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Project\ADRC\2110.40\CLP and VDHCBS\Veterans Directed HCBS\2018-2019 Option Year\"/>
    </mc:Choice>
  </mc:AlternateContent>
  <bookViews>
    <workbookView xWindow="480" yWindow="168" windowWidth="15576" windowHeight="5268"/>
  </bookViews>
  <sheets>
    <sheet name="Calculator" sheetId="5" r:id="rId1"/>
    <sheet name="List" sheetId="1" r:id="rId2"/>
    <sheet name="Reference" sheetId="3" r:id="rId3"/>
  </sheet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5" i="3" l="1"/>
  <c r="P15" i="3"/>
  <c r="Q15" i="3"/>
  <c r="O16" i="3"/>
  <c r="P16" i="3"/>
  <c r="Q16" i="3"/>
  <c r="O17" i="3"/>
  <c r="P17" i="3"/>
  <c r="Q17" i="3"/>
  <c r="N16" i="3"/>
  <c r="M16" i="3"/>
  <c r="L16" i="3"/>
  <c r="K16" i="3"/>
  <c r="J16" i="3"/>
  <c r="I16" i="3"/>
  <c r="H16" i="3"/>
  <c r="G16" i="3"/>
  <c r="F16" i="3"/>
  <c r="E16" i="3"/>
  <c r="D16" i="3"/>
  <c r="C16" i="3"/>
  <c r="B16" i="3"/>
  <c r="N15" i="3"/>
  <c r="M15" i="3"/>
  <c r="L15" i="3"/>
  <c r="K15" i="3"/>
  <c r="J15" i="3"/>
  <c r="I15" i="3"/>
  <c r="H15" i="3"/>
  <c r="G15" i="3"/>
  <c r="F15" i="3"/>
  <c r="E15" i="3"/>
  <c r="D15" i="3"/>
  <c r="C15" i="3"/>
  <c r="B15" i="3"/>
  <c r="Q6" i="3" l="1"/>
  <c r="P6" i="3"/>
  <c r="O6" i="3"/>
  <c r="O9" i="3" s="1"/>
  <c r="N6" i="3"/>
  <c r="N9" i="3" s="1"/>
  <c r="M6" i="3"/>
  <c r="L6" i="3"/>
  <c r="K6" i="3"/>
  <c r="J6" i="3"/>
  <c r="J9" i="3" s="1"/>
  <c r="I6" i="3"/>
  <c r="H6" i="3"/>
  <c r="G6" i="3"/>
  <c r="F6" i="3"/>
  <c r="F9" i="3" s="1"/>
  <c r="E6" i="3"/>
  <c r="D6" i="3"/>
  <c r="C6" i="3"/>
  <c r="C9" i="3" s="1"/>
  <c r="B6" i="3"/>
  <c r="B9" i="3" s="1"/>
  <c r="Q10" i="3"/>
  <c r="P10" i="3"/>
  <c r="O10" i="3"/>
  <c r="N10" i="3"/>
  <c r="M10" i="3"/>
  <c r="L10" i="3"/>
  <c r="K10" i="3"/>
  <c r="J10" i="3"/>
  <c r="I10" i="3"/>
  <c r="H10" i="3"/>
  <c r="G10" i="3"/>
  <c r="F10" i="3"/>
  <c r="E10" i="3"/>
  <c r="D10" i="3"/>
  <c r="C10" i="3"/>
  <c r="Q9" i="3"/>
  <c r="P9" i="3"/>
  <c r="M9" i="3"/>
  <c r="L9" i="3"/>
  <c r="K9" i="3"/>
  <c r="I9" i="3"/>
  <c r="H9" i="3"/>
  <c r="G9" i="3"/>
  <c r="E9" i="3"/>
  <c r="D9" i="3"/>
  <c r="B10" i="3"/>
  <c r="Q8" i="3"/>
  <c r="P8" i="3"/>
  <c r="O8" i="3"/>
  <c r="N8" i="3" l="1"/>
  <c r="M8" i="3"/>
  <c r="L8" i="3"/>
  <c r="K8" i="3"/>
  <c r="J8" i="3"/>
  <c r="I8" i="3"/>
  <c r="H8" i="3"/>
  <c r="G8" i="3"/>
  <c r="F8" i="3"/>
  <c r="E8" i="3"/>
  <c r="D8" i="3"/>
  <c r="C8" i="3"/>
  <c r="B8" i="3"/>
  <c r="P7" i="3" l="1"/>
  <c r="O7" i="3"/>
  <c r="C11" i="3"/>
  <c r="C14" i="3" s="1"/>
  <c r="E11" i="3"/>
  <c r="E14" i="3" s="1"/>
  <c r="F11" i="3"/>
  <c r="F14" i="3" s="1"/>
  <c r="G11" i="3"/>
  <c r="G14" i="3" s="1"/>
  <c r="H11" i="3"/>
  <c r="H14" i="3" s="1"/>
  <c r="I11" i="3"/>
  <c r="I14" i="3" s="1"/>
  <c r="J11" i="3"/>
  <c r="J14" i="3" s="1"/>
  <c r="K11" i="3"/>
  <c r="K14" i="3" s="1"/>
  <c r="L11" i="3"/>
  <c r="L14" i="3" s="1"/>
  <c r="M11" i="3"/>
  <c r="M14" i="3" s="1"/>
  <c r="N11" i="3"/>
  <c r="N14" i="3" s="1"/>
  <c r="O11" i="3" l="1"/>
  <c r="Q7" i="3"/>
  <c r="P11" i="3"/>
  <c r="D11" i="3"/>
  <c r="D14" i="3" s="1"/>
  <c r="B11" i="3"/>
  <c r="F13" i="3"/>
  <c r="J12" i="3"/>
  <c r="J13" i="3"/>
  <c r="M13" i="3"/>
  <c r="M12" i="3"/>
  <c r="I13" i="3"/>
  <c r="I12" i="3"/>
  <c r="E13" i="3"/>
  <c r="E12" i="3"/>
  <c r="N12" i="3"/>
  <c r="N13" i="3"/>
  <c r="L12" i="3"/>
  <c r="L13" i="3"/>
  <c r="H13" i="3"/>
  <c r="H12" i="3"/>
  <c r="K12" i="3"/>
  <c r="K13" i="3"/>
  <c r="G12" i="3"/>
  <c r="G13" i="3"/>
  <c r="C13" i="3"/>
  <c r="C12" i="3"/>
  <c r="F12" i="3"/>
  <c r="D13" i="3" l="1"/>
  <c r="D12" i="3"/>
  <c r="O14" i="3"/>
  <c r="B14" i="3"/>
  <c r="P14" i="3"/>
  <c r="L3255" i="1"/>
  <c r="L3251" i="1"/>
  <c r="L3247" i="1"/>
  <c r="L3243" i="1"/>
  <c r="L3239" i="1"/>
  <c r="L3235" i="1"/>
  <c r="L3231" i="1"/>
  <c r="L3254" i="1"/>
  <c r="L3250" i="1"/>
  <c r="L3246" i="1"/>
  <c r="L3242" i="1"/>
  <c r="L3238" i="1"/>
  <c r="L3234" i="1"/>
  <c r="L3253" i="1"/>
  <c r="L3249" i="1"/>
  <c r="L3245" i="1"/>
  <c r="L3241" i="1"/>
  <c r="L3237" i="1"/>
  <c r="L3233" i="1"/>
  <c r="L3256" i="1"/>
  <c r="L3240" i="1"/>
  <c r="L3230" i="1"/>
  <c r="L3226" i="1"/>
  <c r="L3222" i="1"/>
  <c r="L3218" i="1"/>
  <c r="L3214" i="1"/>
  <c r="L3252" i="1"/>
  <c r="L3236" i="1"/>
  <c r="L3229" i="1"/>
  <c r="L3225" i="1"/>
  <c r="L3221" i="1"/>
  <c r="L3217" i="1"/>
  <c r="L3213" i="1"/>
  <c r="L3248" i="1"/>
  <c r="L3232" i="1"/>
  <c r="L3228" i="1"/>
  <c r="L3224" i="1"/>
  <c r="L3220" i="1"/>
  <c r="L3216" i="1"/>
  <c r="L3244" i="1"/>
  <c r="L3227" i="1"/>
  <c r="L3212" i="1"/>
  <c r="L3211" i="1"/>
  <c r="L3207" i="1"/>
  <c r="L3203" i="1"/>
  <c r="L3199" i="1"/>
  <c r="L3195" i="1"/>
  <c r="L3191" i="1"/>
  <c r="L3223" i="1"/>
  <c r="L3210" i="1"/>
  <c r="L3206" i="1"/>
  <c r="L3202" i="1"/>
  <c r="L3198" i="1"/>
  <c r="L3194" i="1"/>
  <c r="L3219" i="1"/>
  <c r="L3209" i="1"/>
  <c r="L3205" i="1"/>
  <c r="L3201" i="1"/>
  <c r="L3197" i="1"/>
  <c r="L3193" i="1"/>
  <c r="L3215" i="1"/>
  <c r="L3208" i="1"/>
  <c r="L3185" i="1"/>
  <c r="L3181" i="1"/>
  <c r="L3177" i="1"/>
  <c r="L3173" i="1"/>
  <c r="L3169" i="1"/>
  <c r="L3165" i="1"/>
  <c r="L3161" i="1"/>
  <c r="L3157" i="1"/>
  <c r="L3153" i="1"/>
  <c r="L3149" i="1"/>
  <c r="L3204" i="1"/>
  <c r="L3190" i="1"/>
  <c r="L3188" i="1"/>
  <c r="L3184" i="1"/>
  <c r="L3180" i="1"/>
  <c r="L3176" i="1"/>
  <c r="L3172" i="1"/>
  <c r="L3168" i="1"/>
  <c r="L3164" i="1"/>
  <c r="L3160" i="1"/>
  <c r="L3156" i="1"/>
  <c r="L3152" i="1"/>
  <c r="L3148" i="1"/>
  <c r="L3200" i="1"/>
  <c r="L3192" i="1"/>
  <c r="L3187" i="1"/>
  <c r="L3183" i="1"/>
  <c r="L3179" i="1"/>
  <c r="L3175" i="1"/>
  <c r="L3171" i="1"/>
  <c r="L3167" i="1"/>
  <c r="L3163" i="1"/>
  <c r="L3159" i="1"/>
  <c r="L3155" i="1"/>
  <c r="L3151" i="1"/>
  <c r="L3147" i="1"/>
  <c r="L3196" i="1"/>
  <c r="L3186" i="1"/>
  <c r="L3170" i="1"/>
  <c r="L3154" i="1"/>
  <c r="L3146" i="1"/>
  <c r="L3142" i="1"/>
  <c r="L3138" i="1"/>
  <c r="L3134" i="1"/>
  <c r="L3130" i="1"/>
  <c r="L3126" i="1"/>
  <c r="L3122" i="1"/>
  <c r="L3118" i="1"/>
  <c r="L3114" i="1"/>
  <c r="L3110" i="1"/>
  <c r="L3106" i="1"/>
  <c r="L3182" i="1"/>
  <c r="L3166" i="1"/>
  <c r="L3150" i="1"/>
  <c r="L3145" i="1"/>
  <c r="L3141" i="1"/>
  <c r="L3137" i="1"/>
  <c r="L3133" i="1"/>
  <c r="L3129" i="1"/>
  <c r="L3125" i="1"/>
  <c r="L3121" i="1"/>
  <c r="L3117" i="1"/>
  <c r="L3113" i="1"/>
  <c r="L3109" i="1"/>
  <c r="L3178" i="1"/>
  <c r="L3162" i="1"/>
  <c r="L3144" i="1"/>
  <c r="L3140" i="1"/>
  <c r="L3136" i="1"/>
  <c r="L3132" i="1"/>
  <c r="L3128" i="1"/>
  <c r="L3124" i="1"/>
  <c r="L3120" i="1"/>
  <c r="L3116" i="1"/>
  <c r="L3112" i="1"/>
  <c r="L3108" i="1"/>
  <c r="L3131" i="1"/>
  <c r="L3115" i="1"/>
  <c r="L3104" i="1"/>
  <c r="L3100" i="1"/>
  <c r="L3096" i="1"/>
  <c r="L3092" i="1"/>
  <c r="L3088" i="1"/>
  <c r="L3084" i="1"/>
  <c r="L3080" i="1"/>
  <c r="L3076" i="1"/>
  <c r="L3072" i="1"/>
  <c r="L3068" i="1"/>
  <c r="L3189" i="1"/>
  <c r="L3174" i="1"/>
  <c r="L3143" i="1"/>
  <c r="L3127" i="1"/>
  <c r="L3111" i="1"/>
  <c r="L3103" i="1"/>
  <c r="L3099" i="1"/>
  <c r="L3095" i="1"/>
  <c r="L3091" i="1"/>
  <c r="L3087" i="1"/>
  <c r="L3083" i="1"/>
  <c r="L3079" i="1"/>
  <c r="L3075" i="1"/>
  <c r="L3071" i="1"/>
  <c r="L3067" i="1"/>
  <c r="L3158" i="1"/>
  <c r="L3139" i="1"/>
  <c r="L3123" i="1"/>
  <c r="L3107" i="1"/>
  <c r="L3102" i="1"/>
  <c r="L3098" i="1"/>
  <c r="L3094" i="1"/>
  <c r="L3090" i="1"/>
  <c r="L3086" i="1"/>
  <c r="L3082" i="1"/>
  <c r="L3078" i="1"/>
  <c r="L3074" i="1"/>
  <c r="L3105" i="1"/>
  <c r="L3089" i="1"/>
  <c r="L3073" i="1"/>
  <c r="L3070" i="1"/>
  <c r="L3066" i="1"/>
  <c r="L3062" i="1"/>
  <c r="L3058" i="1"/>
  <c r="L3054" i="1"/>
  <c r="L3050" i="1"/>
  <c r="L3046" i="1"/>
  <c r="L3042" i="1"/>
  <c r="L3038" i="1"/>
  <c r="L3034" i="1"/>
  <c r="L3030" i="1"/>
  <c r="L3026" i="1"/>
  <c r="L3022" i="1"/>
  <c r="L3018" i="1"/>
  <c r="L3014" i="1"/>
  <c r="L3010" i="1"/>
  <c r="L3006" i="1"/>
  <c r="L3002" i="1"/>
  <c r="L2998" i="1"/>
  <c r="L2994" i="1"/>
  <c r="L2990" i="1"/>
  <c r="L2986" i="1"/>
  <c r="L2982" i="1"/>
  <c r="L2978" i="1"/>
  <c r="L3135" i="1"/>
  <c r="L3101" i="1"/>
  <c r="L3085" i="1"/>
  <c r="L3065" i="1"/>
  <c r="L3061" i="1"/>
  <c r="L3057" i="1"/>
  <c r="L3053" i="1"/>
  <c r="L3049" i="1"/>
  <c r="L3045" i="1"/>
  <c r="L3041" i="1"/>
  <c r="L3037" i="1"/>
  <c r="L3033" i="1"/>
  <c r="L3029" i="1"/>
  <c r="L3025" i="1"/>
  <c r="L3021" i="1"/>
  <c r="L3017" i="1"/>
  <c r="L3013" i="1"/>
  <c r="L3009" i="1"/>
  <c r="L3005" i="1"/>
  <c r="L3001" i="1"/>
  <c r="L2997" i="1"/>
  <c r="L2993" i="1"/>
  <c r="L2989" i="1"/>
  <c r="L2985" i="1"/>
  <c r="L2981" i="1"/>
  <c r="L2977" i="1"/>
  <c r="L3119" i="1"/>
  <c r="L3097" i="1"/>
  <c r="L3081" i="1"/>
  <c r="L3064" i="1"/>
  <c r="L3060" i="1"/>
  <c r="L3056" i="1"/>
  <c r="L3052" i="1"/>
  <c r="L3048" i="1"/>
  <c r="L3044" i="1"/>
  <c r="L3040" i="1"/>
  <c r="L3036" i="1"/>
  <c r="L3032" i="1"/>
  <c r="L3028" i="1"/>
  <c r="L3024" i="1"/>
  <c r="L3020" i="1"/>
  <c r="L3016" i="1"/>
  <c r="L3012" i="1"/>
  <c r="L3008" i="1"/>
  <c r="L3004" i="1"/>
  <c r="L3000" i="1"/>
  <c r="L2996" i="1"/>
  <c r="L2992" i="1"/>
  <c r="L2988" i="1"/>
  <c r="L2984" i="1"/>
  <c r="L2980" i="1"/>
  <c r="L3077" i="1"/>
  <c r="L3069" i="1"/>
  <c r="L3063" i="1"/>
  <c r="L3047" i="1"/>
  <c r="L3031" i="1"/>
  <c r="L3015" i="1"/>
  <c r="L2999" i="1"/>
  <c r="L2983" i="1"/>
  <c r="L2973" i="1"/>
  <c r="L2969" i="1"/>
  <c r="L2965" i="1"/>
  <c r="L2961" i="1"/>
  <c r="L2957" i="1"/>
  <c r="L2953" i="1"/>
  <c r="L2949" i="1"/>
  <c r="L2945" i="1"/>
  <c r="L2941" i="1"/>
  <c r="L2937" i="1"/>
  <c r="L2933" i="1"/>
  <c r="L2929" i="1"/>
  <c r="L2925" i="1"/>
  <c r="L2921" i="1"/>
  <c r="L2917" i="1"/>
  <c r="L2913" i="1"/>
  <c r="L2909" i="1"/>
  <c r="L2905" i="1"/>
  <c r="L2901" i="1"/>
  <c r="L3059" i="1"/>
  <c r="L3043" i="1"/>
  <c r="L3027" i="1"/>
  <c r="L3011" i="1"/>
  <c r="L2995" i="1"/>
  <c r="L2979" i="1"/>
  <c r="L2976" i="1"/>
  <c r="L2972" i="1"/>
  <c r="L2968" i="1"/>
  <c r="L2964" i="1"/>
  <c r="L2960" i="1"/>
  <c r="L2956" i="1"/>
  <c r="L2952" i="1"/>
  <c r="L2948" i="1"/>
  <c r="L2944" i="1"/>
  <c r="L2940" i="1"/>
  <c r="L2936" i="1"/>
  <c r="L2932" i="1"/>
  <c r="L2928" i="1"/>
  <c r="L2924" i="1"/>
  <c r="L2920" i="1"/>
  <c r="L2916" i="1"/>
  <c r="L2912" i="1"/>
  <c r="L2908" i="1"/>
  <c r="L2904" i="1"/>
  <c r="L2900" i="1"/>
  <c r="L3055" i="1"/>
  <c r="L3039" i="1"/>
  <c r="L3023" i="1"/>
  <c r="L3007" i="1"/>
  <c r="L2991" i="1"/>
  <c r="L2975" i="1"/>
  <c r="L2971" i="1"/>
  <c r="L2967" i="1"/>
  <c r="L2963" i="1"/>
  <c r="L2959" i="1"/>
  <c r="L2955" i="1"/>
  <c r="L2951" i="1"/>
  <c r="L2947" i="1"/>
  <c r="L2943" i="1"/>
  <c r="L2939" i="1"/>
  <c r="L2935" i="1"/>
  <c r="L2931" i="1"/>
  <c r="L2927" i="1"/>
  <c r="L2923" i="1"/>
  <c r="L2919" i="1"/>
  <c r="L2915" i="1"/>
  <c r="L2911" i="1"/>
  <c r="L2907" i="1"/>
  <c r="L2903" i="1"/>
  <c r="L2899" i="1"/>
  <c r="L3019" i="1"/>
  <c r="L2966" i="1"/>
  <c r="L2950" i="1"/>
  <c r="L2934" i="1"/>
  <c r="L2918" i="1"/>
  <c r="L2902" i="1"/>
  <c r="L2896" i="1"/>
  <c r="L2892" i="1"/>
  <c r="L2888" i="1"/>
  <c r="L2884" i="1"/>
  <c r="L2880" i="1"/>
  <c r="L2876" i="1"/>
  <c r="L2872" i="1"/>
  <c r="L2868" i="1"/>
  <c r="L2864" i="1"/>
  <c r="L2860" i="1"/>
  <c r="L2856" i="1"/>
  <c r="L2852" i="1"/>
  <c r="L2848" i="1"/>
  <c r="L2844" i="1"/>
  <c r="L2840" i="1"/>
  <c r="L2836" i="1"/>
  <c r="L2832" i="1"/>
  <c r="L2828" i="1"/>
  <c r="L2824" i="1"/>
  <c r="L2820" i="1"/>
  <c r="L3003" i="1"/>
  <c r="L2962" i="1"/>
  <c r="L2946" i="1"/>
  <c r="L2930" i="1"/>
  <c r="L2914" i="1"/>
  <c r="L2895" i="1"/>
  <c r="L2891" i="1"/>
  <c r="L2887" i="1"/>
  <c r="L2883" i="1"/>
  <c r="L2879" i="1"/>
  <c r="L2875" i="1"/>
  <c r="L2871" i="1"/>
  <c r="L2867" i="1"/>
  <c r="L2863" i="1"/>
  <c r="L2859" i="1"/>
  <c r="L2855" i="1"/>
  <c r="L2851" i="1"/>
  <c r="L2847" i="1"/>
  <c r="L2843" i="1"/>
  <c r="L2839" i="1"/>
  <c r="L2835" i="1"/>
  <c r="L2831" i="1"/>
  <c r="L2827" i="1"/>
  <c r="L2823" i="1"/>
  <c r="L2819" i="1"/>
  <c r="L3051" i="1"/>
  <c r="L2987" i="1"/>
  <c r="L2974" i="1"/>
  <c r="L2958" i="1"/>
  <c r="L2942" i="1"/>
  <c r="L2926" i="1"/>
  <c r="L2910" i="1"/>
  <c r="L2898" i="1"/>
  <c r="L2894" i="1"/>
  <c r="L2890" i="1"/>
  <c r="L2886" i="1"/>
  <c r="L2882" i="1"/>
  <c r="L2878" i="1"/>
  <c r="L2874" i="1"/>
  <c r="L2870" i="1"/>
  <c r="L2866" i="1"/>
  <c r="L2862" i="1"/>
  <c r="L2858" i="1"/>
  <c r="L2854" i="1"/>
  <c r="L2850" i="1"/>
  <c r="L2846" i="1"/>
  <c r="L2842" i="1"/>
  <c r="L2838" i="1"/>
  <c r="L2834" i="1"/>
  <c r="L2830" i="1"/>
  <c r="L2826" i="1"/>
  <c r="L2822" i="1"/>
  <c r="L2970" i="1"/>
  <c r="L2906" i="1"/>
  <c r="L2885" i="1"/>
  <c r="L2869" i="1"/>
  <c r="L2853" i="1"/>
  <c r="L2837" i="1"/>
  <c r="L2821" i="1"/>
  <c r="L2816" i="1"/>
  <c r="L2812" i="1"/>
  <c r="L2808" i="1"/>
  <c r="L2804" i="1"/>
  <c r="L2800" i="1"/>
  <c r="L2796" i="1"/>
  <c r="L2792" i="1"/>
  <c r="L2788" i="1"/>
  <c r="L2784" i="1"/>
  <c r="L2780" i="1"/>
  <c r="L2776" i="1"/>
  <c r="L2772" i="1"/>
  <c r="L2768" i="1"/>
  <c r="L2764" i="1"/>
  <c r="L2760" i="1"/>
  <c r="L2756" i="1"/>
  <c r="L2752" i="1"/>
  <c r="L2748" i="1"/>
  <c r="L2744" i="1"/>
  <c r="L2740" i="1"/>
  <c r="L2736" i="1"/>
  <c r="L2732" i="1"/>
  <c r="L2728" i="1"/>
  <c r="L2724" i="1"/>
  <c r="L2720" i="1"/>
  <c r="L2716" i="1"/>
  <c r="L2712" i="1"/>
  <c r="L2708" i="1"/>
  <c r="L2704" i="1"/>
  <c r="L2700" i="1"/>
  <c r="L2696" i="1"/>
  <c r="L2692" i="1"/>
  <c r="L2688" i="1"/>
  <c r="L2684" i="1"/>
  <c r="L2680" i="1"/>
  <c r="L2676" i="1"/>
  <c r="L2672" i="1"/>
  <c r="L2668" i="1"/>
  <c r="L2664" i="1"/>
  <c r="L2660" i="1"/>
  <c r="L2656" i="1"/>
  <c r="L2652" i="1"/>
  <c r="L2648" i="1"/>
  <c r="L2644" i="1"/>
  <c r="L2640" i="1"/>
  <c r="L2636" i="1"/>
  <c r="L2954" i="1"/>
  <c r="L2897" i="1"/>
  <c r="L2881" i="1"/>
  <c r="L2865" i="1"/>
  <c r="L2849" i="1"/>
  <c r="L2833" i="1"/>
  <c r="L2815" i="1"/>
  <c r="L2811" i="1"/>
  <c r="L2807" i="1"/>
  <c r="L2803" i="1"/>
  <c r="L2799" i="1"/>
  <c r="L2795" i="1"/>
  <c r="L2791" i="1"/>
  <c r="L2787" i="1"/>
  <c r="L2783" i="1"/>
  <c r="L2779" i="1"/>
  <c r="L2775" i="1"/>
  <c r="L2771" i="1"/>
  <c r="L2767" i="1"/>
  <c r="L2763" i="1"/>
  <c r="L2759" i="1"/>
  <c r="L2755" i="1"/>
  <c r="L2751" i="1"/>
  <c r="L2747" i="1"/>
  <c r="L2743" i="1"/>
  <c r="L2739" i="1"/>
  <c r="L2735" i="1"/>
  <c r="L2731" i="1"/>
  <c r="L2727" i="1"/>
  <c r="L2723" i="1"/>
  <c r="L2719" i="1"/>
  <c r="L2715" i="1"/>
  <c r="L2711" i="1"/>
  <c r="L2707" i="1"/>
  <c r="L2703" i="1"/>
  <c r="L2699" i="1"/>
  <c r="L2695" i="1"/>
  <c r="L2691" i="1"/>
  <c r="L2687" i="1"/>
  <c r="L2683" i="1"/>
  <c r="L2679" i="1"/>
  <c r="L2675" i="1"/>
  <c r="L2671" i="1"/>
  <c r="L2667" i="1"/>
  <c r="L2663" i="1"/>
  <c r="L2659" i="1"/>
  <c r="L2655" i="1"/>
  <c r="L2651" i="1"/>
  <c r="L2647" i="1"/>
  <c r="L2643" i="1"/>
  <c r="L2639" i="1"/>
  <c r="L2938" i="1"/>
  <c r="L2893" i="1"/>
  <c r="L2877" i="1"/>
  <c r="L2861" i="1"/>
  <c r="L2845" i="1"/>
  <c r="L2829" i="1"/>
  <c r="L2818" i="1"/>
  <c r="L2814" i="1"/>
  <c r="L2810" i="1"/>
  <c r="L2806" i="1"/>
  <c r="L2802" i="1"/>
  <c r="L2798" i="1"/>
  <c r="L2794" i="1"/>
  <c r="L2790" i="1"/>
  <c r="L2786" i="1"/>
  <c r="L2782" i="1"/>
  <c r="L2778" i="1"/>
  <c r="L2774" i="1"/>
  <c r="L2770" i="1"/>
  <c r="L2766" i="1"/>
  <c r="L2762" i="1"/>
  <c r="L2758" i="1"/>
  <c r="L2754" i="1"/>
  <c r="L2750" i="1"/>
  <c r="L2746" i="1"/>
  <c r="L2742" i="1"/>
  <c r="L2738" i="1"/>
  <c r="L2734" i="1"/>
  <c r="L2730" i="1"/>
  <c r="L2726" i="1"/>
  <c r="L2722" i="1"/>
  <c r="L2718" i="1"/>
  <c r="L2714" i="1"/>
  <c r="L2710" i="1"/>
  <c r="L2706" i="1"/>
  <c r="L2702" i="1"/>
  <c r="L2698" i="1"/>
  <c r="L2694" i="1"/>
  <c r="L2690" i="1"/>
  <c r="L2686" i="1"/>
  <c r="L2682" i="1"/>
  <c r="L2678" i="1"/>
  <c r="L2674" i="1"/>
  <c r="L2670" i="1"/>
  <c r="L2666" i="1"/>
  <c r="L2662" i="1"/>
  <c r="L2658" i="1"/>
  <c r="L2654" i="1"/>
  <c r="L2650" i="1"/>
  <c r="L2646" i="1"/>
  <c r="L2642" i="1"/>
  <c r="L2638" i="1"/>
  <c r="L3035" i="1"/>
  <c r="L2857" i="1"/>
  <c r="L2805" i="1"/>
  <c r="L2789" i="1"/>
  <c r="L2773" i="1"/>
  <c r="L2757" i="1"/>
  <c r="L2741" i="1"/>
  <c r="L2725" i="1"/>
  <c r="L2709" i="1"/>
  <c r="L2693" i="1"/>
  <c r="L2677" i="1"/>
  <c r="L2661" i="1"/>
  <c r="L2645" i="1"/>
  <c r="L2634" i="1"/>
  <c r="L2630" i="1"/>
  <c r="L2626" i="1"/>
  <c r="L2622" i="1"/>
  <c r="L2618" i="1"/>
  <c r="L2614" i="1"/>
  <c r="L2610" i="1"/>
  <c r="L2606" i="1"/>
  <c r="L2602" i="1"/>
  <c r="L2598" i="1"/>
  <c r="L2594" i="1"/>
  <c r="L2590" i="1"/>
  <c r="L2586" i="1"/>
  <c r="L2582" i="1"/>
  <c r="L2578" i="1"/>
  <c r="L2574" i="1"/>
  <c r="L2570" i="1"/>
  <c r="L2566" i="1"/>
  <c r="L2562" i="1"/>
  <c r="L2558" i="1"/>
  <c r="L2554" i="1"/>
  <c r="L2550" i="1"/>
  <c r="L2546" i="1"/>
  <c r="L2542" i="1"/>
  <c r="L2538" i="1"/>
  <c r="L2534" i="1"/>
  <c r="L2530" i="1"/>
  <c r="L2526" i="1"/>
  <c r="L2522" i="1"/>
  <c r="L2518" i="1"/>
  <c r="L2514" i="1"/>
  <c r="L2510" i="1"/>
  <c r="L2506" i="1"/>
  <c r="L2502" i="1"/>
  <c r="L2498" i="1"/>
  <c r="L2494" i="1"/>
  <c r="L2490" i="1"/>
  <c r="L2486" i="1"/>
  <c r="L2482" i="1"/>
  <c r="L2478" i="1"/>
  <c r="L2841" i="1"/>
  <c r="L2817" i="1"/>
  <c r="L2801" i="1"/>
  <c r="L2785" i="1"/>
  <c r="L2769" i="1"/>
  <c r="L2753" i="1"/>
  <c r="L2737" i="1"/>
  <c r="L2721" i="1"/>
  <c r="L2705" i="1"/>
  <c r="L2689" i="1"/>
  <c r="L2673" i="1"/>
  <c r="L2657" i="1"/>
  <c r="L2641" i="1"/>
  <c r="L2633" i="1"/>
  <c r="L2629" i="1"/>
  <c r="L2625" i="1"/>
  <c r="L2621" i="1"/>
  <c r="L2617" i="1"/>
  <c r="L2613" i="1"/>
  <c r="L2609" i="1"/>
  <c r="L2605" i="1"/>
  <c r="L2601" i="1"/>
  <c r="L2597" i="1"/>
  <c r="L2593" i="1"/>
  <c r="L2589" i="1"/>
  <c r="L2585" i="1"/>
  <c r="L2581" i="1"/>
  <c r="L2577" i="1"/>
  <c r="L2573" i="1"/>
  <c r="L2569" i="1"/>
  <c r="L2565" i="1"/>
  <c r="L2561" i="1"/>
  <c r="L2557" i="1"/>
  <c r="L2553" i="1"/>
  <c r="L2549" i="1"/>
  <c r="L2545" i="1"/>
  <c r="L2541" i="1"/>
  <c r="L2537" i="1"/>
  <c r="L2533" i="1"/>
  <c r="L2529" i="1"/>
  <c r="L2525" i="1"/>
  <c r="L2521" i="1"/>
  <c r="L2517" i="1"/>
  <c r="L2513" i="1"/>
  <c r="L2509" i="1"/>
  <c r="L2505" i="1"/>
  <c r="L2501" i="1"/>
  <c r="L2497" i="1"/>
  <c r="L2493" i="1"/>
  <c r="L2489" i="1"/>
  <c r="L2485" i="1"/>
  <c r="L2481" i="1"/>
  <c r="L3093" i="1"/>
  <c r="L2922" i="1"/>
  <c r="L2889" i="1"/>
  <c r="L2825" i="1"/>
  <c r="L2813" i="1"/>
  <c r="L2797" i="1"/>
  <c r="L2781" i="1"/>
  <c r="L2765" i="1"/>
  <c r="L2749" i="1"/>
  <c r="L2733" i="1"/>
  <c r="L2717" i="1"/>
  <c r="L2701" i="1"/>
  <c r="L2685" i="1"/>
  <c r="L2669" i="1"/>
  <c r="L2653" i="1"/>
  <c r="L2637" i="1"/>
  <c r="L2632" i="1"/>
  <c r="L2628" i="1"/>
  <c r="L2624" i="1"/>
  <c r="L2620" i="1"/>
  <c r="L2616" i="1"/>
  <c r="L2612" i="1"/>
  <c r="L2608" i="1"/>
  <c r="L2604" i="1"/>
  <c r="L2600" i="1"/>
  <c r="L2596" i="1"/>
  <c r="L2592" i="1"/>
  <c r="L2588" i="1"/>
  <c r="L2584" i="1"/>
  <c r="L2580" i="1"/>
  <c r="L2576" i="1"/>
  <c r="L2572" i="1"/>
  <c r="L2568" i="1"/>
  <c r="L2564" i="1"/>
  <c r="L2560" i="1"/>
  <c r="L2556" i="1"/>
  <c r="L2552" i="1"/>
  <c r="L2548" i="1"/>
  <c r="L2544" i="1"/>
  <c r="L2540" i="1"/>
  <c r="L2536" i="1"/>
  <c r="L2532" i="1"/>
  <c r="L2528" i="1"/>
  <c r="L2524" i="1"/>
  <c r="L2520" i="1"/>
  <c r="L2516" i="1"/>
  <c r="L2512" i="1"/>
  <c r="L2508" i="1"/>
  <c r="L2504" i="1"/>
  <c r="L2500" i="1"/>
  <c r="L2496" i="1"/>
  <c r="L2492" i="1"/>
  <c r="L2488" i="1"/>
  <c r="L2484" i="1"/>
  <c r="L2480" i="1"/>
  <c r="L2873" i="1"/>
  <c r="L2793" i="1"/>
  <c r="L2729" i="1"/>
  <c r="L2665" i="1"/>
  <c r="L2623" i="1"/>
  <c r="L2607" i="1"/>
  <c r="L2591" i="1"/>
  <c r="L2575" i="1"/>
  <c r="L2559" i="1"/>
  <c r="L2543" i="1"/>
  <c r="L2527" i="1"/>
  <c r="L2511" i="1"/>
  <c r="L2495" i="1"/>
  <c r="L2479" i="1"/>
  <c r="L2475" i="1"/>
  <c r="L2471" i="1"/>
  <c r="L2467" i="1"/>
  <c r="L2463" i="1"/>
  <c r="L2459" i="1"/>
  <c r="L2455" i="1"/>
  <c r="L2451" i="1"/>
  <c r="L2447" i="1"/>
  <c r="L2443" i="1"/>
  <c r="L2439" i="1"/>
  <c r="L2435" i="1"/>
  <c r="L2431" i="1"/>
  <c r="L2427" i="1"/>
  <c r="L2423" i="1"/>
  <c r="L2419" i="1"/>
  <c r="L2415" i="1"/>
  <c r="L2411" i="1"/>
  <c r="L2407" i="1"/>
  <c r="L2403" i="1"/>
  <c r="L2399" i="1"/>
  <c r="L2395" i="1"/>
  <c r="L2391" i="1"/>
  <c r="L2387" i="1"/>
  <c r="L2383" i="1"/>
  <c r="L2379" i="1"/>
  <c r="L2375" i="1"/>
  <c r="L2371" i="1"/>
  <c r="L2367" i="1"/>
  <c r="L2363" i="1"/>
  <c r="L2359" i="1"/>
  <c r="L2355" i="1"/>
  <c r="L2351" i="1"/>
  <c r="L2347" i="1"/>
  <c r="L2343" i="1"/>
  <c r="L2339" i="1"/>
  <c r="L2335" i="1"/>
  <c r="L2331" i="1"/>
  <c r="L2327" i="1"/>
  <c r="L2323" i="1"/>
  <c r="L2319" i="1"/>
  <c r="L2315" i="1"/>
  <c r="L2311" i="1"/>
  <c r="L2307" i="1"/>
  <c r="L2303" i="1"/>
  <c r="L2299" i="1"/>
  <c r="L2295" i="1"/>
  <c r="L2291" i="1"/>
  <c r="L2287" i="1"/>
  <c r="L2283" i="1"/>
  <c r="L2279" i="1"/>
  <c r="L2275" i="1"/>
  <c r="L2271" i="1"/>
  <c r="L2267" i="1"/>
  <c r="L2263" i="1"/>
  <c r="L2259" i="1"/>
  <c r="L2255" i="1"/>
  <c r="L2251" i="1"/>
  <c r="L2247" i="1"/>
  <c r="L2243" i="1"/>
  <c r="L2239" i="1"/>
  <c r="L2235" i="1"/>
  <c r="L2231" i="1"/>
  <c r="L2227" i="1"/>
  <c r="L2223" i="1"/>
  <c r="L2219" i="1"/>
  <c r="L2215" i="1"/>
  <c r="L2211" i="1"/>
  <c r="L2207" i="1"/>
  <c r="L2203" i="1"/>
  <c r="L2199" i="1"/>
  <c r="L2195" i="1"/>
  <c r="L2191" i="1"/>
  <c r="L2187" i="1"/>
  <c r="L2183" i="1"/>
  <c r="L2179" i="1"/>
  <c r="L2175" i="1"/>
  <c r="L2171" i="1"/>
  <c r="L2167" i="1"/>
  <c r="L2163" i="1"/>
  <c r="L2159" i="1"/>
  <c r="L2155" i="1"/>
  <c r="L2151" i="1"/>
  <c r="L2147" i="1"/>
  <c r="L2143" i="1"/>
  <c r="L2139" i="1"/>
  <c r="L2135" i="1"/>
  <c r="L2131" i="1"/>
  <c r="L2127" i="1"/>
  <c r="L2123" i="1"/>
  <c r="L2119" i="1"/>
  <c r="L2115" i="1"/>
  <c r="L2111" i="1"/>
  <c r="L2777" i="1"/>
  <c r="L2713" i="1"/>
  <c r="L2649" i="1"/>
  <c r="L2635" i="1"/>
  <c r="L2619" i="1"/>
  <c r="L2603" i="1"/>
  <c r="L2587" i="1"/>
  <c r="L2571" i="1"/>
  <c r="L2555" i="1"/>
  <c r="L2539" i="1"/>
  <c r="L2523" i="1"/>
  <c r="L2507" i="1"/>
  <c r="L2491" i="1"/>
  <c r="L2474" i="1"/>
  <c r="L2470" i="1"/>
  <c r="L2466" i="1"/>
  <c r="L2462" i="1"/>
  <c r="L2458" i="1"/>
  <c r="L2454" i="1"/>
  <c r="L2450" i="1"/>
  <c r="L2446" i="1"/>
  <c r="L2442" i="1"/>
  <c r="L2438" i="1"/>
  <c r="L2434" i="1"/>
  <c r="L2430" i="1"/>
  <c r="L2426" i="1"/>
  <c r="L2422" i="1"/>
  <c r="L2418" i="1"/>
  <c r="L2414" i="1"/>
  <c r="L2410" i="1"/>
  <c r="L2406" i="1"/>
  <c r="L2402" i="1"/>
  <c r="L2398" i="1"/>
  <c r="L2394" i="1"/>
  <c r="L2390" i="1"/>
  <c r="L2386" i="1"/>
  <c r="L2382" i="1"/>
  <c r="L2378" i="1"/>
  <c r="L2374" i="1"/>
  <c r="L2370" i="1"/>
  <c r="L2366" i="1"/>
  <c r="L2362" i="1"/>
  <c r="L2358" i="1"/>
  <c r="L2354" i="1"/>
  <c r="L2350" i="1"/>
  <c r="L2346" i="1"/>
  <c r="L2342" i="1"/>
  <c r="L2338" i="1"/>
  <c r="L2334" i="1"/>
  <c r="L2330" i="1"/>
  <c r="L2326" i="1"/>
  <c r="L2322" i="1"/>
  <c r="L2318" i="1"/>
  <c r="L2314" i="1"/>
  <c r="L2310" i="1"/>
  <c r="L2306" i="1"/>
  <c r="L2302" i="1"/>
  <c r="L2298" i="1"/>
  <c r="L2294" i="1"/>
  <c r="L2290" i="1"/>
  <c r="L2286" i="1"/>
  <c r="L2282" i="1"/>
  <c r="L2278" i="1"/>
  <c r="L2274" i="1"/>
  <c r="L2270" i="1"/>
  <c r="L2266" i="1"/>
  <c r="L2262" i="1"/>
  <c r="L2258" i="1"/>
  <c r="L2254" i="1"/>
  <c r="L2250" i="1"/>
  <c r="L2246" i="1"/>
  <c r="L2242" i="1"/>
  <c r="L2238" i="1"/>
  <c r="L2234" i="1"/>
  <c r="L2230" i="1"/>
  <c r="L2226" i="1"/>
  <c r="L2222" i="1"/>
  <c r="L2218" i="1"/>
  <c r="L2214" i="1"/>
  <c r="L2210" i="1"/>
  <c r="L2206" i="1"/>
  <c r="L2202" i="1"/>
  <c r="L2198" i="1"/>
  <c r="L2194" i="1"/>
  <c r="L2190" i="1"/>
  <c r="L2186" i="1"/>
  <c r="L2182" i="1"/>
  <c r="L2178" i="1"/>
  <c r="L2174" i="1"/>
  <c r="L2170" i="1"/>
  <c r="L2166" i="1"/>
  <c r="L2162" i="1"/>
  <c r="L2158" i="1"/>
  <c r="L2154" i="1"/>
  <c r="L2150" i="1"/>
  <c r="L2146" i="1"/>
  <c r="L2142" i="1"/>
  <c r="L2138" i="1"/>
  <c r="L2134" i="1"/>
  <c r="L2130" i="1"/>
  <c r="L2126" i="1"/>
  <c r="L2122" i="1"/>
  <c r="L2118" i="1"/>
  <c r="L2114" i="1"/>
  <c r="L2761" i="1"/>
  <c r="L2697" i="1"/>
  <c r="L2631" i="1"/>
  <c r="L2615" i="1"/>
  <c r="L2599" i="1"/>
  <c r="L2583" i="1"/>
  <c r="L2567" i="1"/>
  <c r="L2551" i="1"/>
  <c r="L2535" i="1"/>
  <c r="L2519" i="1"/>
  <c r="L2503" i="1"/>
  <c r="L2487" i="1"/>
  <c r="L2477" i="1"/>
  <c r="L2473" i="1"/>
  <c r="L2469" i="1"/>
  <c r="L2465" i="1"/>
  <c r="L2461" i="1"/>
  <c r="L2457" i="1"/>
  <c r="L2453" i="1"/>
  <c r="L2449" i="1"/>
  <c r="L2445" i="1"/>
  <c r="L2441" i="1"/>
  <c r="L2437" i="1"/>
  <c r="L2433" i="1"/>
  <c r="L2429" i="1"/>
  <c r="L2425" i="1"/>
  <c r="L2421" i="1"/>
  <c r="L2417" i="1"/>
  <c r="L2413" i="1"/>
  <c r="L2409" i="1"/>
  <c r="L2405" i="1"/>
  <c r="L2401" i="1"/>
  <c r="L2397" i="1"/>
  <c r="L2393" i="1"/>
  <c r="L2389" i="1"/>
  <c r="L2385" i="1"/>
  <c r="L2381" i="1"/>
  <c r="L2377" i="1"/>
  <c r="L2373" i="1"/>
  <c r="L2369" i="1"/>
  <c r="L2365" i="1"/>
  <c r="L2361" i="1"/>
  <c r="L2357" i="1"/>
  <c r="L2353" i="1"/>
  <c r="L2349" i="1"/>
  <c r="L2345" i="1"/>
  <c r="L2341" i="1"/>
  <c r="L2337" i="1"/>
  <c r="L2333" i="1"/>
  <c r="L2329" i="1"/>
  <c r="L2325" i="1"/>
  <c r="L2321" i="1"/>
  <c r="L2317" i="1"/>
  <c r="L2313" i="1"/>
  <c r="L2309" i="1"/>
  <c r="L2305" i="1"/>
  <c r="L2301" i="1"/>
  <c r="L2297" i="1"/>
  <c r="L2293" i="1"/>
  <c r="L2289" i="1"/>
  <c r="L2285" i="1"/>
  <c r="L2281" i="1"/>
  <c r="L2277" i="1"/>
  <c r="L2273" i="1"/>
  <c r="L2269" i="1"/>
  <c r="L2265" i="1"/>
  <c r="L2261" i="1"/>
  <c r="L2257" i="1"/>
  <c r="L2253" i="1"/>
  <c r="L2249" i="1"/>
  <c r="L2245" i="1"/>
  <c r="L2241" i="1"/>
  <c r="L2237" i="1"/>
  <c r="L2233" i="1"/>
  <c r="L2229" i="1"/>
  <c r="L2225" i="1"/>
  <c r="L2221" i="1"/>
  <c r="L2217" i="1"/>
  <c r="L2213" i="1"/>
  <c r="L2209" i="1"/>
  <c r="L2205" i="1"/>
  <c r="L2201" i="1"/>
  <c r="L2197" i="1"/>
  <c r="L2193" i="1"/>
  <c r="L2189" i="1"/>
  <c r="L2185" i="1"/>
  <c r="L2181" i="1"/>
  <c r="L2177" i="1"/>
  <c r="L2173" i="1"/>
  <c r="L2169" i="1"/>
  <c r="L2165" i="1"/>
  <c r="L2161" i="1"/>
  <c r="L2157" i="1"/>
  <c r="L2153" i="1"/>
  <c r="L2149" i="1"/>
  <c r="L2145" i="1"/>
  <c r="L2141" i="1"/>
  <c r="L2137" i="1"/>
  <c r="L2133" i="1"/>
  <c r="L2129" i="1"/>
  <c r="L2125" i="1"/>
  <c r="L2121" i="1"/>
  <c r="L2117" i="1"/>
  <c r="L2113" i="1"/>
  <c r="L2611" i="1"/>
  <c r="L2547" i="1"/>
  <c r="L2483" i="1"/>
  <c r="L2468" i="1"/>
  <c r="L2452" i="1"/>
  <c r="L2436" i="1"/>
  <c r="L2420" i="1"/>
  <c r="L2404" i="1"/>
  <c r="L2388" i="1"/>
  <c r="L2372" i="1"/>
  <c r="L2356" i="1"/>
  <c r="L2340" i="1"/>
  <c r="L2324" i="1"/>
  <c r="L2308" i="1"/>
  <c r="L2292" i="1"/>
  <c r="L2276" i="1"/>
  <c r="L2260" i="1"/>
  <c r="L2244" i="1"/>
  <c r="L2228" i="1"/>
  <c r="L2212" i="1"/>
  <c r="L2196" i="1"/>
  <c r="L2180" i="1"/>
  <c r="L2164" i="1"/>
  <c r="L2148" i="1"/>
  <c r="L2132" i="1"/>
  <c r="L2116" i="1"/>
  <c r="L2108" i="1"/>
  <c r="L2104" i="1"/>
  <c r="L2100" i="1"/>
  <c r="L2096" i="1"/>
  <c r="L2092" i="1"/>
  <c r="L2088" i="1"/>
  <c r="L2084" i="1"/>
  <c r="L2080" i="1"/>
  <c r="L2076" i="1"/>
  <c r="L2072" i="1"/>
  <c r="L2068" i="1"/>
  <c r="L2064" i="1"/>
  <c r="L2060" i="1"/>
  <c r="L2056" i="1"/>
  <c r="L2052" i="1"/>
  <c r="L2048" i="1"/>
  <c r="L2044" i="1"/>
  <c r="L2040" i="1"/>
  <c r="L2036" i="1"/>
  <c r="L2032" i="1"/>
  <c r="L2028" i="1"/>
  <c r="L2024" i="1"/>
  <c r="L2020" i="1"/>
  <c r="L2016" i="1"/>
  <c r="L2012" i="1"/>
  <c r="L2008" i="1"/>
  <c r="L2004" i="1"/>
  <c r="L2000" i="1"/>
  <c r="L1996" i="1"/>
  <c r="L1992" i="1"/>
  <c r="L1988" i="1"/>
  <c r="L1984" i="1"/>
  <c r="L1980" i="1"/>
  <c r="L1976" i="1"/>
  <c r="L1972" i="1"/>
  <c r="L1968" i="1"/>
  <c r="L1964" i="1"/>
  <c r="L1960" i="1"/>
  <c r="L1956" i="1"/>
  <c r="L1952" i="1"/>
  <c r="L1948" i="1"/>
  <c r="L1944" i="1"/>
  <c r="L1940" i="1"/>
  <c r="L1936" i="1"/>
  <c r="L1932" i="1"/>
  <c r="L1928" i="1"/>
  <c r="L1924" i="1"/>
  <c r="L1920" i="1"/>
  <c r="L1916" i="1"/>
  <c r="L1912" i="1"/>
  <c r="L1908" i="1"/>
  <c r="L1904" i="1"/>
  <c r="L1900" i="1"/>
  <c r="L1896" i="1"/>
  <c r="L1892" i="1"/>
  <c r="L1888" i="1"/>
  <c r="L1884" i="1"/>
  <c r="L1880" i="1"/>
  <c r="L1876" i="1"/>
  <c r="L1872" i="1"/>
  <c r="L1868" i="1"/>
  <c r="L1864" i="1"/>
  <c r="L1860" i="1"/>
  <c r="L1856" i="1"/>
  <c r="L1852" i="1"/>
  <c r="L1848" i="1"/>
  <c r="L1844" i="1"/>
  <c r="L1840" i="1"/>
  <c r="L1836" i="1"/>
  <c r="L1832" i="1"/>
  <c r="L1828" i="1"/>
  <c r="L1824" i="1"/>
  <c r="L1820" i="1"/>
  <c r="L1816" i="1"/>
  <c r="L1812" i="1"/>
  <c r="L1808" i="1"/>
  <c r="L1804" i="1"/>
  <c r="L1800" i="1"/>
  <c r="L1796" i="1"/>
  <c r="L2809" i="1"/>
  <c r="L2595" i="1"/>
  <c r="L2531" i="1"/>
  <c r="L2464" i="1"/>
  <c r="L2448" i="1"/>
  <c r="L2432" i="1"/>
  <c r="L2416" i="1"/>
  <c r="L2400" i="1"/>
  <c r="L2384" i="1"/>
  <c r="L2368" i="1"/>
  <c r="L2352" i="1"/>
  <c r="L2336" i="1"/>
  <c r="L2320" i="1"/>
  <c r="L2304" i="1"/>
  <c r="L2288" i="1"/>
  <c r="L2272" i="1"/>
  <c r="L2256" i="1"/>
  <c r="L2240" i="1"/>
  <c r="L2224" i="1"/>
  <c r="L2208" i="1"/>
  <c r="L2192" i="1"/>
  <c r="L2176" i="1"/>
  <c r="L2160" i="1"/>
  <c r="L2144" i="1"/>
  <c r="L2128" i="1"/>
  <c r="L2112" i="1"/>
  <c r="L2107" i="1"/>
  <c r="L2103" i="1"/>
  <c r="L2099" i="1"/>
  <c r="L2095" i="1"/>
  <c r="L2091" i="1"/>
  <c r="L2087" i="1"/>
  <c r="L2083" i="1"/>
  <c r="L2079" i="1"/>
  <c r="L2075" i="1"/>
  <c r="L2071" i="1"/>
  <c r="L2067" i="1"/>
  <c r="L2063" i="1"/>
  <c r="L2059" i="1"/>
  <c r="L2055" i="1"/>
  <c r="L2051" i="1"/>
  <c r="L2047" i="1"/>
  <c r="L2043" i="1"/>
  <c r="L2039" i="1"/>
  <c r="L2035" i="1"/>
  <c r="L2031" i="1"/>
  <c r="L2027" i="1"/>
  <c r="L2023" i="1"/>
  <c r="L2019" i="1"/>
  <c r="L2015" i="1"/>
  <c r="L2011" i="1"/>
  <c r="L2007" i="1"/>
  <c r="L2003" i="1"/>
  <c r="L1999" i="1"/>
  <c r="L1995" i="1"/>
  <c r="L1991" i="1"/>
  <c r="L1987" i="1"/>
  <c r="L1983" i="1"/>
  <c r="L1979" i="1"/>
  <c r="L1975" i="1"/>
  <c r="L1971" i="1"/>
  <c r="L1967" i="1"/>
  <c r="L1963" i="1"/>
  <c r="L1959" i="1"/>
  <c r="L1955" i="1"/>
  <c r="L1951" i="1"/>
  <c r="L1947" i="1"/>
  <c r="L1943" i="1"/>
  <c r="L1939" i="1"/>
  <c r="L1935" i="1"/>
  <c r="L1931" i="1"/>
  <c r="L1927" i="1"/>
  <c r="L1923" i="1"/>
  <c r="L1919" i="1"/>
  <c r="L1915" i="1"/>
  <c r="L1911" i="1"/>
  <c r="L1907" i="1"/>
  <c r="L1903" i="1"/>
  <c r="L1899" i="1"/>
  <c r="L1895" i="1"/>
  <c r="L1891" i="1"/>
  <c r="L1887" i="1"/>
  <c r="L1883" i="1"/>
  <c r="L1879" i="1"/>
  <c r="L1875" i="1"/>
  <c r="L1871" i="1"/>
  <c r="L1867" i="1"/>
  <c r="L1863" i="1"/>
  <c r="L1859" i="1"/>
  <c r="L1855" i="1"/>
  <c r="L1851" i="1"/>
  <c r="L1847" i="1"/>
  <c r="L1843" i="1"/>
  <c r="L1839" i="1"/>
  <c r="L1835" i="1"/>
  <c r="L1831" i="1"/>
  <c r="L1827" i="1"/>
  <c r="L1823" i="1"/>
  <c r="L1819" i="1"/>
  <c r="L1815" i="1"/>
  <c r="L1811" i="1"/>
  <c r="L1807" i="1"/>
  <c r="L1803" i="1"/>
  <c r="L1799" i="1"/>
  <c r="L2745" i="1"/>
  <c r="L2579" i="1"/>
  <c r="L2515" i="1"/>
  <c r="L2476" i="1"/>
  <c r="L2460" i="1"/>
  <c r="L2444" i="1"/>
  <c r="L2428" i="1"/>
  <c r="L2412" i="1"/>
  <c r="L2396" i="1"/>
  <c r="L2380" i="1"/>
  <c r="L2364" i="1"/>
  <c r="L2348" i="1"/>
  <c r="L2332" i="1"/>
  <c r="L2316" i="1"/>
  <c r="L2300" i="1"/>
  <c r="L2284" i="1"/>
  <c r="L2268" i="1"/>
  <c r="L2252" i="1"/>
  <c r="L2236" i="1"/>
  <c r="L2220" i="1"/>
  <c r="L2204" i="1"/>
  <c r="L2188" i="1"/>
  <c r="L2172" i="1"/>
  <c r="L2156" i="1"/>
  <c r="L2140" i="1"/>
  <c r="L2124" i="1"/>
  <c r="L2110" i="1"/>
  <c r="L2106" i="1"/>
  <c r="L2102" i="1"/>
  <c r="L2098" i="1"/>
  <c r="L2094" i="1"/>
  <c r="L2090" i="1"/>
  <c r="L2086" i="1"/>
  <c r="L2082" i="1"/>
  <c r="L2078" i="1"/>
  <c r="L2074" i="1"/>
  <c r="L2070" i="1"/>
  <c r="L2066" i="1"/>
  <c r="L2062" i="1"/>
  <c r="L2058" i="1"/>
  <c r="L2054" i="1"/>
  <c r="L2050" i="1"/>
  <c r="L2046" i="1"/>
  <c r="L2042" i="1"/>
  <c r="L2038" i="1"/>
  <c r="L2034" i="1"/>
  <c r="L2030" i="1"/>
  <c r="L2026" i="1"/>
  <c r="L2022" i="1"/>
  <c r="L2018" i="1"/>
  <c r="L2014" i="1"/>
  <c r="L2010" i="1"/>
  <c r="L2006" i="1"/>
  <c r="L2002" i="1"/>
  <c r="L1998" i="1"/>
  <c r="L1994" i="1"/>
  <c r="L1990" i="1"/>
  <c r="L1986" i="1"/>
  <c r="L1982" i="1"/>
  <c r="L1978" i="1"/>
  <c r="L1974" i="1"/>
  <c r="L1970" i="1"/>
  <c r="L1966" i="1"/>
  <c r="L1962" i="1"/>
  <c r="L1958" i="1"/>
  <c r="L1954" i="1"/>
  <c r="L1950" i="1"/>
  <c r="L1946" i="1"/>
  <c r="L1942" i="1"/>
  <c r="L1938" i="1"/>
  <c r="L1934" i="1"/>
  <c r="L1930" i="1"/>
  <c r="L1926" i="1"/>
  <c r="L1922" i="1"/>
  <c r="L1918" i="1"/>
  <c r="L1914" i="1"/>
  <c r="L1910" i="1"/>
  <c r="L1906" i="1"/>
  <c r="L1902" i="1"/>
  <c r="L1898" i="1"/>
  <c r="L1894" i="1"/>
  <c r="L1890" i="1"/>
  <c r="L1886" i="1"/>
  <c r="L1882" i="1"/>
  <c r="L1878" i="1"/>
  <c r="L1874" i="1"/>
  <c r="L1870" i="1"/>
  <c r="L1866" i="1"/>
  <c r="L1862" i="1"/>
  <c r="L1858" i="1"/>
  <c r="L1854" i="1"/>
  <c r="L1850" i="1"/>
  <c r="L1846" i="1"/>
  <c r="L1842" i="1"/>
  <c r="L1838" i="1"/>
  <c r="L1834" i="1"/>
  <c r="L1830" i="1"/>
  <c r="L1826" i="1"/>
  <c r="L1822" i="1"/>
  <c r="L1818" i="1"/>
  <c r="L1814" i="1"/>
  <c r="L1810" i="1"/>
  <c r="L1806" i="1"/>
  <c r="L1802" i="1"/>
  <c r="L1798" i="1"/>
  <c r="L2499" i="1"/>
  <c r="L2424" i="1"/>
  <c r="L2360" i="1"/>
  <c r="L2296" i="1"/>
  <c r="L2232" i="1"/>
  <c r="L2168" i="1"/>
  <c r="L2105" i="1"/>
  <c r="L2089" i="1"/>
  <c r="L2073" i="1"/>
  <c r="L2057" i="1"/>
  <c r="L2041" i="1"/>
  <c r="L2025" i="1"/>
  <c r="L2009" i="1"/>
  <c r="L1993" i="1"/>
  <c r="L1977" i="1"/>
  <c r="L1961" i="1"/>
  <c r="L1945" i="1"/>
  <c r="L1929" i="1"/>
  <c r="L1913" i="1"/>
  <c r="L1897" i="1"/>
  <c r="L1881" i="1"/>
  <c r="L1865" i="1"/>
  <c r="L1849" i="1"/>
  <c r="L1833" i="1"/>
  <c r="L1817" i="1"/>
  <c r="L1801" i="1"/>
  <c r="L1794" i="1"/>
  <c r="L1790" i="1"/>
  <c r="L1786" i="1"/>
  <c r="L1782" i="1"/>
  <c r="L1778" i="1"/>
  <c r="L1774" i="1"/>
  <c r="L1770" i="1"/>
  <c r="L1766" i="1"/>
  <c r="L1762" i="1"/>
  <c r="L1758" i="1"/>
  <c r="L1754" i="1"/>
  <c r="L1750" i="1"/>
  <c r="L1746" i="1"/>
  <c r="L1742" i="1"/>
  <c r="L1738" i="1"/>
  <c r="L1734" i="1"/>
  <c r="L1730" i="1"/>
  <c r="L1726" i="1"/>
  <c r="L1722" i="1"/>
  <c r="L1718" i="1"/>
  <c r="L1714" i="1"/>
  <c r="L1710" i="1"/>
  <c r="L1706" i="1"/>
  <c r="L1702" i="1"/>
  <c r="L1698" i="1"/>
  <c r="L1694" i="1"/>
  <c r="L1690" i="1"/>
  <c r="L1686" i="1"/>
  <c r="L1682" i="1"/>
  <c r="L1678" i="1"/>
  <c r="L1674" i="1"/>
  <c r="L1670" i="1"/>
  <c r="L1666" i="1"/>
  <c r="L1662" i="1"/>
  <c r="L1658" i="1"/>
  <c r="L1654" i="1"/>
  <c r="L1650" i="1"/>
  <c r="L1646" i="1"/>
  <c r="L1642" i="1"/>
  <c r="L1638" i="1"/>
  <c r="L1634" i="1"/>
  <c r="L1630" i="1"/>
  <c r="L1626" i="1"/>
  <c r="L1622" i="1"/>
  <c r="L1618" i="1"/>
  <c r="L1614" i="1"/>
  <c r="L1610" i="1"/>
  <c r="L1606" i="1"/>
  <c r="L1602" i="1"/>
  <c r="L1598" i="1"/>
  <c r="L1594" i="1"/>
  <c r="L1590" i="1"/>
  <c r="L1586" i="1"/>
  <c r="L1582" i="1"/>
  <c r="L1578" i="1"/>
  <c r="L1574" i="1"/>
  <c r="L1570" i="1"/>
  <c r="L1566" i="1"/>
  <c r="L1562" i="1"/>
  <c r="L1558" i="1"/>
  <c r="L1554" i="1"/>
  <c r="L1550" i="1"/>
  <c r="L1546" i="1"/>
  <c r="L1542" i="1"/>
  <c r="L1538" i="1"/>
  <c r="L1534" i="1"/>
  <c r="L1530" i="1"/>
  <c r="L1526" i="1"/>
  <c r="L1522" i="1"/>
  <c r="L1518" i="1"/>
  <c r="L1514" i="1"/>
  <c r="L1510" i="1"/>
  <c r="L1506" i="1"/>
  <c r="L1502" i="1"/>
  <c r="L1498" i="1"/>
  <c r="L1494" i="1"/>
  <c r="L1490" i="1"/>
  <c r="L1486" i="1"/>
  <c r="L1482" i="1"/>
  <c r="L2472" i="1"/>
  <c r="L2408" i="1"/>
  <c r="L2344" i="1"/>
  <c r="L2280" i="1"/>
  <c r="L2216" i="1"/>
  <c r="L2152" i="1"/>
  <c r="L2101" i="1"/>
  <c r="L2085" i="1"/>
  <c r="L2069" i="1"/>
  <c r="L2053" i="1"/>
  <c r="L2037" i="1"/>
  <c r="L2021" i="1"/>
  <c r="L2005" i="1"/>
  <c r="L1989" i="1"/>
  <c r="L1973" i="1"/>
  <c r="L1957" i="1"/>
  <c r="L1941" i="1"/>
  <c r="L1925" i="1"/>
  <c r="L1909" i="1"/>
  <c r="L1893" i="1"/>
  <c r="L1877" i="1"/>
  <c r="L1861" i="1"/>
  <c r="L1845" i="1"/>
  <c r="L1829" i="1"/>
  <c r="L1813" i="1"/>
  <c r="L1797" i="1"/>
  <c r="L1793" i="1"/>
  <c r="L1789" i="1"/>
  <c r="L1785" i="1"/>
  <c r="L1781" i="1"/>
  <c r="L1777" i="1"/>
  <c r="L1773" i="1"/>
  <c r="L1769" i="1"/>
  <c r="L1765" i="1"/>
  <c r="L1761" i="1"/>
  <c r="L1757" i="1"/>
  <c r="L1753" i="1"/>
  <c r="L1749" i="1"/>
  <c r="L1745" i="1"/>
  <c r="L1741" i="1"/>
  <c r="L1737" i="1"/>
  <c r="L1733" i="1"/>
  <c r="L1729" i="1"/>
  <c r="L1725" i="1"/>
  <c r="L1721" i="1"/>
  <c r="L1717" i="1"/>
  <c r="L1713" i="1"/>
  <c r="L1709" i="1"/>
  <c r="L1705" i="1"/>
  <c r="L1701" i="1"/>
  <c r="L1697" i="1"/>
  <c r="L1693" i="1"/>
  <c r="L1689" i="1"/>
  <c r="L1685" i="1"/>
  <c r="L1681" i="1"/>
  <c r="L1677" i="1"/>
  <c r="L1673" i="1"/>
  <c r="L1669" i="1"/>
  <c r="L1665" i="1"/>
  <c r="L1661" i="1"/>
  <c r="L1657" i="1"/>
  <c r="L1653" i="1"/>
  <c r="L1649" i="1"/>
  <c r="L1645" i="1"/>
  <c r="L1641" i="1"/>
  <c r="L1637" i="1"/>
  <c r="L1633" i="1"/>
  <c r="L1629" i="1"/>
  <c r="L1625" i="1"/>
  <c r="L1621" i="1"/>
  <c r="L1617" i="1"/>
  <c r="L1613" i="1"/>
  <c r="L1609" i="1"/>
  <c r="L1605" i="1"/>
  <c r="L1601" i="1"/>
  <c r="L1597" i="1"/>
  <c r="L1593" i="1"/>
  <c r="L1589" i="1"/>
  <c r="L1585" i="1"/>
  <c r="L1581" i="1"/>
  <c r="L1577" i="1"/>
  <c r="L1573" i="1"/>
  <c r="L1569" i="1"/>
  <c r="L1565" i="1"/>
  <c r="L1561" i="1"/>
  <c r="L1557" i="1"/>
  <c r="L1553" i="1"/>
  <c r="L1549" i="1"/>
  <c r="L1545" i="1"/>
  <c r="L1541" i="1"/>
  <c r="L1537" i="1"/>
  <c r="L1533" i="1"/>
  <c r="L1529" i="1"/>
  <c r="L1525" i="1"/>
  <c r="L1521" i="1"/>
  <c r="L1517" i="1"/>
  <c r="L1513" i="1"/>
  <c r="L1509" i="1"/>
  <c r="L1505" i="1"/>
  <c r="L1501" i="1"/>
  <c r="L1497" i="1"/>
  <c r="L1493" i="1"/>
  <c r="L1489" i="1"/>
  <c r="L1485" i="1"/>
  <c r="L1481" i="1"/>
  <c r="L2681" i="1"/>
  <c r="L2627" i="1"/>
  <c r="L2456" i="1"/>
  <c r="L2392" i="1"/>
  <c r="L2328" i="1"/>
  <c r="L2264" i="1"/>
  <c r="L2200" i="1"/>
  <c r="L2136" i="1"/>
  <c r="L2097" i="1"/>
  <c r="L2081" i="1"/>
  <c r="L2065" i="1"/>
  <c r="L2049" i="1"/>
  <c r="L2033" i="1"/>
  <c r="L2017" i="1"/>
  <c r="L2001" i="1"/>
  <c r="L1985" i="1"/>
  <c r="L1969" i="1"/>
  <c r="L1953" i="1"/>
  <c r="L1937" i="1"/>
  <c r="L1921" i="1"/>
  <c r="L1905" i="1"/>
  <c r="L1889" i="1"/>
  <c r="L1873" i="1"/>
  <c r="L1857" i="1"/>
  <c r="L1841" i="1"/>
  <c r="L1825" i="1"/>
  <c r="L1809" i="1"/>
  <c r="L1792" i="1"/>
  <c r="L1788" i="1"/>
  <c r="L1784" i="1"/>
  <c r="L1780" i="1"/>
  <c r="L1776" i="1"/>
  <c r="L1772" i="1"/>
  <c r="L1768" i="1"/>
  <c r="L1764" i="1"/>
  <c r="L1760" i="1"/>
  <c r="L1756" i="1"/>
  <c r="L1752" i="1"/>
  <c r="L1748" i="1"/>
  <c r="L1744" i="1"/>
  <c r="L1740" i="1"/>
  <c r="L1736" i="1"/>
  <c r="L1732" i="1"/>
  <c r="L1728" i="1"/>
  <c r="L1724" i="1"/>
  <c r="L1720" i="1"/>
  <c r="L1716" i="1"/>
  <c r="L1712" i="1"/>
  <c r="L1708" i="1"/>
  <c r="L1704" i="1"/>
  <c r="L1700" i="1"/>
  <c r="L1696" i="1"/>
  <c r="L1692" i="1"/>
  <c r="L1688" i="1"/>
  <c r="L1684" i="1"/>
  <c r="L1680" i="1"/>
  <c r="L1676" i="1"/>
  <c r="L1672" i="1"/>
  <c r="L1668" i="1"/>
  <c r="L1664" i="1"/>
  <c r="L1660" i="1"/>
  <c r="L1656" i="1"/>
  <c r="L1652" i="1"/>
  <c r="L1648" i="1"/>
  <c r="L1644" i="1"/>
  <c r="L1640" i="1"/>
  <c r="L1636" i="1"/>
  <c r="L1632" i="1"/>
  <c r="L1628" i="1"/>
  <c r="L1624" i="1"/>
  <c r="L1620" i="1"/>
  <c r="L1616" i="1"/>
  <c r="L1612" i="1"/>
  <c r="L1608" i="1"/>
  <c r="L1604" i="1"/>
  <c r="L1600" i="1"/>
  <c r="L1596" i="1"/>
  <c r="L1592" i="1"/>
  <c r="L1588" i="1"/>
  <c r="L1584" i="1"/>
  <c r="L1580" i="1"/>
  <c r="L1576" i="1"/>
  <c r="L1572" i="1"/>
  <c r="L1568" i="1"/>
  <c r="L1564" i="1"/>
  <c r="L1560" i="1"/>
  <c r="L1556" i="1"/>
  <c r="L1552" i="1"/>
  <c r="L1548" i="1"/>
  <c r="L1544" i="1"/>
  <c r="L1540" i="1"/>
  <c r="L1536" i="1"/>
  <c r="L1532" i="1"/>
  <c r="L1528" i="1"/>
  <c r="L1524" i="1"/>
  <c r="L1520" i="1"/>
  <c r="L1516" i="1"/>
  <c r="L1512" i="1"/>
  <c r="L1508" i="1"/>
  <c r="L1504" i="1"/>
  <c r="L1500" i="1"/>
  <c r="L1496" i="1"/>
  <c r="L1492" i="1"/>
  <c r="L1488" i="1"/>
  <c r="L1484" i="1"/>
  <c r="L2563" i="1"/>
  <c r="L2440" i="1"/>
  <c r="L2184" i="1"/>
  <c r="L2109" i="1"/>
  <c r="L2045" i="1"/>
  <c r="L1981" i="1"/>
  <c r="L1917" i="1"/>
  <c r="L1853" i="1"/>
  <c r="L1795" i="1"/>
  <c r="L1779" i="1"/>
  <c r="L1763" i="1"/>
  <c r="L1747" i="1"/>
  <c r="L1731" i="1"/>
  <c r="L1715" i="1"/>
  <c r="L1699" i="1"/>
  <c r="L1683" i="1"/>
  <c r="L1667" i="1"/>
  <c r="L1651" i="1"/>
  <c r="L1635" i="1"/>
  <c r="L1619" i="1"/>
  <c r="L1603" i="1"/>
  <c r="L1587" i="1"/>
  <c r="L1571" i="1"/>
  <c r="L1555" i="1"/>
  <c r="L1539" i="1"/>
  <c r="L1523" i="1"/>
  <c r="L1507" i="1"/>
  <c r="L1491" i="1"/>
  <c r="L1480" i="1"/>
  <c r="L1476" i="1"/>
  <c r="L1472" i="1"/>
  <c r="L1468" i="1"/>
  <c r="L1464" i="1"/>
  <c r="L1460" i="1"/>
  <c r="L1456" i="1"/>
  <c r="L1452" i="1"/>
  <c r="L1448" i="1"/>
  <c r="L1444" i="1"/>
  <c r="L1440" i="1"/>
  <c r="L1436" i="1"/>
  <c r="L1432" i="1"/>
  <c r="L1428" i="1"/>
  <c r="L1424" i="1"/>
  <c r="L1420" i="1"/>
  <c r="L1416" i="1"/>
  <c r="L1412" i="1"/>
  <c r="L1408" i="1"/>
  <c r="L1404" i="1"/>
  <c r="L1400" i="1"/>
  <c r="L1396" i="1"/>
  <c r="L1392" i="1"/>
  <c r="L1388" i="1"/>
  <c r="L1384" i="1"/>
  <c r="L1380" i="1"/>
  <c r="L1376" i="1"/>
  <c r="L1372" i="1"/>
  <c r="L1368" i="1"/>
  <c r="L1364" i="1"/>
  <c r="L1360" i="1"/>
  <c r="L1356" i="1"/>
  <c r="L1352" i="1"/>
  <c r="L1348" i="1"/>
  <c r="L1344" i="1"/>
  <c r="L1340" i="1"/>
  <c r="L1336" i="1"/>
  <c r="L1332" i="1"/>
  <c r="L1328" i="1"/>
  <c r="L1324" i="1"/>
  <c r="L1320" i="1"/>
  <c r="L1316" i="1"/>
  <c r="L1312" i="1"/>
  <c r="L1308" i="1"/>
  <c r="L1304" i="1"/>
  <c r="L1300" i="1"/>
  <c r="L1296" i="1"/>
  <c r="L1292" i="1"/>
  <c r="L1288" i="1"/>
  <c r="L1284" i="1"/>
  <c r="L1280" i="1"/>
  <c r="L1276" i="1"/>
  <c r="L1272" i="1"/>
  <c r="L1268" i="1"/>
  <c r="L1264" i="1"/>
  <c r="L1260" i="1"/>
  <c r="L1256" i="1"/>
  <c r="L1252" i="1"/>
  <c r="L1248" i="1"/>
  <c r="L1244" i="1"/>
  <c r="L1240" i="1"/>
  <c r="L1236" i="1"/>
  <c r="L1232" i="1"/>
  <c r="L1228" i="1"/>
  <c r="L1224" i="1"/>
  <c r="L1220" i="1"/>
  <c r="L1216" i="1"/>
  <c r="L1212" i="1"/>
  <c r="L1208" i="1"/>
  <c r="L1204" i="1"/>
  <c r="L1200" i="1"/>
  <c r="L1196" i="1"/>
  <c r="L1192" i="1"/>
  <c r="L1188" i="1"/>
  <c r="L1184" i="1"/>
  <c r="L1180" i="1"/>
  <c r="L1176" i="1"/>
  <c r="L1172" i="1"/>
  <c r="L1168" i="1"/>
  <c r="L1164" i="1"/>
  <c r="L1160" i="1"/>
  <c r="L1156" i="1"/>
  <c r="L1152" i="1"/>
  <c r="L1148" i="1"/>
  <c r="L1144" i="1"/>
  <c r="L1140" i="1"/>
  <c r="L1136" i="1"/>
  <c r="L1132" i="1"/>
  <c r="L1128" i="1"/>
  <c r="L1124" i="1"/>
  <c r="L1120" i="1"/>
  <c r="L1116" i="1"/>
  <c r="L1112" i="1"/>
  <c r="L1108" i="1"/>
  <c r="L1104" i="1"/>
  <c r="L1100" i="1"/>
  <c r="L1096" i="1"/>
  <c r="L1092" i="1"/>
  <c r="L1088" i="1"/>
  <c r="L1084" i="1"/>
  <c r="L1080" i="1"/>
  <c r="L1076" i="1"/>
  <c r="L1072" i="1"/>
  <c r="L1068" i="1"/>
  <c r="L1064" i="1"/>
  <c r="L1060" i="1"/>
  <c r="L1056" i="1"/>
  <c r="L1052" i="1"/>
  <c r="L1048" i="1"/>
  <c r="L1044" i="1"/>
  <c r="L1040" i="1"/>
  <c r="L1036" i="1"/>
  <c r="L1032" i="1"/>
  <c r="L1028" i="1"/>
  <c r="L1024" i="1"/>
  <c r="L1020" i="1"/>
  <c r="L1016" i="1"/>
  <c r="L1012" i="1"/>
  <c r="L1008" i="1"/>
  <c r="L1004" i="1"/>
  <c r="L1000" i="1"/>
  <c r="L996" i="1"/>
  <c r="L992" i="1"/>
  <c r="L988" i="1"/>
  <c r="L984" i="1"/>
  <c r="L980" i="1"/>
  <c r="L976" i="1"/>
  <c r="L972" i="1"/>
  <c r="L968" i="1"/>
  <c r="L964" i="1"/>
  <c r="L960" i="1"/>
  <c r="L956" i="1"/>
  <c r="L952" i="1"/>
  <c r="L948" i="1"/>
  <c r="L944" i="1"/>
  <c r="L940" i="1"/>
  <c r="L936" i="1"/>
  <c r="L932" i="1"/>
  <c r="L928" i="1"/>
  <c r="L924" i="1"/>
  <c r="L920" i="1"/>
  <c r="L916" i="1"/>
  <c r="L912" i="1"/>
  <c r="L908" i="1"/>
  <c r="L904" i="1"/>
  <c r="L900" i="1"/>
  <c r="L896" i="1"/>
  <c r="L892" i="1"/>
  <c r="L888" i="1"/>
  <c r="L884" i="1"/>
  <c r="L880" i="1"/>
  <c r="L876" i="1"/>
  <c r="L872" i="1"/>
  <c r="L868" i="1"/>
  <c r="L864" i="1"/>
  <c r="L860" i="1"/>
  <c r="L856" i="1"/>
  <c r="L852" i="1"/>
  <c r="L848" i="1"/>
  <c r="L844" i="1"/>
  <c r="L840" i="1"/>
  <c r="L836" i="1"/>
  <c r="L832" i="1"/>
  <c r="L828" i="1"/>
  <c r="L824" i="1"/>
  <c r="L820" i="1"/>
  <c r="L816" i="1"/>
  <c r="L812" i="1"/>
  <c r="L808" i="1"/>
  <c r="L804" i="1"/>
  <c r="L800" i="1"/>
  <c r="L796" i="1"/>
  <c r="L792" i="1"/>
  <c r="L788" i="1"/>
  <c r="L784" i="1"/>
  <c r="L780" i="1"/>
  <c r="L776" i="1"/>
  <c r="L772" i="1"/>
  <c r="L768" i="1"/>
  <c r="L764" i="1"/>
  <c r="L760" i="1"/>
  <c r="L756" i="1"/>
  <c r="L752" i="1"/>
  <c r="L748" i="1"/>
  <c r="L2376" i="1"/>
  <c r="L2120" i="1"/>
  <c r="L2093" i="1"/>
  <c r="L2029" i="1"/>
  <c r="L1965" i="1"/>
  <c r="L1901" i="1"/>
  <c r="L1837" i="1"/>
  <c r="L1791" i="1"/>
  <c r="L1775" i="1"/>
  <c r="L1759" i="1"/>
  <c r="L1743" i="1"/>
  <c r="L1727" i="1"/>
  <c r="L1711" i="1"/>
  <c r="L1695" i="1"/>
  <c r="L1679" i="1"/>
  <c r="L1663" i="1"/>
  <c r="L1647" i="1"/>
  <c r="L1631" i="1"/>
  <c r="L1615" i="1"/>
  <c r="L1599" i="1"/>
  <c r="L1583" i="1"/>
  <c r="L1567" i="1"/>
  <c r="L1551" i="1"/>
  <c r="L1535" i="1"/>
  <c r="L1519" i="1"/>
  <c r="L1503" i="1"/>
  <c r="L1487" i="1"/>
  <c r="L1479" i="1"/>
  <c r="L1475" i="1"/>
  <c r="L1471" i="1"/>
  <c r="L1467" i="1"/>
  <c r="L1463" i="1"/>
  <c r="L1459" i="1"/>
  <c r="L1455" i="1"/>
  <c r="L1451" i="1"/>
  <c r="L1447" i="1"/>
  <c r="L1443" i="1"/>
  <c r="L1439" i="1"/>
  <c r="L1435" i="1"/>
  <c r="L1431" i="1"/>
  <c r="L1427" i="1"/>
  <c r="L1423" i="1"/>
  <c r="L1419" i="1"/>
  <c r="L1415" i="1"/>
  <c r="L1411" i="1"/>
  <c r="L1407" i="1"/>
  <c r="L1403" i="1"/>
  <c r="L1399" i="1"/>
  <c r="L1395" i="1"/>
  <c r="L1391" i="1"/>
  <c r="L1387" i="1"/>
  <c r="L1383" i="1"/>
  <c r="L1379" i="1"/>
  <c r="L1375" i="1"/>
  <c r="L1371" i="1"/>
  <c r="L1367" i="1"/>
  <c r="L1363" i="1"/>
  <c r="L1359" i="1"/>
  <c r="L1355" i="1"/>
  <c r="L1351" i="1"/>
  <c r="L1347" i="1"/>
  <c r="L1343" i="1"/>
  <c r="L1339" i="1"/>
  <c r="L1335" i="1"/>
  <c r="L1331" i="1"/>
  <c r="L1327" i="1"/>
  <c r="L1323" i="1"/>
  <c r="L1319" i="1"/>
  <c r="L1315" i="1"/>
  <c r="L1311" i="1"/>
  <c r="L1307" i="1"/>
  <c r="L1303" i="1"/>
  <c r="L1299" i="1"/>
  <c r="L1295" i="1"/>
  <c r="L1291" i="1"/>
  <c r="L1287" i="1"/>
  <c r="L1283" i="1"/>
  <c r="L1279" i="1"/>
  <c r="L1275" i="1"/>
  <c r="L1271" i="1"/>
  <c r="L1267" i="1"/>
  <c r="L1263" i="1"/>
  <c r="L1259" i="1"/>
  <c r="L1255" i="1"/>
  <c r="L1251" i="1"/>
  <c r="L1247" i="1"/>
  <c r="L1243" i="1"/>
  <c r="L1239" i="1"/>
  <c r="L1235" i="1"/>
  <c r="L1231" i="1"/>
  <c r="L1227" i="1"/>
  <c r="L1223" i="1"/>
  <c r="L1219" i="1"/>
  <c r="L1215" i="1"/>
  <c r="L1211" i="1"/>
  <c r="L1207" i="1"/>
  <c r="L1203" i="1"/>
  <c r="L1199" i="1"/>
  <c r="L1195" i="1"/>
  <c r="L1191" i="1"/>
  <c r="L1187" i="1"/>
  <c r="L1183" i="1"/>
  <c r="L1179" i="1"/>
  <c r="L1175" i="1"/>
  <c r="L1171" i="1"/>
  <c r="L1167" i="1"/>
  <c r="L1163" i="1"/>
  <c r="L1159" i="1"/>
  <c r="L1155" i="1"/>
  <c r="L1151" i="1"/>
  <c r="L1147" i="1"/>
  <c r="L1143" i="1"/>
  <c r="L1139" i="1"/>
  <c r="L1135" i="1"/>
  <c r="L1131" i="1"/>
  <c r="L1127" i="1"/>
  <c r="L1123" i="1"/>
  <c r="L1119" i="1"/>
  <c r="L1115" i="1"/>
  <c r="L1111" i="1"/>
  <c r="L1107" i="1"/>
  <c r="L1103" i="1"/>
  <c r="L1099" i="1"/>
  <c r="L1095" i="1"/>
  <c r="L1091" i="1"/>
  <c r="L1087" i="1"/>
  <c r="L1083" i="1"/>
  <c r="L1079" i="1"/>
  <c r="L1075" i="1"/>
  <c r="L1071" i="1"/>
  <c r="L1067" i="1"/>
  <c r="L1063" i="1"/>
  <c r="L1059" i="1"/>
  <c r="L1055" i="1"/>
  <c r="L1051" i="1"/>
  <c r="L1047" i="1"/>
  <c r="L1043" i="1"/>
  <c r="L1039" i="1"/>
  <c r="L1035" i="1"/>
  <c r="L1031" i="1"/>
  <c r="L1027" i="1"/>
  <c r="L1023" i="1"/>
  <c r="L1019" i="1"/>
  <c r="L1015" i="1"/>
  <c r="L1011" i="1"/>
  <c r="L1007" i="1"/>
  <c r="L1003" i="1"/>
  <c r="L999" i="1"/>
  <c r="L995" i="1"/>
  <c r="L991" i="1"/>
  <c r="L987" i="1"/>
  <c r="L983" i="1"/>
  <c r="L979" i="1"/>
  <c r="L975" i="1"/>
  <c r="L971" i="1"/>
  <c r="L967" i="1"/>
  <c r="L963" i="1"/>
  <c r="L2312" i="1"/>
  <c r="L2077" i="1"/>
  <c r="L2013" i="1"/>
  <c r="L1949" i="1"/>
  <c r="L1885" i="1"/>
  <c r="L1821" i="1"/>
  <c r="L1787" i="1"/>
  <c r="L1771" i="1"/>
  <c r="L1755" i="1"/>
  <c r="L1739" i="1"/>
  <c r="L1723" i="1"/>
  <c r="L1707" i="1"/>
  <c r="L1691" i="1"/>
  <c r="L1675" i="1"/>
  <c r="L1659" i="1"/>
  <c r="L1643" i="1"/>
  <c r="L1627" i="1"/>
  <c r="L1611" i="1"/>
  <c r="L1595" i="1"/>
  <c r="L1579" i="1"/>
  <c r="L1563" i="1"/>
  <c r="L1547" i="1"/>
  <c r="L1531" i="1"/>
  <c r="L1515" i="1"/>
  <c r="L1499" i="1"/>
  <c r="L1483" i="1"/>
  <c r="L1478" i="1"/>
  <c r="L1474" i="1"/>
  <c r="L1470" i="1"/>
  <c r="L1466" i="1"/>
  <c r="L1462" i="1"/>
  <c r="L1458" i="1"/>
  <c r="L1454" i="1"/>
  <c r="L1450" i="1"/>
  <c r="L1446" i="1"/>
  <c r="L1442" i="1"/>
  <c r="L1438" i="1"/>
  <c r="L1434" i="1"/>
  <c r="L1430" i="1"/>
  <c r="L1426" i="1"/>
  <c r="L1422" i="1"/>
  <c r="L1418" i="1"/>
  <c r="L1414" i="1"/>
  <c r="L1410" i="1"/>
  <c r="L1406" i="1"/>
  <c r="L1402" i="1"/>
  <c r="L1398" i="1"/>
  <c r="L1394" i="1"/>
  <c r="L1390" i="1"/>
  <c r="L1386" i="1"/>
  <c r="L1382" i="1"/>
  <c r="L1378" i="1"/>
  <c r="L1374" i="1"/>
  <c r="L1370" i="1"/>
  <c r="L1366" i="1"/>
  <c r="L1362" i="1"/>
  <c r="L1358" i="1"/>
  <c r="L1354" i="1"/>
  <c r="L1350" i="1"/>
  <c r="L1346" i="1"/>
  <c r="L1342" i="1"/>
  <c r="L1338" i="1"/>
  <c r="L1334" i="1"/>
  <c r="L1330" i="1"/>
  <c r="L1326" i="1"/>
  <c r="L1322" i="1"/>
  <c r="L1318" i="1"/>
  <c r="L1314" i="1"/>
  <c r="L1310" i="1"/>
  <c r="L1306" i="1"/>
  <c r="L1302" i="1"/>
  <c r="L1298" i="1"/>
  <c r="L1294" i="1"/>
  <c r="L1290" i="1"/>
  <c r="L1286" i="1"/>
  <c r="L1282" i="1"/>
  <c r="L1278" i="1"/>
  <c r="L1274" i="1"/>
  <c r="L1270" i="1"/>
  <c r="L1266" i="1"/>
  <c r="L1262" i="1"/>
  <c r="L1258" i="1"/>
  <c r="L1254" i="1"/>
  <c r="L1250" i="1"/>
  <c r="L1246" i="1"/>
  <c r="L1242" i="1"/>
  <c r="L1238" i="1"/>
  <c r="L1234" i="1"/>
  <c r="L1230" i="1"/>
  <c r="L1226" i="1"/>
  <c r="L1222" i="1"/>
  <c r="L1218" i="1"/>
  <c r="L1214" i="1"/>
  <c r="L1210" i="1"/>
  <c r="L1206" i="1"/>
  <c r="L1202" i="1"/>
  <c r="L1198" i="1"/>
  <c r="L1194" i="1"/>
  <c r="L1190" i="1"/>
  <c r="L1186" i="1"/>
  <c r="L1182" i="1"/>
  <c r="L1178" i="1"/>
  <c r="L1174" i="1"/>
  <c r="L1170" i="1"/>
  <c r="L1166" i="1"/>
  <c r="L1162" i="1"/>
  <c r="L1158" i="1"/>
  <c r="L1154" i="1"/>
  <c r="L1150" i="1"/>
  <c r="L1146" i="1"/>
  <c r="L1142" i="1"/>
  <c r="L1138" i="1"/>
  <c r="L1134" i="1"/>
  <c r="L1130" i="1"/>
  <c r="L1126" i="1"/>
  <c r="L1122" i="1"/>
  <c r="L1118" i="1"/>
  <c r="L1114" i="1"/>
  <c r="L1110" i="1"/>
  <c r="L1106" i="1"/>
  <c r="L1102" i="1"/>
  <c r="L1098" i="1"/>
  <c r="L1094" i="1"/>
  <c r="L1090" i="1"/>
  <c r="L1086" i="1"/>
  <c r="L1082" i="1"/>
  <c r="L1078" i="1"/>
  <c r="L1074" i="1"/>
  <c r="L1070" i="1"/>
  <c r="L1066" i="1"/>
  <c r="L1062" i="1"/>
  <c r="L1058" i="1"/>
  <c r="L1054" i="1"/>
  <c r="L1050" i="1"/>
  <c r="L1046" i="1"/>
  <c r="L1042" i="1"/>
  <c r="L1038" i="1"/>
  <c r="L1034" i="1"/>
  <c r="L1030" i="1"/>
  <c r="L1026" i="1"/>
  <c r="L1022" i="1"/>
  <c r="L1018" i="1"/>
  <c r="L1014" i="1"/>
  <c r="L1010" i="1"/>
  <c r="L1006" i="1"/>
  <c r="L1002" i="1"/>
  <c r="L998" i="1"/>
  <c r="L994" i="1"/>
  <c r="L990" i="1"/>
  <c r="L986" i="1"/>
  <c r="L982" i="1"/>
  <c r="L978" i="1"/>
  <c r="L974" i="1"/>
  <c r="L970" i="1"/>
  <c r="L966" i="1"/>
  <c r="L962" i="1"/>
  <c r="L958" i="1"/>
  <c r="L954" i="1"/>
  <c r="L950" i="1"/>
  <c r="L946" i="1"/>
  <c r="L942" i="1"/>
  <c r="L938" i="1"/>
  <c r="L934" i="1"/>
  <c r="L930" i="1"/>
  <c r="L926" i="1"/>
  <c r="L922" i="1"/>
  <c r="L918" i="1"/>
  <c r="L914" i="1"/>
  <c r="L910" i="1"/>
  <c r="L906" i="1"/>
  <c r="L902" i="1"/>
  <c r="L898" i="1"/>
  <c r="L894" i="1"/>
  <c r="L890" i="1"/>
  <c r="L886" i="1"/>
  <c r="L882" i="1"/>
  <c r="L878" i="1"/>
  <c r="L874" i="1"/>
  <c r="L870" i="1"/>
  <c r="L866" i="1"/>
  <c r="L862" i="1"/>
  <c r="L858" i="1"/>
  <c r="L854" i="1"/>
  <c r="L850" i="1"/>
  <c r="L846" i="1"/>
  <c r="L842" i="1"/>
  <c r="L838" i="1"/>
  <c r="L834" i="1"/>
  <c r="L830" i="1"/>
  <c r="L826" i="1"/>
  <c r="L822" i="1"/>
  <c r="L818" i="1"/>
  <c r="L814" i="1"/>
  <c r="L810" i="1"/>
  <c r="L806" i="1"/>
  <c r="L802" i="1"/>
  <c r="L798" i="1"/>
  <c r="L794" i="1"/>
  <c r="L790" i="1"/>
  <c r="L786" i="1"/>
  <c r="L782" i="1"/>
  <c r="L778" i="1"/>
  <c r="L774" i="1"/>
  <c r="L770" i="1"/>
  <c r="L766" i="1"/>
  <c r="L762" i="1"/>
  <c r="L758" i="1"/>
  <c r="L754" i="1"/>
  <c r="L750" i="1"/>
  <c r="L746" i="1"/>
  <c r="L2248" i="1"/>
  <c r="L1869" i="1"/>
  <c r="L1735" i="1"/>
  <c r="L1671" i="1"/>
  <c r="L1607" i="1"/>
  <c r="L1543" i="1"/>
  <c r="L1469" i="1"/>
  <c r="L1453" i="1"/>
  <c r="L1437" i="1"/>
  <c r="L1421" i="1"/>
  <c r="L1405" i="1"/>
  <c r="L1389" i="1"/>
  <c r="L1373" i="1"/>
  <c r="L1357" i="1"/>
  <c r="L1341" i="1"/>
  <c r="L1325" i="1"/>
  <c r="L1309" i="1"/>
  <c r="L1293" i="1"/>
  <c r="L1277" i="1"/>
  <c r="L1261" i="1"/>
  <c r="L1245" i="1"/>
  <c r="L1229" i="1"/>
  <c r="L1213" i="1"/>
  <c r="L1197" i="1"/>
  <c r="L1181" i="1"/>
  <c r="L1165" i="1"/>
  <c r="L1149" i="1"/>
  <c r="L1133" i="1"/>
  <c r="L1117" i="1"/>
  <c r="L1101" i="1"/>
  <c r="L1085" i="1"/>
  <c r="L1069" i="1"/>
  <c r="L1053" i="1"/>
  <c r="L1037" i="1"/>
  <c r="L1021" i="1"/>
  <c r="L1005" i="1"/>
  <c r="L989" i="1"/>
  <c r="L973" i="1"/>
  <c r="L961" i="1"/>
  <c r="L953" i="1"/>
  <c r="L945" i="1"/>
  <c r="L937" i="1"/>
  <c r="L929" i="1"/>
  <c r="L921" i="1"/>
  <c r="L913" i="1"/>
  <c r="L905" i="1"/>
  <c r="L897" i="1"/>
  <c r="L889" i="1"/>
  <c r="L881" i="1"/>
  <c r="L873" i="1"/>
  <c r="L865" i="1"/>
  <c r="L857" i="1"/>
  <c r="L849" i="1"/>
  <c r="L841" i="1"/>
  <c r="L833" i="1"/>
  <c r="L825" i="1"/>
  <c r="L817" i="1"/>
  <c r="L809" i="1"/>
  <c r="L801" i="1"/>
  <c r="L793" i="1"/>
  <c r="L785" i="1"/>
  <c r="L777" i="1"/>
  <c r="L769" i="1"/>
  <c r="L761" i="1"/>
  <c r="L753" i="1"/>
  <c r="L745" i="1"/>
  <c r="L741" i="1"/>
  <c r="L737" i="1"/>
  <c r="L733" i="1"/>
  <c r="L729" i="1"/>
  <c r="L725" i="1"/>
  <c r="L721" i="1"/>
  <c r="L717" i="1"/>
  <c r="L713" i="1"/>
  <c r="L709" i="1"/>
  <c r="L705" i="1"/>
  <c r="L701" i="1"/>
  <c r="L697" i="1"/>
  <c r="L693" i="1"/>
  <c r="L689" i="1"/>
  <c r="L685" i="1"/>
  <c r="L681" i="1"/>
  <c r="L677" i="1"/>
  <c r="L673" i="1"/>
  <c r="L669" i="1"/>
  <c r="L665" i="1"/>
  <c r="L661" i="1"/>
  <c r="L657" i="1"/>
  <c r="L653" i="1"/>
  <c r="L649" i="1"/>
  <c r="L645" i="1"/>
  <c r="L641" i="1"/>
  <c r="L637" i="1"/>
  <c r="L633" i="1"/>
  <c r="L629" i="1"/>
  <c r="L625" i="1"/>
  <c r="L621" i="1"/>
  <c r="L617" i="1"/>
  <c r="L613" i="1"/>
  <c r="L609" i="1"/>
  <c r="L605" i="1"/>
  <c r="L601" i="1"/>
  <c r="L597" i="1"/>
  <c r="L593" i="1"/>
  <c r="L589" i="1"/>
  <c r="L585" i="1"/>
  <c r="L581" i="1"/>
  <c r="L577" i="1"/>
  <c r="L573" i="1"/>
  <c r="L569" i="1"/>
  <c r="L565" i="1"/>
  <c r="L561" i="1"/>
  <c r="L557" i="1"/>
  <c r="L553" i="1"/>
  <c r="L549" i="1"/>
  <c r="L545" i="1"/>
  <c r="L541" i="1"/>
  <c r="L537" i="1"/>
  <c r="L533" i="1"/>
  <c r="L529" i="1"/>
  <c r="L525" i="1"/>
  <c r="L521" i="1"/>
  <c r="L517" i="1"/>
  <c r="L513" i="1"/>
  <c r="L509" i="1"/>
  <c r="L505" i="1"/>
  <c r="L501" i="1"/>
  <c r="L497" i="1"/>
  <c r="L493" i="1"/>
  <c r="L489" i="1"/>
  <c r="L485" i="1"/>
  <c r="L481" i="1"/>
  <c r="L477" i="1"/>
  <c r="L473" i="1"/>
  <c r="L469" i="1"/>
  <c r="L465" i="1"/>
  <c r="L461" i="1"/>
  <c r="L457" i="1"/>
  <c r="L453" i="1"/>
  <c r="L449" i="1"/>
  <c r="L445" i="1"/>
  <c r="L441" i="1"/>
  <c r="L437" i="1"/>
  <c r="L433" i="1"/>
  <c r="L429" i="1"/>
  <c r="L425" i="1"/>
  <c r="L421" i="1"/>
  <c r="L417" i="1"/>
  <c r="L413" i="1"/>
  <c r="L409" i="1"/>
  <c r="L405" i="1"/>
  <c r="L401" i="1"/>
  <c r="L397" i="1"/>
  <c r="L393" i="1"/>
  <c r="L389" i="1"/>
  <c r="L385" i="1"/>
  <c r="L381" i="1"/>
  <c r="L377" i="1"/>
  <c r="L373" i="1"/>
  <c r="L369" i="1"/>
  <c r="L365" i="1"/>
  <c r="L361" i="1"/>
  <c r="L357" i="1"/>
  <c r="L353" i="1"/>
  <c r="L349" i="1"/>
  <c r="L345" i="1"/>
  <c r="L341" i="1"/>
  <c r="L337" i="1"/>
  <c r="L333" i="1"/>
  <c r="L329" i="1"/>
  <c r="L325" i="1"/>
  <c r="L321" i="1"/>
  <c r="L317" i="1"/>
  <c r="L313" i="1"/>
  <c r="L309" i="1"/>
  <c r="L305" i="1"/>
  <c r="L301" i="1"/>
  <c r="L297" i="1"/>
  <c r="L293" i="1"/>
  <c r="L289" i="1"/>
  <c r="L285" i="1"/>
  <c r="L281" i="1"/>
  <c r="L277" i="1"/>
  <c r="L273" i="1"/>
  <c r="L269" i="1"/>
  <c r="L265" i="1"/>
  <c r="L261" i="1"/>
  <c r="L257" i="1"/>
  <c r="L253" i="1"/>
  <c r="L249" i="1"/>
  <c r="L245" i="1"/>
  <c r="L241" i="1"/>
  <c r="L237" i="1"/>
  <c r="L233" i="1"/>
  <c r="L229" i="1"/>
  <c r="L225" i="1"/>
  <c r="L221" i="1"/>
  <c r="L217" i="1"/>
  <c r="L213" i="1"/>
  <c r="L209" i="1"/>
  <c r="L205" i="1"/>
  <c r="L201" i="1"/>
  <c r="L197" i="1"/>
  <c r="L193" i="1"/>
  <c r="L189" i="1"/>
  <c r="L185" i="1"/>
  <c r="L181" i="1"/>
  <c r="L177" i="1"/>
  <c r="L173" i="1"/>
  <c r="L2061" i="1"/>
  <c r="L1805" i="1"/>
  <c r="L1783" i="1"/>
  <c r="L1719" i="1"/>
  <c r="L1655" i="1"/>
  <c r="L1591" i="1"/>
  <c r="L1527" i="1"/>
  <c r="L1465" i="1"/>
  <c r="L1449" i="1"/>
  <c r="L1433" i="1"/>
  <c r="L1417" i="1"/>
  <c r="L1401" i="1"/>
  <c r="L1385" i="1"/>
  <c r="L1369" i="1"/>
  <c r="L1353" i="1"/>
  <c r="L1337" i="1"/>
  <c r="L1321" i="1"/>
  <c r="L1305" i="1"/>
  <c r="L1289" i="1"/>
  <c r="L1273" i="1"/>
  <c r="L1257" i="1"/>
  <c r="L1241" i="1"/>
  <c r="L1225" i="1"/>
  <c r="L1209" i="1"/>
  <c r="L1193" i="1"/>
  <c r="L1177" i="1"/>
  <c r="L1161" i="1"/>
  <c r="L1145" i="1"/>
  <c r="L1129" i="1"/>
  <c r="L1113" i="1"/>
  <c r="L1097" i="1"/>
  <c r="L1081" i="1"/>
  <c r="L1065" i="1"/>
  <c r="L1049" i="1"/>
  <c r="L1033" i="1"/>
  <c r="L1017" i="1"/>
  <c r="L1001" i="1"/>
  <c r="L985" i="1"/>
  <c r="L969" i="1"/>
  <c r="L959" i="1"/>
  <c r="L951" i="1"/>
  <c r="L943" i="1"/>
  <c r="L935" i="1"/>
  <c r="L927" i="1"/>
  <c r="L919" i="1"/>
  <c r="L911" i="1"/>
  <c r="L903" i="1"/>
  <c r="L895" i="1"/>
  <c r="L887" i="1"/>
  <c r="L879" i="1"/>
  <c r="L871" i="1"/>
  <c r="L863" i="1"/>
  <c r="L855" i="1"/>
  <c r="L847" i="1"/>
  <c r="L839" i="1"/>
  <c r="L831" i="1"/>
  <c r="L823" i="1"/>
  <c r="L815" i="1"/>
  <c r="L807" i="1"/>
  <c r="L799" i="1"/>
  <c r="L791" i="1"/>
  <c r="L783" i="1"/>
  <c r="L775" i="1"/>
  <c r="L767" i="1"/>
  <c r="L759" i="1"/>
  <c r="L751" i="1"/>
  <c r="L744" i="1"/>
  <c r="L740" i="1"/>
  <c r="L736" i="1"/>
  <c r="L732" i="1"/>
  <c r="L728" i="1"/>
  <c r="L724" i="1"/>
  <c r="L720" i="1"/>
  <c r="L716" i="1"/>
  <c r="L712" i="1"/>
  <c r="L708" i="1"/>
  <c r="L704" i="1"/>
  <c r="L700" i="1"/>
  <c r="L696" i="1"/>
  <c r="L692" i="1"/>
  <c r="L688" i="1"/>
  <c r="L684" i="1"/>
  <c r="L680" i="1"/>
  <c r="L676" i="1"/>
  <c r="L672" i="1"/>
  <c r="L668" i="1"/>
  <c r="L664" i="1"/>
  <c r="L660" i="1"/>
  <c r="L656" i="1"/>
  <c r="L652" i="1"/>
  <c r="L648" i="1"/>
  <c r="L644" i="1"/>
  <c r="L640" i="1"/>
  <c r="L636" i="1"/>
  <c r="L632" i="1"/>
  <c r="L628" i="1"/>
  <c r="L624" i="1"/>
  <c r="L620" i="1"/>
  <c r="L616" i="1"/>
  <c r="L612" i="1"/>
  <c r="L608" i="1"/>
  <c r="L604" i="1"/>
  <c r="L600" i="1"/>
  <c r="L596" i="1"/>
  <c r="L592" i="1"/>
  <c r="L588" i="1"/>
  <c r="L584" i="1"/>
  <c r="L580" i="1"/>
  <c r="L576" i="1"/>
  <c r="L572" i="1"/>
  <c r="L568" i="1"/>
  <c r="L564" i="1"/>
  <c r="L560" i="1"/>
  <c r="L556" i="1"/>
  <c r="L552" i="1"/>
  <c r="L548" i="1"/>
  <c r="L544" i="1"/>
  <c r="L540" i="1"/>
  <c r="L536" i="1"/>
  <c r="L532" i="1"/>
  <c r="L528" i="1"/>
  <c r="L524" i="1"/>
  <c r="L520" i="1"/>
  <c r="L516" i="1"/>
  <c r="L512" i="1"/>
  <c r="L508" i="1"/>
  <c r="L504" i="1"/>
  <c r="L500" i="1"/>
  <c r="L496" i="1"/>
  <c r="L492" i="1"/>
  <c r="L488" i="1"/>
  <c r="L484" i="1"/>
  <c r="L480" i="1"/>
  <c r="L476" i="1"/>
  <c r="L472" i="1"/>
  <c r="L468" i="1"/>
  <c r="L464" i="1"/>
  <c r="L460" i="1"/>
  <c r="L456" i="1"/>
  <c r="L452" i="1"/>
  <c r="L448" i="1"/>
  <c r="L444" i="1"/>
  <c r="L440" i="1"/>
  <c r="L436" i="1"/>
  <c r="L432" i="1"/>
  <c r="L428" i="1"/>
  <c r="L424" i="1"/>
  <c r="L420" i="1"/>
  <c r="L416" i="1"/>
  <c r="L412" i="1"/>
  <c r="L408" i="1"/>
  <c r="L404" i="1"/>
  <c r="L400" i="1"/>
  <c r="L396" i="1"/>
  <c r="L392" i="1"/>
  <c r="L388" i="1"/>
  <c r="L384" i="1"/>
  <c r="L380" i="1"/>
  <c r="L376" i="1"/>
  <c r="L372" i="1"/>
  <c r="L368" i="1"/>
  <c r="L364" i="1"/>
  <c r="L360" i="1"/>
  <c r="L356" i="1"/>
  <c r="L352" i="1"/>
  <c r="L348" i="1"/>
  <c r="L344" i="1"/>
  <c r="L340" i="1"/>
  <c r="L336" i="1"/>
  <c r="L332" i="1"/>
  <c r="L328" i="1"/>
  <c r="L324" i="1"/>
  <c r="L320" i="1"/>
  <c r="L316" i="1"/>
  <c r="L312" i="1"/>
  <c r="L308" i="1"/>
  <c r="L304" i="1"/>
  <c r="L300" i="1"/>
  <c r="L296" i="1"/>
  <c r="L292" i="1"/>
  <c r="L288" i="1"/>
  <c r="L284" i="1"/>
  <c r="L280" i="1"/>
  <c r="L276" i="1"/>
  <c r="L272" i="1"/>
  <c r="L268" i="1"/>
  <c r="L264" i="1"/>
  <c r="L260" i="1"/>
  <c r="L256" i="1"/>
  <c r="L252" i="1"/>
  <c r="L248" i="1"/>
  <c r="L244" i="1"/>
  <c r="L240" i="1"/>
  <c r="L236" i="1"/>
  <c r="L232" i="1"/>
  <c r="L228" i="1"/>
  <c r="L224" i="1"/>
  <c r="L220" i="1"/>
  <c r="L216" i="1"/>
  <c r="L212" i="1"/>
  <c r="L208" i="1"/>
  <c r="L204" i="1"/>
  <c r="L200" i="1"/>
  <c r="L196" i="1"/>
  <c r="L192" i="1"/>
  <c r="L188" i="1"/>
  <c r="L184" i="1"/>
  <c r="L180" i="1"/>
  <c r="L176" i="1"/>
  <c r="L172" i="1"/>
  <c r="L1997" i="1"/>
  <c r="L1767" i="1"/>
  <c r="L1703" i="1"/>
  <c r="L1639" i="1"/>
  <c r="L1575" i="1"/>
  <c r="L1511" i="1"/>
  <c r="L1477" i="1"/>
  <c r="L1461" i="1"/>
  <c r="L1445" i="1"/>
  <c r="L1429" i="1"/>
  <c r="L1413" i="1"/>
  <c r="L1397" i="1"/>
  <c r="L1381" i="1"/>
  <c r="L1365" i="1"/>
  <c r="L1349" i="1"/>
  <c r="L1333" i="1"/>
  <c r="L1317" i="1"/>
  <c r="L1301" i="1"/>
  <c r="L1285" i="1"/>
  <c r="L1269" i="1"/>
  <c r="L1253" i="1"/>
  <c r="L1237" i="1"/>
  <c r="L1221" i="1"/>
  <c r="L1205" i="1"/>
  <c r="L1189" i="1"/>
  <c r="L1173" i="1"/>
  <c r="L1157" i="1"/>
  <c r="L1141" i="1"/>
  <c r="L1125" i="1"/>
  <c r="L1109" i="1"/>
  <c r="L1093" i="1"/>
  <c r="L1077" i="1"/>
  <c r="L1061" i="1"/>
  <c r="L1045" i="1"/>
  <c r="L1029" i="1"/>
  <c r="L1013" i="1"/>
  <c r="L997" i="1"/>
  <c r="L981" i="1"/>
  <c r="L965" i="1"/>
  <c r="L957" i="1"/>
  <c r="L949" i="1"/>
  <c r="L941" i="1"/>
  <c r="L933" i="1"/>
  <c r="L925" i="1"/>
  <c r="L917" i="1"/>
  <c r="L909" i="1"/>
  <c r="L901" i="1"/>
  <c r="L893" i="1"/>
  <c r="L885" i="1"/>
  <c r="L877" i="1"/>
  <c r="L869" i="1"/>
  <c r="L861" i="1"/>
  <c r="L853" i="1"/>
  <c r="L845" i="1"/>
  <c r="L837" i="1"/>
  <c r="L829" i="1"/>
  <c r="L821" i="1"/>
  <c r="L813" i="1"/>
  <c r="L805" i="1"/>
  <c r="L797" i="1"/>
  <c r="L789" i="1"/>
  <c r="L781" i="1"/>
  <c r="L773" i="1"/>
  <c r="L765" i="1"/>
  <c r="L757" i="1"/>
  <c r="L749" i="1"/>
  <c r="L743" i="1"/>
  <c r="L739" i="1"/>
  <c r="L735" i="1"/>
  <c r="L731" i="1"/>
  <c r="L727" i="1"/>
  <c r="L723" i="1"/>
  <c r="L719" i="1"/>
  <c r="L715" i="1"/>
  <c r="L711" i="1"/>
  <c r="L707" i="1"/>
  <c r="L703" i="1"/>
  <c r="L699" i="1"/>
  <c r="L695" i="1"/>
  <c r="L691" i="1"/>
  <c r="L687" i="1"/>
  <c r="L683" i="1"/>
  <c r="L679" i="1"/>
  <c r="L675" i="1"/>
  <c r="L671" i="1"/>
  <c r="L667" i="1"/>
  <c r="L663" i="1"/>
  <c r="L659" i="1"/>
  <c r="L655" i="1"/>
  <c r="L651" i="1"/>
  <c r="L647" i="1"/>
  <c r="L643" i="1"/>
  <c r="L639" i="1"/>
  <c r="L635" i="1"/>
  <c r="L631" i="1"/>
  <c r="L627" i="1"/>
  <c r="L623" i="1"/>
  <c r="L619" i="1"/>
  <c r="L615" i="1"/>
  <c r="L611" i="1"/>
  <c r="L607" i="1"/>
  <c r="L603" i="1"/>
  <c r="L599" i="1"/>
  <c r="L595" i="1"/>
  <c r="L591" i="1"/>
  <c r="L587" i="1"/>
  <c r="L583" i="1"/>
  <c r="L579" i="1"/>
  <c r="L575" i="1"/>
  <c r="L571" i="1"/>
  <c r="L567" i="1"/>
  <c r="L563" i="1"/>
  <c r="L559" i="1"/>
  <c r="L555" i="1"/>
  <c r="L551" i="1"/>
  <c r="L547" i="1"/>
  <c r="L543" i="1"/>
  <c r="L539" i="1"/>
  <c r="L535" i="1"/>
  <c r="L531" i="1"/>
  <c r="L527" i="1"/>
  <c r="L523" i="1"/>
  <c r="L519" i="1"/>
  <c r="L515" i="1"/>
  <c r="L511" i="1"/>
  <c r="L507" i="1"/>
  <c r="L503" i="1"/>
  <c r="L499" i="1"/>
  <c r="L495" i="1"/>
  <c r="L491" i="1"/>
  <c r="L487" i="1"/>
  <c r="L483" i="1"/>
  <c r="L479" i="1"/>
  <c r="L475" i="1"/>
  <c r="L471" i="1"/>
  <c r="L467" i="1"/>
  <c r="L463" i="1"/>
  <c r="L459" i="1"/>
  <c r="L455" i="1"/>
  <c r="L451" i="1"/>
  <c r="L447" i="1"/>
  <c r="L443" i="1"/>
  <c r="L439" i="1"/>
  <c r="L435" i="1"/>
  <c r="L431" i="1"/>
  <c r="L427" i="1"/>
  <c r="L423" i="1"/>
  <c r="L419" i="1"/>
  <c r="L415" i="1"/>
  <c r="L411" i="1"/>
  <c r="L407" i="1"/>
  <c r="L403" i="1"/>
  <c r="L399" i="1"/>
  <c r="L395" i="1"/>
  <c r="L391" i="1"/>
  <c r="L387" i="1"/>
  <c r="L383" i="1"/>
  <c r="L379" i="1"/>
  <c r="L375" i="1"/>
  <c r="L371" i="1"/>
  <c r="L367" i="1"/>
  <c r="L363" i="1"/>
  <c r="L359" i="1"/>
  <c r="L355" i="1"/>
  <c r="L351" i="1"/>
  <c r="L347" i="1"/>
  <c r="L343" i="1"/>
  <c r="L339" i="1"/>
  <c r="L335" i="1"/>
  <c r="L331" i="1"/>
  <c r="L327" i="1"/>
  <c r="L323" i="1"/>
  <c r="L319" i="1"/>
  <c r="L315" i="1"/>
  <c r="L311" i="1"/>
  <c r="L307" i="1"/>
  <c r="L303" i="1"/>
  <c r="L299" i="1"/>
  <c r="L295" i="1"/>
  <c r="L291" i="1"/>
  <c r="L287" i="1"/>
  <c r="L283" i="1"/>
  <c r="L279" i="1"/>
  <c r="L275" i="1"/>
  <c r="L271" i="1"/>
  <c r="L267" i="1"/>
  <c r="L263" i="1"/>
  <c r="L259" i="1"/>
  <c r="L255" i="1"/>
  <c r="L251" i="1"/>
  <c r="L247" i="1"/>
  <c r="L243" i="1"/>
  <c r="L239" i="1"/>
  <c r="L235" i="1"/>
  <c r="L231" i="1"/>
  <c r="L227" i="1"/>
  <c r="L223" i="1"/>
  <c r="L219" i="1"/>
  <c r="L215" i="1"/>
  <c r="L211" i="1"/>
  <c r="L207" i="1"/>
  <c r="L203" i="1"/>
  <c r="L199" i="1"/>
  <c r="L195" i="1"/>
  <c r="L191" i="1"/>
  <c r="L187" i="1"/>
  <c r="L183" i="1"/>
  <c r="L179" i="1"/>
  <c r="L175" i="1"/>
  <c r="L171" i="1"/>
  <c r="L1933" i="1"/>
  <c r="L1751" i="1"/>
  <c r="L1495" i="1"/>
  <c r="L1425" i="1"/>
  <c r="L1361" i="1"/>
  <c r="L1297" i="1"/>
  <c r="L1233" i="1"/>
  <c r="L1169" i="1"/>
  <c r="L1105" i="1"/>
  <c r="L1041" i="1"/>
  <c r="L1687" i="1"/>
  <c r="L1473" i="1"/>
  <c r="L1409" i="1"/>
  <c r="L1345" i="1"/>
  <c r="L1281" i="1"/>
  <c r="L1217" i="1"/>
  <c r="L1153" i="1"/>
  <c r="L1089" i="1"/>
  <c r="L1025" i="1"/>
  <c r="L1623" i="1"/>
  <c r="L1457" i="1"/>
  <c r="L1393" i="1"/>
  <c r="L1329" i="1"/>
  <c r="L1265" i="1"/>
  <c r="L1201" i="1"/>
  <c r="L1559" i="1"/>
  <c r="L1441" i="1"/>
  <c r="L1377" i="1"/>
  <c r="L1313" i="1"/>
  <c r="L1249" i="1"/>
  <c r="L1185" i="1"/>
  <c r="L1121" i="1"/>
  <c r="L993" i="1"/>
  <c r="L939" i="1"/>
  <c r="L907" i="1"/>
  <c r="L875" i="1"/>
  <c r="L843" i="1"/>
  <c r="L811" i="1"/>
  <c r="L779" i="1"/>
  <c r="L747" i="1"/>
  <c r="L734" i="1"/>
  <c r="L718" i="1"/>
  <c r="L702" i="1"/>
  <c r="L686" i="1"/>
  <c r="L670" i="1"/>
  <c r="L654" i="1"/>
  <c r="L1137" i="1"/>
  <c r="L1009" i="1"/>
  <c r="L931" i="1"/>
  <c r="L899" i="1"/>
  <c r="L867" i="1"/>
  <c r="L835" i="1"/>
  <c r="L803" i="1"/>
  <c r="L771" i="1"/>
  <c r="L730" i="1"/>
  <c r="L714" i="1"/>
  <c r="L698" i="1"/>
  <c r="L682" i="1"/>
  <c r="L666" i="1"/>
  <c r="L650" i="1"/>
  <c r="L1057" i="1"/>
  <c r="L955" i="1"/>
  <c r="L923" i="1"/>
  <c r="L891" i="1"/>
  <c r="L859" i="1"/>
  <c r="L827" i="1"/>
  <c r="L795" i="1"/>
  <c r="L763" i="1"/>
  <c r="L742" i="1"/>
  <c r="L726" i="1"/>
  <c r="L710" i="1"/>
  <c r="L694" i="1"/>
  <c r="L678" i="1"/>
  <c r="L662" i="1"/>
  <c r="L1073" i="1"/>
  <c r="L977" i="1"/>
  <c r="L947" i="1"/>
  <c r="L915" i="1"/>
  <c r="L883" i="1"/>
  <c r="L851" i="1"/>
  <c r="L819" i="1"/>
  <c r="L787" i="1"/>
  <c r="L755" i="1"/>
  <c r="L738" i="1"/>
  <c r="L722" i="1"/>
  <c r="L706" i="1"/>
  <c r="L690" i="1"/>
  <c r="L674" i="1"/>
  <c r="L646" i="1"/>
  <c r="L630" i="1"/>
  <c r="L614" i="1"/>
  <c r="L598" i="1"/>
  <c r="L582" i="1"/>
  <c r="L566" i="1"/>
  <c r="L550" i="1"/>
  <c r="L534" i="1"/>
  <c r="L518" i="1"/>
  <c r="L502" i="1"/>
  <c r="L486" i="1"/>
  <c r="L470" i="1"/>
  <c r="L454" i="1"/>
  <c r="L438" i="1"/>
  <c r="L422" i="1"/>
  <c r="L406" i="1"/>
  <c r="L390" i="1"/>
  <c r="L374" i="1"/>
  <c r="L358" i="1"/>
  <c r="L342" i="1"/>
  <c r="L326" i="1"/>
  <c r="L310" i="1"/>
  <c r="L294" i="1"/>
  <c r="L278" i="1"/>
  <c r="L262" i="1"/>
  <c r="L246" i="1"/>
  <c r="L642" i="1"/>
  <c r="L626" i="1"/>
  <c r="L610" i="1"/>
  <c r="L594" i="1"/>
  <c r="L578" i="1"/>
  <c r="L562" i="1"/>
  <c r="L546" i="1"/>
  <c r="L530" i="1"/>
  <c r="L514" i="1"/>
  <c r="L498" i="1"/>
  <c r="L482" i="1"/>
  <c r="L466" i="1"/>
  <c r="L450" i="1"/>
  <c r="L434" i="1"/>
  <c r="L418" i="1"/>
  <c r="L402" i="1"/>
  <c r="L386" i="1"/>
  <c r="L370" i="1"/>
  <c r="L354" i="1"/>
  <c r="L338" i="1"/>
  <c r="L322" i="1"/>
  <c r="L306" i="1"/>
  <c r="L290" i="1"/>
  <c r="L274" i="1"/>
  <c r="L258" i="1"/>
  <c r="L658" i="1"/>
  <c r="L638" i="1"/>
  <c r="L622" i="1"/>
  <c r="L606" i="1"/>
  <c r="L590" i="1"/>
  <c r="L574" i="1"/>
  <c r="L558" i="1"/>
  <c r="L542" i="1"/>
  <c r="L526" i="1"/>
  <c r="L510" i="1"/>
  <c r="L494" i="1"/>
  <c r="L478" i="1"/>
  <c r="L462" i="1"/>
  <c r="L446" i="1"/>
  <c r="L430" i="1"/>
  <c r="L414" i="1"/>
  <c r="L398" i="1"/>
  <c r="L382" i="1"/>
  <c r="L366" i="1"/>
  <c r="L350" i="1"/>
  <c r="L334" i="1"/>
  <c r="L318" i="1"/>
  <c r="L302" i="1"/>
  <c r="L286" i="1"/>
  <c r="L270" i="1"/>
  <c r="L254" i="1"/>
  <c r="L634" i="1"/>
  <c r="L618" i="1"/>
  <c r="L602" i="1"/>
  <c r="L586" i="1"/>
  <c r="L570" i="1"/>
  <c r="L554" i="1"/>
  <c r="L538" i="1"/>
  <c r="L522" i="1"/>
  <c r="L506" i="1"/>
  <c r="L490" i="1"/>
  <c r="L474" i="1"/>
  <c r="L458" i="1"/>
  <c r="L442" i="1"/>
  <c r="L426" i="1"/>
  <c r="L410" i="1"/>
  <c r="L394" i="1"/>
  <c r="L378" i="1"/>
  <c r="L362" i="1"/>
  <c r="L346" i="1"/>
  <c r="L330" i="1"/>
  <c r="L314" i="1"/>
  <c r="L298" i="1"/>
  <c r="L282" i="1"/>
  <c r="L266" i="1"/>
  <c r="L250" i="1"/>
  <c r="L238" i="1"/>
  <c r="L234" i="1"/>
  <c r="L218" i="1"/>
  <c r="L202" i="1"/>
  <c r="L186" i="1"/>
  <c r="L170" i="1"/>
  <c r="L166" i="1"/>
  <c r="L162" i="1"/>
  <c r="L158" i="1"/>
  <c r="L154" i="1"/>
  <c r="L150" i="1"/>
  <c r="L146" i="1"/>
  <c r="L142" i="1"/>
  <c r="L138" i="1"/>
  <c r="L134" i="1"/>
  <c r="L130" i="1"/>
  <c r="L126" i="1"/>
  <c r="L122" i="1"/>
  <c r="L118" i="1"/>
  <c r="L114" i="1"/>
  <c r="L110" i="1"/>
  <c r="L106" i="1"/>
  <c r="L102" i="1"/>
  <c r="L98" i="1"/>
  <c r="L94" i="1"/>
  <c r="L90" i="1"/>
  <c r="L86" i="1"/>
  <c r="L82" i="1"/>
  <c r="L78" i="1"/>
  <c r="L74" i="1"/>
  <c r="L70" i="1"/>
  <c r="L66" i="1"/>
  <c r="L62" i="1"/>
  <c r="L58" i="1"/>
  <c r="L54" i="1"/>
  <c r="L50" i="1"/>
  <c r="L46" i="1"/>
  <c r="L42" i="1"/>
  <c r="L38" i="1"/>
  <c r="L34" i="1"/>
  <c r="L30" i="1"/>
  <c r="L26" i="1"/>
  <c r="L22" i="1"/>
  <c r="L18" i="1"/>
  <c r="L14" i="1"/>
  <c r="L10" i="1"/>
  <c r="L242" i="1"/>
  <c r="L230" i="1"/>
  <c r="L214" i="1"/>
  <c r="L198" i="1"/>
  <c r="L182" i="1"/>
  <c r="L169" i="1"/>
  <c r="L165" i="1"/>
  <c r="L161" i="1"/>
  <c r="L157" i="1"/>
  <c r="L153" i="1"/>
  <c r="L149" i="1"/>
  <c r="L145" i="1"/>
  <c r="L141" i="1"/>
  <c r="L137" i="1"/>
  <c r="L133" i="1"/>
  <c r="L129" i="1"/>
  <c r="L125" i="1"/>
  <c r="L121" i="1"/>
  <c r="L117" i="1"/>
  <c r="L113" i="1"/>
  <c r="L109" i="1"/>
  <c r="L105" i="1"/>
  <c r="L101" i="1"/>
  <c r="L97" i="1"/>
  <c r="L93" i="1"/>
  <c r="L89" i="1"/>
  <c r="L85" i="1"/>
  <c r="L81" i="1"/>
  <c r="L77" i="1"/>
  <c r="L73" i="1"/>
  <c r="L69" i="1"/>
  <c r="L65" i="1"/>
  <c r="L61" i="1"/>
  <c r="L57" i="1"/>
  <c r="L53" i="1"/>
  <c r="L49" i="1"/>
  <c r="L45" i="1"/>
  <c r="L41" i="1"/>
  <c r="L37" i="1"/>
  <c r="L33" i="1"/>
  <c r="L29" i="1"/>
  <c r="L25" i="1"/>
  <c r="L21" i="1"/>
  <c r="L17" i="1"/>
  <c r="L13" i="1"/>
  <c r="L226" i="1"/>
  <c r="L210" i="1"/>
  <c r="L194" i="1"/>
  <c r="L178" i="1"/>
  <c r="L168" i="1"/>
  <c r="L164" i="1"/>
  <c r="L160" i="1"/>
  <c r="L156" i="1"/>
  <c r="L152" i="1"/>
  <c r="L148" i="1"/>
  <c r="L144" i="1"/>
  <c r="L140" i="1"/>
  <c r="L136" i="1"/>
  <c r="L132" i="1"/>
  <c r="L128" i="1"/>
  <c r="L124" i="1"/>
  <c r="L120" i="1"/>
  <c r="L116" i="1"/>
  <c r="L112" i="1"/>
  <c r="L108" i="1"/>
  <c r="L104" i="1"/>
  <c r="L100" i="1"/>
  <c r="L96" i="1"/>
  <c r="L92" i="1"/>
  <c r="L88" i="1"/>
  <c r="L84" i="1"/>
  <c r="L80" i="1"/>
  <c r="L76" i="1"/>
  <c r="L72" i="1"/>
  <c r="L68" i="1"/>
  <c r="L64" i="1"/>
  <c r="L60" i="1"/>
  <c r="L56" i="1"/>
  <c r="L52" i="1"/>
  <c r="L48" i="1"/>
  <c r="L44" i="1"/>
  <c r="L40" i="1"/>
  <c r="L36" i="1"/>
  <c r="L32" i="1"/>
  <c r="L28" i="1"/>
  <c r="L24" i="1"/>
  <c r="L20" i="1"/>
  <c r="L16" i="1"/>
  <c r="L12" i="1"/>
  <c r="L222" i="1"/>
  <c r="L206" i="1"/>
  <c r="L190" i="1"/>
  <c r="L174" i="1"/>
  <c r="L167" i="1"/>
  <c r="L163" i="1"/>
  <c r="L159" i="1"/>
  <c r="L155" i="1"/>
  <c r="L151" i="1"/>
  <c r="L147" i="1"/>
  <c r="L143" i="1"/>
  <c r="L139" i="1"/>
  <c r="L135" i="1"/>
  <c r="L131" i="1"/>
  <c r="L127" i="1"/>
  <c r="L123" i="1"/>
  <c r="L119" i="1"/>
  <c r="L115" i="1"/>
  <c r="L111" i="1"/>
  <c r="L107" i="1"/>
  <c r="L103" i="1"/>
  <c r="L99" i="1"/>
  <c r="L95" i="1"/>
  <c r="L91" i="1"/>
  <c r="L87" i="1"/>
  <c r="L83" i="1"/>
  <c r="L79" i="1"/>
  <c r="L75" i="1"/>
  <c r="L71" i="1"/>
  <c r="L67" i="1"/>
  <c r="L63" i="1"/>
  <c r="L59" i="1"/>
  <c r="L55" i="1"/>
  <c r="L51" i="1"/>
  <c r="L47" i="1"/>
  <c r="L43" i="1"/>
  <c r="L39" i="1"/>
  <c r="L35" i="1"/>
  <c r="L31" i="1"/>
  <c r="L27" i="1"/>
  <c r="L23" i="1"/>
  <c r="L19" i="1"/>
  <c r="L15" i="1"/>
  <c r="L11" i="1"/>
  <c r="S3256" i="1"/>
  <c r="S3252" i="1"/>
  <c r="S3248" i="1"/>
  <c r="S3244" i="1"/>
  <c r="S3240" i="1"/>
  <c r="S3236" i="1"/>
  <c r="S3232" i="1"/>
  <c r="S3255" i="1"/>
  <c r="S3251" i="1"/>
  <c r="S3247" i="1"/>
  <c r="S3243" i="1"/>
  <c r="S3239" i="1"/>
  <c r="S3235" i="1"/>
  <c r="S3254" i="1"/>
  <c r="S3250" i="1"/>
  <c r="S3246" i="1"/>
  <c r="S3242" i="1"/>
  <c r="S3238" i="1"/>
  <c r="S3234" i="1"/>
  <c r="S3253" i="1"/>
  <c r="S3237" i="1"/>
  <c r="S3227" i="1"/>
  <c r="S3223" i="1"/>
  <c r="S3219" i="1"/>
  <c r="S3215" i="1"/>
  <c r="S3211" i="1"/>
  <c r="S3249" i="1"/>
  <c r="S3233" i="1"/>
  <c r="S3231" i="1"/>
  <c r="S3230" i="1"/>
  <c r="S3226" i="1"/>
  <c r="S3222" i="1"/>
  <c r="S3218" i="1"/>
  <c r="S3214" i="1"/>
  <c r="S3245" i="1"/>
  <c r="S3229" i="1"/>
  <c r="S3225" i="1"/>
  <c r="S3221" i="1"/>
  <c r="S3217" i="1"/>
  <c r="S3224" i="1"/>
  <c r="S3208" i="1"/>
  <c r="S3204" i="1"/>
  <c r="S3200" i="1"/>
  <c r="S3196" i="1"/>
  <c r="S3192" i="1"/>
  <c r="S3188" i="1"/>
  <c r="S3220" i="1"/>
  <c r="S3212" i="1"/>
  <c r="S3207" i="1"/>
  <c r="S3203" i="1"/>
  <c r="S3199" i="1"/>
  <c r="S3195" i="1"/>
  <c r="S3241" i="1"/>
  <c r="S3216" i="1"/>
  <c r="S3213" i="1"/>
  <c r="S3210" i="1"/>
  <c r="S3206" i="1"/>
  <c r="S3202" i="1"/>
  <c r="S3198" i="1"/>
  <c r="S3194" i="1"/>
  <c r="S3205" i="1"/>
  <c r="S3190" i="1"/>
  <c r="S3186" i="1"/>
  <c r="S3182" i="1"/>
  <c r="S3178" i="1"/>
  <c r="S3174" i="1"/>
  <c r="S3170" i="1"/>
  <c r="S3166" i="1"/>
  <c r="S3162" i="1"/>
  <c r="S3158" i="1"/>
  <c r="S3154" i="1"/>
  <c r="S3150" i="1"/>
  <c r="S3146" i="1"/>
  <c r="S3228" i="1"/>
  <c r="S3201" i="1"/>
  <c r="S3185" i="1"/>
  <c r="S3181" i="1"/>
  <c r="S3177" i="1"/>
  <c r="S3173" i="1"/>
  <c r="S3169" i="1"/>
  <c r="S3165" i="1"/>
  <c r="S3161" i="1"/>
  <c r="S3157" i="1"/>
  <c r="S3153" i="1"/>
  <c r="S3149" i="1"/>
  <c r="S3145" i="1"/>
  <c r="S3197" i="1"/>
  <c r="S3191" i="1"/>
  <c r="S3189" i="1"/>
  <c r="S3184" i="1"/>
  <c r="S3180" i="1"/>
  <c r="S3176" i="1"/>
  <c r="S3172" i="1"/>
  <c r="S3168" i="1"/>
  <c r="S3164" i="1"/>
  <c r="S3160" i="1"/>
  <c r="S3156" i="1"/>
  <c r="S3152" i="1"/>
  <c r="S3148" i="1"/>
  <c r="S3183" i="1"/>
  <c r="S3167" i="1"/>
  <c r="S3151" i="1"/>
  <c r="S3143" i="1"/>
  <c r="S3139" i="1"/>
  <c r="S3135" i="1"/>
  <c r="S3131" i="1"/>
  <c r="S3127" i="1"/>
  <c r="S3123" i="1"/>
  <c r="S3119" i="1"/>
  <c r="S3115" i="1"/>
  <c r="S3111" i="1"/>
  <c r="S3107" i="1"/>
  <c r="S3209" i="1"/>
  <c r="S3179" i="1"/>
  <c r="S3163" i="1"/>
  <c r="S3147" i="1"/>
  <c r="S3142" i="1"/>
  <c r="S3138" i="1"/>
  <c r="S3134" i="1"/>
  <c r="S3130" i="1"/>
  <c r="S3126" i="1"/>
  <c r="S3122" i="1"/>
  <c r="S3118" i="1"/>
  <c r="S3114" i="1"/>
  <c r="S3110" i="1"/>
  <c r="S3106" i="1"/>
  <c r="S3193" i="1"/>
  <c r="S3175" i="1"/>
  <c r="S3159" i="1"/>
  <c r="S3141" i="1"/>
  <c r="S3137" i="1"/>
  <c r="S3133" i="1"/>
  <c r="S3129" i="1"/>
  <c r="S3125" i="1"/>
  <c r="S3121" i="1"/>
  <c r="S3117" i="1"/>
  <c r="S3113" i="1"/>
  <c r="S3109" i="1"/>
  <c r="S3155" i="1"/>
  <c r="S3144" i="1"/>
  <c r="S3128" i="1"/>
  <c r="S3112" i="1"/>
  <c r="S3101" i="1"/>
  <c r="S3097" i="1"/>
  <c r="S3093" i="1"/>
  <c r="S3089" i="1"/>
  <c r="S3085" i="1"/>
  <c r="S3081" i="1"/>
  <c r="S3077" i="1"/>
  <c r="S3073" i="1"/>
  <c r="S3069" i="1"/>
  <c r="S3140" i="1"/>
  <c r="S3124" i="1"/>
  <c r="S3108" i="1"/>
  <c r="S3105" i="1"/>
  <c r="S3104" i="1"/>
  <c r="S3100" i="1"/>
  <c r="S3096" i="1"/>
  <c r="S3092" i="1"/>
  <c r="S3088" i="1"/>
  <c r="S3084" i="1"/>
  <c r="S3080" i="1"/>
  <c r="S3076" i="1"/>
  <c r="S3072" i="1"/>
  <c r="S3068" i="1"/>
  <c r="S3187" i="1"/>
  <c r="S3136" i="1"/>
  <c r="S3120" i="1"/>
  <c r="S3103" i="1"/>
  <c r="S3099" i="1"/>
  <c r="S3095" i="1"/>
  <c r="S3091" i="1"/>
  <c r="S3087" i="1"/>
  <c r="S3083" i="1"/>
  <c r="S3079" i="1"/>
  <c r="S3075" i="1"/>
  <c r="S3071" i="1"/>
  <c r="S3116" i="1"/>
  <c r="S3102" i="1"/>
  <c r="S3086" i="1"/>
  <c r="S3067" i="1"/>
  <c r="S3063" i="1"/>
  <c r="S3059" i="1"/>
  <c r="S3055" i="1"/>
  <c r="S3051" i="1"/>
  <c r="S3047" i="1"/>
  <c r="S3043" i="1"/>
  <c r="S3039" i="1"/>
  <c r="S3035" i="1"/>
  <c r="S3031" i="1"/>
  <c r="S3027" i="1"/>
  <c r="S3023" i="1"/>
  <c r="S3019" i="1"/>
  <c r="S3015" i="1"/>
  <c r="S3011" i="1"/>
  <c r="S3007" i="1"/>
  <c r="S3003" i="1"/>
  <c r="S2999" i="1"/>
  <c r="S2995" i="1"/>
  <c r="S2991" i="1"/>
  <c r="S2987" i="1"/>
  <c r="S2983" i="1"/>
  <c r="S2979" i="1"/>
  <c r="S3098" i="1"/>
  <c r="S3082" i="1"/>
  <c r="S3070" i="1"/>
  <c r="S3066" i="1"/>
  <c r="S3062" i="1"/>
  <c r="S3058" i="1"/>
  <c r="S3054" i="1"/>
  <c r="S3050" i="1"/>
  <c r="S3046" i="1"/>
  <c r="S3042" i="1"/>
  <c r="S3038" i="1"/>
  <c r="S3034" i="1"/>
  <c r="S3030" i="1"/>
  <c r="S3026" i="1"/>
  <c r="S3022" i="1"/>
  <c r="S3018" i="1"/>
  <c r="S3014" i="1"/>
  <c r="S3010" i="1"/>
  <c r="S3006" i="1"/>
  <c r="S3002" i="1"/>
  <c r="S2998" i="1"/>
  <c r="S2994" i="1"/>
  <c r="S2990" i="1"/>
  <c r="S2986" i="1"/>
  <c r="S2982" i="1"/>
  <c r="S2978" i="1"/>
  <c r="S3094" i="1"/>
  <c r="S3078" i="1"/>
  <c r="S3065" i="1"/>
  <c r="S3061" i="1"/>
  <c r="S3057" i="1"/>
  <c r="S3053" i="1"/>
  <c r="S3049" i="1"/>
  <c r="S3045" i="1"/>
  <c r="S3041" i="1"/>
  <c r="S3037" i="1"/>
  <c r="S3033" i="1"/>
  <c r="S3029" i="1"/>
  <c r="S3025" i="1"/>
  <c r="S3021" i="1"/>
  <c r="S3017" i="1"/>
  <c r="S3013" i="1"/>
  <c r="S3009" i="1"/>
  <c r="S3005" i="1"/>
  <c r="S3001" i="1"/>
  <c r="S2997" i="1"/>
  <c r="S2993" i="1"/>
  <c r="S2989" i="1"/>
  <c r="S2985" i="1"/>
  <c r="S2981" i="1"/>
  <c r="S2977" i="1"/>
  <c r="S3060" i="1"/>
  <c r="S3044" i="1"/>
  <c r="S3028" i="1"/>
  <c r="S3012" i="1"/>
  <c r="S2996" i="1"/>
  <c r="S2980" i="1"/>
  <c r="S2974" i="1"/>
  <c r="S2970" i="1"/>
  <c r="S2966" i="1"/>
  <c r="S2962" i="1"/>
  <c r="S2958" i="1"/>
  <c r="S2954" i="1"/>
  <c r="S2950" i="1"/>
  <c r="S2946" i="1"/>
  <c r="S2942" i="1"/>
  <c r="S2938" i="1"/>
  <c r="S2934" i="1"/>
  <c r="S2930" i="1"/>
  <c r="S2926" i="1"/>
  <c r="S2922" i="1"/>
  <c r="S2918" i="1"/>
  <c r="S2914" i="1"/>
  <c r="S2910" i="1"/>
  <c r="S2906" i="1"/>
  <c r="S2902" i="1"/>
  <c r="S2898" i="1"/>
  <c r="S3090" i="1"/>
  <c r="S3056" i="1"/>
  <c r="S3040" i="1"/>
  <c r="S3024" i="1"/>
  <c r="S3008" i="1"/>
  <c r="S2992" i="1"/>
  <c r="S2976" i="1"/>
  <c r="S2973" i="1"/>
  <c r="S2969" i="1"/>
  <c r="S2965" i="1"/>
  <c r="S2961" i="1"/>
  <c r="S2957" i="1"/>
  <c r="S2953" i="1"/>
  <c r="S2949" i="1"/>
  <c r="S2945" i="1"/>
  <c r="S2941" i="1"/>
  <c r="S2937" i="1"/>
  <c r="S2933" i="1"/>
  <c r="S2929" i="1"/>
  <c r="S2925" i="1"/>
  <c r="S2921" i="1"/>
  <c r="S2917" i="1"/>
  <c r="S2913" i="1"/>
  <c r="S2909" i="1"/>
  <c r="S2905" i="1"/>
  <c r="S2901" i="1"/>
  <c r="S2897" i="1"/>
  <c r="S3074" i="1"/>
  <c r="S3052" i="1"/>
  <c r="S3036" i="1"/>
  <c r="S3020" i="1"/>
  <c r="S3004" i="1"/>
  <c r="S2988" i="1"/>
  <c r="S2972" i="1"/>
  <c r="S2968" i="1"/>
  <c r="S2964" i="1"/>
  <c r="S2960" i="1"/>
  <c r="S2956" i="1"/>
  <c r="S2952" i="1"/>
  <c r="S2948" i="1"/>
  <c r="S2944" i="1"/>
  <c r="S2940" i="1"/>
  <c r="S2936" i="1"/>
  <c r="S2932" i="1"/>
  <c r="S2928" i="1"/>
  <c r="S2924" i="1"/>
  <c r="S2920" i="1"/>
  <c r="S2916" i="1"/>
  <c r="S2912" i="1"/>
  <c r="S2908" i="1"/>
  <c r="S2904" i="1"/>
  <c r="S2900" i="1"/>
  <c r="S3048" i="1"/>
  <c r="S2984" i="1"/>
  <c r="S2963" i="1"/>
  <c r="S2947" i="1"/>
  <c r="S2931" i="1"/>
  <c r="S2915" i="1"/>
  <c r="S2899" i="1"/>
  <c r="S2893" i="1"/>
  <c r="S2889" i="1"/>
  <c r="S2885" i="1"/>
  <c r="S2881" i="1"/>
  <c r="S2877" i="1"/>
  <c r="S2873" i="1"/>
  <c r="S2869" i="1"/>
  <c r="S2865" i="1"/>
  <c r="S2861" i="1"/>
  <c r="S2857" i="1"/>
  <c r="S2853" i="1"/>
  <c r="S2849" i="1"/>
  <c r="S2845" i="1"/>
  <c r="S2841" i="1"/>
  <c r="S2837" i="1"/>
  <c r="S2833" i="1"/>
  <c r="S2829" i="1"/>
  <c r="S2825" i="1"/>
  <c r="S2821" i="1"/>
  <c r="S3032" i="1"/>
  <c r="S2975" i="1"/>
  <c r="S2959" i="1"/>
  <c r="S2943" i="1"/>
  <c r="S2927" i="1"/>
  <c r="S2911" i="1"/>
  <c r="S2896" i="1"/>
  <c r="S2892" i="1"/>
  <c r="S2888" i="1"/>
  <c r="S2884" i="1"/>
  <c r="S2880" i="1"/>
  <c r="S2876" i="1"/>
  <c r="S2872" i="1"/>
  <c r="S2868" i="1"/>
  <c r="S2864" i="1"/>
  <c r="S2860" i="1"/>
  <c r="S2856" i="1"/>
  <c r="S2852" i="1"/>
  <c r="S2848" i="1"/>
  <c r="S2844" i="1"/>
  <c r="S2840" i="1"/>
  <c r="S2836" i="1"/>
  <c r="S2832" i="1"/>
  <c r="S2828" i="1"/>
  <c r="S2824" i="1"/>
  <c r="S2820" i="1"/>
  <c r="S3171" i="1"/>
  <c r="S3016" i="1"/>
  <c r="S2971" i="1"/>
  <c r="S2955" i="1"/>
  <c r="S2939" i="1"/>
  <c r="S2923" i="1"/>
  <c r="S2907" i="1"/>
  <c r="S2895" i="1"/>
  <c r="S2891" i="1"/>
  <c r="S2887" i="1"/>
  <c r="S2883" i="1"/>
  <c r="S2879" i="1"/>
  <c r="S2875" i="1"/>
  <c r="S2871" i="1"/>
  <c r="S2867" i="1"/>
  <c r="S2863" i="1"/>
  <c r="S2859" i="1"/>
  <c r="S2855" i="1"/>
  <c r="S2851" i="1"/>
  <c r="S2847" i="1"/>
  <c r="S2843" i="1"/>
  <c r="S2839" i="1"/>
  <c r="S2835" i="1"/>
  <c r="S2831" i="1"/>
  <c r="S2827" i="1"/>
  <c r="S2823" i="1"/>
  <c r="S2819" i="1"/>
  <c r="S2935" i="1"/>
  <c r="S2882" i="1"/>
  <c r="S2866" i="1"/>
  <c r="S2850" i="1"/>
  <c r="S2834" i="1"/>
  <c r="S2817" i="1"/>
  <c r="S2813" i="1"/>
  <c r="S2809" i="1"/>
  <c r="S2805" i="1"/>
  <c r="S2801" i="1"/>
  <c r="S2797" i="1"/>
  <c r="S2793" i="1"/>
  <c r="S2789" i="1"/>
  <c r="S2785" i="1"/>
  <c r="S2781" i="1"/>
  <c r="S2777" i="1"/>
  <c r="S2773" i="1"/>
  <c r="S2769" i="1"/>
  <c r="S2765" i="1"/>
  <c r="S2761" i="1"/>
  <c r="S2757" i="1"/>
  <c r="S2753" i="1"/>
  <c r="S2749" i="1"/>
  <c r="S2745" i="1"/>
  <c r="S2741" i="1"/>
  <c r="S2737" i="1"/>
  <c r="S2733" i="1"/>
  <c r="S2729" i="1"/>
  <c r="S2725" i="1"/>
  <c r="S2721" i="1"/>
  <c r="S2717" i="1"/>
  <c r="S2713" i="1"/>
  <c r="S2709" i="1"/>
  <c r="S2705" i="1"/>
  <c r="S2701" i="1"/>
  <c r="S2697" i="1"/>
  <c r="S2693" i="1"/>
  <c r="S2689" i="1"/>
  <c r="S2685" i="1"/>
  <c r="S2681" i="1"/>
  <c r="S2677" i="1"/>
  <c r="S2673" i="1"/>
  <c r="S2669" i="1"/>
  <c r="S2665" i="1"/>
  <c r="S2661" i="1"/>
  <c r="S2657" i="1"/>
  <c r="S2653" i="1"/>
  <c r="S2649" i="1"/>
  <c r="S2645" i="1"/>
  <c r="S2641" i="1"/>
  <c r="S2637" i="1"/>
  <c r="S3064" i="1"/>
  <c r="S2919" i="1"/>
  <c r="S2894" i="1"/>
  <c r="S2878" i="1"/>
  <c r="S2862" i="1"/>
  <c r="S2846" i="1"/>
  <c r="S2830" i="1"/>
  <c r="S2816" i="1"/>
  <c r="S2812" i="1"/>
  <c r="S2808" i="1"/>
  <c r="S2804" i="1"/>
  <c r="S2800" i="1"/>
  <c r="S2796" i="1"/>
  <c r="S2792" i="1"/>
  <c r="S2788" i="1"/>
  <c r="S2784" i="1"/>
  <c r="S2780" i="1"/>
  <c r="S2776" i="1"/>
  <c r="S2772" i="1"/>
  <c r="S2768" i="1"/>
  <c r="S2764" i="1"/>
  <c r="S2760" i="1"/>
  <c r="S2756" i="1"/>
  <c r="S2752" i="1"/>
  <c r="S2748" i="1"/>
  <c r="S2744" i="1"/>
  <c r="S2740" i="1"/>
  <c r="S2736" i="1"/>
  <c r="S2732" i="1"/>
  <c r="S2728" i="1"/>
  <c r="S2724" i="1"/>
  <c r="S2720" i="1"/>
  <c r="S2716" i="1"/>
  <c r="S2712" i="1"/>
  <c r="S2708" i="1"/>
  <c r="S2704" i="1"/>
  <c r="S2700" i="1"/>
  <c r="S2696" i="1"/>
  <c r="S2692" i="1"/>
  <c r="S2688" i="1"/>
  <c r="S2684" i="1"/>
  <c r="S2680" i="1"/>
  <c r="S2676" i="1"/>
  <c r="S2672" i="1"/>
  <c r="S2668" i="1"/>
  <c r="S2664" i="1"/>
  <c r="S2660" i="1"/>
  <c r="S2656" i="1"/>
  <c r="S2652" i="1"/>
  <c r="S2648" i="1"/>
  <c r="S2644" i="1"/>
  <c r="S2640" i="1"/>
  <c r="S2636" i="1"/>
  <c r="S3132" i="1"/>
  <c r="S3000" i="1"/>
  <c r="S2967" i="1"/>
  <c r="S2903" i="1"/>
  <c r="S2890" i="1"/>
  <c r="S2874" i="1"/>
  <c r="S2858" i="1"/>
  <c r="S2842" i="1"/>
  <c r="S2826" i="1"/>
  <c r="S2815" i="1"/>
  <c r="S2811" i="1"/>
  <c r="S2807" i="1"/>
  <c r="S2803" i="1"/>
  <c r="S2799" i="1"/>
  <c r="S2795" i="1"/>
  <c r="S2791" i="1"/>
  <c r="S2787" i="1"/>
  <c r="S2783" i="1"/>
  <c r="S2779" i="1"/>
  <c r="S2775" i="1"/>
  <c r="S2771" i="1"/>
  <c r="S2767" i="1"/>
  <c r="S2763" i="1"/>
  <c r="S2759" i="1"/>
  <c r="S2755" i="1"/>
  <c r="S2751" i="1"/>
  <c r="S2747" i="1"/>
  <c r="S2743" i="1"/>
  <c r="S2739" i="1"/>
  <c r="S2735" i="1"/>
  <c r="S2731" i="1"/>
  <c r="S2727" i="1"/>
  <c r="S2723" i="1"/>
  <c r="S2719" i="1"/>
  <c r="S2715" i="1"/>
  <c r="S2711" i="1"/>
  <c r="S2707" i="1"/>
  <c r="S2703" i="1"/>
  <c r="S2699" i="1"/>
  <c r="S2695" i="1"/>
  <c r="S2691" i="1"/>
  <c r="S2687" i="1"/>
  <c r="S2683" i="1"/>
  <c r="S2679" i="1"/>
  <c r="S2675" i="1"/>
  <c r="S2671" i="1"/>
  <c r="S2667" i="1"/>
  <c r="S2663" i="1"/>
  <c r="S2659" i="1"/>
  <c r="S2655" i="1"/>
  <c r="S2651" i="1"/>
  <c r="S2647" i="1"/>
  <c r="S2643" i="1"/>
  <c r="S2639" i="1"/>
  <c r="S2635" i="1"/>
  <c r="S2951" i="1"/>
  <c r="S2886" i="1"/>
  <c r="S2822" i="1"/>
  <c r="S2818" i="1"/>
  <c r="S2802" i="1"/>
  <c r="S2786" i="1"/>
  <c r="S2770" i="1"/>
  <c r="S2754" i="1"/>
  <c r="S2738" i="1"/>
  <c r="S2722" i="1"/>
  <c r="S2706" i="1"/>
  <c r="S2690" i="1"/>
  <c r="S2674" i="1"/>
  <c r="S2658" i="1"/>
  <c r="S2642" i="1"/>
  <c r="S2631" i="1"/>
  <c r="S2627" i="1"/>
  <c r="S2623" i="1"/>
  <c r="S2619" i="1"/>
  <c r="S2615" i="1"/>
  <c r="S2611" i="1"/>
  <c r="S2607" i="1"/>
  <c r="S2603" i="1"/>
  <c r="S2599" i="1"/>
  <c r="S2595" i="1"/>
  <c r="S2591" i="1"/>
  <c r="S2587" i="1"/>
  <c r="S2583" i="1"/>
  <c r="S2579" i="1"/>
  <c r="S2575" i="1"/>
  <c r="S2571" i="1"/>
  <c r="S2567" i="1"/>
  <c r="S2563" i="1"/>
  <c r="S2559" i="1"/>
  <c r="S2555" i="1"/>
  <c r="S2551" i="1"/>
  <c r="S2547" i="1"/>
  <c r="S2543" i="1"/>
  <c r="S2539" i="1"/>
  <c r="S2535" i="1"/>
  <c r="S2531" i="1"/>
  <c r="S2527" i="1"/>
  <c r="S2523" i="1"/>
  <c r="S2519" i="1"/>
  <c r="S2515" i="1"/>
  <c r="S2511" i="1"/>
  <c r="S2507" i="1"/>
  <c r="S2503" i="1"/>
  <c r="S2499" i="1"/>
  <c r="S2495" i="1"/>
  <c r="S2491" i="1"/>
  <c r="S2487" i="1"/>
  <c r="S2483" i="1"/>
  <c r="S2479" i="1"/>
  <c r="S2870" i="1"/>
  <c r="S2814" i="1"/>
  <c r="S2798" i="1"/>
  <c r="S2782" i="1"/>
  <c r="S2766" i="1"/>
  <c r="S2750" i="1"/>
  <c r="S2734" i="1"/>
  <c r="S2718" i="1"/>
  <c r="S2702" i="1"/>
  <c r="S2686" i="1"/>
  <c r="S2670" i="1"/>
  <c r="S2654" i="1"/>
  <c r="S2638" i="1"/>
  <c r="S2634" i="1"/>
  <c r="S2630" i="1"/>
  <c r="S2626" i="1"/>
  <c r="S2622" i="1"/>
  <c r="S2618" i="1"/>
  <c r="S2614" i="1"/>
  <c r="S2610" i="1"/>
  <c r="S2606" i="1"/>
  <c r="S2602" i="1"/>
  <c r="S2598" i="1"/>
  <c r="S2594" i="1"/>
  <c r="S2590" i="1"/>
  <c r="S2586" i="1"/>
  <c r="S2582" i="1"/>
  <c r="S2578" i="1"/>
  <c r="S2574" i="1"/>
  <c r="S2570" i="1"/>
  <c r="S2566" i="1"/>
  <c r="S2562" i="1"/>
  <c r="S2558" i="1"/>
  <c r="S2554" i="1"/>
  <c r="S2550" i="1"/>
  <c r="S2546" i="1"/>
  <c r="S2542" i="1"/>
  <c r="S2538" i="1"/>
  <c r="S2534" i="1"/>
  <c r="S2530" i="1"/>
  <c r="S2526" i="1"/>
  <c r="S2522" i="1"/>
  <c r="S2518" i="1"/>
  <c r="S2514" i="1"/>
  <c r="S2510" i="1"/>
  <c r="S2506" i="1"/>
  <c r="S2502" i="1"/>
  <c r="S2498" i="1"/>
  <c r="S2494" i="1"/>
  <c r="S2490" i="1"/>
  <c r="S2486" i="1"/>
  <c r="S2482" i="1"/>
  <c r="S2478" i="1"/>
  <c r="S2854" i="1"/>
  <c r="S2810" i="1"/>
  <c r="S2794" i="1"/>
  <c r="S2778" i="1"/>
  <c r="S2762" i="1"/>
  <c r="S2746" i="1"/>
  <c r="S2730" i="1"/>
  <c r="S2714" i="1"/>
  <c r="S2698" i="1"/>
  <c r="S2682" i="1"/>
  <c r="S2666" i="1"/>
  <c r="S2650" i="1"/>
  <c r="S2633" i="1"/>
  <c r="S2629" i="1"/>
  <c r="S2625" i="1"/>
  <c r="S2621" i="1"/>
  <c r="S2617" i="1"/>
  <c r="S2613" i="1"/>
  <c r="S2609" i="1"/>
  <c r="S2605" i="1"/>
  <c r="S2601" i="1"/>
  <c r="S2597" i="1"/>
  <c r="S2593" i="1"/>
  <c r="S2589" i="1"/>
  <c r="S2585" i="1"/>
  <c r="S2581" i="1"/>
  <c r="S2577" i="1"/>
  <c r="S2573" i="1"/>
  <c r="S2569" i="1"/>
  <c r="S2565" i="1"/>
  <c r="S2561" i="1"/>
  <c r="S2557" i="1"/>
  <c r="S2553" i="1"/>
  <c r="S2549" i="1"/>
  <c r="S2545" i="1"/>
  <c r="S2541" i="1"/>
  <c r="S2537" i="1"/>
  <c r="S2533" i="1"/>
  <c r="S2529" i="1"/>
  <c r="S2525" i="1"/>
  <c r="S2521" i="1"/>
  <c r="S2517" i="1"/>
  <c r="S2513" i="1"/>
  <c r="S2509" i="1"/>
  <c r="S2505" i="1"/>
  <c r="S2501" i="1"/>
  <c r="S2497" i="1"/>
  <c r="S2493" i="1"/>
  <c r="S2489" i="1"/>
  <c r="S2485" i="1"/>
  <c r="S2481" i="1"/>
  <c r="S2758" i="1"/>
  <c r="S2694" i="1"/>
  <c r="S2620" i="1"/>
  <c r="S2604" i="1"/>
  <c r="S2588" i="1"/>
  <c r="S2572" i="1"/>
  <c r="S2556" i="1"/>
  <c r="S2540" i="1"/>
  <c r="S2524" i="1"/>
  <c r="S2508" i="1"/>
  <c r="S2492" i="1"/>
  <c r="S2476" i="1"/>
  <c r="S2472" i="1"/>
  <c r="S2468" i="1"/>
  <c r="S2464" i="1"/>
  <c r="S2460" i="1"/>
  <c r="S2456" i="1"/>
  <c r="S2452" i="1"/>
  <c r="S2448" i="1"/>
  <c r="S2444" i="1"/>
  <c r="S2440" i="1"/>
  <c r="S2436" i="1"/>
  <c r="S2432" i="1"/>
  <c r="S2428" i="1"/>
  <c r="S2424" i="1"/>
  <c r="S2420" i="1"/>
  <c r="S2416" i="1"/>
  <c r="S2412" i="1"/>
  <c r="S2408" i="1"/>
  <c r="S2404" i="1"/>
  <c r="S2400" i="1"/>
  <c r="S2396" i="1"/>
  <c r="S2392" i="1"/>
  <c r="S2388" i="1"/>
  <c r="S2384" i="1"/>
  <c r="S2380" i="1"/>
  <c r="S2376" i="1"/>
  <c r="S2372" i="1"/>
  <c r="S2368" i="1"/>
  <c r="S2364" i="1"/>
  <c r="S2360" i="1"/>
  <c r="S2356" i="1"/>
  <c r="S2352" i="1"/>
  <c r="S2348" i="1"/>
  <c r="S2344" i="1"/>
  <c r="S2340" i="1"/>
  <c r="S2336" i="1"/>
  <c r="S2332" i="1"/>
  <c r="S2328" i="1"/>
  <c r="S2324" i="1"/>
  <c r="S2320" i="1"/>
  <c r="S2316" i="1"/>
  <c r="S2312" i="1"/>
  <c r="S2308" i="1"/>
  <c r="S2304" i="1"/>
  <c r="S2300" i="1"/>
  <c r="S2296" i="1"/>
  <c r="S2292" i="1"/>
  <c r="S2288" i="1"/>
  <c r="S2284" i="1"/>
  <c r="S2280" i="1"/>
  <c r="S2276" i="1"/>
  <c r="S2272" i="1"/>
  <c r="S2268" i="1"/>
  <c r="S2264" i="1"/>
  <c r="S2260" i="1"/>
  <c r="S2256" i="1"/>
  <c r="S2252" i="1"/>
  <c r="S2248" i="1"/>
  <c r="S2244" i="1"/>
  <c r="S2240" i="1"/>
  <c r="S2236" i="1"/>
  <c r="S2232" i="1"/>
  <c r="S2228" i="1"/>
  <c r="S2224" i="1"/>
  <c r="S2220" i="1"/>
  <c r="S2216" i="1"/>
  <c r="S2212" i="1"/>
  <c r="S2208" i="1"/>
  <c r="S2204" i="1"/>
  <c r="S2200" i="1"/>
  <c r="S2196" i="1"/>
  <c r="S2192" i="1"/>
  <c r="S2188" i="1"/>
  <c r="S2184" i="1"/>
  <c r="S2180" i="1"/>
  <c r="S2176" i="1"/>
  <c r="S2172" i="1"/>
  <c r="S2168" i="1"/>
  <c r="S2164" i="1"/>
  <c r="S2160" i="1"/>
  <c r="S2156" i="1"/>
  <c r="S2152" i="1"/>
  <c r="S2148" i="1"/>
  <c r="S2144" i="1"/>
  <c r="S2140" i="1"/>
  <c r="S2136" i="1"/>
  <c r="S2132" i="1"/>
  <c r="S2128" i="1"/>
  <c r="S2124" i="1"/>
  <c r="S2120" i="1"/>
  <c r="S2116" i="1"/>
  <c r="S2112" i="1"/>
  <c r="S2806" i="1"/>
  <c r="S2742" i="1"/>
  <c r="S2678" i="1"/>
  <c r="S2632" i="1"/>
  <c r="S2616" i="1"/>
  <c r="S2600" i="1"/>
  <c r="S2584" i="1"/>
  <c r="S2568" i="1"/>
  <c r="S2552" i="1"/>
  <c r="S2536" i="1"/>
  <c r="S2520" i="1"/>
  <c r="S2504" i="1"/>
  <c r="S2488" i="1"/>
  <c r="S2475" i="1"/>
  <c r="S2471" i="1"/>
  <c r="S2467" i="1"/>
  <c r="S2463" i="1"/>
  <c r="S2459" i="1"/>
  <c r="S2455" i="1"/>
  <c r="S2451" i="1"/>
  <c r="S2447" i="1"/>
  <c r="S2443" i="1"/>
  <c r="S2439" i="1"/>
  <c r="S2435" i="1"/>
  <c r="S2431" i="1"/>
  <c r="S2427" i="1"/>
  <c r="S2423" i="1"/>
  <c r="S2419" i="1"/>
  <c r="S2415" i="1"/>
  <c r="S2411" i="1"/>
  <c r="S2407" i="1"/>
  <c r="S2403" i="1"/>
  <c r="S2399" i="1"/>
  <c r="S2395" i="1"/>
  <c r="S2391" i="1"/>
  <c r="S2387" i="1"/>
  <c r="S2383" i="1"/>
  <c r="S2379" i="1"/>
  <c r="S2375" i="1"/>
  <c r="S2371" i="1"/>
  <c r="S2367" i="1"/>
  <c r="S2363" i="1"/>
  <c r="S2359" i="1"/>
  <c r="S2355" i="1"/>
  <c r="S2351" i="1"/>
  <c r="S2347" i="1"/>
  <c r="S2343" i="1"/>
  <c r="S2339" i="1"/>
  <c r="S2335" i="1"/>
  <c r="S2331" i="1"/>
  <c r="S2327" i="1"/>
  <c r="S2323" i="1"/>
  <c r="S2319" i="1"/>
  <c r="S2315" i="1"/>
  <c r="S2311" i="1"/>
  <c r="S2307" i="1"/>
  <c r="S2303" i="1"/>
  <c r="S2299" i="1"/>
  <c r="S2295" i="1"/>
  <c r="S2291" i="1"/>
  <c r="S2287" i="1"/>
  <c r="S2283" i="1"/>
  <c r="S2279" i="1"/>
  <c r="S2275" i="1"/>
  <c r="S2271" i="1"/>
  <c r="S2267" i="1"/>
  <c r="S2263" i="1"/>
  <c r="S2259" i="1"/>
  <c r="S2255" i="1"/>
  <c r="S2251" i="1"/>
  <c r="S2247" i="1"/>
  <c r="S2243" i="1"/>
  <c r="S2239" i="1"/>
  <c r="S2235" i="1"/>
  <c r="S2231" i="1"/>
  <c r="S2227" i="1"/>
  <c r="S2223" i="1"/>
  <c r="S2219" i="1"/>
  <c r="S2215" i="1"/>
  <c r="S2211" i="1"/>
  <c r="S2207" i="1"/>
  <c r="S2203" i="1"/>
  <c r="S2199" i="1"/>
  <c r="S2195" i="1"/>
  <c r="S2191" i="1"/>
  <c r="S2187" i="1"/>
  <c r="S2183" i="1"/>
  <c r="S2179" i="1"/>
  <c r="S2175" i="1"/>
  <c r="S2171" i="1"/>
  <c r="S2167" i="1"/>
  <c r="S2163" i="1"/>
  <c r="S2159" i="1"/>
  <c r="S2155" i="1"/>
  <c r="S2151" i="1"/>
  <c r="S2147" i="1"/>
  <c r="S2143" i="1"/>
  <c r="S2139" i="1"/>
  <c r="S2135" i="1"/>
  <c r="S2131" i="1"/>
  <c r="S2127" i="1"/>
  <c r="S2123" i="1"/>
  <c r="S2119" i="1"/>
  <c r="S2115" i="1"/>
  <c r="S2111" i="1"/>
  <c r="S2790" i="1"/>
  <c r="S2726" i="1"/>
  <c r="S2662" i="1"/>
  <c r="S2628" i="1"/>
  <c r="S2612" i="1"/>
  <c r="S2596" i="1"/>
  <c r="S2580" i="1"/>
  <c r="S2564" i="1"/>
  <c r="S2548" i="1"/>
  <c r="S2532" i="1"/>
  <c r="S2516" i="1"/>
  <c r="S2500" i="1"/>
  <c r="S2484" i="1"/>
  <c r="S2474" i="1"/>
  <c r="S2470" i="1"/>
  <c r="S2466" i="1"/>
  <c r="S2462" i="1"/>
  <c r="S2458" i="1"/>
  <c r="S2454" i="1"/>
  <c r="S2450" i="1"/>
  <c r="S2446" i="1"/>
  <c r="S2442" i="1"/>
  <c r="S2438" i="1"/>
  <c r="S2434" i="1"/>
  <c r="S2430" i="1"/>
  <c r="S2426" i="1"/>
  <c r="S2422" i="1"/>
  <c r="S2418" i="1"/>
  <c r="S2414" i="1"/>
  <c r="S2410" i="1"/>
  <c r="S2406" i="1"/>
  <c r="S2402" i="1"/>
  <c r="S2398" i="1"/>
  <c r="S2394" i="1"/>
  <c r="S2390" i="1"/>
  <c r="S2386" i="1"/>
  <c r="S2382" i="1"/>
  <c r="S2378" i="1"/>
  <c r="S2374" i="1"/>
  <c r="S2370" i="1"/>
  <c r="S2366" i="1"/>
  <c r="S2362" i="1"/>
  <c r="S2358" i="1"/>
  <c r="S2354" i="1"/>
  <c r="S2350" i="1"/>
  <c r="S2346" i="1"/>
  <c r="S2342" i="1"/>
  <c r="S2338" i="1"/>
  <c r="S2334" i="1"/>
  <c r="S2330" i="1"/>
  <c r="S2326" i="1"/>
  <c r="S2322" i="1"/>
  <c r="S2318" i="1"/>
  <c r="S2314" i="1"/>
  <c r="S2310" i="1"/>
  <c r="S2306" i="1"/>
  <c r="S2302" i="1"/>
  <c r="S2298" i="1"/>
  <c r="S2294" i="1"/>
  <c r="S2290" i="1"/>
  <c r="S2286" i="1"/>
  <c r="S2282" i="1"/>
  <c r="S2278" i="1"/>
  <c r="S2274" i="1"/>
  <c r="S2270" i="1"/>
  <c r="S2266" i="1"/>
  <c r="S2262" i="1"/>
  <c r="S2258" i="1"/>
  <c r="S2254" i="1"/>
  <c r="S2250" i="1"/>
  <c r="S2246" i="1"/>
  <c r="S2242" i="1"/>
  <c r="S2238" i="1"/>
  <c r="S2234" i="1"/>
  <c r="S2230" i="1"/>
  <c r="S2226" i="1"/>
  <c r="S2222" i="1"/>
  <c r="S2218" i="1"/>
  <c r="S2214" i="1"/>
  <c r="S2210" i="1"/>
  <c r="S2206" i="1"/>
  <c r="S2202" i="1"/>
  <c r="S2198" i="1"/>
  <c r="S2194" i="1"/>
  <c r="S2190" i="1"/>
  <c r="S2186" i="1"/>
  <c r="S2182" i="1"/>
  <c r="S2178" i="1"/>
  <c r="S2174" i="1"/>
  <c r="S2170" i="1"/>
  <c r="S2166" i="1"/>
  <c r="S2162" i="1"/>
  <c r="S2158" i="1"/>
  <c r="S2154" i="1"/>
  <c r="S2150" i="1"/>
  <c r="S2146" i="1"/>
  <c r="S2142" i="1"/>
  <c r="S2138" i="1"/>
  <c r="S2134" i="1"/>
  <c r="S2130" i="1"/>
  <c r="S2126" i="1"/>
  <c r="S2122" i="1"/>
  <c r="S2118" i="1"/>
  <c r="S2114" i="1"/>
  <c r="S2110" i="1"/>
  <c r="S2774" i="1"/>
  <c r="S2576" i="1"/>
  <c r="S2512" i="1"/>
  <c r="S2465" i="1"/>
  <c r="S2449" i="1"/>
  <c r="S2433" i="1"/>
  <c r="S2417" i="1"/>
  <c r="S2401" i="1"/>
  <c r="S2385" i="1"/>
  <c r="S2369" i="1"/>
  <c r="S2353" i="1"/>
  <c r="S2337" i="1"/>
  <c r="S2321" i="1"/>
  <c r="S2305" i="1"/>
  <c r="S2289" i="1"/>
  <c r="S2273" i="1"/>
  <c r="S2257" i="1"/>
  <c r="S2241" i="1"/>
  <c r="S2225" i="1"/>
  <c r="S2209" i="1"/>
  <c r="S2193" i="1"/>
  <c r="S2177" i="1"/>
  <c r="S2161" i="1"/>
  <c r="S2145" i="1"/>
  <c r="S2129" i="1"/>
  <c r="S2113" i="1"/>
  <c r="S2109" i="1"/>
  <c r="S2105" i="1"/>
  <c r="S2101" i="1"/>
  <c r="S2097" i="1"/>
  <c r="S2093" i="1"/>
  <c r="S2089" i="1"/>
  <c r="S2085" i="1"/>
  <c r="S2081" i="1"/>
  <c r="S2077" i="1"/>
  <c r="S2073" i="1"/>
  <c r="S2069" i="1"/>
  <c r="S2065" i="1"/>
  <c r="S2061" i="1"/>
  <c r="S2057" i="1"/>
  <c r="S2053" i="1"/>
  <c r="S2049" i="1"/>
  <c r="S2045" i="1"/>
  <c r="S2041" i="1"/>
  <c r="S2037" i="1"/>
  <c r="S2033" i="1"/>
  <c r="S2029" i="1"/>
  <c r="S2025" i="1"/>
  <c r="S2021" i="1"/>
  <c r="S2017" i="1"/>
  <c r="S2013" i="1"/>
  <c r="S2009" i="1"/>
  <c r="S2005" i="1"/>
  <c r="S2001" i="1"/>
  <c r="S1997" i="1"/>
  <c r="S1993" i="1"/>
  <c r="S1989" i="1"/>
  <c r="S1985" i="1"/>
  <c r="S1981" i="1"/>
  <c r="S1977" i="1"/>
  <c r="S1973" i="1"/>
  <c r="S1969" i="1"/>
  <c r="S1965" i="1"/>
  <c r="S1961" i="1"/>
  <c r="S1957" i="1"/>
  <c r="S1953" i="1"/>
  <c r="S1949" i="1"/>
  <c r="S1945" i="1"/>
  <c r="S1941" i="1"/>
  <c r="S1937" i="1"/>
  <c r="S1933" i="1"/>
  <c r="S1929" i="1"/>
  <c r="S1925" i="1"/>
  <c r="S1921" i="1"/>
  <c r="S1917" i="1"/>
  <c r="S1913" i="1"/>
  <c r="S1909" i="1"/>
  <c r="S1905" i="1"/>
  <c r="S1901" i="1"/>
  <c r="S1897" i="1"/>
  <c r="S1893" i="1"/>
  <c r="S1889" i="1"/>
  <c r="S1885" i="1"/>
  <c r="S1881" i="1"/>
  <c r="S1877" i="1"/>
  <c r="S1873" i="1"/>
  <c r="S1869" i="1"/>
  <c r="S1865" i="1"/>
  <c r="S1861" i="1"/>
  <c r="S1857" i="1"/>
  <c r="S1853" i="1"/>
  <c r="S1849" i="1"/>
  <c r="S1845" i="1"/>
  <c r="S1841" i="1"/>
  <c r="S1837" i="1"/>
  <c r="S1833" i="1"/>
  <c r="S1829" i="1"/>
  <c r="S1825" i="1"/>
  <c r="S1821" i="1"/>
  <c r="S1817" i="1"/>
  <c r="S1813" i="1"/>
  <c r="S1809" i="1"/>
  <c r="S1805" i="1"/>
  <c r="S1801" i="1"/>
  <c r="S1797" i="1"/>
  <c r="S2710" i="1"/>
  <c r="S2624" i="1"/>
  <c r="S2560" i="1"/>
  <c r="S2496" i="1"/>
  <c r="S2477" i="1"/>
  <c r="S2461" i="1"/>
  <c r="S2445" i="1"/>
  <c r="S2429" i="1"/>
  <c r="S2413" i="1"/>
  <c r="S2397" i="1"/>
  <c r="S2381" i="1"/>
  <c r="S2365" i="1"/>
  <c r="S2349" i="1"/>
  <c r="S2333" i="1"/>
  <c r="S2317" i="1"/>
  <c r="S2301" i="1"/>
  <c r="S2285" i="1"/>
  <c r="S2269" i="1"/>
  <c r="S2253" i="1"/>
  <c r="S2237" i="1"/>
  <c r="S2221" i="1"/>
  <c r="S2205" i="1"/>
  <c r="S2189" i="1"/>
  <c r="S2173" i="1"/>
  <c r="S2157" i="1"/>
  <c r="S2141" i="1"/>
  <c r="S2125" i="1"/>
  <c r="S2108" i="1"/>
  <c r="S2104" i="1"/>
  <c r="S2100" i="1"/>
  <c r="S2096" i="1"/>
  <c r="S2092" i="1"/>
  <c r="S2088" i="1"/>
  <c r="S2084" i="1"/>
  <c r="S2080" i="1"/>
  <c r="S2076" i="1"/>
  <c r="S2072" i="1"/>
  <c r="S2068" i="1"/>
  <c r="S2064" i="1"/>
  <c r="S2060" i="1"/>
  <c r="S2056" i="1"/>
  <c r="S2052" i="1"/>
  <c r="S2048" i="1"/>
  <c r="S2044" i="1"/>
  <c r="S2040" i="1"/>
  <c r="S2036" i="1"/>
  <c r="S2032" i="1"/>
  <c r="S2028" i="1"/>
  <c r="S2024" i="1"/>
  <c r="S2020" i="1"/>
  <c r="S2016" i="1"/>
  <c r="S2012" i="1"/>
  <c r="S2008" i="1"/>
  <c r="S2004" i="1"/>
  <c r="S2000" i="1"/>
  <c r="S1996" i="1"/>
  <c r="S1992" i="1"/>
  <c r="S1988" i="1"/>
  <c r="S1984" i="1"/>
  <c r="S1980" i="1"/>
  <c r="S1976" i="1"/>
  <c r="S1972" i="1"/>
  <c r="S1968" i="1"/>
  <c r="S1964" i="1"/>
  <c r="S1960" i="1"/>
  <c r="S1956" i="1"/>
  <c r="S1952" i="1"/>
  <c r="S1948" i="1"/>
  <c r="S1944" i="1"/>
  <c r="S1940" i="1"/>
  <c r="S1936" i="1"/>
  <c r="S1932" i="1"/>
  <c r="S1928" i="1"/>
  <c r="S1924" i="1"/>
  <c r="S1920" i="1"/>
  <c r="S1916" i="1"/>
  <c r="S1912" i="1"/>
  <c r="S1908" i="1"/>
  <c r="S1904" i="1"/>
  <c r="S1900" i="1"/>
  <c r="S1896" i="1"/>
  <c r="S1892" i="1"/>
  <c r="S1888" i="1"/>
  <c r="S1884" i="1"/>
  <c r="S1880" i="1"/>
  <c r="S1876" i="1"/>
  <c r="S1872" i="1"/>
  <c r="S1868" i="1"/>
  <c r="S1864" i="1"/>
  <c r="S1860" i="1"/>
  <c r="S1856" i="1"/>
  <c r="S1852" i="1"/>
  <c r="S1848" i="1"/>
  <c r="S1844" i="1"/>
  <c r="S1840" i="1"/>
  <c r="S1836" i="1"/>
  <c r="S1832" i="1"/>
  <c r="S1828" i="1"/>
  <c r="S1824" i="1"/>
  <c r="S1820" i="1"/>
  <c r="S1816" i="1"/>
  <c r="S1812" i="1"/>
  <c r="S1808" i="1"/>
  <c r="S1804" i="1"/>
  <c r="S1800" i="1"/>
  <c r="S1796" i="1"/>
  <c r="S2838" i="1"/>
  <c r="S2646" i="1"/>
  <c r="S2608" i="1"/>
  <c r="S2544" i="1"/>
  <c r="S2480" i="1"/>
  <c r="S2473" i="1"/>
  <c r="S2457" i="1"/>
  <c r="S2441" i="1"/>
  <c r="S2425" i="1"/>
  <c r="S2409" i="1"/>
  <c r="S2393" i="1"/>
  <c r="S2377" i="1"/>
  <c r="S2361" i="1"/>
  <c r="S2345" i="1"/>
  <c r="S2329" i="1"/>
  <c r="S2313" i="1"/>
  <c r="S2297" i="1"/>
  <c r="S2281" i="1"/>
  <c r="S2265" i="1"/>
  <c r="S2249" i="1"/>
  <c r="S2233" i="1"/>
  <c r="S2217" i="1"/>
  <c r="S2201" i="1"/>
  <c r="S2185" i="1"/>
  <c r="S2169" i="1"/>
  <c r="S2153" i="1"/>
  <c r="S2137" i="1"/>
  <c r="S2121" i="1"/>
  <c r="S2107" i="1"/>
  <c r="S2103" i="1"/>
  <c r="S2099" i="1"/>
  <c r="S2095" i="1"/>
  <c r="S2091" i="1"/>
  <c r="S2087" i="1"/>
  <c r="S2083" i="1"/>
  <c r="S2079" i="1"/>
  <c r="S2075" i="1"/>
  <c r="S2071" i="1"/>
  <c r="S2067" i="1"/>
  <c r="S2063" i="1"/>
  <c r="S2059" i="1"/>
  <c r="S2055" i="1"/>
  <c r="S2051" i="1"/>
  <c r="S2047" i="1"/>
  <c r="S2043" i="1"/>
  <c r="S2039" i="1"/>
  <c r="S2035" i="1"/>
  <c r="S2031" i="1"/>
  <c r="S2027" i="1"/>
  <c r="S2023" i="1"/>
  <c r="S2019" i="1"/>
  <c r="S2015" i="1"/>
  <c r="S2011" i="1"/>
  <c r="S2007" i="1"/>
  <c r="S2003" i="1"/>
  <c r="S1999" i="1"/>
  <c r="S1995" i="1"/>
  <c r="S1991" i="1"/>
  <c r="S1987" i="1"/>
  <c r="S1983" i="1"/>
  <c r="S1979" i="1"/>
  <c r="S1975" i="1"/>
  <c r="S1971" i="1"/>
  <c r="S1967" i="1"/>
  <c r="S1963" i="1"/>
  <c r="S1959" i="1"/>
  <c r="S1955" i="1"/>
  <c r="S1951" i="1"/>
  <c r="S1947" i="1"/>
  <c r="S1943" i="1"/>
  <c r="S1939" i="1"/>
  <c r="S1935" i="1"/>
  <c r="S1931" i="1"/>
  <c r="S1927" i="1"/>
  <c r="S1923" i="1"/>
  <c r="S1919" i="1"/>
  <c r="S1915" i="1"/>
  <c r="S1911" i="1"/>
  <c r="S1907" i="1"/>
  <c r="S1903" i="1"/>
  <c r="S1899" i="1"/>
  <c r="S1895" i="1"/>
  <c r="S1891" i="1"/>
  <c r="S1887" i="1"/>
  <c r="S1883" i="1"/>
  <c r="S1879" i="1"/>
  <c r="S1875" i="1"/>
  <c r="S1871" i="1"/>
  <c r="S1867" i="1"/>
  <c r="S1863" i="1"/>
  <c r="S1859" i="1"/>
  <c r="S1855" i="1"/>
  <c r="S1851" i="1"/>
  <c r="S1847" i="1"/>
  <c r="S1843" i="1"/>
  <c r="S1839" i="1"/>
  <c r="S1835" i="1"/>
  <c r="S1831" i="1"/>
  <c r="S1827" i="1"/>
  <c r="S1823" i="1"/>
  <c r="S1819" i="1"/>
  <c r="S1815" i="1"/>
  <c r="S1811" i="1"/>
  <c r="S1807" i="1"/>
  <c r="S1803" i="1"/>
  <c r="S1799" i="1"/>
  <c r="S1795" i="1"/>
  <c r="S2453" i="1"/>
  <c r="S2389" i="1"/>
  <c r="S2325" i="1"/>
  <c r="S2261" i="1"/>
  <c r="S2197" i="1"/>
  <c r="S2133" i="1"/>
  <c r="S2102" i="1"/>
  <c r="S2086" i="1"/>
  <c r="S2070" i="1"/>
  <c r="S2054" i="1"/>
  <c r="S2038" i="1"/>
  <c r="S2022" i="1"/>
  <c r="S2006" i="1"/>
  <c r="S1990" i="1"/>
  <c r="S1974" i="1"/>
  <c r="S1958" i="1"/>
  <c r="S1942" i="1"/>
  <c r="S1926" i="1"/>
  <c r="S1910" i="1"/>
  <c r="S1894" i="1"/>
  <c r="S1878" i="1"/>
  <c r="S1862" i="1"/>
  <c r="S1846" i="1"/>
  <c r="S1830" i="1"/>
  <c r="S1814" i="1"/>
  <c r="S1798" i="1"/>
  <c r="S1791" i="1"/>
  <c r="S1787" i="1"/>
  <c r="S1783" i="1"/>
  <c r="S1779" i="1"/>
  <c r="S1775" i="1"/>
  <c r="S1771" i="1"/>
  <c r="S1767" i="1"/>
  <c r="S1763" i="1"/>
  <c r="S1759" i="1"/>
  <c r="S1755" i="1"/>
  <c r="S1751" i="1"/>
  <c r="S1747" i="1"/>
  <c r="S1743" i="1"/>
  <c r="S1739" i="1"/>
  <c r="S1735" i="1"/>
  <c r="S1731" i="1"/>
  <c r="S1727" i="1"/>
  <c r="S1723" i="1"/>
  <c r="S1719" i="1"/>
  <c r="S1715" i="1"/>
  <c r="S1711" i="1"/>
  <c r="S1707" i="1"/>
  <c r="S1703" i="1"/>
  <c r="S1699" i="1"/>
  <c r="S1695" i="1"/>
  <c r="S1691" i="1"/>
  <c r="S1687" i="1"/>
  <c r="S1683" i="1"/>
  <c r="S1679" i="1"/>
  <c r="S1675" i="1"/>
  <c r="S1671" i="1"/>
  <c r="S1667" i="1"/>
  <c r="S1663" i="1"/>
  <c r="S1659" i="1"/>
  <c r="S1655" i="1"/>
  <c r="S1651" i="1"/>
  <c r="S1647" i="1"/>
  <c r="S1643" i="1"/>
  <c r="S1639" i="1"/>
  <c r="S1635" i="1"/>
  <c r="S1631" i="1"/>
  <c r="S1627" i="1"/>
  <c r="S1623" i="1"/>
  <c r="S1619" i="1"/>
  <c r="S1615" i="1"/>
  <c r="S1611" i="1"/>
  <c r="S1607" i="1"/>
  <c r="S1603" i="1"/>
  <c r="S1599" i="1"/>
  <c r="S1595" i="1"/>
  <c r="S1591" i="1"/>
  <c r="S1587" i="1"/>
  <c r="S1583" i="1"/>
  <c r="S1579" i="1"/>
  <c r="S1575" i="1"/>
  <c r="S1571" i="1"/>
  <c r="S1567" i="1"/>
  <c r="S1563" i="1"/>
  <c r="S1559" i="1"/>
  <c r="S1555" i="1"/>
  <c r="S1551" i="1"/>
  <c r="S1547" i="1"/>
  <c r="S1543" i="1"/>
  <c r="S1539" i="1"/>
  <c r="S1535" i="1"/>
  <c r="S1531" i="1"/>
  <c r="S1527" i="1"/>
  <c r="S1523" i="1"/>
  <c r="S1519" i="1"/>
  <c r="S1515" i="1"/>
  <c r="S1511" i="1"/>
  <c r="S1507" i="1"/>
  <c r="S1503" i="1"/>
  <c r="S1499" i="1"/>
  <c r="S1495" i="1"/>
  <c r="S1491" i="1"/>
  <c r="S1487" i="1"/>
  <c r="S1483" i="1"/>
  <c r="S2592" i="1"/>
  <c r="S2437" i="1"/>
  <c r="S2373" i="1"/>
  <c r="S2309" i="1"/>
  <c r="S2245" i="1"/>
  <c r="S2181" i="1"/>
  <c r="S2117" i="1"/>
  <c r="S2098" i="1"/>
  <c r="S2082" i="1"/>
  <c r="S2066" i="1"/>
  <c r="S2050" i="1"/>
  <c r="S2034" i="1"/>
  <c r="S2018" i="1"/>
  <c r="S2002" i="1"/>
  <c r="S1986" i="1"/>
  <c r="S1970" i="1"/>
  <c r="S1954" i="1"/>
  <c r="S1938" i="1"/>
  <c r="S1922" i="1"/>
  <c r="S1906" i="1"/>
  <c r="S1890" i="1"/>
  <c r="S1874" i="1"/>
  <c r="S1858" i="1"/>
  <c r="S1842" i="1"/>
  <c r="S1826" i="1"/>
  <c r="S1810" i="1"/>
  <c r="S1794" i="1"/>
  <c r="S1790" i="1"/>
  <c r="S1786" i="1"/>
  <c r="S1782" i="1"/>
  <c r="S1778" i="1"/>
  <c r="S1774" i="1"/>
  <c r="S1770" i="1"/>
  <c r="S1766" i="1"/>
  <c r="S1762" i="1"/>
  <c r="S1758" i="1"/>
  <c r="S1754" i="1"/>
  <c r="S1750" i="1"/>
  <c r="S1746" i="1"/>
  <c r="S1742" i="1"/>
  <c r="S1738" i="1"/>
  <c r="S1734" i="1"/>
  <c r="S1730" i="1"/>
  <c r="S1726" i="1"/>
  <c r="S1722" i="1"/>
  <c r="S1718" i="1"/>
  <c r="S1714" i="1"/>
  <c r="S1710" i="1"/>
  <c r="S1706" i="1"/>
  <c r="S1702" i="1"/>
  <c r="S1698" i="1"/>
  <c r="S1694" i="1"/>
  <c r="S1690" i="1"/>
  <c r="S1686" i="1"/>
  <c r="S1682" i="1"/>
  <c r="S1678" i="1"/>
  <c r="S1674" i="1"/>
  <c r="S1670" i="1"/>
  <c r="S1666" i="1"/>
  <c r="S1662" i="1"/>
  <c r="S1658" i="1"/>
  <c r="S1654" i="1"/>
  <c r="S1650" i="1"/>
  <c r="S1646" i="1"/>
  <c r="S1642" i="1"/>
  <c r="S1638" i="1"/>
  <c r="S1634" i="1"/>
  <c r="S1630" i="1"/>
  <c r="S1626" i="1"/>
  <c r="S1622" i="1"/>
  <c r="S1618" i="1"/>
  <c r="S1614" i="1"/>
  <c r="S1610" i="1"/>
  <c r="S1606" i="1"/>
  <c r="S1602" i="1"/>
  <c r="S1598" i="1"/>
  <c r="S1594" i="1"/>
  <c r="S1590" i="1"/>
  <c r="S1586" i="1"/>
  <c r="S1582" i="1"/>
  <c r="S1578" i="1"/>
  <c r="S1574" i="1"/>
  <c r="S1570" i="1"/>
  <c r="S1566" i="1"/>
  <c r="S1562" i="1"/>
  <c r="S1558" i="1"/>
  <c r="S1554" i="1"/>
  <c r="S1550" i="1"/>
  <c r="S1546" i="1"/>
  <c r="S1542" i="1"/>
  <c r="S1538" i="1"/>
  <c r="S1534" i="1"/>
  <c r="S1530" i="1"/>
  <c r="S1526" i="1"/>
  <c r="S1522" i="1"/>
  <c r="S1518" i="1"/>
  <c r="S1514" i="1"/>
  <c r="S1510" i="1"/>
  <c r="S1506" i="1"/>
  <c r="S1502" i="1"/>
  <c r="S1498" i="1"/>
  <c r="S1494" i="1"/>
  <c r="S1490" i="1"/>
  <c r="S1486" i="1"/>
  <c r="S1482" i="1"/>
  <c r="S2528" i="1"/>
  <c r="S2421" i="1"/>
  <c r="S2357" i="1"/>
  <c r="S2293" i="1"/>
  <c r="S2229" i="1"/>
  <c r="S2165" i="1"/>
  <c r="S2094" i="1"/>
  <c r="S2078" i="1"/>
  <c r="S2062" i="1"/>
  <c r="S2046" i="1"/>
  <c r="S2030" i="1"/>
  <c r="S2014" i="1"/>
  <c r="S1998" i="1"/>
  <c r="S1982" i="1"/>
  <c r="S1966" i="1"/>
  <c r="S1950" i="1"/>
  <c r="S1934" i="1"/>
  <c r="S1918" i="1"/>
  <c r="S1902" i="1"/>
  <c r="S1886" i="1"/>
  <c r="S1870" i="1"/>
  <c r="S1854" i="1"/>
  <c r="S1838" i="1"/>
  <c r="S1822" i="1"/>
  <c r="S1806" i="1"/>
  <c r="S1793" i="1"/>
  <c r="S1789" i="1"/>
  <c r="S1785" i="1"/>
  <c r="S1781" i="1"/>
  <c r="S1777" i="1"/>
  <c r="S1773" i="1"/>
  <c r="S1769" i="1"/>
  <c r="S1765" i="1"/>
  <c r="S1761" i="1"/>
  <c r="S1757" i="1"/>
  <c r="S1753" i="1"/>
  <c r="S1749" i="1"/>
  <c r="S1745" i="1"/>
  <c r="S1741" i="1"/>
  <c r="S1737" i="1"/>
  <c r="S1733" i="1"/>
  <c r="S1729" i="1"/>
  <c r="S1725" i="1"/>
  <c r="S1721" i="1"/>
  <c r="S1717" i="1"/>
  <c r="S1713" i="1"/>
  <c r="S1709" i="1"/>
  <c r="S1705" i="1"/>
  <c r="S1701" i="1"/>
  <c r="S1697" i="1"/>
  <c r="S1693" i="1"/>
  <c r="S1689" i="1"/>
  <c r="S1685" i="1"/>
  <c r="S1681" i="1"/>
  <c r="S1677" i="1"/>
  <c r="S1673" i="1"/>
  <c r="S1669" i="1"/>
  <c r="S1665" i="1"/>
  <c r="S1661" i="1"/>
  <c r="S1657" i="1"/>
  <c r="S1653" i="1"/>
  <c r="S1649" i="1"/>
  <c r="S1645" i="1"/>
  <c r="S1641" i="1"/>
  <c r="S1637" i="1"/>
  <c r="S1633" i="1"/>
  <c r="S1629" i="1"/>
  <c r="S1625" i="1"/>
  <c r="S1621" i="1"/>
  <c r="S1617" i="1"/>
  <c r="S1613" i="1"/>
  <c r="S1609" i="1"/>
  <c r="S1605" i="1"/>
  <c r="S1601" i="1"/>
  <c r="S1597" i="1"/>
  <c r="S1593" i="1"/>
  <c r="S1589" i="1"/>
  <c r="S1585" i="1"/>
  <c r="S1581" i="1"/>
  <c r="S1577" i="1"/>
  <c r="S1573" i="1"/>
  <c r="S1569" i="1"/>
  <c r="S1565" i="1"/>
  <c r="S1561" i="1"/>
  <c r="S1557" i="1"/>
  <c r="S1553" i="1"/>
  <c r="S1549" i="1"/>
  <c r="S1545" i="1"/>
  <c r="S1541" i="1"/>
  <c r="S1537" i="1"/>
  <c r="S1533" i="1"/>
  <c r="S1529" i="1"/>
  <c r="S1525" i="1"/>
  <c r="S1521" i="1"/>
  <c r="S1517" i="1"/>
  <c r="S1513" i="1"/>
  <c r="S1509" i="1"/>
  <c r="S1505" i="1"/>
  <c r="S1501" i="1"/>
  <c r="S1497" i="1"/>
  <c r="S1493" i="1"/>
  <c r="S1489" i="1"/>
  <c r="S1485" i="1"/>
  <c r="S1481" i="1"/>
  <c r="S2341" i="1"/>
  <c r="S2074" i="1"/>
  <c r="S2010" i="1"/>
  <c r="S1946" i="1"/>
  <c r="S1882" i="1"/>
  <c r="S1818" i="1"/>
  <c r="S1792" i="1"/>
  <c r="S1776" i="1"/>
  <c r="S1760" i="1"/>
  <c r="S1744" i="1"/>
  <c r="S1728" i="1"/>
  <c r="S1712" i="1"/>
  <c r="S1696" i="1"/>
  <c r="S1680" i="1"/>
  <c r="S1664" i="1"/>
  <c r="S1648" i="1"/>
  <c r="S1632" i="1"/>
  <c r="S1616" i="1"/>
  <c r="S1600" i="1"/>
  <c r="S1584" i="1"/>
  <c r="S1568" i="1"/>
  <c r="S1552" i="1"/>
  <c r="S1536" i="1"/>
  <c r="S1520" i="1"/>
  <c r="S1504" i="1"/>
  <c r="S1488" i="1"/>
  <c r="S1477" i="1"/>
  <c r="S1473" i="1"/>
  <c r="S1469" i="1"/>
  <c r="S1465" i="1"/>
  <c r="S1461" i="1"/>
  <c r="S1457" i="1"/>
  <c r="S1453" i="1"/>
  <c r="S1449" i="1"/>
  <c r="S1445" i="1"/>
  <c r="S1441" i="1"/>
  <c r="S1437" i="1"/>
  <c r="S1433" i="1"/>
  <c r="S1429" i="1"/>
  <c r="S1425" i="1"/>
  <c r="S1421" i="1"/>
  <c r="S1417" i="1"/>
  <c r="S1413" i="1"/>
  <c r="S1409" i="1"/>
  <c r="S1405" i="1"/>
  <c r="S1401" i="1"/>
  <c r="S1397" i="1"/>
  <c r="S1393" i="1"/>
  <c r="S1389" i="1"/>
  <c r="S1385" i="1"/>
  <c r="S1381" i="1"/>
  <c r="S1377" i="1"/>
  <c r="S1373" i="1"/>
  <c r="S1369" i="1"/>
  <c r="S1365" i="1"/>
  <c r="S1361" i="1"/>
  <c r="S1357" i="1"/>
  <c r="S1353" i="1"/>
  <c r="S1349" i="1"/>
  <c r="S1345" i="1"/>
  <c r="S1341" i="1"/>
  <c r="S1337" i="1"/>
  <c r="S1333" i="1"/>
  <c r="S1329" i="1"/>
  <c r="S1325" i="1"/>
  <c r="S1321" i="1"/>
  <c r="S1317" i="1"/>
  <c r="S1313" i="1"/>
  <c r="S1309" i="1"/>
  <c r="S1305" i="1"/>
  <c r="S1301" i="1"/>
  <c r="S1297" i="1"/>
  <c r="S1293" i="1"/>
  <c r="S1289" i="1"/>
  <c r="S1285" i="1"/>
  <c r="S1281" i="1"/>
  <c r="S1277" i="1"/>
  <c r="S1273" i="1"/>
  <c r="S1269" i="1"/>
  <c r="S1265" i="1"/>
  <c r="S1261" i="1"/>
  <c r="S1257" i="1"/>
  <c r="S1253" i="1"/>
  <c r="S1249" i="1"/>
  <c r="S1245" i="1"/>
  <c r="S1241" i="1"/>
  <c r="S1237" i="1"/>
  <c r="S1233" i="1"/>
  <c r="S1229" i="1"/>
  <c r="S1225" i="1"/>
  <c r="S1221" i="1"/>
  <c r="S1217" i="1"/>
  <c r="S1213" i="1"/>
  <c r="S1209" i="1"/>
  <c r="S1205" i="1"/>
  <c r="S1201" i="1"/>
  <c r="S1197" i="1"/>
  <c r="S1193" i="1"/>
  <c r="S1189" i="1"/>
  <c r="S1185" i="1"/>
  <c r="S1181" i="1"/>
  <c r="S1177" i="1"/>
  <c r="S1173" i="1"/>
  <c r="S1169" i="1"/>
  <c r="S1165" i="1"/>
  <c r="S1161" i="1"/>
  <c r="S1157" i="1"/>
  <c r="S1153" i="1"/>
  <c r="S1149" i="1"/>
  <c r="S1145" i="1"/>
  <c r="S1141" i="1"/>
  <c r="S1137" i="1"/>
  <c r="S1133" i="1"/>
  <c r="S1129" i="1"/>
  <c r="S1125" i="1"/>
  <c r="S1121" i="1"/>
  <c r="S1117" i="1"/>
  <c r="S1113" i="1"/>
  <c r="S1109" i="1"/>
  <c r="S1105" i="1"/>
  <c r="S1101" i="1"/>
  <c r="S1097" i="1"/>
  <c r="S1093" i="1"/>
  <c r="S1089" i="1"/>
  <c r="S1085" i="1"/>
  <c r="S1081" i="1"/>
  <c r="S1077" i="1"/>
  <c r="S1073" i="1"/>
  <c r="S1069" i="1"/>
  <c r="S1065" i="1"/>
  <c r="S1061" i="1"/>
  <c r="S1057" i="1"/>
  <c r="S1053" i="1"/>
  <c r="S1049" i="1"/>
  <c r="S1045" i="1"/>
  <c r="S1041" i="1"/>
  <c r="S1037" i="1"/>
  <c r="S1033" i="1"/>
  <c r="S1029" i="1"/>
  <c r="S1025" i="1"/>
  <c r="S1021" i="1"/>
  <c r="S1017" i="1"/>
  <c r="S1013" i="1"/>
  <c r="S1009" i="1"/>
  <c r="S1005" i="1"/>
  <c r="S1001" i="1"/>
  <c r="S997" i="1"/>
  <c r="S993" i="1"/>
  <c r="S989" i="1"/>
  <c r="S985" i="1"/>
  <c r="S981" i="1"/>
  <c r="S977" i="1"/>
  <c r="S973" i="1"/>
  <c r="S969" i="1"/>
  <c r="S965" i="1"/>
  <c r="S961" i="1"/>
  <c r="S957" i="1"/>
  <c r="S953" i="1"/>
  <c r="S949" i="1"/>
  <c r="S945" i="1"/>
  <c r="S941" i="1"/>
  <c r="S937" i="1"/>
  <c r="S933" i="1"/>
  <c r="S929" i="1"/>
  <c r="S925" i="1"/>
  <c r="S921" i="1"/>
  <c r="S917" i="1"/>
  <c r="S913" i="1"/>
  <c r="S909" i="1"/>
  <c r="S905" i="1"/>
  <c r="S901" i="1"/>
  <c r="S897" i="1"/>
  <c r="S893" i="1"/>
  <c r="S889" i="1"/>
  <c r="S885" i="1"/>
  <c r="S881" i="1"/>
  <c r="S877" i="1"/>
  <c r="S873" i="1"/>
  <c r="S869" i="1"/>
  <c r="S865" i="1"/>
  <c r="S861" i="1"/>
  <c r="S857" i="1"/>
  <c r="S853" i="1"/>
  <c r="S849" i="1"/>
  <c r="S845" i="1"/>
  <c r="S841" i="1"/>
  <c r="S837" i="1"/>
  <c r="S833" i="1"/>
  <c r="S829" i="1"/>
  <c r="S825" i="1"/>
  <c r="S821" i="1"/>
  <c r="S817" i="1"/>
  <c r="S813" i="1"/>
  <c r="S809" i="1"/>
  <c r="S805" i="1"/>
  <c r="S801" i="1"/>
  <c r="S797" i="1"/>
  <c r="S793" i="1"/>
  <c r="S789" i="1"/>
  <c r="S785" i="1"/>
  <c r="S781" i="1"/>
  <c r="S777" i="1"/>
  <c r="S773" i="1"/>
  <c r="S769" i="1"/>
  <c r="S765" i="1"/>
  <c r="S761" i="1"/>
  <c r="S757" i="1"/>
  <c r="S753" i="1"/>
  <c r="S749" i="1"/>
  <c r="S2277" i="1"/>
  <c r="S2058" i="1"/>
  <c r="S1994" i="1"/>
  <c r="S1930" i="1"/>
  <c r="S1866" i="1"/>
  <c r="S1802" i="1"/>
  <c r="S1788" i="1"/>
  <c r="S1772" i="1"/>
  <c r="S1756" i="1"/>
  <c r="S1740" i="1"/>
  <c r="S1724" i="1"/>
  <c r="S1708" i="1"/>
  <c r="S1692" i="1"/>
  <c r="S1676" i="1"/>
  <c r="S1660" i="1"/>
  <c r="S1644" i="1"/>
  <c r="S1628" i="1"/>
  <c r="S1612" i="1"/>
  <c r="S1596" i="1"/>
  <c r="S1580" i="1"/>
  <c r="S1564" i="1"/>
  <c r="S1548" i="1"/>
  <c r="S1532" i="1"/>
  <c r="S1516" i="1"/>
  <c r="S1500" i="1"/>
  <c r="S1484" i="1"/>
  <c r="S1476" i="1"/>
  <c r="S1472" i="1"/>
  <c r="S1468" i="1"/>
  <c r="S1464" i="1"/>
  <c r="S1460" i="1"/>
  <c r="S1456" i="1"/>
  <c r="S1452" i="1"/>
  <c r="S1448" i="1"/>
  <c r="S1444" i="1"/>
  <c r="S1440" i="1"/>
  <c r="S1436" i="1"/>
  <c r="S1432" i="1"/>
  <c r="S1428" i="1"/>
  <c r="S1424" i="1"/>
  <c r="S1420" i="1"/>
  <c r="S1416" i="1"/>
  <c r="S1412" i="1"/>
  <c r="S1408" i="1"/>
  <c r="S1404" i="1"/>
  <c r="S1400" i="1"/>
  <c r="S1396" i="1"/>
  <c r="S1392" i="1"/>
  <c r="S1388" i="1"/>
  <c r="S1384" i="1"/>
  <c r="S1380" i="1"/>
  <c r="S1376" i="1"/>
  <c r="S1372" i="1"/>
  <c r="S1368" i="1"/>
  <c r="S1364" i="1"/>
  <c r="S1360" i="1"/>
  <c r="S1356" i="1"/>
  <c r="S1352" i="1"/>
  <c r="S1348" i="1"/>
  <c r="S1344" i="1"/>
  <c r="S1340" i="1"/>
  <c r="S1336" i="1"/>
  <c r="S1332" i="1"/>
  <c r="S1328" i="1"/>
  <c r="S1324" i="1"/>
  <c r="S1320" i="1"/>
  <c r="S1316" i="1"/>
  <c r="S1312" i="1"/>
  <c r="S1308" i="1"/>
  <c r="S1304" i="1"/>
  <c r="S1300" i="1"/>
  <c r="S1296" i="1"/>
  <c r="S1292" i="1"/>
  <c r="S1288" i="1"/>
  <c r="S1284" i="1"/>
  <c r="S1280" i="1"/>
  <c r="S1276" i="1"/>
  <c r="S1272" i="1"/>
  <c r="S1268" i="1"/>
  <c r="S1264" i="1"/>
  <c r="S1260" i="1"/>
  <c r="S1256" i="1"/>
  <c r="S1252" i="1"/>
  <c r="S1248" i="1"/>
  <c r="S1244" i="1"/>
  <c r="S1240" i="1"/>
  <c r="S1236" i="1"/>
  <c r="S1232" i="1"/>
  <c r="S1228" i="1"/>
  <c r="S1224" i="1"/>
  <c r="S1220" i="1"/>
  <c r="S1216" i="1"/>
  <c r="S1212" i="1"/>
  <c r="S1208" i="1"/>
  <c r="S1204" i="1"/>
  <c r="S1200" i="1"/>
  <c r="S1196" i="1"/>
  <c r="S1192" i="1"/>
  <c r="S1188" i="1"/>
  <c r="S1184" i="1"/>
  <c r="S1180" i="1"/>
  <c r="S1176" i="1"/>
  <c r="S1172" i="1"/>
  <c r="S1168" i="1"/>
  <c r="S1164" i="1"/>
  <c r="S1160" i="1"/>
  <c r="S1156" i="1"/>
  <c r="S1152" i="1"/>
  <c r="S1148" i="1"/>
  <c r="S1144" i="1"/>
  <c r="S1140" i="1"/>
  <c r="S1136" i="1"/>
  <c r="S1132" i="1"/>
  <c r="S1128" i="1"/>
  <c r="S1124" i="1"/>
  <c r="S1120" i="1"/>
  <c r="S1116" i="1"/>
  <c r="S1112" i="1"/>
  <c r="S1108" i="1"/>
  <c r="S1104" i="1"/>
  <c r="S1100" i="1"/>
  <c r="S1096" i="1"/>
  <c r="S1092" i="1"/>
  <c r="S1088" i="1"/>
  <c r="S1084" i="1"/>
  <c r="S1080" i="1"/>
  <c r="S1076" i="1"/>
  <c r="S1072" i="1"/>
  <c r="S1068" i="1"/>
  <c r="S1064" i="1"/>
  <c r="S1060" i="1"/>
  <c r="S1056" i="1"/>
  <c r="S1052" i="1"/>
  <c r="S1048" i="1"/>
  <c r="S1044" i="1"/>
  <c r="S1040" i="1"/>
  <c r="S1036" i="1"/>
  <c r="S1032" i="1"/>
  <c r="S1028" i="1"/>
  <c r="S1024" i="1"/>
  <c r="S1020" i="1"/>
  <c r="S1016" i="1"/>
  <c r="S1012" i="1"/>
  <c r="S1008" i="1"/>
  <c r="S1004" i="1"/>
  <c r="S1000" i="1"/>
  <c r="S996" i="1"/>
  <c r="S992" i="1"/>
  <c r="S988" i="1"/>
  <c r="S984" i="1"/>
  <c r="S980" i="1"/>
  <c r="S976" i="1"/>
  <c r="S972" i="1"/>
  <c r="S968" i="1"/>
  <c r="S964" i="1"/>
  <c r="S2469" i="1"/>
  <c r="S2213" i="1"/>
  <c r="S2106" i="1"/>
  <c r="S2042" i="1"/>
  <c r="S1978" i="1"/>
  <c r="S1914" i="1"/>
  <c r="S1850" i="1"/>
  <c r="S1784" i="1"/>
  <c r="S1768" i="1"/>
  <c r="S1752" i="1"/>
  <c r="S1736" i="1"/>
  <c r="S1720" i="1"/>
  <c r="S1704" i="1"/>
  <c r="S1688" i="1"/>
  <c r="S1672" i="1"/>
  <c r="S1656" i="1"/>
  <c r="S1640" i="1"/>
  <c r="S1624" i="1"/>
  <c r="S1608" i="1"/>
  <c r="S1592" i="1"/>
  <c r="S1576" i="1"/>
  <c r="S1560" i="1"/>
  <c r="S1544" i="1"/>
  <c r="S1528" i="1"/>
  <c r="S1512" i="1"/>
  <c r="S1496" i="1"/>
  <c r="S1479" i="1"/>
  <c r="S1475" i="1"/>
  <c r="S1471" i="1"/>
  <c r="S1467" i="1"/>
  <c r="S1463" i="1"/>
  <c r="S1459" i="1"/>
  <c r="S1455" i="1"/>
  <c r="S1451" i="1"/>
  <c r="S1447" i="1"/>
  <c r="S1443" i="1"/>
  <c r="S1439" i="1"/>
  <c r="S1435" i="1"/>
  <c r="S1431" i="1"/>
  <c r="S1427" i="1"/>
  <c r="S1423" i="1"/>
  <c r="S1419" i="1"/>
  <c r="S1415" i="1"/>
  <c r="S1411" i="1"/>
  <c r="S1407" i="1"/>
  <c r="S1403" i="1"/>
  <c r="S1399" i="1"/>
  <c r="S1395" i="1"/>
  <c r="S1391" i="1"/>
  <c r="S1387" i="1"/>
  <c r="S1383" i="1"/>
  <c r="S1379" i="1"/>
  <c r="S1375" i="1"/>
  <c r="S1371" i="1"/>
  <c r="S1367" i="1"/>
  <c r="S1363" i="1"/>
  <c r="S1359" i="1"/>
  <c r="S1355" i="1"/>
  <c r="S1351" i="1"/>
  <c r="S1347" i="1"/>
  <c r="S1343" i="1"/>
  <c r="S1339" i="1"/>
  <c r="S1335" i="1"/>
  <c r="S1331" i="1"/>
  <c r="S1327" i="1"/>
  <c r="S1323" i="1"/>
  <c r="S1319" i="1"/>
  <c r="S1315" i="1"/>
  <c r="S1311" i="1"/>
  <c r="S1307" i="1"/>
  <c r="S1303" i="1"/>
  <c r="S1299" i="1"/>
  <c r="S1295" i="1"/>
  <c r="S1291" i="1"/>
  <c r="S1287" i="1"/>
  <c r="S1283" i="1"/>
  <c r="S1279" i="1"/>
  <c r="S1275" i="1"/>
  <c r="S1271" i="1"/>
  <c r="S1267" i="1"/>
  <c r="S1263" i="1"/>
  <c r="S1259" i="1"/>
  <c r="S1255" i="1"/>
  <c r="S1251" i="1"/>
  <c r="S1247" i="1"/>
  <c r="S1243" i="1"/>
  <c r="S1239" i="1"/>
  <c r="S1235" i="1"/>
  <c r="S1231" i="1"/>
  <c r="S1227" i="1"/>
  <c r="S1223" i="1"/>
  <c r="S1219" i="1"/>
  <c r="S1215" i="1"/>
  <c r="S1211" i="1"/>
  <c r="S1207" i="1"/>
  <c r="S1203" i="1"/>
  <c r="S1199" i="1"/>
  <c r="S1195" i="1"/>
  <c r="S1191" i="1"/>
  <c r="S1187" i="1"/>
  <c r="S1183" i="1"/>
  <c r="S1179" i="1"/>
  <c r="S1175" i="1"/>
  <c r="S1171" i="1"/>
  <c r="S1167" i="1"/>
  <c r="S1163" i="1"/>
  <c r="S1159" i="1"/>
  <c r="S1155" i="1"/>
  <c r="S1151" i="1"/>
  <c r="S1147" i="1"/>
  <c r="S1143" i="1"/>
  <c r="S1139" i="1"/>
  <c r="S1135" i="1"/>
  <c r="S1131" i="1"/>
  <c r="S1127" i="1"/>
  <c r="S1123" i="1"/>
  <c r="S1119" i="1"/>
  <c r="S1115" i="1"/>
  <c r="S1111" i="1"/>
  <c r="S1107" i="1"/>
  <c r="S1103" i="1"/>
  <c r="S1099" i="1"/>
  <c r="S1095" i="1"/>
  <c r="S1091" i="1"/>
  <c r="S1087" i="1"/>
  <c r="S1083" i="1"/>
  <c r="S1079" i="1"/>
  <c r="S1075" i="1"/>
  <c r="S1071" i="1"/>
  <c r="S1067" i="1"/>
  <c r="S1063" i="1"/>
  <c r="S1059" i="1"/>
  <c r="S1055" i="1"/>
  <c r="S1051" i="1"/>
  <c r="S1047" i="1"/>
  <c r="S1043" i="1"/>
  <c r="S1039" i="1"/>
  <c r="S1035" i="1"/>
  <c r="S1031" i="1"/>
  <c r="S1027" i="1"/>
  <c r="S1023" i="1"/>
  <c r="S1019" i="1"/>
  <c r="S1015" i="1"/>
  <c r="S1011" i="1"/>
  <c r="S1007" i="1"/>
  <c r="S1003" i="1"/>
  <c r="S999" i="1"/>
  <c r="S995" i="1"/>
  <c r="S991" i="1"/>
  <c r="S987" i="1"/>
  <c r="S983" i="1"/>
  <c r="S979" i="1"/>
  <c r="S975" i="1"/>
  <c r="S971" i="1"/>
  <c r="S967" i="1"/>
  <c r="S963" i="1"/>
  <c r="S959" i="1"/>
  <c r="S955" i="1"/>
  <c r="S951" i="1"/>
  <c r="S947" i="1"/>
  <c r="S943" i="1"/>
  <c r="S939" i="1"/>
  <c r="S935" i="1"/>
  <c r="S931" i="1"/>
  <c r="S927" i="1"/>
  <c r="S923" i="1"/>
  <c r="S919" i="1"/>
  <c r="S915" i="1"/>
  <c r="S911" i="1"/>
  <c r="S907" i="1"/>
  <c r="S903" i="1"/>
  <c r="S899" i="1"/>
  <c r="S895" i="1"/>
  <c r="S891" i="1"/>
  <c r="S887" i="1"/>
  <c r="S883" i="1"/>
  <c r="S879" i="1"/>
  <c r="S875" i="1"/>
  <c r="S871" i="1"/>
  <c r="S867" i="1"/>
  <c r="S863" i="1"/>
  <c r="S859" i="1"/>
  <c r="S855" i="1"/>
  <c r="S851" i="1"/>
  <c r="S847" i="1"/>
  <c r="S843" i="1"/>
  <c r="S839" i="1"/>
  <c r="S835" i="1"/>
  <c r="S831" i="1"/>
  <c r="S827" i="1"/>
  <c r="S823" i="1"/>
  <c r="S819" i="1"/>
  <c r="S815" i="1"/>
  <c r="S811" i="1"/>
  <c r="S807" i="1"/>
  <c r="S803" i="1"/>
  <c r="S799" i="1"/>
  <c r="S795" i="1"/>
  <c r="S791" i="1"/>
  <c r="S787" i="1"/>
  <c r="S783" i="1"/>
  <c r="S779" i="1"/>
  <c r="S775" i="1"/>
  <c r="S771" i="1"/>
  <c r="S767" i="1"/>
  <c r="S763" i="1"/>
  <c r="S759" i="1"/>
  <c r="S755" i="1"/>
  <c r="S751" i="1"/>
  <c r="S747" i="1"/>
  <c r="S2405" i="1"/>
  <c r="S2026" i="1"/>
  <c r="S1764" i="1"/>
  <c r="S1700" i="1"/>
  <c r="S1636" i="1"/>
  <c r="S1572" i="1"/>
  <c r="S1508" i="1"/>
  <c r="S1466" i="1"/>
  <c r="S1450" i="1"/>
  <c r="S1434" i="1"/>
  <c r="S1418" i="1"/>
  <c r="S1402" i="1"/>
  <c r="S1386" i="1"/>
  <c r="S1370" i="1"/>
  <c r="S1354" i="1"/>
  <c r="S1338" i="1"/>
  <c r="S1322" i="1"/>
  <c r="S1306" i="1"/>
  <c r="S1290" i="1"/>
  <c r="S1274" i="1"/>
  <c r="S1258" i="1"/>
  <c r="S1242" i="1"/>
  <c r="S1226" i="1"/>
  <c r="S1210" i="1"/>
  <c r="S1194" i="1"/>
  <c r="S1178" i="1"/>
  <c r="S1162" i="1"/>
  <c r="S1146" i="1"/>
  <c r="S1130" i="1"/>
  <c r="S1114" i="1"/>
  <c r="S1098" i="1"/>
  <c r="S1082" i="1"/>
  <c r="S1066" i="1"/>
  <c r="S1050" i="1"/>
  <c r="S1034" i="1"/>
  <c r="S1018" i="1"/>
  <c r="S1002" i="1"/>
  <c r="S986" i="1"/>
  <c r="S970" i="1"/>
  <c r="S958" i="1"/>
  <c r="S950" i="1"/>
  <c r="S942" i="1"/>
  <c r="S934" i="1"/>
  <c r="S926" i="1"/>
  <c r="S918" i="1"/>
  <c r="S910" i="1"/>
  <c r="S902" i="1"/>
  <c r="S894" i="1"/>
  <c r="S886" i="1"/>
  <c r="S878" i="1"/>
  <c r="S870" i="1"/>
  <c r="S862" i="1"/>
  <c r="S854" i="1"/>
  <c r="S846" i="1"/>
  <c r="S838" i="1"/>
  <c r="S830" i="1"/>
  <c r="S822" i="1"/>
  <c r="S814" i="1"/>
  <c r="S806" i="1"/>
  <c r="S798" i="1"/>
  <c r="S790" i="1"/>
  <c r="S782" i="1"/>
  <c r="S774" i="1"/>
  <c r="S766" i="1"/>
  <c r="S758" i="1"/>
  <c r="S750" i="1"/>
  <c r="S742" i="1"/>
  <c r="S738" i="1"/>
  <c r="S734" i="1"/>
  <c r="S730" i="1"/>
  <c r="S726" i="1"/>
  <c r="S722" i="1"/>
  <c r="S718" i="1"/>
  <c r="S714" i="1"/>
  <c r="S710" i="1"/>
  <c r="S706" i="1"/>
  <c r="S702" i="1"/>
  <c r="S698" i="1"/>
  <c r="S694" i="1"/>
  <c r="S690" i="1"/>
  <c r="S686" i="1"/>
  <c r="S682" i="1"/>
  <c r="S678" i="1"/>
  <c r="S674" i="1"/>
  <c r="S670" i="1"/>
  <c r="S666" i="1"/>
  <c r="S662" i="1"/>
  <c r="S658" i="1"/>
  <c r="S654" i="1"/>
  <c r="S650" i="1"/>
  <c r="S646" i="1"/>
  <c r="S642" i="1"/>
  <c r="S638" i="1"/>
  <c r="S634" i="1"/>
  <c r="S630" i="1"/>
  <c r="S626" i="1"/>
  <c r="S622" i="1"/>
  <c r="S618" i="1"/>
  <c r="S614" i="1"/>
  <c r="S610" i="1"/>
  <c r="S606" i="1"/>
  <c r="S602" i="1"/>
  <c r="S598" i="1"/>
  <c r="S594" i="1"/>
  <c r="S590" i="1"/>
  <c r="S586" i="1"/>
  <c r="S582" i="1"/>
  <c r="S578" i="1"/>
  <c r="S574" i="1"/>
  <c r="S570" i="1"/>
  <c r="S566" i="1"/>
  <c r="S562" i="1"/>
  <c r="S558" i="1"/>
  <c r="S554" i="1"/>
  <c r="S550" i="1"/>
  <c r="S546" i="1"/>
  <c r="S542" i="1"/>
  <c r="S538" i="1"/>
  <c r="S534" i="1"/>
  <c r="S530" i="1"/>
  <c r="S526" i="1"/>
  <c r="S522" i="1"/>
  <c r="S518" i="1"/>
  <c r="S514" i="1"/>
  <c r="S510" i="1"/>
  <c r="S506" i="1"/>
  <c r="S502" i="1"/>
  <c r="S498" i="1"/>
  <c r="S494" i="1"/>
  <c r="S490" i="1"/>
  <c r="S486" i="1"/>
  <c r="S482" i="1"/>
  <c r="S478" i="1"/>
  <c r="S474" i="1"/>
  <c r="S470" i="1"/>
  <c r="S466" i="1"/>
  <c r="S462" i="1"/>
  <c r="S458" i="1"/>
  <c r="S454" i="1"/>
  <c r="S450" i="1"/>
  <c r="S446" i="1"/>
  <c r="S442" i="1"/>
  <c r="S438" i="1"/>
  <c r="S434" i="1"/>
  <c r="S430" i="1"/>
  <c r="S426" i="1"/>
  <c r="S422" i="1"/>
  <c r="S418" i="1"/>
  <c r="S414" i="1"/>
  <c r="S410" i="1"/>
  <c r="S406" i="1"/>
  <c r="S402" i="1"/>
  <c r="S398" i="1"/>
  <c r="S394" i="1"/>
  <c r="S390" i="1"/>
  <c r="S386" i="1"/>
  <c r="S382" i="1"/>
  <c r="S378" i="1"/>
  <c r="S374" i="1"/>
  <c r="S370" i="1"/>
  <c r="S366" i="1"/>
  <c r="S362" i="1"/>
  <c r="S358" i="1"/>
  <c r="S354" i="1"/>
  <c r="S350" i="1"/>
  <c r="S346" i="1"/>
  <c r="S342" i="1"/>
  <c r="S338" i="1"/>
  <c r="S334" i="1"/>
  <c r="S330" i="1"/>
  <c r="S326" i="1"/>
  <c r="S322" i="1"/>
  <c r="S318" i="1"/>
  <c r="S314" i="1"/>
  <c r="S310" i="1"/>
  <c r="S306" i="1"/>
  <c r="S302" i="1"/>
  <c r="S298" i="1"/>
  <c r="S294" i="1"/>
  <c r="S290" i="1"/>
  <c r="S286" i="1"/>
  <c r="S282" i="1"/>
  <c r="S278" i="1"/>
  <c r="S274" i="1"/>
  <c r="S270" i="1"/>
  <c r="S266" i="1"/>
  <c r="S262" i="1"/>
  <c r="S258" i="1"/>
  <c r="S254" i="1"/>
  <c r="S250" i="1"/>
  <c r="S246" i="1"/>
  <c r="S242" i="1"/>
  <c r="S238" i="1"/>
  <c r="S234" i="1"/>
  <c r="S230" i="1"/>
  <c r="S226" i="1"/>
  <c r="S222" i="1"/>
  <c r="S218" i="1"/>
  <c r="S214" i="1"/>
  <c r="S210" i="1"/>
  <c r="S206" i="1"/>
  <c r="S202" i="1"/>
  <c r="S198" i="1"/>
  <c r="S194" i="1"/>
  <c r="S190" i="1"/>
  <c r="S186" i="1"/>
  <c r="S182" i="1"/>
  <c r="S178" i="1"/>
  <c r="S174" i="1"/>
  <c r="S170" i="1"/>
  <c r="S2149" i="1"/>
  <c r="S1962" i="1"/>
  <c r="S1748" i="1"/>
  <c r="S1684" i="1"/>
  <c r="S1620" i="1"/>
  <c r="S1556" i="1"/>
  <c r="S1492" i="1"/>
  <c r="S1478" i="1"/>
  <c r="S1462" i="1"/>
  <c r="S1446" i="1"/>
  <c r="S1430" i="1"/>
  <c r="S1414" i="1"/>
  <c r="S1398" i="1"/>
  <c r="S1382" i="1"/>
  <c r="S1366" i="1"/>
  <c r="S1350" i="1"/>
  <c r="S1334" i="1"/>
  <c r="S1318" i="1"/>
  <c r="S1302" i="1"/>
  <c r="S1286" i="1"/>
  <c r="S1270" i="1"/>
  <c r="S1254" i="1"/>
  <c r="S1238" i="1"/>
  <c r="S1222" i="1"/>
  <c r="S1206" i="1"/>
  <c r="S1190" i="1"/>
  <c r="S1174" i="1"/>
  <c r="S1158" i="1"/>
  <c r="S1142" i="1"/>
  <c r="S1126" i="1"/>
  <c r="S1110" i="1"/>
  <c r="S1094" i="1"/>
  <c r="S1078" i="1"/>
  <c r="S1062" i="1"/>
  <c r="S1046" i="1"/>
  <c r="S1030" i="1"/>
  <c r="S1014" i="1"/>
  <c r="S998" i="1"/>
  <c r="S982" i="1"/>
  <c r="S966" i="1"/>
  <c r="S956" i="1"/>
  <c r="S948" i="1"/>
  <c r="S940" i="1"/>
  <c r="S932" i="1"/>
  <c r="S924" i="1"/>
  <c r="S916" i="1"/>
  <c r="S908" i="1"/>
  <c r="S900" i="1"/>
  <c r="S892" i="1"/>
  <c r="S884" i="1"/>
  <c r="S876" i="1"/>
  <c r="S868" i="1"/>
  <c r="S860" i="1"/>
  <c r="S852" i="1"/>
  <c r="S844" i="1"/>
  <c r="S836" i="1"/>
  <c r="S828" i="1"/>
  <c r="S820" i="1"/>
  <c r="S812" i="1"/>
  <c r="S804" i="1"/>
  <c r="S796" i="1"/>
  <c r="S788" i="1"/>
  <c r="S780" i="1"/>
  <c r="S772" i="1"/>
  <c r="S764" i="1"/>
  <c r="S756" i="1"/>
  <c r="S748" i="1"/>
  <c r="S745" i="1"/>
  <c r="S741" i="1"/>
  <c r="S737" i="1"/>
  <c r="S733" i="1"/>
  <c r="S729" i="1"/>
  <c r="S725" i="1"/>
  <c r="S721" i="1"/>
  <c r="S717" i="1"/>
  <c r="S713" i="1"/>
  <c r="S709" i="1"/>
  <c r="S705" i="1"/>
  <c r="S701" i="1"/>
  <c r="S697" i="1"/>
  <c r="S693" i="1"/>
  <c r="S689" i="1"/>
  <c r="S685" i="1"/>
  <c r="S681" i="1"/>
  <c r="S677" i="1"/>
  <c r="S673" i="1"/>
  <c r="S669" i="1"/>
  <c r="S665" i="1"/>
  <c r="S661" i="1"/>
  <c r="S657" i="1"/>
  <c r="S653" i="1"/>
  <c r="S649" i="1"/>
  <c r="S645" i="1"/>
  <c r="S641" i="1"/>
  <c r="S637" i="1"/>
  <c r="S633" i="1"/>
  <c r="S629" i="1"/>
  <c r="S625" i="1"/>
  <c r="S621" i="1"/>
  <c r="S617" i="1"/>
  <c r="S613" i="1"/>
  <c r="S609" i="1"/>
  <c r="S605" i="1"/>
  <c r="S601" i="1"/>
  <c r="S597" i="1"/>
  <c r="S593" i="1"/>
  <c r="S589" i="1"/>
  <c r="S585" i="1"/>
  <c r="S581" i="1"/>
  <c r="S577" i="1"/>
  <c r="S573" i="1"/>
  <c r="S569" i="1"/>
  <c r="S565" i="1"/>
  <c r="S561" i="1"/>
  <c r="S557" i="1"/>
  <c r="S553" i="1"/>
  <c r="S549" i="1"/>
  <c r="S545" i="1"/>
  <c r="S541" i="1"/>
  <c r="S537" i="1"/>
  <c r="S533" i="1"/>
  <c r="S529" i="1"/>
  <c r="S525" i="1"/>
  <c r="S521" i="1"/>
  <c r="S517" i="1"/>
  <c r="S513" i="1"/>
  <c r="S509" i="1"/>
  <c r="S505" i="1"/>
  <c r="S501" i="1"/>
  <c r="S497" i="1"/>
  <c r="S493" i="1"/>
  <c r="S489" i="1"/>
  <c r="S485" i="1"/>
  <c r="S481" i="1"/>
  <c r="S477" i="1"/>
  <c r="S473" i="1"/>
  <c r="S469" i="1"/>
  <c r="S465" i="1"/>
  <c r="S461" i="1"/>
  <c r="S457" i="1"/>
  <c r="S453" i="1"/>
  <c r="S449" i="1"/>
  <c r="S445" i="1"/>
  <c r="S441" i="1"/>
  <c r="S437" i="1"/>
  <c r="S433" i="1"/>
  <c r="S429" i="1"/>
  <c r="S425" i="1"/>
  <c r="S421" i="1"/>
  <c r="S417" i="1"/>
  <c r="S413" i="1"/>
  <c r="S409" i="1"/>
  <c r="S405" i="1"/>
  <c r="S401" i="1"/>
  <c r="S397" i="1"/>
  <c r="S393" i="1"/>
  <c r="S389" i="1"/>
  <c r="S385" i="1"/>
  <c r="S381" i="1"/>
  <c r="S377" i="1"/>
  <c r="S373" i="1"/>
  <c r="S369" i="1"/>
  <c r="S365" i="1"/>
  <c r="S361" i="1"/>
  <c r="S357" i="1"/>
  <c r="S353" i="1"/>
  <c r="S349" i="1"/>
  <c r="S345" i="1"/>
  <c r="S341" i="1"/>
  <c r="S337" i="1"/>
  <c r="S333" i="1"/>
  <c r="S329" i="1"/>
  <c r="S325" i="1"/>
  <c r="S321" i="1"/>
  <c r="S317" i="1"/>
  <c r="S313" i="1"/>
  <c r="S309" i="1"/>
  <c r="S305" i="1"/>
  <c r="S301" i="1"/>
  <c r="S297" i="1"/>
  <c r="S293" i="1"/>
  <c r="S289" i="1"/>
  <c r="S285" i="1"/>
  <c r="S281" i="1"/>
  <c r="S277" i="1"/>
  <c r="S273" i="1"/>
  <c r="S269" i="1"/>
  <c r="S265" i="1"/>
  <c r="S261" i="1"/>
  <c r="S257" i="1"/>
  <c r="S253" i="1"/>
  <c r="S249" i="1"/>
  <c r="S245" i="1"/>
  <c r="S241" i="1"/>
  <c r="S237" i="1"/>
  <c r="S233" i="1"/>
  <c r="S229" i="1"/>
  <c r="S225" i="1"/>
  <c r="S221" i="1"/>
  <c r="S217" i="1"/>
  <c r="S213" i="1"/>
  <c r="S209" i="1"/>
  <c r="S205" i="1"/>
  <c r="S201" i="1"/>
  <c r="S197" i="1"/>
  <c r="S193" i="1"/>
  <c r="S189" i="1"/>
  <c r="S185" i="1"/>
  <c r="S181" i="1"/>
  <c r="S177" i="1"/>
  <c r="S173" i="1"/>
  <c r="S1898" i="1"/>
  <c r="S1732" i="1"/>
  <c r="S1668" i="1"/>
  <c r="S1604" i="1"/>
  <c r="S1540" i="1"/>
  <c r="S1474" i="1"/>
  <c r="S1458" i="1"/>
  <c r="S1442" i="1"/>
  <c r="S1426" i="1"/>
  <c r="S1410" i="1"/>
  <c r="S1394" i="1"/>
  <c r="S1378" i="1"/>
  <c r="S1362" i="1"/>
  <c r="S1346" i="1"/>
  <c r="S1330" i="1"/>
  <c r="S1314" i="1"/>
  <c r="S1298" i="1"/>
  <c r="S1282" i="1"/>
  <c r="S1266" i="1"/>
  <c r="S1250" i="1"/>
  <c r="S1234" i="1"/>
  <c r="S1218" i="1"/>
  <c r="S1202" i="1"/>
  <c r="S1186" i="1"/>
  <c r="S1170" i="1"/>
  <c r="S1154" i="1"/>
  <c r="S1138" i="1"/>
  <c r="S1122" i="1"/>
  <c r="S1106" i="1"/>
  <c r="S1090" i="1"/>
  <c r="S1074" i="1"/>
  <c r="S1058" i="1"/>
  <c r="S1042" i="1"/>
  <c r="S1026" i="1"/>
  <c r="S1010" i="1"/>
  <c r="S994" i="1"/>
  <c r="S978" i="1"/>
  <c r="S962" i="1"/>
  <c r="S954" i="1"/>
  <c r="S946" i="1"/>
  <c r="S938" i="1"/>
  <c r="S930" i="1"/>
  <c r="S922" i="1"/>
  <c r="S914" i="1"/>
  <c r="S906" i="1"/>
  <c r="S898" i="1"/>
  <c r="S890" i="1"/>
  <c r="S882" i="1"/>
  <c r="S874" i="1"/>
  <c r="S866" i="1"/>
  <c r="S858" i="1"/>
  <c r="S850" i="1"/>
  <c r="S842" i="1"/>
  <c r="S834" i="1"/>
  <c r="S826" i="1"/>
  <c r="S818" i="1"/>
  <c r="S810" i="1"/>
  <c r="S802" i="1"/>
  <c r="S794" i="1"/>
  <c r="S786" i="1"/>
  <c r="S778" i="1"/>
  <c r="S770" i="1"/>
  <c r="S762" i="1"/>
  <c r="S754" i="1"/>
  <c r="S746" i="1"/>
  <c r="S744" i="1"/>
  <c r="S740" i="1"/>
  <c r="S736" i="1"/>
  <c r="S732" i="1"/>
  <c r="S728" i="1"/>
  <c r="S724" i="1"/>
  <c r="S720" i="1"/>
  <c r="S716" i="1"/>
  <c r="S712" i="1"/>
  <c r="S708" i="1"/>
  <c r="S704" i="1"/>
  <c r="S700" i="1"/>
  <c r="S696" i="1"/>
  <c r="S692" i="1"/>
  <c r="S688" i="1"/>
  <c r="S684" i="1"/>
  <c r="S680" i="1"/>
  <c r="S676" i="1"/>
  <c r="S672" i="1"/>
  <c r="S668" i="1"/>
  <c r="S664" i="1"/>
  <c r="S660" i="1"/>
  <c r="S656" i="1"/>
  <c r="S652" i="1"/>
  <c r="S648" i="1"/>
  <c r="S644" i="1"/>
  <c r="S640" i="1"/>
  <c r="S636" i="1"/>
  <c r="S632" i="1"/>
  <c r="S628" i="1"/>
  <c r="S624" i="1"/>
  <c r="S620" i="1"/>
  <c r="S616" i="1"/>
  <c r="S612" i="1"/>
  <c r="S608" i="1"/>
  <c r="S604" i="1"/>
  <c r="S600" i="1"/>
  <c r="S596" i="1"/>
  <c r="S592" i="1"/>
  <c r="S588" i="1"/>
  <c r="S584" i="1"/>
  <c r="S580" i="1"/>
  <c r="S576" i="1"/>
  <c r="S572" i="1"/>
  <c r="S568" i="1"/>
  <c r="S564" i="1"/>
  <c r="S560" i="1"/>
  <c r="S556" i="1"/>
  <c r="S552" i="1"/>
  <c r="S548" i="1"/>
  <c r="S544" i="1"/>
  <c r="S540" i="1"/>
  <c r="S536" i="1"/>
  <c r="S532" i="1"/>
  <c r="S528" i="1"/>
  <c r="S524" i="1"/>
  <c r="S520" i="1"/>
  <c r="S516" i="1"/>
  <c r="S512" i="1"/>
  <c r="S508" i="1"/>
  <c r="S504" i="1"/>
  <c r="S500" i="1"/>
  <c r="S496" i="1"/>
  <c r="S492" i="1"/>
  <c r="S488" i="1"/>
  <c r="S484" i="1"/>
  <c r="S480" i="1"/>
  <c r="S476" i="1"/>
  <c r="S472" i="1"/>
  <c r="S468" i="1"/>
  <c r="S464" i="1"/>
  <c r="S460" i="1"/>
  <c r="S456" i="1"/>
  <c r="S452" i="1"/>
  <c r="S448" i="1"/>
  <c r="S444" i="1"/>
  <c r="S440" i="1"/>
  <c r="S436" i="1"/>
  <c r="S432" i="1"/>
  <c r="S428" i="1"/>
  <c r="S424" i="1"/>
  <c r="S420" i="1"/>
  <c r="S416" i="1"/>
  <c r="S412" i="1"/>
  <c r="S408" i="1"/>
  <c r="S404" i="1"/>
  <c r="S400" i="1"/>
  <c r="S396" i="1"/>
  <c r="S392" i="1"/>
  <c r="S388" i="1"/>
  <c r="S384" i="1"/>
  <c r="S380" i="1"/>
  <c r="S376" i="1"/>
  <c r="S372" i="1"/>
  <c r="S368" i="1"/>
  <c r="S364" i="1"/>
  <c r="S360" i="1"/>
  <c r="S356" i="1"/>
  <c r="S352" i="1"/>
  <c r="S348" i="1"/>
  <c r="S344" i="1"/>
  <c r="S340" i="1"/>
  <c r="S336" i="1"/>
  <c r="S332" i="1"/>
  <c r="S328" i="1"/>
  <c r="S324" i="1"/>
  <c r="S320" i="1"/>
  <c r="S316" i="1"/>
  <c r="S312" i="1"/>
  <c r="S308" i="1"/>
  <c r="S304" i="1"/>
  <c r="S300" i="1"/>
  <c r="S296" i="1"/>
  <c r="S292" i="1"/>
  <c r="S288" i="1"/>
  <c r="S284" i="1"/>
  <c r="S280" i="1"/>
  <c r="S276" i="1"/>
  <c r="S272" i="1"/>
  <c r="S268" i="1"/>
  <c r="S264" i="1"/>
  <c r="S260" i="1"/>
  <c r="S256" i="1"/>
  <c r="S252" i="1"/>
  <c r="S248" i="1"/>
  <c r="S244" i="1"/>
  <c r="S240" i="1"/>
  <c r="S236" i="1"/>
  <c r="S232" i="1"/>
  <c r="S228" i="1"/>
  <c r="S224" i="1"/>
  <c r="S220" i="1"/>
  <c r="S216" i="1"/>
  <c r="S212" i="1"/>
  <c r="S208" i="1"/>
  <c r="S204" i="1"/>
  <c r="S200" i="1"/>
  <c r="S196" i="1"/>
  <c r="S192" i="1"/>
  <c r="S188" i="1"/>
  <c r="S184" i="1"/>
  <c r="S180" i="1"/>
  <c r="S176" i="1"/>
  <c r="S172" i="1"/>
  <c r="S2090" i="1"/>
  <c r="S1652" i="1"/>
  <c r="S1454" i="1"/>
  <c r="S1390" i="1"/>
  <c r="S1326" i="1"/>
  <c r="S1262" i="1"/>
  <c r="S1198" i="1"/>
  <c r="S1134" i="1"/>
  <c r="S1070" i="1"/>
  <c r="S1006" i="1"/>
  <c r="S1834" i="1"/>
  <c r="S1588" i="1"/>
  <c r="S1438" i="1"/>
  <c r="S1374" i="1"/>
  <c r="S1310" i="1"/>
  <c r="S1246" i="1"/>
  <c r="S1182" i="1"/>
  <c r="S1118" i="1"/>
  <c r="S1054" i="1"/>
  <c r="S990" i="1"/>
  <c r="S1780" i="1"/>
  <c r="S1524" i="1"/>
  <c r="S1422" i="1"/>
  <c r="S1358" i="1"/>
  <c r="S1294" i="1"/>
  <c r="S1230" i="1"/>
  <c r="S1166" i="1"/>
  <c r="S1716" i="1"/>
  <c r="S1480" i="1"/>
  <c r="S1470" i="1"/>
  <c r="S1406" i="1"/>
  <c r="S1342" i="1"/>
  <c r="S1278" i="1"/>
  <c r="S1214" i="1"/>
  <c r="S1150" i="1"/>
  <c r="S1022" i="1"/>
  <c r="S936" i="1"/>
  <c r="S904" i="1"/>
  <c r="S872" i="1"/>
  <c r="S840" i="1"/>
  <c r="S808" i="1"/>
  <c r="S776" i="1"/>
  <c r="S731" i="1"/>
  <c r="S715" i="1"/>
  <c r="S699" i="1"/>
  <c r="S683" i="1"/>
  <c r="S667" i="1"/>
  <c r="S651" i="1"/>
  <c r="S1038" i="1"/>
  <c r="S974" i="1"/>
  <c r="S960" i="1"/>
  <c r="S928" i="1"/>
  <c r="S896" i="1"/>
  <c r="S864" i="1"/>
  <c r="S832" i="1"/>
  <c r="S800" i="1"/>
  <c r="S768" i="1"/>
  <c r="S743" i="1"/>
  <c r="S727" i="1"/>
  <c r="S711" i="1"/>
  <c r="S695" i="1"/>
  <c r="S679" i="1"/>
  <c r="S663" i="1"/>
  <c r="S647" i="1"/>
  <c r="S1086" i="1"/>
  <c r="S952" i="1"/>
  <c r="S920" i="1"/>
  <c r="S888" i="1"/>
  <c r="S856" i="1"/>
  <c r="S824" i="1"/>
  <c r="S792" i="1"/>
  <c r="S760" i="1"/>
  <c r="S739" i="1"/>
  <c r="S723" i="1"/>
  <c r="S707" i="1"/>
  <c r="S691" i="1"/>
  <c r="S675" i="1"/>
  <c r="S659" i="1"/>
  <c r="S1102" i="1"/>
  <c r="S944" i="1"/>
  <c r="S912" i="1"/>
  <c r="S880" i="1"/>
  <c r="S848" i="1"/>
  <c r="S816" i="1"/>
  <c r="S784" i="1"/>
  <c r="S752" i="1"/>
  <c r="S735" i="1"/>
  <c r="S719" i="1"/>
  <c r="S703" i="1"/>
  <c r="S687" i="1"/>
  <c r="S655" i="1"/>
  <c r="S643" i="1"/>
  <c r="S627" i="1"/>
  <c r="S611" i="1"/>
  <c r="S595" i="1"/>
  <c r="S579" i="1"/>
  <c r="S563" i="1"/>
  <c r="S547" i="1"/>
  <c r="S531" i="1"/>
  <c r="S515" i="1"/>
  <c r="S499" i="1"/>
  <c r="S483" i="1"/>
  <c r="S467" i="1"/>
  <c r="S451" i="1"/>
  <c r="S435" i="1"/>
  <c r="S419" i="1"/>
  <c r="S403" i="1"/>
  <c r="S387" i="1"/>
  <c r="S371" i="1"/>
  <c r="S355" i="1"/>
  <c r="S339" i="1"/>
  <c r="S323" i="1"/>
  <c r="S307" i="1"/>
  <c r="S291" i="1"/>
  <c r="S275" i="1"/>
  <c r="S259" i="1"/>
  <c r="S243" i="1"/>
  <c r="S639" i="1"/>
  <c r="S623" i="1"/>
  <c r="S607" i="1"/>
  <c r="S591" i="1"/>
  <c r="S575" i="1"/>
  <c r="S559" i="1"/>
  <c r="S543" i="1"/>
  <c r="S527" i="1"/>
  <c r="S511" i="1"/>
  <c r="S495" i="1"/>
  <c r="S479" i="1"/>
  <c r="S463" i="1"/>
  <c r="S447" i="1"/>
  <c r="S431" i="1"/>
  <c r="S415" i="1"/>
  <c r="S399" i="1"/>
  <c r="S383" i="1"/>
  <c r="S367" i="1"/>
  <c r="S351" i="1"/>
  <c r="S335" i="1"/>
  <c r="S319" i="1"/>
  <c r="S303" i="1"/>
  <c r="S287" i="1"/>
  <c r="S271" i="1"/>
  <c r="S255" i="1"/>
  <c r="S635" i="1"/>
  <c r="S619" i="1"/>
  <c r="S603" i="1"/>
  <c r="S587" i="1"/>
  <c r="S571" i="1"/>
  <c r="S555" i="1"/>
  <c r="S539" i="1"/>
  <c r="S523" i="1"/>
  <c r="S507" i="1"/>
  <c r="S491" i="1"/>
  <c r="S475" i="1"/>
  <c r="S459" i="1"/>
  <c r="S443" i="1"/>
  <c r="S427" i="1"/>
  <c r="S411" i="1"/>
  <c r="S395" i="1"/>
  <c r="S379" i="1"/>
  <c r="S363" i="1"/>
  <c r="S347" i="1"/>
  <c r="S331" i="1"/>
  <c r="S315" i="1"/>
  <c r="S299" i="1"/>
  <c r="S283" i="1"/>
  <c r="S267" i="1"/>
  <c r="S251" i="1"/>
  <c r="S671" i="1"/>
  <c r="S631" i="1"/>
  <c r="S615" i="1"/>
  <c r="S599" i="1"/>
  <c r="S583" i="1"/>
  <c r="S567" i="1"/>
  <c r="S551" i="1"/>
  <c r="S535" i="1"/>
  <c r="S519" i="1"/>
  <c r="S503" i="1"/>
  <c r="S487" i="1"/>
  <c r="S471" i="1"/>
  <c r="S455" i="1"/>
  <c r="S439" i="1"/>
  <c r="S423" i="1"/>
  <c r="S407" i="1"/>
  <c r="S391" i="1"/>
  <c r="S375" i="1"/>
  <c r="S359" i="1"/>
  <c r="S343" i="1"/>
  <c r="S327" i="1"/>
  <c r="S311" i="1"/>
  <c r="S295" i="1"/>
  <c r="S279" i="1"/>
  <c r="S263" i="1"/>
  <c r="S247" i="1"/>
  <c r="S235" i="1"/>
  <c r="S231" i="1"/>
  <c r="S215" i="1"/>
  <c r="S199" i="1"/>
  <c r="S183" i="1"/>
  <c r="S167" i="1"/>
  <c r="S163" i="1"/>
  <c r="S159" i="1"/>
  <c r="S155" i="1"/>
  <c r="S151" i="1"/>
  <c r="S147" i="1"/>
  <c r="S143" i="1"/>
  <c r="S139" i="1"/>
  <c r="S135" i="1"/>
  <c r="S131" i="1"/>
  <c r="S127" i="1"/>
  <c r="S123" i="1"/>
  <c r="S119" i="1"/>
  <c r="S115" i="1"/>
  <c r="S111" i="1"/>
  <c r="S107" i="1"/>
  <c r="S103" i="1"/>
  <c r="S99" i="1"/>
  <c r="S95" i="1"/>
  <c r="S91" i="1"/>
  <c r="S87" i="1"/>
  <c r="S83" i="1"/>
  <c r="S79" i="1"/>
  <c r="S75" i="1"/>
  <c r="S71" i="1"/>
  <c r="S67" i="1"/>
  <c r="S63" i="1"/>
  <c r="S59" i="1"/>
  <c r="S55" i="1"/>
  <c r="S51" i="1"/>
  <c r="S47" i="1"/>
  <c r="S43" i="1"/>
  <c r="S39" i="1"/>
  <c r="S35" i="1"/>
  <c r="S31" i="1"/>
  <c r="S27" i="1"/>
  <c r="S23" i="1"/>
  <c r="S19" i="1"/>
  <c r="S15" i="1"/>
  <c r="S11" i="1"/>
  <c r="S239" i="1"/>
  <c r="S227" i="1"/>
  <c r="S211" i="1"/>
  <c r="S195" i="1"/>
  <c r="S179" i="1"/>
  <c r="S166" i="1"/>
  <c r="S162" i="1"/>
  <c r="S158" i="1"/>
  <c r="S154" i="1"/>
  <c r="S150" i="1"/>
  <c r="S146" i="1"/>
  <c r="S142" i="1"/>
  <c r="S138" i="1"/>
  <c r="S134" i="1"/>
  <c r="S130" i="1"/>
  <c r="S126" i="1"/>
  <c r="S122" i="1"/>
  <c r="S118" i="1"/>
  <c r="S114" i="1"/>
  <c r="S110" i="1"/>
  <c r="S106" i="1"/>
  <c r="S102" i="1"/>
  <c r="S98" i="1"/>
  <c r="S94" i="1"/>
  <c r="S90" i="1"/>
  <c r="S86" i="1"/>
  <c r="S82" i="1"/>
  <c r="S78" i="1"/>
  <c r="S74" i="1"/>
  <c r="S70" i="1"/>
  <c r="S66" i="1"/>
  <c r="S62" i="1"/>
  <c r="S58" i="1"/>
  <c r="S54" i="1"/>
  <c r="S50" i="1"/>
  <c r="S46" i="1"/>
  <c r="S42" i="1"/>
  <c r="S38" i="1"/>
  <c r="S34" i="1"/>
  <c r="S30" i="1"/>
  <c r="S26" i="1"/>
  <c r="S22" i="1"/>
  <c r="S18" i="1"/>
  <c r="S14" i="1"/>
  <c r="S10" i="1"/>
  <c r="S223" i="1"/>
  <c r="S207" i="1"/>
  <c r="S191" i="1"/>
  <c r="S175" i="1"/>
  <c r="S169" i="1"/>
  <c r="S165" i="1"/>
  <c r="S161" i="1"/>
  <c r="S157" i="1"/>
  <c r="S153" i="1"/>
  <c r="S149" i="1"/>
  <c r="S145" i="1"/>
  <c r="S141" i="1"/>
  <c r="S137" i="1"/>
  <c r="S133" i="1"/>
  <c r="S129" i="1"/>
  <c r="S125" i="1"/>
  <c r="S121" i="1"/>
  <c r="S117" i="1"/>
  <c r="S113" i="1"/>
  <c r="S109" i="1"/>
  <c r="S105" i="1"/>
  <c r="S101" i="1"/>
  <c r="S97" i="1"/>
  <c r="S93" i="1"/>
  <c r="S89" i="1"/>
  <c r="S85" i="1"/>
  <c r="S81" i="1"/>
  <c r="S77" i="1"/>
  <c r="S73" i="1"/>
  <c r="S69" i="1"/>
  <c r="S65" i="1"/>
  <c r="S61" i="1"/>
  <c r="S57" i="1"/>
  <c r="S53" i="1"/>
  <c r="S49" i="1"/>
  <c r="S45" i="1"/>
  <c r="S41" i="1"/>
  <c r="S37" i="1"/>
  <c r="S33" i="1"/>
  <c r="S29" i="1"/>
  <c r="S25" i="1"/>
  <c r="S21" i="1"/>
  <c r="S17" i="1"/>
  <c r="S13" i="1"/>
  <c r="S219" i="1"/>
  <c r="S203" i="1"/>
  <c r="S187" i="1"/>
  <c r="S171" i="1"/>
  <c r="S168" i="1"/>
  <c r="S164" i="1"/>
  <c r="S160" i="1"/>
  <c r="S156" i="1"/>
  <c r="S152" i="1"/>
  <c r="S148" i="1"/>
  <c r="S144" i="1"/>
  <c r="S140" i="1"/>
  <c r="S136" i="1"/>
  <c r="S132" i="1"/>
  <c r="S128" i="1"/>
  <c r="S124" i="1"/>
  <c r="S120" i="1"/>
  <c r="S116" i="1"/>
  <c r="S112" i="1"/>
  <c r="S108" i="1"/>
  <c r="S104" i="1"/>
  <c r="S100" i="1"/>
  <c r="S96" i="1"/>
  <c r="S92" i="1"/>
  <c r="S88" i="1"/>
  <c r="S84" i="1"/>
  <c r="S80" i="1"/>
  <c r="S76" i="1"/>
  <c r="S72" i="1"/>
  <c r="S68" i="1"/>
  <c r="S64" i="1"/>
  <c r="S60" i="1"/>
  <c r="S56" i="1"/>
  <c r="S52" i="1"/>
  <c r="S48" i="1"/>
  <c r="S44" i="1"/>
  <c r="S40" i="1"/>
  <c r="S36" i="1"/>
  <c r="S32" i="1"/>
  <c r="S28" i="1"/>
  <c r="S24" i="1"/>
  <c r="S20" i="1"/>
  <c r="S16" i="1"/>
  <c r="S12" i="1"/>
  <c r="Q3254" i="1"/>
  <c r="Q3250" i="1"/>
  <c r="Q3246" i="1"/>
  <c r="Q3242" i="1"/>
  <c r="Q3238" i="1"/>
  <c r="Q3234" i="1"/>
  <c r="Q3253" i="1"/>
  <c r="Q3249" i="1"/>
  <c r="Q3245" i="1"/>
  <c r="Q3241" i="1"/>
  <c r="Q3237" i="1"/>
  <c r="Q3233" i="1"/>
  <c r="Q3256" i="1"/>
  <c r="Q3252" i="1"/>
  <c r="Q3248" i="1"/>
  <c r="Q3244" i="1"/>
  <c r="Q3240" i="1"/>
  <c r="Q3236" i="1"/>
  <c r="Q3232" i="1"/>
  <c r="Q3247" i="1"/>
  <c r="Q3229" i="1"/>
  <c r="Q3225" i="1"/>
  <c r="Q3221" i="1"/>
  <c r="Q3217" i="1"/>
  <c r="Q3213" i="1"/>
  <c r="Q3243" i="1"/>
  <c r="Q3228" i="1"/>
  <c r="Q3224" i="1"/>
  <c r="Q3220" i="1"/>
  <c r="Q3216" i="1"/>
  <c r="Q3212" i="1"/>
  <c r="Q3255" i="1"/>
  <c r="Q3239" i="1"/>
  <c r="Q3231" i="1"/>
  <c r="Q3227" i="1"/>
  <c r="Q3223" i="1"/>
  <c r="Q3219" i="1"/>
  <c r="Q3215" i="1"/>
  <c r="Q3218" i="1"/>
  <c r="Q3211" i="1"/>
  <c r="Q3210" i="1"/>
  <c r="Q3206" i="1"/>
  <c r="Q3202" i="1"/>
  <c r="Q3198" i="1"/>
  <c r="Q3194" i="1"/>
  <c r="Q3190" i="1"/>
  <c r="Q3230" i="1"/>
  <c r="Q3214" i="1"/>
  <c r="Q3209" i="1"/>
  <c r="Q3205" i="1"/>
  <c r="Q3201" i="1"/>
  <c r="Q3197" i="1"/>
  <c r="Q3193" i="1"/>
  <c r="Q3251" i="1"/>
  <c r="Q3226" i="1"/>
  <c r="Q3208" i="1"/>
  <c r="Q3204" i="1"/>
  <c r="Q3200" i="1"/>
  <c r="Q3196" i="1"/>
  <c r="Q3199" i="1"/>
  <c r="Q3191" i="1"/>
  <c r="Q3184" i="1"/>
  <c r="Q3180" i="1"/>
  <c r="Q3176" i="1"/>
  <c r="Q3172" i="1"/>
  <c r="Q3168" i="1"/>
  <c r="Q3164" i="1"/>
  <c r="Q3160" i="1"/>
  <c r="Q3156" i="1"/>
  <c r="Q3152" i="1"/>
  <c r="Q3148" i="1"/>
  <c r="Q3195" i="1"/>
  <c r="Q3188" i="1"/>
  <c r="Q3187" i="1"/>
  <c r="Q3183" i="1"/>
  <c r="Q3179" i="1"/>
  <c r="Q3175" i="1"/>
  <c r="Q3171" i="1"/>
  <c r="Q3167" i="1"/>
  <c r="Q3163" i="1"/>
  <c r="Q3159" i="1"/>
  <c r="Q3155" i="1"/>
  <c r="Q3151" i="1"/>
  <c r="Q3147" i="1"/>
  <c r="Q3235" i="1"/>
  <c r="Q3222" i="1"/>
  <c r="Q3207" i="1"/>
  <c r="Q3186" i="1"/>
  <c r="Q3182" i="1"/>
  <c r="Q3178" i="1"/>
  <c r="Q3174" i="1"/>
  <c r="Q3170" i="1"/>
  <c r="Q3166" i="1"/>
  <c r="Q3162" i="1"/>
  <c r="Q3158" i="1"/>
  <c r="Q3154" i="1"/>
  <c r="Q3150" i="1"/>
  <c r="Q3177" i="1"/>
  <c r="Q3161" i="1"/>
  <c r="Q3145" i="1"/>
  <c r="Q3141" i="1"/>
  <c r="Q3137" i="1"/>
  <c r="Q3133" i="1"/>
  <c r="Q3129" i="1"/>
  <c r="Q3125" i="1"/>
  <c r="Q3121" i="1"/>
  <c r="Q3117" i="1"/>
  <c r="Q3113" i="1"/>
  <c r="Q3109" i="1"/>
  <c r="Q3105" i="1"/>
  <c r="Q3173" i="1"/>
  <c r="Q3157" i="1"/>
  <c r="Q3146" i="1"/>
  <c r="Q3144" i="1"/>
  <c r="Q3140" i="1"/>
  <c r="Q3136" i="1"/>
  <c r="Q3132" i="1"/>
  <c r="Q3128" i="1"/>
  <c r="Q3124" i="1"/>
  <c r="Q3120" i="1"/>
  <c r="Q3116" i="1"/>
  <c r="Q3112" i="1"/>
  <c r="Q3108" i="1"/>
  <c r="Q3203" i="1"/>
  <c r="Q3189" i="1"/>
  <c r="Q3185" i="1"/>
  <c r="Q3169" i="1"/>
  <c r="Q3153" i="1"/>
  <c r="Q3143" i="1"/>
  <c r="Q3139" i="1"/>
  <c r="Q3135" i="1"/>
  <c r="Q3131" i="1"/>
  <c r="Q3127" i="1"/>
  <c r="Q3123" i="1"/>
  <c r="Q3119" i="1"/>
  <c r="Q3115" i="1"/>
  <c r="Q3111" i="1"/>
  <c r="Q3107" i="1"/>
  <c r="Q3165" i="1"/>
  <c r="Q3138" i="1"/>
  <c r="Q3122" i="1"/>
  <c r="Q3103" i="1"/>
  <c r="Q3099" i="1"/>
  <c r="Q3095" i="1"/>
  <c r="Q3091" i="1"/>
  <c r="Q3087" i="1"/>
  <c r="Q3083" i="1"/>
  <c r="Q3079" i="1"/>
  <c r="Q3075" i="1"/>
  <c r="Q3071" i="1"/>
  <c r="Q3067" i="1"/>
  <c r="Q3149" i="1"/>
  <c r="Q3134" i="1"/>
  <c r="Q3118" i="1"/>
  <c r="Q3106" i="1"/>
  <c r="Q3102" i="1"/>
  <c r="Q3098" i="1"/>
  <c r="Q3094" i="1"/>
  <c r="Q3090" i="1"/>
  <c r="Q3086" i="1"/>
  <c r="Q3082" i="1"/>
  <c r="Q3078" i="1"/>
  <c r="Q3074" i="1"/>
  <c r="Q3070" i="1"/>
  <c r="Q3130" i="1"/>
  <c r="Q3114" i="1"/>
  <c r="Q3101" i="1"/>
  <c r="Q3097" i="1"/>
  <c r="Q3093" i="1"/>
  <c r="Q3089" i="1"/>
  <c r="Q3085" i="1"/>
  <c r="Q3081" i="1"/>
  <c r="Q3077" i="1"/>
  <c r="Q3073" i="1"/>
  <c r="Q3126" i="1"/>
  <c r="Q3096" i="1"/>
  <c r="Q3080" i="1"/>
  <c r="Q3069" i="1"/>
  <c r="Q3065" i="1"/>
  <c r="Q3061" i="1"/>
  <c r="Q3057" i="1"/>
  <c r="Q3053" i="1"/>
  <c r="Q3049" i="1"/>
  <c r="Q3045" i="1"/>
  <c r="Q3041" i="1"/>
  <c r="Q3037" i="1"/>
  <c r="Q3033" i="1"/>
  <c r="Q3029" i="1"/>
  <c r="Q3025" i="1"/>
  <c r="Q3021" i="1"/>
  <c r="Q3017" i="1"/>
  <c r="Q3013" i="1"/>
  <c r="Q3009" i="1"/>
  <c r="Q3005" i="1"/>
  <c r="Q3001" i="1"/>
  <c r="Q2997" i="1"/>
  <c r="Q2993" i="1"/>
  <c r="Q2989" i="1"/>
  <c r="Q2985" i="1"/>
  <c r="Q2981" i="1"/>
  <c r="Q2977" i="1"/>
  <c r="Q3181" i="1"/>
  <c r="Q3110" i="1"/>
  <c r="Q3092" i="1"/>
  <c r="Q3076" i="1"/>
  <c r="Q3064" i="1"/>
  <c r="Q3060" i="1"/>
  <c r="Q3056" i="1"/>
  <c r="Q3052" i="1"/>
  <c r="Q3048" i="1"/>
  <c r="Q3044" i="1"/>
  <c r="Q3040" i="1"/>
  <c r="Q3036" i="1"/>
  <c r="Q3032" i="1"/>
  <c r="Q3028" i="1"/>
  <c r="Q3024" i="1"/>
  <c r="Q3020" i="1"/>
  <c r="Q3016" i="1"/>
  <c r="Q3012" i="1"/>
  <c r="Q3008" i="1"/>
  <c r="Q3004" i="1"/>
  <c r="Q3000" i="1"/>
  <c r="Q2996" i="1"/>
  <c r="Q2992" i="1"/>
  <c r="Q2988" i="1"/>
  <c r="Q2984" i="1"/>
  <c r="Q2980" i="1"/>
  <c r="Q2976" i="1"/>
  <c r="Q3104" i="1"/>
  <c r="Q3088" i="1"/>
  <c r="Q3072" i="1"/>
  <c r="Q3063" i="1"/>
  <c r="Q3059" i="1"/>
  <c r="Q3055" i="1"/>
  <c r="Q3051" i="1"/>
  <c r="Q3047" i="1"/>
  <c r="Q3043" i="1"/>
  <c r="Q3039" i="1"/>
  <c r="Q3035" i="1"/>
  <c r="Q3031" i="1"/>
  <c r="Q3027" i="1"/>
  <c r="Q3023" i="1"/>
  <c r="Q3019" i="1"/>
  <c r="Q3015" i="1"/>
  <c r="Q3011" i="1"/>
  <c r="Q3007" i="1"/>
  <c r="Q3003" i="1"/>
  <c r="Q2999" i="1"/>
  <c r="Q2995" i="1"/>
  <c r="Q2991" i="1"/>
  <c r="Q2987" i="1"/>
  <c r="Q2983" i="1"/>
  <c r="Q2979" i="1"/>
  <c r="Q3054" i="1"/>
  <c r="Q3038" i="1"/>
  <c r="Q3022" i="1"/>
  <c r="Q3006" i="1"/>
  <c r="Q2990" i="1"/>
  <c r="Q2972" i="1"/>
  <c r="Q2968" i="1"/>
  <c r="Q2964" i="1"/>
  <c r="Q2960" i="1"/>
  <c r="Q2956" i="1"/>
  <c r="Q2952" i="1"/>
  <c r="Q2948" i="1"/>
  <c r="Q2944" i="1"/>
  <c r="Q2940" i="1"/>
  <c r="Q2936" i="1"/>
  <c r="Q2932" i="1"/>
  <c r="Q2928" i="1"/>
  <c r="Q2924" i="1"/>
  <c r="Q2920" i="1"/>
  <c r="Q2916" i="1"/>
  <c r="Q2912" i="1"/>
  <c r="Q2908" i="1"/>
  <c r="Q2904" i="1"/>
  <c r="Q2900" i="1"/>
  <c r="Q3142" i="1"/>
  <c r="Q3100" i="1"/>
  <c r="Q3068" i="1"/>
  <c r="Q3066" i="1"/>
  <c r="Q3050" i="1"/>
  <c r="Q3034" i="1"/>
  <c r="Q3018" i="1"/>
  <c r="Q3002" i="1"/>
  <c r="Q2986" i="1"/>
  <c r="Q2975" i="1"/>
  <c r="Q2971" i="1"/>
  <c r="Q2967" i="1"/>
  <c r="Q2963" i="1"/>
  <c r="Q2959" i="1"/>
  <c r="Q2955" i="1"/>
  <c r="Q2951" i="1"/>
  <c r="Q2947" i="1"/>
  <c r="Q2943" i="1"/>
  <c r="Q2939" i="1"/>
  <c r="Q2935" i="1"/>
  <c r="Q2931" i="1"/>
  <c r="Q2927" i="1"/>
  <c r="Q2923" i="1"/>
  <c r="Q2919" i="1"/>
  <c r="Q2915" i="1"/>
  <c r="Q2911" i="1"/>
  <c r="Q2907" i="1"/>
  <c r="Q2903" i="1"/>
  <c r="Q2899" i="1"/>
  <c r="Q3192" i="1"/>
  <c r="Q3084" i="1"/>
  <c r="Q3062" i="1"/>
  <c r="Q3046" i="1"/>
  <c r="Q3030" i="1"/>
  <c r="Q3014" i="1"/>
  <c r="Q2998" i="1"/>
  <c r="Q2982" i="1"/>
  <c r="Q2974" i="1"/>
  <c r="Q2970" i="1"/>
  <c r="Q2966" i="1"/>
  <c r="Q2962" i="1"/>
  <c r="Q2958" i="1"/>
  <c r="Q2954" i="1"/>
  <c r="Q2950" i="1"/>
  <c r="Q2946" i="1"/>
  <c r="Q2942" i="1"/>
  <c r="Q2938" i="1"/>
  <c r="Q2934" i="1"/>
  <c r="Q2930" i="1"/>
  <c r="Q2926" i="1"/>
  <c r="Q2922" i="1"/>
  <c r="Q2918" i="1"/>
  <c r="Q2914" i="1"/>
  <c r="Q2910" i="1"/>
  <c r="Q2906" i="1"/>
  <c r="Q2902" i="1"/>
  <c r="Q2898" i="1"/>
  <c r="Q3058" i="1"/>
  <c r="Q2994" i="1"/>
  <c r="Q2973" i="1"/>
  <c r="Q2957" i="1"/>
  <c r="Q2941" i="1"/>
  <c r="Q2925" i="1"/>
  <c r="Q2909" i="1"/>
  <c r="Q2895" i="1"/>
  <c r="Q2891" i="1"/>
  <c r="Q2887" i="1"/>
  <c r="Q2883" i="1"/>
  <c r="Q2879" i="1"/>
  <c r="Q2875" i="1"/>
  <c r="Q2871" i="1"/>
  <c r="Q2867" i="1"/>
  <c r="Q2863" i="1"/>
  <c r="Q2859" i="1"/>
  <c r="Q2855" i="1"/>
  <c r="Q2851" i="1"/>
  <c r="Q2847" i="1"/>
  <c r="Q2843" i="1"/>
  <c r="Q2839" i="1"/>
  <c r="Q2835" i="1"/>
  <c r="Q2831" i="1"/>
  <c r="Q2827" i="1"/>
  <c r="Q2823" i="1"/>
  <c r="Q2819" i="1"/>
  <c r="Q3042" i="1"/>
  <c r="Q2978" i="1"/>
  <c r="Q2969" i="1"/>
  <c r="Q2953" i="1"/>
  <c r="Q2937" i="1"/>
  <c r="Q2921" i="1"/>
  <c r="Q2905" i="1"/>
  <c r="Q2894" i="1"/>
  <c r="Q2890" i="1"/>
  <c r="Q2886" i="1"/>
  <c r="Q2882" i="1"/>
  <c r="Q2878" i="1"/>
  <c r="Q2874" i="1"/>
  <c r="Q2870" i="1"/>
  <c r="Q2866" i="1"/>
  <c r="Q2862" i="1"/>
  <c r="Q2858" i="1"/>
  <c r="Q2854" i="1"/>
  <c r="Q2850" i="1"/>
  <c r="Q2846" i="1"/>
  <c r="Q2842" i="1"/>
  <c r="Q2838" i="1"/>
  <c r="Q2834" i="1"/>
  <c r="Q2830" i="1"/>
  <c r="Q2826" i="1"/>
  <c r="Q2822" i="1"/>
  <c r="Q3026" i="1"/>
  <c r="Q2965" i="1"/>
  <c r="Q2949" i="1"/>
  <c r="Q2933" i="1"/>
  <c r="Q2917" i="1"/>
  <c r="Q2901" i="1"/>
  <c r="Q2897" i="1"/>
  <c r="Q2893" i="1"/>
  <c r="Q2889" i="1"/>
  <c r="Q2885" i="1"/>
  <c r="Q2881" i="1"/>
  <c r="Q2877" i="1"/>
  <c r="Q2873" i="1"/>
  <c r="Q2869" i="1"/>
  <c r="Q2865" i="1"/>
  <c r="Q2861" i="1"/>
  <c r="Q2857" i="1"/>
  <c r="Q2853" i="1"/>
  <c r="Q2849" i="1"/>
  <c r="Q2845" i="1"/>
  <c r="Q2841" i="1"/>
  <c r="Q2837" i="1"/>
  <c r="Q2833" i="1"/>
  <c r="Q2829" i="1"/>
  <c r="Q2825" i="1"/>
  <c r="Q2821" i="1"/>
  <c r="Q3010" i="1"/>
  <c r="Q2945" i="1"/>
  <c r="Q2892" i="1"/>
  <c r="Q2876" i="1"/>
  <c r="Q2860" i="1"/>
  <c r="Q2844" i="1"/>
  <c r="Q2828" i="1"/>
  <c r="Q2815" i="1"/>
  <c r="Q2811" i="1"/>
  <c r="Q2807" i="1"/>
  <c r="Q2803" i="1"/>
  <c r="Q2799" i="1"/>
  <c r="Q2795" i="1"/>
  <c r="Q2791" i="1"/>
  <c r="Q2787" i="1"/>
  <c r="Q2783" i="1"/>
  <c r="Q2779" i="1"/>
  <c r="Q2775" i="1"/>
  <c r="Q2771" i="1"/>
  <c r="Q2767" i="1"/>
  <c r="Q2763" i="1"/>
  <c r="Q2759" i="1"/>
  <c r="Q2755" i="1"/>
  <c r="Q2751" i="1"/>
  <c r="Q2747" i="1"/>
  <c r="Q2743" i="1"/>
  <c r="Q2739" i="1"/>
  <c r="Q2735" i="1"/>
  <c r="Q2731" i="1"/>
  <c r="Q2727" i="1"/>
  <c r="Q2723" i="1"/>
  <c r="Q2719" i="1"/>
  <c r="Q2715" i="1"/>
  <c r="Q2711" i="1"/>
  <c r="Q2707" i="1"/>
  <c r="Q2703" i="1"/>
  <c r="Q2699" i="1"/>
  <c r="Q2695" i="1"/>
  <c r="Q2691" i="1"/>
  <c r="Q2687" i="1"/>
  <c r="Q2683" i="1"/>
  <c r="Q2679" i="1"/>
  <c r="Q2675" i="1"/>
  <c r="Q2671" i="1"/>
  <c r="Q2667" i="1"/>
  <c r="Q2663" i="1"/>
  <c r="Q2659" i="1"/>
  <c r="Q2655" i="1"/>
  <c r="Q2651" i="1"/>
  <c r="Q2647" i="1"/>
  <c r="Q2643" i="1"/>
  <c r="Q2639" i="1"/>
  <c r="Q2635" i="1"/>
  <c r="Q2929" i="1"/>
  <c r="Q2888" i="1"/>
  <c r="Q2872" i="1"/>
  <c r="Q2856" i="1"/>
  <c r="Q2840" i="1"/>
  <c r="Q2824" i="1"/>
  <c r="Q2818" i="1"/>
  <c r="Q2814" i="1"/>
  <c r="Q2810" i="1"/>
  <c r="Q2806" i="1"/>
  <c r="Q2802" i="1"/>
  <c r="Q2798" i="1"/>
  <c r="Q2794" i="1"/>
  <c r="Q2790" i="1"/>
  <c r="Q2786" i="1"/>
  <c r="Q2782" i="1"/>
  <c r="Q2778" i="1"/>
  <c r="Q2774" i="1"/>
  <c r="Q2770" i="1"/>
  <c r="Q2766" i="1"/>
  <c r="Q2762" i="1"/>
  <c r="Q2758" i="1"/>
  <c r="Q2754" i="1"/>
  <c r="Q2750" i="1"/>
  <c r="Q2746" i="1"/>
  <c r="Q2742" i="1"/>
  <c r="Q2738" i="1"/>
  <c r="Q2734" i="1"/>
  <c r="Q2730" i="1"/>
  <c r="Q2726" i="1"/>
  <c r="Q2722" i="1"/>
  <c r="Q2718" i="1"/>
  <c r="Q2714" i="1"/>
  <c r="Q2710" i="1"/>
  <c r="Q2706" i="1"/>
  <c r="Q2702" i="1"/>
  <c r="Q2698" i="1"/>
  <c r="Q2694" i="1"/>
  <c r="Q2690" i="1"/>
  <c r="Q2686" i="1"/>
  <c r="Q2682" i="1"/>
  <c r="Q2678" i="1"/>
  <c r="Q2674" i="1"/>
  <c r="Q2670" i="1"/>
  <c r="Q2666" i="1"/>
  <c r="Q2662" i="1"/>
  <c r="Q2658" i="1"/>
  <c r="Q2654" i="1"/>
  <c r="Q2650" i="1"/>
  <c r="Q2646" i="1"/>
  <c r="Q2642" i="1"/>
  <c r="Q2638" i="1"/>
  <c r="Q2913" i="1"/>
  <c r="Q2884" i="1"/>
  <c r="Q2868" i="1"/>
  <c r="Q2852" i="1"/>
  <c r="Q2836" i="1"/>
  <c r="Q2820" i="1"/>
  <c r="Q2817" i="1"/>
  <c r="Q2813" i="1"/>
  <c r="Q2809" i="1"/>
  <c r="Q2805" i="1"/>
  <c r="Q2801" i="1"/>
  <c r="Q2797" i="1"/>
  <c r="Q2793" i="1"/>
  <c r="Q2789" i="1"/>
  <c r="Q2785" i="1"/>
  <c r="Q2781" i="1"/>
  <c r="Q2777" i="1"/>
  <c r="Q2773" i="1"/>
  <c r="Q2769" i="1"/>
  <c r="Q2765" i="1"/>
  <c r="Q2761" i="1"/>
  <c r="Q2757" i="1"/>
  <c r="Q2753" i="1"/>
  <c r="Q2749" i="1"/>
  <c r="Q2745" i="1"/>
  <c r="Q2741" i="1"/>
  <c r="Q2737" i="1"/>
  <c r="Q2733" i="1"/>
  <c r="Q2729" i="1"/>
  <c r="Q2725" i="1"/>
  <c r="Q2721" i="1"/>
  <c r="Q2717" i="1"/>
  <c r="Q2713" i="1"/>
  <c r="Q2709" i="1"/>
  <c r="Q2705" i="1"/>
  <c r="Q2701" i="1"/>
  <c r="Q2697" i="1"/>
  <c r="Q2693" i="1"/>
  <c r="Q2689" i="1"/>
  <c r="Q2685" i="1"/>
  <c r="Q2681" i="1"/>
  <c r="Q2677" i="1"/>
  <c r="Q2673" i="1"/>
  <c r="Q2669" i="1"/>
  <c r="Q2665" i="1"/>
  <c r="Q2661" i="1"/>
  <c r="Q2657" i="1"/>
  <c r="Q2653" i="1"/>
  <c r="Q2649" i="1"/>
  <c r="Q2645" i="1"/>
  <c r="Q2641" i="1"/>
  <c r="Q2637" i="1"/>
  <c r="Q2896" i="1"/>
  <c r="Q2832" i="1"/>
  <c r="Q2812" i="1"/>
  <c r="Q2796" i="1"/>
  <c r="Q2780" i="1"/>
  <c r="Q2764" i="1"/>
  <c r="Q2748" i="1"/>
  <c r="Q2732" i="1"/>
  <c r="Q2716" i="1"/>
  <c r="Q2700" i="1"/>
  <c r="Q2684" i="1"/>
  <c r="Q2668" i="1"/>
  <c r="Q2652" i="1"/>
  <c r="Q2636" i="1"/>
  <c r="Q2633" i="1"/>
  <c r="Q2629" i="1"/>
  <c r="Q2625" i="1"/>
  <c r="Q2621" i="1"/>
  <c r="Q2617" i="1"/>
  <c r="Q2613" i="1"/>
  <c r="Q2609" i="1"/>
  <c r="Q2605" i="1"/>
  <c r="Q2601" i="1"/>
  <c r="Q2597" i="1"/>
  <c r="Q2593" i="1"/>
  <c r="Q2589" i="1"/>
  <c r="Q2585" i="1"/>
  <c r="Q2581" i="1"/>
  <c r="Q2577" i="1"/>
  <c r="Q2573" i="1"/>
  <c r="Q2569" i="1"/>
  <c r="Q2565" i="1"/>
  <c r="Q2561" i="1"/>
  <c r="Q2557" i="1"/>
  <c r="Q2553" i="1"/>
  <c r="Q2549" i="1"/>
  <c r="Q2545" i="1"/>
  <c r="Q2541" i="1"/>
  <c r="Q2537" i="1"/>
  <c r="Q2533" i="1"/>
  <c r="Q2529" i="1"/>
  <c r="Q2525" i="1"/>
  <c r="Q2521" i="1"/>
  <c r="Q2517" i="1"/>
  <c r="Q2513" i="1"/>
  <c r="Q2509" i="1"/>
  <c r="Q2505" i="1"/>
  <c r="Q2501" i="1"/>
  <c r="Q2497" i="1"/>
  <c r="Q2493" i="1"/>
  <c r="Q2489" i="1"/>
  <c r="Q2485" i="1"/>
  <c r="Q2481" i="1"/>
  <c r="Q2880" i="1"/>
  <c r="Q2808" i="1"/>
  <c r="Q2792" i="1"/>
  <c r="Q2776" i="1"/>
  <c r="Q2760" i="1"/>
  <c r="Q2744" i="1"/>
  <c r="Q2728" i="1"/>
  <c r="Q2712" i="1"/>
  <c r="Q2696" i="1"/>
  <c r="Q2680" i="1"/>
  <c r="Q2664" i="1"/>
  <c r="Q2648" i="1"/>
  <c r="Q2632" i="1"/>
  <c r="Q2628" i="1"/>
  <c r="Q2624" i="1"/>
  <c r="Q2620" i="1"/>
  <c r="Q2616" i="1"/>
  <c r="Q2612" i="1"/>
  <c r="Q2608" i="1"/>
  <c r="Q2604" i="1"/>
  <c r="Q2600" i="1"/>
  <c r="Q2596" i="1"/>
  <c r="Q2592" i="1"/>
  <c r="Q2588" i="1"/>
  <c r="Q2584" i="1"/>
  <c r="Q2580" i="1"/>
  <c r="Q2576" i="1"/>
  <c r="Q2572" i="1"/>
  <c r="Q2568" i="1"/>
  <c r="Q2564" i="1"/>
  <c r="Q2560" i="1"/>
  <c r="Q2556" i="1"/>
  <c r="Q2552" i="1"/>
  <c r="Q2548" i="1"/>
  <c r="Q2544" i="1"/>
  <c r="Q2540" i="1"/>
  <c r="Q2536" i="1"/>
  <c r="Q2532" i="1"/>
  <c r="Q2528" i="1"/>
  <c r="Q2524" i="1"/>
  <c r="Q2520" i="1"/>
  <c r="Q2516" i="1"/>
  <c r="Q2512" i="1"/>
  <c r="Q2508" i="1"/>
  <c r="Q2504" i="1"/>
  <c r="Q2500" i="1"/>
  <c r="Q2496" i="1"/>
  <c r="Q2492" i="1"/>
  <c r="Q2488" i="1"/>
  <c r="Q2484" i="1"/>
  <c r="Q2480" i="1"/>
  <c r="Q2961" i="1"/>
  <c r="Q2864" i="1"/>
  <c r="Q2804" i="1"/>
  <c r="Q2788" i="1"/>
  <c r="Q2772" i="1"/>
  <c r="Q2756" i="1"/>
  <c r="Q2740" i="1"/>
  <c r="Q2724" i="1"/>
  <c r="Q2708" i="1"/>
  <c r="Q2692" i="1"/>
  <c r="Q2676" i="1"/>
  <c r="Q2660" i="1"/>
  <c r="Q2644" i="1"/>
  <c r="Q2631" i="1"/>
  <c r="Q2627" i="1"/>
  <c r="Q2623" i="1"/>
  <c r="Q2619" i="1"/>
  <c r="Q2615" i="1"/>
  <c r="Q2611" i="1"/>
  <c r="Q2607" i="1"/>
  <c r="Q2603" i="1"/>
  <c r="Q2599" i="1"/>
  <c r="Q2595" i="1"/>
  <c r="Q2591" i="1"/>
  <c r="Q2587" i="1"/>
  <c r="Q2583" i="1"/>
  <c r="Q2579" i="1"/>
  <c r="Q2575" i="1"/>
  <c r="Q2571" i="1"/>
  <c r="Q2567" i="1"/>
  <c r="Q2563" i="1"/>
  <c r="Q2559" i="1"/>
  <c r="Q2555" i="1"/>
  <c r="Q2551" i="1"/>
  <c r="Q2547" i="1"/>
  <c r="Q2543" i="1"/>
  <c r="Q2539" i="1"/>
  <c r="Q2535" i="1"/>
  <c r="Q2531" i="1"/>
  <c r="Q2527" i="1"/>
  <c r="Q2523" i="1"/>
  <c r="Q2519" i="1"/>
  <c r="Q2515" i="1"/>
  <c r="Q2511" i="1"/>
  <c r="Q2507" i="1"/>
  <c r="Q2503" i="1"/>
  <c r="Q2499" i="1"/>
  <c r="Q2495" i="1"/>
  <c r="Q2491" i="1"/>
  <c r="Q2487" i="1"/>
  <c r="Q2483" i="1"/>
  <c r="Q2479" i="1"/>
  <c r="Q2768" i="1"/>
  <c r="Q2704" i="1"/>
  <c r="Q2640" i="1"/>
  <c r="Q2630" i="1"/>
  <c r="Q2614" i="1"/>
  <c r="Q2598" i="1"/>
  <c r="Q2582" i="1"/>
  <c r="Q2566" i="1"/>
  <c r="Q2550" i="1"/>
  <c r="Q2534" i="1"/>
  <c r="Q2518" i="1"/>
  <c r="Q2502" i="1"/>
  <c r="Q2486" i="1"/>
  <c r="Q2474" i="1"/>
  <c r="Q2470" i="1"/>
  <c r="Q2466" i="1"/>
  <c r="Q2462" i="1"/>
  <c r="Q2458" i="1"/>
  <c r="Q2454" i="1"/>
  <c r="Q2450" i="1"/>
  <c r="Q2446" i="1"/>
  <c r="Q2442" i="1"/>
  <c r="Q2438" i="1"/>
  <c r="Q2434" i="1"/>
  <c r="Q2430" i="1"/>
  <c r="Q2426" i="1"/>
  <c r="Q2422" i="1"/>
  <c r="Q2418" i="1"/>
  <c r="Q2414" i="1"/>
  <c r="Q2410" i="1"/>
  <c r="Q2406" i="1"/>
  <c r="Q2402" i="1"/>
  <c r="Q2398" i="1"/>
  <c r="Q2394" i="1"/>
  <c r="Q2390" i="1"/>
  <c r="Q2386" i="1"/>
  <c r="Q2382" i="1"/>
  <c r="Q2378" i="1"/>
  <c r="Q2374" i="1"/>
  <c r="Q2370" i="1"/>
  <c r="Q2366" i="1"/>
  <c r="Q2362" i="1"/>
  <c r="Q2358" i="1"/>
  <c r="Q2354" i="1"/>
  <c r="Q2350" i="1"/>
  <c r="Q2346" i="1"/>
  <c r="Q2342" i="1"/>
  <c r="Q2338" i="1"/>
  <c r="Q2334" i="1"/>
  <c r="Q2330" i="1"/>
  <c r="Q2326" i="1"/>
  <c r="Q2322" i="1"/>
  <c r="Q2318" i="1"/>
  <c r="Q2314" i="1"/>
  <c r="Q2310" i="1"/>
  <c r="Q2306" i="1"/>
  <c r="Q2302" i="1"/>
  <c r="Q2298" i="1"/>
  <c r="Q2294" i="1"/>
  <c r="Q2290" i="1"/>
  <c r="Q2286" i="1"/>
  <c r="Q2282" i="1"/>
  <c r="Q2278" i="1"/>
  <c r="Q2274" i="1"/>
  <c r="Q2270" i="1"/>
  <c r="Q2266" i="1"/>
  <c r="Q2262" i="1"/>
  <c r="Q2258" i="1"/>
  <c r="Q2254" i="1"/>
  <c r="Q2250" i="1"/>
  <c r="Q2246" i="1"/>
  <c r="Q2242" i="1"/>
  <c r="Q2238" i="1"/>
  <c r="Q2234" i="1"/>
  <c r="Q2230" i="1"/>
  <c r="Q2226" i="1"/>
  <c r="Q2222" i="1"/>
  <c r="Q2218" i="1"/>
  <c r="Q2214" i="1"/>
  <c r="Q2210" i="1"/>
  <c r="Q2206" i="1"/>
  <c r="Q2202" i="1"/>
  <c r="Q2198" i="1"/>
  <c r="Q2194" i="1"/>
  <c r="Q2190" i="1"/>
  <c r="Q2186" i="1"/>
  <c r="Q2182" i="1"/>
  <c r="Q2178" i="1"/>
  <c r="Q2174" i="1"/>
  <c r="Q2170" i="1"/>
  <c r="Q2166" i="1"/>
  <c r="Q2162" i="1"/>
  <c r="Q2158" i="1"/>
  <c r="Q2154" i="1"/>
  <c r="Q2150" i="1"/>
  <c r="Q2146" i="1"/>
  <c r="Q2142" i="1"/>
  <c r="Q2138" i="1"/>
  <c r="Q2134" i="1"/>
  <c r="Q2130" i="1"/>
  <c r="Q2126" i="1"/>
  <c r="Q2122" i="1"/>
  <c r="Q2118" i="1"/>
  <c r="Q2114" i="1"/>
  <c r="Q2110" i="1"/>
  <c r="Q2848" i="1"/>
  <c r="Q2816" i="1"/>
  <c r="Q2752" i="1"/>
  <c r="Q2688" i="1"/>
  <c r="Q2626" i="1"/>
  <c r="Q2610" i="1"/>
  <c r="Q2594" i="1"/>
  <c r="Q2578" i="1"/>
  <c r="Q2562" i="1"/>
  <c r="Q2546" i="1"/>
  <c r="Q2530" i="1"/>
  <c r="Q2514" i="1"/>
  <c r="Q2498" i="1"/>
  <c r="Q2482" i="1"/>
  <c r="Q2477" i="1"/>
  <c r="Q2473" i="1"/>
  <c r="Q2469" i="1"/>
  <c r="Q2465" i="1"/>
  <c r="Q2461" i="1"/>
  <c r="Q2457" i="1"/>
  <c r="Q2453" i="1"/>
  <c r="Q2449" i="1"/>
  <c r="Q2445" i="1"/>
  <c r="Q2441" i="1"/>
  <c r="Q2437" i="1"/>
  <c r="Q2433" i="1"/>
  <c r="Q2429" i="1"/>
  <c r="Q2425" i="1"/>
  <c r="Q2421" i="1"/>
  <c r="Q2417" i="1"/>
  <c r="Q2413" i="1"/>
  <c r="Q2409" i="1"/>
  <c r="Q2405" i="1"/>
  <c r="Q2401" i="1"/>
  <c r="Q2397" i="1"/>
  <c r="Q2393" i="1"/>
  <c r="Q2389" i="1"/>
  <c r="Q2385" i="1"/>
  <c r="Q2381" i="1"/>
  <c r="Q2377" i="1"/>
  <c r="Q2373" i="1"/>
  <c r="Q2369" i="1"/>
  <c r="Q2365" i="1"/>
  <c r="Q2361" i="1"/>
  <c r="Q2357" i="1"/>
  <c r="Q2353" i="1"/>
  <c r="Q2349" i="1"/>
  <c r="Q2345" i="1"/>
  <c r="Q2341" i="1"/>
  <c r="Q2337" i="1"/>
  <c r="Q2333" i="1"/>
  <c r="Q2329" i="1"/>
  <c r="Q2325" i="1"/>
  <c r="Q2321" i="1"/>
  <c r="Q2317" i="1"/>
  <c r="Q2313" i="1"/>
  <c r="Q2309" i="1"/>
  <c r="Q2305" i="1"/>
  <c r="Q2301" i="1"/>
  <c r="Q2297" i="1"/>
  <c r="Q2293" i="1"/>
  <c r="Q2289" i="1"/>
  <c r="Q2285" i="1"/>
  <c r="Q2281" i="1"/>
  <c r="Q2277" i="1"/>
  <c r="Q2273" i="1"/>
  <c r="Q2269" i="1"/>
  <c r="Q2265" i="1"/>
  <c r="Q2261" i="1"/>
  <c r="Q2257" i="1"/>
  <c r="Q2253" i="1"/>
  <c r="Q2249" i="1"/>
  <c r="Q2245" i="1"/>
  <c r="Q2241" i="1"/>
  <c r="Q2237" i="1"/>
  <c r="Q2233" i="1"/>
  <c r="Q2229" i="1"/>
  <c r="Q2225" i="1"/>
  <c r="Q2221" i="1"/>
  <c r="Q2217" i="1"/>
  <c r="Q2213" i="1"/>
  <c r="Q2209" i="1"/>
  <c r="Q2205" i="1"/>
  <c r="Q2201" i="1"/>
  <c r="Q2197" i="1"/>
  <c r="Q2193" i="1"/>
  <c r="Q2189" i="1"/>
  <c r="Q2185" i="1"/>
  <c r="Q2181" i="1"/>
  <c r="Q2177" i="1"/>
  <c r="Q2173" i="1"/>
  <c r="Q2169" i="1"/>
  <c r="Q2165" i="1"/>
  <c r="Q2161" i="1"/>
  <c r="Q2157" i="1"/>
  <c r="Q2153" i="1"/>
  <c r="Q2149" i="1"/>
  <c r="Q2145" i="1"/>
  <c r="Q2141" i="1"/>
  <c r="Q2137" i="1"/>
  <c r="Q2133" i="1"/>
  <c r="Q2129" i="1"/>
  <c r="Q2125" i="1"/>
  <c r="Q2121" i="1"/>
  <c r="Q2117" i="1"/>
  <c r="Q2113" i="1"/>
  <c r="Q2800" i="1"/>
  <c r="Q2736" i="1"/>
  <c r="Q2672" i="1"/>
  <c r="Q2622" i="1"/>
  <c r="Q2606" i="1"/>
  <c r="Q2590" i="1"/>
  <c r="Q2574" i="1"/>
  <c r="Q2558" i="1"/>
  <c r="Q2542" i="1"/>
  <c r="Q2526" i="1"/>
  <c r="Q2510" i="1"/>
  <c r="Q2494" i="1"/>
  <c r="Q2478" i="1"/>
  <c r="Q2476" i="1"/>
  <c r="Q2472" i="1"/>
  <c r="Q2468" i="1"/>
  <c r="Q2464" i="1"/>
  <c r="Q2460" i="1"/>
  <c r="Q2456" i="1"/>
  <c r="Q2452" i="1"/>
  <c r="Q2448" i="1"/>
  <c r="Q2444" i="1"/>
  <c r="Q2440" i="1"/>
  <c r="Q2436" i="1"/>
  <c r="Q2432" i="1"/>
  <c r="Q2428" i="1"/>
  <c r="Q2424" i="1"/>
  <c r="Q2420" i="1"/>
  <c r="Q2416" i="1"/>
  <c r="Q2412" i="1"/>
  <c r="Q2408" i="1"/>
  <c r="Q2404" i="1"/>
  <c r="Q2400" i="1"/>
  <c r="Q2396" i="1"/>
  <c r="Q2392" i="1"/>
  <c r="Q2388" i="1"/>
  <c r="Q2384" i="1"/>
  <c r="Q2380" i="1"/>
  <c r="Q2376" i="1"/>
  <c r="Q2372" i="1"/>
  <c r="Q2368" i="1"/>
  <c r="Q2364" i="1"/>
  <c r="Q2360" i="1"/>
  <c r="Q2356" i="1"/>
  <c r="Q2352" i="1"/>
  <c r="Q2348" i="1"/>
  <c r="Q2344" i="1"/>
  <c r="Q2340" i="1"/>
  <c r="Q2336" i="1"/>
  <c r="Q2332" i="1"/>
  <c r="Q2328" i="1"/>
  <c r="Q2324" i="1"/>
  <c r="Q2320" i="1"/>
  <c r="Q2316" i="1"/>
  <c r="Q2312" i="1"/>
  <c r="Q2308" i="1"/>
  <c r="Q2304" i="1"/>
  <c r="Q2300" i="1"/>
  <c r="Q2296" i="1"/>
  <c r="Q2292" i="1"/>
  <c r="Q2288" i="1"/>
  <c r="Q2284" i="1"/>
  <c r="Q2280" i="1"/>
  <c r="Q2276" i="1"/>
  <c r="Q2272" i="1"/>
  <c r="Q2268" i="1"/>
  <c r="Q2264" i="1"/>
  <c r="Q2260" i="1"/>
  <c r="Q2256" i="1"/>
  <c r="Q2252" i="1"/>
  <c r="Q2248" i="1"/>
  <c r="Q2244" i="1"/>
  <c r="Q2240" i="1"/>
  <c r="Q2236" i="1"/>
  <c r="Q2232" i="1"/>
  <c r="Q2228" i="1"/>
  <c r="Q2224" i="1"/>
  <c r="Q2220" i="1"/>
  <c r="Q2216" i="1"/>
  <c r="Q2212" i="1"/>
  <c r="Q2208" i="1"/>
  <c r="Q2204" i="1"/>
  <c r="Q2200" i="1"/>
  <c r="Q2196" i="1"/>
  <c r="Q2192" i="1"/>
  <c r="Q2188" i="1"/>
  <c r="Q2184" i="1"/>
  <c r="Q2180" i="1"/>
  <c r="Q2176" i="1"/>
  <c r="Q2172" i="1"/>
  <c r="Q2168" i="1"/>
  <c r="Q2164" i="1"/>
  <c r="Q2160" i="1"/>
  <c r="Q2156" i="1"/>
  <c r="Q2152" i="1"/>
  <c r="Q2148" i="1"/>
  <c r="Q2144" i="1"/>
  <c r="Q2140" i="1"/>
  <c r="Q2136" i="1"/>
  <c r="Q2132" i="1"/>
  <c r="Q2128" i="1"/>
  <c r="Q2124" i="1"/>
  <c r="Q2120" i="1"/>
  <c r="Q2116" i="1"/>
  <c r="Q2112" i="1"/>
  <c r="Q2656" i="1"/>
  <c r="Q2586" i="1"/>
  <c r="Q2522" i="1"/>
  <c r="Q2475" i="1"/>
  <c r="Q2459" i="1"/>
  <c r="Q2443" i="1"/>
  <c r="Q2427" i="1"/>
  <c r="Q2411" i="1"/>
  <c r="Q2395" i="1"/>
  <c r="Q2379" i="1"/>
  <c r="Q2363" i="1"/>
  <c r="Q2347" i="1"/>
  <c r="Q2331" i="1"/>
  <c r="Q2315" i="1"/>
  <c r="Q2299" i="1"/>
  <c r="Q2283" i="1"/>
  <c r="Q2267" i="1"/>
  <c r="Q2251" i="1"/>
  <c r="Q2235" i="1"/>
  <c r="Q2219" i="1"/>
  <c r="Q2203" i="1"/>
  <c r="Q2187" i="1"/>
  <c r="Q2171" i="1"/>
  <c r="Q2155" i="1"/>
  <c r="Q2139" i="1"/>
  <c r="Q2123" i="1"/>
  <c r="Q2107" i="1"/>
  <c r="Q2103" i="1"/>
  <c r="Q2099" i="1"/>
  <c r="Q2095" i="1"/>
  <c r="Q2091" i="1"/>
  <c r="Q2087" i="1"/>
  <c r="Q2083" i="1"/>
  <c r="Q2079" i="1"/>
  <c r="Q2075" i="1"/>
  <c r="Q2071" i="1"/>
  <c r="Q2067" i="1"/>
  <c r="Q2063" i="1"/>
  <c r="Q2059" i="1"/>
  <c r="Q2055" i="1"/>
  <c r="Q2051" i="1"/>
  <c r="Q2047" i="1"/>
  <c r="Q2043" i="1"/>
  <c r="Q2039" i="1"/>
  <c r="Q2035" i="1"/>
  <c r="Q2031" i="1"/>
  <c r="Q2027" i="1"/>
  <c r="Q2023" i="1"/>
  <c r="Q2019" i="1"/>
  <c r="Q2015" i="1"/>
  <c r="Q2011" i="1"/>
  <c r="Q2007" i="1"/>
  <c r="Q2003" i="1"/>
  <c r="Q1999" i="1"/>
  <c r="Q1995" i="1"/>
  <c r="Q1991" i="1"/>
  <c r="Q1987" i="1"/>
  <c r="Q1983" i="1"/>
  <c r="Q1979" i="1"/>
  <c r="Q1975" i="1"/>
  <c r="Q1971" i="1"/>
  <c r="Q1967" i="1"/>
  <c r="Q1963" i="1"/>
  <c r="Q1959" i="1"/>
  <c r="Q1955" i="1"/>
  <c r="Q1951" i="1"/>
  <c r="Q1947" i="1"/>
  <c r="Q1943" i="1"/>
  <c r="Q1939" i="1"/>
  <c r="Q1935" i="1"/>
  <c r="Q1931" i="1"/>
  <c r="Q1927" i="1"/>
  <c r="Q1923" i="1"/>
  <c r="Q1919" i="1"/>
  <c r="Q1915" i="1"/>
  <c r="Q1911" i="1"/>
  <c r="Q1907" i="1"/>
  <c r="Q1903" i="1"/>
  <c r="Q1899" i="1"/>
  <c r="Q1895" i="1"/>
  <c r="Q1891" i="1"/>
  <c r="Q1887" i="1"/>
  <c r="Q1883" i="1"/>
  <c r="Q1879" i="1"/>
  <c r="Q1875" i="1"/>
  <c r="Q1871" i="1"/>
  <c r="Q1867" i="1"/>
  <c r="Q1863" i="1"/>
  <c r="Q1859" i="1"/>
  <c r="Q1855" i="1"/>
  <c r="Q1851" i="1"/>
  <c r="Q1847" i="1"/>
  <c r="Q1843" i="1"/>
  <c r="Q1839" i="1"/>
  <c r="Q1835" i="1"/>
  <c r="Q1831" i="1"/>
  <c r="Q1827" i="1"/>
  <c r="Q1823" i="1"/>
  <c r="Q1819" i="1"/>
  <c r="Q1815" i="1"/>
  <c r="Q1811" i="1"/>
  <c r="Q1807" i="1"/>
  <c r="Q1803" i="1"/>
  <c r="Q1799" i="1"/>
  <c r="Q2634" i="1"/>
  <c r="Q2570" i="1"/>
  <c r="Q2506" i="1"/>
  <c r="Q2471" i="1"/>
  <c r="Q2455" i="1"/>
  <c r="Q2439" i="1"/>
  <c r="Q2423" i="1"/>
  <c r="Q2407" i="1"/>
  <c r="Q2391" i="1"/>
  <c r="Q2375" i="1"/>
  <c r="Q2359" i="1"/>
  <c r="Q2343" i="1"/>
  <c r="Q2327" i="1"/>
  <c r="Q2311" i="1"/>
  <c r="Q2295" i="1"/>
  <c r="Q2279" i="1"/>
  <c r="Q2263" i="1"/>
  <c r="Q2247" i="1"/>
  <c r="Q2231" i="1"/>
  <c r="Q2215" i="1"/>
  <c r="Q2199" i="1"/>
  <c r="Q2183" i="1"/>
  <c r="Q2167" i="1"/>
  <c r="Q2151" i="1"/>
  <c r="Q2135" i="1"/>
  <c r="Q2119" i="1"/>
  <c r="Q2106" i="1"/>
  <c r="Q2102" i="1"/>
  <c r="Q2098" i="1"/>
  <c r="Q2094" i="1"/>
  <c r="Q2090" i="1"/>
  <c r="Q2086" i="1"/>
  <c r="Q2082" i="1"/>
  <c r="Q2078" i="1"/>
  <c r="Q2074" i="1"/>
  <c r="Q2070" i="1"/>
  <c r="Q2066" i="1"/>
  <c r="Q2062" i="1"/>
  <c r="Q2058" i="1"/>
  <c r="Q2054" i="1"/>
  <c r="Q2050" i="1"/>
  <c r="Q2046" i="1"/>
  <c r="Q2042" i="1"/>
  <c r="Q2038" i="1"/>
  <c r="Q2034" i="1"/>
  <c r="Q2030" i="1"/>
  <c r="Q2026" i="1"/>
  <c r="Q2022" i="1"/>
  <c r="Q2018" i="1"/>
  <c r="Q2014" i="1"/>
  <c r="Q2010" i="1"/>
  <c r="Q2006" i="1"/>
  <c r="Q2002" i="1"/>
  <c r="Q1998" i="1"/>
  <c r="Q1994" i="1"/>
  <c r="Q1990" i="1"/>
  <c r="Q1986" i="1"/>
  <c r="Q1982" i="1"/>
  <c r="Q1978" i="1"/>
  <c r="Q1974" i="1"/>
  <c r="Q1970" i="1"/>
  <c r="Q1966" i="1"/>
  <c r="Q1962" i="1"/>
  <c r="Q1958" i="1"/>
  <c r="Q1954" i="1"/>
  <c r="Q1950" i="1"/>
  <c r="Q1946" i="1"/>
  <c r="Q1942" i="1"/>
  <c r="Q1938" i="1"/>
  <c r="Q1934" i="1"/>
  <c r="Q1930" i="1"/>
  <c r="Q1926" i="1"/>
  <c r="Q1922" i="1"/>
  <c r="Q1918" i="1"/>
  <c r="Q1914" i="1"/>
  <c r="Q1910" i="1"/>
  <c r="Q1906" i="1"/>
  <c r="Q1902" i="1"/>
  <c r="Q1898" i="1"/>
  <c r="Q1894" i="1"/>
  <c r="Q1890" i="1"/>
  <c r="Q1886" i="1"/>
  <c r="Q1882" i="1"/>
  <c r="Q1878" i="1"/>
  <c r="Q1874" i="1"/>
  <c r="Q1870" i="1"/>
  <c r="Q1866" i="1"/>
  <c r="Q1862" i="1"/>
  <c r="Q1858" i="1"/>
  <c r="Q1854" i="1"/>
  <c r="Q1850" i="1"/>
  <c r="Q1846" i="1"/>
  <c r="Q1842" i="1"/>
  <c r="Q1838" i="1"/>
  <c r="Q1834" i="1"/>
  <c r="Q1830" i="1"/>
  <c r="Q1826" i="1"/>
  <c r="Q1822" i="1"/>
  <c r="Q1818" i="1"/>
  <c r="Q1814" i="1"/>
  <c r="Q1810" i="1"/>
  <c r="Q1806" i="1"/>
  <c r="Q1802" i="1"/>
  <c r="Q1798" i="1"/>
  <c r="Q2784" i="1"/>
  <c r="Q2618" i="1"/>
  <c r="Q2554" i="1"/>
  <c r="Q2490" i="1"/>
  <c r="Q2467" i="1"/>
  <c r="Q2451" i="1"/>
  <c r="Q2435" i="1"/>
  <c r="Q2419" i="1"/>
  <c r="Q2403" i="1"/>
  <c r="Q2387" i="1"/>
  <c r="Q2371" i="1"/>
  <c r="Q2355" i="1"/>
  <c r="Q2339" i="1"/>
  <c r="Q2323" i="1"/>
  <c r="Q2307" i="1"/>
  <c r="Q2291" i="1"/>
  <c r="Q2275" i="1"/>
  <c r="Q2259" i="1"/>
  <c r="Q2243" i="1"/>
  <c r="Q2227" i="1"/>
  <c r="Q2211" i="1"/>
  <c r="Q2195" i="1"/>
  <c r="Q2179" i="1"/>
  <c r="Q2163" i="1"/>
  <c r="Q2147" i="1"/>
  <c r="Q2131" i="1"/>
  <c r="Q2115" i="1"/>
  <c r="Q2109" i="1"/>
  <c r="Q2105" i="1"/>
  <c r="Q2101" i="1"/>
  <c r="Q2097" i="1"/>
  <c r="Q2093" i="1"/>
  <c r="Q2089" i="1"/>
  <c r="Q2085" i="1"/>
  <c r="Q2081" i="1"/>
  <c r="Q2077" i="1"/>
  <c r="Q2073" i="1"/>
  <c r="Q2069" i="1"/>
  <c r="Q2065" i="1"/>
  <c r="Q2061" i="1"/>
  <c r="Q2057" i="1"/>
  <c r="Q2053" i="1"/>
  <c r="Q2049" i="1"/>
  <c r="Q2045" i="1"/>
  <c r="Q2041" i="1"/>
  <c r="Q2037" i="1"/>
  <c r="Q2033" i="1"/>
  <c r="Q2029" i="1"/>
  <c r="Q2025" i="1"/>
  <c r="Q2021" i="1"/>
  <c r="Q2017" i="1"/>
  <c r="Q2013" i="1"/>
  <c r="Q2009" i="1"/>
  <c r="Q2005" i="1"/>
  <c r="Q2001" i="1"/>
  <c r="Q1997" i="1"/>
  <c r="Q1993" i="1"/>
  <c r="Q1989" i="1"/>
  <c r="Q1985" i="1"/>
  <c r="Q1981" i="1"/>
  <c r="Q1977" i="1"/>
  <c r="Q1973" i="1"/>
  <c r="Q1969" i="1"/>
  <c r="Q1965" i="1"/>
  <c r="Q1961" i="1"/>
  <c r="Q1957" i="1"/>
  <c r="Q1953" i="1"/>
  <c r="Q1949" i="1"/>
  <c r="Q1945" i="1"/>
  <c r="Q1941" i="1"/>
  <c r="Q1937" i="1"/>
  <c r="Q1933" i="1"/>
  <c r="Q1929" i="1"/>
  <c r="Q1925" i="1"/>
  <c r="Q1921" i="1"/>
  <c r="Q1917" i="1"/>
  <c r="Q1913" i="1"/>
  <c r="Q1909" i="1"/>
  <c r="Q1905" i="1"/>
  <c r="Q1901" i="1"/>
  <c r="Q1897" i="1"/>
  <c r="Q1893" i="1"/>
  <c r="Q1889" i="1"/>
  <c r="Q1885" i="1"/>
  <c r="Q1881" i="1"/>
  <c r="Q1877" i="1"/>
  <c r="Q1873" i="1"/>
  <c r="Q1869" i="1"/>
  <c r="Q1865" i="1"/>
  <c r="Q1861" i="1"/>
  <c r="Q1857" i="1"/>
  <c r="Q1853" i="1"/>
  <c r="Q1849" i="1"/>
  <c r="Q1845" i="1"/>
  <c r="Q1841" i="1"/>
  <c r="Q1837" i="1"/>
  <c r="Q1833" i="1"/>
  <c r="Q1829" i="1"/>
  <c r="Q1825" i="1"/>
  <c r="Q1821" i="1"/>
  <c r="Q1817" i="1"/>
  <c r="Q1813" i="1"/>
  <c r="Q1809" i="1"/>
  <c r="Q1805" i="1"/>
  <c r="Q1801" i="1"/>
  <c r="Q1797" i="1"/>
  <c r="Q2720" i="1"/>
  <c r="Q2538" i="1"/>
  <c r="Q2463" i="1"/>
  <c r="Q2399" i="1"/>
  <c r="Q2335" i="1"/>
  <c r="Q2271" i="1"/>
  <c r="Q2207" i="1"/>
  <c r="Q2143" i="1"/>
  <c r="Q2096" i="1"/>
  <c r="Q2080" i="1"/>
  <c r="Q2064" i="1"/>
  <c r="Q2048" i="1"/>
  <c r="Q2032" i="1"/>
  <c r="Q2016" i="1"/>
  <c r="Q2000" i="1"/>
  <c r="Q1984" i="1"/>
  <c r="Q1968" i="1"/>
  <c r="Q1952" i="1"/>
  <c r="Q1936" i="1"/>
  <c r="Q1920" i="1"/>
  <c r="Q1904" i="1"/>
  <c r="Q1888" i="1"/>
  <c r="Q1872" i="1"/>
  <c r="Q1856" i="1"/>
  <c r="Q1840" i="1"/>
  <c r="Q1824" i="1"/>
  <c r="Q1808" i="1"/>
  <c r="Q1793" i="1"/>
  <c r="Q1789" i="1"/>
  <c r="Q1785" i="1"/>
  <c r="Q1781" i="1"/>
  <c r="Q1777" i="1"/>
  <c r="Q1773" i="1"/>
  <c r="Q1769" i="1"/>
  <c r="Q1765" i="1"/>
  <c r="Q1761" i="1"/>
  <c r="Q1757" i="1"/>
  <c r="Q1753" i="1"/>
  <c r="Q1749" i="1"/>
  <c r="Q1745" i="1"/>
  <c r="Q1741" i="1"/>
  <c r="Q1737" i="1"/>
  <c r="Q1733" i="1"/>
  <c r="Q1729" i="1"/>
  <c r="Q1725" i="1"/>
  <c r="Q1721" i="1"/>
  <c r="Q1717" i="1"/>
  <c r="Q1713" i="1"/>
  <c r="Q1709" i="1"/>
  <c r="Q1705" i="1"/>
  <c r="Q1701" i="1"/>
  <c r="Q1697" i="1"/>
  <c r="Q1693" i="1"/>
  <c r="Q1689" i="1"/>
  <c r="Q1685" i="1"/>
  <c r="Q1681" i="1"/>
  <c r="Q1677" i="1"/>
  <c r="Q1673" i="1"/>
  <c r="Q1669" i="1"/>
  <c r="Q1665" i="1"/>
  <c r="Q1661" i="1"/>
  <c r="Q1657" i="1"/>
  <c r="Q1653" i="1"/>
  <c r="Q1649" i="1"/>
  <c r="Q1645" i="1"/>
  <c r="Q1641" i="1"/>
  <c r="Q1637" i="1"/>
  <c r="Q1633" i="1"/>
  <c r="Q1629" i="1"/>
  <c r="Q1625" i="1"/>
  <c r="Q1621" i="1"/>
  <c r="Q1617" i="1"/>
  <c r="Q1613" i="1"/>
  <c r="Q1609" i="1"/>
  <c r="Q1605" i="1"/>
  <c r="Q1601" i="1"/>
  <c r="Q1597" i="1"/>
  <c r="Q1593" i="1"/>
  <c r="Q1589" i="1"/>
  <c r="Q1585" i="1"/>
  <c r="Q1581" i="1"/>
  <c r="Q1577" i="1"/>
  <c r="Q1573" i="1"/>
  <c r="Q1569" i="1"/>
  <c r="Q1565" i="1"/>
  <c r="Q1561" i="1"/>
  <c r="Q1557" i="1"/>
  <c r="Q1553" i="1"/>
  <c r="Q1549" i="1"/>
  <c r="Q1545" i="1"/>
  <c r="Q1541" i="1"/>
  <c r="Q1537" i="1"/>
  <c r="Q1533" i="1"/>
  <c r="Q1529" i="1"/>
  <c r="Q1525" i="1"/>
  <c r="Q1521" i="1"/>
  <c r="Q1517" i="1"/>
  <c r="Q1513" i="1"/>
  <c r="Q1509" i="1"/>
  <c r="Q1505" i="1"/>
  <c r="Q1501" i="1"/>
  <c r="Q1497" i="1"/>
  <c r="Q1493" i="1"/>
  <c r="Q1489" i="1"/>
  <c r="Q1485" i="1"/>
  <c r="Q1481" i="1"/>
  <c r="Q2447" i="1"/>
  <c r="Q2383" i="1"/>
  <c r="Q2319" i="1"/>
  <c r="Q2255" i="1"/>
  <c r="Q2191" i="1"/>
  <c r="Q2127" i="1"/>
  <c r="Q2108" i="1"/>
  <c r="Q2092" i="1"/>
  <c r="Q2076" i="1"/>
  <c r="Q2060" i="1"/>
  <c r="Q2044" i="1"/>
  <c r="Q2028" i="1"/>
  <c r="Q2012" i="1"/>
  <c r="Q1996" i="1"/>
  <c r="Q1980" i="1"/>
  <c r="Q1964" i="1"/>
  <c r="Q1948" i="1"/>
  <c r="Q1932" i="1"/>
  <c r="Q1916" i="1"/>
  <c r="Q1900" i="1"/>
  <c r="Q1884" i="1"/>
  <c r="Q1868" i="1"/>
  <c r="Q1852" i="1"/>
  <c r="Q1836" i="1"/>
  <c r="Q1820" i="1"/>
  <c r="Q1804" i="1"/>
  <c r="Q1792" i="1"/>
  <c r="Q1788" i="1"/>
  <c r="Q1784" i="1"/>
  <c r="Q1780" i="1"/>
  <c r="Q1776" i="1"/>
  <c r="Q1772" i="1"/>
  <c r="Q1768" i="1"/>
  <c r="Q1764" i="1"/>
  <c r="Q1760" i="1"/>
  <c r="Q1756" i="1"/>
  <c r="Q1752" i="1"/>
  <c r="Q1748" i="1"/>
  <c r="Q1744" i="1"/>
  <c r="Q1740" i="1"/>
  <c r="Q1736" i="1"/>
  <c r="Q1732" i="1"/>
  <c r="Q1728" i="1"/>
  <c r="Q1724" i="1"/>
  <c r="Q1720" i="1"/>
  <c r="Q1716" i="1"/>
  <c r="Q1712" i="1"/>
  <c r="Q1708" i="1"/>
  <c r="Q1704" i="1"/>
  <c r="Q1700" i="1"/>
  <c r="Q1696" i="1"/>
  <c r="Q1692" i="1"/>
  <c r="Q1688" i="1"/>
  <c r="Q1684" i="1"/>
  <c r="Q1680" i="1"/>
  <c r="Q1676" i="1"/>
  <c r="Q1672" i="1"/>
  <c r="Q1668" i="1"/>
  <c r="Q1664" i="1"/>
  <c r="Q1660" i="1"/>
  <c r="Q1656" i="1"/>
  <c r="Q1652" i="1"/>
  <c r="Q1648" i="1"/>
  <c r="Q1644" i="1"/>
  <c r="Q1640" i="1"/>
  <c r="Q1636" i="1"/>
  <c r="Q1632" i="1"/>
  <c r="Q1628" i="1"/>
  <c r="Q1624" i="1"/>
  <c r="Q1620" i="1"/>
  <c r="Q1616" i="1"/>
  <c r="Q1612" i="1"/>
  <c r="Q1608" i="1"/>
  <c r="Q1604" i="1"/>
  <c r="Q1600" i="1"/>
  <c r="Q1596" i="1"/>
  <c r="Q1592" i="1"/>
  <c r="Q1588" i="1"/>
  <c r="Q1584" i="1"/>
  <c r="Q1580" i="1"/>
  <c r="Q1576" i="1"/>
  <c r="Q1572" i="1"/>
  <c r="Q1568" i="1"/>
  <c r="Q1564" i="1"/>
  <c r="Q1560" i="1"/>
  <c r="Q1556" i="1"/>
  <c r="Q1552" i="1"/>
  <c r="Q1548" i="1"/>
  <c r="Q1544" i="1"/>
  <c r="Q1540" i="1"/>
  <c r="Q1536" i="1"/>
  <c r="Q1532" i="1"/>
  <c r="Q1528" i="1"/>
  <c r="Q1524" i="1"/>
  <c r="Q1520" i="1"/>
  <c r="Q1516" i="1"/>
  <c r="Q1512" i="1"/>
  <c r="Q1508" i="1"/>
  <c r="Q1504" i="1"/>
  <c r="Q1500" i="1"/>
  <c r="Q1496" i="1"/>
  <c r="Q1492" i="1"/>
  <c r="Q1488" i="1"/>
  <c r="Q1484" i="1"/>
  <c r="Q1480" i="1"/>
  <c r="Q2431" i="1"/>
  <c r="Q2367" i="1"/>
  <c r="Q2303" i="1"/>
  <c r="Q2239" i="1"/>
  <c r="Q2175" i="1"/>
  <c r="Q2111" i="1"/>
  <c r="Q2104" i="1"/>
  <c r="Q2088" i="1"/>
  <c r="Q2072" i="1"/>
  <c r="Q2056" i="1"/>
  <c r="Q2040" i="1"/>
  <c r="Q2024" i="1"/>
  <c r="Q2008" i="1"/>
  <c r="Q1992" i="1"/>
  <c r="Q1976" i="1"/>
  <c r="Q1960" i="1"/>
  <c r="Q1944" i="1"/>
  <c r="Q1928" i="1"/>
  <c r="Q1912" i="1"/>
  <c r="Q1896" i="1"/>
  <c r="Q1880" i="1"/>
  <c r="Q1864" i="1"/>
  <c r="Q1848" i="1"/>
  <c r="Q1832" i="1"/>
  <c r="Q1816" i="1"/>
  <c r="Q1800" i="1"/>
  <c r="Q1791" i="1"/>
  <c r="Q1787" i="1"/>
  <c r="Q1783" i="1"/>
  <c r="Q1779" i="1"/>
  <c r="Q1775" i="1"/>
  <c r="Q1771" i="1"/>
  <c r="Q1767" i="1"/>
  <c r="Q1763" i="1"/>
  <c r="Q1759" i="1"/>
  <c r="Q1755" i="1"/>
  <c r="Q1751" i="1"/>
  <c r="Q1747" i="1"/>
  <c r="Q1743" i="1"/>
  <c r="Q1739" i="1"/>
  <c r="Q1735" i="1"/>
  <c r="Q1731" i="1"/>
  <c r="Q1727" i="1"/>
  <c r="Q1723" i="1"/>
  <c r="Q1719" i="1"/>
  <c r="Q1715" i="1"/>
  <c r="Q1711" i="1"/>
  <c r="Q1707" i="1"/>
  <c r="Q1703" i="1"/>
  <c r="Q1699" i="1"/>
  <c r="Q1695" i="1"/>
  <c r="Q1691" i="1"/>
  <c r="Q1687" i="1"/>
  <c r="Q1683" i="1"/>
  <c r="Q1679" i="1"/>
  <c r="Q1675" i="1"/>
  <c r="Q1671" i="1"/>
  <c r="Q1667" i="1"/>
  <c r="Q1663" i="1"/>
  <c r="Q1659" i="1"/>
  <c r="Q1655" i="1"/>
  <c r="Q1651" i="1"/>
  <c r="Q1647" i="1"/>
  <c r="Q1643" i="1"/>
  <c r="Q1639" i="1"/>
  <c r="Q1635" i="1"/>
  <c r="Q1631" i="1"/>
  <c r="Q1627" i="1"/>
  <c r="Q1623" i="1"/>
  <c r="Q1619" i="1"/>
  <c r="Q1615" i="1"/>
  <c r="Q1611" i="1"/>
  <c r="Q1607" i="1"/>
  <c r="Q1603" i="1"/>
  <c r="Q1599" i="1"/>
  <c r="Q1595" i="1"/>
  <c r="Q1591" i="1"/>
  <c r="Q1587" i="1"/>
  <c r="Q1583" i="1"/>
  <c r="Q1579" i="1"/>
  <c r="Q1575" i="1"/>
  <c r="Q1571" i="1"/>
  <c r="Q1567" i="1"/>
  <c r="Q1563" i="1"/>
  <c r="Q1559" i="1"/>
  <c r="Q1555" i="1"/>
  <c r="Q1551" i="1"/>
  <c r="Q1547" i="1"/>
  <c r="Q1543" i="1"/>
  <c r="Q1539" i="1"/>
  <c r="Q1535" i="1"/>
  <c r="Q1531" i="1"/>
  <c r="Q1527" i="1"/>
  <c r="Q1523" i="1"/>
  <c r="Q1519" i="1"/>
  <c r="Q1515" i="1"/>
  <c r="Q1511" i="1"/>
  <c r="Q1507" i="1"/>
  <c r="Q1503" i="1"/>
  <c r="Q1499" i="1"/>
  <c r="Q1495" i="1"/>
  <c r="Q1491" i="1"/>
  <c r="Q1487" i="1"/>
  <c r="Q1483" i="1"/>
  <c r="Q2223" i="1"/>
  <c r="Q2084" i="1"/>
  <c r="Q2020" i="1"/>
  <c r="Q1956" i="1"/>
  <c r="Q1892" i="1"/>
  <c r="Q1828" i="1"/>
  <c r="Q1786" i="1"/>
  <c r="Q1770" i="1"/>
  <c r="Q1754" i="1"/>
  <c r="Q1738" i="1"/>
  <c r="Q1722" i="1"/>
  <c r="Q1706" i="1"/>
  <c r="Q1690" i="1"/>
  <c r="Q1674" i="1"/>
  <c r="Q1658" i="1"/>
  <c r="Q1642" i="1"/>
  <c r="Q1626" i="1"/>
  <c r="Q1610" i="1"/>
  <c r="Q1594" i="1"/>
  <c r="Q1578" i="1"/>
  <c r="Q1562" i="1"/>
  <c r="Q1546" i="1"/>
  <c r="Q1530" i="1"/>
  <c r="Q1514" i="1"/>
  <c r="Q1498" i="1"/>
  <c r="Q1482" i="1"/>
  <c r="Q1479" i="1"/>
  <c r="Q1475" i="1"/>
  <c r="Q1471" i="1"/>
  <c r="Q1467" i="1"/>
  <c r="Q1463" i="1"/>
  <c r="Q1459" i="1"/>
  <c r="Q1455" i="1"/>
  <c r="Q1451" i="1"/>
  <c r="Q1447" i="1"/>
  <c r="Q1443" i="1"/>
  <c r="Q1439" i="1"/>
  <c r="Q1435" i="1"/>
  <c r="Q1431" i="1"/>
  <c r="Q1427" i="1"/>
  <c r="Q1423" i="1"/>
  <c r="Q1419" i="1"/>
  <c r="Q1415" i="1"/>
  <c r="Q1411" i="1"/>
  <c r="Q1407" i="1"/>
  <c r="Q1403" i="1"/>
  <c r="Q1399" i="1"/>
  <c r="Q1395" i="1"/>
  <c r="Q1391" i="1"/>
  <c r="Q1387" i="1"/>
  <c r="Q1383" i="1"/>
  <c r="Q1379" i="1"/>
  <c r="Q1375" i="1"/>
  <c r="Q1371" i="1"/>
  <c r="Q1367" i="1"/>
  <c r="Q1363" i="1"/>
  <c r="Q1359" i="1"/>
  <c r="Q1355" i="1"/>
  <c r="Q1351" i="1"/>
  <c r="Q1347" i="1"/>
  <c r="Q1343" i="1"/>
  <c r="Q1339" i="1"/>
  <c r="Q1335" i="1"/>
  <c r="Q1331" i="1"/>
  <c r="Q1327" i="1"/>
  <c r="Q1323" i="1"/>
  <c r="Q1319" i="1"/>
  <c r="Q1315" i="1"/>
  <c r="Q1311" i="1"/>
  <c r="Q1307" i="1"/>
  <c r="Q1303" i="1"/>
  <c r="Q1299" i="1"/>
  <c r="Q1295" i="1"/>
  <c r="Q1291" i="1"/>
  <c r="Q1287" i="1"/>
  <c r="Q1283" i="1"/>
  <c r="Q1279" i="1"/>
  <c r="Q1275" i="1"/>
  <c r="Q1271" i="1"/>
  <c r="Q1267" i="1"/>
  <c r="Q1263" i="1"/>
  <c r="Q1259" i="1"/>
  <c r="Q1255" i="1"/>
  <c r="Q1251" i="1"/>
  <c r="Q1247" i="1"/>
  <c r="Q1243" i="1"/>
  <c r="Q1239" i="1"/>
  <c r="Q1235" i="1"/>
  <c r="Q1231" i="1"/>
  <c r="Q1227" i="1"/>
  <c r="Q1223" i="1"/>
  <c r="Q1219" i="1"/>
  <c r="Q1215" i="1"/>
  <c r="Q1211" i="1"/>
  <c r="Q1207" i="1"/>
  <c r="Q1203" i="1"/>
  <c r="Q1199" i="1"/>
  <c r="Q1195" i="1"/>
  <c r="Q1191" i="1"/>
  <c r="Q1187" i="1"/>
  <c r="Q1183" i="1"/>
  <c r="Q1179" i="1"/>
  <c r="Q1175" i="1"/>
  <c r="Q1171" i="1"/>
  <c r="Q1167" i="1"/>
  <c r="Q1163" i="1"/>
  <c r="Q1159" i="1"/>
  <c r="Q1155" i="1"/>
  <c r="Q1151" i="1"/>
  <c r="Q1147" i="1"/>
  <c r="Q1143" i="1"/>
  <c r="Q1139" i="1"/>
  <c r="Q1135" i="1"/>
  <c r="Q1131" i="1"/>
  <c r="Q1127" i="1"/>
  <c r="Q1123" i="1"/>
  <c r="Q1119" i="1"/>
  <c r="Q1115" i="1"/>
  <c r="Q1111" i="1"/>
  <c r="Q1107" i="1"/>
  <c r="Q1103" i="1"/>
  <c r="Q1099" i="1"/>
  <c r="Q1095" i="1"/>
  <c r="Q1091" i="1"/>
  <c r="Q1087" i="1"/>
  <c r="Q1083" i="1"/>
  <c r="Q1079" i="1"/>
  <c r="Q1075" i="1"/>
  <c r="Q1071" i="1"/>
  <c r="Q1067" i="1"/>
  <c r="Q1063" i="1"/>
  <c r="Q1059" i="1"/>
  <c r="Q1055" i="1"/>
  <c r="Q1051" i="1"/>
  <c r="Q1047" i="1"/>
  <c r="Q1043" i="1"/>
  <c r="Q1039" i="1"/>
  <c r="Q1035" i="1"/>
  <c r="Q1031" i="1"/>
  <c r="Q1027" i="1"/>
  <c r="Q1023" i="1"/>
  <c r="Q1019" i="1"/>
  <c r="Q1015" i="1"/>
  <c r="Q1011" i="1"/>
  <c r="Q1007" i="1"/>
  <c r="Q1003" i="1"/>
  <c r="Q999" i="1"/>
  <c r="Q995" i="1"/>
  <c r="Q991" i="1"/>
  <c r="Q987" i="1"/>
  <c r="Q983" i="1"/>
  <c r="Q979" i="1"/>
  <c r="Q975" i="1"/>
  <c r="Q971" i="1"/>
  <c r="Q967" i="1"/>
  <c r="Q963" i="1"/>
  <c r="Q959" i="1"/>
  <c r="Q955" i="1"/>
  <c r="Q951" i="1"/>
  <c r="Q947" i="1"/>
  <c r="Q943" i="1"/>
  <c r="Q939" i="1"/>
  <c r="Q935" i="1"/>
  <c r="Q931" i="1"/>
  <c r="Q927" i="1"/>
  <c r="Q923" i="1"/>
  <c r="Q919" i="1"/>
  <c r="Q915" i="1"/>
  <c r="Q911" i="1"/>
  <c r="Q907" i="1"/>
  <c r="Q903" i="1"/>
  <c r="Q899" i="1"/>
  <c r="Q895" i="1"/>
  <c r="Q891" i="1"/>
  <c r="Q887" i="1"/>
  <c r="Q883" i="1"/>
  <c r="Q879" i="1"/>
  <c r="Q875" i="1"/>
  <c r="Q871" i="1"/>
  <c r="Q867" i="1"/>
  <c r="Q863" i="1"/>
  <c r="Q859" i="1"/>
  <c r="Q855" i="1"/>
  <c r="Q851" i="1"/>
  <c r="Q847" i="1"/>
  <c r="Q843" i="1"/>
  <c r="Q839" i="1"/>
  <c r="Q835" i="1"/>
  <c r="Q831" i="1"/>
  <c r="Q827" i="1"/>
  <c r="Q823" i="1"/>
  <c r="Q819" i="1"/>
  <c r="Q815" i="1"/>
  <c r="Q811" i="1"/>
  <c r="Q807" i="1"/>
  <c r="Q803" i="1"/>
  <c r="Q799" i="1"/>
  <c r="Q795" i="1"/>
  <c r="Q791" i="1"/>
  <c r="Q787" i="1"/>
  <c r="Q783" i="1"/>
  <c r="Q779" i="1"/>
  <c r="Q775" i="1"/>
  <c r="Q771" i="1"/>
  <c r="Q767" i="1"/>
  <c r="Q763" i="1"/>
  <c r="Q759" i="1"/>
  <c r="Q755" i="1"/>
  <c r="Q751" i="1"/>
  <c r="Q747" i="1"/>
  <c r="Q2415" i="1"/>
  <c r="Q2159" i="1"/>
  <c r="Q2068" i="1"/>
  <c r="Q2004" i="1"/>
  <c r="Q1940" i="1"/>
  <c r="Q1876" i="1"/>
  <c r="Q1812" i="1"/>
  <c r="Q1782" i="1"/>
  <c r="Q1766" i="1"/>
  <c r="Q1750" i="1"/>
  <c r="Q1734" i="1"/>
  <c r="Q1718" i="1"/>
  <c r="Q1702" i="1"/>
  <c r="Q1686" i="1"/>
  <c r="Q1670" i="1"/>
  <c r="Q1654" i="1"/>
  <c r="Q1638" i="1"/>
  <c r="Q1622" i="1"/>
  <c r="Q1606" i="1"/>
  <c r="Q1590" i="1"/>
  <c r="Q1574" i="1"/>
  <c r="Q1558" i="1"/>
  <c r="Q1542" i="1"/>
  <c r="Q1526" i="1"/>
  <c r="Q1510" i="1"/>
  <c r="Q1494" i="1"/>
  <c r="Q1478" i="1"/>
  <c r="Q1474" i="1"/>
  <c r="Q1470" i="1"/>
  <c r="Q1466" i="1"/>
  <c r="Q1462" i="1"/>
  <c r="Q1458" i="1"/>
  <c r="Q1454" i="1"/>
  <c r="Q1450" i="1"/>
  <c r="Q1446" i="1"/>
  <c r="Q1442" i="1"/>
  <c r="Q1438" i="1"/>
  <c r="Q1434" i="1"/>
  <c r="Q1430" i="1"/>
  <c r="Q1426" i="1"/>
  <c r="Q1422" i="1"/>
  <c r="Q1418" i="1"/>
  <c r="Q1414" i="1"/>
  <c r="Q1410" i="1"/>
  <c r="Q1406" i="1"/>
  <c r="Q1402" i="1"/>
  <c r="Q1398" i="1"/>
  <c r="Q1394" i="1"/>
  <c r="Q1390" i="1"/>
  <c r="Q1386" i="1"/>
  <c r="Q1382" i="1"/>
  <c r="Q1378" i="1"/>
  <c r="Q1374" i="1"/>
  <c r="Q1370" i="1"/>
  <c r="Q1366" i="1"/>
  <c r="Q1362" i="1"/>
  <c r="Q1358" i="1"/>
  <c r="Q1354" i="1"/>
  <c r="Q1350" i="1"/>
  <c r="Q1346" i="1"/>
  <c r="Q1342" i="1"/>
  <c r="Q1338" i="1"/>
  <c r="Q1334" i="1"/>
  <c r="Q1330" i="1"/>
  <c r="Q1326" i="1"/>
  <c r="Q1322" i="1"/>
  <c r="Q1318" i="1"/>
  <c r="Q1314" i="1"/>
  <c r="Q1310" i="1"/>
  <c r="Q1306" i="1"/>
  <c r="Q1302" i="1"/>
  <c r="Q1298" i="1"/>
  <c r="Q1294" i="1"/>
  <c r="Q1290" i="1"/>
  <c r="Q1286" i="1"/>
  <c r="Q1282" i="1"/>
  <c r="Q1278" i="1"/>
  <c r="Q1274" i="1"/>
  <c r="Q1270" i="1"/>
  <c r="Q1266" i="1"/>
  <c r="Q1262" i="1"/>
  <c r="Q1258" i="1"/>
  <c r="Q1254" i="1"/>
  <c r="Q1250" i="1"/>
  <c r="Q1246" i="1"/>
  <c r="Q1242" i="1"/>
  <c r="Q1238" i="1"/>
  <c r="Q1234" i="1"/>
  <c r="Q1230" i="1"/>
  <c r="Q1226" i="1"/>
  <c r="Q1222" i="1"/>
  <c r="Q1218" i="1"/>
  <c r="Q1214" i="1"/>
  <c r="Q1210" i="1"/>
  <c r="Q1206" i="1"/>
  <c r="Q1202" i="1"/>
  <c r="Q1198" i="1"/>
  <c r="Q1194" i="1"/>
  <c r="Q1190" i="1"/>
  <c r="Q1186" i="1"/>
  <c r="Q1182" i="1"/>
  <c r="Q1178" i="1"/>
  <c r="Q1174" i="1"/>
  <c r="Q1170" i="1"/>
  <c r="Q1166" i="1"/>
  <c r="Q1162" i="1"/>
  <c r="Q1158" i="1"/>
  <c r="Q1154" i="1"/>
  <c r="Q1150" i="1"/>
  <c r="Q1146" i="1"/>
  <c r="Q1142" i="1"/>
  <c r="Q1138" i="1"/>
  <c r="Q1134" i="1"/>
  <c r="Q1130" i="1"/>
  <c r="Q1126" i="1"/>
  <c r="Q1122" i="1"/>
  <c r="Q1118" i="1"/>
  <c r="Q1114" i="1"/>
  <c r="Q1110" i="1"/>
  <c r="Q1106" i="1"/>
  <c r="Q1102" i="1"/>
  <c r="Q1098" i="1"/>
  <c r="Q1094" i="1"/>
  <c r="Q1090" i="1"/>
  <c r="Q1086" i="1"/>
  <c r="Q1082" i="1"/>
  <c r="Q1078" i="1"/>
  <c r="Q1074" i="1"/>
  <c r="Q1070" i="1"/>
  <c r="Q1066" i="1"/>
  <c r="Q1062" i="1"/>
  <c r="Q1058" i="1"/>
  <c r="Q1054" i="1"/>
  <c r="Q1050" i="1"/>
  <c r="Q1046" i="1"/>
  <c r="Q1042" i="1"/>
  <c r="Q1038" i="1"/>
  <c r="Q1034" i="1"/>
  <c r="Q1030" i="1"/>
  <c r="Q1026" i="1"/>
  <c r="Q1022" i="1"/>
  <c r="Q1018" i="1"/>
  <c r="Q1014" i="1"/>
  <c r="Q1010" i="1"/>
  <c r="Q1006" i="1"/>
  <c r="Q1002" i="1"/>
  <c r="Q998" i="1"/>
  <c r="Q994" i="1"/>
  <c r="Q990" i="1"/>
  <c r="Q986" i="1"/>
  <c r="Q982" i="1"/>
  <c r="Q978" i="1"/>
  <c r="Q974" i="1"/>
  <c r="Q970" i="1"/>
  <c r="Q966" i="1"/>
  <c r="Q962" i="1"/>
  <c r="Q2602" i="1"/>
  <c r="Q2351" i="1"/>
  <c r="Q2052" i="1"/>
  <c r="Q1988" i="1"/>
  <c r="Q1924" i="1"/>
  <c r="Q1860" i="1"/>
  <c r="Q1796" i="1"/>
  <c r="Q1794" i="1"/>
  <c r="Q1778" i="1"/>
  <c r="Q1762" i="1"/>
  <c r="Q1746" i="1"/>
  <c r="Q1730" i="1"/>
  <c r="Q1714" i="1"/>
  <c r="Q1698" i="1"/>
  <c r="Q1682" i="1"/>
  <c r="Q1666" i="1"/>
  <c r="Q1650" i="1"/>
  <c r="Q1634" i="1"/>
  <c r="Q1618" i="1"/>
  <c r="Q1602" i="1"/>
  <c r="Q1586" i="1"/>
  <c r="Q1570" i="1"/>
  <c r="Q1554" i="1"/>
  <c r="Q1538" i="1"/>
  <c r="Q1522" i="1"/>
  <c r="Q1506" i="1"/>
  <c r="Q1490" i="1"/>
  <c r="Q1477" i="1"/>
  <c r="Q1473" i="1"/>
  <c r="Q1469" i="1"/>
  <c r="Q1465" i="1"/>
  <c r="Q1461" i="1"/>
  <c r="Q1457" i="1"/>
  <c r="Q1453" i="1"/>
  <c r="Q1449" i="1"/>
  <c r="Q1445" i="1"/>
  <c r="Q1441" i="1"/>
  <c r="Q1437" i="1"/>
  <c r="Q1433" i="1"/>
  <c r="Q1429" i="1"/>
  <c r="Q1425" i="1"/>
  <c r="Q1421" i="1"/>
  <c r="Q1417" i="1"/>
  <c r="Q1413" i="1"/>
  <c r="Q1409" i="1"/>
  <c r="Q1405" i="1"/>
  <c r="Q1401" i="1"/>
  <c r="Q1397" i="1"/>
  <c r="Q1393" i="1"/>
  <c r="Q1389" i="1"/>
  <c r="Q1385" i="1"/>
  <c r="Q1381" i="1"/>
  <c r="Q1377" i="1"/>
  <c r="Q1373" i="1"/>
  <c r="Q1369" i="1"/>
  <c r="Q1365" i="1"/>
  <c r="Q1361" i="1"/>
  <c r="Q1357" i="1"/>
  <c r="Q1353" i="1"/>
  <c r="Q1349" i="1"/>
  <c r="Q1345" i="1"/>
  <c r="Q1341" i="1"/>
  <c r="Q1337" i="1"/>
  <c r="Q1333" i="1"/>
  <c r="Q1329" i="1"/>
  <c r="Q1325" i="1"/>
  <c r="Q1321" i="1"/>
  <c r="Q1317" i="1"/>
  <c r="Q1313" i="1"/>
  <c r="Q1309" i="1"/>
  <c r="Q1305" i="1"/>
  <c r="Q1301" i="1"/>
  <c r="Q1297" i="1"/>
  <c r="Q1293" i="1"/>
  <c r="Q1289" i="1"/>
  <c r="Q1285" i="1"/>
  <c r="Q1281" i="1"/>
  <c r="Q1277" i="1"/>
  <c r="Q1273" i="1"/>
  <c r="Q1269" i="1"/>
  <c r="Q1265" i="1"/>
  <c r="Q1261" i="1"/>
  <c r="Q1257" i="1"/>
  <c r="Q1253" i="1"/>
  <c r="Q1249" i="1"/>
  <c r="Q1245" i="1"/>
  <c r="Q1241" i="1"/>
  <c r="Q1237" i="1"/>
  <c r="Q1233" i="1"/>
  <c r="Q1229" i="1"/>
  <c r="Q1225" i="1"/>
  <c r="Q1221" i="1"/>
  <c r="Q1217" i="1"/>
  <c r="Q1213" i="1"/>
  <c r="Q1209" i="1"/>
  <c r="Q1205" i="1"/>
  <c r="Q1201" i="1"/>
  <c r="Q1197" i="1"/>
  <c r="Q1193" i="1"/>
  <c r="Q1189" i="1"/>
  <c r="Q1185" i="1"/>
  <c r="Q1181" i="1"/>
  <c r="Q1177" i="1"/>
  <c r="Q1173" i="1"/>
  <c r="Q1169" i="1"/>
  <c r="Q1165" i="1"/>
  <c r="Q1161" i="1"/>
  <c r="Q1157" i="1"/>
  <c r="Q1153" i="1"/>
  <c r="Q1149" i="1"/>
  <c r="Q1145" i="1"/>
  <c r="Q1141" i="1"/>
  <c r="Q1137" i="1"/>
  <c r="Q1133" i="1"/>
  <c r="Q1129" i="1"/>
  <c r="Q1125" i="1"/>
  <c r="Q1121" i="1"/>
  <c r="Q1117" i="1"/>
  <c r="Q1113" i="1"/>
  <c r="Q1109" i="1"/>
  <c r="Q1105" i="1"/>
  <c r="Q1101" i="1"/>
  <c r="Q1097" i="1"/>
  <c r="Q1093" i="1"/>
  <c r="Q1089" i="1"/>
  <c r="Q1085" i="1"/>
  <c r="Q1081" i="1"/>
  <c r="Q1077" i="1"/>
  <c r="Q1073" i="1"/>
  <c r="Q1069" i="1"/>
  <c r="Q1065" i="1"/>
  <c r="Q1061" i="1"/>
  <c r="Q1057" i="1"/>
  <c r="Q1053" i="1"/>
  <c r="Q1049" i="1"/>
  <c r="Q1045" i="1"/>
  <c r="Q1041" i="1"/>
  <c r="Q1037" i="1"/>
  <c r="Q1033" i="1"/>
  <c r="Q1029" i="1"/>
  <c r="Q1025" i="1"/>
  <c r="Q1021" i="1"/>
  <c r="Q1017" i="1"/>
  <c r="Q1013" i="1"/>
  <c r="Q1009" i="1"/>
  <c r="Q1005" i="1"/>
  <c r="Q1001" i="1"/>
  <c r="Q997" i="1"/>
  <c r="Q993" i="1"/>
  <c r="Q989" i="1"/>
  <c r="Q985" i="1"/>
  <c r="Q981" i="1"/>
  <c r="Q977" i="1"/>
  <c r="Q973" i="1"/>
  <c r="Q969" i="1"/>
  <c r="Q965" i="1"/>
  <c r="Q961" i="1"/>
  <c r="Q957" i="1"/>
  <c r="Q953" i="1"/>
  <c r="Q949" i="1"/>
  <c r="Q945" i="1"/>
  <c r="Q941" i="1"/>
  <c r="Q937" i="1"/>
  <c r="Q933" i="1"/>
  <c r="Q929" i="1"/>
  <c r="Q925" i="1"/>
  <c r="Q921" i="1"/>
  <c r="Q917" i="1"/>
  <c r="Q913" i="1"/>
  <c r="Q909" i="1"/>
  <c r="Q905" i="1"/>
  <c r="Q901" i="1"/>
  <c r="Q897" i="1"/>
  <c r="Q893" i="1"/>
  <c r="Q889" i="1"/>
  <c r="Q885" i="1"/>
  <c r="Q881" i="1"/>
  <c r="Q877" i="1"/>
  <c r="Q873" i="1"/>
  <c r="Q869" i="1"/>
  <c r="Q865" i="1"/>
  <c r="Q861" i="1"/>
  <c r="Q857" i="1"/>
  <c r="Q853" i="1"/>
  <c r="Q849" i="1"/>
  <c r="Q845" i="1"/>
  <c r="Q841" i="1"/>
  <c r="Q837" i="1"/>
  <c r="Q833" i="1"/>
  <c r="Q829" i="1"/>
  <c r="Q825" i="1"/>
  <c r="Q821" i="1"/>
  <c r="Q817" i="1"/>
  <c r="Q813" i="1"/>
  <c r="Q809" i="1"/>
  <c r="Q805" i="1"/>
  <c r="Q801" i="1"/>
  <c r="Q797" i="1"/>
  <c r="Q793" i="1"/>
  <c r="Q789" i="1"/>
  <c r="Q785" i="1"/>
  <c r="Q781" i="1"/>
  <c r="Q777" i="1"/>
  <c r="Q773" i="1"/>
  <c r="Q769" i="1"/>
  <c r="Q765" i="1"/>
  <c r="Q761" i="1"/>
  <c r="Q757" i="1"/>
  <c r="Q753" i="1"/>
  <c r="Q749" i="1"/>
  <c r="Q1908" i="1"/>
  <c r="Q1774" i="1"/>
  <c r="Q1710" i="1"/>
  <c r="Q1646" i="1"/>
  <c r="Q1582" i="1"/>
  <c r="Q1518" i="1"/>
  <c r="Q1476" i="1"/>
  <c r="Q1460" i="1"/>
  <c r="Q1444" i="1"/>
  <c r="Q1428" i="1"/>
  <c r="Q1412" i="1"/>
  <c r="Q1396" i="1"/>
  <c r="Q1380" i="1"/>
  <c r="Q1364" i="1"/>
  <c r="Q1348" i="1"/>
  <c r="Q1332" i="1"/>
  <c r="Q1316" i="1"/>
  <c r="Q1300" i="1"/>
  <c r="Q1284" i="1"/>
  <c r="Q1268" i="1"/>
  <c r="Q1252" i="1"/>
  <c r="Q1236" i="1"/>
  <c r="Q1220" i="1"/>
  <c r="Q1204" i="1"/>
  <c r="Q1188" i="1"/>
  <c r="Q1172" i="1"/>
  <c r="Q1156" i="1"/>
  <c r="Q1140" i="1"/>
  <c r="Q1124" i="1"/>
  <c r="Q1108" i="1"/>
  <c r="Q1092" i="1"/>
  <c r="Q1076" i="1"/>
  <c r="Q1060" i="1"/>
  <c r="Q1044" i="1"/>
  <c r="Q1028" i="1"/>
  <c r="Q1012" i="1"/>
  <c r="Q996" i="1"/>
  <c r="Q980" i="1"/>
  <c r="Q964" i="1"/>
  <c r="Q960" i="1"/>
  <c r="Q952" i="1"/>
  <c r="Q944" i="1"/>
  <c r="Q936" i="1"/>
  <c r="Q928" i="1"/>
  <c r="Q920" i="1"/>
  <c r="Q912" i="1"/>
  <c r="Q904" i="1"/>
  <c r="Q896" i="1"/>
  <c r="Q888" i="1"/>
  <c r="Q880" i="1"/>
  <c r="Q872" i="1"/>
  <c r="Q864" i="1"/>
  <c r="Q856" i="1"/>
  <c r="Q848" i="1"/>
  <c r="Q840" i="1"/>
  <c r="Q832" i="1"/>
  <c r="Q824" i="1"/>
  <c r="Q816" i="1"/>
  <c r="Q808" i="1"/>
  <c r="Q800" i="1"/>
  <c r="Q792" i="1"/>
  <c r="Q784" i="1"/>
  <c r="Q776" i="1"/>
  <c r="Q768" i="1"/>
  <c r="Q760" i="1"/>
  <c r="Q752" i="1"/>
  <c r="Q744" i="1"/>
  <c r="Q740" i="1"/>
  <c r="Q736" i="1"/>
  <c r="Q732" i="1"/>
  <c r="Q728" i="1"/>
  <c r="Q724" i="1"/>
  <c r="Q720" i="1"/>
  <c r="Q716" i="1"/>
  <c r="Q712" i="1"/>
  <c r="Q708" i="1"/>
  <c r="Q704" i="1"/>
  <c r="Q700" i="1"/>
  <c r="Q696" i="1"/>
  <c r="Q692" i="1"/>
  <c r="Q688" i="1"/>
  <c r="Q684" i="1"/>
  <c r="Q680" i="1"/>
  <c r="Q676" i="1"/>
  <c r="Q672" i="1"/>
  <c r="Q668" i="1"/>
  <c r="Q664" i="1"/>
  <c r="Q660" i="1"/>
  <c r="Q656" i="1"/>
  <c r="Q652" i="1"/>
  <c r="Q648" i="1"/>
  <c r="Q644" i="1"/>
  <c r="Q640" i="1"/>
  <c r="Q636" i="1"/>
  <c r="Q632" i="1"/>
  <c r="Q628" i="1"/>
  <c r="Q624" i="1"/>
  <c r="Q620" i="1"/>
  <c r="Q616" i="1"/>
  <c r="Q612" i="1"/>
  <c r="Q608" i="1"/>
  <c r="Q604" i="1"/>
  <c r="Q600" i="1"/>
  <c r="Q596" i="1"/>
  <c r="Q592" i="1"/>
  <c r="Q588" i="1"/>
  <c r="Q584" i="1"/>
  <c r="Q580" i="1"/>
  <c r="Q576" i="1"/>
  <c r="Q572" i="1"/>
  <c r="Q568" i="1"/>
  <c r="Q564" i="1"/>
  <c r="Q560" i="1"/>
  <c r="Q556" i="1"/>
  <c r="Q552" i="1"/>
  <c r="Q548" i="1"/>
  <c r="Q544" i="1"/>
  <c r="Q540" i="1"/>
  <c r="Q536" i="1"/>
  <c r="Q532" i="1"/>
  <c r="Q528" i="1"/>
  <c r="Q524" i="1"/>
  <c r="Q520" i="1"/>
  <c r="Q516" i="1"/>
  <c r="Q512" i="1"/>
  <c r="Q508" i="1"/>
  <c r="Q504" i="1"/>
  <c r="Q500" i="1"/>
  <c r="Q496" i="1"/>
  <c r="Q492" i="1"/>
  <c r="Q488" i="1"/>
  <c r="Q484" i="1"/>
  <c r="Q480" i="1"/>
  <c r="Q476" i="1"/>
  <c r="Q472" i="1"/>
  <c r="Q468" i="1"/>
  <c r="Q464" i="1"/>
  <c r="Q460" i="1"/>
  <c r="Q456" i="1"/>
  <c r="Q452" i="1"/>
  <c r="Q448" i="1"/>
  <c r="Q444" i="1"/>
  <c r="Q440" i="1"/>
  <c r="Q436" i="1"/>
  <c r="Q432" i="1"/>
  <c r="Q428" i="1"/>
  <c r="Q424" i="1"/>
  <c r="Q420" i="1"/>
  <c r="Q416" i="1"/>
  <c r="Q412" i="1"/>
  <c r="Q408" i="1"/>
  <c r="Q404" i="1"/>
  <c r="Q400" i="1"/>
  <c r="Q396" i="1"/>
  <c r="Q392" i="1"/>
  <c r="Q388" i="1"/>
  <c r="Q384" i="1"/>
  <c r="Q380" i="1"/>
  <c r="Q376" i="1"/>
  <c r="Q372" i="1"/>
  <c r="Q368" i="1"/>
  <c r="Q364" i="1"/>
  <c r="Q360" i="1"/>
  <c r="Q356" i="1"/>
  <c r="Q352" i="1"/>
  <c r="Q348" i="1"/>
  <c r="Q344" i="1"/>
  <c r="Q340" i="1"/>
  <c r="Q336" i="1"/>
  <c r="Q332" i="1"/>
  <c r="Q328" i="1"/>
  <c r="Q324" i="1"/>
  <c r="Q320" i="1"/>
  <c r="Q316" i="1"/>
  <c r="Q312" i="1"/>
  <c r="Q308" i="1"/>
  <c r="Q304" i="1"/>
  <c r="Q300" i="1"/>
  <c r="Q296" i="1"/>
  <c r="Q292" i="1"/>
  <c r="Q288" i="1"/>
  <c r="Q284" i="1"/>
  <c r="Q280" i="1"/>
  <c r="Q276" i="1"/>
  <c r="Q272" i="1"/>
  <c r="Q268" i="1"/>
  <c r="Q264" i="1"/>
  <c r="Q260" i="1"/>
  <c r="Q256" i="1"/>
  <c r="Q252" i="1"/>
  <c r="Q248" i="1"/>
  <c r="Q244" i="1"/>
  <c r="Q240" i="1"/>
  <c r="Q236" i="1"/>
  <c r="Q232" i="1"/>
  <c r="Q228" i="1"/>
  <c r="Q224" i="1"/>
  <c r="Q220" i="1"/>
  <c r="Q216" i="1"/>
  <c r="Q212" i="1"/>
  <c r="Q208" i="1"/>
  <c r="Q204" i="1"/>
  <c r="Q200" i="1"/>
  <c r="Q196" i="1"/>
  <c r="Q192" i="1"/>
  <c r="Q188" i="1"/>
  <c r="Q184" i="1"/>
  <c r="Q180" i="1"/>
  <c r="Q176" i="1"/>
  <c r="Q172" i="1"/>
  <c r="Q2100" i="1"/>
  <c r="Q1844" i="1"/>
  <c r="Q1758" i="1"/>
  <c r="Q1694" i="1"/>
  <c r="Q1630" i="1"/>
  <c r="Q1566" i="1"/>
  <c r="Q1502" i="1"/>
  <c r="Q1472" i="1"/>
  <c r="Q1456" i="1"/>
  <c r="Q1440" i="1"/>
  <c r="Q1424" i="1"/>
  <c r="Q1408" i="1"/>
  <c r="Q1392" i="1"/>
  <c r="Q1376" i="1"/>
  <c r="Q1360" i="1"/>
  <c r="Q1344" i="1"/>
  <c r="Q1328" i="1"/>
  <c r="Q1312" i="1"/>
  <c r="Q1296" i="1"/>
  <c r="Q1280" i="1"/>
  <c r="Q1264" i="1"/>
  <c r="Q1248" i="1"/>
  <c r="Q1232" i="1"/>
  <c r="Q1216" i="1"/>
  <c r="Q1200" i="1"/>
  <c r="Q1184" i="1"/>
  <c r="Q1168" i="1"/>
  <c r="Q1152" i="1"/>
  <c r="Q1136" i="1"/>
  <c r="Q1120" i="1"/>
  <c r="Q1104" i="1"/>
  <c r="Q1088" i="1"/>
  <c r="Q1072" i="1"/>
  <c r="Q1056" i="1"/>
  <c r="Q1040" i="1"/>
  <c r="Q1024" i="1"/>
  <c r="Q1008" i="1"/>
  <c r="Q992" i="1"/>
  <c r="Q976" i="1"/>
  <c r="Q958" i="1"/>
  <c r="Q950" i="1"/>
  <c r="Q942" i="1"/>
  <c r="Q934" i="1"/>
  <c r="Q926" i="1"/>
  <c r="Q918" i="1"/>
  <c r="Q910" i="1"/>
  <c r="Q902" i="1"/>
  <c r="Q894" i="1"/>
  <c r="Q886" i="1"/>
  <c r="Q878" i="1"/>
  <c r="Q870" i="1"/>
  <c r="Q862" i="1"/>
  <c r="Q854" i="1"/>
  <c r="Q846" i="1"/>
  <c r="Q838" i="1"/>
  <c r="Q830" i="1"/>
  <c r="Q822" i="1"/>
  <c r="Q814" i="1"/>
  <c r="Q806" i="1"/>
  <c r="Q798" i="1"/>
  <c r="Q790" i="1"/>
  <c r="Q782" i="1"/>
  <c r="Q774" i="1"/>
  <c r="Q766" i="1"/>
  <c r="Q758" i="1"/>
  <c r="Q750" i="1"/>
  <c r="Q743" i="1"/>
  <c r="Q739" i="1"/>
  <c r="Q735" i="1"/>
  <c r="Q731" i="1"/>
  <c r="Q727" i="1"/>
  <c r="Q723" i="1"/>
  <c r="Q719" i="1"/>
  <c r="Q715" i="1"/>
  <c r="Q711" i="1"/>
  <c r="Q707" i="1"/>
  <c r="Q703" i="1"/>
  <c r="Q699" i="1"/>
  <c r="Q695" i="1"/>
  <c r="Q691" i="1"/>
  <c r="Q687" i="1"/>
  <c r="Q683" i="1"/>
  <c r="Q679" i="1"/>
  <c r="Q675" i="1"/>
  <c r="Q671" i="1"/>
  <c r="Q667" i="1"/>
  <c r="Q663" i="1"/>
  <c r="Q659" i="1"/>
  <c r="Q655" i="1"/>
  <c r="Q651" i="1"/>
  <c r="Q647" i="1"/>
  <c r="Q643" i="1"/>
  <c r="Q639" i="1"/>
  <c r="Q635" i="1"/>
  <c r="Q631" i="1"/>
  <c r="Q627" i="1"/>
  <c r="Q623" i="1"/>
  <c r="Q619" i="1"/>
  <c r="Q615" i="1"/>
  <c r="Q611" i="1"/>
  <c r="Q607" i="1"/>
  <c r="Q603" i="1"/>
  <c r="Q599" i="1"/>
  <c r="Q595" i="1"/>
  <c r="Q591" i="1"/>
  <c r="Q587" i="1"/>
  <c r="Q583" i="1"/>
  <c r="Q579" i="1"/>
  <c r="Q575" i="1"/>
  <c r="Q571" i="1"/>
  <c r="Q567" i="1"/>
  <c r="Q563" i="1"/>
  <c r="Q559" i="1"/>
  <c r="Q555" i="1"/>
  <c r="Q551" i="1"/>
  <c r="Q547" i="1"/>
  <c r="Q543" i="1"/>
  <c r="Q539" i="1"/>
  <c r="Q535" i="1"/>
  <c r="Q531" i="1"/>
  <c r="Q527" i="1"/>
  <c r="Q523" i="1"/>
  <c r="Q519" i="1"/>
  <c r="Q515" i="1"/>
  <c r="Q511" i="1"/>
  <c r="Q507" i="1"/>
  <c r="Q503" i="1"/>
  <c r="Q499" i="1"/>
  <c r="Q495" i="1"/>
  <c r="Q491" i="1"/>
  <c r="Q487" i="1"/>
  <c r="Q483" i="1"/>
  <c r="Q479" i="1"/>
  <c r="Q475" i="1"/>
  <c r="Q471" i="1"/>
  <c r="Q467" i="1"/>
  <c r="Q463" i="1"/>
  <c r="Q459" i="1"/>
  <c r="Q455" i="1"/>
  <c r="Q451" i="1"/>
  <c r="Q447" i="1"/>
  <c r="Q443" i="1"/>
  <c r="Q439" i="1"/>
  <c r="Q435" i="1"/>
  <c r="Q431" i="1"/>
  <c r="Q427" i="1"/>
  <c r="Q423" i="1"/>
  <c r="Q419" i="1"/>
  <c r="Q415" i="1"/>
  <c r="Q411" i="1"/>
  <c r="Q407" i="1"/>
  <c r="Q403" i="1"/>
  <c r="Q399" i="1"/>
  <c r="Q395" i="1"/>
  <c r="Q391" i="1"/>
  <c r="Q387" i="1"/>
  <c r="Q383" i="1"/>
  <c r="Q379" i="1"/>
  <c r="Q375" i="1"/>
  <c r="Q371" i="1"/>
  <c r="Q367" i="1"/>
  <c r="Q363" i="1"/>
  <c r="Q359" i="1"/>
  <c r="Q355" i="1"/>
  <c r="Q351" i="1"/>
  <c r="Q347" i="1"/>
  <c r="Q343" i="1"/>
  <c r="Q339" i="1"/>
  <c r="Q335" i="1"/>
  <c r="Q331" i="1"/>
  <c r="Q327" i="1"/>
  <c r="Q323" i="1"/>
  <c r="Q319" i="1"/>
  <c r="Q315" i="1"/>
  <c r="Q311" i="1"/>
  <c r="Q307" i="1"/>
  <c r="Q303" i="1"/>
  <c r="Q299" i="1"/>
  <c r="Q295" i="1"/>
  <c r="Q291" i="1"/>
  <c r="Q287" i="1"/>
  <c r="Q283" i="1"/>
  <c r="Q279" i="1"/>
  <c r="Q275" i="1"/>
  <c r="Q271" i="1"/>
  <c r="Q267" i="1"/>
  <c r="Q263" i="1"/>
  <c r="Q259" i="1"/>
  <c r="Q255" i="1"/>
  <c r="Q251" i="1"/>
  <c r="Q247" i="1"/>
  <c r="Q243" i="1"/>
  <c r="Q239" i="1"/>
  <c r="Q235" i="1"/>
  <c r="Q231" i="1"/>
  <c r="Q227" i="1"/>
  <c r="Q223" i="1"/>
  <c r="Q219" i="1"/>
  <c r="Q215" i="1"/>
  <c r="Q211" i="1"/>
  <c r="Q207" i="1"/>
  <c r="Q203" i="1"/>
  <c r="Q199" i="1"/>
  <c r="Q195" i="1"/>
  <c r="Q191" i="1"/>
  <c r="Q187" i="1"/>
  <c r="Q183" i="1"/>
  <c r="Q179" i="1"/>
  <c r="Q175" i="1"/>
  <c r="Q171" i="1"/>
  <c r="Q2287" i="1"/>
  <c r="Q2036" i="1"/>
  <c r="Q1742" i="1"/>
  <c r="Q1678" i="1"/>
  <c r="Q1614" i="1"/>
  <c r="Q1550" i="1"/>
  <c r="Q1486" i="1"/>
  <c r="Q1468" i="1"/>
  <c r="Q1452" i="1"/>
  <c r="Q1436" i="1"/>
  <c r="Q1420" i="1"/>
  <c r="Q1404" i="1"/>
  <c r="Q1388" i="1"/>
  <c r="Q1372" i="1"/>
  <c r="Q1356" i="1"/>
  <c r="Q1340" i="1"/>
  <c r="Q1324" i="1"/>
  <c r="Q1308" i="1"/>
  <c r="Q1292" i="1"/>
  <c r="Q1276" i="1"/>
  <c r="Q1260" i="1"/>
  <c r="Q1244" i="1"/>
  <c r="Q1228" i="1"/>
  <c r="Q1212" i="1"/>
  <c r="Q1196" i="1"/>
  <c r="Q1180" i="1"/>
  <c r="Q1164" i="1"/>
  <c r="Q1148" i="1"/>
  <c r="Q1132" i="1"/>
  <c r="Q1116" i="1"/>
  <c r="Q1100" i="1"/>
  <c r="Q1084" i="1"/>
  <c r="Q1068" i="1"/>
  <c r="Q1052" i="1"/>
  <c r="Q1036" i="1"/>
  <c r="Q1020" i="1"/>
  <c r="Q1004" i="1"/>
  <c r="Q988" i="1"/>
  <c r="Q972" i="1"/>
  <c r="Q956" i="1"/>
  <c r="Q948" i="1"/>
  <c r="Q940" i="1"/>
  <c r="Q932" i="1"/>
  <c r="Q924" i="1"/>
  <c r="Q916" i="1"/>
  <c r="Q908" i="1"/>
  <c r="Q900" i="1"/>
  <c r="Q892" i="1"/>
  <c r="Q884" i="1"/>
  <c r="Q876" i="1"/>
  <c r="Q868" i="1"/>
  <c r="Q860" i="1"/>
  <c r="Q852" i="1"/>
  <c r="Q844" i="1"/>
  <c r="Q836" i="1"/>
  <c r="Q828" i="1"/>
  <c r="Q820" i="1"/>
  <c r="Q812" i="1"/>
  <c r="Q804" i="1"/>
  <c r="Q796" i="1"/>
  <c r="Q788" i="1"/>
  <c r="Q780" i="1"/>
  <c r="Q772" i="1"/>
  <c r="Q764" i="1"/>
  <c r="Q756" i="1"/>
  <c r="Q748" i="1"/>
  <c r="Q742" i="1"/>
  <c r="Q738" i="1"/>
  <c r="Q734" i="1"/>
  <c r="Q730" i="1"/>
  <c r="Q726" i="1"/>
  <c r="Q722" i="1"/>
  <c r="Q718" i="1"/>
  <c r="Q714" i="1"/>
  <c r="Q710" i="1"/>
  <c r="Q706" i="1"/>
  <c r="Q702" i="1"/>
  <c r="Q698" i="1"/>
  <c r="Q694" i="1"/>
  <c r="Q690" i="1"/>
  <c r="Q686" i="1"/>
  <c r="Q682" i="1"/>
  <c r="Q678" i="1"/>
  <c r="Q674" i="1"/>
  <c r="Q670" i="1"/>
  <c r="Q666" i="1"/>
  <c r="Q662" i="1"/>
  <c r="Q658" i="1"/>
  <c r="Q654" i="1"/>
  <c r="Q650" i="1"/>
  <c r="Q646" i="1"/>
  <c r="Q642" i="1"/>
  <c r="Q638" i="1"/>
  <c r="Q634" i="1"/>
  <c r="Q630" i="1"/>
  <c r="Q626" i="1"/>
  <c r="Q622" i="1"/>
  <c r="Q618" i="1"/>
  <c r="Q614" i="1"/>
  <c r="Q610" i="1"/>
  <c r="Q606" i="1"/>
  <c r="Q602" i="1"/>
  <c r="Q598" i="1"/>
  <c r="Q594" i="1"/>
  <c r="Q590" i="1"/>
  <c r="Q586" i="1"/>
  <c r="Q582" i="1"/>
  <c r="Q578" i="1"/>
  <c r="Q574" i="1"/>
  <c r="Q570" i="1"/>
  <c r="Q566" i="1"/>
  <c r="Q562" i="1"/>
  <c r="Q558" i="1"/>
  <c r="Q554" i="1"/>
  <c r="Q550" i="1"/>
  <c r="Q546" i="1"/>
  <c r="Q542" i="1"/>
  <c r="Q538" i="1"/>
  <c r="Q534" i="1"/>
  <c r="Q530" i="1"/>
  <c r="Q526" i="1"/>
  <c r="Q522" i="1"/>
  <c r="Q518" i="1"/>
  <c r="Q514" i="1"/>
  <c r="Q510" i="1"/>
  <c r="Q506" i="1"/>
  <c r="Q502" i="1"/>
  <c r="Q498" i="1"/>
  <c r="Q494" i="1"/>
  <c r="Q490" i="1"/>
  <c r="Q486" i="1"/>
  <c r="Q482" i="1"/>
  <c r="Q478" i="1"/>
  <c r="Q474" i="1"/>
  <c r="Q470" i="1"/>
  <c r="Q466" i="1"/>
  <c r="Q462" i="1"/>
  <c r="Q458" i="1"/>
  <c r="Q454" i="1"/>
  <c r="Q450" i="1"/>
  <c r="Q446" i="1"/>
  <c r="Q442" i="1"/>
  <c r="Q438" i="1"/>
  <c r="Q434" i="1"/>
  <c r="Q430" i="1"/>
  <c r="Q426" i="1"/>
  <c r="Q422" i="1"/>
  <c r="Q418" i="1"/>
  <c r="Q414" i="1"/>
  <c r="Q410" i="1"/>
  <c r="Q406" i="1"/>
  <c r="Q402" i="1"/>
  <c r="Q398" i="1"/>
  <c r="Q394" i="1"/>
  <c r="Q390" i="1"/>
  <c r="Q386" i="1"/>
  <c r="Q382" i="1"/>
  <c r="Q378" i="1"/>
  <c r="Q374" i="1"/>
  <c r="Q370" i="1"/>
  <c r="Q366" i="1"/>
  <c r="Q362" i="1"/>
  <c r="Q358" i="1"/>
  <c r="Q354" i="1"/>
  <c r="Q350" i="1"/>
  <c r="Q346" i="1"/>
  <c r="Q342" i="1"/>
  <c r="Q338" i="1"/>
  <c r="Q334" i="1"/>
  <c r="Q330" i="1"/>
  <c r="Q326" i="1"/>
  <c r="Q322" i="1"/>
  <c r="Q318" i="1"/>
  <c r="Q314" i="1"/>
  <c r="Q310" i="1"/>
  <c r="Q306" i="1"/>
  <c r="Q302" i="1"/>
  <c r="Q298" i="1"/>
  <c r="Q294" i="1"/>
  <c r="Q290" i="1"/>
  <c r="Q286" i="1"/>
  <c r="Q282" i="1"/>
  <c r="Q278" i="1"/>
  <c r="Q274" i="1"/>
  <c r="Q270" i="1"/>
  <c r="Q266" i="1"/>
  <c r="Q262" i="1"/>
  <c r="Q258" i="1"/>
  <c r="Q254" i="1"/>
  <c r="Q250" i="1"/>
  <c r="Q246" i="1"/>
  <c r="Q242" i="1"/>
  <c r="Q238" i="1"/>
  <c r="Q234" i="1"/>
  <c r="Q230" i="1"/>
  <c r="Q226" i="1"/>
  <c r="Q222" i="1"/>
  <c r="Q218" i="1"/>
  <c r="Q214" i="1"/>
  <c r="Q210" i="1"/>
  <c r="Q206" i="1"/>
  <c r="Q202" i="1"/>
  <c r="Q198" i="1"/>
  <c r="Q194" i="1"/>
  <c r="Q190" i="1"/>
  <c r="Q186" i="1"/>
  <c r="Q182" i="1"/>
  <c r="Q178" i="1"/>
  <c r="Q174" i="1"/>
  <c r="Q170" i="1"/>
  <c r="Q1790" i="1"/>
  <c r="Q1534" i="1"/>
  <c r="Q1464" i="1"/>
  <c r="Q1400" i="1"/>
  <c r="Q1336" i="1"/>
  <c r="Q1272" i="1"/>
  <c r="Q1208" i="1"/>
  <c r="Q1144" i="1"/>
  <c r="Q1080" i="1"/>
  <c r="Q1016" i="1"/>
  <c r="Q1726" i="1"/>
  <c r="Q1448" i="1"/>
  <c r="Q1384" i="1"/>
  <c r="Q1320" i="1"/>
  <c r="Q1256" i="1"/>
  <c r="Q1192" i="1"/>
  <c r="Q1128" i="1"/>
  <c r="Q1064" i="1"/>
  <c r="Q1000" i="1"/>
  <c r="Q1972" i="1"/>
  <c r="Q1662" i="1"/>
  <c r="Q1432" i="1"/>
  <c r="Q1368" i="1"/>
  <c r="Q1304" i="1"/>
  <c r="Q1240" i="1"/>
  <c r="Q1176" i="1"/>
  <c r="Q1795" i="1"/>
  <c r="Q1598" i="1"/>
  <c r="Q1416" i="1"/>
  <c r="Q1352" i="1"/>
  <c r="Q1288" i="1"/>
  <c r="Q1224" i="1"/>
  <c r="Q1160" i="1"/>
  <c r="Q1032" i="1"/>
  <c r="Q946" i="1"/>
  <c r="Q914" i="1"/>
  <c r="Q882" i="1"/>
  <c r="Q850" i="1"/>
  <c r="Q818" i="1"/>
  <c r="Q786" i="1"/>
  <c r="Q754" i="1"/>
  <c r="Q741" i="1"/>
  <c r="Q725" i="1"/>
  <c r="Q709" i="1"/>
  <c r="Q693" i="1"/>
  <c r="Q677" i="1"/>
  <c r="Q661" i="1"/>
  <c r="Q1048" i="1"/>
  <c r="Q984" i="1"/>
  <c r="Q938" i="1"/>
  <c r="Q906" i="1"/>
  <c r="Q874" i="1"/>
  <c r="Q842" i="1"/>
  <c r="Q810" i="1"/>
  <c r="Q778" i="1"/>
  <c r="Q746" i="1"/>
  <c r="Q737" i="1"/>
  <c r="Q721" i="1"/>
  <c r="Q705" i="1"/>
  <c r="Q689" i="1"/>
  <c r="Q673" i="1"/>
  <c r="Q657" i="1"/>
  <c r="Q1096" i="1"/>
  <c r="Q968" i="1"/>
  <c r="Q930" i="1"/>
  <c r="Q898" i="1"/>
  <c r="Q866" i="1"/>
  <c r="Q834" i="1"/>
  <c r="Q802" i="1"/>
  <c r="Q770" i="1"/>
  <c r="Q733" i="1"/>
  <c r="Q717" i="1"/>
  <c r="Q701" i="1"/>
  <c r="Q685" i="1"/>
  <c r="Q669" i="1"/>
  <c r="Q653" i="1"/>
  <c r="Q1112" i="1"/>
  <c r="Q954" i="1"/>
  <c r="Q922" i="1"/>
  <c r="Q890" i="1"/>
  <c r="Q858" i="1"/>
  <c r="Q826" i="1"/>
  <c r="Q794" i="1"/>
  <c r="Q762" i="1"/>
  <c r="Q745" i="1"/>
  <c r="Q729" i="1"/>
  <c r="Q713" i="1"/>
  <c r="Q697" i="1"/>
  <c r="Q681" i="1"/>
  <c r="Q665" i="1"/>
  <c r="Q649" i="1"/>
  <c r="Q637" i="1"/>
  <c r="Q621" i="1"/>
  <c r="Q605" i="1"/>
  <c r="Q589" i="1"/>
  <c r="Q573" i="1"/>
  <c r="Q557" i="1"/>
  <c r="Q541" i="1"/>
  <c r="Q525" i="1"/>
  <c r="Q509" i="1"/>
  <c r="Q493" i="1"/>
  <c r="Q477" i="1"/>
  <c r="Q461" i="1"/>
  <c r="Q445" i="1"/>
  <c r="Q429" i="1"/>
  <c r="Q413" i="1"/>
  <c r="Q397" i="1"/>
  <c r="Q381" i="1"/>
  <c r="Q365" i="1"/>
  <c r="Q349" i="1"/>
  <c r="Q333" i="1"/>
  <c r="Q317" i="1"/>
  <c r="Q301" i="1"/>
  <c r="Q285" i="1"/>
  <c r="Q269" i="1"/>
  <c r="Q253" i="1"/>
  <c r="Q237" i="1"/>
  <c r="Q633" i="1"/>
  <c r="Q617" i="1"/>
  <c r="Q601" i="1"/>
  <c r="Q585" i="1"/>
  <c r="Q569" i="1"/>
  <c r="Q553" i="1"/>
  <c r="Q537" i="1"/>
  <c r="Q521" i="1"/>
  <c r="Q505" i="1"/>
  <c r="Q489" i="1"/>
  <c r="Q473" i="1"/>
  <c r="Q457" i="1"/>
  <c r="Q441" i="1"/>
  <c r="Q425" i="1"/>
  <c r="Q409" i="1"/>
  <c r="Q393" i="1"/>
  <c r="Q377" i="1"/>
  <c r="Q361" i="1"/>
  <c r="Q345" i="1"/>
  <c r="Q329" i="1"/>
  <c r="Q313" i="1"/>
  <c r="Q297" i="1"/>
  <c r="Q281" i="1"/>
  <c r="Q265" i="1"/>
  <c r="Q249" i="1"/>
  <c r="Q645" i="1"/>
  <c r="Q629" i="1"/>
  <c r="Q613" i="1"/>
  <c r="Q597" i="1"/>
  <c r="Q581" i="1"/>
  <c r="Q565" i="1"/>
  <c r="Q549" i="1"/>
  <c r="Q533" i="1"/>
  <c r="Q517" i="1"/>
  <c r="Q501" i="1"/>
  <c r="Q485" i="1"/>
  <c r="Q469" i="1"/>
  <c r="Q453" i="1"/>
  <c r="Q437" i="1"/>
  <c r="Q421" i="1"/>
  <c r="Q405" i="1"/>
  <c r="Q389" i="1"/>
  <c r="Q373" i="1"/>
  <c r="Q357" i="1"/>
  <c r="Q341" i="1"/>
  <c r="Q325" i="1"/>
  <c r="Q309" i="1"/>
  <c r="Q293" i="1"/>
  <c r="Q277" i="1"/>
  <c r="Q261" i="1"/>
  <c r="Q641" i="1"/>
  <c r="Q625" i="1"/>
  <c r="Q609" i="1"/>
  <c r="Q593" i="1"/>
  <c r="Q577" i="1"/>
  <c r="Q561" i="1"/>
  <c r="Q545" i="1"/>
  <c r="Q529" i="1"/>
  <c r="Q513" i="1"/>
  <c r="Q497" i="1"/>
  <c r="Q481" i="1"/>
  <c r="Q465" i="1"/>
  <c r="Q449" i="1"/>
  <c r="Q433" i="1"/>
  <c r="Q417" i="1"/>
  <c r="Q401" i="1"/>
  <c r="Q385" i="1"/>
  <c r="Q369" i="1"/>
  <c r="Q353" i="1"/>
  <c r="Q337" i="1"/>
  <c r="Q321" i="1"/>
  <c r="Q305" i="1"/>
  <c r="Q289" i="1"/>
  <c r="Q273" i="1"/>
  <c r="Q257" i="1"/>
  <c r="Q241" i="1"/>
  <c r="Q245" i="1"/>
  <c r="Q225" i="1"/>
  <c r="Q209" i="1"/>
  <c r="Q193" i="1"/>
  <c r="Q177" i="1"/>
  <c r="Q169" i="1"/>
  <c r="Q165" i="1"/>
  <c r="Q161" i="1"/>
  <c r="Q157" i="1"/>
  <c r="Q153" i="1"/>
  <c r="Q149" i="1"/>
  <c r="Q145" i="1"/>
  <c r="Q141" i="1"/>
  <c r="Q137" i="1"/>
  <c r="Q133" i="1"/>
  <c r="Q129" i="1"/>
  <c r="Q125" i="1"/>
  <c r="Q121" i="1"/>
  <c r="Q117" i="1"/>
  <c r="Q113" i="1"/>
  <c r="Q109" i="1"/>
  <c r="Q105" i="1"/>
  <c r="Q101" i="1"/>
  <c r="Q97" i="1"/>
  <c r="Q93" i="1"/>
  <c r="Q89" i="1"/>
  <c r="Q85" i="1"/>
  <c r="Q81" i="1"/>
  <c r="Q77" i="1"/>
  <c r="Q73" i="1"/>
  <c r="Q69" i="1"/>
  <c r="Q65" i="1"/>
  <c r="Q61" i="1"/>
  <c r="Q57" i="1"/>
  <c r="Q53" i="1"/>
  <c r="Q49" i="1"/>
  <c r="Q45" i="1"/>
  <c r="Q41" i="1"/>
  <c r="Q37" i="1"/>
  <c r="Q33" i="1"/>
  <c r="Q29" i="1"/>
  <c r="Q25" i="1"/>
  <c r="Q21" i="1"/>
  <c r="Q17" i="1"/>
  <c r="Q13" i="1"/>
  <c r="Q221" i="1"/>
  <c r="Q205" i="1"/>
  <c r="Q189" i="1"/>
  <c r="Q173" i="1"/>
  <c r="Q168" i="1"/>
  <c r="Q164" i="1"/>
  <c r="Q160" i="1"/>
  <c r="Q156" i="1"/>
  <c r="Q152" i="1"/>
  <c r="Q148" i="1"/>
  <c r="Q144" i="1"/>
  <c r="Q140" i="1"/>
  <c r="Q136" i="1"/>
  <c r="Q132" i="1"/>
  <c r="Q128" i="1"/>
  <c r="Q124" i="1"/>
  <c r="Q120" i="1"/>
  <c r="Q116" i="1"/>
  <c r="Q112" i="1"/>
  <c r="Q108" i="1"/>
  <c r="Q104" i="1"/>
  <c r="Q100" i="1"/>
  <c r="Q96" i="1"/>
  <c r="Q92" i="1"/>
  <c r="Q88" i="1"/>
  <c r="Q84" i="1"/>
  <c r="Q80" i="1"/>
  <c r="Q76" i="1"/>
  <c r="Q72" i="1"/>
  <c r="Q68" i="1"/>
  <c r="Q64" i="1"/>
  <c r="Q60" i="1"/>
  <c r="Q56" i="1"/>
  <c r="Q52" i="1"/>
  <c r="Q48" i="1"/>
  <c r="Q44" i="1"/>
  <c r="Q40" i="1"/>
  <c r="Q36" i="1"/>
  <c r="Q32" i="1"/>
  <c r="Q28" i="1"/>
  <c r="Q24" i="1"/>
  <c r="Q20" i="1"/>
  <c r="Q16" i="1"/>
  <c r="Q12" i="1"/>
  <c r="Q233" i="1"/>
  <c r="Q217" i="1"/>
  <c r="Q201" i="1"/>
  <c r="Q185" i="1"/>
  <c r="Q167" i="1"/>
  <c r="Q163" i="1"/>
  <c r="Q159" i="1"/>
  <c r="Q155" i="1"/>
  <c r="Q151" i="1"/>
  <c r="Q147" i="1"/>
  <c r="Q143" i="1"/>
  <c r="Q139" i="1"/>
  <c r="Q135" i="1"/>
  <c r="Q131" i="1"/>
  <c r="Q127" i="1"/>
  <c r="Q123" i="1"/>
  <c r="Q119" i="1"/>
  <c r="Q115" i="1"/>
  <c r="Q111" i="1"/>
  <c r="Q107" i="1"/>
  <c r="Q103" i="1"/>
  <c r="Q99" i="1"/>
  <c r="Q95" i="1"/>
  <c r="Q91" i="1"/>
  <c r="Q87" i="1"/>
  <c r="Q83" i="1"/>
  <c r="Q79" i="1"/>
  <c r="Q75" i="1"/>
  <c r="Q71" i="1"/>
  <c r="Q67" i="1"/>
  <c r="Q63" i="1"/>
  <c r="Q59" i="1"/>
  <c r="Q55" i="1"/>
  <c r="Q51" i="1"/>
  <c r="Q47" i="1"/>
  <c r="Q43" i="1"/>
  <c r="Q39" i="1"/>
  <c r="Q35" i="1"/>
  <c r="Q31" i="1"/>
  <c r="Q27" i="1"/>
  <c r="Q23" i="1"/>
  <c r="Q19" i="1"/>
  <c r="Q15" i="1"/>
  <c r="Q11" i="1"/>
  <c r="Q229" i="1"/>
  <c r="Q213" i="1"/>
  <c r="Q197" i="1"/>
  <c r="Q181" i="1"/>
  <c r="Q166" i="1"/>
  <c r="Q162" i="1"/>
  <c r="Q158" i="1"/>
  <c r="Q154" i="1"/>
  <c r="Q150" i="1"/>
  <c r="Q146" i="1"/>
  <c r="Q142" i="1"/>
  <c r="Q138" i="1"/>
  <c r="Q134" i="1"/>
  <c r="Q130" i="1"/>
  <c r="Q126" i="1"/>
  <c r="Q122" i="1"/>
  <c r="Q118" i="1"/>
  <c r="Q114" i="1"/>
  <c r="Q110" i="1"/>
  <c r="Q106" i="1"/>
  <c r="Q102" i="1"/>
  <c r="Q98" i="1"/>
  <c r="Q94" i="1"/>
  <c r="Q90" i="1"/>
  <c r="Q86" i="1"/>
  <c r="Q82" i="1"/>
  <c r="Q78" i="1"/>
  <c r="Q74" i="1"/>
  <c r="Q70" i="1"/>
  <c r="Q66" i="1"/>
  <c r="Q62" i="1"/>
  <c r="Q58" i="1"/>
  <c r="Q54" i="1"/>
  <c r="Q50" i="1"/>
  <c r="Q46" i="1"/>
  <c r="Q42" i="1"/>
  <c r="Q38" i="1"/>
  <c r="Q34" i="1"/>
  <c r="Q30" i="1"/>
  <c r="Q26" i="1"/>
  <c r="Q22" i="1"/>
  <c r="Q18" i="1"/>
  <c r="Q14" i="1"/>
  <c r="Q10" i="1"/>
  <c r="N3253" i="1"/>
  <c r="N3249" i="1"/>
  <c r="N3245" i="1"/>
  <c r="N3241" i="1"/>
  <c r="N3237" i="1"/>
  <c r="N3233" i="1"/>
  <c r="N3256" i="1"/>
  <c r="N3252" i="1"/>
  <c r="N3248" i="1"/>
  <c r="N3244" i="1"/>
  <c r="N3240" i="1"/>
  <c r="N3236" i="1"/>
  <c r="N3232" i="1"/>
  <c r="N3255" i="1"/>
  <c r="N3251" i="1"/>
  <c r="N3247" i="1"/>
  <c r="N3243" i="1"/>
  <c r="N3239" i="1"/>
  <c r="N3235" i="1"/>
  <c r="N3231" i="1"/>
  <c r="N3246" i="1"/>
  <c r="N3228" i="1"/>
  <c r="N3224" i="1"/>
  <c r="N3220" i="1"/>
  <c r="N3216" i="1"/>
  <c r="N3212" i="1"/>
  <c r="N3242" i="1"/>
  <c r="N3227" i="1"/>
  <c r="N3223" i="1"/>
  <c r="N3219" i="1"/>
  <c r="N3215" i="1"/>
  <c r="N3254" i="1"/>
  <c r="N3238" i="1"/>
  <c r="N3230" i="1"/>
  <c r="N3226" i="1"/>
  <c r="N3222" i="1"/>
  <c r="N3218" i="1"/>
  <c r="N3234" i="1"/>
  <c r="N3217" i="1"/>
  <c r="N3209" i="1"/>
  <c r="N3205" i="1"/>
  <c r="N3201" i="1"/>
  <c r="N3197" i="1"/>
  <c r="N3193" i="1"/>
  <c r="N3189" i="1"/>
  <c r="N3229" i="1"/>
  <c r="N3213" i="1"/>
  <c r="N3208" i="1"/>
  <c r="N3204" i="1"/>
  <c r="N3200" i="1"/>
  <c r="N3196" i="1"/>
  <c r="N3192" i="1"/>
  <c r="N3225" i="1"/>
  <c r="N3214" i="1"/>
  <c r="N3211" i="1"/>
  <c r="N3207" i="1"/>
  <c r="N3203" i="1"/>
  <c r="N3199" i="1"/>
  <c r="N3195" i="1"/>
  <c r="N3198" i="1"/>
  <c r="N3190" i="1"/>
  <c r="N3187" i="1"/>
  <c r="N3183" i="1"/>
  <c r="N3179" i="1"/>
  <c r="N3175" i="1"/>
  <c r="N3171" i="1"/>
  <c r="N3167" i="1"/>
  <c r="N3163" i="1"/>
  <c r="N3159" i="1"/>
  <c r="N3155" i="1"/>
  <c r="N3151" i="1"/>
  <c r="N3147" i="1"/>
  <c r="N3210" i="1"/>
  <c r="N3194" i="1"/>
  <c r="N3186" i="1"/>
  <c r="N3182" i="1"/>
  <c r="N3178" i="1"/>
  <c r="N3174" i="1"/>
  <c r="N3170" i="1"/>
  <c r="N3166" i="1"/>
  <c r="N3162" i="1"/>
  <c r="N3158" i="1"/>
  <c r="N3154" i="1"/>
  <c r="N3150" i="1"/>
  <c r="N3146" i="1"/>
  <c r="N3206" i="1"/>
  <c r="N3191" i="1"/>
  <c r="N3185" i="1"/>
  <c r="N3181" i="1"/>
  <c r="N3177" i="1"/>
  <c r="N3173" i="1"/>
  <c r="N3169" i="1"/>
  <c r="N3165" i="1"/>
  <c r="N3161" i="1"/>
  <c r="N3157" i="1"/>
  <c r="N3153" i="1"/>
  <c r="N3149" i="1"/>
  <c r="N3176" i="1"/>
  <c r="N3160" i="1"/>
  <c r="N3144" i="1"/>
  <c r="N3140" i="1"/>
  <c r="N3136" i="1"/>
  <c r="N3132" i="1"/>
  <c r="N3128" i="1"/>
  <c r="N3124" i="1"/>
  <c r="N3120" i="1"/>
  <c r="N3116" i="1"/>
  <c r="N3112" i="1"/>
  <c r="N3108" i="1"/>
  <c r="N3221" i="1"/>
  <c r="N3188" i="1"/>
  <c r="N3172" i="1"/>
  <c r="N3156" i="1"/>
  <c r="N3143" i="1"/>
  <c r="N3139" i="1"/>
  <c r="N3135" i="1"/>
  <c r="N3131" i="1"/>
  <c r="N3127" i="1"/>
  <c r="N3123" i="1"/>
  <c r="N3119" i="1"/>
  <c r="N3115" i="1"/>
  <c r="N3111" i="1"/>
  <c r="N3107" i="1"/>
  <c r="N3250" i="1"/>
  <c r="N3184" i="1"/>
  <c r="N3168" i="1"/>
  <c r="N3152" i="1"/>
  <c r="N3142" i="1"/>
  <c r="N3138" i="1"/>
  <c r="N3134" i="1"/>
  <c r="N3130" i="1"/>
  <c r="N3126" i="1"/>
  <c r="N3122" i="1"/>
  <c r="N3118" i="1"/>
  <c r="N3114" i="1"/>
  <c r="N3110" i="1"/>
  <c r="N3180" i="1"/>
  <c r="N3137" i="1"/>
  <c r="N3121" i="1"/>
  <c r="N3102" i="1"/>
  <c r="N3098" i="1"/>
  <c r="N3094" i="1"/>
  <c r="N3090" i="1"/>
  <c r="N3086" i="1"/>
  <c r="N3082" i="1"/>
  <c r="N3078" i="1"/>
  <c r="N3074" i="1"/>
  <c r="N3070" i="1"/>
  <c r="N3202" i="1"/>
  <c r="N3164" i="1"/>
  <c r="N3133" i="1"/>
  <c r="N3117" i="1"/>
  <c r="N3105" i="1"/>
  <c r="N3101" i="1"/>
  <c r="N3097" i="1"/>
  <c r="N3093" i="1"/>
  <c r="N3089" i="1"/>
  <c r="N3085" i="1"/>
  <c r="N3081" i="1"/>
  <c r="N3077" i="1"/>
  <c r="N3073" i="1"/>
  <c r="N3069" i="1"/>
  <c r="N3148" i="1"/>
  <c r="N3145" i="1"/>
  <c r="N3129" i="1"/>
  <c r="N3113" i="1"/>
  <c r="N3104" i="1"/>
  <c r="N3100" i="1"/>
  <c r="N3096" i="1"/>
  <c r="N3092" i="1"/>
  <c r="N3088" i="1"/>
  <c r="N3084" i="1"/>
  <c r="N3080" i="1"/>
  <c r="N3076" i="1"/>
  <c r="N3072" i="1"/>
  <c r="N3141" i="1"/>
  <c r="N3095" i="1"/>
  <c r="N3079" i="1"/>
  <c r="N3068" i="1"/>
  <c r="N3064" i="1"/>
  <c r="N3060" i="1"/>
  <c r="N3056" i="1"/>
  <c r="N3052" i="1"/>
  <c r="N3048" i="1"/>
  <c r="N3044" i="1"/>
  <c r="N3040" i="1"/>
  <c r="N3036" i="1"/>
  <c r="N3032" i="1"/>
  <c r="N3028" i="1"/>
  <c r="N3024" i="1"/>
  <c r="N3020" i="1"/>
  <c r="N3016" i="1"/>
  <c r="N3012" i="1"/>
  <c r="N3008" i="1"/>
  <c r="N3004" i="1"/>
  <c r="N3000" i="1"/>
  <c r="N2996" i="1"/>
  <c r="N2992" i="1"/>
  <c r="N2988" i="1"/>
  <c r="N2984" i="1"/>
  <c r="N2980" i="1"/>
  <c r="N3125" i="1"/>
  <c r="N3106" i="1"/>
  <c r="N3091" i="1"/>
  <c r="N3075" i="1"/>
  <c r="N3063" i="1"/>
  <c r="N3059" i="1"/>
  <c r="N3055" i="1"/>
  <c r="N3051" i="1"/>
  <c r="N3047" i="1"/>
  <c r="N3043" i="1"/>
  <c r="N3039" i="1"/>
  <c r="N3035" i="1"/>
  <c r="N3031" i="1"/>
  <c r="N3027" i="1"/>
  <c r="N3023" i="1"/>
  <c r="N3019" i="1"/>
  <c r="N3015" i="1"/>
  <c r="N3011" i="1"/>
  <c r="N3007" i="1"/>
  <c r="N3003" i="1"/>
  <c r="N2999" i="1"/>
  <c r="N2995" i="1"/>
  <c r="N2991" i="1"/>
  <c r="N2987" i="1"/>
  <c r="N2983" i="1"/>
  <c r="N2979" i="1"/>
  <c r="N3109" i="1"/>
  <c r="N3103" i="1"/>
  <c r="N3087" i="1"/>
  <c r="N3071" i="1"/>
  <c r="N3066" i="1"/>
  <c r="N3062" i="1"/>
  <c r="N3058" i="1"/>
  <c r="N3054" i="1"/>
  <c r="N3050" i="1"/>
  <c r="N3046" i="1"/>
  <c r="N3042" i="1"/>
  <c r="N3038" i="1"/>
  <c r="N3034" i="1"/>
  <c r="N3030" i="1"/>
  <c r="N3026" i="1"/>
  <c r="N3022" i="1"/>
  <c r="N3018" i="1"/>
  <c r="N3014" i="1"/>
  <c r="N3010" i="1"/>
  <c r="N3006" i="1"/>
  <c r="N3002" i="1"/>
  <c r="N2998" i="1"/>
  <c r="N2994" i="1"/>
  <c r="N2990" i="1"/>
  <c r="N2986" i="1"/>
  <c r="N2982" i="1"/>
  <c r="N2978" i="1"/>
  <c r="N3053" i="1"/>
  <c r="N3037" i="1"/>
  <c r="N3021" i="1"/>
  <c r="N3005" i="1"/>
  <c r="N2989" i="1"/>
  <c r="N2975" i="1"/>
  <c r="N2971" i="1"/>
  <c r="N2967" i="1"/>
  <c r="N2963" i="1"/>
  <c r="N2959" i="1"/>
  <c r="N2955" i="1"/>
  <c r="N2951" i="1"/>
  <c r="N2947" i="1"/>
  <c r="N2943" i="1"/>
  <c r="N2939" i="1"/>
  <c r="N2935" i="1"/>
  <c r="N2931" i="1"/>
  <c r="N2927" i="1"/>
  <c r="N2923" i="1"/>
  <c r="N2919" i="1"/>
  <c r="N2915" i="1"/>
  <c r="N2911" i="1"/>
  <c r="N2907" i="1"/>
  <c r="N2903" i="1"/>
  <c r="N2899" i="1"/>
  <c r="N3065" i="1"/>
  <c r="N3049" i="1"/>
  <c r="N3033" i="1"/>
  <c r="N3017" i="1"/>
  <c r="N3001" i="1"/>
  <c r="N2985" i="1"/>
  <c r="N2974" i="1"/>
  <c r="N2970" i="1"/>
  <c r="N2966" i="1"/>
  <c r="N2962" i="1"/>
  <c r="N2958" i="1"/>
  <c r="N2954" i="1"/>
  <c r="N2950" i="1"/>
  <c r="N2946" i="1"/>
  <c r="N2942" i="1"/>
  <c r="N2938" i="1"/>
  <c r="N2934" i="1"/>
  <c r="N2930" i="1"/>
  <c r="N2926" i="1"/>
  <c r="N2922" i="1"/>
  <c r="N2918" i="1"/>
  <c r="N2914" i="1"/>
  <c r="N2910" i="1"/>
  <c r="N2906" i="1"/>
  <c r="N2902" i="1"/>
  <c r="N2898" i="1"/>
  <c r="N3099" i="1"/>
  <c r="N3061" i="1"/>
  <c r="N3045" i="1"/>
  <c r="N3029" i="1"/>
  <c r="N3013" i="1"/>
  <c r="N2997" i="1"/>
  <c r="N2981" i="1"/>
  <c r="N2973" i="1"/>
  <c r="N2969" i="1"/>
  <c r="N2965" i="1"/>
  <c r="N2961" i="1"/>
  <c r="N2957" i="1"/>
  <c r="N2953" i="1"/>
  <c r="N2949" i="1"/>
  <c r="N2945" i="1"/>
  <c r="N2941" i="1"/>
  <c r="N2937" i="1"/>
  <c r="N2933" i="1"/>
  <c r="N2929" i="1"/>
  <c r="N2925" i="1"/>
  <c r="N2921" i="1"/>
  <c r="N2917" i="1"/>
  <c r="N2913" i="1"/>
  <c r="N2909" i="1"/>
  <c r="N2905" i="1"/>
  <c r="N2901" i="1"/>
  <c r="N3009" i="1"/>
  <c r="N2972" i="1"/>
  <c r="N2956" i="1"/>
  <c r="N2940" i="1"/>
  <c r="N2924" i="1"/>
  <c r="N2908" i="1"/>
  <c r="N2894" i="1"/>
  <c r="N2890" i="1"/>
  <c r="N2886" i="1"/>
  <c r="N2882" i="1"/>
  <c r="N2878" i="1"/>
  <c r="N2874" i="1"/>
  <c r="N2870" i="1"/>
  <c r="N2866" i="1"/>
  <c r="N2862" i="1"/>
  <c r="N2858" i="1"/>
  <c r="N2854" i="1"/>
  <c r="N2850" i="1"/>
  <c r="N2846" i="1"/>
  <c r="N2842" i="1"/>
  <c r="N2838" i="1"/>
  <c r="N2834" i="1"/>
  <c r="N2830" i="1"/>
  <c r="N2826" i="1"/>
  <c r="N2822" i="1"/>
  <c r="N3083" i="1"/>
  <c r="N3067" i="1"/>
  <c r="N3057" i="1"/>
  <c r="N2993" i="1"/>
  <c r="N2968" i="1"/>
  <c r="N2952" i="1"/>
  <c r="N2936" i="1"/>
  <c r="N2920" i="1"/>
  <c r="N2904" i="1"/>
  <c r="N2897" i="1"/>
  <c r="N2893" i="1"/>
  <c r="N2889" i="1"/>
  <c r="N2885" i="1"/>
  <c r="N2881" i="1"/>
  <c r="N2877" i="1"/>
  <c r="N2873" i="1"/>
  <c r="N2869" i="1"/>
  <c r="N2865" i="1"/>
  <c r="N2861" i="1"/>
  <c r="N2857" i="1"/>
  <c r="N2853" i="1"/>
  <c r="N2849" i="1"/>
  <c r="N2845" i="1"/>
  <c r="N2841" i="1"/>
  <c r="N2837" i="1"/>
  <c r="N2833" i="1"/>
  <c r="N2829" i="1"/>
  <c r="N2825" i="1"/>
  <c r="N2821" i="1"/>
  <c r="N3041" i="1"/>
  <c r="N2977" i="1"/>
  <c r="N2964" i="1"/>
  <c r="N2948" i="1"/>
  <c r="N2932" i="1"/>
  <c r="N2916" i="1"/>
  <c r="N2900" i="1"/>
  <c r="N2896" i="1"/>
  <c r="N2892" i="1"/>
  <c r="N2888" i="1"/>
  <c r="N2884" i="1"/>
  <c r="N2880" i="1"/>
  <c r="N2876" i="1"/>
  <c r="N2872" i="1"/>
  <c r="N2868" i="1"/>
  <c r="N2864" i="1"/>
  <c r="N2860" i="1"/>
  <c r="N2856" i="1"/>
  <c r="N2852" i="1"/>
  <c r="N2848" i="1"/>
  <c r="N2844" i="1"/>
  <c r="N2840" i="1"/>
  <c r="N2836" i="1"/>
  <c r="N2832" i="1"/>
  <c r="N2828" i="1"/>
  <c r="N2824" i="1"/>
  <c r="N2820" i="1"/>
  <c r="N2960" i="1"/>
  <c r="N2891" i="1"/>
  <c r="N2875" i="1"/>
  <c r="N2859" i="1"/>
  <c r="N2843" i="1"/>
  <c r="N2827" i="1"/>
  <c r="N2818" i="1"/>
  <c r="N2814" i="1"/>
  <c r="N2810" i="1"/>
  <c r="N2806" i="1"/>
  <c r="N2802" i="1"/>
  <c r="N2798" i="1"/>
  <c r="N2794" i="1"/>
  <c r="N2790" i="1"/>
  <c r="N2786" i="1"/>
  <c r="N2782" i="1"/>
  <c r="N2778" i="1"/>
  <c r="N2774" i="1"/>
  <c r="N2770" i="1"/>
  <c r="N2766" i="1"/>
  <c r="N2762" i="1"/>
  <c r="N2758" i="1"/>
  <c r="N2754" i="1"/>
  <c r="N2750" i="1"/>
  <c r="N2746" i="1"/>
  <c r="N2742" i="1"/>
  <c r="N2738" i="1"/>
  <c r="N2734" i="1"/>
  <c r="N2730" i="1"/>
  <c r="N2726" i="1"/>
  <c r="N2722" i="1"/>
  <c r="N2718" i="1"/>
  <c r="N2714" i="1"/>
  <c r="N2710" i="1"/>
  <c r="N2706" i="1"/>
  <c r="N2702" i="1"/>
  <c r="N2698" i="1"/>
  <c r="N2694" i="1"/>
  <c r="N2690" i="1"/>
  <c r="N2686" i="1"/>
  <c r="N2682" i="1"/>
  <c r="N2678" i="1"/>
  <c r="N2674" i="1"/>
  <c r="N2670" i="1"/>
  <c r="N2666" i="1"/>
  <c r="N2662" i="1"/>
  <c r="N2658" i="1"/>
  <c r="N2654" i="1"/>
  <c r="N2650" i="1"/>
  <c r="N2646" i="1"/>
  <c r="N2642" i="1"/>
  <c r="N2638" i="1"/>
  <c r="N3025" i="1"/>
  <c r="N2944" i="1"/>
  <c r="N2887" i="1"/>
  <c r="N2871" i="1"/>
  <c r="N2855" i="1"/>
  <c r="N2839" i="1"/>
  <c r="N2823" i="1"/>
  <c r="N2817" i="1"/>
  <c r="N2813" i="1"/>
  <c r="N2809" i="1"/>
  <c r="N2805" i="1"/>
  <c r="N2801" i="1"/>
  <c r="N2797" i="1"/>
  <c r="N2793" i="1"/>
  <c r="N2789" i="1"/>
  <c r="N2785" i="1"/>
  <c r="N2781" i="1"/>
  <c r="N2777" i="1"/>
  <c r="N2773" i="1"/>
  <c r="N2769" i="1"/>
  <c r="N2765" i="1"/>
  <c r="N2761" i="1"/>
  <c r="N2757" i="1"/>
  <c r="N2753" i="1"/>
  <c r="N2749" i="1"/>
  <c r="N2745" i="1"/>
  <c r="N2741" i="1"/>
  <c r="N2737" i="1"/>
  <c r="N2733" i="1"/>
  <c r="N2729" i="1"/>
  <c r="N2725" i="1"/>
  <c r="N2721" i="1"/>
  <c r="N2717" i="1"/>
  <c r="N2713" i="1"/>
  <c r="N2709" i="1"/>
  <c r="N2705" i="1"/>
  <c r="N2701" i="1"/>
  <c r="N2697" i="1"/>
  <c r="N2693" i="1"/>
  <c r="N2689" i="1"/>
  <c r="N2685" i="1"/>
  <c r="N2681" i="1"/>
  <c r="N2677" i="1"/>
  <c r="N2673" i="1"/>
  <c r="N2669" i="1"/>
  <c r="N2665" i="1"/>
  <c r="N2661" i="1"/>
  <c r="N2657" i="1"/>
  <c r="N2653" i="1"/>
  <c r="N2649" i="1"/>
  <c r="N2645" i="1"/>
  <c r="N2641" i="1"/>
  <c r="N2637" i="1"/>
  <c r="N2928" i="1"/>
  <c r="N2883" i="1"/>
  <c r="N2867" i="1"/>
  <c r="N2851" i="1"/>
  <c r="N2835" i="1"/>
  <c r="N2819" i="1"/>
  <c r="N2816" i="1"/>
  <c r="N2812" i="1"/>
  <c r="N2808" i="1"/>
  <c r="N2804" i="1"/>
  <c r="N2800" i="1"/>
  <c r="N2796" i="1"/>
  <c r="N2792" i="1"/>
  <c r="N2788" i="1"/>
  <c r="N2784" i="1"/>
  <c r="N2780" i="1"/>
  <c r="N2776" i="1"/>
  <c r="N2772" i="1"/>
  <c r="N2768" i="1"/>
  <c r="N2764" i="1"/>
  <c r="N2760" i="1"/>
  <c r="N2756" i="1"/>
  <c r="N2752" i="1"/>
  <c r="N2748" i="1"/>
  <c r="N2744" i="1"/>
  <c r="N2740" i="1"/>
  <c r="N2736" i="1"/>
  <c r="N2732" i="1"/>
  <c r="N2728" i="1"/>
  <c r="N2724" i="1"/>
  <c r="N2720" i="1"/>
  <c r="N2716" i="1"/>
  <c r="N2712" i="1"/>
  <c r="N2708" i="1"/>
  <c r="N2704" i="1"/>
  <c r="N2700" i="1"/>
  <c r="N2696" i="1"/>
  <c r="N2692" i="1"/>
  <c r="N2688" i="1"/>
  <c r="N2684" i="1"/>
  <c r="N2680" i="1"/>
  <c r="N2676" i="1"/>
  <c r="N2672" i="1"/>
  <c r="N2668" i="1"/>
  <c r="N2664" i="1"/>
  <c r="N2660" i="1"/>
  <c r="N2656" i="1"/>
  <c r="N2652" i="1"/>
  <c r="N2648" i="1"/>
  <c r="N2644" i="1"/>
  <c r="N2640" i="1"/>
  <c r="N2636" i="1"/>
  <c r="N2912" i="1"/>
  <c r="N2847" i="1"/>
  <c r="N2811" i="1"/>
  <c r="N2795" i="1"/>
  <c r="N2779" i="1"/>
  <c r="N2763" i="1"/>
  <c r="N2747" i="1"/>
  <c r="N2731" i="1"/>
  <c r="N2715" i="1"/>
  <c r="N2699" i="1"/>
  <c r="N2683" i="1"/>
  <c r="N2667" i="1"/>
  <c r="N2651" i="1"/>
  <c r="N2632" i="1"/>
  <c r="N2628" i="1"/>
  <c r="N2624" i="1"/>
  <c r="N2620" i="1"/>
  <c r="N2616" i="1"/>
  <c r="N2612" i="1"/>
  <c r="N2608" i="1"/>
  <c r="N2604" i="1"/>
  <c r="N2600" i="1"/>
  <c r="N2596" i="1"/>
  <c r="N2592" i="1"/>
  <c r="N2588" i="1"/>
  <c r="N2584" i="1"/>
  <c r="N2580" i="1"/>
  <c r="N2576" i="1"/>
  <c r="N2572" i="1"/>
  <c r="N2568" i="1"/>
  <c r="N2564" i="1"/>
  <c r="N2560" i="1"/>
  <c r="N2556" i="1"/>
  <c r="N2552" i="1"/>
  <c r="N2548" i="1"/>
  <c r="N2544" i="1"/>
  <c r="N2540" i="1"/>
  <c r="N2536" i="1"/>
  <c r="N2532" i="1"/>
  <c r="N2528" i="1"/>
  <c r="N2524" i="1"/>
  <c r="N2520" i="1"/>
  <c r="N2516" i="1"/>
  <c r="N2512" i="1"/>
  <c r="N2508" i="1"/>
  <c r="N2504" i="1"/>
  <c r="N2500" i="1"/>
  <c r="N2496" i="1"/>
  <c r="N2492" i="1"/>
  <c r="N2488" i="1"/>
  <c r="N2484" i="1"/>
  <c r="N2480" i="1"/>
  <c r="N2895" i="1"/>
  <c r="N2831" i="1"/>
  <c r="N2807" i="1"/>
  <c r="N2791" i="1"/>
  <c r="N2775" i="1"/>
  <c r="N2759" i="1"/>
  <c r="N2743" i="1"/>
  <c r="N2727" i="1"/>
  <c r="N2711" i="1"/>
  <c r="N2695" i="1"/>
  <c r="N2679" i="1"/>
  <c r="N2663" i="1"/>
  <c r="N2647" i="1"/>
  <c r="N2635" i="1"/>
  <c r="N2631" i="1"/>
  <c r="N2627" i="1"/>
  <c r="N2623" i="1"/>
  <c r="N2619" i="1"/>
  <c r="N2615" i="1"/>
  <c r="N2611" i="1"/>
  <c r="N2607" i="1"/>
  <c r="N2603" i="1"/>
  <c r="N2599" i="1"/>
  <c r="N2595" i="1"/>
  <c r="N2591" i="1"/>
  <c r="N2587" i="1"/>
  <c r="N2583" i="1"/>
  <c r="N2579" i="1"/>
  <c r="N2575" i="1"/>
  <c r="N2571" i="1"/>
  <c r="N2567" i="1"/>
  <c r="N2563" i="1"/>
  <c r="N2559" i="1"/>
  <c r="N2555" i="1"/>
  <c r="N2551" i="1"/>
  <c r="N2547" i="1"/>
  <c r="N2543" i="1"/>
  <c r="N2539" i="1"/>
  <c r="N2535" i="1"/>
  <c r="N2531" i="1"/>
  <c r="N2527" i="1"/>
  <c r="N2523" i="1"/>
  <c r="N2519" i="1"/>
  <c r="N2515" i="1"/>
  <c r="N2511" i="1"/>
  <c r="N2507" i="1"/>
  <c r="N2503" i="1"/>
  <c r="N2499" i="1"/>
  <c r="N2495" i="1"/>
  <c r="N2491" i="1"/>
  <c r="N2487" i="1"/>
  <c r="N2483" i="1"/>
  <c r="N2479" i="1"/>
  <c r="N2879" i="1"/>
  <c r="N2803" i="1"/>
  <c r="N2787" i="1"/>
  <c r="N2771" i="1"/>
  <c r="N2755" i="1"/>
  <c r="N2739" i="1"/>
  <c r="N2723" i="1"/>
  <c r="N2707" i="1"/>
  <c r="N2691" i="1"/>
  <c r="N2675" i="1"/>
  <c r="N2659" i="1"/>
  <c r="N2643" i="1"/>
  <c r="N2634" i="1"/>
  <c r="N2630" i="1"/>
  <c r="N2626" i="1"/>
  <c r="N2622" i="1"/>
  <c r="N2618" i="1"/>
  <c r="N2614" i="1"/>
  <c r="N2610" i="1"/>
  <c r="N2606" i="1"/>
  <c r="N2602" i="1"/>
  <c r="N2598" i="1"/>
  <c r="N2594" i="1"/>
  <c r="N2590" i="1"/>
  <c r="N2586" i="1"/>
  <c r="N2582" i="1"/>
  <c r="N2578" i="1"/>
  <c r="N2574" i="1"/>
  <c r="N2570" i="1"/>
  <c r="N2566" i="1"/>
  <c r="N2562" i="1"/>
  <c r="N2558" i="1"/>
  <c r="N2554" i="1"/>
  <c r="N2550" i="1"/>
  <c r="N2546" i="1"/>
  <c r="N2542" i="1"/>
  <c r="N2538" i="1"/>
  <c r="N2534" i="1"/>
  <c r="N2530" i="1"/>
  <c r="N2526" i="1"/>
  <c r="N2522" i="1"/>
  <c r="N2518" i="1"/>
  <c r="N2514" i="1"/>
  <c r="N2510" i="1"/>
  <c r="N2506" i="1"/>
  <c r="N2502" i="1"/>
  <c r="N2498" i="1"/>
  <c r="N2494" i="1"/>
  <c r="N2490" i="1"/>
  <c r="N2486" i="1"/>
  <c r="N2482" i="1"/>
  <c r="N2478" i="1"/>
  <c r="N2783" i="1"/>
  <c r="N2719" i="1"/>
  <c r="N2655" i="1"/>
  <c r="N2629" i="1"/>
  <c r="N2613" i="1"/>
  <c r="N2597" i="1"/>
  <c r="N2581" i="1"/>
  <c r="N2565" i="1"/>
  <c r="N2549" i="1"/>
  <c r="N2533" i="1"/>
  <c r="N2517" i="1"/>
  <c r="N2501" i="1"/>
  <c r="N2485" i="1"/>
  <c r="N2477" i="1"/>
  <c r="N2473" i="1"/>
  <c r="N2469" i="1"/>
  <c r="N2465" i="1"/>
  <c r="N2461" i="1"/>
  <c r="N2457" i="1"/>
  <c r="N2453" i="1"/>
  <c r="N2449" i="1"/>
  <c r="N2445" i="1"/>
  <c r="N2441" i="1"/>
  <c r="N2437" i="1"/>
  <c r="N2433" i="1"/>
  <c r="N2429" i="1"/>
  <c r="N2425" i="1"/>
  <c r="N2421" i="1"/>
  <c r="N2417" i="1"/>
  <c r="N2413" i="1"/>
  <c r="N2409" i="1"/>
  <c r="N2405" i="1"/>
  <c r="N2401" i="1"/>
  <c r="N2397" i="1"/>
  <c r="N2393" i="1"/>
  <c r="N2389" i="1"/>
  <c r="N2385" i="1"/>
  <c r="N2381" i="1"/>
  <c r="N2377" i="1"/>
  <c r="N2373" i="1"/>
  <c r="N2369" i="1"/>
  <c r="N2365" i="1"/>
  <c r="N2361" i="1"/>
  <c r="N2357" i="1"/>
  <c r="N2353" i="1"/>
  <c r="N2349" i="1"/>
  <c r="N2345" i="1"/>
  <c r="N2341" i="1"/>
  <c r="N2337" i="1"/>
  <c r="N2333" i="1"/>
  <c r="N2329" i="1"/>
  <c r="N2325" i="1"/>
  <c r="N2321" i="1"/>
  <c r="N2317" i="1"/>
  <c r="N2313" i="1"/>
  <c r="N2309" i="1"/>
  <c r="N2305" i="1"/>
  <c r="N2301" i="1"/>
  <c r="N2297" i="1"/>
  <c r="N2293" i="1"/>
  <c r="N2289" i="1"/>
  <c r="N2285" i="1"/>
  <c r="N2281" i="1"/>
  <c r="N2277" i="1"/>
  <c r="N2273" i="1"/>
  <c r="N2269" i="1"/>
  <c r="N2265" i="1"/>
  <c r="N2261" i="1"/>
  <c r="N2257" i="1"/>
  <c r="N2253" i="1"/>
  <c r="N2249" i="1"/>
  <c r="N2245" i="1"/>
  <c r="N2241" i="1"/>
  <c r="N2237" i="1"/>
  <c r="N2233" i="1"/>
  <c r="N2229" i="1"/>
  <c r="N2225" i="1"/>
  <c r="N2221" i="1"/>
  <c r="N2217" i="1"/>
  <c r="N2213" i="1"/>
  <c r="N2209" i="1"/>
  <c r="N2205" i="1"/>
  <c r="N2201" i="1"/>
  <c r="N2197" i="1"/>
  <c r="N2193" i="1"/>
  <c r="N2189" i="1"/>
  <c r="N2185" i="1"/>
  <c r="N2181" i="1"/>
  <c r="N2177" i="1"/>
  <c r="N2173" i="1"/>
  <c r="N2169" i="1"/>
  <c r="N2165" i="1"/>
  <c r="N2161" i="1"/>
  <c r="N2157" i="1"/>
  <c r="N2153" i="1"/>
  <c r="N2149" i="1"/>
  <c r="N2145" i="1"/>
  <c r="N2141" i="1"/>
  <c r="N2137" i="1"/>
  <c r="N2133" i="1"/>
  <c r="N2129" i="1"/>
  <c r="N2125" i="1"/>
  <c r="N2121" i="1"/>
  <c r="N2117" i="1"/>
  <c r="N2113" i="1"/>
  <c r="N2767" i="1"/>
  <c r="N2703" i="1"/>
  <c r="N2639" i="1"/>
  <c r="N2625" i="1"/>
  <c r="N2609" i="1"/>
  <c r="N2593" i="1"/>
  <c r="N2577" i="1"/>
  <c r="N2561" i="1"/>
  <c r="N2545" i="1"/>
  <c r="N2529" i="1"/>
  <c r="N2513" i="1"/>
  <c r="N2497" i="1"/>
  <c r="N2481" i="1"/>
  <c r="N2476" i="1"/>
  <c r="N2472" i="1"/>
  <c r="N2468" i="1"/>
  <c r="N2464" i="1"/>
  <c r="N2460" i="1"/>
  <c r="N2456" i="1"/>
  <c r="N2452" i="1"/>
  <c r="N2448" i="1"/>
  <c r="N2444" i="1"/>
  <c r="N2440" i="1"/>
  <c r="N2436" i="1"/>
  <c r="N2432" i="1"/>
  <c r="N2428" i="1"/>
  <c r="N2424" i="1"/>
  <c r="N2420" i="1"/>
  <c r="N2416" i="1"/>
  <c r="N2412" i="1"/>
  <c r="N2408" i="1"/>
  <c r="N2404" i="1"/>
  <c r="N2400" i="1"/>
  <c r="N2396" i="1"/>
  <c r="N2392" i="1"/>
  <c r="N2388" i="1"/>
  <c r="N2384" i="1"/>
  <c r="N2380" i="1"/>
  <c r="N2376" i="1"/>
  <c r="N2372" i="1"/>
  <c r="N2368" i="1"/>
  <c r="N2364" i="1"/>
  <c r="N2360" i="1"/>
  <c r="N2356" i="1"/>
  <c r="N2352" i="1"/>
  <c r="N2348" i="1"/>
  <c r="N2344" i="1"/>
  <c r="N2340" i="1"/>
  <c r="N2336" i="1"/>
  <c r="N2332" i="1"/>
  <c r="N2328" i="1"/>
  <c r="N2324" i="1"/>
  <c r="N2320" i="1"/>
  <c r="N2316" i="1"/>
  <c r="N2312" i="1"/>
  <c r="N2308" i="1"/>
  <c r="N2304" i="1"/>
  <c r="N2300" i="1"/>
  <c r="N2296" i="1"/>
  <c r="N2292" i="1"/>
  <c r="N2288" i="1"/>
  <c r="N2284" i="1"/>
  <c r="N2280" i="1"/>
  <c r="N2276" i="1"/>
  <c r="N2272" i="1"/>
  <c r="N2268" i="1"/>
  <c r="N2264" i="1"/>
  <c r="N2260" i="1"/>
  <c r="N2256" i="1"/>
  <c r="N2252" i="1"/>
  <c r="N2248" i="1"/>
  <c r="N2244" i="1"/>
  <c r="N2240" i="1"/>
  <c r="N2236" i="1"/>
  <c r="N2232" i="1"/>
  <c r="N2228" i="1"/>
  <c r="N2224" i="1"/>
  <c r="N2220" i="1"/>
  <c r="N2216" i="1"/>
  <c r="N2212" i="1"/>
  <c r="N2208" i="1"/>
  <c r="N2204" i="1"/>
  <c r="N2200" i="1"/>
  <c r="N2196" i="1"/>
  <c r="N2192" i="1"/>
  <c r="N2188" i="1"/>
  <c r="N2184" i="1"/>
  <c r="N2180" i="1"/>
  <c r="N2176" i="1"/>
  <c r="N2172" i="1"/>
  <c r="N2168" i="1"/>
  <c r="N2164" i="1"/>
  <c r="N2160" i="1"/>
  <c r="N2156" i="1"/>
  <c r="N2152" i="1"/>
  <c r="N2148" i="1"/>
  <c r="N2144" i="1"/>
  <c r="N2140" i="1"/>
  <c r="N2136" i="1"/>
  <c r="N2132" i="1"/>
  <c r="N2128" i="1"/>
  <c r="N2124" i="1"/>
  <c r="N2120" i="1"/>
  <c r="N2116" i="1"/>
  <c r="N2112" i="1"/>
  <c r="N2863" i="1"/>
  <c r="N2815" i="1"/>
  <c r="N2751" i="1"/>
  <c r="N2687" i="1"/>
  <c r="N2621" i="1"/>
  <c r="N2605" i="1"/>
  <c r="N2589" i="1"/>
  <c r="N2573" i="1"/>
  <c r="N2557" i="1"/>
  <c r="N2541" i="1"/>
  <c r="N2525" i="1"/>
  <c r="N2509" i="1"/>
  <c r="N2493" i="1"/>
  <c r="N2475" i="1"/>
  <c r="N2471" i="1"/>
  <c r="N2467" i="1"/>
  <c r="N2463" i="1"/>
  <c r="N2459" i="1"/>
  <c r="N2455" i="1"/>
  <c r="N2451" i="1"/>
  <c r="N2447" i="1"/>
  <c r="N2443" i="1"/>
  <c r="N2439" i="1"/>
  <c r="N2435" i="1"/>
  <c r="N2431" i="1"/>
  <c r="N2427" i="1"/>
  <c r="N2423" i="1"/>
  <c r="N2419" i="1"/>
  <c r="N2415" i="1"/>
  <c r="N2411" i="1"/>
  <c r="N2407" i="1"/>
  <c r="N2403" i="1"/>
  <c r="N2399" i="1"/>
  <c r="N2395" i="1"/>
  <c r="N2391" i="1"/>
  <c r="N2387" i="1"/>
  <c r="N2383" i="1"/>
  <c r="N2379" i="1"/>
  <c r="N2375" i="1"/>
  <c r="N2371" i="1"/>
  <c r="N2367" i="1"/>
  <c r="N2363" i="1"/>
  <c r="N2359" i="1"/>
  <c r="N2355" i="1"/>
  <c r="N2351" i="1"/>
  <c r="N2347" i="1"/>
  <c r="N2343" i="1"/>
  <c r="N2339" i="1"/>
  <c r="N2335" i="1"/>
  <c r="N2331" i="1"/>
  <c r="N2327" i="1"/>
  <c r="N2323" i="1"/>
  <c r="N2319" i="1"/>
  <c r="N2315" i="1"/>
  <c r="N2311" i="1"/>
  <c r="N2307" i="1"/>
  <c r="N2303" i="1"/>
  <c r="N2299" i="1"/>
  <c r="N2295" i="1"/>
  <c r="N2291" i="1"/>
  <c r="N2287" i="1"/>
  <c r="N2283" i="1"/>
  <c r="N2279" i="1"/>
  <c r="N2275" i="1"/>
  <c r="N2271" i="1"/>
  <c r="N2267" i="1"/>
  <c r="N2263" i="1"/>
  <c r="N2259" i="1"/>
  <c r="N2255" i="1"/>
  <c r="N2251" i="1"/>
  <c r="N2247" i="1"/>
  <c r="N2243" i="1"/>
  <c r="N2239" i="1"/>
  <c r="N2235" i="1"/>
  <c r="N2231" i="1"/>
  <c r="N2227" i="1"/>
  <c r="N2223" i="1"/>
  <c r="N2219" i="1"/>
  <c r="N2215" i="1"/>
  <c r="N2211" i="1"/>
  <c r="N2207" i="1"/>
  <c r="N2203" i="1"/>
  <c r="N2199" i="1"/>
  <c r="N2195" i="1"/>
  <c r="N2191" i="1"/>
  <c r="N2187" i="1"/>
  <c r="N2183" i="1"/>
  <c r="N2179" i="1"/>
  <c r="N2175" i="1"/>
  <c r="N2171" i="1"/>
  <c r="N2167" i="1"/>
  <c r="N2163" i="1"/>
  <c r="N2159" i="1"/>
  <c r="N2155" i="1"/>
  <c r="N2151" i="1"/>
  <c r="N2147" i="1"/>
  <c r="N2143" i="1"/>
  <c r="N2139" i="1"/>
  <c r="N2135" i="1"/>
  <c r="N2131" i="1"/>
  <c r="N2127" i="1"/>
  <c r="N2123" i="1"/>
  <c r="N2119" i="1"/>
  <c r="N2115" i="1"/>
  <c r="N2111" i="1"/>
  <c r="N2735" i="1"/>
  <c r="N2601" i="1"/>
  <c r="N2537" i="1"/>
  <c r="N2474" i="1"/>
  <c r="N2458" i="1"/>
  <c r="N2442" i="1"/>
  <c r="N2426" i="1"/>
  <c r="N2410" i="1"/>
  <c r="N2394" i="1"/>
  <c r="N2378" i="1"/>
  <c r="N2362" i="1"/>
  <c r="N2346" i="1"/>
  <c r="N2330" i="1"/>
  <c r="N2314" i="1"/>
  <c r="N2298" i="1"/>
  <c r="N2282" i="1"/>
  <c r="N2266" i="1"/>
  <c r="N2250" i="1"/>
  <c r="N2234" i="1"/>
  <c r="N2218" i="1"/>
  <c r="N2202" i="1"/>
  <c r="N2186" i="1"/>
  <c r="N2170" i="1"/>
  <c r="N2154" i="1"/>
  <c r="N2138" i="1"/>
  <c r="N2122" i="1"/>
  <c r="N2110" i="1"/>
  <c r="N2106" i="1"/>
  <c r="N2102" i="1"/>
  <c r="N2098" i="1"/>
  <c r="N2094" i="1"/>
  <c r="N2090" i="1"/>
  <c r="N2086" i="1"/>
  <c r="N2082" i="1"/>
  <c r="N2078" i="1"/>
  <c r="N2074" i="1"/>
  <c r="N2070" i="1"/>
  <c r="N2066" i="1"/>
  <c r="N2062" i="1"/>
  <c r="N2058" i="1"/>
  <c r="N2054" i="1"/>
  <c r="N2050" i="1"/>
  <c r="N2046" i="1"/>
  <c r="N2042" i="1"/>
  <c r="N2038" i="1"/>
  <c r="N2034" i="1"/>
  <c r="N2030" i="1"/>
  <c r="N2026" i="1"/>
  <c r="N2022" i="1"/>
  <c r="N2018" i="1"/>
  <c r="N2014" i="1"/>
  <c r="N2010" i="1"/>
  <c r="N2006" i="1"/>
  <c r="N2002" i="1"/>
  <c r="N1998" i="1"/>
  <c r="N1994" i="1"/>
  <c r="N1990" i="1"/>
  <c r="N1986" i="1"/>
  <c r="N1982" i="1"/>
  <c r="N1978" i="1"/>
  <c r="N1974" i="1"/>
  <c r="N1970" i="1"/>
  <c r="N1966" i="1"/>
  <c r="N1962" i="1"/>
  <c r="N1958" i="1"/>
  <c r="N1954" i="1"/>
  <c r="N1950" i="1"/>
  <c r="N1946" i="1"/>
  <c r="N1942" i="1"/>
  <c r="N1938" i="1"/>
  <c r="N1934" i="1"/>
  <c r="N1930" i="1"/>
  <c r="N1926" i="1"/>
  <c r="N1922" i="1"/>
  <c r="N1918" i="1"/>
  <c r="N1914" i="1"/>
  <c r="N1910" i="1"/>
  <c r="N1906" i="1"/>
  <c r="N1902" i="1"/>
  <c r="N1898" i="1"/>
  <c r="N1894" i="1"/>
  <c r="N1890" i="1"/>
  <c r="N1886" i="1"/>
  <c r="N1882" i="1"/>
  <c r="N1878" i="1"/>
  <c r="N1874" i="1"/>
  <c r="N1870" i="1"/>
  <c r="N1866" i="1"/>
  <c r="N1862" i="1"/>
  <c r="N1858" i="1"/>
  <c r="N1854" i="1"/>
  <c r="N1850" i="1"/>
  <c r="N1846" i="1"/>
  <c r="N1842" i="1"/>
  <c r="N1838" i="1"/>
  <c r="N1834" i="1"/>
  <c r="N1830" i="1"/>
  <c r="N1826" i="1"/>
  <c r="N1822" i="1"/>
  <c r="N1818" i="1"/>
  <c r="N1814" i="1"/>
  <c r="N1810" i="1"/>
  <c r="N1806" i="1"/>
  <c r="N1802" i="1"/>
  <c r="N1798" i="1"/>
  <c r="N2671" i="1"/>
  <c r="N2585" i="1"/>
  <c r="N2521" i="1"/>
  <c r="N2470" i="1"/>
  <c r="N2454" i="1"/>
  <c r="N2438" i="1"/>
  <c r="N2422" i="1"/>
  <c r="N2406" i="1"/>
  <c r="N2390" i="1"/>
  <c r="N2374" i="1"/>
  <c r="N2358" i="1"/>
  <c r="N2342" i="1"/>
  <c r="N2326" i="1"/>
  <c r="N2310" i="1"/>
  <c r="N2294" i="1"/>
  <c r="N2278" i="1"/>
  <c r="N2262" i="1"/>
  <c r="N2246" i="1"/>
  <c r="N2230" i="1"/>
  <c r="N2214" i="1"/>
  <c r="N2198" i="1"/>
  <c r="N2182" i="1"/>
  <c r="N2166" i="1"/>
  <c r="N2150" i="1"/>
  <c r="N2134" i="1"/>
  <c r="N2118" i="1"/>
  <c r="N2109" i="1"/>
  <c r="N2105" i="1"/>
  <c r="N2101" i="1"/>
  <c r="N2097" i="1"/>
  <c r="N2093" i="1"/>
  <c r="N2089" i="1"/>
  <c r="N2085" i="1"/>
  <c r="N2081" i="1"/>
  <c r="N2077" i="1"/>
  <c r="N2073" i="1"/>
  <c r="N2069" i="1"/>
  <c r="N2065" i="1"/>
  <c r="N2061" i="1"/>
  <c r="N2057" i="1"/>
  <c r="N2053" i="1"/>
  <c r="N2049" i="1"/>
  <c r="N2045" i="1"/>
  <c r="N2041" i="1"/>
  <c r="N2037" i="1"/>
  <c r="N2033" i="1"/>
  <c r="N2029" i="1"/>
  <c r="N2025" i="1"/>
  <c r="N2021" i="1"/>
  <c r="N2017" i="1"/>
  <c r="N2013" i="1"/>
  <c r="N2009" i="1"/>
  <c r="N2005" i="1"/>
  <c r="N2001" i="1"/>
  <c r="N1997" i="1"/>
  <c r="N1993" i="1"/>
  <c r="N1989" i="1"/>
  <c r="N1985" i="1"/>
  <c r="N1981" i="1"/>
  <c r="N1977" i="1"/>
  <c r="N1973" i="1"/>
  <c r="N1969" i="1"/>
  <c r="N1965" i="1"/>
  <c r="N1961" i="1"/>
  <c r="N1957" i="1"/>
  <c r="N1953" i="1"/>
  <c r="N1949" i="1"/>
  <c r="N1945" i="1"/>
  <c r="N1941" i="1"/>
  <c r="N1937" i="1"/>
  <c r="N1933" i="1"/>
  <c r="N1929" i="1"/>
  <c r="N1925" i="1"/>
  <c r="N1921" i="1"/>
  <c r="N1917" i="1"/>
  <c r="N1913" i="1"/>
  <c r="N1909" i="1"/>
  <c r="N1905" i="1"/>
  <c r="N1901" i="1"/>
  <c r="N1897" i="1"/>
  <c r="N1893" i="1"/>
  <c r="N1889" i="1"/>
  <c r="N1885" i="1"/>
  <c r="N1881" i="1"/>
  <c r="N1877" i="1"/>
  <c r="N1873" i="1"/>
  <c r="N1869" i="1"/>
  <c r="N1865" i="1"/>
  <c r="N1861" i="1"/>
  <c r="N1857" i="1"/>
  <c r="N1853" i="1"/>
  <c r="N1849" i="1"/>
  <c r="N1845" i="1"/>
  <c r="N1841" i="1"/>
  <c r="N1837" i="1"/>
  <c r="N1833" i="1"/>
  <c r="N1829" i="1"/>
  <c r="N1825" i="1"/>
  <c r="N1821" i="1"/>
  <c r="N1817" i="1"/>
  <c r="N1813" i="1"/>
  <c r="N1809" i="1"/>
  <c r="N1805" i="1"/>
  <c r="N1801" i="1"/>
  <c r="N1797" i="1"/>
  <c r="N2976" i="1"/>
  <c r="N2633" i="1"/>
  <c r="N2569" i="1"/>
  <c r="N2505" i="1"/>
  <c r="N2466" i="1"/>
  <c r="N2450" i="1"/>
  <c r="N2434" i="1"/>
  <c r="N2418" i="1"/>
  <c r="N2402" i="1"/>
  <c r="N2386" i="1"/>
  <c r="N2370" i="1"/>
  <c r="N2354" i="1"/>
  <c r="N2338" i="1"/>
  <c r="N2322" i="1"/>
  <c r="N2306" i="1"/>
  <c r="N2290" i="1"/>
  <c r="N2274" i="1"/>
  <c r="N2258" i="1"/>
  <c r="N2242" i="1"/>
  <c r="N2226" i="1"/>
  <c r="N2210" i="1"/>
  <c r="N2194" i="1"/>
  <c r="N2178" i="1"/>
  <c r="N2162" i="1"/>
  <c r="N2146" i="1"/>
  <c r="N2130" i="1"/>
  <c r="N2114" i="1"/>
  <c r="N2108" i="1"/>
  <c r="N2104" i="1"/>
  <c r="N2100" i="1"/>
  <c r="N2096" i="1"/>
  <c r="N2092" i="1"/>
  <c r="N2088" i="1"/>
  <c r="N2084" i="1"/>
  <c r="N2080" i="1"/>
  <c r="N2076" i="1"/>
  <c r="N2072" i="1"/>
  <c r="N2068" i="1"/>
  <c r="N2064" i="1"/>
  <c r="N2060" i="1"/>
  <c r="N2056" i="1"/>
  <c r="N2052" i="1"/>
  <c r="N2048" i="1"/>
  <c r="N2044" i="1"/>
  <c r="N2040" i="1"/>
  <c r="N2036" i="1"/>
  <c r="N2032" i="1"/>
  <c r="N2028" i="1"/>
  <c r="N2024" i="1"/>
  <c r="N2020" i="1"/>
  <c r="N2016" i="1"/>
  <c r="N2012" i="1"/>
  <c r="N2008" i="1"/>
  <c r="N2004" i="1"/>
  <c r="N2000" i="1"/>
  <c r="N1996" i="1"/>
  <c r="N1992" i="1"/>
  <c r="N1988" i="1"/>
  <c r="N1984" i="1"/>
  <c r="N1980" i="1"/>
  <c r="N1976" i="1"/>
  <c r="N1972" i="1"/>
  <c r="N1968" i="1"/>
  <c r="N1964" i="1"/>
  <c r="N1960" i="1"/>
  <c r="N1956" i="1"/>
  <c r="N1952" i="1"/>
  <c r="N1948" i="1"/>
  <c r="N1944" i="1"/>
  <c r="N1940" i="1"/>
  <c r="N1936" i="1"/>
  <c r="N1932" i="1"/>
  <c r="N1928" i="1"/>
  <c r="N1924" i="1"/>
  <c r="N1920" i="1"/>
  <c r="N1916" i="1"/>
  <c r="N1912" i="1"/>
  <c r="N1908" i="1"/>
  <c r="N1904" i="1"/>
  <c r="N1900" i="1"/>
  <c r="N1896" i="1"/>
  <c r="N1892" i="1"/>
  <c r="N1888" i="1"/>
  <c r="N1884" i="1"/>
  <c r="N1880" i="1"/>
  <c r="N1876" i="1"/>
  <c r="N1872" i="1"/>
  <c r="N1868" i="1"/>
  <c r="N1864" i="1"/>
  <c r="N1860" i="1"/>
  <c r="N1856" i="1"/>
  <c r="N1852" i="1"/>
  <c r="N1848" i="1"/>
  <c r="N1844" i="1"/>
  <c r="N1840" i="1"/>
  <c r="N1836" i="1"/>
  <c r="N1832" i="1"/>
  <c r="N1828" i="1"/>
  <c r="N1824" i="1"/>
  <c r="N1820" i="1"/>
  <c r="N1816" i="1"/>
  <c r="N1812" i="1"/>
  <c r="N1808" i="1"/>
  <c r="N1804" i="1"/>
  <c r="N1800" i="1"/>
  <c r="N1796" i="1"/>
  <c r="N2799" i="1"/>
  <c r="N2617" i="1"/>
  <c r="N2414" i="1"/>
  <c r="N2350" i="1"/>
  <c r="N2286" i="1"/>
  <c r="N2222" i="1"/>
  <c r="N2158" i="1"/>
  <c r="N2095" i="1"/>
  <c r="N2079" i="1"/>
  <c r="N2063" i="1"/>
  <c r="N2047" i="1"/>
  <c r="N2031" i="1"/>
  <c r="N2015" i="1"/>
  <c r="N1999" i="1"/>
  <c r="N1983" i="1"/>
  <c r="N1967" i="1"/>
  <c r="N1951" i="1"/>
  <c r="N1935" i="1"/>
  <c r="N1919" i="1"/>
  <c r="N1903" i="1"/>
  <c r="N1887" i="1"/>
  <c r="N1871" i="1"/>
  <c r="N1855" i="1"/>
  <c r="N1839" i="1"/>
  <c r="N1823" i="1"/>
  <c r="N1807" i="1"/>
  <c r="N1792" i="1"/>
  <c r="N1788" i="1"/>
  <c r="N1784" i="1"/>
  <c r="N1780" i="1"/>
  <c r="N1776" i="1"/>
  <c r="N1772" i="1"/>
  <c r="N1768" i="1"/>
  <c r="N1764" i="1"/>
  <c r="N1760" i="1"/>
  <c r="N1756" i="1"/>
  <c r="N1752" i="1"/>
  <c r="N1748" i="1"/>
  <c r="N1744" i="1"/>
  <c r="N1740" i="1"/>
  <c r="N1736" i="1"/>
  <c r="N1732" i="1"/>
  <c r="N1728" i="1"/>
  <c r="N1724" i="1"/>
  <c r="N1720" i="1"/>
  <c r="N1716" i="1"/>
  <c r="N1712" i="1"/>
  <c r="N1708" i="1"/>
  <c r="N1704" i="1"/>
  <c r="N1700" i="1"/>
  <c r="N1696" i="1"/>
  <c r="N1692" i="1"/>
  <c r="N1688" i="1"/>
  <c r="N1684" i="1"/>
  <c r="N1680" i="1"/>
  <c r="N1676" i="1"/>
  <c r="N1672" i="1"/>
  <c r="N1668" i="1"/>
  <c r="N1664" i="1"/>
  <c r="N1660" i="1"/>
  <c r="N1656" i="1"/>
  <c r="N1652" i="1"/>
  <c r="N1648" i="1"/>
  <c r="N1644" i="1"/>
  <c r="N1640" i="1"/>
  <c r="N1636" i="1"/>
  <c r="N1632" i="1"/>
  <c r="N1628" i="1"/>
  <c r="N1624" i="1"/>
  <c r="N1620" i="1"/>
  <c r="N1616" i="1"/>
  <c r="N1612" i="1"/>
  <c r="N1608" i="1"/>
  <c r="N1604" i="1"/>
  <c r="N1600" i="1"/>
  <c r="N1596" i="1"/>
  <c r="N1592" i="1"/>
  <c r="N1588" i="1"/>
  <c r="N1584" i="1"/>
  <c r="N1580" i="1"/>
  <c r="N1576" i="1"/>
  <c r="N1572" i="1"/>
  <c r="N1568" i="1"/>
  <c r="N1564" i="1"/>
  <c r="N1560" i="1"/>
  <c r="N1556" i="1"/>
  <c r="N1552" i="1"/>
  <c r="N1548" i="1"/>
  <c r="N1544" i="1"/>
  <c r="N1540" i="1"/>
  <c r="N1536" i="1"/>
  <c r="N1532" i="1"/>
  <c r="N1528" i="1"/>
  <c r="N1524" i="1"/>
  <c r="N1520" i="1"/>
  <c r="N1516" i="1"/>
  <c r="N1512" i="1"/>
  <c r="N1508" i="1"/>
  <c r="N1504" i="1"/>
  <c r="N1500" i="1"/>
  <c r="N1496" i="1"/>
  <c r="N1492" i="1"/>
  <c r="N1488" i="1"/>
  <c r="N1484" i="1"/>
  <c r="N2553" i="1"/>
  <c r="N2462" i="1"/>
  <c r="N2398" i="1"/>
  <c r="N2334" i="1"/>
  <c r="N2270" i="1"/>
  <c r="N2206" i="1"/>
  <c r="N2142" i="1"/>
  <c r="N2107" i="1"/>
  <c r="N2091" i="1"/>
  <c r="N2075" i="1"/>
  <c r="N2059" i="1"/>
  <c r="N2043" i="1"/>
  <c r="N2027" i="1"/>
  <c r="N2011" i="1"/>
  <c r="N1995" i="1"/>
  <c r="N1979" i="1"/>
  <c r="N1963" i="1"/>
  <c r="N1947" i="1"/>
  <c r="N1931" i="1"/>
  <c r="N1915" i="1"/>
  <c r="N1899" i="1"/>
  <c r="N1883" i="1"/>
  <c r="N1867" i="1"/>
  <c r="N1851" i="1"/>
  <c r="N1835" i="1"/>
  <c r="N1819" i="1"/>
  <c r="N1803" i="1"/>
  <c r="N1795" i="1"/>
  <c r="N1791" i="1"/>
  <c r="N1787" i="1"/>
  <c r="N1783" i="1"/>
  <c r="N1779" i="1"/>
  <c r="N1775" i="1"/>
  <c r="N1771" i="1"/>
  <c r="N1767" i="1"/>
  <c r="N1763" i="1"/>
  <c r="N1759" i="1"/>
  <c r="N1755" i="1"/>
  <c r="N1751" i="1"/>
  <c r="N1747" i="1"/>
  <c r="N1743" i="1"/>
  <c r="N1739" i="1"/>
  <c r="N1735" i="1"/>
  <c r="N1731" i="1"/>
  <c r="N1727" i="1"/>
  <c r="N1723" i="1"/>
  <c r="N1719" i="1"/>
  <c r="N1715" i="1"/>
  <c r="N1711" i="1"/>
  <c r="N1707" i="1"/>
  <c r="N1703" i="1"/>
  <c r="N1699" i="1"/>
  <c r="N1695" i="1"/>
  <c r="N1691" i="1"/>
  <c r="N1687" i="1"/>
  <c r="N1683" i="1"/>
  <c r="N1679" i="1"/>
  <c r="N1675" i="1"/>
  <c r="N1671" i="1"/>
  <c r="N1667" i="1"/>
  <c r="N1663" i="1"/>
  <c r="N1659" i="1"/>
  <c r="N1655" i="1"/>
  <c r="N1651" i="1"/>
  <c r="N1647" i="1"/>
  <c r="N1643" i="1"/>
  <c r="N1639" i="1"/>
  <c r="N1635" i="1"/>
  <c r="N1631" i="1"/>
  <c r="N1627" i="1"/>
  <c r="N1623" i="1"/>
  <c r="N1619" i="1"/>
  <c r="N1615" i="1"/>
  <c r="N1611" i="1"/>
  <c r="N1607" i="1"/>
  <c r="N1603" i="1"/>
  <c r="N1599" i="1"/>
  <c r="N1595" i="1"/>
  <c r="N1591" i="1"/>
  <c r="N1587" i="1"/>
  <c r="N1583" i="1"/>
  <c r="N1579" i="1"/>
  <c r="N1575" i="1"/>
  <c r="N1571" i="1"/>
  <c r="N1567" i="1"/>
  <c r="N1563" i="1"/>
  <c r="N1559" i="1"/>
  <c r="N1555" i="1"/>
  <c r="N1551" i="1"/>
  <c r="N1547" i="1"/>
  <c r="N1543" i="1"/>
  <c r="N1539" i="1"/>
  <c r="N1535" i="1"/>
  <c r="N1531" i="1"/>
  <c r="N1527" i="1"/>
  <c r="N1523" i="1"/>
  <c r="N1519" i="1"/>
  <c r="N1515" i="1"/>
  <c r="N1511" i="1"/>
  <c r="N1507" i="1"/>
  <c r="N1503" i="1"/>
  <c r="N1499" i="1"/>
  <c r="N1495" i="1"/>
  <c r="N1491" i="1"/>
  <c r="N1487" i="1"/>
  <c r="N1483" i="1"/>
  <c r="N2489" i="1"/>
  <c r="N2446" i="1"/>
  <c r="N2382" i="1"/>
  <c r="N2318" i="1"/>
  <c r="N2254" i="1"/>
  <c r="N2190" i="1"/>
  <c r="N2126" i="1"/>
  <c r="N2103" i="1"/>
  <c r="N2087" i="1"/>
  <c r="N2071" i="1"/>
  <c r="N2055" i="1"/>
  <c r="N2039" i="1"/>
  <c r="N2023" i="1"/>
  <c r="N2007" i="1"/>
  <c r="N1991" i="1"/>
  <c r="N1975" i="1"/>
  <c r="N1959" i="1"/>
  <c r="N1943" i="1"/>
  <c r="N1927" i="1"/>
  <c r="N1911" i="1"/>
  <c r="N1895" i="1"/>
  <c r="N1879" i="1"/>
  <c r="N1863" i="1"/>
  <c r="N1847" i="1"/>
  <c r="N1831" i="1"/>
  <c r="N1815" i="1"/>
  <c r="N1799" i="1"/>
  <c r="N1794" i="1"/>
  <c r="N1790" i="1"/>
  <c r="N1786" i="1"/>
  <c r="N1782" i="1"/>
  <c r="N1778" i="1"/>
  <c r="N1774" i="1"/>
  <c r="N1770" i="1"/>
  <c r="N1766" i="1"/>
  <c r="N1762" i="1"/>
  <c r="N1758" i="1"/>
  <c r="N1754" i="1"/>
  <c r="N1750" i="1"/>
  <c r="N1746" i="1"/>
  <c r="N1742" i="1"/>
  <c r="N1738" i="1"/>
  <c r="N1734" i="1"/>
  <c r="N1730" i="1"/>
  <c r="N1726" i="1"/>
  <c r="N1722" i="1"/>
  <c r="N1718" i="1"/>
  <c r="N1714" i="1"/>
  <c r="N1710" i="1"/>
  <c r="N1706" i="1"/>
  <c r="N1702" i="1"/>
  <c r="N1698" i="1"/>
  <c r="N1694" i="1"/>
  <c r="N1690" i="1"/>
  <c r="N1686" i="1"/>
  <c r="N1682" i="1"/>
  <c r="N1678" i="1"/>
  <c r="N1674" i="1"/>
  <c r="N1670" i="1"/>
  <c r="N1666" i="1"/>
  <c r="N1662" i="1"/>
  <c r="N1658" i="1"/>
  <c r="N1654" i="1"/>
  <c r="N1650" i="1"/>
  <c r="N1646" i="1"/>
  <c r="N1642" i="1"/>
  <c r="N1638" i="1"/>
  <c r="N1634" i="1"/>
  <c r="N1630" i="1"/>
  <c r="N1626" i="1"/>
  <c r="N1622" i="1"/>
  <c r="N1618" i="1"/>
  <c r="N1614" i="1"/>
  <c r="N1610" i="1"/>
  <c r="N1606" i="1"/>
  <c r="N1602" i="1"/>
  <c r="N1598" i="1"/>
  <c r="N1594" i="1"/>
  <c r="N1590" i="1"/>
  <c r="N1586" i="1"/>
  <c r="N1582" i="1"/>
  <c r="N1578" i="1"/>
  <c r="N1574" i="1"/>
  <c r="N1570" i="1"/>
  <c r="N1566" i="1"/>
  <c r="N1562" i="1"/>
  <c r="N1558" i="1"/>
  <c r="N1554" i="1"/>
  <c r="N1550" i="1"/>
  <c r="N1546" i="1"/>
  <c r="N1542" i="1"/>
  <c r="N1538" i="1"/>
  <c r="N1534" i="1"/>
  <c r="N1530" i="1"/>
  <c r="N1526" i="1"/>
  <c r="N1522" i="1"/>
  <c r="N1518" i="1"/>
  <c r="N1514" i="1"/>
  <c r="N1510" i="1"/>
  <c r="N1506" i="1"/>
  <c r="N1502" i="1"/>
  <c r="N1498" i="1"/>
  <c r="N1494" i="1"/>
  <c r="N1490" i="1"/>
  <c r="N1486" i="1"/>
  <c r="N1482" i="1"/>
  <c r="N2302" i="1"/>
  <c r="N2099" i="1"/>
  <c r="N2035" i="1"/>
  <c r="N1971" i="1"/>
  <c r="N1907" i="1"/>
  <c r="N1843" i="1"/>
  <c r="N1785" i="1"/>
  <c r="N1769" i="1"/>
  <c r="N1753" i="1"/>
  <c r="N1737" i="1"/>
  <c r="N1721" i="1"/>
  <c r="N1705" i="1"/>
  <c r="N1689" i="1"/>
  <c r="N1673" i="1"/>
  <c r="N1657" i="1"/>
  <c r="N1641" i="1"/>
  <c r="N1625" i="1"/>
  <c r="N1609" i="1"/>
  <c r="N1593" i="1"/>
  <c r="N1577" i="1"/>
  <c r="N1561" i="1"/>
  <c r="N1545" i="1"/>
  <c r="N1529" i="1"/>
  <c r="N1513" i="1"/>
  <c r="N1497" i="1"/>
  <c r="N1481" i="1"/>
  <c r="N1478" i="1"/>
  <c r="N1474" i="1"/>
  <c r="N1470" i="1"/>
  <c r="N1466" i="1"/>
  <c r="N1462" i="1"/>
  <c r="N1458" i="1"/>
  <c r="N1454" i="1"/>
  <c r="N1450" i="1"/>
  <c r="N1446" i="1"/>
  <c r="N1442" i="1"/>
  <c r="N1438" i="1"/>
  <c r="N1434" i="1"/>
  <c r="N1430" i="1"/>
  <c r="N1426" i="1"/>
  <c r="N1422" i="1"/>
  <c r="N1418" i="1"/>
  <c r="N1414" i="1"/>
  <c r="N1410" i="1"/>
  <c r="N1406" i="1"/>
  <c r="N1402" i="1"/>
  <c r="N1398" i="1"/>
  <c r="N1394" i="1"/>
  <c r="N1390" i="1"/>
  <c r="N1386" i="1"/>
  <c r="N1382" i="1"/>
  <c r="N1378" i="1"/>
  <c r="N1374" i="1"/>
  <c r="N1370" i="1"/>
  <c r="N1366" i="1"/>
  <c r="N1362" i="1"/>
  <c r="N1358" i="1"/>
  <c r="N1354" i="1"/>
  <c r="N1350" i="1"/>
  <c r="N1346" i="1"/>
  <c r="N1342" i="1"/>
  <c r="N1338" i="1"/>
  <c r="N1334" i="1"/>
  <c r="N1330" i="1"/>
  <c r="N1326" i="1"/>
  <c r="N1322" i="1"/>
  <c r="N1318" i="1"/>
  <c r="N1314" i="1"/>
  <c r="N1310" i="1"/>
  <c r="N1306" i="1"/>
  <c r="N1302" i="1"/>
  <c r="N1298" i="1"/>
  <c r="N1294" i="1"/>
  <c r="N1290" i="1"/>
  <c r="N1286" i="1"/>
  <c r="N1282" i="1"/>
  <c r="N1278" i="1"/>
  <c r="N1274" i="1"/>
  <c r="N1270" i="1"/>
  <c r="N1266" i="1"/>
  <c r="N1262" i="1"/>
  <c r="N1258" i="1"/>
  <c r="N1254" i="1"/>
  <c r="N1250" i="1"/>
  <c r="N1246" i="1"/>
  <c r="N1242" i="1"/>
  <c r="N1238" i="1"/>
  <c r="N1234" i="1"/>
  <c r="N1230" i="1"/>
  <c r="N1226" i="1"/>
  <c r="N1222" i="1"/>
  <c r="N1218" i="1"/>
  <c r="N1214" i="1"/>
  <c r="N1210" i="1"/>
  <c r="N1206" i="1"/>
  <c r="N1202" i="1"/>
  <c r="N1198" i="1"/>
  <c r="N1194" i="1"/>
  <c r="N1190" i="1"/>
  <c r="N1186" i="1"/>
  <c r="N1182" i="1"/>
  <c r="N1178" i="1"/>
  <c r="N1174" i="1"/>
  <c r="N1170" i="1"/>
  <c r="N1166" i="1"/>
  <c r="N1162" i="1"/>
  <c r="N1158" i="1"/>
  <c r="N1154" i="1"/>
  <c r="N1150" i="1"/>
  <c r="N1146" i="1"/>
  <c r="N1142" i="1"/>
  <c r="N1138" i="1"/>
  <c r="N1134" i="1"/>
  <c r="N1130" i="1"/>
  <c r="N1126" i="1"/>
  <c r="N1122" i="1"/>
  <c r="N1118" i="1"/>
  <c r="N1114" i="1"/>
  <c r="N1110" i="1"/>
  <c r="N1106" i="1"/>
  <c r="N1102" i="1"/>
  <c r="N1098" i="1"/>
  <c r="N1094" i="1"/>
  <c r="N1090" i="1"/>
  <c r="N1086" i="1"/>
  <c r="N1082" i="1"/>
  <c r="N1078" i="1"/>
  <c r="N1074" i="1"/>
  <c r="N1070" i="1"/>
  <c r="N1066" i="1"/>
  <c r="N1062" i="1"/>
  <c r="N1058" i="1"/>
  <c r="N1054" i="1"/>
  <c r="N1050" i="1"/>
  <c r="N1046" i="1"/>
  <c r="N1042" i="1"/>
  <c r="N1038" i="1"/>
  <c r="N1034" i="1"/>
  <c r="N1030" i="1"/>
  <c r="N1026" i="1"/>
  <c r="N1022" i="1"/>
  <c r="N1018" i="1"/>
  <c r="N1014" i="1"/>
  <c r="N1010" i="1"/>
  <c r="N1006" i="1"/>
  <c r="N1002" i="1"/>
  <c r="N998" i="1"/>
  <c r="N994" i="1"/>
  <c r="N990" i="1"/>
  <c r="N986" i="1"/>
  <c r="N982" i="1"/>
  <c r="N978" i="1"/>
  <c r="N974" i="1"/>
  <c r="N970" i="1"/>
  <c r="N966" i="1"/>
  <c r="N962" i="1"/>
  <c r="N958" i="1"/>
  <c r="N954" i="1"/>
  <c r="N950" i="1"/>
  <c r="N946" i="1"/>
  <c r="N942" i="1"/>
  <c r="N938" i="1"/>
  <c r="N934" i="1"/>
  <c r="N930" i="1"/>
  <c r="N926" i="1"/>
  <c r="N922" i="1"/>
  <c r="N918" i="1"/>
  <c r="N914" i="1"/>
  <c r="N910" i="1"/>
  <c r="N906" i="1"/>
  <c r="N902" i="1"/>
  <c r="N898" i="1"/>
  <c r="N894" i="1"/>
  <c r="N890" i="1"/>
  <c r="N886" i="1"/>
  <c r="N882" i="1"/>
  <c r="N878" i="1"/>
  <c r="N874" i="1"/>
  <c r="N870" i="1"/>
  <c r="N866" i="1"/>
  <c r="N862" i="1"/>
  <c r="N858" i="1"/>
  <c r="N854" i="1"/>
  <c r="N850" i="1"/>
  <c r="N846" i="1"/>
  <c r="N842" i="1"/>
  <c r="N838" i="1"/>
  <c r="N834" i="1"/>
  <c r="N830" i="1"/>
  <c r="N826" i="1"/>
  <c r="N822" i="1"/>
  <c r="N818" i="1"/>
  <c r="N814" i="1"/>
  <c r="N810" i="1"/>
  <c r="N806" i="1"/>
  <c r="N802" i="1"/>
  <c r="N798" i="1"/>
  <c r="N794" i="1"/>
  <c r="N790" i="1"/>
  <c r="N786" i="1"/>
  <c r="N782" i="1"/>
  <c r="N778" i="1"/>
  <c r="N774" i="1"/>
  <c r="N770" i="1"/>
  <c r="N766" i="1"/>
  <c r="N762" i="1"/>
  <c r="N758" i="1"/>
  <c r="N754" i="1"/>
  <c r="N750" i="1"/>
  <c r="N746" i="1"/>
  <c r="N2238" i="1"/>
  <c r="N2083" i="1"/>
  <c r="N2019" i="1"/>
  <c r="N1955" i="1"/>
  <c r="N1891" i="1"/>
  <c r="N1827" i="1"/>
  <c r="N1781" i="1"/>
  <c r="N1765" i="1"/>
  <c r="N1749" i="1"/>
  <c r="N1733" i="1"/>
  <c r="N1717" i="1"/>
  <c r="N1701" i="1"/>
  <c r="N1685" i="1"/>
  <c r="N1669" i="1"/>
  <c r="N1653" i="1"/>
  <c r="N1637" i="1"/>
  <c r="N1621" i="1"/>
  <c r="N1605" i="1"/>
  <c r="N1589" i="1"/>
  <c r="N1573" i="1"/>
  <c r="N1557" i="1"/>
  <c r="N1541" i="1"/>
  <c r="N1525" i="1"/>
  <c r="N1509" i="1"/>
  <c r="N1493" i="1"/>
  <c r="N1477" i="1"/>
  <c r="N1473" i="1"/>
  <c r="N1469" i="1"/>
  <c r="N1465" i="1"/>
  <c r="N1461" i="1"/>
  <c r="N1457" i="1"/>
  <c r="N1453" i="1"/>
  <c r="N1449" i="1"/>
  <c r="N1445" i="1"/>
  <c r="N1441" i="1"/>
  <c r="N1437" i="1"/>
  <c r="N1433" i="1"/>
  <c r="N1429" i="1"/>
  <c r="N1425" i="1"/>
  <c r="N1421" i="1"/>
  <c r="N1417" i="1"/>
  <c r="N1413" i="1"/>
  <c r="N1409" i="1"/>
  <c r="N1405" i="1"/>
  <c r="N1401" i="1"/>
  <c r="N1397" i="1"/>
  <c r="N1393" i="1"/>
  <c r="N1389" i="1"/>
  <c r="N1385" i="1"/>
  <c r="N1381" i="1"/>
  <c r="N1377" i="1"/>
  <c r="N1373" i="1"/>
  <c r="N1369" i="1"/>
  <c r="N1365" i="1"/>
  <c r="N1361" i="1"/>
  <c r="N1357" i="1"/>
  <c r="N1353" i="1"/>
  <c r="N1349" i="1"/>
  <c r="N1345" i="1"/>
  <c r="N1341" i="1"/>
  <c r="N1337" i="1"/>
  <c r="N1333" i="1"/>
  <c r="N1329" i="1"/>
  <c r="N1325" i="1"/>
  <c r="N1321" i="1"/>
  <c r="N1317" i="1"/>
  <c r="N1313" i="1"/>
  <c r="N1309" i="1"/>
  <c r="N1305" i="1"/>
  <c r="N1301" i="1"/>
  <c r="N1297" i="1"/>
  <c r="N1293" i="1"/>
  <c r="N1289" i="1"/>
  <c r="N1285" i="1"/>
  <c r="N1281" i="1"/>
  <c r="N1277" i="1"/>
  <c r="N1273" i="1"/>
  <c r="N1269" i="1"/>
  <c r="N1265" i="1"/>
  <c r="N1261" i="1"/>
  <c r="N1257" i="1"/>
  <c r="N1253" i="1"/>
  <c r="N1249" i="1"/>
  <c r="N1245" i="1"/>
  <c r="N1241" i="1"/>
  <c r="N1237" i="1"/>
  <c r="N1233" i="1"/>
  <c r="N1229" i="1"/>
  <c r="N1225" i="1"/>
  <c r="N1221" i="1"/>
  <c r="N1217" i="1"/>
  <c r="N1213" i="1"/>
  <c r="N1209" i="1"/>
  <c r="N1205" i="1"/>
  <c r="N1201" i="1"/>
  <c r="N1197" i="1"/>
  <c r="N1193" i="1"/>
  <c r="N1189" i="1"/>
  <c r="N1185" i="1"/>
  <c r="N1181" i="1"/>
  <c r="N1177" i="1"/>
  <c r="N1173" i="1"/>
  <c r="N1169" i="1"/>
  <c r="N1165" i="1"/>
  <c r="N1161" i="1"/>
  <c r="N1157" i="1"/>
  <c r="N1153" i="1"/>
  <c r="N1149" i="1"/>
  <c r="N1145" i="1"/>
  <c r="N1141" i="1"/>
  <c r="N1137" i="1"/>
  <c r="N1133" i="1"/>
  <c r="N1129" i="1"/>
  <c r="N1125" i="1"/>
  <c r="N1121" i="1"/>
  <c r="N1117" i="1"/>
  <c r="N1113" i="1"/>
  <c r="N1109" i="1"/>
  <c r="N1105" i="1"/>
  <c r="N1101" i="1"/>
  <c r="N1097" i="1"/>
  <c r="N1093" i="1"/>
  <c r="N1089" i="1"/>
  <c r="N1085" i="1"/>
  <c r="N1081" i="1"/>
  <c r="N1077" i="1"/>
  <c r="N1073" i="1"/>
  <c r="N1069" i="1"/>
  <c r="N1065" i="1"/>
  <c r="N1061" i="1"/>
  <c r="N1057" i="1"/>
  <c r="N1053" i="1"/>
  <c r="N1049" i="1"/>
  <c r="N1045" i="1"/>
  <c r="N1041" i="1"/>
  <c r="N1037" i="1"/>
  <c r="N1033" i="1"/>
  <c r="N1029" i="1"/>
  <c r="N1025" i="1"/>
  <c r="N1021" i="1"/>
  <c r="N1017" i="1"/>
  <c r="N1013" i="1"/>
  <c r="N1009" i="1"/>
  <c r="N1005" i="1"/>
  <c r="N1001" i="1"/>
  <c r="N997" i="1"/>
  <c r="N993" i="1"/>
  <c r="N989" i="1"/>
  <c r="N985" i="1"/>
  <c r="N981" i="1"/>
  <c r="N977" i="1"/>
  <c r="N973" i="1"/>
  <c r="N969" i="1"/>
  <c r="N965" i="1"/>
  <c r="N2430" i="1"/>
  <c r="N2174" i="1"/>
  <c r="N2067" i="1"/>
  <c r="N2003" i="1"/>
  <c r="N1939" i="1"/>
  <c r="N1875" i="1"/>
  <c r="N1811" i="1"/>
  <c r="N1793" i="1"/>
  <c r="N1777" i="1"/>
  <c r="N1761" i="1"/>
  <c r="N1745" i="1"/>
  <c r="N1729" i="1"/>
  <c r="N1713" i="1"/>
  <c r="N1697" i="1"/>
  <c r="N1681" i="1"/>
  <c r="N1665" i="1"/>
  <c r="N1649" i="1"/>
  <c r="N1633" i="1"/>
  <c r="N1617" i="1"/>
  <c r="N1601" i="1"/>
  <c r="N1585" i="1"/>
  <c r="N1569" i="1"/>
  <c r="N1553" i="1"/>
  <c r="N1537" i="1"/>
  <c r="N1521" i="1"/>
  <c r="N1505" i="1"/>
  <c r="N1489" i="1"/>
  <c r="N1480" i="1"/>
  <c r="N1476" i="1"/>
  <c r="N1472" i="1"/>
  <c r="N1468" i="1"/>
  <c r="N1464" i="1"/>
  <c r="N1460" i="1"/>
  <c r="N1456" i="1"/>
  <c r="N1452" i="1"/>
  <c r="N1448" i="1"/>
  <c r="N1444" i="1"/>
  <c r="N1440" i="1"/>
  <c r="N1436" i="1"/>
  <c r="N1432" i="1"/>
  <c r="N1428" i="1"/>
  <c r="N1424" i="1"/>
  <c r="N1420" i="1"/>
  <c r="N1416" i="1"/>
  <c r="N1412" i="1"/>
  <c r="N1408" i="1"/>
  <c r="N1404" i="1"/>
  <c r="N1400" i="1"/>
  <c r="N1396" i="1"/>
  <c r="N1392" i="1"/>
  <c r="N1388" i="1"/>
  <c r="N1384" i="1"/>
  <c r="N1380" i="1"/>
  <c r="N1376" i="1"/>
  <c r="N1372" i="1"/>
  <c r="N1368" i="1"/>
  <c r="N1364" i="1"/>
  <c r="N1360" i="1"/>
  <c r="N1356" i="1"/>
  <c r="N1352" i="1"/>
  <c r="N1348" i="1"/>
  <c r="N1344" i="1"/>
  <c r="N1340" i="1"/>
  <c r="N1336" i="1"/>
  <c r="N1332" i="1"/>
  <c r="N1328" i="1"/>
  <c r="N1324" i="1"/>
  <c r="N1320" i="1"/>
  <c r="N1316" i="1"/>
  <c r="N1312" i="1"/>
  <c r="N1308" i="1"/>
  <c r="N1304" i="1"/>
  <c r="N1300" i="1"/>
  <c r="N1296" i="1"/>
  <c r="N1292" i="1"/>
  <c r="N1288" i="1"/>
  <c r="N1284" i="1"/>
  <c r="N1280" i="1"/>
  <c r="N1276" i="1"/>
  <c r="N1272" i="1"/>
  <c r="N1268" i="1"/>
  <c r="N1264" i="1"/>
  <c r="N1260" i="1"/>
  <c r="N1256" i="1"/>
  <c r="N1252" i="1"/>
  <c r="N1248" i="1"/>
  <c r="N1244" i="1"/>
  <c r="N1240" i="1"/>
  <c r="N1236" i="1"/>
  <c r="N1232" i="1"/>
  <c r="N1228" i="1"/>
  <c r="N1224" i="1"/>
  <c r="N1220" i="1"/>
  <c r="N1216" i="1"/>
  <c r="N1212" i="1"/>
  <c r="N1208" i="1"/>
  <c r="N1204" i="1"/>
  <c r="N1200" i="1"/>
  <c r="N1196" i="1"/>
  <c r="N1192" i="1"/>
  <c r="N1188" i="1"/>
  <c r="N1184" i="1"/>
  <c r="N1180" i="1"/>
  <c r="N1176" i="1"/>
  <c r="N1172" i="1"/>
  <c r="N1168" i="1"/>
  <c r="N1164" i="1"/>
  <c r="N1160" i="1"/>
  <c r="N1156" i="1"/>
  <c r="N1152" i="1"/>
  <c r="N1148" i="1"/>
  <c r="N1144" i="1"/>
  <c r="N1140" i="1"/>
  <c r="N1136" i="1"/>
  <c r="N1132" i="1"/>
  <c r="N1128" i="1"/>
  <c r="N1124" i="1"/>
  <c r="N1120" i="1"/>
  <c r="N1116" i="1"/>
  <c r="N1112" i="1"/>
  <c r="N1108" i="1"/>
  <c r="N1104" i="1"/>
  <c r="N1100" i="1"/>
  <c r="N1096" i="1"/>
  <c r="N1092" i="1"/>
  <c r="N1088" i="1"/>
  <c r="N1084" i="1"/>
  <c r="N1080" i="1"/>
  <c r="N1076" i="1"/>
  <c r="N1072" i="1"/>
  <c r="N1068" i="1"/>
  <c r="N1064" i="1"/>
  <c r="N1060" i="1"/>
  <c r="N1056" i="1"/>
  <c r="N1052" i="1"/>
  <c r="N1048" i="1"/>
  <c r="N1044" i="1"/>
  <c r="N1040" i="1"/>
  <c r="N1036" i="1"/>
  <c r="N1032" i="1"/>
  <c r="N1028" i="1"/>
  <c r="N1024" i="1"/>
  <c r="N1020" i="1"/>
  <c r="N1016" i="1"/>
  <c r="N1012" i="1"/>
  <c r="N1008" i="1"/>
  <c r="N1004" i="1"/>
  <c r="N1000" i="1"/>
  <c r="N996" i="1"/>
  <c r="N992" i="1"/>
  <c r="N988" i="1"/>
  <c r="N984" i="1"/>
  <c r="N980" i="1"/>
  <c r="N976" i="1"/>
  <c r="N972" i="1"/>
  <c r="N968" i="1"/>
  <c r="N964" i="1"/>
  <c r="N960" i="1"/>
  <c r="N956" i="1"/>
  <c r="N952" i="1"/>
  <c r="N948" i="1"/>
  <c r="N944" i="1"/>
  <c r="N940" i="1"/>
  <c r="N936" i="1"/>
  <c r="N932" i="1"/>
  <c r="N928" i="1"/>
  <c r="N924" i="1"/>
  <c r="N920" i="1"/>
  <c r="N916" i="1"/>
  <c r="N912" i="1"/>
  <c r="N908" i="1"/>
  <c r="N904" i="1"/>
  <c r="N900" i="1"/>
  <c r="N896" i="1"/>
  <c r="N892" i="1"/>
  <c r="N888" i="1"/>
  <c r="N884" i="1"/>
  <c r="N880" i="1"/>
  <c r="N876" i="1"/>
  <c r="N872" i="1"/>
  <c r="N868" i="1"/>
  <c r="N864" i="1"/>
  <c r="N860" i="1"/>
  <c r="N856" i="1"/>
  <c r="N852" i="1"/>
  <c r="N848" i="1"/>
  <c r="N844" i="1"/>
  <c r="N840" i="1"/>
  <c r="N836" i="1"/>
  <c r="N832" i="1"/>
  <c r="N828" i="1"/>
  <c r="N824" i="1"/>
  <c r="N820" i="1"/>
  <c r="N816" i="1"/>
  <c r="N812" i="1"/>
  <c r="N808" i="1"/>
  <c r="N804" i="1"/>
  <c r="N800" i="1"/>
  <c r="N796" i="1"/>
  <c r="N792" i="1"/>
  <c r="N788" i="1"/>
  <c r="N784" i="1"/>
  <c r="N780" i="1"/>
  <c r="N776" i="1"/>
  <c r="N772" i="1"/>
  <c r="N768" i="1"/>
  <c r="N764" i="1"/>
  <c r="N760" i="1"/>
  <c r="N756" i="1"/>
  <c r="N752" i="1"/>
  <c r="N748" i="1"/>
  <c r="N1987" i="1"/>
  <c r="N1789" i="1"/>
  <c r="N1725" i="1"/>
  <c r="N1661" i="1"/>
  <c r="N1597" i="1"/>
  <c r="N1533" i="1"/>
  <c r="N1475" i="1"/>
  <c r="N1459" i="1"/>
  <c r="N1443" i="1"/>
  <c r="N1427" i="1"/>
  <c r="N1411" i="1"/>
  <c r="N1395" i="1"/>
  <c r="N1379" i="1"/>
  <c r="N1363" i="1"/>
  <c r="N1347" i="1"/>
  <c r="N1331" i="1"/>
  <c r="N1315" i="1"/>
  <c r="N1299" i="1"/>
  <c r="N1283" i="1"/>
  <c r="N1267" i="1"/>
  <c r="N1251" i="1"/>
  <c r="N1235" i="1"/>
  <c r="N1219" i="1"/>
  <c r="N1203" i="1"/>
  <c r="N1187" i="1"/>
  <c r="N1171" i="1"/>
  <c r="N1155" i="1"/>
  <c r="N1139" i="1"/>
  <c r="N1123" i="1"/>
  <c r="N1107" i="1"/>
  <c r="N1091" i="1"/>
  <c r="N1075" i="1"/>
  <c r="N1059" i="1"/>
  <c r="N1043" i="1"/>
  <c r="N1027" i="1"/>
  <c r="N1011" i="1"/>
  <c r="N995" i="1"/>
  <c r="N979" i="1"/>
  <c r="N963" i="1"/>
  <c r="N959" i="1"/>
  <c r="N951" i="1"/>
  <c r="N943" i="1"/>
  <c r="N935" i="1"/>
  <c r="N927" i="1"/>
  <c r="N919" i="1"/>
  <c r="N911" i="1"/>
  <c r="N903" i="1"/>
  <c r="N895" i="1"/>
  <c r="N887" i="1"/>
  <c r="N879" i="1"/>
  <c r="N871" i="1"/>
  <c r="N863" i="1"/>
  <c r="N855" i="1"/>
  <c r="N847" i="1"/>
  <c r="N839" i="1"/>
  <c r="N831" i="1"/>
  <c r="N823" i="1"/>
  <c r="N815" i="1"/>
  <c r="N807" i="1"/>
  <c r="N799" i="1"/>
  <c r="N791" i="1"/>
  <c r="N783" i="1"/>
  <c r="N775" i="1"/>
  <c r="N767" i="1"/>
  <c r="N759" i="1"/>
  <c r="N751" i="1"/>
  <c r="N743" i="1"/>
  <c r="N739" i="1"/>
  <c r="N735" i="1"/>
  <c r="N731" i="1"/>
  <c r="N727" i="1"/>
  <c r="N723" i="1"/>
  <c r="N719" i="1"/>
  <c r="N715" i="1"/>
  <c r="N711" i="1"/>
  <c r="N707" i="1"/>
  <c r="N703" i="1"/>
  <c r="N699" i="1"/>
  <c r="N695" i="1"/>
  <c r="N691" i="1"/>
  <c r="N687" i="1"/>
  <c r="N683" i="1"/>
  <c r="N679" i="1"/>
  <c r="N675" i="1"/>
  <c r="N671" i="1"/>
  <c r="N667" i="1"/>
  <c r="N663" i="1"/>
  <c r="N659" i="1"/>
  <c r="N655" i="1"/>
  <c r="N651" i="1"/>
  <c r="N647" i="1"/>
  <c r="N643" i="1"/>
  <c r="N639" i="1"/>
  <c r="N635" i="1"/>
  <c r="N631" i="1"/>
  <c r="N627" i="1"/>
  <c r="N623" i="1"/>
  <c r="N619" i="1"/>
  <c r="N615" i="1"/>
  <c r="N611" i="1"/>
  <c r="N607" i="1"/>
  <c r="N603" i="1"/>
  <c r="N599" i="1"/>
  <c r="N595" i="1"/>
  <c r="N591" i="1"/>
  <c r="N587" i="1"/>
  <c r="N583" i="1"/>
  <c r="N579" i="1"/>
  <c r="N575" i="1"/>
  <c r="N571" i="1"/>
  <c r="N567" i="1"/>
  <c r="N563" i="1"/>
  <c r="N559" i="1"/>
  <c r="N555" i="1"/>
  <c r="N551" i="1"/>
  <c r="N547" i="1"/>
  <c r="N543" i="1"/>
  <c r="N539" i="1"/>
  <c r="N535" i="1"/>
  <c r="N531" i="1"/>
  <c r="N527" i="1"/>
  <c r="N523" i="1"/>
  <c r="N519" i="1"/>
  <c r="N515" i="1"/>
  <c r="N511" i="1"/>
  <c r="N507" i="1"/>
  <c r="N503" i="1"/>
  <c r="N499" i="1"/>
  <c r="N495" i="1"/>
  <c r="N491" i="1"/>
  <c r="N487" i="1"/>
  <c r="N483" i="1"/>
  <c r="N479" i="1"/>
  <c r="N475" i="1"/>
  <c r="N471" i="1"/>
  <c r="N467" i="1"/>
  <c r="N463" i="1"/>
  <c r="N459" i="1"/>
  <c r="N455" i="1"/>
  <c r="N451" i="1"/>
  <c r="N447" i="1"/>
  <c r="N443" i="1"/>
  <c r="N439" i="1"/>
  <c r="N435" i="1"/>
  <c r="N431" i="1"/>
  <c r="N427" i="1"/>
  <c r="N423" i="1"/>
  <c r="N419" i="1"/>
  <c r="N415" i="1"/>
  <c r="N411" i="1"/>
  <c r="N407" i="1"/>
  <c r="N403" i="1"/>
  <c r="N399" i="1"/>
  <c r="N395" i="1"/>
  <c r="N391" i="1"/>
  <c r="N387" i="1"/>
  <c r="N383" i="1"/>
  <c r="N379" i="1"/>
  <c r="N375" i="1"/>
  <c r="N371" i="1"/>
  <c r="N367" i="1"/>
  <c r="N363" i="1"/>
  <c r="N359" i="1"/>
  <c r="N355" i="1"/>
  <c r="N351" i="1"/>
  <c r="N347" i="1"/>
  <c r="N343" i="1"/>
  <c r="N339" i="1"/>
  <c r="N335" i="1"/>
  <c r="N331" i="1"/>
  <c r="N327" i="1"/>
  <c r="N323" i="1"/>
  <c r="N319" i="1"/>
  <c r="N315" i="1"/>
  <c r="N311" i="1"/>
  <c r="N307" i="1"/>
  <c r="N303" i="1"/>
  <c r="N299" i="1"/>
  <c r="N295" i="1"/>
  <c r="N291" i="1"/>
  <c r="N287" i="1"/>
  <c r="N283" i="1"/>
  <c r="N279" i="1"/>
  <c r="N275" i="1"/>
  <c r="N271" i="1"/>
  <c r="N267" i="1"/>
  <c r="N263" i="1"/>
  <c r="N259" i="1"/>
  <c r="N255" i="1"/>
  <c r="N251" i="1"/>
  <c r="N247" i="1"/>
  <c r="N243" i="1"/>
  <c r="N239" i="1"/>
  <c r="N235" i="1"/>
  <c r="N231" i="1"/>
  <c r="N227" i="1"/>
  <c r="N223" i="1"/>
  <c r="N219" i="1"/>
  <c r="N215" i="1"/>
  <c r="N211" i="1"/>
  <c r="N207" i="1"/>
  <c r="N203" i="1"/>
  <c r="N199" i="1"/>
  <c r="N195" i="1"/>
  <c r="N191" i="1"/>
  <c r="N187" i="1"/>
  <c r="N183" i="1"/>
  <c r="N179" i="1"/>
  <c r="N175" i="1"/>
  <c r="N171" i="1"/>
  <c r="N1923" i="1"/>
  <c r="N1773" i="1"/>
  <c r="N1709" i="1"/>
  <c r="N1645" i="1"/>
  <c r="N1581" i="1"/>
  <c r="N1517" i="1"/>
  <c r="N1471" i="1"/>
  <c r="N1455" i="1"/>
  <c r="N1439" i="1"/>
  <c r="N1423" i="1"/>
  <c r="N1407" i="1"/>
  <c r="N1391" i="1"/>
  <c r="N1375" i="1"/>
  <c r="N1359" i="1"/>
  <c r="N1343" i="1"/>
  <c r="N1327" i="1"/>
  <c r="N1311" i="1"/>
  <c r="N1295" i="1"/>
  <c r="N1279" i="1"/>
  <c r="N1263" i="1"/>
  <c r="N1247" i="1"/>
  <c r="N1231" i="1"/>
  <c r="N1215" i="1"/>
  <c r="N1199" i="1"/>
  <c r="N1183" i="1"/>
  <c r="N1167" i="1"/>
  <c r="N1151" i="1"/>
  <c r="N1135" i="1"/>
  <c r="N1119" i="1"/>
  <c r="N1103" i="1"/>
  <c r="N1087" i="1"/>
  <c r="N1071" i="1"/>
  <c r="N1055" i="1"/>
  <c r="N1039" i="1"/>
  <c r="N1023" i="1"/>
  <c r="N1007" i="1"/>
  <c r="N991" i="1"/>
  <c r="N975" i="1"/>
  <c r="N957" i="1"/>
  <c r="N949" i="1"/>
  <c r="N941" i="1"/>
  <c r="N933" i="1"/>
  <c r="N925" i="1"/>
  <c r="N917" i="1"/>
  <c r="N909" i="1"/>
  <c r="N901" i="1"/>
  <c r="N893" i="1"/>
  <c r="N885" i="1"/>
  <c r="N877" i="1"/>
  <c r="N869" i="1"/>
  <c r="N861" i="1"/>
  <c r="N853" i="1"/>
  <c r="N845" i="1"/>
  <c r="N837" i="1"/>
  <c r="N829" i="1"/>
  <c r="N821" i="1"/>
  <c r="N813" i="1"/>
  <c r="N805" i="1"/>
  <c r="N797" i="1"/>
  <c r="N789" i="1"/>
  <c r="N781" i="1"/>
  <c r="N773" i="1"/>
  <c r="N765" i="1"/>
  <c r="N757" i="1"/>
  <c r="N749" i="1"/>
  <c r="N742" i="1"/>
  <c r="N738" i="1"/>
  <c r="N734" i="1"/>
  <c r="N730" i="1"/>
  <c r="N726" i="1"/>
  <c r="N722" i="1"/>
  <c r="N718" i="1"/>
  <c r="N714" i="1"/>
  <c r="N710" i="1"/>
  <c r="N706" i="1"/>
  <c r="N702" i="1"/>
  <c r="N698" i="1"/>
  <c r="N694" i="1"/>
  <c r="N690" i="1"/>
  <c r="N686" i="1"/>
  <c r="N682" i="1"/>
  <c r="N678" i="1"/>
  <c r="N674" i="1"/>
  <c r="N670" i="1"/>
  <c r="N666" i="1"/>
  <c r="N662" i="1"/>
  <c r="N658" i="1"/>
  <c r="N654" i="1"/>
  <c r="N650" i="1"/>
  <c r="N646" i="1"/>
  <c r="N642" i="1"/>
  <c r="N638" i="1"/>
  <c r="N634" i="1"/>
  <c r="N630" i="1"/>
  <c r="N626" i="1"/>
  <c r="N622" i="1"/>
  <c r="N618" i="1"/>
  <c r="N614" i="1"/>
  <c r="N610" i="1"/>
  <c r="N606" i="1"/>
  <c r="N602" i="1"/>
  <c r="N598" i="1"/>
  <c r="N594" i="1"/>
  <c r="N590" i="1"/>
  <c r="N586" i="1"/>
  <c r="N582" i="1"/>
  <c r="N578" i="1"/>
  <c r="N574" i="1"/>
  <c r="N570" i="1"/>
  <c r="N566" i="1"/>
  <c r="N562" i="1"/>
  <c r="N558" i="1"/>
  <c r="N554" i="1"/>
  <c r="N550" i="1"/>
  <c r="N546" i="1"/>
  <c r="N542" i="1"/>
  <c r="N538" i="1"/>
  <c r="N534" i="1"/>
  <c r="N530" i="1"/>
  <c r="N526" i="1"/>
  <c r="N522" i="1"/>
  <c r="N518" i="1"/>
  <c r="N514" i="1"/>
  <c r="N510" i="1"/>
  <c r="N506" i="1"/>
  <c r="N502" i="1"/>
  <c r="N498" i="1"/>
  <c r="N494" i="1"/>
  <c r="N490" i="1"/>
  <c r="N486" i="1"/>
  <c r="N482" i="1"/>
  <c r="N478" i="1"/>
  <c r="N474" i="1"/>
  <c r="N470" i="1"/>
  <c r="N466" i="1"/>
  <c r="N462" i="1"/>
  <c r="N458" i="1"/>
  <c r="N454" i="1"/>
  <c r="N450" i="1"/>
  <c r="N446" i="1"/>
  <c r="N442" i="1"/>
  <c r="N438" i="1"/>
  <c r="N434" i="1"/>
  <c r="N430" i="1"/>
  <c r="N426" i="1"/>
  <c r="N422" i="1"/>
  <c r="N418" i="1"/>
  <c r="N414" i="1"/>
  <c r="N410" i="1"/>
  <c r="N406" i="1"/>
  <c r="N402" i="1"/>
  <c r="N398" i="1"/>
  <c r="N394" i="1"/>
  <c r="N390" i="1"/>
  <c r="N386" i="1"/>
  <c r="N382" i="1"/>
  <c r="N378" i="1"/>
  <c r="N374" i="1"/>
  <c r="N370" i="1"/>
  <c r="N366" i="1"/>
  <c r="N362" i="1"/>
  <c r="N358" i="1"/>
  <c r="N354" i="1"/>
  <c r="N350" i="1"/>
  <c r="N346" i="1"/>
  <c r="N342" i="1"/>
  <c r="N338" i="1"/>
  <c r="N334" i="1"/>
  <c r="N330" i="1"/>
  <c r="N326" i="1"/>
  <c r="N322" i="1"/>
  <c r="N318" i="1"/>
  <c r="N314" i="1"/>
  <c r="N310" i="1"/>
  <c r="N306" i="1"/>
  <c r="N302" i="1"/>
  <c r="N298" i="1"/>
  <c r="N294" i="1"/>
  <c r="N290" i="1"/>
  <c r="N286" i="1"/>
  <c r="N282" i="1"/>
  <c r="N278" i="1"/>
  <c r="N274" i="1"/>
  <c r="N270" i="1"/>
  <c r="N266" i="1"/>
  <c r="N262" i="1"/>
  <c r="N258" i="1"/>
  <c r="N254" i="1"/>
  <c r="N250" i="1"/>
  <c r="N246" i="1"/>
  <c r="N242" i="1"/>
  <c r="N238" i="1"/>
  <c r="N234" i="1"/>
  <c r="N230" i="1"/>
  <c r="N226" i="1"/>
  <c r="N222" i="1"/>
  <c r="N218" i="1"/>
  <c r="N214" i="1"/>
  <c r="N210" i="1"/>
  <c r="N206" i="1"/>
  <c r="N202" i="1"/>
  <c r="N198" i="1"/>
  <c r="N194" i="1"/>
  <c r="N190" i="1"/>
  <c r="N186" i="1"/>
  <c r="N182" i="1"/>
  <c r="N178" i="1"/>
  <c r="N174" i="1"/>
  <c r="N170" i="1"/>
  <c r="N2366" i="1"/>
  <c r="N1859" i="1"/>
  <c r="N1757" i="1"/>
  <c r="N1693" i="1"/>
  <c r="N1629" i="1"/>
  <c r="N1565" i="1"/>
  <c r="N1501" i="1"/>
  <c r="N1467" i="1"/>
  <c r="N1451" i="1"/>
  <c r="N1435" i="1"/>
  <c r="N1419" i="1"/>
  <c r="N1403" i="1"/>
  <c r="N1387" i="1"/>
  <c r="N1371" i="1"/>
  <c r="N1355" i="1"/>
  <c r="N1339" i="1"/>
  <c r="N1323" i="1"/>
  <c r="N1307" i="1"/>
  <c r="N1291" i="1"/>
  <c r="N1275" i="1"/>
  <c r="N1259" i="1"/>
  <c r="N1243" i="1"/>
  <c r="N1227" i="1"/>
  <c r="N1211" i="1"/>
  <c r="N1195" i="1"/>
  <c r="N1179" i="1"/>
  <c r="N1163" i="1"/>
  <c r="N1147" i="1"/>
  <c r="N1131" i="1"/>
  <c r="N1115" i="1"/>
  <c r="N1099" i="1"/>
  <c r="N1083" i="1"/>
  <c r="N1067" i="1"/>
  <c r="N1051" i="1"/>
  <c r="N1035" i="1"/>
  <c r="N1019" i="1"/>
  <c r="N1003" i="1"/>
  <c r="N987" i="1"/>
  <c r="N971" i="1"/>
  <c r="N955" i="1"/>
  <c r="N947" i="1"/>
  <c r="N939" i="1"/>
  <c r="N931" i="1"/>
  <c r="N923" i="1"/>
  <c r="N915" i="1"/>
  <c r="N907" i="1"/>
  <c r="N899" i="1"/>
  <c r="N891" i="1"/>
  <c r="N883" i="1"/>
  <c r="N875" i="1"/>
  <c r="N867" i="1"/>
  <c r="N859" i="1"/>
  <c r="N851" i="1"/>
  <c r="N843" i="1"/>
  <c r="N835" i="1"/>
  <c r="N827" i="1"/>
  <c r="N819" i="1"/>
  <c r="N811" i="1"/>
  <c r="N803" i="1"/>
  <c r="N795" i="1"/>
  <c r="N787" i="1"/>
  <c r="N779" i="1"/>
  <c r="N771" i="1"/>
  <c r="N763" i="1"/>
  <c r="N755" i="1"/>
  <c r="N747" i="1"/>
  <c r="N745" i="1"/>
  <c r="N741" i="1"/>
  <c r="N737" i="1"/>
  <c r="N733" i="1"/>
  <c r="N729" i="1"/>
  <c r="N725" i="1"/>
  <c r="N721" i="1"/>
  <c r="N717" i="1"/>
  <c r="N713" i="1"/>
  <c r="N709" i="1"/>
  <c r="N705" i="1"/>
  <c r="N701" i="1"/>
  <c r="N697" i="1"/>
  <c r="N693" i="1"/>
  <c r="N689" i="1"/>
  <c r="N685" i="1"/>
  <c r="N681" i="1"/>
  <c r="N677" i="1"/>
  <c r="N673" i="1"/>
  <c r="N669" i="1"/>
  <c r="N665" i="1"/>
  <c r="N661" i="1"/>
  <c r="N657" i="1"/>
  <c r="N653" i="1"/>
  <c r="N649" i="1"/>
  <c r="N645" i="1"/>
  <c r="N641" i="1"/>
  <c r="N637" i="1"/>
  <c r="N633" i="1"/>
  <c r="N629" i="1"/>
  <c r="N625" i="1"/>
  <c r="N621" i="1"/>
  <c r="N617" i="1"/>
  <c r="N613" i="1"/>
  <c r="N609" i="1"/>
  <c r="N605" i="1"/>
  <c r="N601" i="1"/>
  <c r="N597" i="1"/>
  <c r="N593" i="1"/>
  <c r="N589" i="1"/>
  <c r="N585" i="1"/>
  <c r="N581" i="1"/>
  <c r="N577" i="1"/>
  <c r="N573" i="1"/>
  <c r="N569" i="1"/>
  <c r="N565" i="1"/>
  <c r="N561" i="1"/>
  <c r="N557" i="1"/>
  <c r="N553" i="1"/>
  <c r="N549" i="1"/>
  <c r="N545" i="1"/>
  <c r="N541" i="1"/>
  <c r="N537" i="1"/>
  <c r="N533" i="1"/>
  <c r="N529" i="1"/>
  <c r="N525" i="1"/>
  <c r="N521" i="1"/>
  <c r="N517" i="1"/>
  <c r="N513" i="1"/>
  <c r="N509" i="1"/>
  <c r="N505" i="1"/>
  <c r="N501" i="1"/>
  <c r="N497" i="1"/>
  <c r="N493" i="1"/>
  <c r="N489" i="1"/>
  <c r="N485" i="1"/>
  <c r="N481" i="1"/>
  <c r="N477" i="1"/>
  <c r="N473" i="1"/>
  <c r="N469" i="1"/>
  <c r="N465" i="1"/>
  <c r="N461" i="1"/>
  <c r="N457" i="1"/>
  <c r="N453" i="1"/>
  <c r="N449" i="1"/>
  <c r="N445" i="1"/>
  <c r="N441" i="1"/>
  <c r="N437" i="1"/>
  <c r="N433" i="1"/>
  <c r="N429" i="1"/>
  <c r="N425" i="1"/>
  <c r="N421" i="1"/>
  <c r="N417" i="1"/>
  <c r="N413" i="1"/>
  <c r="N409" i="1"/>
  <c r="N405" i="1"/>
  <c r="N401" i="1"/>
  <c r="N397" i="1"/>
  <c r="N393" i="1"/>
  <c r="N389" i="1"/>
  <c r="N385" i="1"/>
  <c r="N381" i="1"/>
  <c r="N377" i="1"/>
  <c r="N373" i="1"/>
  <c r="N369" i="1"/>
  <c r="N365" i="1"/>
  <c r="N361" i="1"/>
  <c r="N357" i="1"/>
  <c r="N353" i="1"/>
  <c r="N349" i="1"/>
  <c r="N345" i="1"/>
  <c r="N341" i="1"/>
  <c r="N337" i="1"/>
  <c r="N333" i="1"/>
  <c r="N329" i="1"/>
  <c r="N325" i="1"/>
  <c r="N321" i="1"/>
  <c r="N317" i="1"/>
  <c r="N313" i="1"/>
  <c r="N309" i="1"/>
  <c r="N305" i="1"/>
  <c r="N301" i="1"/>
  <c r="N297" i="1"/>
  <c r="N293" i="1"/>
  <c r="N289" i="1"/>
  <c r="N285" i="1"/>
  <c r="N281" i="1"/>
  <c r="N277" i="1"/>
  <c r="N273" i="1"/>
  <c r="N269" i="1"/>
  <c r="N265" i="1"/>
  <c r="N261" i="1"/>
  <c r="N257" i="1"/>
  <c r="N253" i="1"/>
  <c r="N249" i="1"/>
  <c r="N245" i="1"/>
  <c r="N241" i="1"/>
  <c r="N237" i="1"/>
  <c r="N233" i="1"/>
  <c r="N229" i="1"/>
  <c r="N225" i="1"/>
  <c r="N221" i="1"/>
  <c r="N217" i="1"/>
  <c r="N213" i="1"/>
  <c r="N209" i="1"/>
  <c r="N205" i="1"/>
  <c r="N201" i="1"/>
  <c r="N197" i="1"/>
  <c r="N193" i="1"/>
  <c r="N189" i="1"/>
  <c r="N185" i="1"/>
  <c r="N181" i="1"/>
  <c r="N177" i="1"/>
  <c r="N173" i="1"/>
  <c r="N1613" i="1"/>
  <c r="N1479" i="1"/>
  <c r="N1415" i="1"/>
  <c r="N1351" i="1"/>
  <c r="N1287" i="1"/>
  <c r="N1223" i="1"/>
  <c r="N1159" i="1"/>
  <c r="N1095" i="1"/>
  <c r="N1031" i="1"/>
  <c r="N1549" i="1"/>
  <c r="N1463" i="1"/>
  <c r="N1399" i="1"/>
  <c r="N1335" i="1"/>
  <c r="N1271" i="1"/>
  <c r="N1207" i="1"/>
  <c r="N1143" i="1"/>
  <c r="N1079" i="1"/>
  <c r="N1015" i="1"/>
  <c r="N2051" i="1"/>
  <c r="N1741" i="1"/>
  <c r="N1485" i="1"/>
  <c r="N1447" i="1"/>
  <c r="N1383" i="1"/>
  <c r="N1319" i="1"/>
  <c r="N1255" i="1"/>
  <c r="N1191" i="1"/>
  <c r="N1677" i="1"/>
  <c r="N1431" i="1"/>
  <c r="N1367" i="1"/>
  <c r="N1303" i="1"/>
  <c r="N1239" i="1"/>
  <c r="N1175" i="1"/>
  <c r="N1111" i="1"/>
  <c r="N961" i="1"/>
  <c r="N929" i="1"/>
  <c r="N897" i="1"/>
  <c r="N865" i="1"/>
  <c r="N833" i="1"/>
  <c r="N801" i="1"/>
  <c r="N769" i="1"/>
  <c r="N740" i="1"/>
  <c r="N724" i="1"/>
  <c r="N708" i="1"/>
  <c r="N692" i="1"/>
  <c r="N676" i="1"/>
  <c r="N660" i="1"/>
  <c r="N1127" i="1"/>
  <c r="N999" i="1"/>
  <c r="N953" i="1"/>
  <c r="N921" i="1"/>
  <c r="N889" i="1"/>
  <c r="N857" i="1"/>
  <c r="N825" i="1"/>
  <c r="N793" i="1"/>
  <c r="N761" i="1"/>
  <c r="N736" i="1"/>
  <c r="N720" i="1"/>
  <c r="N704" i="1"/>
  <c r="N688" i="1"/>
  <c r="N672" i="1"/>
  <c r="N656" i="1"/>
  <c r="N1047" i="1"/>
  <c r="N983" i="1"/>
  <c r="N945" i="1"/>
  <c r="N913" i="1"/>
  <c r="N881" i="1"/>
  <c r="N849" i="1"/>
  <c r="N817" i="1"/>
  <c r="N785" i="1"/>
  <c r="N753" i="1"/>
  <c r="N732" i="1"/>
  <c r="N716" i="1"/>
  <c r="N700" i="1"/>
  <c r="N684" i="1"/>
  <c r="N668" i="1"/>
  <c r="N652" i="1"/>
  <c r="N1063" i="1"/>
  <c r="N967" i="1"/>
  <c r="N937" i="1"/>
  <c r="N905" i="1"/>
  <c r="N873" i="1"/>
  <c r="N841" i="1"/>
  <c r="N809" i="1"/>
  <c r="N777" i="1"/>
  <c r="N744" i="1"/>
  <c r="N728" i="1"/>
  <c r="N712" i="1"/>
  <c r="N696" i="1"/>
  <c r="N680" i="1"/>
  <c r="N636" i="1"/>
  <c r="N620" i="1"/>
  <c r="N604" i="1"/>
  <c r="N588" i="1"/>
  <c r="N572" i="1"/>
  <c r="N556" i="1"/>
  <c r="N540" i="1"/>
  <c r="N524" i="1"/>
  <c r="N508" i="1"/>
  <c r="N492" i="1"/>
  <c r="N476" i="1"/>
  <c r="N460" i="1"/>
  <c r="N444" i="1"/>
  <c r="N428" i="1"/>
  <c r="N412" i="1"/>
  <c r="N396" i="1"/>
  <c r="N380" i="1"/>
  <c r="N364" i="1"/>
  <c r="N348" i="1"/>
  <c r="N332" i="1"/>
  <c r="N316" i="1"/>
  <c r="N300" i="1"/>
  <c r="N284" i="1"/>
  <c r="N268" i="1"/>
  <c r="N252" i="1"/>
  <c r="N236" i="1"/>
  <c r="N664" i="1"/>
  <c r="N632" i="1"/>
  <c r="N616" i="1"/>
  <c r="N600" i="1"/>
  <c r="N584" i="1"/>
  <c r="N568" i="1"/>
  <c r="N552" i="1"/>
  <c r="N536" i="1"/>
  <c r="N520" i="1"/>
  <c r="N504" i="1"/>
  <c r="N488" i="1"/>
  <c r="N472" i="1"/>
  <c r="N456" i="1"/>
  <c r="N440" i="1"/>
  <c r="N424" i="1"/>
  <c r="N408" i="1"/>
  <c r="N392" i="1"/>
  <c r="N376" i="1"/>
  <c r="N360" i="1"/>
  <c r="N344" i="1"/>
  <c r="N328" i="1"/>
  <c r="N312" i="1"/>
  <c r="N296" i="1"/>
  <c r="N280" i="1"/>
  <c r="N264" i="1"/>
  <c r="N644" i="1"/>
  <c r="N628" i="1"/>
  <c r="N612" i="1"/>
  <c r="N596" i="1"/>
  <c r="N580" i="1"/>
  <c r="N564" i="1"/>
  <c r="N548" i="1"/>
  <c r="N532" i="1"/>
  <c r="N516" i="1"/>
  <c r="N500" i="1"/>
  <c r="N484" i="1"/>
  <c r="N468" i="1"/>
  <c r="N452" i="1"/>
  <c r="N436" i="1"/>
  <c r="N420" i="1"/>
  <c r="N404" i="1"/>
  <c r="N388" i="1"/>
  <c r="N372" i="1"/>
  <c r="N356" i="1"/>
  <c r="N340" i="1"/>
  <c r="N324" i="1"/>
  <c r="N308" i="1"/>
  <c r="N292" i="1"/>
  <c r="N276" i="1"/>
  <c r="N260" i="1"/>
  <c r="N648" i="1"/>
  <c r="N640" i="1"/>
  <c r="N624" i="1"/>
  <c r="N608" i="1"/>
  <c r="N592" i="1"/>
  <c r="N576" i="1"/>
  <c r="N560" i="1"/>
  <c r="N544" i="1"/>
  <c r="N528" i="1"/>
  <c r="N512" i="1"/>
  <c r="N496" i="1"/>
  <c r="N480" i="1"/>
  <c r="N464" i="1"/>
  <c r="N448" i="1"/>
  <c r="N432" i="1"/>
  <c r="N416" i="1"/>
  <c r="N400" i="1"/>
  <c r="N384" i="1"/>
  <c r="N368" i="1"/>
  <c r="N352" i="1"/>
  <c r="N336" i="1"/>
  <c r="N320" i="1"/>
  <c r="N304" i="1"/>
  <c r="N288" i="1"/>
  <c r="N272" i="1"/>
  <c r="N256" i="1"/>
  <c r="N240" i="1"/>
  <c r="N224" i="1"/>
  <c r="N208" i="1"/>
  <c r="N192" i="1"/>
  <c r="N176" i="1"/>
  <c r="N168" i="1"/>
  <c r="N164" i="1"/>
  <c r="N160" i="1"/>
  <c r="N156" i="1"/>
  <c r="N152" i="1"/>
  <c r="N148" i="1"/>
  <c r="N144" i="1"/>
  <c r="N140" i="1"/>
  <c r="N136" i="1"/>
  <c r="N132" i="1"/>
  <c r="N128" i="1"/>
  <c r="N124" i="1"/>
  <c r="N120" i="1"/>
  <c r="N116" i="1"/>
  <c r="N112" i="1"/>
  <c r="N108" i="1"/>
  <c r="N104" i="1"/>
  <c r="N100" i="1"/>
  <c r="N96" i="1"/>
  <c r="N92" i="1"/>
  <c r="N88" i="1"/>
  <c r="N84" i="1"/>
  <c r="N80" i="1"/>
  <c r="N76" i="1"/>
  <c r="N72" i="1"/>
  <c r="N68" i="1"/>
  <c r="N64" i="1"/>
  <c r="N60" i="1"/>
  <c r="N56" i="1"/>
  <c r="N52" i="1"/>
  <c r="N48" i="1"/>
  <c r="N44" i="1"/>
  <c r="N40" i="1"/>
  <c r="N36" i="1"/>
  <c r="N32" i="1"/>
  <c r="N28" i="1"/>
  <c r="N24" i="1"/>
  <c r="N20" i="1"/>
  <c r="N16" i="1"/>
  <c r="N12" i="1"/>
  <c r="N220" i="1"/>
  <c r="N204" i="1"/>
  <c r="N188" i="1"/>
  <c r="N172" i="1"/>
  <c r="N167" i="1"/>
  <c r="N163" i="1"/>
  <c r="N159" i="1"/>
  <c r="N155" i="1"/>
  <c r="N151" i="1"/>
  <c r="N147" i="1"/>
  <c r="N143" i="1"/>
  <c r="N139" i="1"/>
  <c r="N135" i="1"/>
  <c r="N131" i="1"/>
  <c r="N127" i="1"/>
  <c r="N123" i="1"/>
  <c r="N119" i="1"/>
  <c r="N115" i="1"/>
  <c r="N111" i="1"/>
  <c r="N107" i="1"/>
  <c r="N103" i="1"/>
  <c r="N99" i="1"/>
  <c r="N95" i="1"/>
  <c r="N91" i="1"/>
  <c r="N87" i="1"/>
  <c r="N83" i="1"/>
  <c r="N79" i="1"/>
  <c r="N75" i="1"/>
  <c r="N71" i="1"/>
  <c r="N67" i="1"/>
  <c r="N63" i="1"/>
  <c r="N59" i="1"/>
  <c r="N55" i="1"/>
  <c r="N51" i="1"/>
  <c r="N47" i="1"/>
  <c r="N43" i="1"/>
  <c r="N39" i="1"/>
  <c r="N35" i="1"/>
  <c r="N31" i="1"/>
  <c r="N27" i="1"/>
  <c r="N23" i="1"/>
  <c r="N19" i="1"/>
  <c r="N15" i="1"/>
  <c r="N11" i="1"/>
  <c r="N244" i="1"/>
  <c r="N232" i="1"/>
  <c r="N216" i="1"/>
  <c r="N200" i="1"/>
  <c r="N184" i="1"/>
  <c r="N166" i="1"/>
  <c r="N162" i="1"/>
  <c r="N158" i="1"/>
  <c r="N154" i="1"/>
  <c r="N150" i="1"/>
  <c r="N146" i="1"/>
  <c r="N142" i="1"/>
  <c r="N138" i="1"/>
  <c r="N134" i="1"/>
  <c r="N130" i="1"/>
  <c r="N126" i="1"/>
  <c r="N122" i="1"/>
  <c r="N118" i="1"/>
  <c r="N114" i="1"/>
  <c r="N110" i="1"/>
  <c r="N106" i="1"/>
  <c r="N102" i="1"/>
  <c r="N98" i="1"/>
  <c r="N94" i="1"/>
  <c r="N90" i="1"/>
  <c r="N86" i="1"/>
  <c r="N82" i="1"/>
  <c r="N78" i="1"/>
  <c r="N74" i="1"/>
  <c r="N70" i="1"/>
  <c r="N66" i="1"/>
  <c r="N62" i="1"/>
  <c r="N58" i="1"/>
  <c r="N54" i="1"/>
  <c r="N50" i="1"/>
  <c r="N46" i="1"/>
  <c r="N42" i="1"/>
  <c r="N38" i="1"/>
  <c r="N34" i="1"/>
  <c r="N30" i="1"/>
  <c r="N26" i="1"/>
  <c r="N22" i="1"/>
  <c r="N18" i="1"/>
  <c r="N14" i="1"/>
  <c r="N10" i="1"/>
  <c r="N248" i="1"/>
  <c r="N228" i="1"/>
  <c r="N212" i="1"/>
  <c r="N196" i="1"/>
  <c r="N180" i="1"/>
  <c r="N169" i="1"/>
  <c r="N165" i="1"/>
  <c r="N161" i="1"/>
  <c r="N157" i="1"/>
  <c r="N153" i="1"/>
  <c r="N149" i="1"/>
  <c r="N145" i="1"/>
  <c r="N141" i="1"/>
  <c r="N137" i="1"/>
  <c r="N133" i="1"/>
  <c r="N129" i="1"/>
  <c r="N125" i="1"/>
  <c r="N121" i="1"/>
  <c r="N117" i="1"/>
  <c r="N113" i="1"/>
  <c r="N109" i="1"/>
  <c r="N105" i="1"/>
  <c r="N101" i="1"/>
  <c r="N97" i="1"/>
  <c r="N93" i="1"/>
  <c r="N89" i="1"/>
  <c r="N85" i="1"/>
  <c r="N81" i="1"/>
  <c r="N77" i="1"/>
  <c r="N73" i="1"/>
  <c r="N69" i="1"/>
  <c r="N65" i="1"/>
  <c r="N61" i="1"/>
  <c r="N57" i="1"/>
  <c r="N53" i="1"/>
  <c r="N49" i="1"/>
  <c r="N45" i="1"/>
  <c r="N41" i="1"/>
  <c r="N37" i="1"/>
  <c r="N33" i="1"/>
  <c r="N29" i="1"/>
  <c r="N25" i="1"/>
  <c r="N21" i="1"/>
  <c r="N17" i="1"/>
  <c r="N13" i="1"/>
  <c r="T3255" i="1"/>
  <c r="T3251" i="1"/>
  <c r="T3247" i="1"/>
  <c r="T3243" i="1"/>
  <c r="T3239" i="1"/>
  <c r="T3235" i="1"/>
  <c r="T3231" i="1"/>
  <c r="T3254" i="1"/>
  <c r="T3250" i="1"/>
  <c r="T3246" i="1"/>
  <c r="T3242" i="1"/>
  <c r="T3238" i="1"/>
  <c r="T3234" i="1"/>
  <c r="T3253" i="1"/>
  <c r="T3249" i="1"/>
  <c r="T3245" i="1"/>
  <c r="T3241" i="1"/>
  <c r="T3237" i="1"/>
  <c r="T3233" i="1"/>
  <c r="T3248" i="1"/>
  <c r="T3232" i="1"/>
  <c r="T3230" i="1"/>
  <c r="T3226" i="1"/>
  <c r="T3222" i="1"/>
  <c r="T3218" i="1"/>
  <c r="T3214" i="1"/>
  <c r="T3244" i="1"/>
  <c r="T3229" i="1"/>
  <c r="T3225" i="1"/>
  <c r="T3221" i="1"/>
  <c r="T3217" i="1"/>
  <c r="T3213" i="1"/>
  <c r="T3256" i="1"/>
  <c r="T3240" i="1"/>
  <c r="T3228" i="1"/>
  <c r="T3224" i="1"/>
  <c r="T3220" i="1"/>
  <c r="T3216" i="1"/>
  <c r="T3219" i="1"/>
  <c r="T3212" i="1"/>
  <c r="T3207" i="1"/>
  <c r="T3203" i="1"/>
  <c r="T3199" i="1"/>
  <c r="T3195" i="1"/>
  <c r="T3191" i="1"/>
  <c r="T3252" i="1"/>
  <c r="T3215" i="1"/>
  <c r="T3210" i="1"/>
  <c r="T3206" i="1"/>
  <c r="T3202" i="1"/>
  <c r="T3198" i="1"/>
  <c r="T3194" i="1"/>
  <c r="T3236" i="1"/>
  <c r="T3227" i="1"/>
  <c r="T3209" i="1"/>
  <c r="T3205" i="1"/>
  <c r="T3201" i="1"/>
  <c r="T3197" i="1"/>
  <c r="T3193" i="1"/>
  <c r="T3200" i="1"/>
  <c r="T3185" i="1"/>
  <c r="T3181" i="1"/>
  <c r="T3177" i="1"/>
  <c r="T3173" i="1"/>
  <c r="T3169" i="1"/>
  <c r="T3165" i="1"/>
  <c r="T3161" i="1"/>
  <c r="T3157" i="1"/>
  <c r="T3153" i="1"/>
  <c r="T3149" i="1"/>
  <c r="T3145" i="1"/>
  <c r="T3223" i="1"/>
  <c r="T3211" i="1"/>
  <c r="T3196" i="1"/>
  <c r="T3189" i="1"/>
  <c r="T3184" i="1"/>
  <c r="T3180" i="1"/>
  <c r="T3176" i="1"/>
  <c r="T3172" i="1"/>
  <c r="T3168" i="1"/>
  <c r="T3164" i="1"/>
  <c r="T3160" i="1"/>
  <c r="T3156" i="1"/>
  <c r="T3152" i="1"/>
  <c r="T3148" i="1"/>
  <c r="T3208" i="1"/>
  <c r="T3192" i="1"/>
  <c r="T3187" i="1"/>
  <c r="T3183" i="1"/>
  <c r="T3179" i="1"/>
  <c r="T3175" i="1"/>
  <c r="T3171" i="1"/>
  <c r="T3167" i="1"/>
  <c r="T3163" i="1"/>
  <c r="T3159" i="1"/>
  <c r="T3155" i="1"/>
  <c r="T3151" i="1"/>
  <c r="T3147" i="1"/>
  <c r="T3188" i="1"/>
  <c r="T3178" i="1"/>
  <c r="T3162" i="1"/>
  <c r="T3146" i="1"/>
  <c r="T3142" i="1"/>
  <c r="T3138" i="1"/>
  <c r="T3134" i="1"/>
  <c r="T3130" i="1"/>
  <c r="T3126" i="1"/>
  <c r="T3122" i="1"/>
  <c r="T3118" i="1"/>
  <c r="T3114" i="1"/>
  <c r="T3110" i="1"/>
  <c r="T3106" i="1"/>
  <c r="T3204" i="1"/>
  <c r="T3174" i="1"/>
  <c r="T3158" i="1"/>
  <c r="T3141" i="1"/>
  <c r="T3137" i="1"/>
  <c r="T3133" i="1"/>
  <c r="T3129" i="1"/>
  <c r="T3125" i="1"/>
  <c r="T3121" i="1"/>
  <c r="T3117" i="1"/>
  <c r="T3113" i="1"/>
  <c r="T3109" i="1"/>
  <c r="T3186" i="1"/>
  <c r="T3170" i="1"/>
  <c r="T3154" i="1"/>
  <c r="T3144" i="1"/>
  <c r="T3140" i="1"/>
  <c r="T3136" i="1"/>
  <c r="T3132" i="1"/>
  <c r="T3128" i="1"/>
  <c r="T3124" i="1"/>
  <c r="T3120" i="1"/>
  <c r="T3116" i="1"/>
  <c r="T3112" i="1"/>
  <c r="T3108" i="1"/>
  <c r="T3190" i="1"/>
  <c r="T3150" i="1"/>
  <c r="T3139" i="1"/>
  <c r="T3123" i="1"/>
  <c r="T3107" i="1"/>
  <c r="T3105" i="1"/>
  <c r="T3104" i="1"/>
  <c r="T3100" i="1"/>
  <c r="T3096" i="1"/>
  <c r="T3092" i="1"/>
  <c r="T3088" i="1"/>
  <c r="T3084" i="1"/>
  <c r="T3080" i="1"/>
  <c r="T3076" i="1"/>
  <c r="T3072" i="1"/>
  <c r="T3068" i="1"/>
  <c r="T3135" i="1"/>
  <c r="T3119" i="1"/>
  <c r="T3103" i="1"/>
  <c r="T3099" i="1"/>
  <c r="T3095" i="1"/>
  <c r="T3091" i="1"/>
  <c r="T3087" i="1"/>
  <c r="T3083" i="1"/>
  <c r="T3079" i="1"/>
  <c r="T3075" i="1"/>
  <c r="T3071" i="1"/>
  <c r="T3067" i="1"/>
  <c r="T3182" i="1"/>
  <c r="T3131" i="1"/>
  <c r="T3115" i="1"/>
  <c r="T3102" i="1"/>
  <c r="T3098" i="1"/>
  <c r="T3094" i="1"/>
  <c r="T3090" i="1"/>
  <c r="T3086" i="1"/>
  <c r="T3082" i="1"/>
  <c r="T3078" i="1"/>
  <c r="T3074" i="1"/>
  <c r="T3166" i="1"/>
  <c r="T3111" i="1"/>
  <c r="T3097" i="1"/>
  <c r="T3081" i="1"/>
  <c r="T3070" i="1"/>
  <c r="T3066" i="1"/>
  <c r="T3062" i="1"/>
  <c r="T3058" i="1"/>
  <c r="T3054" i="1"/>
  <c r="T3050" i="1"/>
  <c r="T3046" i="1"/>
  <c r="T3042" i="1"/>
  <c r="T3038" i="1"/>
  <c r="T3034" i="1"/>
  <c r="T3030" i="1"/>
  <c r="T3026" i="1"/>
  <c r="T3022" i="1"/>
  <c r="T3018" i="1"/>
  <c r="T3014" i="1"/>
  <c r="T3010" i="1"/>
  <c r="T3006" i="1"/>
  <c r="T3002" i="1"/>
  <c r="T2998" i="1"/>
  <c r="T2994" i="1"/>
  <c r="T2990" i="1"/>
  <c r="T2986" i="1"/>
  <c r="T2982" i="1"/>
  <c r="T2978" i="1"/>
  <c r="T3093" i="1"/>
  <c r="T3077" i="1"/>
  <c r="T3065" i="1"/>
  <c r="T3061" i="1"/>
  <c r="T3057" i="1"/>
  <c r="T3053" i="1"/>
  <c r="T3049" i="1"/>
  <c r="T3045" i="1"/>
  <c r="T3041" i="1"/>
  <c r="T3037" i="1"/>
  <c r="T3033" i="1"/>
  <c r="T3029" i="1"/>
  <c r="T3025" i="1"/>
  <c r="T3021" i="1"/>
  <c r="T3017" i="1"/>
  <c r="T3013" i="1"/>
  <c r="T3009" i="1"/>
  <c r="T3005" i="1"/>
  <c r="T3001" i="1"/>
  <c r="T2997" i="1"/>
  <c r="T2993" i="1"/>
  <c r="T2989" i="1"/>
  <c r="T2985" i="1"/>
  <c r="T2981" i="1"/>
  <c r="T2977" i="1"/>
  <c r="T3143" i="1"/>
  <c r="T3089" i="1"/>
  <c r="T3073" i="1"/>
  <c r="T3064" i="1"/>
  <c r="T3060" i="1"/>
  <c r="T3056" i="1"/>
  <c r="T3052" i="1"/>
  <c r="T3048" i="1"/>
  <c r="T3044" i="1"/>
  <c r="T3040" i="1"/>
  <c r="T3036" i="1"/>
  <c r="T3032" i="1"/>
  <c r="T3028" i="1"/>
  <c r="T3024" i="1"/>
  <c r="T3020" i="1"/>
  <c r="T3016" i="1"/>
  <c r="T3012" i="1"/>
  <c r="T3008" i="1"/>
  <c r="T3004" i="1"/>
  <c r="T3000" i="1"/>
  <c r="T2996" i="1"/>
  <c r="T2992" i="1"/>
  <c r="T2988" i="1"/>
  <c r="T2984" i="1"/>
  <c r="T2980" i="1"/>
  <c r="T2976" i="1"/>
  <c r="T3127" i="1"/>
  <c r="T3101" i="1"/>
  <c r="T3055" i="1"/>
  <c r="T3039" i="1"/>
  <c r="T3023" i="1"/>
  <c r="T3007" i="1"/>
  <c r="T2991" i="1"/>
  <c r="T2973" i="1"/>
  <c r="T2969" i="1"/>
  <c r="T2965" i="1"/>
  <c r="T2961" i="1"/>
  <c r="T2957" i="1"/>
  <c r="T2953" i="1"/>
  <c r="T2949" i="1"/>
  <c r="T2945" i="1"/>
  <c r="T2941" i="1"/>
  <c r="T2937" i="1"/>
  <c r="T2933" i="1"/>
  <c r="T2929" i="1"/>
  <c r="T2925" i="1"/>
  <c r="T2921" i="1"/>
  <c r="T2917" i="1"/>
  <c r="T2913" i="1"/>
  <c r="T2909" i="1"/>
  <c r="T2905" i="1"/>
  <c r="T2901" i="1"/>
  <c r="T2897" i="1"/>
  <c r="T3085" i="1"/>
  <c r="T3051" i="1"/>
  <c r="T3035" i="1"/>
  <c r="T3019" i="1"/>
  <c r="T3003" i="1"/>
  <c r="T2987" i="1"/>
  <c r="T2972" i="1"/>
  <c r="T2968" i="1"/>
  <c r="T2964" i="1"/>
  <c r="T2960" i="1"/>
  <c r="T2956" i="1"/>
  <c r="T2952" i="1"/>
  <c r="T2948" i="1"/>
  <c r="T2944" i="1"/>
  <c r="T2940" i="1"/>
  <c r="T2936" i="1"/>
  <c r="T2932" i="1"/>
  <c r="T2928" i="1"/>
  <c r="T2924" i="1"/>
  <c r="T2920" i="1"/>
  <c r="T2916" i="1"/>
  <c r="T2912" i="1"/>
  <c r="T2908" i="1"/>
  <c r="T2904" i="1"/>
  <c r="T2900" i="1"/>
  <c r="T3063" i="1"/>
  <c r="T3047" i="1"/>
  <c r="T3031" i="1"/>
  <c r="T3015" i="1"/>
  <c r="T2999" i="1"/>
  <c r="T2983" i="1"/>
  <c r="T2975" i="1"/>
  <c r="T2971" i="1"/>
  <c r="T2967" i="1"/>
  <c r="T2963" i="1"/>
  <c r="T2959" i="1"/>
  <c r="T2955" i="1"/>
  <c r="T2951" i="1"/>
  <c r="T2947" i="1"/>
  <c r="T2943" i="1"/>
  <c r="T2939" i="1"/>
  <c r="T2935" i="1"/>
  <c r="T2931" i="1"/>
  <c r="T2927" i="1"/>
  <c r="T2923" i="1"/>
  <c r="T2919" i="1"/>
  <c r="T2915" i="1"/>
  <c r="T2911" i="1"/>
  <c r="T2907" i="1"/>
  <c r="T2903" i="1"/>
  <c r="T2899" i="1"/>
  <c r="T3069" i="1"/>
  <c r="T3043" i="1"/>
  <c r="T2979" i="1"/>
  <c r="T2974" i="1"/>
  <c r="T2958" i="1"/>
  <c r="T2942" i="1"/>
  <c r="T2926" i="1"/>
  <c r="T2910" i="1"/>
  <c r="T2896" i="1"/>
  <c r="T2892" i="1"/>
  <c r="T2888" i="1"/>
  <c r="T2884" i="1"/>
  <c r="T2880" i="1"/>
  <c r="T2876" i="1"/>
  <c r="T2872" i="1"/>
  <c r="T2868" i="1"/>
  <c r="T2864" i="1"/>
  <c r="T2860" i="1"/>
  <c r="T2856" i="1"/>
  <c r="T2852" i="1"/>
  <c r="T2848" i="1"/>
  <c r="T2844" i="1"/>
  <c r="T2840" i="1"/>
  <c r="T2836" i="1"/>
  <c r="T2832" i="1"/>
  <c r="T2828" i="1"/>
  <c r="T2824" i="1"/>
  <c r="T2820" i="1"/>
  <c r="T3027" i="1"/>
  <c r="T2970" i="1"/>
  <c r="T2954" i="1"/>
  <c r="T2938" i="1"/>
  <c r="T2922" i="1"/>
  <c r="T2906" i="1"/>
  <c r="T2895" i="1"/>
  <c r="T2891" i="1"/>
  <c r="T2887" i="1"/>
  <c r="T2883" i="1"/>
  <c r="T2879" i="1"/>
  <c r="T2875" i="1"/>
  <c r="T2871" i="1"/>
  <c r="T2867" i="1"/>
  <c r="T2863" i="1"/>
  <c r="T2859" i="1"/>
  <c r="T2855" i="1"/>
  <c r="T2851" i="1"/>
  <c r="T2847" i="1"/>
  <c r="T2843" i="1"/>
  <c r="T2839" i="1"/>
  <c r="T2835" i="1"/>
  <c r="T2831" i="1"/>
  <c r="T2827" i="1"/>
  <c r="T2823" i="1"/>
  <c r="T2819" i="1"/>
  <c r="T3011" i="1"/>
  <c r="T2966" i="1"/>
  <c r="T2950" i="1"/>
  <c r="T2934" i="1"/>
  <c r="T2918" i="1"/>
  <c r="T2902" i="1"/>
  <c r="T2894" i="1"/>
  <c r="T2890" i="1"/>
  <c r="T2886" i="1"/>
  <c r="T2882" i="1"/>
  <c r="T2878" i="1"/>
  <c r="T2874" i="1"/>
  <c r="T2870" i="1"/>
  <c r="T2866" i="1"/>
  <c r="T2862" i="1"/>
  <c r="T2858" i="1"/>
  <c r="T2854" i="1"/>
  <c r="T2850" i="1"/>
  <c r="T2846" i="1"/>
  <c r="T2842" i="1"/>
  <c r="T2838" i="1"/>
  <c r="T2834" i="1"/>
  <c r="T2830" i="1"/>
  <c r="T2826" i="1"/>
  <c r="T2822" i="1"/>
  <c r="T2930" i="1"/>
  <c r="T2893" i="1"/>
  <c r="T2877" i="1"/>
  <c r="T2861" i="1"/>
  <c r="T2845" i="1"/>
  <c r="T2829" i="1"/>
  <c r="T2816" i="1"/>
  <c r="T2812" i="1"/>
  <c r="T2808" i="1"/>
  <c r="T2804" i="1"/>
  <c r="T2800" i="1"/>
  <c r="T2796" i="1"/>
  <c r="T2792" i="1"/>
  <c r="T2788" i="1"/>
  <c r="T2784" i="1"/>
  <c r="T2780" i="1"/>
  <c r="T2776" i="1"/>
  <c r="T2772" i="1"/>
  <c r="T2768" i="1"/>
  <c r="T2764" i="1"/>
  <c r="T2760" i="1"/>
  <c r="T2756" i="1"/>
  <c r="T2752" i="1"/>
  <c r="T2748" i="1"/>
  <c r="T2744" i="1"/>
  <c r="T2740" i="1"/>
  <c r="T2736" i="1"/>
  <c r="T2732" i="1"/>
  <c r="T2728" i="1"/>
  <c r="T2724" i="1"/>
  <c r="T2720" i="1"/>
  <c r="T2716" i="1"/>
  <c r="T2712" i="1"/>
  <c r="T2708" i="1"/>
  <c r="T2704" i="1"/>
  <c r="T2700" i="1"/>
  <c r="T2696" i="1"/>
  <c r="T2692" i="1"/>
  <c r="T2688" i="1"/>
  <c r="T2684" i="1"/>
  <c r="T2680" i="1"/>
  <c r="T2676" i="1"/>
  <c r="T2672" i="1"/>
  <c r="T2668" i="1"/>
  <c r="T2664" i="1"/>
  <c r="T2660" i="1"/>
  <c r="T2656" i="1"/>
  <c r="T2652" i="1"/>
  <c r="T2648" i="1"/>
  <c r="T2644" i="1"/>
  <c r="T2640" i="1"/>
  <c r="T2636" i="1"/>
  <c r="T2914" i="1"/>
  <c r="T2889" i="1"/>
  <c r="T2873" i="1"/>
  <c r="T2857" i="1"/>
  <c r="T2841" i="1"/>
  <c r="T2825" i="1"/>
  <c r="T2815" i="1"/>
  <c r="T2811" i="1"/>
  <c r="T2807" i="1"/>
  <c r="T2803" i="1"/>
  <c r="T2799" i="1"/>
  <c r="T2795" i="1"/>
  <c r="T2791" i="1"/>
  <c r="T2787" i="1"/>
  <c r="T2783" i="1"/>
  <c r="T2779" i="1"/>
  <c r="T2775" i="1"/>
  <c r="T2771" i="1"/>
  <c r="T2767" i="1"/>
  <c r="T2763" i="1"/>
  <c r="T2759" i="1"/>
  <c r="T2755" i="1"/>
  <c r="T2751" i="1"/>
  <c r="T2747" i="1"/>
  <c r="T2743" i="1"/>
  <c r="T2739" i="1"/>
  <c r="T2735" i="1"/>
  <c r="T2731" i="1"/>
  <c r="T2727" i="1"/>
  <c r="T2723" i="1"/>
  <c r="T2719" i="1"/>
  <c r="T2715" i="1"/>
  <c r="T2711" i="1"/>
  <c r="T2707" i="1"/>
  <c r="T2703" i="1"/>
  <c r="T2699" i="1"/>
  <c r="T2695" i="1"/>
  <c r="T2691" i="1"/>
  <c r="T2687" i="1"/>
  <c r="T2683" i="1"/>
  <c r="T2679" i="1"/>
  <c r="T2675" i="1"/>
  <c r="T2671" i="1"/>
  <c r="T2667" i="1"/>
  <c r="T2663" i="1"/>
  <c r="T2659" i="1"/>
  <c r="T2655" i="1"/>
  <c r="T2651" i="1"/>
  <c r="T2647" i="1"/>
  <c r="T2643" i="1"/>
  <c r="T2639" i="1"/>
  <c r="T2635" i="1"/>
  <c r="T3059" i="1"/>
  <c r="T2962" i="1"/>
  <c r="T2898" i="1"/>
  <c r="T2885" i="1"/>
  <c r="T2869" i="1"/>
  <c r="T2853" i="1"/>
  <c r="T2837" i="1"/>
  <c r="T2821" i="1"/>
  <c r="T2818" i="1"/>
  <c r="T2814" i="1"/>
  <c r="T2810" i="1"/>
  <c r="T2806" i="1"/>
  <c r="T2802" i="1"/>
  <c r="T2798" i="1"/>
  <c r="T2794" i="1"/>
  <c r="T2790" i="1"/>
  <c r="T2786" i="1"/>
  <c r="T2782" i="1"/>
  <c r="T2778" i="1"/>
  <c r="T2774" i="1"/>
  <c r="T2770" i="1"/>
  <c r="T2766" i="1"/>
  <c r="T2762" i="1"/>
  <c r="T2758" i="1"/>
  <c r="T2754" i="1"/>
  <c r="T2750" i="1"/>
  <c r="T2746" i="1"/>
  <c r="T2742" i="1"/>
  <c r="T2738" i="1"/>
  <c r="T2734" i="1"/>
  <c r="T2730" i="1"/>
  <c r="T2726" i="1"/>
  <c r="T2722" i="1"/>
  <c r="T2718" i="1"/>
  <c r="T2714" i="1"/>
  <c r="T2710" i="1"/>
  <c r="T2706" i="1"/>
  <c r="T2702" i="1"/>
  <c r="T2698" i="1"/>
  <c r="T2694" i="1"/>
  <c r="T2690" i="1"/>
  <c r="T2686" i="1"/>
  <c r="T2682" i="1"/>
  <c r="T2678" i="1"/>
  <c r="T2674" i="1"/>
  <c r="T2670" i="1"/>
  <c r="T2666" i="1"/>
  <c r="T2662" i="1"/>
  <c r="T2658" i="1"/>
  <c r="T2654" i="1"/>
  <c r="T2650" i="1"/>
  <c r="T2646" i="1"/>
  <c r="T2642" i="1"/>
  <c r="T2638" i="1"/>
  <c r="T2881" i="1"/>
  <c r="T2813" i="1"/>
  <c r="T2797" i="1"/>
  <c r="T2781" i="1"/>
  <c r="T2765" i="1"/>
  <c r="T2749" i="1"/>
  <c r="T2733" i="1"/>
  <c r="T2717" i="1"/>
  <c r="T2701" i="1"/>
  <c r="T2685" i="1"/>
  <c r="T2669" i="1"/>
  <c r="T2653" i="1"/>
  <c r="T2637" i="1"/>
  <c r="T2634" i="1"/>
  <c r="T2630" i="1"/>
  <c r="T2626" i="1"/>
  <c r="T2622" i="1"/>
  <c r="T2618" i="1"/>
  <c r="T2614" i="1"/>
  <c r="T2610" i="1"/>
  <c r="T2606" i="1"/>
  <c r="T2602" i="1"/>
  <c r="T2598" i="1"/>
  <c r="T2594" i="1"/>
  <c r="T2590" i="1"/>
  <c r="T2586" i="1"/>
  <c r="T2582" i="1"/>
  <c r="T2578" i="1"/>
  <c r="T2574" i="1"/>
  <c r="T2570" i="1"/>
  <c r="T2566" i="1"/>
  <c r="T2562" i="1"/>
  <c r="T2558" i="1"/>
  <c r="T2554" i="1"/>
  <c r="T2550" i="1"/>
  <c r="T2546" i="1"/>
  <c r="T2542" i="1"/>
  <c r="T2538" i="1"/>
  <c r="T2534" i="1"/>
  <c r="T2530" i="1"/>
  <c r="T2526" i="1"/>
  <c r="T2522" i="1"/>
  <c r="T2518" i="1"/>
  <c r="T2514" i="1"/>
  <c r="T2510" i="1"/>
  <c r="T2506" i="1"/>
  <c r="T2502" i="1"/>
  <c r="T2498" i="1"/>
  <c r="T2494" i="1"/>
  <c r="T2490" i="1"/>
  <c r="T2486" i="1"/>
  <c r="T2482" i="1"/>
  <c r="T2478" i="1"/>
  <c r="T2946" i="1"/>
  <c r="T2865" i="1"/>
  <c r="T2809" i="1"/>
  <c r="T2793" i="1"/>
  <c r="T2777" i="1"/>
  <c r="T2761" i="1"/>
  <c r="T2745" i="1"/>
  <c r="T2729" i="1"/>
  <c r="T2713" i="1"/>
  <c r="T2697" i="1"/>
  <c r="T2681" i="1"/>
  <c r="T2665" i="1"/>
  <c r="T2649" i="1"/>
  <c r="T2633" i="1"/>
  <c r="T2629" i="1"/>
  <c r="T2625" i="1"/>
  <c r="T2621" i="1"/>
  <c r="T2617" i="1"/>
  <c r="T2613" i="1"/>
  <c r="T2609" i="1"/>
  <c r="T2605" i="1"/>
  <c r="T2601" i="1"/>
  <c r="T2597" i="1"/>
  <c r="T2593" i="1"/>
  <c r="T2589" i="1"/>
  <c r="T2585" i="1"/>
  <c r="T2581" i="1"/>
  <c r="T2577" i="1"/>
  <c r="T2573" i="1"/>
  <c r="T2569" i="1"/>
  <c r="T2565" i="1"/>
  <c r="T2561" i="1"/>
  <c r="T2557" i="1"/>
  <c r="T2553" i="1"/>
  <c r="T2549" i="1"/>
  <c r="T2545" i="1"/>
  <c r="T2541" i="1"/>
  <c r="T2537" i="1"/>
  <c r="T2533" i="1"/>
  <c r="T2529" i="1"/>
  <c r="T2525" i="1"/>
  <c r="T2521" i="1"/>
  <c r="T2517" i="1"/>
  <c r="T2513" i="1"/>
  <c r="T2509" i="1"/>
  <c r="T2505" i="1"/>
  <c r="T2501" i="1"/>
  <c r="T2497" i="1"/>
  <c r="T2493" i="1"/>
  <c r="T2489" i="1"/>
  <c r="T2485" i="1"/>
  <c r="T2481" i="1"/>
  <c r="T2995" i="1"/>
  <c r="T2849" i="1"/>
  <c r="T2805" i="1"/>
  <c r="T2789" i="1"/>
  <c r="T2773" i="1"/>
  <c r="T2757" i="1"/>
  <c r="T2741" i="1"/>
  <c r="T2725" i="1"/>
  <c r="T2709" i="1"/>
  <c r="T2693" i="1"/>
  <c r="T2677" i="1"/>
  <c r="T2661" i="1"/>
  <c r="T2645" i="1"/>
  <c r="T2632" i="1"/>
  <c r="T2628" i="1"/>
  <c r="T2624" i="1"/>
  <c r="T2620" i="1"/>
  <c r="T2616" i="1"/>
  <c r="T2612" i="1"/>
  <c r="T2608" i="1"/>
  <c r="T2604" i="1"/>
  <c r="T2600" i="1"/>
  <c r="T2596" i="1"/>
  <c r="T2592" i="1"/>
  <c r="T2588" i="1"/>
  <c r="T2584" i="1"/>
  <c r="T2580" i="1"/>
  <c r="T2576" i="1"/>
  <c r="T2572" i="1"/>
  <c r="T2568" i="1"/>
  <c r="T2564" i="1"/>
  <c r="T2560" i="1"/>
  <c r="T2556" i="1"/>
  <c r="T2552" i="1"/>
  <c r="T2548" i="1"/>
  <c r="T2544" i="1"/>
  <c r="T2540" i="1"/>
  <c r="T2536" i="1"/>
  <c r="T2532" i="1"/>
  <c r="T2528" i="1"/>
  <c r="T2524" i="1"/>
  <c r="T2520" i="1"/>
  <c r="T2516" i="1"/>
  <c r="T2512" i="1"/>
  <c r="T2508" i="1"/>
  <c r="T2504" i="1"/>
  <c r="T2500" i="1"/>
  <c r="T2496" i="1"/>
  <c r="T2492" i="1"/>
  <c r="T2488" i="1"/>
  <c r="T2484" i="1"/>
  <c r="T2480" i="1"/>
  <c r="T2833" i="1"/>
  <c r="T2817" i="1"/>
  <c r="T2753" i="1"/>
  <c r="T2689" i="1"/>
  <c r="T2631" i="1"/>
  <c r="T2615" i="1"/>
  <c r="T2599" i="1"/>
  <c r="T2583" i="1"/>
  <c r="T2567" i="1"/>
  <c r="T2551" i="1"/>
  <c r="T2535" i="1"/>
  <c r="T2519" i="1"/>
  <c r="T2503" i="1"/>
  <c r="T2487" i="1"/>
  <c r="T2475" i="1"/>
  <c r="T2471" i="1"/>
  <c r="T2467" i="1"/>
  <c r="T2463" i="1"/>
  <c r="T2459" i="1"/>
  <c r="T2455" i="1"/>
  <c r="T2451" i="1"/>
  <c r="T2447" i="1"/>
  <c r="T2443" i="1"/>
  <c r="T2439" i="1"/>
  <c r="T2435" i="1"/>
  <c r="T2431" i="1"/>
  <c r="T2427" i="1"/>
  <c r="T2423" i="1"/>
  <c r="T2419" i="1"/>
  <c r="T2415" i="1"/>
  <c r="T2411" i="1"/>
  <c r="T2407" i="1"/>
  <c r="T2403" i="1"/>
  <c r="T2399" i="1"/>
  <c r="T2395" i="1"/>
  <c r="T2391" i="1"/>
  <c r="T2387" i="1"/>
  <c r="T2383" i="1"/>
  <c r="T2379" i="1"/>
  <c r="T2375" i="1"/>
  <c r="T2371" i="1"/>
  <c r="T2367" i="1"/>
  <c r="T2363" i="1"/>
  <c r="T2359" i="1"/>
  <c r="T2355" i="1"/>
  <c r="T2351" i="1"/>
  <c r="T2347" i="1"/>
  <c r="T2343" i="1"/>
  <c r="T2339" i="1"/>
  <c r="T2335" i="1"/>
  <c r="T2331" i="1"/>
  <c r="T2327" i="1"/>
  <c r="T2323" i="1"/>
  <c r="T2319" i="1"/>
  <c r="T2315" i="1"/>
  <c r="T2311" i="1"/>
  <c r="T2307" i="1"/>
  <c r="T2303" i="1"/>
  <c r="T2299" i="1"/>
  <c r="T2295" i="1"/>
  <c r="T2291" i="1"/>
  <c r="T2287" i="1"/>
  <c r="T2283" i="1"/>
  <c r="T2279" i="1"/>
  <c r="T2275" i="1"/>
  <c r="T2271" i="1"/>
  <c r="T2267" i="1"/>
  <c r="T2263" i="1"/>
  <c r="T2259" i="1"/>
  <c r="T2255" i="1"/>
  <c r="T2251" i="1"/>
  <c r="T2247" i="1"/>
  <c r="T2243" i="1"/>
  <c r="T2239" i="1"/>
  <c r="T2235" i="1"/>
  <c r="T2231" i="1"/>
  <c r="T2227" i="1"/>
  <c r="T2223" i="1"/>
  <c r="T2219" i="1"/>
  <c r="T2215" i="1"/>
  <c r="T2211" i="1"/>
  <c r="T2207" i="1"/>
  <c r="T2203" i="1"/>
  <c r="T2199" i="1"/>
  <c r="T2195" i="1"/>
  <c r="T2191" i="1"/>
  <c r="T2187" i="1"/>
  <c r="T2183" i="1"/>
  <c r="T2179" i="1"/>
  <c r="T2175" i="1"/>
  <c r="T2171" i="1"/>
  <c r="T2167" i="1"/>
  <c r="T2163" i="1"/>
  <c r="T2159" i="1"/>
  <c r="T2155" i="1"/>
  <c r="T2151" i="1"/>
  <c r="T2147" i="1"/>
  <c r="T2143" i="1"/>
  <c r="T2139" i="1"/>
  <c r="T2135" i="1"/>
  <c r="T2131" i="1"/>
  <c r="T2127" i="1"/>
  <c r="T2123" i="1"/>
  <c r="T2119" i="1"/>
  <c r="T2115" i="1"/>
  <c r="T2111" i="1"/>
  <c r="T2801" i="1"/>
  <c r="T2737" i="1"/>
  <c r="T2673" i="1"/>
  <c r="T2627" i="1"/>
  <c r="T2611" i="1"/>
  <c r="T2595" i="1"/>
  <c r="T2579" i="1"/>
  <c r="T2563" i="1"/>
  <c r="T2547" i="1"/>
  <c r="T2531" i="1"/>
  <c r="T2515" i="1"/>
  <c r="T2499" i="1"/>
  <c r="T2483" i="1"/>
  <c r="T2474" i="1"/>
  <c r="T2470" i="1"/>
  <c r="T2466" i="1"/>
  <c r="T2462" i="1"/>
  <c r="T2458" i="1"/>
  <c r="T2454" i="1"/>
  <c r="T2450" i="1"/>
  <c r="T2446" i="1"/>
  <c r="T2442" i="1"/>
  <c r="T2438" i="1"/>
  <c r="T2434" i="1"/>
  <c r="T2430" i="1"/>
  <c r="T2426" i="1"/>
  <c r="T2422" i="1"/>
  <c r="T2418" i="1"/>
  <c r="T2414" i="1"/>
  <c r="T2410" i="1"/>
  <c r="T2406" i="1"/>
  <c r="T2402" i="1"/>
  <c r="T2398" i="1"/>
  <c r="T2394" i="1"/>
  <c r="T2390" i="1"/>
  <c r="T2386" i="1"/>
  <c r="T2382" i="1"/>
  <c r="T2378" i="1"/>
  <c r="T2374" i="1"/>
  <c r="T2370" i="1"/>
  <c r="T2366" i="1"/>
  <c r="T2362" i="1"/>
  <c r="T2358" i="1"/>
  <c r="T2354" i="1"/>
  <c r="T2350" i="1"/>
  <c r="T2346" i="1"/>
  <c r="T2342" i="1"/>
  <c r="T2338" i="1"/>
  <c r="T2334" i="1"/>
  <c r="T2330" i="1"/>
  <c r="T2326" i="1"/>
  <c r="T2322" i="1"/>
  <c r="T2318" i="1"/>
  <c r="T2314" i="1"/>
  <c r="T2310" i="1"/>
  <c r="T2306" i="1"/>
  <c r="T2302" i="1"/>
  <c r="T2298" i="1"/>
  <c r="T2294" i="1"/>
  <c r="T2290" i="1"/>
  <c r="T2286" i="1"/>
  <c r="T2282" i="1"/>
  <c r="T2278" i="1"/>
  <c r="T2274" i="1"/>
  <c r="T2270" i="1"/>
  <c r="T2266" i="1"/>
  <c r="T2262" i="1"/>
  <c r="T2258" i="1"/>
  <c r="T2254" i="1"/>
  <c r="T2250" i="1"/>
  <c r="T2246" i="1"/>
  <c r="T2242" i="1"/>
  <c r="T2238" i="1"/>
  <c r="T2234" i="1"/>
  <c r="T2230" i="1"/>
  <c r="T2226" i="1"/>
  <c r="T2222" i="1"/>
  <c r="T2218" i="1"/>
  <c r="T2214" i="1"/>
  <c r="T2210" i="1"/>
  <c r="T2206" i="1"/>
  <c r="T2202" i="1"/>
  <c r="T2198" i="1"/>
  <c r="T2194" i="1"/>
  <c r="T2190" i="1"/>
  <c r="T2186" i="1"/>
  <c r="T2182" i="1"/>
  <c r="T2178" i="1"/>
  <c r="T2174" i="1"/>
  <c r="T2170" i="1"/>
  <c r="T2166" i="1"/>
  <c r="T2162" i="1"/>
  <c r="T2158" i="1"/>
  <c r="T2154" i="1"/>
  <c r="T2150" i="1"/>
  <c r="T2146" i="1"/>
  <c r="T2142" i="1"/>
  <c r="T2138" i="1"/>
  <c r="T2134" i="1"/>
  <c r="T2130" i="1"/>
  <c r="T2126" i="1"/>
  <c r="T2122" i="1"/>
  <c r="T2118" i="1"/>
  <c r="T2114" i="1"/>
  <c r="T2110" i="1"/>
  <c r="T2785" i="1"/>
  <c r="T2721" i="1"/>
  <c r="T2657" i="1"/>
  <c r="T2623" i="1"/>
  <c r="T2607" i="1"/>
  <c r="T2591" i="1"/>
  <c r="T2575" i="1"/>
  <c r="T2559" i="1"/>
  <c r="T2543" i="1"/>
  <c r="T2527" i="1"/>
  <c r="T2511" i="1"/>
  <c r="T2495" i="1"/>
  <c r="T2479" i="1"/>
  <c r="T2477" i="1"/>
  <c r="T2473" i="1"/>
  <c r="T2469" i="1"/>
  <c r="T2465" i="1"/>
  <c r="T2461" i="1"/>
  <c r="T2457" i="1"/>
  <c r="T2453" i="1"/>
  <c r="T2449" i="1"/>
  <c r="T2445" i="1"/>
  <c r="T2441" i="1"/>
  <c r="T2437" i="1"/>
  <c r="T2433" i="1"/>
  <c r="T2429" i="1"/>
  <c r="T2425" i="1"/>
  <c r="T2421" i="1"/>
  <c r="T2417" i="1"/>
  <c r="T2413" i="1"/>
  <c r="T2409" i="1"/>
  <c r="T2405" i="1"/>
  <c r="T2401" i="1"/>
  <c r="T2397" i="1"/>
  <c r="T2393" i="1"/>
  <c r="T2389" i="1"/>
  <c r="T2385" i="1"/>
  <c r="T2381" i="1"/>
  <c r="T2377" i="1"/>
  <c r="T2373" i="1"/>
  <c r="T2369" i="1"/>
  <c r="T2365" i="1"/>
  <c r="T2361" i="1"/>
  <c r="T2357" i="1"/>
  <c r="T2353" i="1"/>
  <c r="T2349" i="1"/>
  <c r="T2345" i="1"/>
  <c r="T2341" i="1"/>
  <c r="T2337" i="1"/>
  <c r="T2333" i="1"/>
  <c r="T2329" i="1"/>
  <c r="T2325" i="1"/>
  <c r="T2321" i="1"/>
  <c r="T2317" i="1"/>
  <c r="T2313" i="1"/>
  <c r="T2309" i="1"/>
  <c r="T2305" i="1"/>
  <c r="T2301" i="1"/>
  <c r="T2297" i="1"/>
  <c r="T2293" i="1"/>
  <c r="T2289" i="1"/>
  <c r="T2285" i="1"/>
  <c r="T2281" i="1"/>
  <c r="T2277" i="1"/>
  <c r="T2273" i="1"/>
  <c r="T2269" i="1"/>
  <c r="T2265" i="1"/>
  <c r="T2261" i="1"/>
  <c r="T2257" i="1"/>
  <c r="T2253" i="1"/>
  <c r="T2249" i="1"/>
  <c r="T2245" i="1"/>
  <c r="T2241" i="1"/>
  <c r="T2237" i="1"/>
  <c r="T2233" i="1"/>
  <c r="T2229" i="1"/>
  <c r="T2225" i="1"/>
  <c r="T2221" i="1"/>
  <c r="T2217" i="1"/>
  <c r="T2213" i="1"/>
  <c r="T2209" i="1"/>
  <c r="T2205" i="1"/>
  <c r="T2201" i="1"/>
  <c r="T2197" i="1"/>
  <c r="T2193" i="1"/>
  <c r="T2189" i="1"/>
  <c r="T2185" i="1"/>
  <c r="T2181" i="1"/>
  <c r="T2177" i="1"/>
  <c r="T2173" i="1"/>
  <c r="T2169" i="1"/>
  <c r="T2165" i="1"/>
  <c r="T2161" i="1"/>
  <c r="T2157" i="1"/>
  <c r="T2153" i="1"/>
  <c r="T2149" i="1"/>
  <c r="T2145" i="1"/>
  <c r="T2141" i="1"/>
  <c r="T2137" i="1"/>
  <c r="T2133" i="1"/>
  <c r="T2129" i="1"/>
  <c r="T2125" i="1"/>
  <c r="T2121" i="1"/>
  <c r="T2117" i="1"/>
  <c r="T2113" i="1"/>
  <c r="T2571" i="1"/>
  <c r="T2507" i="1"/>
  <c r="T2476" i="1"/>
  <c r="T2460" i="1"/>
  <c r="T2444" i="1"/>
  <c r="T2428" i="1"/>
  <c r="T2412" i="1"/>
  <c r="T2396" i="1"/>
  <c r="T2380" i="1"/>
  <c r="T2364" i="1"/>
  <c r="T2348" i="1"/>
  <c r="T2332" i="1"/>
  <c r="T2316" i="1"/>
  <c r="T2300" i="1"/>
  <c r="T2284" i="1"/>
  <c r="T2268" i="1"/>
  <c r="T2252" i="1"/>
  <c r="T2236" i="1"/>
  <c r="T2220" i="1"/>
  <c r="T2204" i="1"/>
  <c r="T2188" i="1"/>
  <c r="T2172" i="1"/>
  <c r="T2156" i="1"/>
  <c r="T2140" i="1"/>
  <c r="T2124" i="1"/>
  <c r="T2108" i="1"/>
  <c r="T2104" i="1"/>
  <c r="T2100" i="1"/>
  <c r="T2096" i="1"/>
  <c r="T2092" i="1"/>
  <c r="T2088" i="1"/>
  <c r="T2084" i="1"/>
  <c r="T2080" i="1"/>
  <c r="T2076" i="1"/>
  <c r="T2072" i="1"/>
  <c r="T2068" i="1"/>
  <c r="T2064" i="1"/>
  <c r="T2060" i="1"/>
  <c r="T2056" i="1"/>
  <c r="T2052" i="1"/>
  <c r="T2048" i="1"/>
  <c r="T2044" i="1"/>
  <c r="T2040" i="1"/>
  <c r="T2036" i="1"/>
  <c r="T2032" i="1"/>
  <c r="T2028" i="1"/>
  <c r="T2024" i="1"/>
  <c r="T2020" i="1"/>
  <c r="T2016" i="1"/>
  <c r="T2012" i="1"/>
  <c r="T2008" i="1"/>
  <c r="T2004" i="1"/>
  <c r="T2000" i="1"/>
  <c r="T1996" i="1"/>
  <c r="T1992" i="1"/>
  <c r="T1988" i="1"/>
  <c r="T1984" i="1"/>
  <c r="T1980" i="1"/>
  <c r="T1976" i="1"/>
  <c r="T1972" i="1"/>
  <c r="T1968" i="1"/>
  <c r="T1964" i="1"/>
  <c r="T1960" i="1"/>
  <c r="T1956" i="1"/>
  <c r="T1952" i="1"/>
  <c r="T1948" i="1"/>
  <c r="T1944" i="1"/>
  <c r="T1940" i="1"/>
  <c r="T1936" i="1"/>
  <c r="T1932" i="1"/>
  <c r="T1928" i="1"/>
  <c r="T1924" i="1"/>
  <c r="T1920" i="1"/>
  <c r="T1916" i="1"/>
  <c r="T1912" i="1"/>
  <c r="T1908" i="1"/>
  <c r="T1904" i="1"/>
  <c r="T1900" i="1"/>
  <c r="T1896" i="1"/>
  <c r="T1892" i="1"/>
  <c r="T1888" i="1"/>
  <c r="T1884" i="1"/>
  <c r="T1880" i="1"/>
  <c r="T1876" i="1"/>
  <c r="T1872" i="1"/>
  <c r="T1868" i="1"/>
  <c r="T1864" i="1"/>
  <c r="T1860" i="1"/>
  <c r="T1856" i="1"/>
  <c r="T1852" i="1"/>
  <c r="T1848" i="1"/>
  <c r="T1844" i="1"/>
  <c r="T1840" i="1"/>
  <c r="T1836" i="1"/>
  <c r="T1832" i="1"/>
  <c r="T1828" i="1"/>
  <c r="T1824" i="1"/>
  <c r="T1820" i="1"/>
  <c r="T1816" i="1"/>
  <c r="T1812" i="1"/>
  <c r="T1808" i="1"/>
  <c r="T1804" i="1"/>
  <c r="T1800" i="1"/>
  <c r="T1796" i="1"/>
  <c r="T2769" i="1"/>
  <c r="T2619" i="1"/>
  <c r="T2555" i="1"/>
  <c r="T2491" i="1"/>
  <c r="T2472" i="1"/>
  <c r="T2456" i="1"/>
  <c r="T2440" i="1"/>
  <c r="T2424" i="1"/>
  <c r="T2408" i="1"/>
  <c r="T2392" i="1"/>
  <c r="T2376" i="1"/>
  <c r="T2360" i="1"/>
  <c r="T2344" i="1"/>
  <c r="T2328" i="1"/>
  <c r="T2312" i="1"/>
  <c r="T2296" i="1"/>
  <c r="T2280" i="1"/>
  <c r="T2264" i="1"/>
  <c r="T2248" i="1"/>
  <c r="T2232" i="1"/>
  <c r="T2216" i="1"/>
  <c r="T2200" i="1"/>
  <c r="T2184" i="1"/>
  <c r="T2168" i="1"/>
  <c r="T2152" i="1"/>
  <c r="T2136" i="1"/>
  <c r="T2120" i="1"/>
  <c r="T2107" i="1"/>
  <c r="T2103" i="1"/>
  <c r="T2099" i="1"/>
  <c r="T2095" i="1"/>
  <c r="T2091" i="1"/>
  <c r="T2087" i="1"/>
  <c r="T2083" i="1"/>
  <c r="T2079" i="1"/>
  <c r="T2075" i="1"/>
  <c r="T2071" i="1"/>
  <c r="T2067" i="1"/>
  <c r="T2063" i="1"/>
  <c r="T2059" i="1"/>
  <c r="T2055" i="1"/>
  <c r="T2051" i="1"/>
  <c r="T2047" i="1"/>
  <c r="T2043" i="1"/>
  <c r="T2039" i="1"/>
  <c r="T2035" i="1"/>
  <c r="T2031" i="1"/>
  <c r="T2027" i="1"/>
  <c r="T2023" i="1"/>
  <c r="T2019" i="1"/>
  <c r="T2015" i="1"/>
  <c r="T2011" i="1"/>
  <c r="T2007" i="1"/>
  <c r="T2003" i="1"/>
  <c r="T1999" i="1"/>
  <c r="T1995" i="1"/>
  <c r="T1991" i="1"/>
  <c r="T1987" i="1"/>
  <c r="T1983" i="1"/>
  <c r="T1979" i="1"/>
  <c r="T1975" i="1"/>
  <c r="T1971" i="1"/>
  <c r="T1967" i="1"/>
  <c r="T1963" i="1"/>
  <c r="T1959" i="1"/>
  <c r="T1955" i="1"/>
  <c r="T1951" i="1"/>
  <c r="T1947" i="1"/>
  <c r="T1943" i="1"/>
  <c r="T1939" i="1"/>
  <c r="T1935" i="1"/>
  <c r="T1931" i="1"/>
  <c r="T1927" i="1"/>
  <c r="T1923" i="1"/>
  <c r="T1919" i="1"/>
  <c r="T1915" i="1"/>
  <c r="T1911" i="1"/>
  <c r="T1907" i="1"/>
  <c r="T1903" i="1"/>
  <c r="T1899" i="1"/>
  <c r="T1895" i="1"/>
  <c r="T1891" i="1"/>
  <c r="T1887" i="1"/>
  <c r="T1883" i="1"/>
  <c r="T1879" i="1"/>
  <c r="T1875" i="1"/>
  <c r="T1871" i="1"/>
  <c r="T1867" i="1"/>
  <c r="T1863" i="1"/>
  <c r="T1859" i="1"/>
  <c r="T1855" i="1"/>
  <c r="T1851" i="1"/>
  <c r="T1847" i="1"/>
  <c r="T1843" i="1"/>
  <c r="T1839" i="1"/>
  <c r="T1835" i="1"/>
  <c r="T1831" i="1"/>
  <c r="T1827" i="1"/>
  <c r="T1823" i="1"/>
  <c r="T1819" i="1"/>
  <c r="T1815" i="1"/>
  <c r="T1811" i="1"/>
  <c r="T1807" i="1"/>
  <c r="T1803" i="1"/>
  <c r="T1799" i="1"/>
  <c r="T1795" i="1"/>
  <c r="T2705" i="1"/>
  <c r="T2603" i="1"/>
  <c r="T2539" i="1"/>
  <c r="T2468" i="1"/>
  <c r="T2452" i="1"/>
  <c r="T2436" i="1"/>
  <c r="T2420" i="1"/>
  <c r="T2404" i="1"/>
  <c r="T2388" i="1"/>
  <c r="T2372" i="1"/>
  <c r="T2356" i="1"/>
  <c r="T2340" i="1"/>
  <c r="T2324" i="1"/>
  <c r="T2308" i="1"/>
  <c r="T2292" i="1"/>
  <c r="T2276" i="1"/>
  <c r="T2260" i="1"/>
  <c r="T2244" i="1"/>
  <c r="T2228" i="1"/>
  <c r="T2212" i="1"/>
  <c r="T2196" i="1"/>
  <c r="T2180" i="1"/>
  <c r="T2164" i="1"/>
  <c r="T2148" i="1"/>
  <c r="T2132" i="1"/>
  <c r="T2116" i="1"/>
  <c r="T2106" i="1"/>
  <c r="T2102" i="1"/>
  <c r="T2098" i="1"/>
  <c r="T2094" i="1"/>
  <c r="T2090" i="1"/>
  <c r="T2086" i="1"/>
  <c r="T2082" i="1"/>
  <c r="T2078" i="1"/>
  <c r="T2074" i="1"/>
  <c r="T2070" i="1"/>
  <c r="T2066" i="1"/>
  <c r="T2062" i="1"/>
  <c r="T2058" i="1"/>
  <c r="T2054" i="1"/>
  <c r="T2050" i="1"/>
  <c r="T2046" i="1"/>
  <c r="T2042" i="1"/>
  <c r="T2038" i="1"/>
  <c r="T2034" i="1"/>
  <c r="T2030" i="1"/>
  <c r="T2026" i="1"/>
  <c r="T2022" i="1"/>
  <c r="T2018" i="1"/>
  <c r="T2014" i="1"/>
  <c r="T2010" i="1"/>
  <c r="T2006" i="1"/>
  <c r="T2002" i="1"/>
  <c r="T1998" i="1"/>
  <c r="T1994" i="1"/>
  <c r="T1990" i="1"/>
  <c r="T1986" i="1"/>
  <c r="T1982" i="1"/>
  <c r="T1978" i="1"/>
  <c r="T1974" i="1"/>
  <c r="T1970" i="1"/>
  <c r="T1966" i="1"/>
  <c r="T1962" i="1"/>
  <c r="T1958" i="1"/>
  <c r="T1954" i="1"/>
  <c r="T1950" i="1"/>
  <c r="T1946" i="1"/>
  <c r="T1942" i="1"/>
  <c r="T1938" i="1"/>
  <c r="T1934" i="1"/>
  <c r="T1930" i="1"/>
  <c r="T1926" i="1"/>
  <c r="T1922" i="1"/>
  <c r="T1918" i="1"/>
  <c r="T1914" i="1"/>
  <c r="T1910" i="1"/>
  <c r="T1906" i="1"/>
  <c r="T1902" i="1"/>
  <c r="T1898" i="1"/>
  <c r="T1894" i="1"/>
  <c r="T1890" i="1"/>
  <c r="T1886" i="1"/>
  <c r="T1882" i="1"/>
  <c r="T1878" i="1"/>
  <c r="T1874" i="1"/>
  <c r="T1870" i="1"/>
  <c r="T1866" i="1"/>
  <c r="T1862" i="1"/>
  <c r="T1858" i="1"/>
  <c r="T1854" i="1"/>
  <c r="T1850" i="1"/>
  <c r="T1846" i="1"/>
  <c r="T1842" i="1"/>
  <c r="T1838" i="1"/>
  <c r="T1834" i="1"/>
  <c r="T1830" i="1"/>
  <c r="T1826" i="1"/>
  <c r="T1822" i="1"/>
  <c r="T1818" i="1"/>
  <c r="T1814" i="1"/>
  <c r="T1810" i="1"/>
  <c r="T1806" i="1"/>
  <c r="T1802" i="1"/>
  <c r="T1798" i="1"/>
  <c r="T2641" i="1"/>
  <c r="T2448" i="1"/>
  <c r="T2384" i="1"/>
  <c r="T2320" i="1"/>
  <c r="T2256" i="1"/>
  <c r="T2192" i="1"/>
  <c r="T2128" i="1"/>
  <c r="T2097" i="1"/>
  <c r="T2081" i="1"/>
  <c r="T2065" i="1"/>
  <c r="T2049" i="1"/>
  <c r="T2033" i="1"/>
  <c r="T2017" i="1"/>
  <c r="T2001" i="1"/>
  <c r="T1985" i="1"/>
  <c r="T1969" i="1"/>
  <c r="T1953" i="1"/>
  <c r="T1937" i="1"/>
  <c r="T1921" i="1"/>
  <c r="T1905" i="1"/>
  <c r="T1889" i="1"/>
  <c r="T1873" i="1"/>
  <c r="T1857" i="1"/>
  <c r="T1841" i="1"/>
  <c r="T1825" i="1"/>
  <c r="T1809" i="1"/>
  <c r="T1794" i="1"/>
  <c r="T1790" i="1"/>
  <c r="T1786" i="1"/>
  <c r="T1782" i="1"/>
  <c r="T1778" i="1"/>
  <c r="T1774" i="1"/>
  <c r="T1770" i="1"/>
  <c r="T1766" i="1"/>
  <c r="T1762" i="1"/>
  <c r="T1758" i="1"/>
  <c r="T1754" i="1"/>
  <c r="T1750" i="1"/>
  <c r="T1746" i="1"/>
  <c r="T1742" i="1"/>
  <c r="T1738" i="1"/>
  <c r="T1734" i="1"/>
  <c r="T1730" i="1"/>
  <c r="T1726" i="1"/>
  <c r="T1722" i="1"/>
  <c r="T1718" i="1"/>
  <c r="T1714" i="1"/>
  <c r="T1710" i="1"/>
  <c r="T1706" i="1"/>
  <c r="T1702" i="1"/>
  <c r="T1698" i="1"/>
  <c r="T1694" i="1"/>
  <c r="T1690" i="1"/>
  <c r="T1686" i="1"/>
  <c r="T1682" i="1"/>
  <c r="T1678" i="1"/>
  <c r="T1674" i="1"/>
  <c r="T1670" i="1"/>
  <c r="T1666" i="1"/>
  <c r="T1662" i="1"/>
  <c r="T1658" i="1"/>
  <c r="T1654" i="1"/>
  <c r="T1650" i="1"/>
  <c r="T1646" i="1"/>
  <c r="T1642" i="1"/>
  <c r="T1638" i="1"/>
  <c r="T1634" i="1"/>
  <c r="T1630" i="1"/>
  <c r="T1626" i="1"/>
  <c r="T1622" i="1"/>
  <c r="T1618" i="1"/>
  <c r="T1614" i="1"/>
  <c r="T1610" i="1"/>
  <c r="T1606" i="1"/>
  <c r="T1602" i="1"/>
  <c r="T1598" i="1"/>
  <c r="T1594" i="1"/>
  <c r="T1590" i="1"/>
  <c r="T1586" i="1"/>
  <c r="T1582" i="1"/>
  <c r="T1578" i="1"/>
  <c r="T1574" i="1"/>
  <c r="T1570" i="1"/>
  <c r="T1566" i="1"/>
  <c r="T1562" i="1"/>
  <c r="T1558" i="1"/>
  <c r="T1554" i="1"/>
  <c r="T1550" i="1"/>
  <c r="T1546" i="1"/>
  <c r="T1542" i="1"/>
  <c r="T1538" i="1"/>
  <c r="T1534" i="1"/>
  <c r="T1530" i="1"/>
  <c r="T1526" i="1"/>
  <c r="T1522" i="1"/>
  <c r="T1518" i="1"/>
  <c r="T1514" i="1"/>
  <c r="T1510" i="1"/>
  <c r="T1506" i="1"/>
  <c r="T1502" i="1"/>
  <c r="T1498" i="1"/>
  <c r="T1494" i="1"/>
  <c r="T1490" i="1"/>
  <c r="T1486" i="1"/>
  <c r="T1482" i="1"/>
  <c r="T2432" i="1"/>
  <c r="T2368" i="1"/>
  <c r="T2304" i="1"/>
  <c r="T2240" i="1"/>
  <c r="T2176" i="1"/>
  <c r="T2112" i="1"/>
  <c r="T2109" i="1"/>
  <c r="T2093" i="1"/>
  <c r="T2077" i="1"/>
  <c r="T2061" i="1"/>
  <c r="T2045" i="1"/>
  <c r="T2029" i="1"/>
  <c r="T2013" i="1"/>
  <c r="T1997" i="1"/>
  <c r="T1981" i="1"/>
  <c r="T1965" i="1"/>
  <c r="T1949" i="1"/>
  <c r="T1933" i="1"/>
  <c r="T1917" i="1"/>
  <c r="T1901" i="1"/>
  <c r="T1885" i="1"/>
  <c r="T1869" i="1"/>
  <c r="T1853" i="1"/>
  <c r="T1837" i="1"/>
  <c r="T1821" i="1"/>
  <c r="T1805" i="1"/>
  <c r="T1793" i="1"/>
  <c r="T1789" i="1"/>
  <c r="T1785" i="1"/>
  <c r="T1781" i="1"/>
  <c r="T1777" i="1"/>
  <c r="T1773" i="1"/>
  <c r="T1769" i="1"/>
  <c r="T1765" i="1"/>
  <c r="T1761" i="1"/>
  <c r="T1757" i="1"/>
  <c r="T1753" i="1"/>
  <c r="T1749" i="1"/>
  <c r="T1745" i="1"/>
  <c r="T1741" i="1"/>
  <c r="T1737" i="1"/>
  <c r="T1733" i="1"/>
  <c r="T1729" i="1"/>
  <c r="T1725" i="1"/>
  <c r="T1721" i="1"/>
  <c r="T1717" i="1"/>
  <c r="T1713" i="1"/>
  <c r="T1709" i="1"/>
  <c r="T1705" i="1"/>
  <c r="T1701" i="1"/>
  <c r="T1697" i="1"/>
  <c r="T1693" i="1"/>
  <c r="T1689" i="1"/>
  <c r="T1685" i="1"/>
  <c r="T1681" i="1"/>
  <c r="T1677" i="1"/>
  <c r="T1673" i="1"/>
  <c r="T1669" i="1"/>
  <c r="T1665" i="1"/>
  <c r="T1661" i="1"/>
  <c r="T1657" i="1"/>
  <c r="T1653" i="1"/>
  <c r="T1649" i="1"/>
  <c r="T1645" i="1"/>
  <c r="T1641" i="1"/>
  <c r="T1637" i="1"/>
  <c r="T1633" i="1"/>
  <c r="T1629" i="1"/>
  <c r="T1625" i="1"/>
  <c r="T1621" i="1"/>
  <c r="T1617" i="1"/>
  <c r="T1613" i="1"/>
  <c r="T1609" i="1"/>
  <c r="T1605" i="1"/>
  <c r="T1601" i="1"/>
  <c r="T1597" i="1"/>
  <c r="T1593" i="1"/>
  <c r="T1589" i="1"/>
  <c r="T1585" i="1"/>
  <c r="T1581" i="1"/>
  <c r="T1577" i="1"/>
  <c r="T1573" i="1"/>
  <c r="T1569" i="1"/>
  <c r="T1565" i="1"/>
  <c r="T1561" i="1"/>
  <c r="T1557" i="1"/>
  <c r="T1553" i="1"/>
  <c r="T1549" i="1"/>
  <c r="T1545" i="1"/>
  <c r="T1541" i="1"/>
  <c r="T1537" i="1"/>
  <c r="T1533" i="1"/>
  <c r="T1529" i="1"/>
  <c r="T1525" i="1"/>
  <c r="T1521" i="1"/>
  <c r="T1517" i="1"/>
  <c r="T1513" i="1"/>
  <c r="T1509" i="1"/>
  <c r="T1505" i="1"/>
  <c r="T1501" i="1"/>
  <c r="T1497" i="1"/>
  <c r="T1493" i="1"/>
  <c r="T1489" i="1"/>
  <c r="T1485" i="1"/>
  <c r="T1481" i="1"/>
  <c r="T2587" i="1"/>
  <c r="T2416" i="1"/>
  <c r="T2352" i="1"/>
  <c r="T2288" i="1"/>
  <c r="T2224" i="1"/>
  <c r="T2160" i="1"/>
  <c r="T2105" i="1"/>
  <c r="T2089" i="1"/>
  <c r="T2073" i="1"/>
  <c r="T2057" i="1"/>
  <c r="T2041" i="1"/>
  <c r="T2025" i="1"/>
  <c r="T2009" i="1"/>
  <c r="T1993" i="1"/>
  <c r="T1977" i="1"/>
  <c r="T1961" i="1"/>
  <c r="T1945" i="1"/>
  <c r="T1929" i="1"/>
  <c r="T1913" i="1"/>
  <c r="T1897" i="1"/>
  <c r="T1881" i="1"/>
  <c r="T1865" i="1"/>
  <c r="T1849" i="1"/>
  <c r="T1833" i="1"/>
  <c r="T1817" i="1"/>
  <c r="T1801" i="1"/>
  <c r="T1792" i="1"/>
  <c r="T1788" i="1"/>
  <c r="T1784" i="1"/>
  <c r="T1780" i="1"/>
  <c r="T1776" i="1"/>
  <c r="T1772" i="1"/>
  <c r="T1768" i="1"/>
  <c r="T1764" i="1"/>
  <c r="T1760" i="1"/>
  <c r="T1756" i="1"/>
  <c r="T1752" i="1"/>
  <c r="T1748" i="1"/>
  <c r="T1744" i="1"/>
  <c r="T1740" i="1"/>
  <c r="T1736" i="1"/>
  <c r="T1732" i="1"/>
  <c r="T1728" i="1"/>
  <c r="T1724" i="1"/>
  <c r="T1720" i="1"/>
  <c r="T1716" i="1"/>
  <c r="T1712" i="1"/>
  <c r="T1708" i="1"/>
  <c r="T1704" i="1"/>
  <c r="T1700" i="1"/>
  <c r="T1696" i="1"/>
  <c r="T1692" i="1"/>
  <c r="T1688" i="1"/>
  <c r="T1684" i="1"/>
  <c r="T1680" i="1"/>
  <c r="T1676" i="1"/>
  <c r="T1672" i="1"/>
  <c r="T1668" i="1"/>
  <c r="T1664" i="1"/>
  <c r="T1660" i="1"/>
  <c r="T1656" i="1"/>
  <c r="T1652" i="1"/>
  <c r="T1648" i="1"/>
  <c r="T1644" i="1"/>
  <c r="T1640" i="1"/>
  <c r="T1636" i="1"/>
  <c r="T1632" i="1"/>
  <c r="T1628" i="1"/>
  <c r="T1624" i="1"/>
  <c r="T1620" i="1"/>
  <c r="T1616" i="1"/>
  <c r="T1612" i="1"/>
  <c r="T1608" i="1"/>
  <c r="T1604" i="1"/>
  <c r="T1600" i="1"/>
  <c r="T1596" i="1"/>
  <c r="T1592" i="1"/>
  <c r="T1588" i="1"/>
  <c r="T1584" i="1"/>
  <c r="T1580" i="1"/>
  <c r="T1576" i="1"/>
  <c r="T1572" i="1"/>
  <c r="T1568" i="1"/>
  <c r="T1564" i="1"/>
  <c r="T1560" i="1"/>
  <c r="T1556" i="1"/>
  <c r="T1552" i="1"/>
  <c r="T1548" i="1"/>
  <c r="T1544" i="1"/>
  <c r="T1540" i="1"/>
  <c r="T1536" i="1"/>
  <c r="T1532" i="1"/>
  <c r="T1528" i="1"/>
  <c r="T1524" i="1"/>
  <c r="T1520" i="1"/>
  <c r="T1516" i="1"/>
  <c r="T1512" i="1"/>
  <c r="T1508" i="1"/>
  <c r="T1504" i="1"/>
  <c r="T1500" i="1"/>
  <c r="T1496" i="1"/>
  <c r="T1492" i="1"/>
  <c r="T1488" i="1"/>
  <c r="T1484" i="1"/>
  <c r="T2400" i="1"/>
  <c r="T2144" i="1"/>
  <c r="T2069" i="1"/>
  <c r="T2005" i="1"/>
  <c r="T1941" i="1"/>
  <c r="T1877" i="1"/>
  <c r="T1813" i="1"/>
  <c r="T1787" i="1"/>
  <c r="T1771" i="1"/>
  <c r="T1755" i="1"/>
  <c r="T1739" i="1"/>
  <c r="T1723" i="1"/>
  <c r="T1707" i="1"/>
  <c r="T1691" i="1"/>
  <c r="T1675" i="1"/>
  <c r="T1659" i="1"/>
  <c r="T1643" i="1"/>
  <c r="T1627" i="1"/>
  <c r="T1611" i="1"/>
  <c r="T1595" i="1"/>
  <c r="T1579" i="1"/>
  <c r="T1563" i="1"/>
  <c r="T1547" i="1"/>
  <c r="T1531" i="1"/>
  <c r="T1515" i="1"/>
  <c r="T1499" i="1"/>
  <c r="T1483" i="1"/>
  <c r="T1476" i="1"/>
  <c r="T1472" i="1"/>
  <c r="T1468" i="1"/>
  <c r="T1464" i="1"/>
  <c r="T1460" i="1"/>
  <c r="T1456" i="1"/>
  <c r="T1452" i="1"/>
  <c r="T1448" i="1"/>
  <c r="T1444" i="1"/>
  <c r="T1440" i="1"/>
  <c r="T1436" i="1"/>
  <c r="T1432" i="1"/>
  <c r="T1428" i="1"/>
  <c r="T1424" i="1"/>
  <c r="T1420" i="1"/>
  <c r="T1416" i="1"/>
  <c r="T1412" i="1"/>
  <c r="T1408" i="1"/>
  <c r="T1404" i="1"/>
  <c r="T1400" i="1"/>
  <c r="T1396" i="1"/>
  <c r="T1392" i="1"/>
  <c r="T1388" i="1"/>
  <c r="T1384" i="1"/>
  <c r="T1380" i="1"/>
  <c r="T1376" i="1"/>
  <c r="T1372" i="1"/>
  <c r="T1368" i="1"/>
  <c r="T1364" i="1"/>
  <c r="T1360" i="1"/>
  <c r="T1356" i="1"/>
  <c r="T1352" i="1"/>
  <c r="T1348" i="1"/>
  <c r="T1344" i="1"/>
  <c r="T1340" i="1"/>
  <c r="T1336" i="1"/>
  <c r="T1332" i="1"/>
  <c r="T1328" i="1"/>
  <c r="T1324" i="1"/>
  <c r="T1320" i="1"/>
  <c r="T1316" i="1"/>
  <c r="T1312" i="1"/>
  <c r="T1308" i="1"/>
  <c r="T1304" i="1"/>
  <c r="T1300" i="1"/>
  <c r="T1296" i="1"/>
  <c r="T1292" i="1"/>
  <c r="T1288" i="1"/>
  <c r="T1284" i="1"/>
  <c r="T1280" i="1"/>
  <c r="T1276" i="1"/>
  <c r="T1272" i="1"/>
  <c r="T1268" i="1"/>
  <c r="T1264" i="1"/>
  <c r="T1260" i="1"/>
  <c r="T1256" i="1"/>
  <c r="T1252" i="1"/>
  <c r="T1248" i="1"/>
  <c r="T1244" i="1"/>
  <c r="T1240" i="1"/>
  <c r="T1236" i="1"/>
  <c r="T1232" i="1"/>
  <c r="T1228" i="1"/>
  <c r="T1224" i="1"/>
  <c r="T1220" i="1"/>
  <c r="T1216" i="1"/>
  <c r="T1212" i="1"/>
  <c r="T1208" i="1"/>
  <c r="T1204" i="1"/>
  <c r="T1200" i="1"/>
  <c r="T1196" i="1"/>
  <c r="T1192" i="1"/>
  <c r="T1188" i="1"/>
  <c r="T1184" i="1"/>
  <c r="T1180" i="1"/>
  <c r="T1176" i="1"/>
  <c r="T1172" i="1"/>
  <c r="T1168" i="1"/>
  <c r="T1164" i="1"/>
  <c r="T1160" i="1"/>
  <c r="T1156" i="1"/>
  <c r="T1152" i="1"/>
  <c r="T1148" i="1"/>
  <c r="T1144" i="1"/>
  <c r="T1140" i="1"/>
  <c r="T1136" i="1"/>
  <c r="T1132" i="1"/>
  <c r="T1128" i="1"/>
  <c r="T1124" i="1"/>
  <c r="T1120" i="1"/>
  <c r="T1116" i="1"/>
  <c r="T1112" i="1"/>
  <c r="T1108" i="1"/>
  <c r="T1104" i="1"/>
  <c r="T1100" i="1"/>
  <c r="T1096" i="1"/>
  <c r="T1092" i="1"/>
  <c r="T1088" i="1"/>
  <c r="T1084" i="1"/>
  <c r="T1080" i="1"/>
  <c r="T1076" i="1"/>
  <c r="T1072" i="1"/>
  <c r="T1068" i="1"/>
  <c r="T1064" i="1"/>
  <c r="T1060" i="1"/>
  <c r="T1056" i="1"/>
  <c r="T1052" i="1"/>
  <c r="T1048" i="1"/>
  <c r="T1044" i="1"/>
  <c r="T1040" i="1"/>
  <c r="T1036" i="1"/>
  <c r="T1032" i="1"/>
  <c r="T1028" i="1"/>
  <c r="T1024" i="1"/>
  <c r="T1020" i="1"/>
  <c r="T1016" i="1"/>
  <c r="T1012" i="1"/>
  <c r="T1008" i="1"/>
  <c r="T1004" i="1"/>
  <c r="T1000" i="1"/>
  <c r="T996" i="1"/>
  <c r="T992" i="1"/>
  <c r="T988" i="1"/>
  <c r="T984" i="1"/>
  <c r="T980" i="1"/>
  <c r="T976" i="1"/>
  <c r="T972" i="1"/>
  <c r="T968" i="1"/>
  <c r="T964" i="1"/>
  <c r="T960" i="1"/>
  <c r="T956" i="1"/>
  <c r="T952" i="1"/>
  <c r="T948" i="1"/>
  <c r="T944" i="1"/>
  <c r="T940" i="1"/>
  <c r="T936" i="1"/>
  <c r="T932" i="1"/>
  <c r="T928" i="1"/>
  <c r="T924" i="1"/>
  <c r="T920" i="1"/>
  <c r="T916" i="1"/>
  <c r="T912" i="1"/>
  <c r="T908" i="1"/>
  <c r="T904" i="1"/>
  <c r="T900" i="1"/>
  <c r="T896" i="1"/>
  <c r="T892" i="1"/>
  <c r="T888" i="1"/>
  <c r="T884" i="1"/>
  <c r="T880" i="1"/>
  <c r="T876" i="1"/>
  <c r="T872" i="1"/>
  <c r="T868" i="1"/>
  <c r="T864" i="1"/>
  <c r="T860" i="1"/>
  <c r="T856" i="1"/>
  <c r="T852" i="1"/>
  <c r="T848" i="1"/>
  <c r="T844" i="1"/>
  <c r="T840" i="1"/>
  <c r="T836" i="1"/>
  <c r="T832" i="1"/>
  <c r="T828" i="1"/>
  <c r="T824" i="1"/>
  <c r="T820" i="1"/>
  <c r="T816" i="1"/>
  <c r="T812" i="1"/>
  <c r="T808" i="1"/>
  <c r="T804" i="1"/>
  <c r="T800" i="1"/>
  <c r="T796" i="1"/>
  <c r="T792" i="1"/>
  <c r="T788" i="1"/>
  <c r="T784" i="1"/>
  <c r="T780" i="1"/>
  <c r="T776" i="1"/>
  <c r="T772" i="1"/>
  <c r="T768" i="1"/>
  <c r="T764" i="1"/>
  <c r="T760" i="1"/>
  <c r="T756" i="1"/>
  <c r="T752" i="1"/>
  <c r="T748" i="1"/>
  <c r="T2336" i="1"/>
  <c r="T2053" i="1"/>
  <c r="T1989" i="1"/>
  <c r="T1925" i="1"/>
  <c r="T1861" i="1"/>
  <c r="T1797" i="1"/>
  <c r="T1783" i="1"/>
  <c r="T1767" i="1"/>
  <c r="T1751" i="1"/>
  <c r="T1735" i="1"/>
  <c r="T1719" i="1"/>
  <c r="T1703" i="1"/>
  <c r="T1687" i="1"/>
  <c r="T1671" i="1"/>
  <c r="T1655" i="1"/>
  <c r="T1639" i="1"/>
  <c r="T1623" i="1"/>
  <c r="T1607" i="1"/>
  <c r="T1591" i="1"/>
  <c r="T1575" i="1"/>
  <c r="T1559" i="1"/>
  <c r="T1543" i="1"/>
  <c r="T1527" i="1"/>
  <c r="T1511" i="1"/>
  <c r="T1495" i="1"/>
  <c r="T1479" i="1"/>
  <c r="T1475" i="1"/>
  <c r="T1471" i="1"/>
  <c r="T1467" i="1"/>
  <c r="T1463" i="1"/>
  <c r="T1459" i="1"/>
  <c r="T1455" i="1"/>
  <c r="T1451" i="1"/>
  <c r="T1447" i="1"/>
  <c r="T1443" i="1"/>
  <c r="T1439" i="1"/>
  <c r="T1435" i="1"/>
  <c r="T1431" i="1"/>
  <c r="T1427" i="1"/>
  <c r="T1423" i="1"/>
  <c r="T1419" i="1"/>
  <c r="T1415" i="1"/>
  <c r="T1411" i="1"/>
  <c r="T1407" i="1"/>
  <c r="T1403" i="1"/>
  <c r="T1399" i="1"/>
  <c r="T1395" i="1"/>
  <c r="T1391" i="1"/>
  <c r="T1387" i="1"/>
  <c r="T1383" i="1"/>
  <c r="T1379" i="1"/>
  <c r="T1375" i="1"/>
  <c r="T1371" i="1"/>
  <c r="T1367" i="1"/>
  <c r="T1363" i="1"/>
  <c r="T1359" i="1"/>
  <c r="T1355" i="1"/>
  <c r="T1351" i="1"/>
  <c r="T1347" i="1"/>
  <c r="T1343" i="1"/>
  <c r="T1339" i="1"/>
  <c r="T1335" i="1"/>
  <c r="T1331" i="1"/>
  <c r="T1327" i="1"/>
  <c r="T1323" i="1"/>
  <c r="T1319" i="1"/>
  <c r="T1315" i="1"/>
  <c r="T1311" i="1"/>
  <c r="T1307" i="1"/>
  <c r="T1303" i="1"/>
  <c r="T1299" i="1"/>
  <c r="T1295" i="1"/>
  <c r="T1291" i="1"/>
  <c r="T1287" i="1"/>
  <c r="T1283" i="1"/>
  <c r="T1279" i="1"/>
  <c r="T1275" i="1"/>
  <c r="T1271" i="1"/>
  <c r="T1267" i="1"/>
  <c r="T1263" i="1"/>
  <c r="T1259" i="1"/>
  <c r="T1255" i="1"/>
  <c r="T1251" i="1"/>
  <c r="T1247" i="1"/>
  <c r="T1243" i="1"/>
  <c r="T1239" i="1"/>
  <c r="T1235" i="1"/>
  <c r="T1231" i="1"/>
  <c r="T1227" i="1"/>
  <c r="T1223" i="1"/>
  <c r="T1219" i="1"/>
  <c r="T1215" i="1"/>
  <c r="T1211" i="1"/>
  <c r="T1207" i="1"/>
  <c r="T1203" i="1"/>
  <c r="T1199" i="1"/>
  <c r="T1195" i="1"/>
  <c r="T1191" i="1"/>
  <c r="T1187" i="1"/>
  <c r="T1183" i="1"/>
  <c r="T1179" i="1"/>
  <c r="T1175" i="1"/>
  <c r="T1171" i="1"/>
  <c r="T1167" i="1"/>
  <c r="T1163" i="1"/>
  <c r="T1159" i="1"/>
  <c r="T1155" i="1"/>
  <c r="T1151" i="1"/>
  <c r="T1147" i="1"/>
  <c r="T1143" i="1"/>
  <c r="T1139" i="1"/>
  <c r="T1135" i="1"/>
  <c r="T1131" i="1"/>
  <c r="T1127" i="1"/>
  <c r="T1123" i="1"/>
  <c r="T1119" i="1"/>
  <c r="T1115" i="1"/>
  <c r="T1111" i="1"/>
  <c r="T1107" i="1"/>
  <c r="T1103" i="1"/>
  <c r="T1099" i="1"/>
  <c r="T1095" i="1"/>
  <c r="T1091" i="1"/>
  <c r="T1087" i="1"/>
  <c r="T1083" i="1"/>
  <c r="T1079" i="1"/>
  <c r="T1075" i="1"/>
  <c r="T1071" i="1"/>
  <c r="T1067" i="1"/>
  <c r="T1063" i="1"/>
  <c r="T1059" i="1"/>
  <c r="T1055" i="1"/>
  <c r="T1051" i="1"/>
  <c r="T1047" i="1"/>
  <c r="T1043" i="1"/>
  <c r="T1039" i="1"/>
  <c r="T1035" i="1"/>
  <c r="T1031" i="1"/>
  <c r="T1027" i="1"/>
  <c r="T1023" i="1"/>
  <c r="T1019" i="1"/>
  <c r="T1015" i="1"/>
  <c r="T1011" i="1"/>
  <c r="T1007" i="1"/>
  <c r="T1003" i="1"/>
  <c r="T999" i="1"/>
  <c r="T995" i="1"/>
  <c r="T991" i="1"/>
  <c r="T987" i="1"/>
  <c r="T983" i="1"/>
  <c r="T979" i="1"/>
  <c r="T975" i="1"/>
  <c r="T971" i="1"/>
  <c r="T967" i="1"/>
  <c r="T963" i="1"/>
  <c r="T2523" i="1"/>
  <c r="T2272" i="1"/>
  <c r="T2101" i="1"/>
  <c r="T2037" i="1"/>
  <c r="T1973" i="1"/>
  <c r="T1909" i="1"/>
  <c r="T1845" i="1"/>
  <c r="T1779" i="1"/>
  <c r="T1763" i="1"/>
  <c r="T1747" i="1"/>
  <c r="T1731" i="1"/>
  <c r="T1715" i="1"/>
  <c r="T1699" i="1"/>
  <c r="T1683" i="1"/>
  <c r="T1667" i="1"/>
  <c r="T1651" i="1"/>
  <c r="T1635" i="1"/>
  <c r="T1619" i="1"/>
  <c r="T1603" i="1"/>
  <c r="T1587" i="1"/>
  <c r="T1571" i="1"/>
  <c r="T1555" i="1"/>
  <c r="T1539" i="1"/>
  <c r="T1523" i="1"/>
  <c r="T1507" i="1"/>
  <c r="T1491" i="1"/>
  <c r="T1480" i="1"/>
  <c r="T1478" i="1"/>
  <c r="T1474" i="1"/>
  <c r="T1470" i="1"/>
  <c r="T1466" i="1"/>
  <c r="T1462" i="1"/>
  <c r="T1458" i="1"/>
  <c r="T1454" i="1"/>
  <c r="T1450" i="1"/>
  <c r="T1446" i="1"/>
  <c r="T1442" i="1"/>
  <c r="T1438" i="1"/>
  <c r="T1434" i="1"/>
  <c r="T1430" i="1"/>
  <c r="T1426" i="1"/>
  <c r="T1422" i="1"/>
  <c r="T1418" i="1"/>
  <c r="T1414" i="1"/>
  <c r="T1410" i="1"/>
  <c r="T1406" i="1"/>
  <c r="T1402" i="1"/>
  <c r="T1398" i="1"/>
  <c r="T1394" i="1"/>
  <c r="T1390" i="1"/>
  <c r="T1386" i="1"/>
  <c r="T1382" i="1"/>
  <c r="T1378" i="1"/>
  <c r="T1374" i="1"/>
  <c r="T1370" i="1"/>
  <c r="T1366" i="1"/>
  <c r="T1362" i="1"/>
  <c r="T1358" i="1"/>
  <c r="T1354" i="1"/>
  <c r="T1350" i="1"/>
  <c r="T1346" i="1"/>
  <c r="T1342" i="1"/>
  <c r="T1338" i="1"/>
  <c r="T1334" i="1"/>
  <c r="T1330" i="1"/>
  <c r="T1326" i="1"/>
  <c r="T1322" i="1"/>
  <c r="T1318" i="1"/>
  <c r="T1314" i="1"/>
  <c r="T1310" i="1"/>
  <c r="T1306" i="1"/>
  <c r="T1302" i="1"/>
  <c r="T1298" i="1"/>
  <c r="T1294" i="1"/>
  <c r="T1290" i="1"/>
  <c r="T1286" i="1"/>
  <c r="T1282" i="1"/>
  <c r="T1278" i="1"/>
  <c r="T1274" i="1"/>
  <c r="T1270" i="1"/>
  <c r="T1266" i="1"/>
  <c r="T1262" i="1"/>
  <c r="T1258" i="1"/>
  <c r="T1254" i="1"/>
  <c r="T1250" i="1"/>
  <c r="T1246" i="1"/>
  <c r="T1242" i="1"/>
  <c r="T1238" i="1"/>
  <c r="T1234" i="1"/>
  <c r="T1230" i="1"/>
  <c r="T1226" i="1"/>
  <c r="T1222" i="1"/>
  <c r="T1218" i="1"/>
  <c r="T1214" i="1"/>
  <c r="T1210" i="1"/>
  <c r="T1206" i="1"/>
  <c r="T1202" i="1"/>
  <c r="T1198" i="1"/>
  <c r="T1194" i="1"/>
  <c r="T1190" i="1"/>
  <c r="T1186" i="1"/>
  <c r="T1182" i="1"/>
  <c r="T1178" i="1"/>
  <c r="T1174" i="1"/>
  <c r="T1170" i="1"/>
  <c r="T1166" i="1"/>
  <c r="T1162" i="1"/>
  <c r="T1158" i="1"/>
  <c r="T1154" i="1"/>
  <c r="T1150" i="1"/>
  <c r="T1146" i="1"/>
  <c r="T1142" i="1"/>
  <c r="T1138" i="1"/>
  <c r="T1134" i="1"/>
  <c r="T1130" i="1"/>
  <c r="T1126" i="1"/>
  <c r="T1122" i="1"/>
  <c r="T1118" i="1"/>
  <c r="T1114" i="1"/>
  <c r="T1110" i="1"/>
  <c r="T1106" i="1"/>
  <c r="T1102" i="1"/>
  <c r="T1098" i="1"/>
  <c r="T1094" i="1"/>
  <c r="T1090" i="1"/>
  <c r="T1086" i="1"/>
  <c r="T1082" i="1"/>
  <c r="T1078" i="1"/>
  <c r="T1074" i="1"/>
  <c r="T1070" i="1"/>
  <c r="T1066" i="1"/>
  <c r="T1062" i="1"/>
  <c r="T1058" i="1"/>
  <c r="T1054" i="1"/>
  <c r="T1050" i="1"/>
  <c r="T1046" i="1"/>
  <c r="T1042" i="1"/>
  <c r="T1038" i="1"/>
  <c r="T1034" i="1"/>
  <c r="T1030" i="1"/>
  <c r="T1026" i="1"/>
  <c r="T1022" i="1"/>
  <c r="T1018" i="1"/>
  <c r="T1014" i="1"/>
  <c r="T1010" i="1"/>
  <c r="T1006" i="1"/>
  <c r="T1002" i="1"/>
  <c r="T998" i="1"/>
  <c r="T994" i="1"/>
  <c r="T990" i="1"/>
  <c r="T986" i="1"/>
  <c r="T982" i="1"/>
  <c r="T978" i="1"/>
  <c r="T974" i="1"/>
  <c r="T970" i="1"/>
  <c r="T966" i="1"/>
  <c r="T962" i="1"/>
  <c r="T958" i="1"/>
  <c r="T954" i="1"/>
  <c r="T950" i="1"/>
  <c r="T946" i="1"/>
  <c r="T942" i="1"/>
  <c r="T938" i="1"/>
  <c r="T934" i="1"/>
  <c r="T930" i="1"/>
  <c r="T926" i="1"/>
  <c r="T922" i="1"/>
  <c r="T918" i="1"/>
  <c r="T914" i="1"/>
  <c r="T910" i="1"/>
  <c r="T906" i="1"/>
  <c r="T902" i="1"/>
  <c r="T898" i="1"/>
  <c r="T894" i="1"/>
  <c r="T890" i="1"/>
  <c r="T886" i="1"/>
  <c r="T882" i="1"/>
  <c r="T878" i="1"/>
  <c r="T874" i="1"/>
  <c r="T870" i="1"/>
  <c r="T866" i="1"/>
  <c r="T862" i="1"/>
  <c r="T858" i="1"/>
  <c r="T854" i="1"/>
  <c r="T850" i="1"/>
  <c r="T846" i="1"/>
  <c r="T842" i="1"/>
  <c r="T838" i="1"/>
  <c r="T834" i="1"/>
  <c r="T830" i="1"/>
  <c r="T826" i="1"/>
  <c r="T822" i="1"/>
  <c r="T818" i="1"/>
  <c r="T814" i="1"/>
  <c r="T810" i="1"/>
  <c r="T806" i="1"/>
  <c r="T802" i="1"/>
  <c r="T798" i="1"/>
  <c r="T794" i="1"/>
  <c r="T790" i="1"/>
  <c r="T786" i="1"/>
  <c r="T782" i="1"/>
  <c r="T778" i="1"/>
  <c r="T774" i="1"/>
  <c r="T770" i="1"/>
  <c r="T766" i="1"/>
  <c r="T762" i="1"/>
  <c r="T758" i="1"/>
  <c r="T754" i="1"/>
  <c r="T750" i="1"/>
  <c r="T746" i="1"/>
  <c r="T2085" i="1"/>
  <c r="T1829" i="1"/>
  <c r="T1759" i="1"/>
  <c r="T1695" i="1"/>
  <c r="T1631" i="1"/>
  <c r="T1567" i="1"/>
  <c r="T1503" i="1"/>
  <c r="T1477" i="1"/>
  <c r="T1461" i="1"/>
  <c r="T1445" i="1"/>
  <c r="T1429" i="1"/>
  <c r="T1413" i="1"/>
  <c r="T1397" i="1"/>
  <c r="T1381" i="1"/>
  <c r="T1365" i="1"/>
  <c r="T1349" i="1"/>
  <c r="T1333" i="1"/>
  <c r="T1317" i="1"/>
  <c r="T1301" i="1"/>
  <c r="T1285" i="1"/>
  <c r="T1269" i="1"/>
  <c r="T1253" i="1"/>
  <c r="T1237" i="1"/>
  <c r="T1221" i="1"/>
  <c r="T1205" i="1"/>
  <c r="T1189" i="1"/>
  <c r="T1173" i="1"/>
  <c r="T1157" i="1"/>
  <c r="T1141" i="1"/>
  <c r="T1125" i="1"/>
  <c r="T1109" i="1"/>
  <c r="T1093" i="1"/>
  <c r="T1077" i="1"/>
  <c r="T1061" i="1"/>
  <c r="T1045" i="1"/>
  <c r="T1029" i="1"/>
  <c r="T1013" i="1"/>
  <c r="T997" i="1"/>
  <c r="T981" i="1"/>
  <c r="T965" i="1"/>
  <c r="T953" i="1"/>
  <c r="T945" i="1"/>
  <c r="T937" i="1"/>
  <c r="T929" i="1"/>
  <c r="T921" i="1"/>
  <c r="T913" i="1"/>
  <c r="T905" i="1"/>
  <c r="T897" i="1"/>
  <c r="T889" i="1"/>
  <c r="T881" i="1"/>
  <c r="T873" i="1"/>
  <c r="T865" i="1"/>
  <c r="T857" i="1"/>
  <c r="T849" i="1"/>
  <c r="T841" i="1"/>
  <c r="T833" i="1"/>
  <c r="T825" i="1"/>
  <c r="T817" i="1"/>
  <c r="T809" i="1"/>
  <c r="T801" i="1"/>
  <c r="T793" i="1"/>
  <c r="T785" i="1"/>
  <c r="T777" i="1"/>
  <c r="T769" i="1"/>
  <c r="T761" i="1"/>
  <c r="T753" i="1"/>
  <c r="T745" i="1"/>
  <c r="T741" i="1"/>
  <c r="T737" i="1"/>
  <c r="T733" i="1"/>
  <c r="T729" i="1"/>
  <c r="T725" i="1"/>
  <c r="T721" i="1"/>
  <c r="T717" i="1"/>
  <c r="T713" i="1"/>
  <c r="T709" i="1"/>
  <c r="T705" i="1"/>
  <c r="T701" i="1"/>
  <c r="T697" i="1"/>
  <c r="T693" i="1"/>
  <c r="T689" i="1"/>
  <c r="T685" i="1"/>
  <c r="T681" i="1"/>
  <c r="T677" i="1"/>
  <c r="T673" i="1"/>
  <c r="T669" i="1"/>
  <c r="T665" i="1"/>
  <c r="T661" i="1"/>
  <c r="T657" i="1"/>
  <c r="T653" i="1"/>
  <c r="T649" i="1"/>
  <c r="T645" i="1"/>
  <c r="T641" i="1"/>
  <c r="T637" i="1"/>
  <c r="T633" i="1"/>
  <c r="T629" i="1"/>
  <c r="T625" i="1"/>
  <c r="T621" i="1"/>
  <c r="T617" i="1"/>
  <c r="T613" i="1"/>
  <c r="T609" i="1"/>
  <c r="T605" i="1"/>
  <c r="T601" i="1"/>
  <c r="T597" i="1"/>
  <c r="T593" i="1"/>
  <c r="T589" i="1"/>
  <c r="T585" i="1"/>
  <c r="T581" i="1"/>
  <c r="T577" i="1"/>
  <c r="T573" i="1"/>
  <c r="T569" i="1"/>
  <c r="T565" i="1"/>
  <c r="T561" i="1"/>
  <c r="T557" i="1"/>
  <c r="T553" i="1"/>
  <c r="T549" i="1"/>
  <c r="T545" i="1"/>
  <c r="T541" i="1"/>
  <c r="T537" i="1"/>
  <c r="T533" i="1"/>
  <c r="T529" i="1"/>
  <c r="T525" i="1"/>
  <c r="T521" i="1"/>
  <c r="T517" i="1"/>
  <c r="T513" i="1"/>
  <c r="T509" i="1"/>
  <c r="T505" i="1"/>
  <c r="T501" i="1"/>
  <c r="T497" i="1"/>
  <c r="T493" i="1"/>
  <c r="T489" i="1"/>
  <c r="T485" i="1"/>
  <c r="T481" i="1"/>
  <c r="T477" i="1"/>
  <c r="T473" i="1"/>
  <c r="T469" i="1"/>
  <c r="T465" i="1"/>
  <c r="T461" i="1"/>
  <c r="T457" i="1"/>
  <c r="T453" i="1"/>
  <c r="T449" i="1"/>
  <c r="T445" i="1"/>
  <c r="T441" i="1"/>
  <c r="T437" i="1"/>
  <c r="T433" i="1"/>
  <c r="T429" i="1"/>
  <c r="T425" i="1"/>
  <c r="T421" i="1"/>
  <c r="T417" i="1"/>
  <c r="T413" i="1"/>
  <c r="T409" i="1"/>
  <c r="T405" i="1"/>
  <c r="T401" i="1"/>
  <c r="T397" i="1"/>
  <c r="T393" i="1"/>
  <c r="T389" i="1"/>
  <c r="T385" i="1"/>
  <c r="T381" i="1"/>
  <c r="T377" i="1"/>
  <c r="T373" i="1"/>
  <c r="T369" i="1"/>
  <c r="T365" i="1"/>
  <c r="T361" i="1"/>
  <c r="T357" i="1"/>
  <c r="T353" i="1"/>
  <c r="T349" i="1"/>
  <c r="T345" i="1"/>
  <c r="T341" i="1"/>
  <c r="T337" i="1"/>
  <c r="T333" i="1"/>
  <c r="T329" i="1"/>
  <c r="T325" i="1"/>
  <c r="T321" i="1"/>
  <c r="T317" i="1"/>
  <c r="T313" i="1"/>
  <c r="T309" i="1"/>
  <c r="T305" i="1"/>
  <c r="T301" i="1"/>
  <c r="T297" i="1"/>
  <c r="T293" i="1"/>
  <c r="T289" i="1"/>
  <c r="T285" i="1"/>
  <c r="T281" i="1"/>
  <c r="T277" i="1"/>
  <c r="T273" i="1"/>
  <c r="T269" i="1"/>
  <c r="T265" i="1"/>
  <c r="T261" i="1"/>
  <c r="T257" i="1"/>
  <c r="T253" i="1"/>
  <c r="T249" i="1"/>
  <c r="T245" i="1"/>
  <c r="T241" i="1"/>
  <c r="T237" i="1"/>
  <c r="T233" i="1"/>
  <c r="T229" i="1"/>
  <c r="T225" i="1"/>
  <c r="T221" i="1"/>
  <c r="T217" i="1"/>
  <c r="T213" i="1"/>
  <c r="T209" i="1"/>
  <c r="T205" i="1"/>
  <c r="T201" i="1"/>
  <c r="T197" i="1"/>
  <c r="T193" i="1"/>
  <c r="T189" i="1"/>
  <c r="T185" i="1"/>
  <c r="T181" i="1"/>
  <c r="T177" i="1"/>
  <c r="T173" i="1"/>
  <c r="T169" i="1"/>
  <c r="T2464" i="1"/>
  <c r="T2021" i="1"/>
  <c r="T1743" i="1"/>
  <c r="T1679" i="1"/>
  <c r="T1615" i="1"/>
  <c r="T1551" i="1"/>
  <c r="T1487" i="1"/>
  <c r="T1473" i="1"/>
  <c r="T1457" i="1"/>
  <c r="T1441" i="1"/>
  <c r="T1425" i="1"/>
  <c r="T1409" i="1"/>
  <c r="T1393" i="1"/>
  <c r="T1377" i="1"/>
  <c r="T1361" i="1"/>
  <c r="T1345" i="1"/>
  <c r="T1329" i="1"/>
  <c r="T1313" i="1"/>
  <c r="T1297" i="1"/>
  <c r="T1281" i="1"/>
  <c r="T1265" i="1"/>
  <c r="T1249" i="1"/>
  <c r="T1233" i="1"/>
  <c r="T1217" i="1"/>
  <c r="T1201" i="1"/>
  <c r="T1185" i="1"/>
  <c r="T1169" i="1"/>
  <c r="T1153" i="1"/>
  <c r="T1137" i="1"/>
  <c r="T1121" i="1"/>
  <c r="T1105" i="1"/>
  <c r="T1089" i="1"/>
  <c r="T1073" i="1"/>
  <c r="T1057" i="1"/>
  <c r="T1041" i="1"/>
  <c r="T1025" i="1"/>
  <c r="T1009" i="1"/>
  <c r="T993" i="1"/>
  <c r="T977" i="1"/>
  <c r="T961" i="1"/>
  <c r="T959" i="1"/>
  <c r="T951" i="1"/>
  <c r="T943" i="1"/>
  <c r="T935" i="1"/>
  <c r="T927" i="1"/>
  <c r="T919" i="1"/>
  <c r="T911" i="1"/>
  <c r="T903" i="1"/>
  <c r="T895" i="1"/>
  <c r="T887" i="1"/>
  <c r="T879" i="1"/>
  <c r="T871" i="1"/>
  <c r="T863" i="1"/>
  <c r="T855" i="1"/>
  <c r="T847" i="1"/>
  <c r="T839" i="1"/>
  <c r="T831" i="1"/>
  <c r="T823" i="1"/>
  <c r="T815" i="1"/>
  <c r="T807" i="1"/>
  <c r="T799" i="1"/>
  <c r="T791" i="1"/>
  <c r="T783" i="1"/>
  <c r="T775" i="1"/>
  <c r="T767" i="1"/>
  <c r="T759" i="1"/>
  <c r="T751" i="1"/>
  <c r="T744" i="1"/>
  <c r="T740" i="1"/>
  <c r="T736" i="1"/>
  <c r="T732" i="1"/>
  <c r="T728" i="1"/>
  <c r="T724" i="1"/>
  <c r="T720" i="1"/>
  <c r="T716" i="1"/>
  <c r="T712" i="1"/>
  <c r="T708" i="1"/>
  <c r="T704" i="1"/>
  <c r="T700" i="1"/>
  <c r="T696" i="1"/>
  <c r="T692" i="1"/>
  <c r="T688" i="1"/>
  <c r="T684" i="1"/>
  <c r="T680" i="1"/>
  <c r="T676" i="1"/>
  <c r="T672" i="1"/>
  <c r="T668" i="1"/>
  <c r="T664" i="1"/>
  <c r="T660" i="1"/>
  <c r="T656" i="1"/>
  <c r="T652" i="1"/>
  <c r="T648" i="1"/>
  <c r="T644" i="1"/>
  <c r="T640" i="1"/>
  <c r="T636" i="1"/>
  <c r="T632" i="1"/>
  <c r="T628" i="1"/>
  <c r="T624" i="1"/>
  <c r="T620" i="1"/>
  <c r="T616" i="1"/>
  <c r="T612" i="1"/>
  <c r="T608" i="1"/>
  <c r="T604" i="1"/>
  <c r="T600" i="1"/>
  <c r="T596" i="1"/>
  <c r="T592" i="1"/>
  <c r="T588" i="1"/>
  <c r="T584" i="1"/>
  <c r="T580" i="1"/>
  <c r="T576" i="1"/>
  <c r="T572" i="1"/>
  <c r="T568" i="1"/>
  <c r="T564" i="1"/>
  <c r="T560" i="1"/>
  <c r="T556" i="1"/>
  <c r="T552" i="1"/>
  <c r="T548" i="1"/>
  <c r="T544" i="1"/>
  <c r="T540" i="1"/>
  <c r="T536" i="1"/>
  <c r="T532" i="1"/>
  <c r="T528" i="1"/>
  <c r="T524" i="1"/>
  <c r="T520" i="1"/>
  <c r="T516" i="1"/>
  <c r="T512" i="1"/>
  <c r="T508" i="1"/>
  <c r="T504" i="1"/>
  <c r="T500" i="1"/>
  <c r="T496" i="1"/>
  <c r="T492" i="1"/>
  <c r="T488" i="1"/>
  <c r="T484" i="1"/>
  <c r="T480" i="1"/>
  <c r="T476" i="1"/>
  <c r="T472" i="1"/>
  <c r="T468" i="1"/>
  <c r="T464" i="1"/>
  <c r="T460" i="1"/>
  <c r="T456" i="1"/>
  <c r="T452" i="1"/>
  <c r="T448" i="1"/>
  <c r="T444" i="1"/>
  <c r="T440" i="1"/>
  <c r="T436" i="1"/>
  <c r="T432" i="1"/>
  <c r="T428" i="1"/>
  <c r="T424" i="1"/>
  <c r="T420" i="1"/>
  <c r="T416" i="1"/>
  <c r="T412" i="1"/>
  <c r="T408" i="1"/>
  <c r="T404" i="1"/>
  <c r="T400" i="1"/>
  <c r="T396" i="1"/>
  <c r="T392" i="1"/>
  <c r="T388" i="1"/>
  <c r="T384" i="1"/>
  <c r="T380" i="1"/>
  <c r="T376" i="1"/>
  <c r="T372" i="1"/>
  <c r="T368" i="1"/>
  <c r="T364" i="1"/>
  <c r="T360" i="1"/>
  <c r="T356" i="1"/>
  <c r="T352" i="1"/>
  <c r="T348" i="1"/>
  <c r="T344" i="1"/>
  <c r="T340" i="1"/>
  <c r="T336" i="1"/>
  <c r="T332" i="1"/>
  <c r="T328" i="1"/>
  <c r="T324" i="1"/>
  <c r="T320" i="1"/>
  <c r="T316" i="1"/>
  <c r="T312" i="1"/>
  <c r="T308" i="1"/>
  <c r="T304" i="1"/>
  <c r="T300" i="1"/>
  <c r="T296" i="1"/>
  <c r="T292" i="1"/>
  <c r="T288" i="1"/>
  <c r="T284" i="1"/>
  <c r="T280" i="1"/>
  <c r="T276" i="1"/>
  <c r="T272" i="1"/>
  <c r="T268" i="1"/>
  <c r="T264" i="1"/>
  <c r="T260" i="1"/>
  <c r="T256" i="1"/>
  <c r="T252" i="1"/>
  <c r="T248" i="1"/>
  <c r="T244" i="1"/>
  <c r="T240" i="1"/>
  <c r="T236" i="1"/>
  <c r="T232" i="1"/>
  <c r="T228" i="1"/>
  <c r="T224" i="1"/>
  <c r="T220" i="1"/>
  <c r="T216" i="1"/>
  <c r="T212" i="1"/>
  <c r="T208" i="1"/>
  <c r="T204" i="1"/>
  <c r="T200" i="1"/>
  <c r="T196" i="1"/>
  <c r="T192" i="1"/>
  <c r="T188" i="1"/>
  <c r="T184" i="1"/>
  <c r="T180" i="1"/>
  <c r="T176" i="1"/>
  <c r="T172" i="1"/>
  <c r="T2208" i="1"/>
  <c r="T1957" i="1"/>
  <c r="T1791" i="1"/>
  <c r="T1727" i="1"/>
  <c r="T1663" i="1"/>
  <c r="T1599" i="1"/>
  <c r="T1535" i="1"/>
  <c r="T1469" i="1"/>
  <c r="T1453" i="1"/>
  <c r="T1437" i="1"/>
  <c r="T1421" i="1"/>
  <c r="T1405" i="1"/>
  <c r="T1389" i="1"/>
  <c r="T1373" i="1"/>
  <c r="T1357" i="1"/>
  <c r="T1341" i="1"/>
  <c r="T1325" i="1"/>
  <c r="T1309" i="1"/>
  <c r="T1293" i="1"/>
  <c r="T1277" i="1"/>
  <c r="T1261" i="1"/>
  <c r="T1245" i="1"/>
  <c r="T1229" i="1"/>
  <c r="T1213" i="1"/>
  <c r="T1197" i="1"/>
  <c r="T1181" i="1"/>
  <c r="T1165" i="1"/>
  <c r="T1149" i="1"/>
  <c r="T1133" i="1"/>
  <c r="T1117" i="1"/>
  <c r="T1101" i="1"/>
  <c r="T1085" i="1"/>
  <c r="T1069" i="1"/>
  <c r="T1053" i="1"/>
  <c r="T1037" i="1"/>
  <c r="T1021" i="1"/>
  <c r="T1005" i="1"/>
  <c r="T989" i="1"/>
  <c r="T973" i="1"/>
  <c r="T957" i="1"/>
  <c r="T949" i="1"/>
  <c r="T941" i="1"/>
  <c r="T933" i="1"/>
  <c r="T925" i="1"/>
  <c r="T917" i="1"/>
  <c r="T909" i="1"/>
  <c r="T901" i="1"/>
  <c r="T893" i="1"/>
  <c r="T885" i="1"/>
  <c r="T877" i="1"/>
  <c r="T869" i="1"/>
  <c r="T861" i="1"/>
  <c r="T853" i="1"/>
  <c r="T845" i="1"/>
  <c r="T837" i="1"/>
  <c r="T829" i="1"/>
  <c r="T821" i="1"/>
  <c r="T813" i="1"/>
  <c r="T805" i="1"/>
  <c r="T797" i="1"/>
  <c r="T789" i="1"/>
  <c r="T781" i="1"/>
  <c r="T773" i="1"/>
  <c r="T765" i="1"/>
  <c r="T757" i="1"/>
  <c r="T749" i="1"/>
  <c r="T743" i="1"/>
  <c r="T739" i="1"/>
  <c r="T735" i="1"/>
  <c r="T731" i="1"/>
  <c r="T727" i="1"/>
  <c r="T723" i="1"/>
  <c r="T719" i="1"/>
  <c r="T715" i="1"/>
  <c r="T711" i="1"/>
  <c r="T707" i="1"/>
  <c r="T703" i="1"/>
  <c r="T699" i="1"/>
  <c r="T695" i="1"/>
  <c r="T691" i="1"/>
  <c r="T687" i="1"/>
  <c r="T683" i="1"/>
  <c r="T679" i="1"/>
  <c r="T675" i="1"/>
  <c r="T671" i="1"/>
  <c r="T667" i="1"/>
  <c r="T663" i="1"/>
  <c r="T659" i="1"/>
  <c r="T655" i="1"/>
  <c r="T651" i="1"/>
  <c r="T647" i="1"/>
  <c r="T643" i="1"/>
  <c r="T639" i="1"/>
  <c r="T635" i="1"/>
  <c r="T631" i="1"/>
  <c r="T627" i="1"/>
  <c r="T623" i="1"/>
  <c r="T619" i="1"/>
  <c r="T615" i="1"/>
  <c r="T611" i="1"/>
  <c r="T607" i="1"/>
  <c r="T603" i="1"/>
  <c r="T599" i="1"/>
  <c r="T595" i="1"/>
  <c r="T591" i="1"/>
  <c r="T587" i="1"/>
  <c r="T583" i="1"/>
  <c r="T579" i="1"/>
  <c r="T575" i="1"/>
  <c r="T571" i="1"/>
  <c r="T567" i="1"/>
  <c r="T563" i="1"/>
  <c r="T559" i="1"/>
  <c r="T555" i="1"/>
  <c r="T551" i="1"/>
  <c r="T547" i="1"/>
  <c r="T543" i="1"/>
  <c r="T539" i="1"/>
  <c r="T535" i="1"/>
  <c r="T531" i="1"/>
  <c r="T527" i="1"/>
  <c r="T523" i="1"/>
  <c r="T519" i="1"/>
  <c r="T515" i="1"/>
  <c r="T511" i="1"/>
  <c r="T507" i="1"/>
  <c r="T503" i="1"/>
  <c r="T499" i="1"/>
  <c r="T495" i="1"/>
  <c r="T491" i="1"/>
  <c r="T487" i="1"/>
  <c r="T483" i="1"/>
  <c r="T479" i="1"/>
  <c r="T475" i="1"/>
  <c r="T471" i="1"/>
  <c r="T467" i="1"/>
  <c r="T463" i="1"/>
  <c r="T459" i="1"/>
  <c r="T455" i="1"/>
  <c r="T451" i="1"/>
  <c r="T447" i="1"/>
  <c r="T443" i="1"/>
  <c r="T439" i="1"/>
  <c r="T435" i="1"/>
  <c r="T431" i="1"/>
  <c r="T427" i="1"/>
  <c r="T423" i="1"/>
  <c r="T419" i="1"/>
  <c r="T415" i="1"/>
  <c r="T411" i="1"/>
  <c r="T407" i="1"/>
  <c r="T403" i="1"/>
  <c r="T399" i="1"/>
  <c r="T395" i="1"/>
  <c r="T391" i="1"/>
  <c r="T387" i="1"/>
  <c r="T383" i="1"/>
  <c r="T379" i="1"/>
  <c r="T375" i="1"/>
  <c r="T371" i="1"/>
  <c r="T367" i="1"/>
  <c r="T363" i="1"/>
  <c r="T359" i="1"/>
  <c r="T355" i="1"/>
  <c r="T351" i="1"/>
  <c r="T347" i="1"/>
  <c r="T343" i="1"/>
  <c r="T339" i="1"/>
  <c r="T335" i="1"/>
  <c r="T331" i="1"/>
  <c r="T327" i="1"/>
  <c r="T323" i="1"/>
  <c r="T319" i="1"/>
  <c r="T315" i="1"/>
  <c r="T311" i="1"/>
  <c r="T307" i="1"/>
  <c r="T303" i="1"/>
  <c r="T299" i="1"/>
  <c r="T295" i="1"/>
  <c r="T291" i="1"/>
  <c r="T287" i="1"/>
  <c r="T283" i="1"/>
  <c r="T279" i="1"/>
  <c r="T275" i="1"/>
  <c r="T271" i="1"/>
  <c r="T267" i="1"/>
  <c r="T263" i="1"/>
  <c r="T259" i="1"/>
  <c r="T255" i="1"/>
  <c r="T251" i="1"/>
  <c r="T247" i="1"/>
  <c r="T243" i="1"/>
  <c r="T239" i="1"/>
  <c r="T235" i="1"/>
  <c r="T231" i="1"/>
  <c r="T227" i="1"/>
  <c r="T223" i="1"/>
  <c r="T219" i="1"/>
  <c r="T215" i="1"/>
  <c r="T211" i="1"/>
  <c r="T207" i="1"/>
  <c r="T203" i="1"/>
  <c r="T199" i="1"/>
  <c r="T195" i="1"/>
  <c r="T191" i="1"/>
  <c r="T187" i="1"/>
  <c r="T183" i="1"/>
  <c r="T179" i="1"/>
  <c r="T175" i="1"/>
  <c r="T171" i="1"/>
  <c r="T1711" i="1"/>
  <c r="T1449" i="1"/>
  <c r="T1385" i="1"/>
  <c r="T1321" i="1"/>
  <c r="T1257" i="1"/>
  <c r="T1193" i="1"/>
  <c r="T1129" i="1"/>
  <c r="T1065" i="1"/>
  <c r="T1001" i="1"/>
  <c r="T1647" i="1"/>
  <c r="T1433" i="1"/>
  <c r="T1369" i="1"/>
  <c r="T1305" i="1"/>
  <c r="T1241" i="1"/>
  <c r="T1177" i="1"/>
  <c r="T1113" i="1"/>
  <c r="T1049" i="1"/>
  <c r="T1893" i="1"/>
  <c r="T1583" i="1"/>
  <c r="T1417" i="1"/>
  <c r="T1353" i="1"/>
  <c r="T1289" i="1"/>
  <c r="T1225" i="1"/>
  <c r="T1775" i="1"/>
  <c r="T1519" i="1"/>
  <c r="T1465" i="1"/>
  <c r="T1401" i="1"/>
  <c r="T1337" i="1"/>
  <c r="T1273" i="1"/>
  <c r="T1209" i="1"/>
  <c r="T1081" i="1"/>
  <c r="T985" i="1"/>
  <c r="T931" i="1"/>
  <c r="T899" i="1"/>
  <c r="T867" i="1"/>
  <c r="T835" i="1"/>
  <c r="T803" i="1"/>
  <c r="T771" i="1"/>
  <c r="T742" i="1"/>
  <c r="T726" i="1"/>
  <c r="T710" i="1"/>
  <c r="T694" i="1"/>
  <c r="T678" i="1"/>
  <c r="T662" i="1"/>
  <c r="T1097" i="1"/>
  <c r="T969" i="1"/>
  <c r="T955" i="1"/>
  <c r="T923" i="1"/>
  <c r="T891" i="1"/>
  <c r="T859" i="1"/>
  <c r="T827" i="1"/>
  <c r="T795" i="1"/>
  <c r="T763" i="1"/>
  <c r="T738" i="1"/>
  <c r="T722" i="1"/>
  <c r="T706" i="1"/>
  <c r="T690" i="1"/>
  <c r="T674" i="1"/>
  <c r="T658" i="1"/>
  <c r="T1145" i="1"/>
  <c r="T1017" i="1"/>
  <c r="T947" i="1"/>
  <c r="T915" i="1"/>
  <c r="T883" i="1"/>
  <c r="T851" i="1"/>
  <c r="T819" i="1"/>
  <c r="T787" i="1"/>
  <c r="T755" i="1"/>
  <c r="T734" i="1"/>
  <c r="T718" i="1"/>
  <c r="T702" i="1"/>
  <c r="T686" i="1"/>
  <c r="T670" i="1"/>
  <c r="T654" i="1"/>
  <c r="T1161" i="1"/>
  <c r="T1033" i="1"/>
  <c r="T939" i="1"/>
  <c r="T907" i="1"/>
  <c r="T875" i="1"/>
  <c r="T843" i="1"/>
  <c r="T811" i="1"/>
  <c r="T779" i="1"/>
  <c r="T747" i="1"/>
  <c r="T730" i="1"/>
  <c r="T714" i="1"/>
  <c r="T698" i="1"/>
  <c r="T682" i="1"/>
  <c r="T638" i="1"/>
  <c r="T622" i="1"/>
  <c r="T606" i="1"/>
  <c r="T590" i="1"/>
  <c r="T574" i="1"/>
  <c r="T558" i="1"/>
  <c r="T542" i="1"/>
  <c r="T526" i="1"/>
  <c r="T510" i="1"/>
  <c r="T494" i="1"/>
  <c r="T478" i="1"/>
  <c r="T462" i="1"/>
  <c r="T446" i="1"/>
  <c r="T430" i="1"/>
  <c r="T414" i="1"/>
  <c r="T398" i="1"/>
  <c r="T382" i="1"/>
  <c r="T366" i="1"/>
  <c r="T350" i="1"/>
  <c r="T334" i="1"/>
  <c r="T318" i="1"/>
  <c r="T302" i="1"/>
  <c r="T286" i="1"/>
  <c r="T270" i="1"/>
  <c r="T254" i="1"/>
  <c r="T238" i="1"/>
  <c r="T650" i="1"/>
  <c r="T634" i="1"/>
  <c r="T618" i="1"/>
  <c r="T602" i="1"/>
  <c r="T586" i="1"/>
  <c r="T570" i="1"/>
  <c r="T554" i="1"/>
  <c r="T538" i="1"/>
  <c r="T522" i="1"/>
  <c r="T506" i="1"/>
  <c r="T490" i="1"/>
  <c r="T474" i="1"/>
  <c r="T458" i="1"/>
  <c r="T442" i="1"/>
  <c r="T426" i="1"/>
  <c r="T410" i="1"/>
  <c r="T394" i="1"/>
  <c r="T378" i="1"/>
  <c r="T362" i="1"/>
  <c r="T346" i="1"/>
  <c r="T330" i="1"/>
  <c r="T314" i="1"/>
  <c r="T298" i="1"/>
  <c r="T282" i="1"/>
  <c r="T266" i="1"/>
  <c r="T250" i="1"/>
  <c r="T630" i="1"/>
  <c r="T614" i="1"/>
  <c r="T598" i="1"/>
  <c r="T582" i="1"/>
  <c r="T566" i="1"/>
  <c r="T550" i="1"/>
  <c r="T534" i="1"/>
  <c r="T518" i="1"/>
  <c r="T502" i="1"/>
  <c r="T486" i="1"/>
  <c r="T470" i="1"/>
  <c r="T454" i="1"/>
  <c r="T438" i="1"/>
  <c r="T422" i="1"/>
  <c r="T406" i="1"/>
  <c r="T390" i="1"/>
  <c r="T374" i="1"/>
  <c r="T358" i="1"/>
  <c r="T342" i="1"/>
  <c r="T326" i="1"/>
  <c r="T310" i="1"/>
  <c r="T294" i="1"/>
  <c r="T278" i="1"/>
  <c r="T262" i="1"/>
  <c r="T666" i="1"/>
  <c r="T646" i="1"/>
  <c r="T642" i="1"/>
  <c r="T626" i="1"/>
  <c r="T610" i="1"/>
  <c r="T594" i="1"/>
  <c r="T578" i="1"/>
  <c r="T562" i="1"/>
  <c r="T546" i="1"/>
  <c r="T530" i="1"/>
  <c r="T514" i="1"/>
  <c r="T498" i="1"/>
  <c r="T482" i="1"/>
  <c r="T466" i="1"/>
  <c r="T450" i="1"/>
  <c r="T434" i="1"/>
  <c r="T418" i="1"/>
  <c r="T402" i="1"/>
  <c r="T386" i="1"/>
  <c r="T370" i="1"/>
  <c r="T354" i="1"/>
  <c r="T338" i="1"/>
  <c r="T322" i="1"/>
  <c r="T306" i="1"/>
  <c r="T290" i="1"/>
  <c r="T274" i="1"/>
  <c r="T258" i="1"/>
  <c r="T242" i="1"/>
  <c r="T226" i="1"/>
  <c r="T210" i="1"/>
  <c r="T194" i="1"/>
  <c r="T178" i="1"/>
  <c r="T166" i="1"/>
  <c r="T162" i="1"/>
  <c r="T158" i="1"/>
  <c r="T154" i="1"/>
  <c r="T150" i="1"/>
  <c r="T146" i="1"/>
  <c r="T142" i="1"/>
  <c r="T138" i="1"/>
  <c r="T134" i="1"/>
  <c r="T130" i="1"/>
  <c r="T126" i="1"/>
  <c r="T122" i="1"/>
  <c r="T118" i="1"/>
  <c r="T114" i="1"/>
  <c r="T110" i="1"/>
  <c r="T106" i="1"/>
  <c r="T102" i="1"/>
  <c r="T98" i="1"/>
  <c r="T94" i="1"/>
  <c r="T90" i="1"/>
  <c r="T86" i="1"/>
  <c r="T82" i="1"/>
  <c r="T78" i="1"/>
  <c r="T74" i="1"/>
  <c r="T70" i="1"/>
  <c r="T66" i="1"/>
  <c r="T62" i="1"/>
  <c r="T58" i="1"/>
  <c r="T54" i="1"/>
  <c r="T50" i="1"/>
  <c r="T46" i="1"/>
  <c r="T42" i="1"/>
  <c r="T38" i="1"/>
  <c r="T34" i="1"/>
  <c r="T30" i="1"/>
  <c r="T26" i="1"/>
  <c r="T22" i="1"/>
  <c r="T18" i="1"/>
  <c r="T14" i="1"/>
  <c r="T10" i="1"/>
  <c r="T222" i="1"/>
  <c r="T206" i="1"/>
  <c r="T190" i="1"/>
  <c r="T174" i="1"/>
  <c r="T165" i="1"/>
  <c r="T161" i="1"/>
  <c r="T157" i="1"/>
  <c r="T153" i="1"/>
  <c r="T149" i="1"/>
  <c r="T145" i="1"/>
  <c r="T141" i="1"/>
  <c r="T137" i="1"/>
  <c r="T133" i="1"/>
  <c r="T129" i="1"/>
  <c r="T125" i="1"/>
  <c r="T121" i="1"/>
  <c r="T117" i="1"/>
  <c r="T113" i="1"/>
  <c r="T109" i="1"/>
  <c r="T105" i="1"/>
  <c r="T101" i="1"/>
  <c r="T97" i="1"/>
  <c r="T93" i="1"/>
  <c r="T89" i="1"/>
  <c r="T85" i="1"/>
  <c r="T81" i="1"/>
  <c r="T77" i="1"/>
  <c r="T73" i="1"/>
  <c r="T69" i="1"/>
  <c r="T65" i="1"/>
  <c r="T61" i="1"/>
  <c r="T57" i="1"/>
  <c r="T53" i="1"/>
  <c r="T49" i="1"/>
  <c r="T45" i="1"/>
  <c r="T41" i="1"/>
  <c r="T37" i="1"/>
  <c r="T33" i="1"/>
  <c r="T29" i="1"/>
  <c r="T25" i="1"/>
  <c r="T21" i="1"/>
  <c r="T17" i="1"/>
  <c r="T13" i="1"/>
  <c r="T246" i="1"/>
  <c r="T234" i="1"/>
  <c r="T218" i="1"/>
  <c r="T202" i="1"/>
  <c r="T186" i="1"/>
  <c r="T170" i="1"/>
  <c r="T168" i="1"/>
  <c r="T164" i="1"/>
  <c r="T160" i="1"/>
  <c r="T156" i="1"/>
  <c r="T152" i="1"/>
  <c r="T148" i="1"/>
  <c r="T144" i="1"/>
  <c r="T140" i="1"/>
  <c r="T136" i="1"/>
  <c r="T132" i="1"/>
  <c r="T128" i="1"/>
  <c r="T124" i="1"/>
  <c r="T120" i="1"/>
  <c r="T116" i="1"/>
  <c r="T112" i="1"/>
  <c r="T108" i="1"/>
  <c r="T104" i="1"/>
  <c r="T100" i="1"/>
  <c r="T96" i="1"/>
  <c r="T92" i="1"/>
  <c r="T88" i="1"/>
  <c r="T84" i="1"/>
  <c r="T80" i="1"/>
  <c r="T76" i="1"/>
  <c r="T72" i="1"/>
  <c r="T68" i="1"/>
  <c r="T64" i="1"/>
  <c r="T60" i="1"/>
  <c r="T56" i="1"/>
  <c r="T52" i="1"/>
  <c r="T48" i="1"/>
  <c r="T44" i="1"/>
  <c r="T40" i="1"/>
  <c r="T36" i="1"/>
  <c r="T32" i="1"/>
  <c r="T28" i="1"/>
  <c r="T24" i="1"/>
  <c r="T20" i="1"/>
  <c r="T16" i="1"/>
  <c r="T12" i="1"/>
  <c r="T230" i="1"/>
  <c r="T214" i="1"/>
  <c r="T198" i="1"/>
  <c r="T182" i="1"/>
  <c r="T167" i="1"/>
  <c r="T163" i="1"/>
  <c r="T159" i="1"/>
  <c r="T155" i="1"/>
  <c r="T151" i="1"/>
  <c r="T147" i="1"/>
  <c r="T143" i="1"/>
  <c r="T139" i="1"/>
  <c r="T135" i="1"/>
  <c r="T131" i="1"/>
  <c r="T127" i="1"/>
  <c r="T123" i="1"/>
  <c r="T119" i="1"/>
  <c r="T115" i="1"/>
  <c r="T111" i="1"/>
  <c r="T107" i="1"/>
  <c r="T103" i="1"/>
  <c r="T99" i="1"/>
  <c r="T95" i="1"/>
  <c r="T91" i="1"/>
  <c r="T87" i="1"/>
  <c r="T83" i="1"/>
  <c r="T79" i="1"/>
  <c r="T75" i="1"/>
  <c r="T71" i="1"/>
  <c r="T67" i="1"/>
  <c r="T63" i="1"/>
  <c r="T59" i="1"/>
  <c r="T55" i="1"/>
  <c r="T51" i="1"/>
  <c r="T47" i="1"/>
  <c r="T43" i="1"/>
  <c r="T39" i="1"/>
  <c r="T35" i="1"/>
  <c r="T31" i="1"/>
  <c r="T27" i="1"/>
  <c r="T23" i="1"/>
  <c r="T19" i="1"/>
  <c r="T15" i="1"/>
  <c r="T11" i="1"/>
  <c r="O3256" i="1"/>
  <c r="O3252" i="1"/>
  <c r="O3248" i="1"/>
  <c r="O3244" i="1"/>
  <c r="O3240" i="1"/>
  <c r="O3236" i="1"/>
  <c r="O3232" i="1"/>
  <c r="O3255" i="1"/>
  <c r="O3251" i="1"/>
  <c r="O3247" i="1"/>
  <c r="O3243" i="1"/>
  <c r="O3239" i="1"/>
  <c r="O3235" i="1"/>
  <c r="O3254" i="1"/>
  <c r="O3250" i="1"/>
  <c r="O3246" i="1"/>
  <c r="O3242" i="1"/>
  <c r="O3238" i="1"/>
  <c r="O3234" i="1"/>
  <c r="O3241" i="1"/>
  <c r="O3227" i="1"/>
  <c r="O3223" i="1"/>
  <c r="O3219" i="1"/>
  <c r="O3215" i="1"/>
  <c r="O3211" i="1"/>
  <c r="O3253" i="1"/>
  <c r="O3237" i="1"/>
  <c r="O3230" i="1"/>
  <c r="O3226" i="1"/>
  <c r="O3222" i="1"/>
  <c r="O3218" i="1"/>
  <c r="O3214" i="1"/>
  <c r="O3249" i="1"/>
  <c r="O3233" i="1"/>
  <c r="O3229" i="1"/>
  <c r="O3225" i="1"/>
  <c r="O3221" i="1"/>
  <c r="O3217" i="1"/>
  <c r="O3228" i="1"/>
  <c r="O3213" i="1"/>
  <c r="O3208" i="1"/>
  <c r="O3204" i="1"/>
  <c r="O3200" i="1"/>
  <c r="O3196" i="1"/>
  <c r="O3192" i="1"/>
  <c r="O3188" i="1"/>
  <c r="O3224" i="1"/>
  <c r="O3207" i="1"/>
  <c r="O3203" i="1"/>
  <c r="O3199" i="1"/>
  <c r="O3195" i="1"/>
  <c r="O3220" i="1"/>
  <c r="O3210" i="1"/>
  <c r="O3206" i="1"/>
  <c r="O3202" i="1"/>
  <c r="O3198" i="1"/>
  <c r="O3194" i="1"/>
  <c r="O3245" i="1"/>
  <c r="O3212" i="1"/>
  <c r="O3209" i="1"/>
  <c r="O3193" i="1"/>
  <c r="O3186" i="1"/>
  <c r="O3182" i="1"/>
  <c r="O3178" i="1"/>
  <c r="O3174" i="1"/>
  <c r="O3170" i="1"/>
  <c r="O3166" i="1"/>
  <c r="O3162" i="1"/>
  <c r="O3158" i="1"/>
  <c r="O3154" i="1"/>
  <c r="O3150" i="1"/>
  <c r="O3146" i="1"/>
  <c r="O3205" i="1"/>
  <c r="O3191" i="1"/>
  <c r="O3189" i="1"/>
  <c r="O3185" i="1"/>
  <c r="O3181" i="1"/>
  <c r="O3177" i="1"/>
  <c r="O3173" i="1"/>
  <c r="O3169" i="1"/>
  <c r="O3165" i="1"/>
  <c r="O3161" i="1"/>
  <c r="O3157" i="1"/>
  <c r="O3153" i="1"/>
  <c r="O3149" i="1"/>
  <c r="O3201" i="1"/>
  <c r="O3184" i="1"/>
  <c r="O3180" i="1"/>
  <c r="O3176" i="1"/>
  <c r="O3172" i="1"/>
  <c r="O3168" i="1"/>
  <c r="O3164" i="1"/>
  <c r="O3160" i="1"/>
  <c r="O3156" i="1"/>
  <c r="O3152" i="1"/>
  <c r="O3148" i="1"/>
  <c r="O3190" i="1"/>
  <c r="O3187" i="1"/>
  <c r="O3171" i="1"/>
  <c r="O3155" i="1"/>
  <c r="O3143" i="1"/>
  <c r="O3139" i="1"/>
  <c r="O3135" i="1"/>
  <c r="O3131" i="1"/>
  <c r="O3127" i="1"/>
  <c r="O3123" i="1"/>
  <c r="O3119" i="1"/>
  <c r="O3115" i="1"/>
  <c r="O3111" i="1"/>
  <c r="O3107" i="1"/>
  <c r="O3183" i="1"/>
  <c r="O3167" i="1"/>
  <c r="O3151" i="1"/>
  <c r="O3142" i="1"/>
  <c r="O3138" i="1"/>
  <c r="O3134" i="1"/>
  <c r="O3130" i="1"/>
  <c r="O3126" i="1"/>
  <c r="O3122" i="1"/>
  <c r="O3118" i="1"/>
  <c r="O3114" i="1"/>
  <c r="O3110" i="1"/>
  <c r="O3216" i="1"/>
  <c r="O3179" i="1"/>
  <c r="O3163" i="1"/>
  <c r="O3147" i="1"/>
  <c r="O3145" i="1"/>
  <c r="O3141" i="1"/>
  <c r="O3137" i="1"/>
  <c r="O3133" i="1"/>
  <c r="O3129" i="1"/>
  <c r="O3125" i="1"/>
  <c r="O3121" i="1"/>
  <c r="O3117" i="1"/>
  <c r="O3113" i="1"/>
  <c r="O3109" i="1"/>
  <c r="O3175" i="1"/>
  <c r="O3132" i="1"/>
  <c r="O3116" i="1"/>
  <c r="O3105" i="1"/>
  <c r="O3101" i="1"/>
  <c r="O3097" i="1"/>
  <c r="O3093" i="1"/>
  <c r="O3089" i="1"/>
  <c r="O3085" i="1"/>
  <c r="O3081" i="1"/>
  <c r="O3077" i="1"/>
  <c r="O3073" i="1"/>
  <c r="O3069" i="1"/>
  <c r="O3159" i="1"/>
  <c r="O3144" i="1"/>
  <c r="O3128" i="1"/>
  <c r="O3112" i="1"/>
  <c r="O3104" i="1"/>
  <c r="O3100" i="1"/>
  <c r="O3096" i="1"/>
  <c r="O3092" i="1"/>
  <c r="O3088" i="1"/>
  <c r="O3084" i="1"/>
  <c r="O3080" i="1"/>
  <c r="O3076" i="1"/>
  <c r="O3072" i="1"/>
  <c r="O3068" i="1"/>
  <c r="O3231" i="1"/>
  <c r="O3197" i="1"/>
  <c r="O3140" i="1"/>
  <c r="O3124" i="1"/>
  <c r="O3108" i="1"/>
  <c r="O3106" i="1"/>
  <c r="O3103" i="1"/>
  <c r="O3099" i="1"/>
  <c r="O3095" i="1"/>
  <c r="O3091" i="1"/>
  <c r="O3087" i="1"/>
  <c r="O3083" i="1"/>
  <c r="O3079" i="1"/>
  <c r="O3075" i="1"/>
  <c r="O3071" i="1"/>
  <c r="O3136" i="1"/>
  <c r="O3090" i="1"/>
  <c r="O3074" i="1"/>
  <c r="O3063" i="1"/>
  <c r="O3059" i="1"/>
  <c r="O3055" i="1"/>
  <c r="O3051" i="1"/>
  <c r="O3047" i="1"/>
  <c r="O3043" i="1"/>
  <c r="O3039" i="1"/>
  <c r="O3035" i="1"/>
  <c r="O3031" i="1"/>
  <c r="O3027" i="1"/>
  <c r="O3023" i="1"/>
  <c r="O3019" i="1"/>
  <c r="O3015" i="1"/>
  <c r="O3011" i="1"/>
  <c r="O3007" i="1"/>
  <c r="O3003" i="1"/>
  <c r="O2999" i="1"/>
  <c r="O2995" i="1"/>
  <c r="O2991" i="1"/>
  <c r="O2987" i="1"/>
  <c r="O2983" i="1"/>
  <c r="O2979" i="1"/>
  <c r="O3120" i="1"/>
  <c r="O3102" i="1"/>
  <c r="O3086" i="1"/>
  <c r="O3066" i="1"/>
  <c r="O3062" i="1"/>
  <c r="O3058" i="1"/>
  <c r="O3054" i="1"/>
  <c r="O3050" i="1"/>
  <c r="O3046" i="1"/>
  <c r="O3042" i="1"/>
  <c r="O3038" i="1"/>
  <c r="O3034" i="1"/>
  <c r="O3030" i="1"/>
  <c r="O3026" i="1"/>
  <c r="O3022" i="1"/>
  <c r="O3018" i="1"/>
  <c r="O3014" i="1"/>
  <c r="O3010" i="1"/>
  <c r="O3006" i="1"/>
  <c r="O3002" i="1"/>
  <c r="O2998" i="1"/>
  <c r="O2994" i="1"/>
  <c r="O2990" i="1"/>
  <c r="O2986" i="1"/>
  <c r="O2982" i="1"/>
  <c r="O2978" i="1"/>
  <c r="O3098" i="1"/>
  <c r="O3082" i="1"/>
  <c r="O3067" i="1"/>
  <c r="O3065" i="1"/>
  <c r="O3061" i="1"/>
  <c r="O3057" i="1"/>
  <c r="O3053" i="1"/>
  <c r="O3049" i="1"/>
  <c r="O3045" i="1"/>
  <c r="O3041" i="1"/>
  <c r="O3037" i="1"/>
  <c r="O3033" i="1"/>
  <c r="O3029" i="1"/>
  <c r="O3025" i="1"/>
  <c r="O3021" i="1"/>
  <c r="O3017" i="1"/>
  <c r="O3013" i="1"/>
  <c r="O3009" i="1"/>
  <c r="O3005" i="1"/>
  <c r="O3001" i="1"/>
  <c r="O2997" i="1"/>
  <c r="O2993" i="1"/>
  <c r="O2989" i="1"/>
  <c r="O2985" i="1"/>
  <c r="O2981" i="1"/>
  <c r="O2977" i="1"/>
  <c r="O3064" i="1"/>
  <c r="O3048" i="1"/>
  <c r="O3032" i="1"/>
  <c r="O3016" i="1"/>
  <c r="O3000" i="1"/>
  <c r="O2984" i="1"/>
  <c r="O2974" i="1"/>
  <c r="O2970" i="1"/>
  <c r="O2966" i="1"/>
  <c r="O2962" i="1"/>
  <c r="O2958" i="1"/>
  <c r="O2954" i="1"/>
  <c r="O2950" i="1"/>
  <c r="O2946" i="1"/>
  <c r="O2942" i="1"/>
  <c r="O2938" i="1"/>
  <c r="O2934" i="1"/>
  <c r="O2930" i="1"/>
  <c r="O2926" i="1"/>
  <c r="O2922" i="1"/>
  <c r="O2918" i="1"/>
  <c r="O2914" i="1"/>
  <c r="O2910" i="1"/>
  <c r="O2906" i="1"/>
  <c r="O2902" i="1"/>
  <c r="O2898" i="1"/>
  <c r="O3060" i="1"/>
  <c r="O3044" i="1"/>
  <c r="O3028" i="1"/>
  <c r="O3012" i="1"/>
  <c r="O2996" i="1"/>
  <c r="O2980" i="1"/>
  <c r="O2973" i="1"/>
  <c r="O2969" i="1"/>
  <c r="O2965" i="1"/>
  <c r="O2961" i="1"/>
  <c r="O2957" i="1"/>
  <c r="O2953" i="1"/>
  <c r="O2949" i="1"/>
  <c r="O2945" i="1"/>
  <c r="O2941" i="1"/>
  <c r="O2937" i="1"/>
  <c r="O2933" i="1"/>
  <c r="O2929" i="1"/>
  <c r="O2925" i="1"/>
  <c r="O2921" i="1"/>
  <c r="O2917" i="1"/>
  <c r="O2913" i="1"/>
  <c r="O2909" i="1"/>
  <c r="O2905" i="1"/>
  <c r="O2901" i="1"/>
  <c r="O3094" i="1"/>
  <c r="O3070" i="1"/>
  <c r="O3056" i="1"/>
  <c r="O3040" i="1"/>
  <c r="O3024" i="1"/>
  <c r="O3008" i="1"/>
  <c r="O2992" i="1"/>
  <c r="O2976" i="1"/>
  <c r="O2972" i="1"/>
  <c r="O2968" i="1"/>
  <c r="O2964" i="1"/>
  <c r="O2960" i="1"/>
  <c r="O2956" i="1"/>
  <c r="O2952" i="1"/>
  <c r="O2948" i="1"/>
  <c r="O2944" i="1"/>
  <c r="O2940" i="1"/>
  <c r="O2936" i="1"/>
  <c r="O2932" i="1"/>
  <c r="O2928" i="1"/>
  <c r="O2924" i="1"/>
  <c r="O2920" i="1"/>
  <c r="O2916" i="1"/>
  <c r="O2912" i="1"/>
  <c r="O2908" i="1"/>
  <c r="O2904" i="1"/>
  <c r="O2900" i="1"/>
  <c r="O3004" i="1"/>
  <c r="O2967" i="1"/>
  <c r="O2951" i="1"/>
  <c r="O2935" i="1"/>
  <c r="O2919" i="1"/>
  <c r="O2903" i="1"/>
  <c r="O2897" i="1"/>
  <c r="O2893" i="1"/>
  <c r="O2889" i="1"/>
  <c r="O2885" i="1"/>
  <c r="O2881" i="1"/>
  <c r="O2877" i="1"/>
  <c r="O2873" i="1"/>
  <c r="O2869" i="1"/>
  <c r="O2865" i="1"/>
  <c r="O2861" i="1"/>
  <c r="O2857" i="1"/>
  <c r="O2853" i="1"/>
  <c r="O2849" i="1"/>
  <c r="O2845" i="1"/>
  <c r="O2841" i="1"/>
  <c r="O2837" i="1"/>
  <c r="O2833" i="1"/>
  <c r="O2829" i="1"/>
  <c r="O2825" i="1"/>
  <c r="O2821" i="1"/>
  <c r="O3052" i="1"/>
  <c r="O2988" i="1"/>
  <c r="O2963" i="1"/>
  <c r="O2947" i="1"/>
  <c r="O2931" i="1"/>
  <c r="O2915" i="1"/>
  <c r="O2899" i="1"/>
  <c r="O2896" i="1"/>
  <c r="O2892" i="1"/>
  <c r="O2888" i="1"/>
  <c r="O2884" i="1"/>
  <c r="O2880" i="1"/>
  <c r="O2876" i="1"/>
  <c r="O2872" i="1"/>
  <c r="O2868" i="1"/>
  <c r="O2864" i="1"/>
  <c r="O2860" i="1"/>
  <c r="O2856" i="1"/>
  <c r="O2852" i="1"/>
  <c r="O2848" i="1"/>
  <c r="O2844" i="1"/>
  <c r="O2840" i="1"/>
  <c r="O2836" i="1"/>
  <c r="O2832" i="1"/>
  <c r="O2828" i="1"/>
  <c r="O2824" i="1"/>
  <c r="O2820" i="1"/>
  <c r="O3078" i="1"/>
  <c r="O3036" i="1"/>
  <c r="O2975" i="1"/>
  <c r="O2959" i="1"/>
  <c r="O2943" i="1"/>
  <c r="O2927" i="1"/>
  <c r="O2911" i="1"/>
  <c r="O2895" i="1"/>
  <c r="O2891" i="1"/>
  <c r="O2887" i="1"/>
  <c r="O2883" i="1"/>
  <c r="O2879" i="1"/>
  <c r="O2875" i="1"/>
  <c r="O2871" i="1"/>
  <c r="O2867" i="1"/>
  <c r="O2863" i="1"/>
  <c r="O2859" i="1"/>
  <c r="O2855" i="1"/>
  <c r="O2851" i="1"/>
  <c r="O2847" i="1"/>
  <c r="O2843" i="1"/>
  <c r="O2839" i="1"/>
  <c r="O2835" i="1"/>
  <c r="O2831" i="1"/>
  <c r="O2827" i="1"/>
  <c r="O2823" i="1"/>
  <c r="O2819" i="1"/>
  <c r="O2955" i="1"/>
  <c r="O2886" i="1"/>
  <c r="O2870" i="1"/>
  <c r="O2854" i="1"/>
  <c r="O2838" i="1"/>
  <c r="O2822" i="1"/>
  <c r="O2817" i="1"/>
  <c r="O2813" i="1"/>
  <c r="O2809" i="1"/>
  <c r="O2805" i="1"/>
  <c r="O2801" i="1"/>
  <c r="O2797" i="1"/>
  <c r="O2793" i="1"/>
  <c r="O2789" i="1"/>
  <c r="O2785" i="1"/>
  <c r="O2781" i="1"/>
  <c r="O2777" i="1"/>
  <c r="O2773" i="1"/>
  <c r="O2769" i="1"/>
  <c r="O2765" i="1"/>
  <c r="O2761" i="1"/>
  <c r="O2757" i="1"/>
  <c r="O2753" i="1"/>
  <c r="O2749" i="1"/>
  <c r="O2745" i="1"/>
  <c r="O2741" i="1"/>
  <c r="O2737" i="1"/>
  <c r="O2733" i="1"/>
  <c r="O2729" i="1"/>
  <c r="O2725" i="1"/>
  <c r="O2721" i="1"/>
  <c r="O2717" i="1"/>
  <c r="O2713" i="1"/>
  <c r="O2709" i="1"/>
  <c r="O2705" i="1"/>
  <c r="O2701" i="1"/>
  <c r="O2697" i="1"/>
  <c r="O2693" i="1"/>
  <c r="O2689" i="1"/>
  <c r="O2685" i="1"/>
  <c r="O2681" i="1"/>
  <c r="O2677" i="1"/>
  <c r="O2673" i="1"/>
  <c r="O2669" i="1"/>
  <c r="O2665" i="1"/>
  <c r="O2661" i="1"/>
  <c r="O2657" i="1"/>
  <c r="O2653" i="1"/>
  <c r="O2649" i="1"/>
  <c r="O2645" i="1"/>
  <c r="O2641" i="1"/>
  <c r="O2637" i="1"/>
  <c r="O2939" i="1"/>
  <c r="O2882" i="1"/>
  <c r="O2866" i="1"/>
  <c r="O2850" i="1"/>
  <c r="O2834" i="1"/>
  <c r="O2816" i="1"/>
  <c r="O2812" i="1"/>
  <c r="O2808" i="1"/>
  <c r="O2804" i="1"/>
  <c r="O2800" i="1"/>
  <c r="O2796" i="1"/>
  <c r="O2792" i="1"/>
  <c r="O2788" i="1"/>
  <c r="O2784" i="1"/>
  <c r="O2780" i="1"/>
  <c r="O2776" i="1"/>
  <c r="O2772" i="1"/>
  <c r="O2768" i="1"/>
  <c r="O2764" i="1"/>
  <c r="O2760" i="1"/>
  <c r="O2756" i="1"/>
  <c r="O2752" i="1"/>
  <c r="O2748" i="1"/>
  <c r="O2744" i="1"/>
  <c r="O2740" i="1"/>
  <c r="O2736" i="1"/>
  <c r="O2732" i="1"/>
  <c r="O2728" i="1"/>
  <c r="O2724" i="1"/>
  <c r="O2720" i="1"/>
  <c r="O2716" i="1"/>
  <c r="O2712" i="1"/>
  <c r="O2708" i="1"/>
  <c r="O2704" i="1"/>
  <c r="O2700" i="1"/>
  <c r="O2696" i="1"/>
  <c r="O2692" i="1"/>
  <c r="O2688" i="1"/>
  <c r="O2684" i="1"/>
  <c r="O2680" i="1"/>
  <c r="O2676" i="1"/>
  <c r="O2672" i="1"/>
  <c r="O2668" i="1"/>
  <c r="O2664" i="1"/>
  <c r="O2660" i="1"/>
  <c r="O2656" i="1"/>
  <c r="O2652" i="1"/>
  <c r="O2648" i="1"/>
  <c r="O2644" i="1"/>
  <c r="O2640" i="1"/>
  <c r="O2636" i="1"/>
  <c r="O3020" i="1"/>
  <c r="O2923" i="1"/>
  <c r="O2894" i="1"/>
  <c r="O2878" i="1"/>
  <c r="O2862" i="1"/>
  <c r="O2846" i="1"/>
  <c r="O2830" i="1"/>
  <c r="O2815" i="1"/>
  <c r="O2811" i="1"/>
  <c r="O2807" i="1"/>
  <c r="O2803" i="1"/>
  <c r="O2799" i="1"/>
  <c r="O2795" i="1"/>
  <c r="O2791" i="1"/>
  <c r="O2787" i="1"/>
  <c r="O2783" i="1"/>
  <c r="O2779" i="1"/>
  <c r="O2775" i="1"/>
  <c r="O2771" i="1"/>
  <c r="O2767" i="1"/>
  <c r="O2763" i="1"/>
  <c r="O2759" i="1"/>
  <c r="O2755" i="1"/>
  <c r="O2751" i="1"/>
  <c r="O2747" i="1"/>
  <c r="O2743" i="1"/>
  <c r="O2739" i="1"/>
  <c r="O2735" i="1"/>
  <c r="O2731" i="1"/>
  <c r="O2727" i="1"/>
  <c r="O2723" i="1"/>
  <c r="O2719" i="1"/>
  <c r="O2715" i="1"/>
  <c r="O2711" i="1"/>
  <c r="O2707" i="1"/>
  <c r="O2703" i="1"/>
  <c r="O2699" i="1"/>
  <c r="O2695" i="1"/>
  <c r="O2691" i="1"/>
  <c r="O2687" i="1"/>
  <c r="O2683" i="1"/>
  <c r="O2679" i="1"/>
  <c r="O2675" i="1"/>
  <c r="O2671" i="1"/>
  <c r="O2667" i="1"/>
  <c r="O2663" i="1"/>
  <c r="O2659" i="1"/>
  <c r="O2655" i="1"/>
  <c r="O2651" i="1"/>
  <c r="O2647" i="1"/>
  <c r="O2643" i="1"/>
  <c r="O2639" i="1"/>
  <c r="O2971" i="1"/>
  <c r="O2842" i="1"/>
  <c r="O2806" i="1"/>
  <c r="O2790" i="1"/>
  <c r="O2774" i="1"/>
  <c r="O2758" i="1"/>
  <c r="O2742" i="1"/>
  <c r="O2726" i="1"/>
  <c r="O2710" i="1"/>
  <c r="O2694" i="1"/>
  <c r="O2678" i="1"/>
  <c r="O2662" i="1"/>
  <c r="O2646" i="1"/>
  <c r="O2635" i="1"/>
  <c r="O2631" i="1"/>
  <c r="O2627" i="1"/>
  <c r="O2623" i="1"/>
  <c r="O2619" i="1"/>
  <c r="O2615" i="1"/>
  <c r="O2611" i="1"/>
  <c r="O2607" i="1"/>
  <c r="O2603" i="1"/>
  <c r="O2599" i="1"/>
  <c r="O2595" i="1"/>
  <c r="O2591" i="1"/>
  <c r="O2587" i="1"/>
  <c r="O2583" i="1"/>
  <c r="O2579" i="1"/>
  <c r="O2575" i="1"/>
  <c r="O2571" i="1"/>
  <c r="O2567" i="1"/>
  <c r="O2563" i="1"/>
  <c r="O2559" i="1"/>
  <c r="O2555" i="1"/>
  <c r="O2551" i="1"/>
  <c r="O2547" i="1"/>
  <c r="O2543" i="1"/>
  <c r="O2539" i="1"/>
  <c r="O2535" i="1"/>
  <c r="O2531" i="1"/>
  <c r="O2527" i="1"/>
  <c r="O2523" i="1"/>
  <c r="O2519" i="1"/>
  <c r="O2515" i="1"/>
  <c r="O2511" i="1"/>
  <c r="O2507" i="1"/>
  <c r="O2503" i="1"/>
  <c r="O2499" i="1"/>
  <c r="O2495" i="1"/>
  <c r="O2491" i="1"/>
  <c r="O2487" i="1"/>
  <c r="O2483" i="1"/>
  <c r="O2479" i="1"/>
  <c r="O2907" i="1"/>
  <c r="O2890" i="1"/>
  <c r="O2826" i="1"/>
  <c r="O2818" i="1"/>
  <c r="O2802" i="1"/>
  <c r="O2786" i="1"/>
  <c r="O2770" i="1"/>
  <c r="O2754" i="1"/>
  <c r="O2738" i="1"/>
  <c r="O2722" i="1"/>
  <c r="O2706" i="1"/>
  <c r="O2690" i="1"/>
  <c r="O2674" i="1"/>
  <c r="O2658" i="1"/>
  <c r="O2642" i="1"/>
  <c r="O2634" i="1"/>
  <c r="O2630" i="1"/>
  <c r="O2626" i="1"/>
  <c r="O2622" i="1"/>
  <c r="O2618" i="1"/>
  <c r="O2614" i="1"/>
  <c r="O2610" i="1"/>
  <c r="O2606" i="1"/>
  <c r="O2602" i="1"/>
  <c r="O2598" i="1"/>
  <c r="O2594" i="1"/>
  <c r="O2590" i="1"/>
  <c r="O2586" i="1"/>
  <c r="O2582" i="1"/>
  <c r="O2578" i="1"/>
  <c r="O2574" i="1"/>
  <c r="O2570" i="1"/>
  <c r="O2566" i="1"/>
  <c r="O2562" i="1"/>
  <c r="O2558" i="1"/>
  <c r="O2554" i="1"/>
  <c r="O2550" i="1"/>
  <c r="O2546" i="1"/>
  <c r="O2542" i="1"/>
  <c r="O2538" i="1"/>
  <c r="O2534" i="1"/>
  <c r="O2530" i="1"/>
  <c r="O2526" i="1"/>
  <c r="O2522" i="1"/>
  <c r="O2518" i="1"/>
  <c r="O2514" i="1"/>
  <c r="O2510" i="1"/>
  <c r="O2506" i="1"/>
  <c r="O2502" i="1"/>
  <c r="O2498" i="1"/>
  <c r="O2494" i="1"/>
  <c r="O2490" i="1"/>
  <c r="O2486" i="1"/>
  <c r="O2482" i="1"/>
  <c r="O2478" i="1"/>
  <c r="O2874" i="1"/>
  <c r="O2814" i="1"/>
  <c r="O2798" i="1"/>
  <c r="O2782" i="1"/>
  <c r="O2766" i="1"/>
  <c r="O2750" i="1"/>
  <c r="O2734" i="1"/>
  <c r="O2718" i="1"/>
  <c r="O2702" i="1"/>
  <c r="O2686" i="1"/>
  <c r="O2670" i="1"/>
  <c r="O2654" i="1"/>
  <c r="O2638" i="1"/>
  <c r="O2633" i="1"/>
  <c r="O2629" i="1"/>
  <c r="O2625" i="1"/>
  <c r="O2621" i="1"/>
  <c r="O2617" i="1"/>
  <c r="O2613" i="1"/>
  <c r="O2609" i="1"/>
  <c r="O2605" i="1"/>
  <c r="O2601" i="1"/>
  <c r="O2597" i="1"/>
  <c r="O2593" i="1"/>
  <c r="O2589" i="1"/>
  <c r="O2585" i="1"/>
  <c r="O2581" i="1"/>
  <c r="O2577" i="1"/>
  <c r="O2573" i="1"/>
  <c r="O2569" i="1"/>
  <c r="O2565" i="1"/>
  <c r="O2561" i="1"/>
  <c r="O2557" i="1"/>
  <c r="O2553" i="1"/>
  <c r="O2549" i="1"/>
  <c r="O2545" i="1"/>
  <c r="O2541" i="1"/>
  <c r="O2537" i="1"/>
  <c r="O2533" i="1"/>
  <c r="O2529" i="1"/>
  <c r="O2525" i="1"/>
  <c r="O2521" i="1"/>
  <c r="O2517" i="1"/>
  <c r="O2513" i="1"/>
  <c r="O2509" i="1"/>
  <c r="O2505" i="1"/>
  <c r="O2501" i="1"/>
  <c r="O2497" i="1"/>
  <c r="O2493" i="1"/>
  <c r="O2489" i="1"/>
  <c r="O2485" i="1"/>
  <c r="O2481" i="1"/>
  <c r="O2778" i="1"/>
  <c r="O2714" i="1"/>
  <c r="O2650" i="1"/>
  <c r="O2624" i="1"/>
  <c r="O2608" i="1"/>
  <c r="O2592" i="1"/>
  <c r="O2576" i="1"/>
  <c r="O2560" i="1"/>
  <c r="O2544" i="1"/>
  <c r="O2528" i="1"/>
  <c r="O2512" i="1"/>
  <c r="O2496" i="1"/>
  <c r="O2480" i="1"/>
  <c r="O2476" i="1"/>
  <c r="O2472" i="1"/>
  <c r="O2468" i="1"/>
  <c r="O2464" i="1"/>
  <c r="O2460" i="1"/>
  <c r="O2456" i="1"/>
  <c r="O2452" i="1"/>
  <c r="O2448" i="1"/>
  <c r="O2444" i="1"/>
  <c r="O2440" i="1"/>
  <c r="O2436" i="1"/>
  <c r="O2432" i="1"/>
  <c r="O2428" i="1"/>
  <c r="O2424" i="1"/>
  <c r="O2420" i="1"/>
  <c r="O2416" i="1"/>
  <c r="O2412" i="1"/>
  <c r="O2408" i="1"/>
  <c r="O2404" i="1"/>
  <c r="O2400" i="1"/>
  <c r="O2396" i="1"/>
  <c r="O2392" i="1"/>
  <c r="O2388" i="1"/>
  <c r="O2384" i="1"/>
  <c r="O2380" i="1"/>
  <c r="O2376" i="1"/>
  <c r="O2372" i="1"/>
  <c r="O2368" i="1"/>
  <c r="O2364" i="1"/>
  <c r="O2360" i="1"/>
  <c r="O2356" i="1"/>
  <c r="O2352" i="1"/>
  <c r="O2348" i="1"/>
  <c r="O2344" i="1"/>
  <c r="O2340" i="1"/>
  <c r="O2336" i="1"/>
  <c r="O2332" i="1"/>
  <c r="O2328" i="1"/>
  <c r="O2324" i="1"/>
  <c r="O2320" i="1"/>
  <c r="O2316" i="1"/>
  <c r="O2312" i="1"/>
  <c r="O2308" i="1"/>
  <c r="O2304" i="1"/>
  <c r="O2300" i="1"/>
  <c r="O2296" i="1"/>
  <c r="O2292" i="1"/>
  <c r="O2288" i="1"/>
  <c r="O2284" i="1"/>
  <c r="O2280" i="1"/>
  <c r="O2276" i="1"/>
  <c r="O2272" i="1"/>
  <c r="O2268" i="1"/>
  <c r="O2264" i="1"/>
  <c r="O2260" i="1"/>
  <c r="O2256" i="1"/>
  <c r="O2252" i="1"/>
  <c r="O2248" i="1"/>
  <c r="O2244" i="1"/>
  <c r="O2240" i="1"/>
  <c r="O2236" i="1"/>
  <c r="O2232" i="1"/>
  <c r="O2228" i="1"/>
  <c r="O2224" i="1"/>
  <c r="O2220" i="1"/>
  <c r="O2216" i="1"/>
  <c r="O2212" i="1"/>
  <c r="O2208" i="1"/>
  <c r="O2204" i="1"/>
  <c r="O2200" i="1"/>
  <c r="O2196" i="1"/>
  <c r="O2192" i="1"/>
  <c r="O2188" i="1"/>
  <c r="O2184" i="1"/>
  <c r="O2180" i="1"/>
  <c r="O2176" i="1"/>
  <c r="O2172" i="1"/>
  <c r="O2168" i="1"/>
  <c r="O2164" i="1"/>
  <c r="O2160" i="1"/>
  <c r="O2156" i="1"/>
  <c r="O2152" i="1"/>
  <c r="O2148" i="1"/>
  <c r="O2144" i="1"/>
  <c r="O2140" i="1"/>
  <c r="O2136" i="1"/>
  <c r="O2132" i="1"/>
  <c r="O2128" i="1"/>
  <c r="O2124" i="1"/>
  <c r="O2120" i="1"/>
  <c r="O2116" i="1"/>
  <c r="O2112" i="1"/>
  <c r="O2762" i="1"/>
  <c r="O2698" i="1"/>
  <c r="O2620" i="1"/>
  <c r="O2604" i="1"/>
  <c r="O2588" i="1"/>
  <c r="O2572" i="1"/>
  <c r="O2556" i="1"/>
  <c r="O2540" i="1"/>
  <c r="O2524" i="1"/>
  <c r="O2508" i="1"/>
  <c r="O2492" i="1"/>
  <c r="O2475" i="1"/>
  <c r="O2471" i="1"/>
  <c r="O2467" i="1"/>
  <c r="O2463" i="1"/>
  <c r="O2459" i="1"/>
  <c r="O2455" i="1"/>
  <c r="O2451" i="1"/>
  <c r="O2447" i="1"/>
  <c r="O2443" i="1"/>
  <c r="O2439" i="1"/>
  <c r="O2435" i="1"/>
  <c r="O2431" i="1"/>
  <c r="O2427" i="1"/>
  <c r="O2423" i="1"/>
  <c r="O2419" i="1"/>
  <c r="O2415" i="1"/>
  <c r="O2411" i="1"/>
  <c r="O2407" i="1"/>
  <c r="O2403" i="1"/>
  <c r="O2399" i="1"/>
  <c r="O2395" i="1"/>
  <c r="O2391" i="1"/>
  <c r="O2387" i="1"/>
  <c r="O2383" i="1"/>
  <c r="O2379" i="1"/>
  <c r="O2375" i="1"/>
  <c r="O2371" i="1"/>
  <c r="O2367" i="1"/>
  <c r="O2363" i="1"/>
  <c r="O2359" i="1"/>
  <c r="O2355" i="1"/>
  <c r="O2351" i="1"/>
  <c r="O2347" i="1"/>
  <c r="O2343" i="1"/>
  <c r="O2339" i="1"/>
  <c r="O2335" i="1"/>
  <c r="O2331" i="1"/>
  <c r="O2327" i="1"/>
  <c r="O2323" i="1"/>
  <c r="O2319" i="1"/>
  <c r="O2315" i="1"/>
  <c r="O2311" i="1"/>
  <c r="O2307" i="1"/>
  <c r="O2303" i="1"/>
  <c r="O2299" i="1"/>
  <c r="O2295" i="1"/>
  <c r="O2291" i="1"/>
  <c r="O2287" i="1"/>
  <c r="O2283" i="1"/>
  <c r="O2279" i="1"/>
  <c r="O2275" i="1"/>
  <c r="O2271" i="1"/>
  <c r="O2267" i="1"/>
  <c r="O2263" i="1"/>
  <c r="O2259" i="1"/>
  <c r="O2255" i="1"/>
  <c r="O2251" i="1"/>
  <c r="O2247" i="1"/>
  <c r="O2243" i="1"/>
  <c r="O2239" i="1"/>
  <c r="O2235" i="1"/>
  <c r="O2231" i="1"/>
  <c r="O2227" i="1"/>
  <c r="O2223" i="1"/>
  <c r="O2219" i="1"/>
  <c r="O2215" i="1"/>
  <c r="O2211" i="1"/>
  <c r="O2207" i="1"/>
  <c r="O2203" i="1"/>
  <c r="O2199" i="1"/>
  <c r="O2195" i="1"/>
  <c r="O2191" i="1"/>
  <c r="O2187" i="1"/>
  <c r="O2183" i="1"/>
  <c r="O2179" i="1"/>
  <c r="O2175" i="1"/>
  <c r="O2171" i="1"/>
  <c r="O2167" i="1"/>
  <c r="O2163" i="1"/>
  <c r="O2159" i="1"/>
  <c r="O2155" i="1"/>
  <c r="O2151" i="1"/>
  <c r="O2147" i="1"/>
  <c r="O2143" i="1"/>
  <c r="O2139" i="1"/>
  <c r="O2135" i="1"/>
  <c r="O2131" i="1"/>
  <c r="O2127" i="1"/>
  <c r="O2123" i="1"/>
  <c r="O2119" i="1"/>
  <c r="O2115" i="1"/>
  <c r="O2111" i="1"/>
  <c r="O2810" i="1"/>
  <c r="O2746" i="1"/>
  <c r="O2682" i="1"/>
  <c r="O2632" i="1"/>
  <c r="O2616" i="1"/>
  <c r="O2600" i="1"/>
  <c r="O2584" i="1"/>
  <c r="O2568" i="1"/>
  <c r="O2552" i="1"/>
  <c r="O2536" i="1"/>
  <c r="O2520" i="1"/>
  <c r="O2504" i="1"/>
  <c r="O2488" i="1"/>
  <c r="O2474" i="1"/>
  <c r="O2470" i="1"/>
  <c r="O2466" i="1"/>
  <c r="O2462" i="1"/>
  <c r="O2458" i="1"/>
  <c r="O2454" i="1"/>
  <c r="O2450" i="1"/>
  <c r="O2446" i="1"/>
  <c r="O2442" i="1"/>
  <c r="O2438" i="1"/>
  <c r="O2434" i="1"/>
  <c r="O2430" i="1"/>
  <c r="O2426" i="1"/>
  <c r="O2422" i="1"/>
  <c r="O2418" i="1"/>
  <c r="O2414" i="1"/>
  <c r="O2410" i="1"/>
  <c r="O2406" i="1"/>
  <c r="O2402" i="1"/>
  <c r="O2398" i="1"/>
  <c r="O2394" i="1"/>
  <c r="O2390" i="1"/>
  <c r="O2386" i="1"/>
  <c r="O2382" i="1"/>
  <c r="O2378" i="1"/>
  <c r="O2374" i="1"/>
  <c r="O2370" i="1"/>
  <c r="O2366" i="1"/>
  <c r="O2362" i="1"/>
  <c r="O2358" i="1"/>
  <c r="O2354" i="1"/>
  <c r="O2350" i="1"/>
  <c r="O2346" i="1"/>
  <c r="O2342" i="1"/>
  <c r="O2338" i="1"/>
  <c r="O2334" i="1"/>
  <c r="O2330" i="1"/>
  <c r="O2326" i="1"/>
  <c r="O2322" i="1"/>
  <c r="O2318" i="1"/>
  <c r="O2314" i="1"/>
  <c r="O2310" i="1"/>
  <c r="O2306" i="1"/>
  <c r="O2302" i="1"/>
  <c r="O2298" i="1"/>
  <c r="O2294" i="1"/>
  <c r="O2290" i="1"/>
  <c r="O2286" i="1"/>
  <c r="O2282" i="1"/>
  <c r="O2278" i="1"/>
  <c r="O2274" i="1"/>
  <c r="O2270" i="1"/>
  <c r="O2266" i="1"/>
  <c r="O2262" i="1"/>
  <c r="O2258" i="1"/>
  <c r="O2254" i="1"/>
  <c r="O2250" i="1"/>
  <c r="O2246" i="1"/>
  <c r="O2242" i="1"/>
  <c r="O2238" i="1"/>
  <c r="O2234" i="1"/>
  <c r="O2230" i="1"/>
  <c r="O2226" i="1"/>
  <c r="O2222" i="1"/>
  <c r="O2218" i="1"/>
  <c r="O2214" i="1"/>
  <c r="O2210" i="1"/>
  <c r="O2206" i="1"/>
  <c r="O2202" i="1"/>
  <c r="O2198" i="1"/>
  <c r="O2194" i="1"/>
  <c r="O2190" i="1"/>
  <c r="O2186" i="1"/>
  <c r="O2182" i="1"/>
  <c r="O2178" i="1"/>
  <c r="O2174" i="1"/>
  <c r="O2170" i="1"/>
  <c r="O2166" i="1"/>
  <c r="O2162" i="1"/>
  <c r="O2158" i="1"/>
  <c r="O2154" i="1"/>
  <c r="O2150" i="1"/>
  <c r="O2146" i="1"/>
  <c r="O2142" i="1"/>
  <c r="O2138" i="1"/>
  <c r="O2134" i="1"/>
  <c r="O2130" i="1"/>
  <c r="O2126" i="1"/>
  <c r="O2122" i="1"/>
  <c r="O2118" i="1"/>
  <c r="O2114" i="1"/>
  <c r="O2794" i="1"/>
  <c r="O2596" i="1"/>
  <c r="O2532" i="1"/>
  <c r="O2469" i="1"/>
  <c r="O2453" i="1"/>
  <c r="O2437" i="1"/>
  <c r="O2421" i="1"/>
  <c r="O2405" i="1"/>
  <c r="O2389" i="1"/>
  <c r="O2373" i="1"/>
  <c r="O2357" i="1"/>
  <c r="O2341" i="1"/>
  <c r="O2325" i="1"/>
  <c r="O2309" i="1"/>
  <c r="O2293" i="1"/>
  <c r="O2277" i="1"/>
  <c r="O2261" i="1"/>
  <c r="O2245" i="1"/>
  <c r="O2229" i="1"/>
  <c r="O2213" i="1"/>
  <c r="O2197" i="1"/>
  <c r="O2181" i="1"/>
  <c r="O2165" i="1"/>
  <c r="O2149" i="1"/>
  <c r="O2133" i="1"/>
  <c r="O2117" i="1"/>
  <c r="O2109" i="1"/>
  <c r="O2105" i="1"/>
  <c r="O2101" i="1"/>
  <c r="O2097" i="1"/>
  <c r="O2093" i="1"/>
  <c r="O2089" i="1"/>
  <c r="O2085" i="1"/>
  <c r="O2081" i="1"/>
  <c r="O2077" i="1"/>
  <c r="O2073" i="1"/>
  <c r="O2069" i="1"/>
  <c r="O2065" i="1"/>
  <c r="O2061" i="1"/>
  <c r="O2057" i="1"/>
  <c r="O2053" i="1"/>
  <c r="O2049" i="1"/>
  <c r="O2045" i="1"/>
  <c r="O2041" i="1"/>
  <c r="O2037" i="1"/>
  <c r="O2033" i="1"/>
  <c r="O2029" i="1"/>
  <c r="O2025" i="1"/>
  <c r="O2021" i="1"/>
  <c r="O2017" i="1"/>
  <c r="O2013" i="1"/>
  <c r="O2009" i="1"/>
  <c r="O2005" i="1"/>
  <c r="O2001" i="1"/>
  <c r="O1997" i="1"/>
  <c r="O1993" i="1"/>
  <c r="O1989" i="1"/>
  <c r="O1985" i="1"/>
  <c r="O1981" i="1"/>
  <c r="O1977" i="1"/>
  <c r="O1973" i="1"/>
  <c r="O1969" i="1"/>
  <c r="O1965" i="1"/>
  <c r="O1961" i="1"/>
  <c r="O1957" i="1"/>
  <c r="O1953" i="1"/>
  <c r="O1949" i="1"/>
  <c r="O1945" i="1"/>
  <c r="O1941" i="1"/>
  <c r="O1937" i="1"/>
  <c r="O1933" i="1"/>
  <c r="O1929" i="1"/>
  <c r="O1925" i="1"/>
  <c r="O1921" i="1"/>
  <c r="O1917" i="1"/>
  <c r="O1913" i="1"/>
  <c r="O1909" i="1"/>
  <c r="O1905" i="1"/>
  <c r="O1901" i="1"/>
  <c r="O1897" i="1"/>
  <c r="O1893" i="1"/>
  <c r="O1889" i="1"/>
  <c r="O1885" i="1"/>
  <c r="O1881" i="1"/>
  <c r="O1877" i="1"/>
  <c r="O1873" i="1"/>
  <c r="O1869" i="1"/>
  <c r="O1865" i="1"/>
  <c r="O1861" i="1"/>
  <c r="O1857" i="1"/>
  <c r="O1853" i="1"/>
  <c r="O1849" i="1"/>
  <c r="O1845" i="1"/>
  <c r="O1841" i="1"/>
  <c r="O1837" i="1"/>
  <c r="O1833" i="1"/>
  <c r="O1829" i="1"/>
  <c r="O1825" i="1"/>
  <c r="O1821" i="1"/>
  <c r="O1817" i="1"/>
  <c r="O1813" i="1"/>
  <c r="O1809" i="1"/>
  <c r="O1805" i="1"/>
  <c r="O1801" i="1"/>
  <c r="O1797" i="1"/>
  <c r="O2858" i="1"/>
  <c r="O2730" i="1"/>
  <c r="O2580" i="1"/>
  <c r="O2516" i="1"/>
  <c r="O2465" i="1"/>
  <c r="O2449" i="1"/>
  <c r="O2433" i="1"/>
  <c r="O2417" i="1"/>
  <c r="O2401" i="1"/>
  <c r="O2385" i="1"/>
  <c r="O2369" i="1"/>
  <c r="O2353" i="1"/>
  <c r="O2337" i="1"/>
  <c r="O2321" i="1"/>
  <c r="O2305" i="1"/>
  <c r="O2289" i="1"/>
  <c r="O2273" i="1"/>
  <c r="O2257" i="1"/>
  <c r="O2241" i="1"/>
  <c r="O2225" i="1"/>
  <c r="O2209" i="1"/>
  <c r="O2193" i="1"/>
  <c r="O2177" i="1"/>
  <c r="O2161" i="1"/>
  <c r="O2145" i="1"/>
  <c r="O2129" i="1"/>
  <c r="O2113" i="1"/>
  <c r="O2108" i="1"/>
  <c r="O2104" i="1"/>
  <c r="O2100" i="1"/>
  <c r="O2096" i="1"/>
  <c r="O2092" i="1"/>
  <c r="O2088" i="1"/>
  <c r="O2084" i="1"/>
  <c r="O2080" i="1"/>
  <c r="O2076" i="1"/>
  <c r="O2072" i="1"/>
  <c r="O2068" i="1"/>
  <c r="O2064" i="1"/>
  <c r="O2060" i="1"/>
  <c r="O2056" i="1"/>
  <c r="O2052" i="1"/>
  <c r="O2048" i="1"/>
  <c r="O2044" i="1"/>
  <c r="O2040" i="1"/>
  <c r="O2036" i="1"/>
  <c r="O2032" i="1"/>
  <c r="O2028" i="1"/>
  <c r="O2024" i="1"/>
  <c r="O2020" i="1"/>
  <c r="O2016" i="1"/>
  <c r="O2012" i="1"/>
  <c r="O2008" i="1"/>
  <c r="O2004" i="1"/>
  <c r="O2000" i="1"/>
  <c r="O1996" i="1"/>
  <c r="O1992" i="1"/>
  <c r="O1988" i="1"/>
  <c r="O1984" i="1"/>
  <c r="O1980" i="1"/>
  <c r="O1976" i="1"/>
  <c r="O1972" i="1"/>
  <c r="O1968" i="1"/>
  <c r="O1964" i="1"/>
  <c r="O1960" i="1"/>
  <c r="O1956" i="1"/>
  <c r="O1952" i="1"/>
  <c r="O1948" i="1"/>
  <c r="O1944" i="1"/>
  <c r="O1940" i="1"/>
  <c r="O1936" i="1"/>
  <c r="O1932" i="1"/>
  <c r="O1928" i="1"/>
  <c r="O1924" i="1"/>
  <c r="O1920" i="1"/>
  <c r="O1916" i="1"/>
  <c r="O1912" i="1"/>
  <c r="O1908" i="1"/>
  <c r="O1904" i="1"/>
  <c r="O1900" i="1"/>
  <c r="O1896" i="1"/>
  <c r="O1892" i="1"/>
  <c r="O1888" i="1"/>
  <c r="O1884" i="1"/>
  <c r="O1880" i="1"/>
  <c r="O1876" i="1"/>
  <c r="O1872" i="1"/>
  <c r="O1868" i="1"/>
  <c r="O1864" i="1"/>
  <c r="O1860" i="1"/>
  <c r="O1856" i="1"/>
  <c r="O1852" i="1"/>
  <c r="O1848" i="1"/>
  <c r="O1844" i="1"/>
  <c r="O1840" i="1"/>
  <c r="O1836" i="1"/>
  <c r="O1832" i="1"/>
  <c r="O1828" i="1"/>
  <c r="O1824" i="1"/>
  <c r="O1820" i="1"/>
  <c r="O1816" i="1"/>
  <c r="O1812" i="1"/>
  <c r="O1808" i="1"/>
  <c r="O1804" i="1"/>
  <c r="O1800" i="1"/>
  <c r="O1796" i="1"/>
  <c r="O2666" i="1"/>
  <c r="O2628" i="1"/>
  <c r="O2564" i="1"/>
  <c r="O2500" i="1"/>
  <c r="O2477" i="1"/>
  <c r="O2461" i="1"/>
  <c r="O2445" i="1"/>
  <c r="O2429" i="1"/>
  <c r="O2413" i="1"/>
  <c r="O2397" i="1"/>
  <c r="O2381" i="1"/>
  <c r="O2365" i="1"/>
  <c r="O2349" i="1"/>
  <c r="O2333" i="1"/>
  <c r="O2317" i="1"/>
  <c r="O2301" i="1"/>
  <c r="O2285" i="1"/>
  <c r="O2269" i="1"/>
  <c r="O2253" i="1"/>
  <c r="O2237" i="1"/>
  <c r="O2221" i="1"/>
  <c r="O2205" i="1"/>
  <c r="O2189" i="1"/>
  <c r="O2173" i="1"/>
  <c r="O2157" i="1"/>
  <c r="O2141" i="1"/>
  <c r="O2125" i="1"/>
  <c r="O2107" i="1"/>
  <c r="O2103" i="1"/>
  <c r="O2099" i="1"/>
  <c r="O2095" i="1"/>
  <c r="O2091" i="1"/>
  <c r="O2087" i="1"/>
  <c r="O2083" i="1"/>
  <c r="O2079" i="1"/>
  <c r="O2075" i="1"/>
  <c r="O2071" i="1"/>
  <c r="O2067" i="1"/>
  <c r="O2063" i="1"/>
  <c r="O2059" i="1"/>
  <c r="O2055" i="1"/>
  <c r="O2051" i="1"/>
  <c r="O2047" i="1"/>
  <c r="O2043" i="1"/>
  <c r="O2039" i="1"/>
  <c r="O2035" i="1"/>
  <c r="O2031" i="1"/>
  <c r="O2027" i="1"/>
  <c r="O2023" i="1"/>
  <c r="O2019" i="1"/>
  <c r="O2015" i="1"/>
  <c r="O2011" i="1"/>
  <c r="O2007" i="1"/>
  <c r="O2003" i="1"/>
  <c r="O1999" i="1"/>
  <c r="O1995" i="1"/>
  <c r="O1991" i="1"/>
  <c r="O1987" i="1"/>
  <c r="O1983" i="1"/>
  <c r="O1979" i="1"/>
  <c r="O1975" i="1"/>
  <c r="O1971" i="1"/>
  <c r="O1967" i="1"/>
  <c r="O1963" i="1"/>
  <c r="O1959" i="1"/>
  <c r="O1955" i="1"/>
  <c r="O1951" i="1"/>
  <c r="O1947" i="1"/>
  <c r="O1943" i="1"/>
  <c r="O1939" i="1"/>
  <c r="O1935" i="1"/>
  <c r="O1931" i="1"/>
  <c r="O1927" i="1"/>
  <c r="O1923" i="1"/>
  <c r="O1919" i="1"/>
  <c r="O1915" i="1"/>
  <c r="O1911" i="1"/>
  <c r="O1907" i="1"/>
  <c r="O1903" i="1"/>
  <c r="O1899" i="1"/>
  <c r="O1895" i="1"/>
  <c r="O1891" i="1"/>
  <c r="O1887" i="1"/>
  <c r="O1883" i="1"/>
  <c r="O1879" i="1"/>
  <c r="O1875" i="1"/>
  <c r="O1871" i="1"/>
  <c r="O1867" i="1"/>
  <c r="O1863" i="1"/>
  <c r="O1859" i="1"/>
  <c r="O1855" i="1"/>
  <c r="O1851" i="1"/>
  <c r="O1847" i="1"/>
  <c r="O1843" i="1"/>
  <c r="O1839" i="1"/>
  <c r="O1835" i="1"/>
  <c r="O1831" i="1"/>
  <c r="O1827" i="1"/>
  <c r="O1823" i="1"/>
  <c r="O1819" i="1"/>
  <c r="O1815" i="1"/>
  <c r="O1811" i="1"/>
  <c r="O1807" i="1"/>
  <c r="O1803" i="1"/>
  <c r="O1799" i="1"/>
  <c r="O2473" i="1"/>
  <c r="O2409" i="1"/>
  <c r="O2345" i="1"/>
  <c r="O2281" i="1"/>
  <c r="O2217" i="1"/>
  <c r="O2153" i="1"/>
  <c r="O2106" i="1"/>
  <c r="O2090" i="1"/>
  <c r="O2074" i="1"/>
  <c r="O2058" i="1"/>
  <c r="O2042" i="1"/>
  <c r="O2026" i="1"/>
  <c r="O2010" i="1"/>
  <c r="O1994" i="1"/>
  <c r="O1978" i="1"/>
  <c r="O1962" i="1"/>
  <c r="O1946" i="1"/>
  <c r="O1930" i="1"/>
  <c r="O1914" i="1"/>
  <c r="O1898" i="1"/>
  <c r="O1882" i="1"/>
  <c r="O1866" i="1"/>
  <c r="O1850" i="1"/>
  <c r="O1834" i="1"/>
  <c r="O1818" i="1"/>
  <c r="O1802" i="1"/>
  <c r="O1795" i="1"/>
  <c r="O1791" i="1"/>
  <c r="O1787" i="1"/>
  <c r="O1783" i="1"/>
  <c r="O1779" i="1"/>
  <c r="O1775" i="1"/>
  <c r="O1771" i="1"/>
  <c r="O1767" i="1"/>
  <c r="O1763" i="1"/>
  <c r="O1759" i="1"/>
  <c r="O1755" i="1"/>
  <c r="O1751" i="1"/>
  <c r="O1747" i="1"/>
  <c r="O1743" i="1"/>
  <c r="O1739" i="1"/>
  <c r="O1735" i="1"/>
  <c r="O1731" i="1"/>
  <c r="O1727" i="1"/>
  <c r="O1723" i="1"/>
  <c r="O1719" i="1"/>
  <c r="O1715" i="1"/>
  <c r="O1711" i="1"/>
  <c r="O1707" i="1"/>
  <c r="O1703" i="1"/>
  <c r="O1699" i="1"/>
  <c r="O1695" i="1"/>
  <c r="O1691" i="1"/>
  <c r="O1687" i="1"/>
  <c r="O1683" i="1"/>
  <c r="O1679" i="1"/>
  <c r="O1675" i="1"/>
  <c r="O1671" i="1"/>
  <c r="O1667" i="1"/>
  <c r="O1663" i="1"/>
  <c r="O1659" i="1"/>
  <c r="O1655" i="1"/>
  <c r="O1651" i="1"/>
  <c r="O1647" i="1"/>
  <c r="O1643" i="1"/>
  <c r="O1639" i="1"/>
  <c r="O1635" i="1"/>
  <c r="O1631" i="1"/>
  <c r="O1627" i="1"/>
  <c r="O1623" i="1"/>
  <c r="O1619" i="1"/>
  <c r="O1615" i="1"/>
  <c r="O1611" i="1"/>
  <c r="O1607" i="1"/>
  <c r="O1603" i="1"/>
  <c r="O1599" i="1"/>
  <c r="O1595" i="1"/>
  <c r="O1591" i="1"/>
  <c r="O1587" i="1"/>
  <c r="O1583" i="1"/>
  <c r="O1579" i="1"/>
  <c r="O1575" i="1"/>
  <c r="O1571" i="1"/>
  <c r="O1567" i="1"/>
  <c r="O1563" i="1"/>
  <c r="O1559" i="1"/>
  <c r="O1555" i="1"/>
  <c r="O1551" i="1"/>
  <c r="O1547" i="1"/>
  <c r="O1543" i="1"/>
  <c r="O1539" i="1"/>
  <c r="O1535" i="1"/>
  <c r="O1531" i="1"/>
  <c r="O1527" i="1"/>
  <c r="O1523" i="1"/>
  <c r="O1519" i="1"/>
  <c r="O1515" i="1"/>
  <c r="O1511" i="1"/>
  <c r="O1507" i="1"/>
  <c r="O1503" i="1"/>
  <c r="O1499" i="1"/>
  <c r="O1495" i="1"/>
  <c r="O1491" i="1"/>
  <c r="O1487" i="1"/>
  <c r="O1483" i="1"/>
  <c r="O2612" i="1"/>
  <c r="O2457" i="1"/>
  <c r="O2393" i="1"/>
  <c r="O2329" i="1"/>
  <c r="O2265" i="1"/>
  <c r="O2201" i="1"/>
  <c r="O2137" i="1"/>
  <c r="O2102" i="1"/>
  <c r="O2086" i="1"/>
  <c r="O2070" i="1"/>
  <c r="O2054" i="1"/>
  <c r="O2038" i="1"/>
  <c r="O2022" i="1"/>
  <c r="O2006" i="1"/>
  <c r="O1990" i="1"/>
  <c r="O1974" i="1"/>
  <c r="O1958" i="1"/>
  <c r="O1942" i="1"/>
  <c r="O1926" i="1"/>
  <c r="O1910" i="1"/>
  <c r="O1894" i="1"/>
  <c r="O1878" i="1"/>
  <c r="O1862" i="1"/>
  <c r="O1846" i="1"/>
  <c r="O1830" i="1"/>
  <c r="O1814" i="1"/>
  <c r="O1798" i="1"/>
  <c r="O1794" i="1"/>
  <c r="O1790" i="1"/>
  <c r="O1786" i="1"/>
  <c r="O1782" i="1"/>
  <c r="O1778" i="1"/>
  <c r="O1774" i="1"/>
  <c r="O1770" i="1"/>
  <c r="O1766" i="1"/>
  <c r="O1762" i="1"/>
  <c r="O1758" i="1"/>
  <c r="O1754" i="1"/>
  <c r="O1750" i="1"/>
  <c r="O1746" i="1"/>
  <c r="O1742" i="1"/>
  <c r="O1738" i="1"/>
  <c r="O1734" i="1"/>
  <c r="O1730" i="1"/>
  <c r="O1726" i="1"/>
  <c r="O1722" i="1"/>
  <c r="O1718" i="1"/>
  <c r="O1714" i="1"/>
  <c r="O1710" i="1"/>
  <c r="O1706" i="1"/>
  <c r="O1702" i="1"/>
  <c r="O1698" i="1"/>
  <c r="O1694" i="1"/>
  <c r="O1690" i="1"/>
  <c r="O1686" i="1"/>
  <c r="O1682" i="1"/>
  <c r="O1678" i="1"/>
  <c r="O1674" i="1"/>
  <c r="O1670" i="1"/>
  <c r="O1666" i="1"/>
  <c r="O1662" i="1"/>
  <c r="O1658" i="1"/>
  <c r="O1654" i="1"/>
  <c r="O1650" i="1"/>
  <c r="O1646" i="1"/>
  <c r="O1642" i="1"/>
  <c r="O1638" i="1"/>
  <c r="O1634" i="1"/>
  <c r="O1630" i="1"/>
  <c r="O1626" i="1"/>
  <c r="O1622" i="1"/>
  <c r="O1618" i="1"/>
  <c r="O1614" i="1"/>
  <c r="O1610" i="1"/>
  <c r="O1606" i="1"/>
  <c r="O1602" i="1"/>
  <c r="O1598" i="1"/>
  <c r="O1594" i="1"/>
  <c r="O1590" i="1"/>
  <c r="O1586" i="1"/>
  <c r="O1582" i="1"/>
  <c r="O1578" i="1"/>
  <c r="O1574" i="1"/>
  <c r="O1570" i="1"/>
  <c r="O1566" i="1"/>
  <c r="O1562" i="1"/>
  <c r="O1558" i="1"/>
  <c r="O1554" i="1"/>
  <c r="O1550" i="1"/>
  <c r="O1546" i="1"/>
  <c r="O1542" i="1"/>
  <c r="O1538" i="1"/>
  <c r="O1534" i="1"/>
  <c r="O1530" i="1"/>
  <c r="O1526" i="1"/>
  <c r="O1522" i="1"/>
  <c r="O1518" i="1"/>
  <c r="O1514" i="1"/>
  <c r="O1510" i="1"/>
  <c r="O1506" i="1"/>
  <c r="O1502" i="1"/>
  <c r="O1498" i="1"/>
  <c r="O1494" i="1"/>
  <c r="O1490" i="1"/>
  <c r="O1486" i="1"/>
  <c r="O1482" i="1"/>
  <c r="O2548" i="1"/>
  <c r="O2441" i="1"/>
  <c r="O2377" i="1"/>
  <c r="O2313" i="1"/>
  <c r="O2249" i="1"/>
  <c r="O2185" i="1"/>
  <c r="O2121" i="1"/>
  <c r="O2098" i="1"/>
  <c r="O2082" i="1"/>
  <c r="O2066" i="1"/>
  <c r="O2050" i="1"/>
  <c r="O2034" i="1"/>
  <c r="O2018" i="1"/>
  <c r="O2002" i="1"/>
  <c r="O1986" i="1"/>
  <c r="O1970" i="1"/>
  <c r="O1954" i="1"/>
  <c r="O1938" i="1"/>
  <c r="O1922" i="1"/>
  <c r="O1906" i="1"/>
  <c r="O1890" i="1"/>
  <c r="O1874" i="1"/>
  <c r="O1858" i="1"/>
  <c r="O1842" i="1"/>
  <c r="O1826" i="1"/>
  <c r="O1810" i="1"/>
  <c r="O1793" i="1"/>
  <c r="O1789" i="1"/>
  <c r="O1785" i="1"/>
  <c r="O1781" i="1"/>
  <c r="O1777" i="1"/>
  <c r="O1773" i="1"/>
  <c r="O1769" i="1"/>
  <c r="O1765" i="1"/>
  <c r="O1761" i="1"/>
  <c r="O1757" i="1"/>
  <c r="O1753" i="1"/>
  <c r="O1749" i="1"/>
  <c r="O1745" i="1"/>
  <c r="O1741" i="1"/>
  <c r="O1737" i="1"/>
  <c r="O1733" i="1"/>
  <c r="O1729" i="1"/>
  <c r="O1725" i="1"/>
  <c r="O1721" i="1"/>
  <c r="O1717" i="1"/>
  <c r="O1713" i="1"/>
  <c r="O1709" i="1"/>
  <c r="O1705" i="1"/>
  <c r="O1701" i="1"/>
  <c r="O1697" i="1"/>
  <c r="O1693" i="1"/>
  <c r="O1689" i="1"/>
  <c r="O1685" i="1"/>
  <c r="O1681" i="1"/>
  <c r="O1677" i="1"/>
  <c r="O1673" i="1"/>
  <c r="O1669" i="1"/>
  <c r="O1665" i="1"/>
  <c r="O1661" i="1"/>
  <c r="O1657" i="1"/>
  <c r="O1653" i="1"/>
  <c r="O1649" i="1"/>
  <c r="O1645" i="1"/>
  <c r="O1641" i="1"/>
  <c r="O1637" i="1"/>
  <c r="O1633" i="1"/>
  <c r="O1629" i="1"/>
  <c r="O1625" i="1"/>
  <c r="O1621" i="1"/>
  <c r="O1617" i="1"/>
  <c r="O1613" i="1"/>
  <c r="O1609" i="1"/>
  <c r="O1605" i="1"/>
  <c r="O1601" i="1"/>
  <c r="O1597" i="1"/>
  <c r="O1593" i="1"/>
  <c r="O1589" i="1"/>
  <c r="O1585" i="1"/>
  <c r="O1581" i="1"/>
  <c r="O1577" i="1"/>
  <c r="O1573" i="1"/>
  <c r="O1569" i="1"/>
  <c r="O1565" i="1"/>
  <c r="O1561" i="1"/>
  <c r="O1557" i="1"/>
  <c r="O1553" i="1"/>
  <c r="O1549" i="1"/>
  <c r="O1545" i="1"/>
  <c r="O1541" i="1"/>
  <c r="O1537" i="1"/>
  <c r="O1533" i="1"/>
  <c r="O1529" i="1"/>
  <c r="O1525" i="1"/>
  <c r="O1521" i="1"/>
  <c r="O1517" i="1"/>
  <c r="O1513" i="1"/>
  <c r="O1509" i="1"/>
  <c r="O1505" i="1"/>
  <c r="O1501" i="1"/>
  <c r="O1497" i="1"/>
  <c r="O1493" i="1"/>
  <c r="O1489" i="1"/>
  <c r="O1485" i="1"/>
  <c r="O1481" i="1"/>
  <c r="O2484" i="1"/>
  <c r="O2361" i="1"/>
  <c r="O2094" i="1"/>
  <c r="O2030" i="1"/>
  <c r="O1966" i="1"/>
  <c r="O1902" i="1"/>
  <c r="O1838" i="1"/>
  <c r="O1780" i="1"/>
  <c r="O1764" i="1"/>
  <c r="O1748" i="1"/>
  <c r="O1732" i="1"/>
  <c r="O1716" i="1"/>
  <c r="O1700" i="1"/>
  <c r="O1684" i="1"/>
  <c r="O1668" i="1"/>
  <c r="O1652" i="1"/>
  <c r="O1636" i="1"/>
  <c r="O1620" i="1"/>
  <c r="O1604" i="1"/>
  <c r="O1588" i="1"/>
  <c r="O1572" i="1"/>
  <c r="O1556" i="1"/>
  <c r="O1540" i="1"/>
  <c r="O1524" i="1"/>
  <c r="O1508" i="1"/>
  <c r="O1492" i="1"/>
  <c r="O1477" i="1"/>
  <c r="O1473" i="1"/>
  <c r="O1469" i="1"/>
  <c r="O1465" i="1"/>
  <c r="O1461" i="1"/>
  <c r="O1457" i="1"/>
  <c r="O1453" i="1"/>
  <c r="O1449" i="1"/>
  <c r="O1445" i="1"/>
  <c r="O1441" i="1"/>
  <c r="O1437" i="1"/>
  <c r="O1433" i="1"/>
  <c r="O1429" i="1"/>
  <c r="O1425" i="1"/>
  <c r="O1421" i="1"/>
  <c r="O1417" i="1"/>
  <c r="O1413" i="1"/>
  <c r="O1409" i="1"/>
  <c r="O1405" i="1"/>
  <c r="O1401" i="1"/>
  <c r="O1397" i="1"/>
  <c r="O1393" i="1"/>
  <c r="O1389" i="1"/>
  <c r="O1385" i="1"/>
  <c r="O1381" i="1"/>
  <c r="O1377" i="1"/>
  <c r="O1373" i="1"/>
  <c r="O1369" i="1"/>
  <c r="O1365" i="1"/>
  <c r="O1361" i="1"/>
  <c r="O1357" i="1"/>
  <c r="O1353" i="1"/>
  <c r="O1349" i="1"/>
  <c r="O1345" i="1"/>
  <c r="O1341" i="1"/>
  <c r="O1337" i="1"/>
  <c r="O1333" i="1"/>
  <c r="O1329" i="1"/>
  <c r="O1325" i="1"/>
  <c r="O1321" i="1"/>
  <c r="O1317" i="1"/>
  <c r="O1313" i="1"/>
  <c r="O1309" i="1"/>
  <c r="O1305" i="1"/>
  <c r="O1301" i="1"/>
  <c r="O1297" i="1"/>
  <c r="O1293" i="1"/>
  <c r="O1289" i="1"/>
  <c r="O1285" i="1"/>
  <c r="O1281" i="1"/>
  <c r="O1277" i="1"/>
  <c r="O1273" i="1"/>
  <c r="O1269" i="1"/>
  <c r="O1265" i="1"/>
  <c r="O1261" i="1"/>
  <c r="O1257" i="1"/>
  <c r="O1253" i="1"/>
  <c r="O1249" i="1"/>
  <c r="O1245" i="1"/>
  <c r="O1241" i="1"/>
  <c r="O1237" i="1"/>
  <c r="O1233" i="1"/>
  <c r="O1229" i="1"/>
  <c r="O1225" i="1"/>
  <c r="O1221" i="1"/>
  <c r="O1217" i="1"/>
  <c r="O1213" i="1"/>
  <c r="O1209" i="1"/>
  <c r="O1205" i="1"/>
  <c r="O1201" i="1"/>
  <c r="O1197" i="1"/>
  <c r="O1193" i="1"/>
  <c r="O1189" i="1"/>
  <c r="O1185" i="1"/>
  <c r="O1181" i="1"/>
  <c r="O1177" i="1"/>
  <c r="O1173" i="1"/>
  <c r="O1169" i="1"/>
  <c r="O1165" i="1"/>
  <c r="O1161" i="1"/>
  <c r="O1157" i="1"/>
  <c r="O1153" i="1"/>
  <c r="O1149" i="1"/>
  <c r="O1145" i="1"/>
  <c r="O1141" i="1"/>
  <c r="O1137" i="1"/>
  <c r="O1133" i="1"/>
  <c r="O1129" i="1"/>
  <c r="O1125" i="1"/>
  <c r="O1121" i="1"/>
  <c r="O1117" i="1"/>
  <c r="O1113" i="1"/>
  <c r="O1109" i="1"/>
  <c r="O1105" i="1"/>
  <c r="O1101" i="1"/>
  <c r="O1097" i="1"/>
  <c r="O1093" i="1"/>
  <c r="O1089" i="1"/>
  <c r="O1085" i="1"/>
  <c r="O1081" i="1"/>
  <c r="O1077" i="1"/>
  <c r="O1073" i="1"/>
  <c r="O1069" i="1"/>
  <c r="O1065" i="1"/>
  <c r="O1061" i="1"/>
  <c r="O1057" i="1"/>
  <c r="O1053" i="1"/>
  <c r="O1049" i="1"/>
  <c r="O1045" i="1"/>
  <c r="O1041" i="1"/>
  <c r="O1037" i="1"/>
  <c r="O1033" i="1"/>
  <c r="O1029" i="1"/>
  <c r="O1025" i="1"/>
  <c r="O1021" i="1"/>
  <c r="O1017" i="1"/>
  <c r="O1013" i="1"/>
  <c r="O1009" i="1"/>
  <c r="O1005" i="1"/>
  <c r="O1001" i="1"/>
  <c r="O997" i="1"/>
  <c r="O993" i="1"/>
  <c r="O989" i="1"/>
  <c r="O985" i="1"/>
  <c r="O981" i="1"/>
  <c r="O977" i="1"/>
  <c r="O973" i="1"/>
  <c r="O969" i="1"/>
  <c r="O965" i="1"/>
  <c r="O961" i="1"/>
  <c r="O957" i="1"/>
  <c r="O953" i="1"/>
  <c r="O949" i="1"/>
  <c r="O945" i="1"/>
  <c r="O941" i="1"/>
  <c r="O937" i="1"/>
  <c r="O933" i="1"/>
  <c r="O929" i="1"/>
  <c r="O925" i="1"/>
  <c r="O921" i="1"/>
  <c r="O917" i="1"/>
  <c r="O913" i="1"/>
  <c r="O909" i="1"/>
  <c r="O905" i="1"/>
  <c r="O901" i="1"/>
  <c r="O897" i="1"/>
  <c r="O893" i="1"/>
  <c r="O889" i="1"/>
  <c r="O885" i="1"/>
  <c r="O881" i="1"/>
  <c r="O877" i="1"/>
  <c r="O873" i="1"/>
  <c r="O869" i="1"/>
  <c r="O865" i="1"/>
  <c r="O861" i="1"/>
  <c r="O857" i="1"/>
  <c r="O853" i="1"/>
  <c r="O849" i="1"/>
  <c r="O845" i="1"/>
  <c r="O841" i="1"/>
  <c r="O837" i="1"/>
  <c r="O833" i="1"/>
  <c r="O829" i="1"/>
  <c r="O825" i="1"/>
  <c r="O821" i="1"/>
  <c r="O817" i="1"/>
  <c r="O813" i="1"/>
  <c r="O809" i="1"/>
  <c r="O805" i="1"/>
  <c r="O801" i="1"/>
  <c r="O797" i="1"/>
  <c r="O793" i="1"/>
  <c r="O789" i="1"/>
  <c r="O785" i="1"/>
  <c r="O781" i="1"/>
  <c r="O777" i="1"/>
  <c r="O773" i="1"/>
  <c r="O769" i="1"/>
  <c r="O765" i="1"/>
  <c r="O761" i="1"/>
  <c r="O757" i="1"/>
  <c r="O753" i="1"/>
  <c r="O749" i="1"/>
  <c r="O2297" i="1"/>
  <c r="O2078" i="1"/>
  <c r="O2014" i="1"/>
  <c r="O1950" i="1"/>
  <c r="O1886" i="1"/>
  <c r="O1822" i="1"/>
  <c r="O1792" i="1"/>
  <c r="O1776" i="1"/>
  <c r="O1760" i="1"/>
  <c r="O1744" i="1"/>
  <c r="O1728" i="1"/>
  <c r="O1712" i="1"/>
  <c r="O1696" i="1"/>
  <c r="O1680" i="1"/>
  <c r="O1664" i="1"/>
  <c r="O1648" i="1"/>
  <c r="O1632" i="1"/>
  <c r="O1616" i="1"/>
  <c r="O1600" i="1"/>
  <c r="O1584" i="1"/>
  <c r="O1568" i="1"/>
  <c r="O1552" i="1"/>
  <c r="O1536" i="1"/>
  <c r="O1520" i="1"/>
  <c r="O1504" i="1"/>
  <c r="O1488" i="1"/>
  <c r="O1480" i="1"/>
  <c r="O1476" i="1"/>
  <c r="O1472" i="1"/>
  <c r="O1468" i="1"/>
  <c r="O1464" i="1"/>
  <c r="O1460" i="1"/>
  <c r="O1456" i="1"/>
  <c r="O1452" i="1"/>
  <c r="O1448" i="1"/>
  <c r="O1444" i="1"/>
  <c r="O1440" i="1"/>
  <c r="O1436" i="1"/>
  <c r="O1432" i="1"/>
  <c r="O1428" i="1"/>
  <c r="O1424" i="1"/>
  <c r="O1420" i="1"/>
  <c r="O1416" i="1"/>
  <c r="O1412" i="1"/>
  <c r="O1408" i="1"/>
  <c r="O1404" i="1"/>
  <c r="O1400" i="1"/>
  <c r="O1396" i="1"/>
  <c r="O1392" i="1"/>
  <c r="O1388" i="1"/>
  <c r="O1384" i="1"/>
  <c r="O1380" i="1"/>
  <c r="O1376" i="1"/>
  <c r="O1372" i="1"/>
  <c r="O1368" i="1"/>
  <c r="O1364" i="1"/>
  <c r="O1360" i="1"/>
  <c r="O1356" i="1"/>
  <c r="O1352" i="1"/>
  <c r="O1348" i="1"/>
  <c r="O1344" i="1"/>
  <c r="O1340" i="1"/>
  <c r="O1336" i="1"/>
  <c r="O1332" i="1"/>
  <c r="O1328" i="1"/>
  <c r="O1324" i="1"/>
  <c r="O1320" i="1"/>
  <c r="O1316" i="1"/>
  <c r="O1312" i="1"/>
  <c r="O1308" i="1"/>
  <c r="O1304" i="1"/>
  <c r="O1300" i="1"/>
  <c r="O1296" i="1"/>
  <c r="O1292" i="1"/>
  <c r="O1288" i="1"/>
  <c r="O1284" i="1"/>
  <c r="O1280" i="1"/>
  <c r="O1276" i="1"/>
  <c r="O1272" i="1"/>
  <c r="O1268" i="1"/>
  <c r="O1264" i="1"/>
  <c r="O1260" i="1"/>
  <c r="O1256" i="1"/>
  <c r="O1252" i="1"/>
  <c r="O1248" i="1"/>
  <c r="O1244" i="1"/>
  <c r="O1240" i="1"/>
  <c r="O1236" i="1"/>
  <c r="O1232" i="1"/>
  <c r="O1228" i="1"/>
  <c r="O1224" i="1"/>
  <c r="O1220" i="1"/>
  <c r="O1216" i="1"/>
  <c r="O1212" i="1"/>
  <c r="O1208" i="1"/>
  <c r="O1204" i="1"/>
  <c r="O1200" i="1"/>
  <c r="O1196" i="1"/>
  <c r="O1192" i="1"/>
  <c r="O1188" i="1"/>
  <c r="O1184" i="1"/>
  <c r="O1180" i="1"/>
  <c r="O1176" i="1"/>
  <c r="O1172" i="1"/>
  <c r="O1168" i="1"/>
  <c r="O1164" i="1"/>
  <c r="O1160" i="1"/>
  <c r="O1156" i="1"/>
  <c r="O1152" i="1"/>
  <c r="O1148" i="1"/>
  <c r="O1144" i="1"/>
  <c r="O1140" i="1"/>
  <c r="O1136" i="1"/>
  <c r="O1132" i="1"/>
  <c r="O1128" i="1"/>
  <c r="O1124" i="1"/>
  <c r="O1120" i="1"/>
  <c r="O1116" i="1"/>
  <c r="O1112" i="1"/>
  <c r="O1108" i="1"/>
  <c r="O1104" i="1"/>
  <c r="O1100" i="1"/>
  <c r="O1096" i="1"/>
  <c r="O1092" i="1"/>
  <c r="O1088" i="1"/>
  <c r="O1084" i="1"/>
  <c r="O1080" i="1"/>
  <c r="O1076" i="1"/>
  <c r="O1072" i="1"/>
  <c r="O1068" i="1"/>
  <c r="O1064" i="1"/>
  <c r="O1060" i="1"/>
  <c r="O1056" i="1"/>
  <c r="O1052" i="1"/>
  <c r="O1048" i="1"/>
  <c r="O1044" i="1"/>
  <c r="O1040" i="1"/>
  <c r="O1036" i="1"/>
  <c r="O1032" i="1"/>
  <c r="O1028" i="1"/>
  <c r="O1024" i="1"/>
  <c r="O1020" i="1"/>
  <c r="O1016" i="1"/>
  <c r="O1012" i="1"/>
  <c r="O1008" i="1"/>
  <c r="O1004" i="1"/>
  <c r="O1000" i="1"/>
  <c r="O996" i="1"/>
  <c r="O992" i="1"/>
  <c r="O988" i="1"/>
  <c r="O984" i="1"/>
  <c r="O980" i="1"/>
  <c r="O976" i="1"/>
  <c r="O972" i="1"/>
  <c r="O968" i="1"/>
  <c r="O964" i="1"/>
  <c r="O2233" i="1"/>
  <c r="O2062" i="1"/>
  <c r="O1998" i="1"/>
  <c r="O1934" i="1"/>
  <c r="O1870" i="1"/>
  <c r="O1806" i="1"/>
  <c r="O1788" i="1"/>
  <c r="O1772" i="1"/>
  <c r="O1756" i="1"/>
  <c r="O1740" i="1"/>
  <c r="O1724" i="1"/>
  <c r="O1708" i="1"/>
  <c r="O1692" i="1"/>
  <c r="O1676" i="1"/>
  <c r="O1660" i="1"/>
  <c r="O1644" i="1"/>
  <c r="O1628" i="1"/>
  <c r="O1612" i="1"/>
  <c r="O1596" i="1"/>
  <c r="O1580" i="1"/>
  <c r="O1564" i="1"/>
  <c r="O1548" i="1"/>
  <c r="O1532" i="1"/>
  <c r="O1516" i="1"/>
  <c r="O1500" i="1"/>
  <c r="O1484" i="1"/>
  <c r="O1479" i="1"/>
  <c r="O1475" i="1"/>
  <c r="O1471" i="1"/>
  <c r="O1467" i="1"/>
  <c r="O1463" i="1"/>
  <c r="O1459" i="1"/>
  <c r="O1455" i="1"/>
  <c r="O1451" i="1"/>
  <c r="O1447" i="1"/>
  <c r="O1443" i="1"/>
  <c r="O1439" i="1"/>
  <c r="O1435" i="1"/>
  <c r="O1431" i="1"/>
  <c r="O1427" i="1"/>
  <c r="O1423" i="1"/>
  <c r="O1419" i="1"/>
  <c r="O1415" i="1"/>
  <c r="O1411" i="1"/>
  <c r="O1407" i="1"/>
  <c r="O1403" i="1"/>
  <c r="O1399" i="1"/>
  <c r="O1395" i="1"/>
  <c r="O1391" i="1"/>
  <c r="O1387" i="1"/>
  <c r="O1383" i="1"/>
  <c r="O1379" i="1"/>
  <c r="O1375" i="1"/>
  <c r="O1371" i="1"/>
  <c r="O1367" i="1"/>
  <c r="O1363" i="1"/>
  <c r="O1359" i="1"/>
  <c r="O1355" i="1"/>
  <c r="O1351" i="1"/>
  <c r="O1347" i="1"/>
  <c r="O1343" i="1"/>
  <c r="O1339" i="1"/>
  <c r="O1335" i="1"/>
  <c r="O1331" i="1"/>
  <c r="O1327" i="1"/>
  <c r="O1323" i="1"/>
  <c r="O1319" i="1"/>
  <c r="O1315" i="1"/>
  <c r="O1311" i="1"/>
  <c r="O1307" i="1"/>
  <c r="O1303" i="1"/>
  <c r="O1299" i="1"/>
  <c r="O1295" i="1"/>
  <c r="O1291" i="1"/>
  <c r="O1287" i="1"/>
  <c r="O1283" i="1"/>
  <c r="O1279" i="1"/>
  <c r="O1275" i="1"/>
  <c r="O1271" i="1"/>
  <c r="O1267" i="1"/>
  <c r="O1263" i="1"/>
  <c r="O1259" i="1"/>
  <c r="O1255" i="1"/>
  <c r="O1251" i="1"/>
  <c r="O1247" i="1"/>
  <c r="O1243" i="1"/>
  <c r="O1239" i="1"/>
  <c r="O1235" i="1"/>
  <c r="O1231" i="1"/>
  <c r="O1227" i="1"/>
  <c r="O1223" i="1"/>
  <c r="O1219" i="1"/>
  <c r="O1215" i="1"/>
  <c r="O1211" i="1"/>
  <c r="O1207" i="1"/>
  <c r="O1203" i="1"/>
  <c r="O1199" i="1"/>
  <c r="O1195" i="1"/>
  <c r="O1191" i="1"/>
  <c r="O1187" i="1"/>
  <c r="O1183" i="1"/>
  <c r="O1179" i="1"/>
  <c r="O1175" i="1"/>
  <c r="O1171" i="1"/>
  <c r="O1167" i="1"/>
  <c r="O1163" i="1"/>
  <c r="O1159" i="1"/>
  <c r="O1155" i="1"/>
  <c r="O1151" i="1"/>
  <c r="O1147" i="1"/>
  <c r="O1143" i="1"/>
  <c r="O1139" i="1"/>
  <c r="O1135" i="1"/>
  <c r="O1131" i="1"/>
  <c r="O1127" i="1"/>
  <c r="O1123" i="1"/>
  <c r="O1119" i="1"/>
  <c r="O1115" i="1"/>
  <c r="O1111" i="1"/>
  <c r="O1107" i="1"/>
  <c r="O1103" i="1"/>
  <c r="O1099" i="1"/>
  <c r="O1095" i="1"/>
  <c r="O1091" i="1"/>
  <c r="O1087" i="1"/>
  <c r="O1083" i="1"/>
  <c r="O1079" i="1"/>
  <c r="O1075" i="1"/>
  <c r="O1071" i="1"/>
  <c r="O1067" i="1"/>
  <c r="O1063" i="1"/>
  <c r="O1059" i="1"/>
  <c r="O1055" i="1"/>
  <c r="O1051" i="1"/>
  <c r="O1047" i="1"/>
  <c r="O1043" i="1"/>
  <c r="O1039" i="1"/>
  <c r="O1035" i="1"/>
  <c r="O1031" i="1"/>
  <c r="O1027" i="1"/>
  <c r="O1023" i="1"/>
  <c r="O1019" i="1"/>
  <c r="O1015" i="1"/>
  <c r="O1011" i="1"/>
  <c r="O1007" i="1"/>
  <c r="O1003" i="1"/>
  <c r="O999" i="1"/>
  <c r="O995" i="1"/>
  <c r="O991" i="1"/>
  <c r="O987" i="1"/>
  <c r="O983" i="1"/>
  <c r="O979" i="1"/>
  <c r="O975" i="1"/>
  <c r="O971" i="1"/>
  <c r="O967" i="1"/>
  <c r="O963" i="1"/>
  <c r="O959" i="1"/>
  <c r="O955" i="1"/>
  <c r="O951" i="1"/>
  <c r="O947" i="1"/>
  <c r="O943" i="1"/>
  <c r="O939" i="1"/>
  <c r="O935" i="1"/>
  <c r="O931" i="1"/>
  <c r="O927" i="1"/>
  <c r="O923" i="1"/>
  <c r="O919" i="1"/>
  <c r="O915" i="1"/>
  <c r="O911" i="1"/>
  <c r="O907" i="1"/>
  <c r="O903" i="1"/>
  <c r="O899" i="1"/>
  <c r="O895" i="1"/>
  <c r="O891" i="1"/>
  <c r="O887" i="1"/>
  <c r="O883" i="1"/>
  <c r="O879" i="1"/>
  <c r="O875" i="1"/>
  <c r="O871" i="1"/>
  <c r="O867" i="1"/>
  <c r="O863" i="1"/>
  <c r="O859" i="1"/>
  <c r="O855" i="1"/>
  <c r="O851" i="1"/>
  <c r="O847" i="1"/>
  <c r="O843" i="1"/>
  <c r="O839" i="1"/>
  <c r="O835" i="1"/>
  <c r="O831" i="1"/>
  <c r="O827" i="1"/>
  <c r="O823" i="1"/>
  <c r="O819" i="1"/>
  <c r="O815" i="1"/>
  <c r="O811" i="1"/>
  <c r="O807" i="1"/>
  <c r="O803" i="1"/>
  <c r="O799" i="1"/>
  <c r="O795" i="1"/>
  <c r="O791" i="1"/>
  <c r="O787" i="1"/>
  <c r="O783" i="1"/>
  <c r="O779" i="1"/>
  <c r="O775" i="1"/>
  <c r="O771" i="1"/>
  <c r="O767" i="1"/>
  <c r="O763" i="1"/>
  <c r="O759" i="1"/>
  <c r="O755" i="1"/>
  <c r="O751" i="1"/>
  <c r="O747" i="1"/>
  <c r="O2169" i="1"/>
  <c r="O2046" i="1"/>
  <c r="O1784" i="1"/>
  <c r="O1720" i="1"/>
  <c r="O1656" i="1"/>
  <c r="O1592" i="1"/>
  <c r="O1528" i="1"/>
  <c r="O1470" i="1"/>
  <c r="O1454" i="1"/>
  <c r="O1438" i="1"/>
  <c r="O1422" i="1"/>
  <c r="O1406" i="1"/>
  <c r="O1390" i="1"/>
  <c r="O1374" i="1"/>
  <c r="O1358" i="1"/>
  <c r="O1342" i="1"/>
  <c r="O1326" i="1"/>
  <c r="O1310" i="1"/>
  <c r="O1294" i="1"/>
  <c r="O1278" i="1"/>
  <c r="O1262" i="1"/>
  <c r="O1246" i="1"/>
  <c r="O1230" i="1"/>
  <c r="O1214" i="1"/>
  <c r="O1198" i="1"/>
  <c r="O1182" i="1"/>
  <c r="O1166" i="1"/>
  <c r="O1150" i="1"/>
  <c r="O1134" i="1"/>
  <c r="O1118" i="1"/>
  <c r="O1102" i="1"/>
  <c r="O1086" i="1"/>
  <c r="O1070" i="1"/>
  <c r="O1054" i="1"/>
  <c r="O1038" i="1"/>
  <c r="O1022" i="1"/>
  <c r="O1006" i="1"/>
  <c r="O990" i="1"/>
  <c r="O974" i="1"/>
  <c r="O954" i="1"/>
  <c r="O946" i="1"/>
  <c r="O938" i="1"/>
  <c r="O930" i="1"/>
  <c r="O922" i="1"/>
  <c r="O914" i="1"/>
  <c r="O906" i="1"/>
  <c r="O898" i="1"/>
  <c r="O890" i="1"/>
  <c r="O882" i="1"/>
  <c r="O874" i="1"/>
  <c r="O866" i="1"/>
  <c r="O858" i="1"/>
  <c r="O850" i="1"/>
  <c r="O842" i="1"/>
  <c r="O834" i="1"/>
  <c r="O826" i="1"/>
  <c r="O818" i="1"/>
  <c r="O810" i="1"/>
  <c r="O802" i="1"/>
  <c r="O794" i="1"/>
  <c r="O786" i="1"/>
  <c r="O778" i="1"/>
  <c r="O770" i="1"/>
  <c r="O762" i="1"/>
  <c r="O754" i="1"/>
  <c r="O746" i="1"/>
  <c r="O742" i="1"/>
  <c r="O738" i="1"/>
  <c r="O734" i="1"/>
  <c r="O730" i="1"/>
  <c r="O726" i="1"/>
  <c r="O722" i="1"/>
  <c r="O718" i="1"/>
  <c r="O714" i="1"/>
  <c r="O710" i="1"/>
  <c r="O706" i="1"/>
  <c r="O702" i="1"/>
  <c r="O698" i="1"/>
  <c r="O694" i="1"/>
  <c r="O690" i="1"/>
  <c r="O686" i="1"/>
  <c r="O682" i="1"/>
  <c r="O678" i="1"/>
  <c r="O674" i="1"/>
  <c r="O670" i="1"/>
  <c r="O666" i="1"/>
  <c r="O662" i="1"/>
  <c r="O658" i="1"/>
  <c r="O654" i="1"/>
  <c r="O650" i="1"/>
  <c r="O646" i="1"/>
  <c r="O642" i="1"/>
  <c r="O638" i="1"/>
  <c r="O634" i="1"/>
  <c r="O630" i="1"/>
  <c r="O626" i="1"/>
  <c r="O622" i="1"/>
  <c r="O618" i="1"/>
  <c r="O614" i="1"/>
  <c r="O610" i="1"/>
  <c r="O606" i="1"/>
  <c r="O602" i="1"/>
  <c r="O598" i="1"/>
  <c r="O594" i="1"/>
  <c r="O590" i="1"/>
  <c r="O586" i="1"/>
  <c r="O582" i="1"/>
  <c r="O578" i="1"/>
  <c r="O574" i="1"/>
  <c r="O570" i="1"/>
  <c r="O566" i="1"/>
  <c r="O562" i="1"/>
  <c r="O558" i="1"/>
  <c r="O554" i="1"/>
  <c r="O550" i="1"/>
  <c r="O546" i="1"/>
  <c r="O542" i="1"/>
  <c r="O538" i="1"/>
  <c r="O534" i="1"/>
  <c r="O530" i="1"/>
  <c r="O526" i="1"/>
  <c r="O522" i="1"/>
  <c r="O518" i="1"/>
  <c r="O514" i="1"/>
  <c r="O510" i="1"/>
  <c r="O506" i="1"/>
  <c r="O502" i="1"/>
  <c r="O498" i="1"/>
  <c r="O494" i="1"/>
  <c r="O490" i="1"/>
  <c r="O486" i="1"/>
  <c r="O482" i="1"/>
  <c r="O478" i="1"/>
  <c r="O474" i="1"/>
  <c r="O470" i="1"/>
  <c r="O466" i="1"/>
  <c r="O462" i="1"/>
  <c r="O458" i="1"/>
  <c r="O454" i="1"/>
  <c r="O450" i="1"/>
  <c r="O446" i="1"/>
  <c r="O442" i="1"/>
  <c r="O438" i="1"/>
  <c r="O434" i="1"/>
  <c r="O430" i="1"/>
  <c r="O426" i="1"/>
  <c r="O422" i="1"/>
  <c r="O418" i="1"/>
  <c r="O414" i="1"/>
  <c r="O410" i="1"/>
  <c r="O406" i="1"/>
  <c r="O402" i="1"/>
  <c r="O398" i="1"/>
  <c r="O394" i="1"/>
  <c r="O390" i="1"/>
  <c r="O386" i="1"/>
  <c r="O382" i="1"/>
  <c r="O378" i="1"/>
  <c r="O374" i="1"/>
  <c r="O370" i="1"/>
  <c r="O366" i="1"/>
  <c r="O362" i="1"/>
  <c r="O358" i="1"/>
  <c r="O354" i="1"/>
  <c r="O350" i="1"/>
  <c r="O346" i="1"/>
  <c r="O342" i="1"/>
  <c r="O338" i="1"/>
  <c r="O334" i="1"/>
  <c r="O330" i="1"/>
  <c r="O326" i="1"/>
  <c r="O322" i="1"/>
  <c r="O318" i="1"/>
  <c r="O314" i="1"/>
  <c r="O310" i="1"/>
  <c r="O306" i="1"/>
  <c r="O302" i="1"/>
  <c r="O298" i="1"/>
  <c r="O294" i="1"/>
  <c r="O290" i="1"/>
  <c r="O286" i="1"/>
  <c r="O282" i="1"/>
  <c r="O278" i="1"/>
  <c r="O274" i="1"/>
  <c r="O270" i="1"/>
  <c r="O266" i="1"/>
  <c r="O262" i="1"/>
  <c r="O258" i="1"/>
  <c r="O254" i="1"/>
  <c r="O250" i="1"/>
  <c r="O246" i="1"/>
  <c r="O242" i="1"/>
  <c r="O238" i="1"/>
  <c r="O234" i="1"/>
  <c r="O230" i="1"/>
  <c r="O226" i="1"/>
  <c r="O222" i="1"/>
  <c r="O218" i="1"/>
  <c r="O214" i="1"/>
  <c r="O210" i="1"/>
  <c r="O206" i="1"/>
  <c r="O202" i="1"/>
  <c r="O198" i="1"/>
  <c r="O194" i="1"/>
  <c r="O190" i="1"/>
  <c r="O186" i="1"/>
  <c r="O182" i="1"/>
  <c r="O178" i="1"/>
  <c r="O174" i="1"/>
  <c r="O170" i="1"/>
  <c r="O1982" i="1"/>
  <c r="O1768" i="1"/>
  <c r="O1704" i="1"/>
  <c r="O1640" i="1"/>
  <c r="O1576" i="1"/>
  <c r="O1512" i="1"/>
  <c r="O1466" i="1"/>
  <c r="O1450" i="1"/>
  <c r="O1434" i="1"/>
  <c r="O1418" i="1"/>
  <c r="O1402" i="1"/>
  <c r="O1386" i="1"/>
  <c r="O1370" i="1"/>
  <c r="O1354" i="1"/>
  <c r="O1338" i="1"/>
  <c r="O1322" i="1"/>
  <c r="O1306" i="1"/>
  <c r="O1290" i="1"/>
  <c r="O1274" i="1"/>
  <c r="O1258" i="1"/>
  <c r="O1242" i="1"/>
  <c r="O1226" i="1"/>
  <c r="O1210" i="1"/>
  <c r="O1194" i="1"/>
  <c r="O1178" i="1"/>
  <c r="O1162" i="1"/>
  <c r="O1146" i="1"/>
  <c r="O1130" i="1"/>
  <c r="O1114" i="1"/>
  <c r="O1098" i="1"/>
  <c r="O1082" i="1"/>
  <c r="O1066" i="1"/>
  <c r="O1050" i="1"/>
  <c r="O1034" i="1"/>
  <c r="O1018" i="1"/>
  <c r="O1002" i="1"/>
  <c r="O986" i="1"/>
  <c r="O970" i="1"/>
  <c r="O960" i="1"/>
  <c r="O952" i="1"/>
  <c r="O944" i="1"/>
  <c r="O936" i="1"/>
  <c r="O928" i="1"/>
  <c r="O920" i="1"/>
  <c r="O912" i="1"/>
  <c r="O904" i="1"/>
  <c r="O896" i="1"/>
  <c r="O888" i="1"/>
  <c r="O880" i="1"/>
  <c r="O872" i="1"/>
  <c r="O864" i="1"/>
  <c r="O856" i="1"/>
  <c r="O848" i="1"/>
  <c r="O840" i="1"/>
  <c r="O832" i="1"/>
  <c r="O824" i="1"/>
  <c r="O816" i="1"/>
  <c r="O808" i="1"/>
  <c r="O800" i="1"/>
  <c r="O792" i="1"/>
  <c r="O784" i="1"/>
  <c r="O776" i="1"/>
  <c r="O768" i="1"/>
  <c r="O760" i="1"/>
  <c r="O752" i="1"/>
  <c r="O745" i="1"/>
  <c r="O741" i="1"/>
  <c r="O737" i="1"/>
  <c r="O733" i="1"/>
  <c r="O729" i="1"/>
  <c r="O725" i="1"/>
  <c r="O721" i="1"/>
  <c r="O717" i="1"/>
  <c r="O713" i="1"/>
  <c r="O709" i="1"/>
  <c r="O705" i="1"/>
  <c r="O701" i="1"/>
  <c r="O697" i="1"/>
  <c r="O693" i="1"/>
  <c r="O689" i="1"/>
  <c r="O685" i="1"/>
  <c r="O681" i="1"/>
  <c r="O677" i="1"/>
  <c r="O673" i="1"/>
  <c r="O669" i="1"/>
  <c r="O665" i="1"/>
  <c r="O661" i="1"/>
  <c r="O657" i="1"/>
  <c r="O653" i="1"/>
  <c r="O649" i="1"/>
  <c r="O645" i="1"/>
  <c r="O641" i="1"/>
  <c r="O637" i="1"/>
  <c r="O633" i="1"/>
  <c r="O629" i="1"/>
  <c r="O625" i="1"/>
  <c r="O621" i="1"/>
  <c r="O617" i="1"/>
  <c r="O613" i="1"/>
  <c r="O609" i="1"/>
  <c r="O605" i="1"/>
  <c r="O601" i="1"/>
  <c r="O597" i="1"/>
  <c r="O593" i="1"/>
  <c r="O589" i="1"/>
  <c r="O585" i="1"/>
  <c r="O581" i="1"/>
  <c r="O577" i="1"/>
  <c r="O573" i="1"/>
  <c r="O569" i="1"/>
  <c r="O565" i="1"/>
  <c r="O561" i="1"/>
  <c r="O557" i="1"/>
  <c r="O553" i="1"/>
  <c r="O549" i="1"/>
  <c r="O545" i="1"/>
  <c r="O541" i="1"/>
  <c r="O537" i="1"/>
  <c r="O533" i="1"/>
  <c r="O529" i="1"/>
  <c r="O525" i="1"/>
  <c r="O521" i="1"/>
  <c r="O517" i="1"/>
  <c r="O513" i="1"/>
  <c r="O509" i="1"/>
  <c r="O505" i="1"/>
  <c r="O501" i="1"/>
  <c r="O497" i="1"/>
  <c r="O493" i="1"/>
  <c r="O489" i="1"/>
  <c r="O485" i="1"/>
  <c r="O481" i="1"/>
  <c r="O477" i="1"/>
  <c r="O473" i="1"/>
  <c r="O469" i="1"/>
  <c r="O465" i="1"/>
  <c r="O461" i="1"/>
  <c r="O457" i="1"/>
  <c r="O453" i="1"/>
  <c r="O449" i="1"/>
  <c r="O445" i="1"/>
  <c r="O441" i="1"/>
  <c r="O437" i="1"/>
  <c r="O433" i="1"/>
  <c r="O429" i="1"/>
  <c r="O425" i="1"/>
  <c r="O421" i="1"/>
  <c r="O417" i="1"/>
  <c r="O413" i="1"/>
  <c r="O409" i="1"/>
  <c r="O405" i="1"/>
  <c r="O401" i="1"/>
  <c r="O397" i="1"/>
  <c r="O393" i="1"/>
  <c r="O389" i="1"/>
  <c r="O385" i="1"/>
  <c r="O381" i="1"/>
  <c r="O377" i="1"/>
  <c r="O373" i="1"/>
  <c r="O369" i="1"/>
  <c r="O365" i="1"/>
  <c r="O361" i="1"/>
  <c r="O357" i="1"/>
  <c r="O353" i="1"/>
  <c r="O349" i="1"/>
  <c r="O345" i="1"/>
  <c r="O341" i="1"/>
  <c r="O337" i="1"/>
  <c r="O333" i="1"/>
  <c r="O329" i="1"/>
  <c r="O325" i="1"/>
  <c r="O321" i="1"/>
  <c r="O317" i="1"/>
  <c r="O313" i="1"/>
  <c r="O309" i="1"/>
  <c r="O305" i="1"/>
  <c r="O301" i="1"/>
  <c r="O297" i="1"/>
  <c r="O293" i="1"/>
  <c r="O289" i="1"/>
  <c r="O285" i="1"/>
  <c r="O281" i="1"/>
  <c r="O277" i="1"/>
  <c r="O273" i="1"/>
  <c r="O269" i="1"/>
  <c r="O265" i="1"/>
  <c r="O261" i="1"/>
  <c r="O257" i="1"/>
  <c r="O253" i="1"/>
  <c r="O249" i="1"/>
  <c r="O245" i="1"/>
  <c r="O241" i="1"/>
  <c r="O237" i="1"/>
  <c r="O233" i="1"/>
  <c r="O229" i="1"/>
  <c r="O225" i="1"/>
  <c r="O221" i="1"/>
  <c r="O217" i="1"/>
  <c r="O213" i="1"/>
  <c r="O209" i="1"/>
  <c r="O205" i="1"/>
  <c r="O201" i="1"/>
  <c r="O197" i="1"/>
  <c r="O193" i="1"/>
  <c r="O189" i="1"/>
  <c r="O185" i="1"/>
  <c r="O181" i="1"/>
  <c r="O177" i="1"/>
  <c r="O173" i="1"/>
  <c r="O1918" i="1"/>
  <c r="O1752" i="1"/>
  <c r="O1688" i="1"/>
  <c r="O1624" i="1"/>
  <c r="O1560" i="1"/>
  <c r="O1496" i="1"/>
  <c r="O1478" i="1"/>
  <c r="O1462" i="1"/>
  <c r="O1446" i="1"/>
  <c r="O1430" i="1"/>
  <c r="O1414" i="1"/>
  <c r="O1398" i="1"/>
  <c r="O1382" i="1"/>
  <c r="O1366" i="1"/>
  <c r="O1350" i="1"/>
  <c r="O1334" i="1"/>
  <c r="O1318" i="1"/>
  <c r="O1302" i="1"/>
  <c r="O1286" i="1"/>
  <c r="O1270" i="1"/>
  <c r="O1254" i="1"/>
  <c r="O1238" i="1"/>
  <c r="O1222" i="1"/>
  <c r="O1206" i="1"/>
  <c r="O1190" i="1"/>
  <c r="O1174" i="1"/>
  <c r="O1158" i="1"/>
  <c r="O1142" i="1"/>
  <c r="O1126" i="1"/>
  <c r="O1110" i="1"/>
  <c r="O1094" i="1"/>
  <c r="O1078" i="1"/>
  <c r="O1062" i="1"/>
  <c r="O1046" i="1"/>
  <c r="O1030" i="1"/>
  <c r="O1014" i="1"/>
  <c r="O998" i="1"/>
  <c r="O982" i="1"/>
  <c r="O966" i="1"/>
  <c r="O958" i="1"/>
  <c r="O950" i="1"/>
  <c r="O942" i="1"/>
  <c r="O934" i="1"/>
  <c r="O926" i="1"/>
  <c r="O918" i="1"/>
  <c r="O910" i="1"/>
  <c r="O902" i="1"/>
  <c r="O894" i="1"/>
  <c r="O886" i="1"/>
  <c r="O878" i="1"/>
  <c r="O870" i="1"/>
  <c r="O862" i="1"/>
  <c r="O854" i="1"/>
  <c r="O846" i="1"/>
  <c r="O838" i="1"/>
  <c r="O830" i="1"/>
  <c r="O822" i="1"/>
  <c r="O814" i="1"/>
  <c r="O806" i="1"/>
  <c r="O798" i="1"/>
  <c r="O790" i="1"/>
  <c r="O782" i="1"/>
  <c r="O774" i="1"/>
  <c r="O766" i="1"/>
  <c r="O758" i="1"/>
  <c r="O750" i="1"/>
  <c r="O744" i="1"/>
  <c r="O740" i="1"/>
  <c r="O736" i="1"/>
  <c r="O732" i="1"/>
  <c r="O728" i="1"/>
  <c r="O724" i="1"/>
  <c r="O720" i="1"/>
  <c r="O716" i="1"/>
  <c r="O712" i="1"/>
  <c r="O708" i="1"/>
  <c r="O704" i="1"/>
  <c r="O700" i="1"/>
  <c r="O696" i="1"/>
  <c r="O692" i="1"/>
  <c r="O688" i="1"/>
  <c r="O684" i="1"/>
  <c r="O680" i="1"/>
  <c r="O676" i="1"/>
  <c r="O672" i="1"/>
  <c r="O668" i="1"/>
  <c r="O664" i="1"/>
  <c r="O660" i="1"/>
  <c r="O656" i="1"/>
  <c r="O652" i="1"/>
  <c r="O648" i="1"/>
  <c r="O644" i="1"/>
  <c r="O640" i="1"/>
  <c r="O636" i="1"/>
  <c r="O632" i="1"/>
  <c r="O628" i="1"/>
  <c r="O624" i="1"/>
  <c r="O620" i="1"/>
  <c r="O616" i="1"/>
  <c r="O612" i="1"/>
  <c r="O608" i="1"/>
  <c r="O604" i="1"/>
  <c r="O600" i="1"/>
  <c r="O596" i="1"/>
  <c r="O592" i="1"/>
  <c r="O588" i="1"/>
  <c r="O584" i="1"/>
  <c r="O580" i="1"/>
  <c r="O576" i="1"/>
  <c r="O572" i="1"/>
  <c r="O568" i="1"/>
  <c r="O564" i="1"/>
  <c r="O560" i="1"/>
  <c r="O556" i="1"/>
  <c r="O552" i="1"/>
  <c r="O548" i="1"/>
  <c r="O544" i="1"/>
  <c r="O540" i="1"/>
  <c r="O536" i="1"/>
  <c r="O532" i="1"/>
  <c r="O528" i="1"/>
  <c r="O524" i="1"/>
  <c r="O520" i="1"/>
  <c r="O516" i="1"/>
  <c r="O512" i="1"/>
  <c r="O508" i="1"/>
  <c r="O504" i="1"/>
  <c r="O500" i="1"/>
  <c r="O496" i="1"/>
  <c r="O492" i="1"/>
  <c r="O488" i="1"/>
  <c r="O484" i="1"/>
  <c r="O480" i="1"/>
  <c r="O476" i="1"/>
  <c r="O472" i="1"/>
  <c r="O468" i="1"/>
  <c r="O464" i="1"/>
  <c r="O460" i="1"/>
  <c r="O456" i="1"/>
  <c r="O452" i="1"/>
  <c r="O448" i="1"/>
  <c r="O444" i="1"/>
  <c r="O440" i="1"/>
  <c r="O436" i="1"/>
  <c r="O432" i="1"/>
  <c r="O428" i="1"/>
  <c r="O424" i="1"/>
  <c r="O420" i="1"/>
  <c r="O416" i="1"/>
  <c r="O412" i="1"/>
  <c r="O408" i="1"/>
  <c r="O404" i="1"/>
  <c r="O400" i="1"/>
  <c r="O396" i="1"/>
  <c r="O392" i="1"/>
  <c r="O388" i="1"/>
  <c r="O384" i="1"/>
  <c r="O380" i="1"/>
  <c r="O376" i="1"/>
  <c r="O372" i="1"/>
  <c r="O368" i="1"/>
  <c r="O364" i="1"/>
  <c r="O360" i="1"/>
  <c r="O356" i="1"/>
  <c r="O352" i="1"/>
  <c r="O348" i="1"/>
  <c r="O344" i="1"/>
  <c r="O340" i="1"/>
  <c r="O336" i="1"/>
  <c r="O332" i="1"/>
  <c r="O328" i="1"/>
  <c r="O324" i="1"/>
  <c r="O320" i="1"/>
  <c r="O316" i="1"/>
  <c r="O312" i="1"/>
  <c r="O308" i="1"/>
  <c r="O304" i="1"/>
  <c r="O300" i="1"/>
  <c r="O296" i="1"/>
  <c r="O292" i="1"/>
  <c r="O288" i="1"/>
  <c r="O284" i="1"/>
  <c r="O280" i="1"/>
  <c r="O276" i="1"/>
  <c r="O272" i="1"/>
  <c r="O268" i="1"/>
  <c r="O264" i="1"/>
  <c r="O260" i="1"/>
  <c r="O256" i="1"/>
  <c r="O252" i="1"/>
  <c r="O248" i="1"/>
  <c r="O244" i="1"/>
  <c r="O240" i="1"/>
  <c r="O236" i="1"/>
  <c r="O232" i="1"/>
  <c r="O228" i="1"/>
  <c r="O224" i="1"/>
  <c r="O220" i="1"/>
  <c r="O216" i="1"/>
  <c r="O212" i="1"/>
  <c r="O208" i="1"/>
  <c r="O204" i="1"/>
  <c r="O200" i="1"/>
  <c r="O196" i="1"/>
  <c r="O192" i="1"/>
  <c r="O188" i="1"/>
  <c r="O184" i="1"/>
  <c r="O180" i="1"/>
  <c r="O176" i="1"/>
  <c r="O172" i="1"/>
  <c r="O1854" i="1"/>
  <c r="O1672" i="1"/>
  <c r="O1474" i="1"/>
  <c r="O1410" i="1"/>
  <c r="O1346" i="1"/>
  <c r="O1282" i="1"/>
  <c r="O1218" i="1"/>
  <c r="O1154" i="1"/>
  <c r="O1090" i="1"/>
  <c r="O1026" i="1"/>
  <c r="O1608" i="1"/>
  <c r="O1458" i="1"/>
  <c r="O1394" i="1"/>
  <c r="O1330" i="1"/>
  <c r="O1266" i="1"/>
  <c r="O1202" i="1"/>
  <c r="O1138" i="1"/>
  <c r="O1074" i="1"/>
  <c r="O1010" i="1"/>
  <c r="O1544" i="1"/>
  <c r="O1442" i="1"/>
  <c r="O1378" i="1"/>
  <c r="O1314" i="1"/>
  <c r="O1250" i="1"/>
  <c r="O1186" i="1"/>
  <c r="O2425" i="1"/>
  <c r="O2110" i="1"/>
  <c r="O1736" i="1"/>
  <c r="O1426" i="1"/>
  <c r="O1362" i="1"/>
  <c r="O1298" i="1"/>
  <c r="O1234" i="1"/>
  <c r="O1170" i="1"/>
  <c r="O1042" i="1"/>
  <c r="O956" i="1"/>
  <c r="O924" i="1"/>
  <c r="O892" i="1"/>
  <c r="O860" i="1"/>
  <c r="O828" i="1"/>
  <c r="O796" i="1"/>
  <c r="O764" i="1"/>
  <c r="O735" i="1"/>
  <c r="O719" i="1"/>
  <c r="O703" i="1"/>
  <c r="O687" i="1"/>
  <c r="O671" i="1"/>
  <c r="O655" i="1"/>
  <c r="O1058" i="1"/>
  <c r="O948" i="1"/>
  <c r="O916" i="1"/>
  <c r="O884" i="1"/>
  <c r="O852" i="1"/>
  <c r="O820" i="1"/>
  <c r="O788" i="1"/>
  <c r="O756" i="1"/>
  <c r="O731" i="1"/>
  <c r="O715" i="1"/>
  <c r="O699" i="1"/>
  <c r="O683" i="1"/>
  <c r="O667" i="1"/>
  <c r="O651" i="1"/>
  <c r="O1106" i="1"/>
  <c r="O978" i="1"/>
  <c r="O940" i="1"/>
  <c r="O908" i="1"/>
  <c r="O876" i="1"/>
  <c r="O844" i="1"/>
  <c r="O812" i="1"/>
  <c r="O780" i="1"/>
  <c r="O748" i="1"/>
  <c r="O743" i="1"/>
  <c r="O727" i="1"/>
  <c r="O711" i="1"/>
  <c r="O695" i="1"/>
  <c r="O679" i="1"/>
  <c r="O663" i="1"/>
  <c r="O1122" i="1"/>
  <c r="O994" i="1"/>
  <c r="O962" i="1"/>
  <c r="O932" i="1"/>
  <c r="O900" i="1"/>
  <c r="O868" i="1"/>
  <c r="O836" i="1"/>
  <c r="O804" i="1"/>
  <c r="O772" i="1"/>
  <c r="O739" i="1"/>
  <c r="O723" i="1"/>
  <c r="O707" i="1"/>
  <c r="O691" i="1"/>
  <c r="O675" i="1"/>
  <c r="O631" i="1"/>
  <c r="O615" i="1"/>
  <c r="O599" i="1"/>
  <c r="O583" i="1"/>
  <c r="O567" i="1"/>
  <c r="O551" i="1"/>
  <c r="O535" i="1"/>
  <c r="O519" i="1"/>
  <c r="O503" i="1"/>
  <c r="O487" i="1"/>
  <c r="O471" i="1"/>
  <c r="O455" i="1"/>
  <c r="O439" i="1"/>
  <c r="O423" i="1"/>
  <c r="O407" i="1"/>
  <c r="O391" i="1"/>
  <c r="O375" i="1"/>
  <c r="O359" i="1"/>
  <c r="O343" i="1"/>
  <c r="O327" i="1"/>
  <c r="O311" i="1"/>
  <c r="O295" i="1"/>
  <c r="O279" i="1"/>
  <c r="O263" i="1"/>
  <c r="O247" i="1"/>
  <c r="O659" i="1"/>
  <c r="O647" i="1"/>
  <c r="O643" i="1"/>
  <c r="O627" i="1"/>
  <c r="O611" i="1"/>
  <c r="O595" i="1"/>
  <c r="O579" i="1"/>
  <c r="O563" i="1"/>
  <c r="O547" i="1"/>
  <c r="O531" i="1"/>
  <c r="O515" i="1"/>
  <c r="O499" i="1"/>
  <c r="O483" i="1"/>
  <c r="O467" i="1"/>
  <c r="O451" i="1"/>
  <c r="O435" i="1"/>
  <c r="O419" i="1"/>
  <c r="O403" i="1"/>
  <c r="O387" i="1"/>
  <c r="O371" i="1"/>
  <c r="O355" i="1"/>
  <c r="O339" i="1"/>
  <c r="O323" i="1"/>
  <c r="O307" i="1"/>
  <c r="O291" i="1"/>
  <c r="O275" i="1"/>
  <c r="O259" i="1"/>
  <c r="O639" i="1"/>
  <c r="O623" i="1"/>
  <c r="O607" i="1"/>
  <c r="O591" i="1"/>
  <c r="O575" i="1"/>
  <c r="O559" i="1"/>
  <c r="O543" i="1"/>
  <c r="O527" i="1"/>
  <c r="O511" i="1"/>
  <c r="O495" i="1"/>
  <c r="O479" i="1"/>
  <c r="O463" i="1"/>
  <c r="O447" i="1"/>
  <c r="O431" i="1"/>
  <c r="O415" i="1"/>
  <c r="O399" i="1"/>
  <c r="O383" i="1"/>
  <c r="O367" i="1"/>
  <c r="O351" i="1"/>
  <c r="O335" i="1"/>
  <c r="O319" i="1"/>
  <c r="O303" i="1"/>
  <c r="O287" i="1"/>
  <c r="O271" i="1"/>
  <c r="O255" i="1"/>
  <c r="O635" i="1"/>
  <c r="O619" i="1"/>
  <c r="O603" i="1"/>
  <c r="O587" i="1"/>
  <c r="O571" i="1"/>
  <c r="O555" i="1"/>
  <c r="O539" i="1"/>
  <c r="O523" i="1"/>
  <c r="O507" i="1"/>
  <c r="O491" i="1"/>
  <c r="O475" i="1"/>
  <c r="O459" i="1"/>
  <c r="O443" i="1"/>
  <c r="O427" i="1"/>
  <c r="O411" i="1"/>
  <c r="O395" i="1"/>
  <c r="O379" i="1"/>
  <c r="O363" i="1"/>
  <c r="O347" i="1"/>
  <c r="O331" i="1"/>
  <c r="O315" i="1"/>
  <c r="O299" i="1"/>
  <c r="O283" i="1"/>
  <c r="O267" i="1"/>
  <c r="O251" i="1"/>
  <c r="O219" i="1"/>
  <c r="O203" i="1"/>
  <c r="O187" i="1"/>
  <c r="O171" i="1"/>
  <c r="O167" i="1"/>
  <c r="O163" i="1"/>
  <c r="O159" i="1"/>
  <c r="O155" i="1"/>
  <c r="O151" i="1"/>
  <c r="O147" i="1"/>
  <c r="O143" i="1"/>
  <c r="O139" i="1"/>
  <c r="O135" i="1"/>
  <c r="O131" i="1"/>
  <c r="O127" i="1"/>
  <c r="O123" i="1"/>
  <c r="O119" i="1"/>
  <c r="O115" i="1"/>
  <c r="O111" i="1"/>
  <c r="O107" i="1"/>
  <c r="O103" i="1"/>
  <c r="O99" i="1"/>
  <c r="O95" i="1"/>
  <c r="O91" i="1"/>
  <c r="O87" i="1"/>
  <c r="O83" i="1"/>
  <c r="O79" i="1"/>
  <c r="O75" i="1"/>
  <c r="O71" i="1"/>
  <c r="O67" i="1"/>
  <c r="O63" i="1"/>
  <c r="O59" i="1"/>
  <c r="O55" i="1"/>
  <c r="O51" i="1"/>
  <c r="O47" i="1"/>
  <c r="O43" i="1"/>
  <c r="O39" i="1"/>
  <c r="O35" i="1"/>
  <c r="O31" i="1"/>
  <c r="O27" i="1"/>
  <c r="O23" i="1"/>
  <c r="O19" i="1"/>
  <c r="O15" i="1"/>
  <c r="O11" i="1"/>
  <c r="O235" i="1"/>
  <c r="O231" i="1"/>
  <c r="O215" i="1"/>
  <c r="O199" i="1"/>
  <c r="O183" i="1"/>
  <c r="O166" i="1"/>
  <c r="O162" i="1"/>
  <c r="O158" i="1"/>
  <c r="O154" i="1"/>
  <c r="O150" i="1"/>
  <c r="O146" i="1"/>
  <c r="O142" i="1"/>
  <c r="O138" i="1"/>
  <c r="O134" i="1"/>
  <c r="O130" i="1"/>
  <c r="O126" i="1"/>
  <c r="O122" i="1"/>
  <c r="O118" i="1"/>
  <c r="O114" i="1"/>
  <c r="O110" i="1"/>
  <c r="O106" i="1"/>
  <c r="O102" i="1"/>
  <c r="O98" i="1"/>
  <c r="O94" i="1"/>
  <c r="O90" i="1"/>
  <c r="O86" i="1"/>
  <c r="O82" i="1"/>
  <c r="O78" i="1"/>
  <c r="O74" i="1"/>
  <c r="O70" i="1"/>
  <c r="O66" i="1"/>
  <c r="O62" i="1"/>
  <c r="O58" i="1"/>
  <c r="O54" i="1"/>
  <c r="O50" i="1"/>
  <c r="O46" i="1"/>
  <c r="O42" i="1"/>
  <c r="O38" i="1"/>
  <c r="O34" i="1"/>
  <c r="O30" i="1"/>
  <c r="O26" i="1"/>
  <c r="O22" i="1"/>
  <c r="O18" i="1"/>
  <c r="O14" i="1"/>
  <c r="O10" i="1"/>
  <c r="O239" i="1"/>
  <c r="O227" i="1"/>
  <c r="O211" i="1"/>
  <c r="O195" i="1"/>
  <c r="O179" i="1"/>
  <c r="O169" i="1"/>
  <c r="O165" i="1"/>
  <c r="O161" i="1"/>
  <c r="O157" i="1"/>
  <c r="O153" i="1"/>
  <c r="O149" i="1"/>
  <c r="O145" i="1"/>
  <c r="O141" i="1"/>
  <c r="O137" i="1"/>
  <c r="O133" i="1"/>
  <c r="O129" i="1"/>
  <c r="O125" i="1"/>
  <c r="O121" i="1"/>
  <c r="O117" i="1"/>
  <c r="O113" i="1"/>
  <c r="O109" i="1"/>
  <c r="O105" i="1"/>
  <c r="O101" i="1"/>
  <c r="O97" i="1"/>
  <c r="O93" i="1"/>
  <c r="O89" i="1"/>
  <c r="O85" i="1"/>
  <c r="O81" i="1"/>
  <c r="O77" i="1"/>
  <c r="O73" i="1"/>
  <c r="O69" i="1"/>
  <c r="O65" i="1"/>
  <c r="O61" i="1"/>
  <c r="O57" i="1"/>
  <c r="O53" i="1"/>
  <c r="O49" i="1"/>
  <c r="O45" i="1"/>
  <c r="O41" i="1"/>
  <c r="O37" i="1"/>
  <c r="O33" i="1"/>
  <c r="O29" i="1"/>
  <c r="O25" i="1"/>
  <c r="O21" i="1"/>
  <c r="O17" i="1"/>
  <c r="O13" i="1"/>
  <c r="O243" i="1"/>
  <c r="O223" i="1"/>
  <c r="O207" i="1"/>
  <c r="O191" i="1"/>
  <c r="O175" i="1"/>
  <c r="O168" i="1"/>
  <c r="O164" i="1"/>
  <c r="O160" i="1"/>
  <c r="O156" i="1"/>
  <c r="O152" i="1"/>
  <c r="O148" i="1"/>
  <c r="O144" i="1"/>
  <c r="O140" i="1"/>
  <c r="O136" i="1"/>
  <c r="O132" i="1"/>
  <c r="O128" i="1"/>
  <c r="O124" i="1"/>
  <c r="O120" i="1"/>
  <c r="O116" i="1"/>
  <c r="O112" i="1"/>
  <c r="O108" i="1"/>
  <c r="O104" i="1"/>
  <c r="O100" i="1"/>
  <c r="O96" i="1"/>
  <c r="O92" i="1"/>
  <c r="O88" i="1"/>
  <c r="O84" i="1"/>
  <c r="O80" i="1"/>
  <c r="O76" i="1"/>
  <c r="O72" i="1"/>
  <c r="O68" i="1"/>
  <c r="O64" i="1"/>
  <c r="O60" i="1"/>
  <c r="O56" i="1"/>
  <c r="O52" i="1"/>
  <c r="O48" i="1"/>
  <c r="O44" i="1"/>
  <c r="O40" i="1"/>
  <c r="O36" i="1"/>
  <c r="O32" i="1"/>
  <c r="O28" i="1"/>
  <c r="O24" i="1"/>
  <c r="O20" i="1"/>
  <c r="O16" i="1"/>
  <c r="O12" i="1"/>
  <c r="P3255" i="1"/>
  <c r="P3251" i="1"/>
  <c r="P3247" i="1"/>
  <c r="P3243" i="1"/>
  <c r="P3239" i="1"/>
  <c r="P3235" i="1"/>
  <c r="P3231" i="1"/>
  <c r="P3254" i="1"/>
  <c r="P3250" i="1"/>
  <c r="P3246" i="1"/>
  <c r="P3242" i="1"/>
  <c r="P3238" i="1"/>
  <c r="P3234" i="1"/>
  <c r="P3253" i="1"/>
  <c r="P3249" i="1"/>
  <c r="P3245" i="1"/>
  <c r="P3241" i="1"/>
  <c r="P3237" i="1"/>
  <c r="P3233" i="1"/>
  <c r="P3252" i="1"/>
  <c r="P3236" i="1"/>
  <c r="P3230" i="1"/>
  <c r="P3226" i="1"/>
  <c r="P3222" i="1"/>
  <c r="P3218" i="1"/>
  <c r="P3214" i="1"/>
  <c r="P3248" i="1"/>
  <c r="P3232" i="1"/>
  <c r="P3229" i="1"/>
  <c r="P3225" i="1"/>
  <c r="P3221" i="1"/>
  <c r="P3217" i="1"/>
  <c r="P3213" i="1"/>
  <c r="P3244" i="1"/>
  <c r="P3228" i="1"/>
  <c r="P3224" i="1"/>
  <c r="P3220" i="1"/>
  <c r="P3216" i="1"/>
  <c r="P3223" i="1"/>
  <c r="P3207" i="1"/>
  <c r="P3203" i="1"/>
  <c r="P3199" i="1"/>
  <c r="P3195" i="1"/>
  <c r="P3191" i="1"/>
  <c r="P3219" i="1"/>
  <c r="P3211" i="1"/>
  <c r="P3210" i="1"/>
  <c r="P3206" i="1"/>
  <c r="P3202" i="1"/>
  <c r="P3198" i="1"/>
  <c r="P3194" i="1"/>
  <c r="P3256" i="1"/>
  <c r="P3215" i="1"/>
  <c r="P3212" i="1"/>
  <c r="P3209" i="1"/>
  <c r="P3205" i="1"/>
  <c r="P3201" i="1"/>
  <c r="P3197" i="1"/>
  <c r="P3193" i="1"/>
  <c r="P3204" i="1"/>
  <c r="P3192" i="1"/>
  <c r="P3189" i="1"/>
  <c r="P3185" i="1"/>
  <c r="P3181" i="1"/>
  <c r="P3177" i="1"/>
  <c r="P3173" i="1"/>
  <c r="P3169" i="1"/>
  <c r="P3165" i="1"/>
  <c r="P3161" i="1"/>
  <c r="P3157" i="1"/>
  <c r="P3153" i="1"/>
  <c r="P3149" i="1"/>
  <c r="P3240" i="1"/>
  <c r="P3200" i="1"/>
  <c r="P3184" i="1"/>
  <c r="P3180" i="1"/>
  <c r="P3176" i="1"/>
  <c r="P3172" i="1"/>
  <c r="P3168" i="1"/>
  <c r="P3164" i="1"/>
  <c r="P3160" i="1"/>
  <c r="P3156" i="1"/>
  <c r="P3152" i="1"/>
  <c r="P3148" i="1"/>
  <c r="P3227" i="1"/>
  <c r="P3196" i="1"/>
  <c r="P3190" i="1"/>
  <c r="P3188" i="1"/>
  <c r="P3187" i="1"/>
  <c r="P3183" i="1"/>
  <c r="P3179" i="1"/>
  <c r="P3175" i="1"/>
  <c r="P3171" i="1"/>
  <c r="P3167" i="1"/>
  <c r="P3163" i="1"/>
  <c r="P3159" i="1"/>
  <c r="P3155" i="1"/>
  <c r="P3151" i="1"/>
  <c r="P3147" i="1"/>
  <c r="P3182" i="1"/>
  <c r="P3166" i="1"/>
  <c r="P3150" i="1"/>
  <c r="P3142" i="1"/>
  <c r="P3138" i="1"/>
  <c r="P3134" i="1"/>
  <c r="P3130" i="1"/>
  <c r="P3126" i="1"/>
  <c r="P3122" i="1"/>
  <c r="P3118" i="1"/>
  <c r="P3114" i="1"/>
  <c r="P3110" i="1"/>
  <c r="P3106" i="1"/>
  <c r="P3178" i="1"/>
  <c r="P3162" i="1"/>
  <c r="P3145" i="1"/>
  <c r="P3141" i="1"/>
  <c r="P3137" i="1"/>
  <c r="P3133" i="1"/>
  <c r="P3129" i="1"/>
  <c r="P3125" i="1"/>
  <c r="P3121" i="1"/>
  <c r="P3117" i="1"/>
  <c r="P3113" i="1"/>
  <c r="P3109" i="1"/>
  <c r="P3208" i="1"/>
  <c r="P3174" i="1"/>
  <c r="P3158" i="1"/>
  <c r="P3146" i="1"/>
  <c r="P3144" i="1"/>
  <c r="P3140" i="1"/>
  <c r="P3136" i="1"/>
  <c r="P3132" i="1"/>
  <c r="P3128" i="1"/>
  <c r="P3124" i="1"/>
  <c r="P3120" i="1"/>
  <c r="P3116" i="1"/>
  <c r="P3112" i="1"/>
  <c r="P3108" i="1"/>
  <c r="P3170" i="1"/>
  <c r="P3143" i="1"/>
  <c r="P3127" i="1"/>
  <c r="P3111" i="1"/>
  <c r="P3104" i="1"/>
  <c r="P3100" i="1"/>
  <c r="P3096" i="1"/>
  <c r="P3092" i="1"/>
  <c r="P3088" i="1"/>
  <c r="P3084" i="1"/>
  <c r="P3080" i="1"/>
  <c r="P3076" i="1"/>
  <c r="P3072" i="1"/>
  <c r="P3068" i="1"/>
  <c r="P3154" i="1"/>
  <c r="P3139" i="1"/>
  <c r="P3123" i="1"/>
  <c r="P3107" i="1"/>
  <c r="P3103" i="1"/>
  <c r="P3099" i="1"/>
  <c r="P3095" i="1"/>
  <c r="P3091" i="1"/>
  <c r="P3087" i="1"/>
  <c r="P3083" i="1"/>
  <c r="P3079" i="1"/>
  <c r="P3075" i="1"/>
  <c r="P3071" i="1"/>
  <c r="P3067" i="1"/>
  <c r="P3135" i="1"/>
  <c r="P3119" i="1"/>
  <c r="P3102" i="1"/>
  <c r="P3098" i="1"/>
  <c r="P3094" i="1"/>
  <c r="P3090" i="1"/>
  <c r="P3086" i="1"/>
  <c r="P3082" i="1"/>
  <c r="P3078" i="1"/>
  <c r="P3074" i="1"/>
  <c r="P3186" i="1"/>
  <c r="P3131" i="1"/>
  <c r="P3101" i="1"/>
  <c r="P3085" i="1"/>
  <c r="P3066" i="1"/>
  <c r="P3062" i="1"/>
  <c r="P3058" i="1"/>
  <c r="P3054" i="1"/>
  <c r="P3050" i="1"/>
  <c r="P3046" i="1"/>
  <c r="P3042" i="1"/>
  <c r="P3038" i="1"/>
  <c r="P3034" i="1"/>
  <c r="P3030" i="1"/>
  <c r="P3026" i="1"/>
  <c r="P3022" i="1"/>
  <c r="P3018" i="1"/>
  <c r="P3014" i="1"/>
  <c r="P3010" i="1"/>
  <c r="P3006" i="1"/>
  <c r="P3002" i="1"/>
  <c r="P2998" i="1"/>
  <c r="P2994" i="1"/>
  <c r="P2990" i="1"/>
  <c r="P2986" i="1"/>
  <c r="P2982" i="1"/>
  <c r="P2978" i="1"/>
  <c r="P3115" i="1"/>
  <c r="P3097" i="1"/>
  <c r="P3081" i="1"/>
  <c r="P3069" i="1"/>
  <c r="P3065" i="1"/>
  <c r="P3061" i="1"/>
  <c r="P3057" i="1"/>
  <c r="P3053" i="1"/>
  <c r="P3049" i="1"/>
  <c r="P3045" i="1"/>
  <c r="P3041" i="1"/>
  <c r="P3037" i="1"/>
  <c r="P3033" i="1"/>
  <c r="P3029" i="1"/>
  <c r="P3025" i="1"/>
  <c r="P3021" i="1"/>
  <c r="P3017" i="1"/>
  <c r="P3013" i="1"/>
  <c r="P3009" i="1"/>
  <c r="P3005" i="1"/>
  <c r="P3001" i="1"/>
  <c r="P2997" i="1"/>
  <c r="P2993" i="1"/>
  <c r="P2989" i="1"/>
  <c r="P2985" i="1"/>
  <c r="P2981" i="1"/>
  <c r="P2977" i="1"/>
  <c r="P3093" i="1"/>
  <c r="P3077" i="1"/>
  <c r="P3070" i="1"/>
  <c r="P3064" i="1"/>
  <c r="P3060" i="1"/>
  <c r="P3056" i="1"/>
  <c r="P3052" i="1"/>
  <c r="P3048" i="1"/>
  <c r="P3044" i="1"/>
  <c r="P3040" i="1"/>
  <c r="P3036" i="1"/>
  <c r="P3032" i="1"/>
  <c r="P3028" i="1"/>
  <c r="P3024" i="1"/>
  <c r="P3020" i="1"/>
  <c r="P3016" i="1"/>
  <c r="P3012" i="1"/>
  <c r="P3008" i="1"/>
  <c r="P3004" i="1"/>
  <c r="P3000" i="1"/>
  <c r="P2996" i="1"/>
  <c r="P2992" i="1"/>
  <c r="P2988" i="1"/>
  <c r="P2984" i="1"/>
  <c r="P2980" i="1"/>
  <c r="P2976" i="1"/>
  <c r="P3059" i="1"/>
  <c r="P3043" i="1"/>
  <c r="P3027" i="1"/>
  <c r="P3011" i="1"/>
  <c r="P2995" i="1"/>
  <c r="P2979" i="1"/>
  <c r="P2973" i="1"/>
  <c r="P2969" i="1"/>
  <c r="P2965" i="1"/>
  <c r="P2961" i="1"/>
  <c r="P2957" i="1"/>
  <c r="P2953" i="1"/>
  <c r="P2949" i="1"/>
  <c r="P2945" i="1"/>
  <c r="P2941" i="1"/>
  <c r="P2937" i="1"/>
  <c r="P2933" i="1"/>
  <c r="P2929" i="1"/>
  <c r="P2925" i="1"/>
  <c r="P2921" i="1"/>
  <c r="P2917" i="1"/>
  <c r="P2913" i="1"/>
  <c r="P2909" i="1"/>
  <c r="P2905" i="1"/>
  <c r="P2901" i="1"/>
  <c r="P3105" i="1"/>
  <c r="P3055" i="1"/>
  <c r="P3039" i="1"/>
  <c r="P3023" i="1"/>
  <c r="P3007" i="1"/>
  <c r="P2991" i="1"/>
  <c r="P2972" i="1"/>
  <c r="P2968" i="1"/>
  <c r="P2964" i="1"/>
  <c r="P2960" i="1"/>
  <c r="P2956" i="1"/>
  <c r="P2952" i="1"/>
  <c r="P2948" i="1"/>
  <c r="P2944" i="1"/>
  <c r="P2940" i="1"/>
  <c r="P2936" i="1"/>
  <c r="P2932" i="1"/>
  <c r="P2928" i="1"/>
  <c r="P2924" i="1"/>
  <c r="P2920" i="1"/>
  <c r="P2916" i="1"/>
  <c r="P2912" i="1"/>
  <c r="P2908" i="1"/>
  <c r="P2904" i="1"/>
  <c r="P2900" i="1"/>
  <c r="P3089" i="1"/>
  <c r="P3051" i="1"/>
  <c r="P3035" i="1"/>
  <c r="P3019" i="1"/>
  <c r="P3003" i="1"/>
  <c r="P2987" i="1"/>
  <c r="P2975" i="1"/>
  <c r="P2971" i="1"/>
  <c r="P2967" i="1"/>
  <c r="P2963" i="1"/>
  <c r="P2959" i="1"/>
  <c r="P2955" i="1"/>
  <c r="P2951" i="1"/>
  <c r="P2947" i="1"/>
  <c r="P2943" i="1"/>
  <c r="P2939" i="1"/>
  <c r="P2935" i="1"/>
  <c r="P2931" i="1"/>
  <c r="P2927" i="1"/>
  <c r="P2923" i="1"/>
  <c r="P2919" i="1"/>
  <c r="P2915" i="1"/>
  <c r="P2911" i="1"/>
  <c r="P2907" i="1"/>
  <c r="P2903" i="1"/>
  <c r="P2899" i="1"/>
  <c r="P3063" i="1"/>
  <c r="P2999" i="1"/>
  <c r="P2962" i="1"/>
  <c r="P2946" i="1"/>
  <c r="P2930" i="1"/>
  <c r="P2914" i="1"/>
  <c r="P2898" i="1"/>
  <c r="P2896" i="1"/>
  <c r="P2892" i="1"/>
  <c r="P2888" i="1"/>
  <c r="P2884" i="1"/>
  <c r="P2880" i="1"/>
  <c r="P2876" i="1"/>
  <c r="P2872" i="1"/>
  <c r="P2868" i="1"/>
  <c r="P2864" i="1"/>
  <c r="P2860" i="1"/>
  <c r="P2856" i="1"/>
  <c r="P2852" i="1"/>
  <c r="P2848" i="1"/>
  <c r="P2844" i="1"/>
  <c r="P2840" i="1"/>
  <c r="P2836" i="1"/>
  <c r="P2832" i="1"/>
  <c r="P2828" i="1"/>
  <c r="P2824" i="1"/>
  <c r="P2820" i="1"/>
  <c r="P3047" i="1"/>
  <c r="P2983" i="1"/>
  <c r="P2974" i="1"/>
  <c r="P2958" i="1"/>
  <c r="P2942" i="1"/>
  <c r="P2926" i="1"/>
  <c r="P2910" i="1"/>
  <c r="P2895" i="1"/>
  <c r="P2891" i="1"/>
  <c r="P2887" i="1"/>
  <c r="P2883" i="1"/>
  <c r="P2879" i="1"/>
  <c r="P2875" i="1"/>
  <c r="P2871" i="1"/>
  <c r="P2867" i="1"/>
  <c r="P2863" i="1"/>
  <c r="P2859" i="1"/>
  <c r="P2855" i="1"/>
  <c r="P2851" i="1"/>
  <c r="P2847" i="1"/>
  <c r="P2843" i="1"/>
  <c r="P2839" i="1"/>
  <c r="P2835" i="1"/>
  <c r="P2831" i="1"/>
  <c r="P2827" i="1"/>
  <c r="P2823" i="1"/>
  <c r="P2819" i="1"/>
  <c r="P3031" i="1"/>
  <c r="P2970" i="1"/>
  <c r="P2954" i="1"/>
  <c r="P2938" i="1"/>
  <c r="P2922" i="1"/>
  <c r="P2906" i="1"/>
  <c r="P2894" i="1"/>
  <c r="P2890" i="1"/>
  <c r="P2886" i="1"/>
  <c r="P2882" i="1"/>
  <c r="P2878" i="1"/>
  <c r="P2874" i="1"/>
  <c r="P2870" i="1"/>
  <c r="P2866" i="1"/>
  <c r="P2862" i="1"/>
  <c r="P2858" i="1"/>
  <c r="P2854" i="1"/>
  <c r="P2850" i="1"/>
  <c r="P2846" i="1"/>
  <c r="P2842" i="1"/>
  <c r="P2838" i="1"/>
  <c r="P2834" i="1"/>
  <c r="P2830" i="1"/>
  <c r="P2826" i="1"/>
  <c r="P2822" i="1"/>
  <c r="P3073" i="1"/>
  <c r="P2950" i="1"/>
  <c r="P2897" i="1"/>
  <c r="P2881" i="1"/>
  <c r="P2865" i="1"/>
  <c r="P2849" i="1"/>
  <c r="P2833" i="1"/>
  <c r="P2816" i="1"/>
  <c r="P2812" i="1"/>
  <c r="P2808" i="1"/>
  <c r="P2804" i="1"/>
  <c r="P2800" i="1"/>
  <c r="P2796" i="1"/>
  <c r="P2792" i="1"/>
  <c r="P2788" i="1"/>
  <c r="P2784" i="1"/>
  <c r="P2780" i="1"/>
  <c r="P2776" i="1"/>
  <c r="P2772" i="1"/>
  <c r="P2768" i="1"/>
  <c r="P2764" i="1"/>
  <c r="P2760" i="1"/>
  <c r="P2756" i="1"/>
  <c r="P2752" i="1"/>
  <c r="P2748" i="1"/>
  <c r="P2744" i="1"/>
  <c r="P2740" i="1"/>
  <c r="P2736" i="1"/>
  <c r="P2732" i="1"/>
  <c r="P2728" i="1"/>
  <c r="P2724" i="1"/>
  <c r="P2720" i="1"/>
  <c r="P2716" i="1"/>
  <c r="P2712" i="1"/>
  <c r="P2708" i="1"/>
  <c r="P2704" i="1"/>
  <c r="P2700" i="1"/>
  <c r="P2696" i="1"/>
  <c r="P2692" i="1"/>
  <c r="P2688" i="1"/>
  <c r="P2684" i="1"/>
  <c r="P2680" i="1"/>
  <c r="P2676" i="1"/>
  <c r="P2672" i="1"/>
  <c r="P2668" i="1"/>
  <c r="P2664" i="1"/>
  <c r="P2660" i="1"/>
  <c r="P2656" i="1"/>
  <c r="P2652" i="1"/>
  <c r="P2648" i="1"/>
  <c r="P2644" i="1"/>
  <c r="P2640" i="1"/>
  <c r="P2636" i="1"/>
  <c r="P2934" i="1"/>
  <c r="P2893" i="1"/>
  <c r="P2877" i="1"/>
  <c r="P2861" i="1"/>
  <c r="P2845" i="1"/>
  <c r="P2829" i="1"/>
  <c r="P2815" i="1"/>
  <c r="P2811" i="1"/>
  <c r="P2807" i="1"/>
  <c r="P2803" i="1"/>
  <c r="P2799" i="1"/>
  <c r="P2795" i="1"/>
  <c r="P2791" i="1"/>
  <c r="P2787" i="1"/>
  <c r="P2783" i="1"/>
  <c r="P2779" i="1"/>
  <c r="P2775" i="1"/>
  <c r="P2771" i="1"/>
  <c r="P2767" i="1"/>
  <c r="P2763" i="1"/>
  <c r="P2759" i="1"/>
  <c r="P2755" i="1"/>
  <c r="P2751" i="1"/>
  <c r="P2747" i="1"/>
  <c r="P2743" i="1"/>
  <c r="P2739" i="1"/>
  <c r="P2735" i="1"/>
  <c r="P2731" i="1"/>
  <c r="P2727" i="1"/>
  <c r="P2723" i="1"/>
  <c r="P2719" i="1"/>
  <c r="P2715" i="1"/>
  <c r="P2711" i="1"/>
  <c r="P2707" i="1"/>
  <c r="P2703" i="1"/>
  <c r="P2699" i="1"/>
  <c r="P2695" i="1"/>
  <c r="P2691" i="1"/>
  <c r="P2687" i="1"/>
  <c r="P2683" i="1"/>
  <c r="P2679" i="1"/>
  <c r="P2675" i="1"/>
  <c r="P2671" i="1"/>
  <c r="P2667" i="1"/>
  <c r="P2663" i="1"/>
  <c r="P2659" i="1"/>
  <c r="P2655" i="1"/>
  <c r="P2651" i="1"/>
  <c r="P2647" i="1"/>
  <c r="P2643" i="1"/>
  <c r="P2639" i="1"/>
  <c r="P2635" i="1"/>
  <c r="P2918" i="1"/>
  <c r="P2889" i="1"/>
  <c r="P2873" i="1"/>
  <c r="P2857" i="1"/>
  <c r="P2841" i="1"/>
  <c r="P2825" i="1"/>
  <c r="P2818" i="1"/>
  <c r="P2814" i="1"/>
  <c r="P2810" i="1"/>
  <c r="P2806" i="1"/>
  <c r="P2802" i="1"/>
  <c r="P2798" i="1"/>
  <c r="P2794" i="1"/>
  <c r="P2790" i="1"/>
  <c r="P2786" i="1"/>
  <c r="P2782" i="1"/>
  <c r="P2778" i="1"/>
  <c r="P2774" i="1"/>
  <c r="P2770" i="1"/>
  <c r="P2766" i="1"/>
  <c r="P2762" i="1"/>
  <c r="P2758" i="1"/>
  <c r="P2754" i="1"/>
  <c r="P2750" i="1"/>
  <c r="P2746" i="1"/>
  <c r="P2742" i="1"/>
  <c r="P2738" i="1"/>
  <c r="P2734" i="1"/>
  <c r="P2730" i="1"/>
  <c r="P2726" i="1"/>
  <c r="P2722" i="1"/>
  <c r="P2718" i="1"/>
  <c r="P2714" i="1"/>
  <c r="P2710" i="1"/>
  <c r="P2706" i="1"/>
  <c r="P2702" i="1"/>
  <c r="P2698" i="1"/>
  <c r="P2694" i="1"/>
  <c r="P2690" i="1"/>
  <c r="P2686" i="1"/>
  <c r="P2682" i="1"/>
  <c r="P2678" i="1"/>
  <c r="P2674" i="1"/>
  <c r="P2670" i="1"/>
  <c r="P2666" i="1"/>
  <c r="P2662" i="1"/>
  <c r="P2658" i="1"/>
  <c r="P2654" i="1"/>
  <c r="P2650" i="1"/>
  <c r="P2646" i="1"/>
  <c r="P2642" i="1"/>
  <c r="P2638" i="1"/>
  <c r="P2837" i="1"/>
  <c r="P2817" i="1"/>
  <c r="P2801" i="1"/>
  <c r="P2785" i="1"/>
  <c r="P2769" i="1"/>
  <c r="P2753" i="1"/>
  <c r="P2737" i="1"/>
  <c r="P2721" i="1"/>
  <c r="P2705" i="1"/>
  <c r="P2689" i="1"/>
  <c r="P2673" i="1"/>
  <c r="P2657" i="1"/>
  <c r="P2641" i="1"/>
  <c r="P2634" i="1"/>
  <c r="P2630" i="1"/>
  <c r="P2626" i="1"/>
  <c r="P2622" i="1"/>
  <c r="P2618" i="1"/>
  <c r="P2614" i="1"/>
  <c r="P2610" i="1"/>
  <c r="P2606" i="1"/>
  <c r="P2602" i="1"/>
  <c r="P2598" i="1"/>
  <c r="P2594" i="1"/>
  <c r="P2590" i="1"/>
  <c r="P2586" i="1"/>
  <c r="P2582" i="1"/>
  <c r="P2578" i="1"/>
  <c r="P2574" i="1"/>
  <c r="P2570" i="1"/>
  <c r="P2566" i="1"/>
  <c r="P2562" i="1"/>
  <c r="P2558" i="1"/>
  <c r="P2554" i="1"/>
  <c r="P2550" i="1"/>
  <c r="P2546" i="1"/>
  <c r="P2542" i="1"/>
  <c r="P2538" i="1"/>
  <c r="P2534" i="1"/>
  <c r="P2530" i="1"/>
  <c r="P2526" i="1"/>
  <c r="P2522" i="1"/>
  <c r="P2518" i="1"/>
  <c r="P2514" i="1"/>
  <c r="P2510" i="1"/>
  <c r="P2506" i="1"/>
  <c r="P2502" i="1"/>
  <c r="P2498" i="1"/>
  <c r="P2494" i="1"/>
  <c r="P2490" i="1"/>
  <c r="P2486" i="1"/>
  <c r="P2482" i="1"/>
  <c r="P2478" i="1"/>
  <c r="P3015" i="1"/>
  <c r="P2966" i="1"/>
  <c r="P2885" i="1"/>
  <c r="P2821" i="1"/>
  <c r="P2813" i="1"/>
  <c r="P2797" i="1"/>
  <c r="P2781" i="1"/>
  <c r="P2765" i="1"/>
  <c r="P2749" i="1"/>
  <c r="P2733" i="1"/>
  <c r="P2717" i="1"/>
  <c r="P2701" i="1"/>
  <c r="P2685" i="1"/>
  <c r="P2669" i="1"/>
  <c r="P2653" i="1"/>
  <c r="P2637" i="1"/>
  <c r="P2633" i="1"/>
  <c r="P2629" i="1"/>
  <c r="P2625" i="1"/>
  <c r="P2621" i="1"/>
  <c r="P2617" i="1"/>
  <c r="P2613" i="1"/>
  <c r="P2609" i="1"/>
  <c r="P2605" i="1"/>
  <c r="P2601" i="1"/>
  <c r="P2597" i="1"/>
  <c r="P2593" i="1"/>
  <c r="P2589" i="1"/>
  <c r="P2585" i="1"/>
  <c r="P2581" i="1"/>
  <c r="P2577" i="1"/>
  <c r="P2573" i="1"/>
  <c r="P2569" i="1"/>
  <c r="P2565" i="1"/>
  <c r="P2561" i="1"/>
  <c r="P2557" i="1"/>
  <c r="P2553" i="1"/>
  <c r="P2549" i="1"/>
  <c r="P2545" i="1"/>
  <c r="P2541" i="1"/>
  <c r="P2537" i="1"/>
  <c r="P2533" i="1"/>
  <c r="P2529" i="1"/>
  <c r="P2525" i="1"/>
  <c r="P2521" i="1"/>
  <c r="P2517" i="1"/>
  <c r="P2513" i="1"/>
  <c r="P2509" i="1"/>
  <c r="P2505" i="1"/>
  <c r="P2501" i="1"/>
  <c r="P2497" i="1"/>
  <c r="P2493" i="1"/>
  <c r="P2489" i="1"/>
  <c r="P2485" i="1"/>
  <c r="P2481" i="1"/>
  <c r="P2902" i="1"/>
  <c r="P2869" i="1"/>
  <c r="P2809" i="1"/>
  <c r="P2793" i="1"/>
  <c r="P2777" i="1"/>
  <c r="P2761" i="1"/>
  <c r="P2745" i="1"/>
  <c r="P2729" i="1"/>
  <c r="P2713" i="1"/>
  <c r="P2697" i="1"/>
  <c r="P2681" i="1"/>
  <c r="P2665" i="1"/>
  <c r="P2649" i="1"/>
  <c r="P2632" i="1"/>
  <c r="P2628" i="1"/>
  <c r="P2624" i="1"/>
  <c r="P2620" i="1"/>
  <c r="P2616" i="1"/>
  <c r="P2612" i="1"/>
  <c r="P2608" i="1"/>
  <c r="P2604" i="1"/>
  <c r="P2600" i="1"/>
  <c r="P2596" i="1"/>
  <c r="P2592" i="1"/>
  <c r="P2588" i="1"/>
  <c r="P2584" i="1"/>
  <c r="P2580" i="1"/>
  <c r="P2576" i="1"/>
  <c r="P2572" i="1"/>
  <c r="P2568" i="1"/>
  <c r="P2564" i="1"/>
  <c r="P2560" i="1"/>
  <c r="P2556" i="1"/>
  <c r="P2552" i="1"/>
  <c r="P2548" i="1"/>
  <c r="P2544" i="1"/>
  <c r="P2540" i="1"/>
  <c r="P2536" i="1"/>
  <c r="P2532" i="1"/>
  <c r="P2528" i="1"/>
  <c r="P2524" i="1"/>
  <c r="P2520" i="1"/>
  <c r="P2516" i="1"/>
  <c r="P2512" i="1"/>
  <c r="P2508" i="1"/>
  <c r="P2504" i="1"/>
  <c r="P2500" i="1"/>
  <c r="P2496" i="1"/>
  <c r="P2492" i="1"/>
  <c r="P2488" i="1"/>
  <c r="P2484" i="1"/>
  <c r="P2480" i="1"/>
  <c r="P2853" i="1"/>
  <c r="P2773" i="1"/>
  <c r="P2709" i="1"/>
  <c r="P2645" i="1"/>
  <c r="P2619" i="1"/>
  <c r="P2603" i="1"/>
  <c r="P2587" i="1"/>
  <c r="P2571" i="1"/>
  <c r="P2555" i="1"/>
  <c r="P2539" i="1"/>
  <c r="P2523" i="1"/>
  <c r="P2507" i="1"/>
  <c r="P2491" i="1"/>
  <c r="P2475" i="1"/>
  <c r="P2471" i="1"/>
  <c r="P2467" i="1"/>
  <c r="P2463" i="1"/>
  <c r="P2459" i="1"/>
  <c r="P2455" i="1"/>
  <c r="P2451" i="1"/>
  <c r="P2447" i="1"/>
  <c r="P2443" i="1"/>
  <c r="P2439" i="1"/>
  <c r="P2435" i="1"/>
  <c r="P2431" i="1"/>
  <c r="P2427" i="1"/>
  <c r="P2423" i="1"/>
  <c r="P2419" i="1"/>
  <c r="P2415" i="1"/>
  <c r="P2411" i="1"/>
  <c r="P2407" i="1"/>
  <c r="P2403" i="1"/>
  <c r="P2399" i="1"/>
  <c r="P2395" i="1"/>
  <c r="P2391" i="1"/>
  <c r="P2387" i="1"/>
  <c r="P2383" i="1"/>
  <c r="P2379" i="1"/>
  <c r="P2375" i="1"/>
  <c r="P2371" i="1"/>
  <c r="P2367" i="1"/>
  <c r="P2363" i="1"/>
  <c r="P2359" i="1"/>
  <c r="P2355" i="1"/>
  <c r="P2351" i="1"/>
  <c r="P2347" i="1"/>
  <c r="P2343" i="1"/>
  <c r="P2339" i="1"/>
  <c r="P2335" i="1"/>
  <c r="P2331" i="1"/>
  <c r="P2327" i="1"/>
  <c r="P2323" i="1"/>
  <c r="P2319" i="1"/>
  <c r="P2315" i="1"/>
  <c r="P2311" i="1"/>
  <c r="P2307" i="1"/>
  <c r="P2303" i="1"/>
  <c r="P2299" i="1"/>
  <c r="P2295" i="1"/>
  <c r="P2291" i="1"/>
  <c r="P2287" i="1"/>
  <c r="P2283" i="1"/>
  <c r="P2279" i="1"/>
  <c r="P2275" i="1"/>
  <c r="P2271" i="1"/>
  <c r="P2267" i="1"/>
  <c r="P2263" i="1"/>
  <c r="P2259" i="1"/>
  <c r="P2255" i="1"/>
  <c r="P2251" i="1"/>
  <c r="P2247" i="1"/>
  <c r="P2243" i="1"/>
  <c r="P2239" i="1"/>
  <c r="P2235" i="1"/>
  <c r="P2231" i="1"/>
  <c r="P2227" i="1"/>
  <c r="P2223" i="1"/>
  <c r="P2219" i="1"/>
  <c r="P2215" i="1"/>
  <c r="P2211" i="1"/>
  <c r="P2207" i="1"/>
  <c r="P2203" i="1"/>
  <c r="P2199" i="1"/>
  <c r="P2195" i="1"/>
  <c r="P2191" i="1"/>
  <c r="P2187" i="1"/>
  <c r="P2183" i="1"/>
  <c r="P2179" i="1"/>
  <c r="P2175" i="1"/>
  <c r="P2171" i="1"/>
  <c r="P2167" i="1"/>
  <c r="P2163" i="1"/>
  <c r="P2159" i="1"/>
  <c r="P2155" i="1"/>
  <c r="P2151" i="1"/>
  <c r="P2147" i="1"/>
  <c r="P2143" i="1"/>
  <c r="P2139" i="1"/>
  <c r="P2135" i="1"/>
  <c r="P2131" i="1"/>
  <c r="P2127" i="1"/>
  <c r="P2123" i="1"/>
  <c r="P2119" i="1"/>
  <c r="P2115" i="1"/>
  <c r="P2111" i="1"/>
  <c r="P2757" i="1"/>
  <c r="P2693" i="1"/>
  <c r="P2631" i="1"/>
  <c r="P2615" i="1"/>
  <c r="P2599" i="1"/>
  <c r="P2583" i="1"/>
  <c r="P2567" i="1"/>
  <c r="P2551" i="1"/>
  <c r="P2535" i="1"/>
  <c r="P2519" i="1"/>
  <c r="P2503" i="1"/>
  <c r="P2487" i="1"/>
  <c r="P2474" i="1"/>
  <c r="P2470" i="1"/>
  <c r="P2466" i="1"/>
  <c r="P2462" i="1"/>
  <c r="P2458" i="1"/>
  <c r="P2454" i="1"/>
  <c r="P2450" i="1"/>
  <c r="P2446" i="1"/>
  <c r="P2442" i="1"/>
  <c r="P2438" i="1"/>
  <c r="P2434" i="1"/>
  <c r="P2430" i="1"/>
  <c r="P2426" i="1"/>
  <c r="P2422" i="1"/>
  <c r="P2418" i="1"/>
  <c r="P2414" i="1"/>
  <c r="P2410" i="1"/>
  <c r="P2406" i="1"/>
  <c r="P2402" i="1"/>
  <c r="P2398" i="1"/>
  <c r="P2394" i="1"/>
  <c r="P2390" i="1"/>
  <c r="P2386" i="1"/>
  <c r="P2382" i="1"/>
  <c r="P2378" i="1"/>
  <c r="P2374" i="1"/>
  <c r="P2370" i="1"/>
  <c r="P2366" i="1"/>
  <c r="P2362" i="1"/>
  <c r="P2358" i="1"/>
  <c r="P2354" i="1"/>
  <c r="P2350" i="1"/>
  <c r="P2346" i="1"/>
  <c r="P2342" i="1"/>
  <c r="P2338" i="1"/>
  <c r="P2334" i="1"/>
  <c r="P2330" i="1"/>
  <c r="P2326" i="1"/>
  <c r="P2322" i="1"/>
  <c r="P2318" i="1"/>
  <c r="P2314" i="1"/>
  <c r="P2310" i="1"/>
  <c r="P2306" i="1"/>
  <c r="P2302" i="1"/>
  <c r="P2298" i="1"/>
  <c r="P2294" i="1"/>
  <c r="P2290" i="1"/>
  <c r="P2286" i="1"/>
  <c r="P2282" i="1"/>
  <c r="P2278" i="1"/>
  <c r="P2274" i="1"/>
  <c r="P2270" i="1"/>
  <c r="P2266" i="1"/>
  <c r="P2262" i="1"/>
  <c r="P2258" i="1"/>
  <c r="P2254" i="1"/>
  <c r="P2250" i="1"/>
  <c r="P2246" i="1"/>
  <c r="P2242" i="1"/>
  <c r="P2238" i="1"/>
  <c r="P2234" i="1"/>
  <c r="P2230" i="1"/>
  <c r="P2226" i="1"/>
  <c r="P2222" i="1"/>
  <c r="P2218" i="1"/>
  <c r="P2214" i="1"/>
  <c r="P2210" i="1"/>
  <c r="P2206" i="1"/>
  <c r="P2202" i="1"/>
  <c r="P2198" i="1"/>
  <c r="P2194" i="1"/>
  <c r="P2190" i="1"/>
  <c r="P2186" i="1"/>
  <c r="P2182" i="1"/>
  <c r="P2178" i="1"/>
  <c r="P2174" i="1"/>
  <c r="P2170" i="1"/>
  <c r="P2166" i="1"/>
  <c r="P2162" i="1"/>
  <c r="P2158" i="1"/>
  <c r="P2154" i="1"/>
  <c r="P2150" i="1"/>
  <c r="P2146" i="1"/>
  <c r="P2142" i="1"/>
  <c r="P2138" i="1"/>
  <c r="P2134" i="1"/>
  <c r="P2130" i="1"/>
  <c r="P2126" i="1"/>
  <c r="P2122" i="1"/>
  <c r="P2118" i="1"/>
  <c r="P2114" i="1"/>
  <c r="P2110" i="1"/>
  <c r="P2805" i="1"/>
  <c r="P2741" i="1"/>
  <c r="P2677" i="1"/>
  <c r="P2627" i="1"/>
  <c r="P2611" i="1"/>
  <c r="P2595" i="1"/>
  <c r="P2579" i="1"/>
  <c r="P2563" i="1"/>
  <c r="P2547" i="1"/>
  <c r="P2531" i="1"/>
  <c r="P2515" i="1"/>
  <c r="P2499" i="1"/>
  <c r="P2483" i="1"/>
  <c r="P2477" i="1"/>
  <c r="P2473" i="1"/>
  <c r="P2469" i="1"/>
  <c r="P2465" i="1"/>
  <c r="P2461" i="1"/>
  <c r="P2457" i="1"/>
  <c r="P2453" i="1"/>
  <c r="P2449" i="1"/>
  <c r="P2445" i="1"/>
  <c r="P2441" i="1"/>
  <c r="P2437" i="1"/>
  <c r="P2433" i="1"/>
  <c r="P2429" i="1"/>
  <c r="P2425" i="1"/>
  <c r="P2421" i="1"/>
  <c r="P2417" i="1"/>
  <c r="P2413" i="1"/>
  <c r="P2409" i="1"/>
  <c r="P2405" i="1"/>
  <c r="P2401" i="1"/>
  <c r="P2397" i="1"/>
  <c r="P2393" i="1"/>
  <c r="P2389" i="1"/>
  <c r="P2385" i="1"/>
  <c r="P2381" i="1"/>
  <c r="P2377" i="1"/>
  <c r="P2373" i="1"/>
  <c r="P2369" i="1"/>
  <c r="P2365" i="1"/>
  <c r="P2361" i="1"/>
  <c r="P2357" i="1"/>
  <c r="P2353" i="1"/>
  <c r="P2349" i="1"/>
  <c r="P2345" i="1"/>
  <c r="P2341" i="1"/>
  <c r="P2337" i="1"/>
  <c r="P2333" i="1"/>
  <c r="P2329" i="1"/>
  <c r="P2325" i="1"/>
  <c r="P2321" i="1"/>
  <c r="P2317" i="1"/>
  <c r="P2313" i="1"/>
  <c r="P2309" i="1"/>
  <c r="P2305" i="1"/>
  <c r="P2301" i="1"/>
  <c r="P2297" i="1"/>
  <c r="P2293" i="1"/>
  <c r="P2289" i="1"/>
  <c r="P2285" i="1"/>
  <c r="P2281" i="1"/>
  <c r="P2277" i="1"/>
  <c r="P2273" i="1"/>
  <c r="P2269" i="1"/>
  <c r="P2265" i="1"/>
  <c r="P2261" i="1"/>
  <c r="P2257" i="1"/>
  <c r="P2253" i="1"/>
  <c r="P2249" i="1"/>
  <c r="P2245" i="1"/>
  <c r="P2241" i="1"/>
  <c r="P2237" i="1"/>
  <c r="P2233" i="1"/>
  <c r="P2229" i="1"/>
  <c r="P2225" i="1"/>
  <c r="P2221" i="1"/>
  <c r="P2217" i="1"/>
  <c r="P2213" i="1"/>
  <c r="P2209" i="1"/>
  <c r="P2205" i="1"/>
  <c r="P2201" i="1"/>
  <c r="P2197" i="1"/>
  <c r="P2193" i="1"/>
  <c r="P2189" i="1"/>
  <c r="P2185" i="1"/>
  <c r="P2181" i="1"/>
  <c r="P2177" i="1"/>
  <c r="P2173" i="1"/>
  <c r="P2169" i="1"/>
  <c r="P2165" i="1"/>
  <c r="P2161" i="1"/>
  <c r="P2157" i="1"/>
  <c r="P2153" i="1"/>
  <c r="P2149" i="1"/>
  <c r="P2145" i="1"/>
  <c r="P2141" i="1"/>
  <c r="P2137" i="1"/>
  <c r="P2133" i="1"/>
  <c r="P2129" i="1"/>
  <c r="P2125" i="1"/>
  <c r="P2121" i="1"/>
  <c r="P2117" i="1"/>
  <c r="P2113" i="1"/>
  <c r="P2591" i="1"/>
  <c r="P2527" i="1"/>
  <c r="P2464" i="1"/>
  <c r="P2448" i="1"/>
  <c r="P2432" i="1"/>
  <c r="P2416" i="1"/>
  <c r="P2400" i="1"/>
  <c r="P2384" i="1"/>
  <c r="P2368" i="1"/>
  <c r="P2352" i="1"/>
  <c r="P2336" i="1"/>
  <c r="P2320" i="1"/>
  <c r="P2304" i="1"/>
  <c r="P2288" i="1"/>
  <c r="P2272" i="1"/>
  <c r="P2256" i="1"/>
  <c r="P2240" i="1"/>
  <c r="P2224" i="1"/>
  <c r="P2208" i="1"/>
  <c r="P2192" i="1"/>
  <c r="P2176" i="1"/>
  <c r="P2160" i="1"/>
  <c r="P2144" i="1"/>
  <c r="P2128" i="1"/>
  <c r="P2112" i="1"/>
  <c r="P2108" i="1"/>
  <c r="P2104" i="1"/>
  <c r="P2100" i="1"/>
  <c r="P2096" i="1"/>
  <c r="P2092" i="1"/>
  <c r="P2088" i="1"/>
  <c r="P2084" i="1"/>
  <c r="P2080" i="1"/>
  <c r="P2076" i="1"/>
  <c r="P2072" i="1"/>
  <c r="P2068" i="1"/>
  <c r="P2064" i="1"/>
  <c r="P2060" i="1"/>
  <c r="P2056" i="1"/>
  <c r="P2052" i="1"/>
  <c r="P2048" i="1"/>
  <c r="P2044" i="1"/>
  <c r="P2040" i="1"/>
  <c r="P2036" i="1"/>
  <c r="P2032" i="1"/>
  <c r="P2028" i="1"/>
  <c r="P2024" i="1"/>
  <c r="P2020" i="1"/>
  <c r="P2016" i="1"/>
  <c r="P2012" i="1"/>
  <c r="P2008" i="1"/>
  <c r="P2004" i="1"/>
  <c r="P2000" i="1"/>
  <c r="P1996" i="1"/>
  <c r="P1992" i="1"/>
  <c r="P1988" i="1"/>
  <c r="P1984" i="1"/>
  <c r="P1980" i="1"/>
  <c r="P1976" i="1"/>
  <c r="P1972" i="1"/>
  <c r="P1968" i="1"/>
  <c r="P1964" i="1"/>
  <c r="P1960" i="1"/>
  <c r="P1956" i="1"/>
  <c r="P1952" i="1"/>
  <c r="P1948" i="1"/>
  <c r="P1944" i="1"/>
  <c r="P1940" i="1"/>
  <c r="P1936" i="1"/>
  <c r="P1932" i="1"/>
  <c r="P1928" i="1"/>
  <c r="P1924" i="1"/>
  <c r="P1920" i="1"/>
  <c r="P1916" i="1"/>
  <c r="P1912" i="1"/>
  <c r="P1908" i="1"/>
  <c r="P1904" i="1"/>
  <c r="P1900" i="1"/>
  <c r="P1896" i="1"/>
  <c r="P1892" i="1"/>
  <c r="P1888" i="1"/>
  <c r="P1884" i="1"/>
  <c r="P1880" i="1"/>
  <c r="P1876" i="1"/>
  <c r="P1872" i="1"/>
  <c r="P1868" i="1"/>
  <c r="P1864" i="1"/>
  <c r="P1860" i="1"/>
  <c r="P1856" i="1"/>
  <c r="P1852" i="1"/>
  <c r="P1848" i="1"/>
  <c r="P1844" i="1"/>
  <c r="P1840" i="1"/>
  <c r="P1836" i="1"/>
  <c r="P1832" i="1"/>
  <c r="P1828" i="1"/>
  <c r="P1824" i="1"/>
  <c r="P1820" i="1"/>
  <c r="P1816" i="1"/>
  <c r="P1812" i="1"/>
  <c r="P1808" i="1"/>
  <c r="P1804" i="1"/>
  <c r="P1800" i="1"/>
  <c r="P1796" i="1"/>
  <c r="P2789" i="1"/>
  <c r="P2575" i="1"/>
  <c r="P2511" i="1"/>
  <c r="P2476" i="1"/>
  <c r="P2460" i="1"/>
  <c r="P2444" i="1"/>
  <c r="P2428" i="1"/>
  <c r="P2412" i="1"/>
  <c r="P2396" i="1"/>
  <c r="P2380" i="1"/>
  <c r="P2364" i="1"/>
  <c r="P2348" i="1"/>
  <c r="P2332" i="1"/>
  <c r="P2316" i="1"/>
  <c r="P2300" i="1"/>
  <c r="P2284" i="1"/>
  <c r="P2268" i="1"/>
  <c r="P2252" i="1"/>
  <c r="P2236" i="1"/>
  <c r="P2220" i="1"/>
  <c r="P2204" i="1"/>
  <c r="P2188" i="1"/>
  <c r="P2172" i="1"/>
  <c r="P2156" i="1"/>
  <c r="P2140" i="1"/>
  <c r="P2124" i="1"/>
  <c r="P2107" i="1"/>
  <c r="P2103" i="1"/>
  <c r="P2099" i="1"/>
  <c r="P2095" i="1"/>
  <c r="P2091" i="1"/>
  <c r="P2087" i="1"/>
  <c r="P2083" i="1"/>
  <c r="P2079" i="1"/>
  <c r="P2075" i="1"/>
  <c r="P2071" i="1"/>
  <c r="P2067" i="1"/>
  <c r="P2063" i="1"/>
  <c r="P2059" i="1"/>
  <c r="P2055" i="1"/>
  <c r="P2051" i="1"/>
  <c r="P2047" i="1"/>
  <c r="P2043" i="1"/>
  <c r="P2039" i="1"/>
  <c r="P2035" i="1"/>
  <c r="P2031" i="1"/>
  <c r="P2027" i="1"/>
  <c r="P2023" i="1"/>
  <c r="P2019" i="1"/>
  <c r="P2015" i="1"/>
  <c r="P2011" i="1"/>
  <c r="P2007" i="1"/>
  <c r="P2003" i="1"/>
  <c r="P1999" i="1"/>
  <c r="P1995" i="1"/>
  <c r="P1991" i="1"/>
  <c r="P1987" i="1"/>
  <c r="P1983" i="1"/>
  <c r="P1979" i="1"/>
  <c r="P1975" i="1"/>
  <c r="P1971" i="1"/>
  <c r="P1967" i="1"/>
  <c r="P1963" i="1"/>
  <c r="P1959" i="1"/>
  <c r="P1955" i="1"/>
  <c r="P1951" i="1"/>
  <c r="P1947" i="1"/>
  <c r="P1943" i="1"/>
  <c r="P1939" i="1"/>
  <c r="P1935" i="1"/>
  <c r="P1931" i="1"/>
  <c r="P1927" i="1"/>
  <c r="P1923" i="1"/>
  <c r="P1919" i="1"/>
  <c r="P1915" i="1"/>
  <c r="P1911" i="1"/>
  <c r="P1907" i="1"/>
  <c r="P1903" i="1"/>
  <c r="P1899" i="1"/>
  <c r="P1895" i="1"/>
  <c r="P1891" i="1"/>
  <c r="P1887" i="1"/>
  <c r="P1883" i="1"/>
  <c r="P1879" i="1"/>
  <c r="P1875" i="1"/>
  <c r="P1871" i="1"/>
  <c r="P1867" i="1"/>
  <c r="P1863" i="1"/>
  <c r="P1859" i="1"/>
  <c r="P1855" i="1"/>
  <c r="P1851" i="1"/>
  <c r="P1847" i="1"/>
  <c r="P1843" i="1"/>
  <c r="P1839" i="1"/>
  <c r="P1835" i="1"/>
  <c r="P1831" i="1"/>
  <c r="P1827" i="1"/>
  <c r="P1823" i="1"/>
  <c r="P1819" i="1"/>
  <c r="P1815" i="1"/>
  <c r="P1811" i="1"/>
  <c r="P1807" i="1"/>
  <c r="P1803" i="1"/>
  <c r="P1799" i="1"/>
  <c r="P1795" i="1"/>
  <c r="P2725" i="1"/>
  <c r="P2623" i="1"/>
  <c r="P2559" i="1"/>
  <c r="P2495" i="1"/>
  <c r="P2472" i="1"/>
  <c r="P2456" i="1"/>
  <c r="P2440" i="1"/>
  <c r="P2424" i="1"/>
  <c r="P2408" i="1"/>
  <c r="P2392" i="1"/>
  <c r="P2376" i="1"/>
  <c r="P2360" i="1"/>
  <c r="P2344" i="1"/>
  <c r="P2328" i="1"/>
  <c r="P2312" i="1"/>
  <c r="P2296" i="1"/>
  <c r="P2280" i="1"/>
  <c r="P2264" i="1"/>
  <c r="P2248" i="1"/>
  <c r="P2232" i="1"/>
  <c r="P2216" i="1"/>
  <c r="P2200" i="1"/>
  <c r="P2184" i="1"/>
  <c r="P2168" i="1"/>
  <c r="P2152" i="1"/>
  <c r="P2136" i="1"/>
  <c r="P2120" i="1"/>
  <c r="P2106" i="1"/>
  <c r="P2102" i="1"/>
  <c r="P2098" i="1"/>
  <c r="P2094" i="1"/>
  <c r="P2090" i="1"/>
  <c r="P2086" i="1"/>
  <c r="P2082" i="1"/>
  <c r="P2078" i="1"/>
  <c r="P2074" i="1"/>
  <c r="P2070" i="1"/>
  <c r="P2066" i="1"/>
  <c r="P2062" i="1"/>
  <c r="P2058" i="1"/>
  <c r="P2054" i="1"/>
  <c r="P2050" i="1"/>
  <c r="P2046" i="1"/>
  <c r="P2042" i="1"/>
  <c r="P2038" i="1"/>
  <c r="P2034" i="1"/>
  <c r="P2030" i="1"/>
  <c r="P2026" i="1"/>
  <c r="P2022" i="1"/>
  <c r="P2018" i="1"/>
  <c r="P2014" i="1"/>
  <c r="P2010" i="1"/>
  <c r="P2006" i="1"/>
  <c r="P2002" i="1"/>
  <c r="P1998" i="1"/>
  <c r="P1994" i="1"/>
  <c r="P1990" i="1"/>
  <c r="P1986" i="1"/>
  <c r="P1982" i="1"/>
  <c r="P1978" i="1"/>
  <c r="P1974" i="1"/>
  <c r="P1970" i="1"/>
  <c r="P1966" i="1"/>
  <c r="P1962" i="1"/>
  <c r="P1958" i="1"/>
  <c r="P1954" i="1"/>
  <c r="P1950" i="1"/>
  <c r="P1946" i="1"/>
  <c r="P1942" i="1"/>
  <c r="P1938" i="1"/>
  <c r="P1934" i="1"/>
  <c r="P1930" i="1"/>
  <c r="P1926" i="1"/>
  <c r="P1922" i="1"/>
  <c r="P1918" i="1"/>
  <c r="P1914" i="1"/>
  <c r="P1910" i="1"/>
  <c r="P1906" i="1"/>
  <c r="P1902" i="1"/>
  <c r="P1898" i="1"/>
  <c r="P1894" i="1"/>
  <c r="P1890" i="1"/>
  <c r="P1886" i="1"/>
  <c r="P1882" i="1"/>
  <c r="P1878" i="1"/>
  <c r="P1874" i="1"/>
  <c r="P1870" i="1"/>
  <c r="P1866" i="1"/>
  <c r="P1862" i="1"/>
  <c r="P1858" i="1"/>
  <c r="P1854" i="1"/>
  <c r="P1850" i="1"/>
  <c r="P1846" i="1"/>
  <c r="P1842" i="1"/>
  <c r="P1838" i="1"/>
  <c r="P1834" i="1"/>
  <c r="P1830" i="1"/>
  <c r="P1826" i="1"/>
  <c r="P1822" i="1"/>
  <c r="P1818" i="1"/>
  <c r="P1814" i="1"/>
  <c r="P1810" i="1"/>
  <c r="P1806" i="1"/>
  <c r="P1802" i="1"/>
  <c r="P1798" i="1"/>
  <c r="P2479" i="1"/>
  <c r="P2468" i="1"/>
  <c r="P2404" i="1"/>
  <c r="P2340" i="1"/>
  <c r="P2276" i="1"/>
  <c r="P2212" i="1"/>
  <c r="P2148" i="1"/>
  <c r="P2101" i="1"/>
  <c r="P2085" i="1"/>
  <c r="P2069" i="1"/>
  <c r="P2053" i="1"/>
  <c r="P2037" i="1"/>
  <c r="P2021" i="1"/>
  <c r="P2005" i="1"/>
  <c r="P1989" i="1"/>
  <c r="P1973" i="1"/>
  <c r="P1957" i="1"/>
  <c r="P1941" i="1"/>
  <c r="P1925" i="1"/>
  <c r="P1909" i="1"/>
  <c r="P1893" i="1"/>
  <c r="P1877" i="1"/>
  <c r="P1861" i="1"/>
  <c r="P1845" i="1"/>
  <c r="P1829" i="1"/>
  <c r="P1813" i="1"/>
  <c r="P1797" i="1"/>
  <c r="P1794" i="1"/>
  <c r="P1790" i="1"/>
  <c r="P1786" i="1"/>
  <c r="P1782" i="1"/>
  <c r="P1778" i="1"/>
  <c r="P1774" i="1"/>
  <c r="P1770" i="1"/>
  <c r="P1766" i="1"/>
  <c r="P1762" i="1"/>
  <c r="P1758" i="1"/>
  <c r="P1754" i="1"/>
  <c r="P1750" i="1"/>
  <c r="P1746" i="1"/>
  <c r="P1742" i="1"/>
  <c r="P1738" i="1"/>
  <c r="P1734" i="1"/>
  <c r="P1730" i="1"/>
  <c r="P1726" i="1"/>
  <c r="P1722" i="1"/>
  <c r="P1718" i="1"/>
  <c r="P1714" i="1"/>
  <c r="P1710" i="1"/>
  <c r="P1706" i="1"/>
  <c r="P1702" i="1"/>
  <c r="P1698" i="1"/>
  <c r="P1694" i="1"/>
  <c r="P1690" i="1"/>
  <c r="P1686" i="1"/>
  <c r="P1682" i="1"/>
  <c r="P1678" i="1"/>
  <c r="P1674" i="1"/>
  <c r="P1670" i="1"/>
  <c r="P1666" i="1"/>
  <c r="P1662" i="1"/>
  <c r="P1658" i="1"/>
  <c r="P1654" i="1"/>
  <c r="P1650" i="1"/>
  <c r="P1646" i="1"/>
  <c r="P1642" i="1"/>
  <c r="P1638" i="1"/>
  <c r="P1634" i="1"/>
  <c r="P1630" i="1"/>
  <c r="P1626" i="1"/>
  <c r="P1622" i="1"/>
  <c r="P1618" i="1"/>
  <c r="P1614" i="1"/>
  <c r="P1610" i="1"/>
  <c r="P1606" i="1"/>
  <c r="P1602" i="1"/>
  <c r="P1598" i="1"/>
  <c r="P1594" i="1"/>
  <c r="P1590" i="1"/>
  <c r="P1586" i="1"/>
  <c r="P1582" i="1"/>
  <c r="P1578" i="1"/>
  <c r="P1574" i="1"/>
  <c r="P1570" i="1"/>
  <c r="P1566" i="1"/>
  <c r="P1562" i="1"/>
  <c r="P1558" i="1"/>
  <c r="P1554" i="1"/>
  <c r="P1550" i="1"/>
  <c r="P1546" i="1"/>
  <c r="P1542" i="1"/>
  <c r="P1538" i="1"/>
  <c r="P1534" i="1"/>
  <c r="P1530" i="1"/>
  <c r="P1526" i="1"/>
  <c r="P1522" i="1"/>
  <c r="P1518" i="1"/>
  <c r="P1514" i="1"/>
  <c r="P1510" i="1"/>
  <c r="P1506" i="1"/>
  <c r="P1502" i="1"/>
  <c r="P1498" i="1"/>
  <c r="P1494" i="1"/>
  <c r="P1490" i="1"/>
  <c r="P1486" i="1"/>
  <c r="P1482" i="1"/>
  <c r="P2452" i="1"/>
  <c r="P2388" i="1"/>
  <c r="P2324" i="1"/>
  <c r="P2260" i="1"/>
  <c r="P2196" i="1"/>
  <c r="P2132" i="1"/>
  <c r="P2097" i="1"/>
  <c r="P2081" i="1"/>
  <c r="P2065" i="1"/>
  <c r="P2049" i="1"/>
  <c r="P2033" i="1"/>
  <c r="P2017" i="1"/>
  <c r="P2001" i="1"/>
  <c r="P1985" i="1"/>
  <c r="P1969" i="1"/>
  <c r="P1953" i="1"/>
  <c r="P1937" i="1"/>
  <c r="P1921" i="1"/>
  <c r="P1905" i="1"/>
  <c r="P1889" i="1"/>
  <c r="P1873" i="1"/>
  <c r="P1857" i="1"/>
  <c r="P1841" i="1"/>
  <c r="P1825" i="1"/>
  <c r="P1809" i="1"/>
  <c r="P1793" i="1"/>
  <c r="P1789" i="1"/>
  <c r="P1785" i="1"/>
  <c r="P1781" i="1"/>
  <c r="P1777" i="1"/>
  <c r="P1773" i="1"/>
  <c r="P1769" i="1"/>
  <c r="P1765" i="1"/>
  <c r="P1761" i="1"/>
  <c r="P1757" i="1"/>
  <c r="P1753" i="1"/>
  <c r="P1749" i="1"/>
  <c r="P1745" i="1"/>
  <c r="P1741" i="1"/>
  <c r="P1737" i="1"/>
  <c r="P1733" i="1"/>
  <c r="P1729" i="1"/>
  <c r="P1725" i="1"/>
  <c r="P1721" i="1"/>
  <c r="P1717" i="1"/>
  <c r="P1713" i="1"/>
  <c r="P1709" i="1"/>
  <c r="P1705" i="1"/>
  <c r="P1701" i="1"/>
  <c r="P1697" i="1"/>
  <c r="P1693" i="1"/>
  <c r="P1689" i="1"/>
  <c r="P1685" i="1"/>
  <c r="P1681" i="1"/>
  <c r="P1677" i="1"/>
  <c r="P1673" i="1"/>
  <c r="P1669" i="1"/>
  <c r="P1665" i="1"/>
  <c r="P1661" i="1"/>
  <c r="P1657" i="1"/>
  <c r="P1653" i="1"/>
  <c r="P1649" i="1"/>
  <c r="P1645" i="1"/>
  <c r="P1641" i="1"/>
  <c r="P1637" i="1"/>
  <c r="P1633" i="1"/>
  <c r="P1629" i="1"/>
  <c r="P1625" i="1"/>
  <c r="P1621" i="1"/>
  <c r="P1617" i="1"/>
  <c r="P1613" i="1"/>
  <c r="P1609" i="1"/>
  <c r="P1605" i="1"/>
  <c r="P1601" i="1"/>
  <c r="P1597" i="1"/>
  <c r="P1593" i="1"/>
  <c r="P1589" i="1"/>
  <c r="P1585" i="1"/>
  <c r="P1581" i="1"/>
  <c r="P1577" i="1"/>
  <c r="P1573" i="1"/>
  <c r="P1569" i="1"/>
  <c r="P1565" i="1"/>
  <c r="P1561" i="1"/>
  <c r="P1557" i="1"/>
  <c r="P1553" i="1"/>
  <c r="P1549" i="1"/>
  <c r="P1545" i="1"/>
  <c r="P1541" i="1"/>
  <c r="P1537" i="1"/>
  <c r="P1533" i="1"/>
  <c r="P1529" i="1"/>
  <c r="P1525" i="1"/>
  <c r="P1521" i="1"/>
  <c r="P1517" i="1"/>
  <c r="P1513" i="1"/>
  <c r="P1509" i="1"/>
  <c r="P1505" i="1"/>
  <c r="P1501" i="1"/>
  <c r="P1497" i="1"/>
  <c r="P1493" i="1"/>
  <c r="P1489" i="1"/>
  <c r="P1485" i="1"/>
  <c r="P1481" i="1"/>
  <c r="P2607" i="1"/>
  <c r="P2436" i="1"/>
  <c r="P2372" i="1"/>
  <c r="P2308" i="1"/>
  <c r="P2244" i="1"/>
  <c r="P2180" i="1"/>
  <c r="P2116" i="1"/>
  <c r="P2109" i="1"/>
  <c r="P2093" i="1"/>
  <c r="P2077" i="1"/>
  <c r="P2061" i="1"/>
  <c r="P2045" i="1"/>
  <c r="P2029" i="1"/>
  <c r="P2013" i="1"/>
  <c r="P1997" i="1"/>
  <c r="P1981" i="1"/>
  <c r="P1965" i="1"/>
  <c r="P1949" i="1"/>
  <c r="P1933" i="1"/>
  <c r="P1917" i="1"/>
  <c r="P1901" i="1"/>
  <c r="P1885" i="1"/>
  <c r="P1869" i="1"/>
  <c r="P1853" i="1"/>
  <c r="P1837" i="1"/>
  <c r="P1821" i="1"/>
  <c r="P1805" i="1"/>
  <c r="P1792" i="1"/>
  <c r="P1788" i="1"/>
  <c r="P1784" i="1"/>
  <c r="P1780" i="1"/>
  <c r="P1776" i="1"/>
  <c r="P1772" i="1"/>
  <c r="P1768" i="1"/>
  <c r="P1764" i="1"/>
  <c r="P1760" i="1"/>
  <c r="P1756" i="1"/>
  <c r="P1752" i="1"/>
  <c r="P1748" i="1"/>
  <c r="P1744" i="1"/>
  <c r="P1740" i="1"/>
  <c r="P1736" i="1"/>
  <c r="P1732" i="1"/>
  <c r="P1728" i="1"/>
  <c r="P1724" i="1"/>
  <c r="P1720" i="1"/>
  <c r="P1716" i="1"/>
  <c r="P1712" i="1"/>
  <c r="P1708" i="1"/>
  <c r="P1704" i="1"/>
  <c r="P1700" i="1"/>
  <c r="P1696" i="1"/>
  <c r="P1692" i="1"/>
  <c r="P1688" i="1"/>
  <c r="P1684" i="1"/>
  <c r="P1680" i="1"/>
  <c r="P1676" i="1"/>
  <c r="P1672" i="1"/>
  <c r="P1668" i="1"/>
  <c r="P1664" i="1"/>
  <c r="P1660" i="1"/>
  <c r="P1656" i="1"/>
  <c r="P1652" i="1"/>
  <c r="P1648" i="1"/>
  <c r="P1644" i="1"/>
  <c r="P1640" i="1"/>
  <c r="P1636" i="1"/>
  <c r="P1632" i="1"/>
  <c r="P1628" i="1"/>
  <c r="P1624" i="1"/>
  <c r="P1620" i="1"/>
  <c r="P1616" i="1"/>
  <c r="P1612" i="1"/>
  <c r="P1608" i="1"/>
  <c r="P1604" i="1"/>
  <c r="P1600" i="1"/>
  <c r="P1596" i="1"/>
  <c r="P1592" i="1"/>
  <c r="P1588" i="1"/>
  <c r="P1584" i="1"/>
  <c r="P1580" i="1"/>
  <c r="P1576" i="1"/>
  <c r="P1572" i="1"/>
  <c r="P1568" i="1"/>
  <c r="P1564" i="1"/>
  <c r="P1560" i="1"/>
  <c r="P1556" i="1"/>
  <c r="P1552" i="1"/>
  <c r="P1548" i="1"/>
  <c r="P1544" i="1"/>
  <c r="P1540" i="1"/>
  <c r="P1536" i="1"/>
  <c r="P1532" i="1"/>
  <c r="P1528" i="1"/>
  <c r="P1524" i="1"/>
  <c r="P1520" i="1"/>
  <c r="P1516" i="1"/>
  <c r="P1512" i="1"/>
  <c r="P1508" i="1"/>
  <c r="P1504" i="1"/>
  <c r="P1500" i="1"/>
  <c r="P1496" i="1"/>
  <c r="P1492" i="1"/>
  <c r="P1488" i="1"/>
  <c r="P1484" i="1"/>
  <c r="P2661" i="1"/>
  <c r="P2420" i="1"/>
  <c r="P2164" i="1"/>
  <c r="P2089" i="1"/>
  <c r="P2025" i="1"/>
  <c r="P1961" i="1"/>
  <c r="P1897" i="1"/>
  <c r="P1833" i="1"/>
  <c r="P1791" i="1"/>
  <c r="P1775" i="1"/>
  <c r="P1759" i="1"/>
  <c r="P1743" i="1"/>
  <c r="P1727" i="1"/>
  <c r="P1711" i="1"/>
  <c r="P1695" i="1"/>
  <c r="P1679" i="1"/>
  <c r="P1663" i="1"/>
  <c r="P1647" i="1"/>
  <c r="P1631" i="1"/>
  <c r="P1615" i="1"/>
  <c r="P1599" i="1"/>
  <c r="P1583" i="1"/>
  <c r="P1567" i="1"/>
  <c r="P1551" i="1"/>
  <c r="P1535" i="1"/>
  <c r="P1519" i="1"/>
  <c r="P1503" i="1"/>
  <c r="P1487" i="1"/>
  <c r="P1480" i="1"/>
  <c r="P1476" i="1"/>
  <c r="P1472" i="1"/>
  <c r="P1468" i="1"/>
  <c r="P1464" i="1"/>
  <c r="P1460" i="1"/>
  <c r="P1456" i="1"/>
  <c r="P1452" i="1"/>
  <c r="P1448" i="1"/>
  <c r="P1444" i="1"/>
  <c r="P1440" i="1"/>
  <c r="P1436" i="1"/>
  <c r="P1432" i="1"/>
  <c r="P1428" i="1"/>
  <c r="P1424" i="1"/>
  <c r="P1420" i="1"/>
  <c r="P1416" i="1"/>
  <c r="P1412" i="1"/>
  <c r="P1408" i="1"/>
  <c r="P1404" i="1"/>
  <c r="P1400" i="1"/>
  <c r="P1396" i="1"/>
  <c r="P1392" i="1"/>
  <c r="P1388" i="1"/>
  <c r="P1384" i="1"/>
  <c r="P1380" i="1"/>
  <c r="P1376" i="1"/>
  <c r="P1372" i="1"/>
  <c r="P1368" i="1"/>
  <c r="P1364" i="1"/>
  <c r="P1360" i="1"/>
  <c r="P1356" i="1"/>
  <c r="P1352" i="1"/>
  <c r="P1348" i="1"/>
  <c r="P1344" i="1"/>
  <c r="P1340" i="1"/>
  <c r="P1336" i="1"/>
  <c r="P1332" i="1"/>
  <c r="P1328" i="1"/>
  <c r="P1324" i="1"/>
  <c r="P1320" i="1"/>
  <c r="P1316" i="1"/>
  <c r="P1312" i="1"/>
  <c r="P1308" i="1"/>
  <c r="P1304" i="1"/>
  <c r="P1300" i="1"/>
  <c r="P1296" i="1"/>
  <c r="P1292" i="1"/>
  <c r="P1288" i="1"/>
  <c r="P1284" i="1"/>
  <c r="P1280" i="1"/>
  <c r="P1276" i="1"/>
  <c r="P1272" i="1"/>
  <c r="P1268" i="1"/>
  <c r="P1264" i="1"/>
  <c r="P1260" i="1"/>
  <c r="P1256" i="1"/>
  <c r="P1252" i="1"/>
  <c r="P1248" i="1"/>
  <c r="P1244" i="1"/>
  <c r="P1240" i="1"/>
  <c r="P1236" i="1"/>
  <c r="P1232" i="1"/>
  <c r="P1228" i="1"/>
  <c r="P1224" i="1"/>
  <c r="P1220" i="1"/>
  <c r="P1216" i="1"/>
  <c r="P1212" i="1"/>
  <c r="P1208" i="1"/>
  <c r="P1204" i="1"/>
  <c r="P1200" i="1"/>
  <c r="P1196" i="1"/>
  <c r="P1192" i="1"/>
  <c r="P1188" i="1"/>
  <c r="P1184" i="1"/>
  <c r="P1180" i="1"/>
  <c r="P1176" i="1"/>
  <c r="P1172" i="1"/>
  <c r="P1168" i="1"/>
  <c r="P1164" i="1"/>
  <c r="P1160" i="1"/>
  <c r="P1156" i="1"/>
  <c r="P1152" i="1"/>
  <c r="P1148" i="1"/>
  <c r="P1144" i="1"/>
  <c r="P1140" i="1"/>
  <c r="P1136" i="1"/>
  <c r="P1132" i="1"/>
  <c r="P1128" i="1"/>
  <c r="P1124" i="1"/>
  <c r="P1120" i="1"/>
  <c r="P1116" i="1"/>
  <c r="P1112" i="1"/>
  <c r="P1108" i="1"/>
  <c r="P1104" i="1"/>
  <c r="P1100" i="1"/>
  <c r="P1096" i="1"/>
  <c r="P1092" i="1"/>
  <c r="P1088" i="1"/>
  <c r="P1084" i="1"/>
  <c r="P1080" i="1"/>
  <c r="P1076" i="1"/>
  <c r="P1072" i="1"/>
  <c r="P1068" i="1"/>
  <c r="P1064" i="1"/>
  <c r="P1060" i="1"/>
  <c r="P1056" i="1"/>
  <c r="P1052" i="1"/>
  <c r="P1048" i="1"/>
  <c r="P1044" i="1"/>
  <c r="P1040" i="1"/>
  <c r="P1036" i="1"/>
  <c r="P1032" i="1"/>
  <c r="P1028" i="1"/>
  <c r="P1024" i="1"/>
  <c r="P1020" i="1"/>
  <c r="P1016" i="1"/>
  <c r="P1012" i="1"/>
  <c r="P1008" i="1"/>
  <c r="P1004" i="1"/>
  <c r="P1000" i="1"/>
  <c r="P996" i="1"/>
  <c r="P992" i="1"/>
  <c r="P988" i="1"/>
  <c r="P984" i="1"/>
  <c r="P980" i="1"/>
  <c r="P976" i="1"/>
  <c r="P972" i="1"/>
  <c r="P968" i="1"/>
  <c r="P964" i="1"/>
  <c r="P960" i="1"/>
  <c r="P956" i="1"/>
  <c r="P952" i="1"/>
  <c r="P948" i="1"/>
  <c r="P944" i="1"/>
  <c r="P940" i="1"/>
  <c r="P936" i="1"/>
  <c r="P932" i="1"/>
  <c r="P928" i="1"/>
  <c r="P924" i="1"/>
  <c r="P920" i="1"/>
  <c r="P916" i="1"/>
  <c r="P912" i="1"/>
  <c r="P908" i="1"/>
  <c r="P904" i="1"/>
  <c r="P900" i="1"/>
  <c r="P896" i="1"/>
  <c r="P892" i="1"/>
  <c r="P888" i="1"/>
  <c r="P884" i="1"/>
  <c r="P880" i="1"/>
  <c r="P876" i="1"/>
  <c r="P872" i="1"/>
  <c r="P868" i="1"/>
  <c r="P864" i="1"/>
  <c r="P860" i="1"/>
  <c r="P856" i="1"/>
  <c r="P852" i="1"/>
  <c r="P848" i="1"/>
  <c r="P844" i="1"/>
  <c r="P840" i="1"/>
  <c r="P836" i="1"/>
  <c r="P832" i="1"/>
  <c r="P828" i="1"/>
  <c r="P824" i="1"/>
  <c r="P820" i="1"/>
  <c r="P816" i="1"/>
  <c r="P812" i="1"/>
  <c r="P808" i="1"/>
  <c r="P804" i="1"/>
  <c r="P800" i="1"/>
  <c r="P796" i="1"/>
  <c r="P792" i="1"/>
  <c r="P788" i="1"/>
  <c r="P784" i="1"/>
  <c r="P780" i="1"/>
  <c r="P776" i="1"/>
  <c r="P772" i="1"/>
  <c r="P768" i="1"/>
  <c r="P764" i="1"/>
  <c r="P760" i="1"/>
  <c r="P756" i="1"/>
  <c r="P752" i="1"/>
  <c r="P748" i="1"/>
  <c r="P2543" i="1"/>
  <c r="P2356" i="1"/>
  <c r="P2073" i="1"/>
  <c r="P2009" i="1"/>
  <c r="P1945" i="1"/>
  <c r="P1881" i="1"/>
  <c r="P1817" i="1"/>
  <c r="P1787" i="1"/>
  <c r="P1771" i="1"/>
  <c r="P1755" i="1"/>
  <c r="P1739" i="1"/>
  <c r="P1723" i="1"/>
  <c r="P1707" i="1"/>
  <c r="P1691" i="1"/>
  <c r="P1675" i="1"/>
  <c r="P1659" i="1"/>
  <c r="P1643" i="1"/>
  <c r="P1627" i="1"/>
  <c r="P1611" i="1"/>
  <c r="P1595" i="1"/>
  <c r="P1579" i="1"/>
  <c r="P1563" i="1"/>
  <c r="P1547" i="1"/>
  <c r="P1531" i="1"/>
  <c r="P1515" i="1"/>
  <c r="P1499" i="1"/>
  <c r="P1483" i="1"/>
  <c r="P1479" i="1"/>
  <c r="P1475" i="1"/>
  <c r="P1471" i="1"/>
  <c r="P1467" i="1"/>
  <c r="P1463" i="1"/>
  <c r="P1459" i="1"/>
  <c r="P1455" i="1"/>
  <c r="P1451" i="1"/>
  <c r="P1447" i="1"/>
  <c r="P1443" i="1"/>
  <c r="P1439" i="1"/>
  <c r="P1435" i="1"/>
  <c r="P1431" i="1"/>
  <c r="P1427" i="1"/>
  <c r="P1423" i="1"/>
  <c r="P1419" i="1"/>
  <c r="P1415" i="1"/>
  <c r="P1411" i="1"/>
  <c r="P1407" i="1"/>
  <c r="P1403" i="1"/>
  <c r="P1399" i="1"/>
  <c r="P1395" i="1"/>
  <c r="P1391" i="1"/>
  <c r="P1387" i="1"/>
  <c r="P1383" i="1"/>
  <c r="P1379" i="1"/>
  <c r="P1375" i="1"/>
  <c r="P1371" i="1"/>
  <c r="P1367" i="1"/>
  <c r="P1363" i="1"/>
  <c r="P1359" i="1"/>
  <c r="P1355" i="1"/>
  <c r="P1351" i="1"/>
  <c r="P1347" i="1"/>
  <c r="P1343" i="1"/>
  <c r="P1339" i="1"/>
  <c r="P1335" i="1"/>
  <c r="P1331" i="1"/>
  <c r="P1327" i="1"/>
  <c r="P1323" i="1"/>
  <c r="P1319" i="1"/>
  <c r="P1315" i="1"/>
  <c r="P1311" i="1"/>
  <c r="P1307" i="1"/>
  <c r="P1303" i="1"/>
  <c r="P1299" i="1"/>
  <c r="P1295" i="1"/>
  <c r="P1291" i="1"/>
  <c r="P1287" i="1"/>
  <c r="P1283" i="1"/>
  <c r="P1279" i="1"/>
  <c r="P1275" i="1"/>
  <c r="P1271" i="1"/>
  <c r="P1267" i="1"/>
  <c r="P1263" i="1"/>
  <c r="P1259" i="1"/>
  <c r="P1255" i="1"/>
  <c r="P1251" i="1"/>
  <c r="P1247" i="1"/>
  <c r="P1243" i="1"/>
  <c r="P1239" i="1"/>
  <c r="P1235" i="1"/>
  <c r="P1231" i="1"/>
  <c r="P1227" i="1"/>
  <c r="P1223" i="1"/>
  <c r="P1219" i="1"/>
  <c r="P1215" i="1"/>
  <c r="P1211" i="1"/>
  <c r="P1207" i="1"/>
  <c r="P1203" i="1"/>
  <c r="P1199" i="1"/>
  <c r="P1195" i="1"/>
  <c r="P1191" i="1"/>
  <c r="P1187" i="1"/>
  <c r="P1183" i="1"/>
  <c r="P1179" i="1"/>
  <c r="P1175" i="1"/>
  <c r="P1171" i="1"/>
  <c r="P1167" i="1"/>
  <c r="P1163" i="1"/>
  <c r="P1159" i="1"/>
  <c r="P1155" i="1"/>
  <c r="P1151" i="1"/>
  <c r="P1147" i="1"/>
  <c r="P1143" i="1"/>
  <c r="P1139" i="1"/>
  <c r="P1135" i="1"/>
  <c r="P1131" i="1"/>
  <c r="P1127" i="1"/>
  <c r="P1123" i="1"/>
  <c r="P1119" i="1"/>
  <c r="P1115" i="1"/>
  <c r="P1111" i="1"/>
  <c r="P1107" i="1"/>
  <c r="P1103" i="1"/>
  <c r="P1099" i="1"/>
  <c r="P1095" i="1"/>
  <c r="P1091" i="1"/>
  <c r="P1087" i="1"/>
  <c r="P1083" i="1"/>
  <c r="P1079" i="1"/>
  <c r="P1075" i="1"/>
  <c r="P1071" i="1"/>
  <c r="P1067" i="1"/>
  <c r="P1063" i="1"/>
  <c r="P1059" i="1"/>
  <c r="P1055" i="1"/>
  <c r="P1051" i="1"/>
  <c r="P1047" i="1"/>
  <c r="P1043" i="1"/>
  <c r="P1039" i="1"/>
  <c r="P1035" i="1"/>
  <c r="P1031" i="1"/>
  <c r="P1027" i="1"/>
  <c r="P1023" i="1"/>
  <c r="P1019" i="1"/>
  <c r="P1015" i="1"/>
  <c r="P1011" i="1"/>
  <c r="P1007" i="1"/>
  <c r="P1003" i="1"/>
  <c r="P999" i="1"/>
  <c r="P995" i="1"/>
  <c r="P991" i="1"/>
  <c r="P987" i="1"/>
  <c r="P983" i="1"/>
  <c r="P979" i="1"/>
  <c r="P975" i="1"/>
  <c r="P971" i="1"/>
  <c r="P967" i="1"/>
  <c r="P963" i="1"/>
  <c r="P2292" i="1"/>
  <c r="P2057" i="1"/>
  <c r="P1993" i="1"/>
  <c r="P1929" i="1"/>
  <c r="P1865" i="1"/>
  <c r="P1801" i="1"/>
  <c r="P1783" i="1"/>
  <c r="P1767" i="1"/>
  <c r="P1751" i="1"/>
  <c r="P1735" i="1"/>
  <c r="P1719" i="1"/>
  <c r="P1703" i="1"/>
  <c r="P1687" i="1"/>
  <c r="P1671" i="1"/>
  <c r="P1655" i="1"/>
  <c r="P1639" i="1"/>
  <c r="P1623" i="1"/>
  <c r="P1607" i="1"/>
  <c r="P1591" i="1"/>
  <c r="P1575" i="1"/>
  <c r="P1559" i="1"/>
  <c r="P1543" i="1"/>
  <c r="P1527" i="1"/>
  <c r="P1511" i="1"/>
  <c r="P1495" i="1"/>
  <c r="P1478" i="1"/>
  <c r="P1474" i="1"/>
  <c r="P1470" i="1"/>
  <c r="P1466" i="1"/>
  <c r="P1462" i="1"/>
  <c r="P1458" i="1"/>
  <c r="P1454" i="1"/>
  <c r="P1450" i="1"/>
  <c r="P1446" i="1"/>
  <c r="P1442" i="1"/>
  <c r="P1438" i="1"/>
  <c r="P1434" i="1"/>
  <c r="P1430" i="1"/>
  <c r="P1426" i="1"/>
  <c r="P1422" i="1"/>
  <c r="P1418" i="1"/>
  <c r="P1414" i="1"/>
  <c r="P1410" i="1"/>
  <c r="P1406" i="1"/>
  <c r="P1402" i="1"/>
  <c r="P1398" i="1"/>
  <c r="P1394" i="1"/>
  <c r="P1390" i="1"/>
  <c r="P1386" i="1"/>
  <c r="P1382" i="1"/>
  <c r="P1378" i="1"/>
  <c r="P1374" i="1"/>
  <c r="P1370" i="1"/>
  <c r="P1366" i="1"/>
  <c r="P1362" i="1"/>
  <c r="P1358" i="1"/>
  <c r="P1354" i="1"/>
  <c r="P1350" i="1"/>
  <c r="P1346" i="1"/>
  <c r="P1342" i="1"/>
  <c r="P1338" i="1"/>
  <c r="P1334" i="1"/>
  <c r="P1330" i="1"/>
  <c r="P1326" i="1"/>
  <c r="P1322" i="1"/>
  <c r="P1318" i="1"/>
  <c r="P1314" i="1"/>
  <c r="P1310" i="1"/>
  <c r="P1306" i="1"/>
  <c r="P1302" i="1"/>
  <c r="P1298" i="1"/>
  <c r="P1294" i="1"/>
  <c r="P1290" i="1"/>
  <c r="P1286" i="1"/>
  <c r="P1282" i="1"/>
  <c r="P1278" i="1"/>
  <c r="P1274" i="1"/>
  <c r="P1270" i="1"/>
  <c r="P1266" i="1"/>
  <c r="P1262" i="1"/>
  <c r="P1258" i="1"/>
  <c r="P1254" i="1"/>
  <c r="P1250" i="1"/>
  <c r="P1246" i="1"/>
  <c r="P1242" i="1"/>
  <c r="P1238" i="1"/>
  <c r="P1234" i="1"/>
  <c r="P1230" i="1"/>
  <c r="P1226" i="1"/>
  <c r="P1222" i="1"/>
  <c r="P1218" i="1"/>
  <c r="P1214" i="1"/>
  <c r="P1210" i="1"/>
  <c r="P1206" i="1"/>
  <c r="P1202" i="1"/>
  <c r="P1198" i="1"/>
  <c r="P1194" i="1"/>
  <c r="P1190" i="1"/>
  <c r="P1186" i="1"/>
  <c r="P1182" i="1"/>
  <c r="P1178" i="1"/>
  <c r="P1174" i="1"/>
  <c r="P1170" i="1"/>
  <c r="P1166" i="1"/>
  <c r="P1162" i="1"/>
  <c r="P1158" i="1"/>
  <c r="P1154" i="1"/>
  <c r="P1150" i="1"/>
  <c r="P1146" i="1"/>
  <c r="P1142" i="1"/>
  <c r="P1138" i="1"/>
  <c r="P1134" i="1"/>
  <c r="P1130" i="1"/>
  <c r="P1126" i="1"/>
  <c r="P1122" i="1"/>
  <c r="P1118" i="1"/>
  <c r="P1114" i="1"/>
  <c r="P1110" i="1"/>
  <c r="P1106" i="1"/>
  <c r="P1102" i="1"/>
  <c r="P1098" i="1"/>
  <c r="P1094" i="1"/>
  <c r="P1090" i="1"/>
  <c r="P1086" i="1"/>
  <c r="P1082" i="1"/>
  <c r="P1078" i="1"/>
  <c r="P1074" i="1"/>
  <c r="P1070" i="1"/>
  <c r="P1066" i="1"/>
  <c r="P1062" i="1"/>
  <c r="P1058" i="1"/>
  <c r="P1054" i="1"/>
  <c r="P1050" i="1"/>
  <c r="P1046" i="1"/>
  <c r="P1042" i="1"/>
  <c r="P1038" i="1"/>
  <c r="P1034" i="1"/>
  <c r="P1030" i="1"/>
  <c r="P1026" i="1"/>
  <c r="P1022" i="1"/>
  <c r="P1018" i="1"/>
  <c r="P1014" i="1"/>
  <c r="P1010" i="1"/>
  <c r="P1006" i="1"/>
  <c r="P1002" i="1"/>
  <c r="P998" i="1"/>
  <c r="P994" i="1"/>
  <c r="P990" i="1"/>
  <c r="P986" i="1"/>
  <c r="P982" i="1"/>
  <c r="P978" i="1"/>
  <c r="P974" i="1"/>
  <c r="P970" i="1"/>
  <c r="P966" i="1"/>
  <c r="P962" i="1"/>
  <c r="P958" i="1"/>
  <c r="P954" i="1"/>
  <c r="P950" i="1"/>
  <c r="P946" i="1"/>
  <c r="P942" i="1"/>
  <c r="P938" i="1"/>
  <c r="P934" i="1"/>
  <c r="P930" i="1"/>
  <c r="P926" i="1"/>
  <c r="P922" i="1"/>
  <c r="P918" i="1"/>
  <c r="P914" i="1"/>
  <c r="P910" i="1"/>
  <c r="P906" i="1"/>
  <c r="P902" i="1"/>
  <c r="P898" i="1"/>
  <c r="P894" i="1"/>
  <c r="P890" i="1"/>
  <c r="P886" i="1"/>
  <c r="P882" i="1"/>
  <c r="P878" i="1"/>
  <c r="P874" i="1"/>
  <c r="P870" i="1"/>
  <c r="P866" i="1"/>
  <c r="P862" i="1"/>
  <c r="P858" i="1"/>
  <c r="P854" i="1"/>
  <c r="P850" i="1"/>
  <c r="P846" i="1"/>
  <c r="P842" i="1"/>
  <c r="P838" i="1"/>
  <c r="P834" i="1"/>
  <c r="P830" i="1"/>
  <c r="P826" i="1"/>
  <c r="P822" i="1"/>
  <c r="P818" i="1"/>
  <c r="P814" i="1"/>
  <c r="P810" i="1"/>
  <c r="P806" i="1"/>
  <c r="P802" i="1"/>
  <c r="P798" i="1"/>
  <c r="P794" i="1"/>
  <c r="P790" i="1"/>
  <c r="P786" i="1"/>
  <c r="P782" i="1"/>
  <c r="P778" i="1"/>
  <c r="P774" i="1"/>
  <c r="P770" i="1"/>
  <c r="P766" i="1"/>
  <c r="P762" i="1"/>
  <c r="P758" i="1"/>
  <c r="P754" i="1"/>
  <c r="P750" i="1"/>
  <c r="P746" i="1"/>
  <c r="P2105" i="1"/>
  <c r="P1849" i="1"/>
  <c r="P1779" i="1"/>
  <c r="P1715" i="1"/>
  <c r="P1651" i="1"/>
  <c r="P1587" i="1"/>
  <c r="P1523" i="1"/>
  <c r="P1465" i="1"/>
  <c r="P1449" i="1"/>
  <c r="P1433" i="1"/>
  <c r="P1417" i="1"/>
  <c r="P1401" i="1"/>
  <c r="P1385" i="1"/>
  <c r="P1369" i="1"/>
  <c r="P1353" i="1"/>
  <c r="P1337" i="1"/>
  <c r="P1321" i="1"/>
  <c r="P1305" i="1"/>
  <c r="P1289" i="1"/>
  <c r="P1273" i="1"/>
  <c r="P1257" i="1"/>
  <c r="P1241" i="1"/>
  <c r="P1225" i="1"/>
  <c r="P1209" i="1"/>
  <c r="P1193" i="1"/>
  <c r="P1177" i="1"/>
  <c r="P1161" i="1"/>
  <c r="P1145" i="1"/>
  <c r="P1129" i="1"/>
  <c r="P1113" i="1"/>
  <c r="P1097" i="1"/>
  <c r="P1081" i="1"/>
  <c r="P1065" i="1"/>
  <c r="P1049" i="1"/>
  <c r="P1033" i="1"/>
  <c r="P1017" i="1"/>
  <c r="P1001" i="1"/>
  <c r="P985" i="1"/>
  <c r="P969" i="1"/>
  <c r="P957" i="1"/>
  <c r="P949" i="1"/>
  <c r="P941" i="1"/>
  <c r="P933" i="1"/>
  <c r="P925" i="1"/>
  <c r="P917" i="1"/>
  <c r="P909" i="1"/>
  <c r="P901" i="1"/>
  <c r="P893" i="1"/>
  <c r="P885" i="1"/>
  <c r="P877" i="1"/>
  <c r="P869" i="1"/>
  <c r="P861" i="1"/>
  <c r="P853" i="1"/>
  <c r="P845" i="1"/>
  <c r="P837" i="1"/>
  <c r="P829" i="1"/>
  <c r="P821" i="1"/>
  <c r="P813" i="1"/>
  <c r="P805" i="1"/>
  <c r="P797" i="1"/>
  <c r="P789" i="1"/>
  <c r="P781" i="1"/>
  <c r="P773" i="1"/>
  <c r="P765" i="1"/>
  <c r="P757" i="1"/>
  <c r="P749" i="1"/>
  <c r="P745" i="1"/>
  <c r="P741" i="1"/>
  <c r="P737" i="1"/>
  <c r="P733" i="1"/>
  <c r="P729" i="1"/>
  <c r="P725" i="1"/>
  <c r="P721" i="1"/>
  <c r="P717" i="1"/>
  <c r="P713" i="1"/>
  <c r="P709" i="1"/>
  <c r="P705" i="1"/>
  <c r="P701" i="1"/>
  <c r="P697" i="1"/>
  <c r="P693" i="1"/>
  <c r="P689" i="1"/>
  <c r="P685" i="1"/>
  <c r="P681" i="1"/>
  <c r="P677" i="1"/>
  <c r="P673" i="1"/>
  <c r="P669" i="1"/>
  <c r="P665" i="1"/>
  <c r="P661" i="1"/>
  <c r="P657" i="1"/>
  <c r="P653" i="1"/>
  <c r="P649" i="1"/>
  <c r="P645" i="1"/>
  <c r="P641" i="1"/>
  <c r="P637" i="1"/>
  <c r="P633" i="1"/>
  <c r="P629" i="1"/>
  <c r="P625" i="1"/>
  <c r="P621" i="1"/>
  <c r="P617" i="1"/>
  <c r="P613" i="1"/>
  <c r="P609" i="1"/>
  <c r="P605" i="1"/>
  <c r="P601" i="1"/>
  <c r="P597" i="1"/>
  <c r="P593" i="1"/>
  <c r="P589" i="1"/>
  <c r="P585" i="1"/>
  <c r="P581" i="1"/>
  <c r="P577" i="1"/>
  <c r="P573" i="1"/>
  <c r="P569" i="1"/>
  <c r="P565" i="1"/>
  <c r="P561" i="1"/>
  <c r="P557" i="1"/>
  <c r="P553" i="1"/>
  <c r="P549" i="1"/>
  <c r="P545" i="1"/>
  <c r="P541" i="1"/>
  <c r="P537" i="1"/>
  <c r="P533" i="1"/>
  <c r="P529" i="1"/>
  <c r="P525" i="1"/>
  <c r="P521" i="1"/>
  <c r="P517" i="1"/>
  <c r="P513" i="1"/>
  <c r="P509" i="1"/>
  <c r="P505" i="1"/>
  <c r="P501" i="1"/>
  <c r="P497" i="1"/>
  <c r="P493" i="1"/>
  <c r="P489" i="1"/>
  <c r="P485" i="1"/>
  <c r="P481" i="1"/>
  <c r="P477" i="1"/>
  <c r="P473" i="1"/>
  <c r="P469" i="1"/>
  <c r="P465" i="1"/>
  <c r="P461" i="1"/>
  <c r="P457" i="1"/>
  <c r="P453" i="1"/>
  <c r="P449" i="1"/>
  <c r="P445" i="1"/>
  <c r="P441" i="1"/>
  <c r="P437" i="1"/>
  <c r="P433" i="1"/>
  <c r="P429" i="1"/>
  <c r="P425" i="1"/>
  <c r="P421" i="1"/>
  <c r="P417" i="1"/>
  <c r="P413" i="1"/>
  <c r="P409" i="1"/>
  <c r="P405" i="1"/>
  <c r="P401" i="1"/>
  <c r="P397" i="1"/>
  <c r="P393" i="1"/>
  <c r="P389" i="1"/>
  <c r="P385" i="1"/>
  <c r="P381" i="1"/>
  <c r="P377" i="1"/>
  <c r="P373" i="1"/>
  <c r="P369" i="1"/>
  <c r="P365" i="1"/>
  <c r="P361" i="1"/>
  <c r="P357" i="1"/>
  <c r="P353" i="1"/>
  <c r="P349" i="1"/>
  <c r="P345" i="1"/>
  <c r="P341" i="1"/>
  <c r="P337" i="1"/>
  <c r="P333" i="1"/>
  <c r="P329" i="1"/>
  <c r="P325" i="1"/>
  <c r="P321" i="1"/>
  <c r="P317" i="1"/>
  <c r="P313" i="1"/>
  <c r="P309" i="1"/>
  <c r="P305" i="1"/>
  <c r="P301" i="1"/>
  <c r="P297" i="1"/>
  <c r="P293" i="1"/>
  <c r="P289" i="1"/>
  <c r="P285" i="1"/>
  <c r="P281" i="1"/>
  <c r="P277" i="1"/>
  <c r="P273" i="1"/>
  <c r="P269" i="1"/>
  <c r="P265" i="1"/>
  <c r="P261" i="1"/>
  <c r="P257" i="1"/>
  <c r="P253" i="1"/>
  <c r="P249" i="1"/>
  <c r="P245" i="1"/>
  <c r="P241" i="1"/>
  <c r="P237" i="1"/>
  <c r="P233" i="1"/>
  <c r="P229" i="1"/>
  <c r="P225" i="1"/>
  <c r="P221" i="1"/>
  <c r="P217" i="1"/>
  <c r="P213" i="1"/>
  <c r="P209" i="1"/>
  <c r="P205" i="1"/>
  <c r="P201" i="1"/>
  <c r="P197" i="1"/>
  <c r="P193" i="1"/>
  <c r="P189" i="1"/>
  <c r="P185" i="1"/>
  <c r="P181" i="1"/>
  <c r="P177" i="1"/>
  <c r="P173" i="1"/>
  <c r="P2228" i="1"/>
  <c r="P2041" i="1"/>
  <c r="P1763" i="1"/>
  <c r="P1699" i="1"/>
  <c r="P1635" i="1"/>
  <c r="P1571" i="1"/>
  <c r="P1507" i="1"/>
  <c r="P1477" i="1"/>
  <c r="P1461" i="1"/>
  <c r="P1445" i="1"/>
  <c r="P1429" i="1"/>
  <c r="P1413" i="1"/>
  <c r="P1397" i="1"/>
  <c r="P1381" i="1"/>
  <c r="P1365" i="1"/>
  <c r="P1349" i="1"/>
  <c r="P1333" i="1"/>
  <c r="P1317" i="1"/>
  <c r="P1301" i="1"/>
  <c r="P1285" i="1"/>
  <c r="P1269" i="1"/>
  <c r="P1253" i="1"/>
  <c r="P1237" i="1"/>
  <c r="P1221" i="1"/>
  <c r="P1205" i="1"/>
  <c r="P1189" i="1"/>
  <c r="P1173" i="1"/>
  <c r="P1157" i="1"/>
  <c r="P1141" i="1"/>
  <c r="P1125" i="1"/>
  <c r="P1109" i="1"/>
  <c r="P1093" i="1"/>
  <c r="P1077" i="1"/>
  <c r="P1061" i="1"/>
  <c r="P1045" i="1"/>
  <c r="P1029" i="1"/>
  <c r="P1013" i="1"/>
  <c r="P997" i="1"/>
  <c r="P981" i="1"/>
  <c r="P965" i="1"/>
  <c r="P955" i="1"/>
  <c r="P947" i="1"/>
  <c r="P939" i="1"/>
  <c r="P931" i="1"/>
  <c r="P923" i="1"/>
  <c r="P915" i="1"/>
  <c r="P907" i="1"/>
  <c r="P899" i="1"/>
  <c r="P891" i="1"/>
  <c r="P883" i="1"/>
  <c r="P875" i="1"/>
  <c r="P867" i="1"/>
  <c r="P859" i="1"/>
  <c r="P851" i="1"/>
  <c r="P843" i="1"/>
  <c r="P835" i="1"/>
  <c r="P827" i="1"/>
  <c r="P819" i="1"/>
  <c r="P811" i="1"/>
  <c r="P803" i="1"/>
  <c r="P795" i="1"/>
  <c r="P787" i="1"/>
  <c r="P779" i="1"/>
  <c r="P771" i="1"/>
  <c r="P763" i="1"/>
  <c r="P755" i="1"/>
  <c r="P747" i="1"/>
  <c r="P744" i="1"/>
  <c r="P740" i="1"/>
  <c r="P736" i="1"/>
  <c r="P732" i="1"/>
  <c r="P728" i="1"/>
  <c r="P724" i="1"/>
  <c r="P720" i="1"/>
  <c r="P716" i="1"/>
  <c r="P712" i="1"/>
  <c r="P708" i="1"/>
  <c r="P704" i="1"/>
  <c r="P700" i="1"/>
  <c r="P696" i="1"/>
  <c r="P692" i="1"/>
  <c r="P688" i="1"/>
  <c r="P684" i="1"/>
  <c r="P680" i="1"/>
  <c r="P676" i="1"/>
  <c r="P672" i="1"/>
  <c r="P668" i="1"/>
  <c r="P664" i="1"/>
  <c r="P660" i="1"/>
  <c r="P656" i="1"/>
  <c r="P652" i="1"/>
  <c r="P648" i="1"/>
  <c r="P644" i="1"/>
  <c r="P640" i="1"/>
  <c r="P636" i="1"/>
  <c r="P632" i="1"/>
  <c r="P628" i="1"/>
  <c r="P624" i="1"/>
  <c r="P620" i="1"/>
  <c r="P616" i="1"/>
  <c r="P612" i="1"/>
  <c r="P608" i="1"/>
  <c r="P604" i="1"/>
  <c r="P600" i="1"/>
  <c r="P596" i="1"/>
  <c r="P592" i="1"/>
  <c r="P588" i="1"/>
  <c r="P584" i="1"/>
  <c r="P580" i="1"/>
  <c r="P576" i="1"/>
  <c r="P572" i="1"/>
  <c r="P568" i="1"/>
  <c r="P564" i="1"/>
  <c r="P560" i="1"/>
  <c r="P556" i="1"/>
  <c r="P552" i="1"/>
  <c r="P548" i="1"/>
  <c r="P544" i="1"/>
  <c r="P540" i="1"/>
  <c r="P536" i="1"/>
  <c r="P532" i="1"/>
  <c r="P528" i="1"/>
  <c r="P524" i="1"/>
  <c r="P520" i="1"/>
  <c r="P516" i="1"/>
  <c r="P512" i="1"/>
  <c r="P508" i="1"/>
  <c r="P504" i="1"/>
  <c r="P500" i="1"/>
  <c r="P496" i="1"/>
  <c r="P492" i="1"/>
  <c r="P488" i="1"/>
  <c r="P484" i="1"/>
  <c r="P480" i="1"/>
  <c r="P476" i="1"/>
  <c r="P472" i="1"/>
  <c r="P468" i="1"/>
  <c r="P464" i="1"/>
  <c r="P460" i="1"/>
  <c r="P456" i="1"/>
  <c r="P452" i="1"/>
  <c r="P448" i="1"/>
  <c r="P444" i="1"/>
  <c r="P440" i="1"/>
  <c r="P436" i="1"/>
  <c r="P432" i="1"/>
  <c r="P428" i="1"/>
  <c r="P424" i="1"/>
  <c r="P420" i="1"/>
  <c r="P416" i="1"/>
  <c r="P412" i="1"/>
  <c r="P408" i="1"/>
  <c r="P404" i="1"/>
  <c r="P400" i="1"/>
  <c r="P396" i="1"/>
  <c r="P392" i="1"/>
  <c r="P388" i="1"/>
  <c r="P384" i="1"/>
  <c r="P380" i="1"/>
  <c r="P376" i="1"/>
  <c r="P372" i="1"/>
  <c r="P368" i="1"/>
  <c r="P364" i="1"/>
  <c r="P360" i="1"/>
  <c r="P356" i="1"/>
  <c r="P352" i="1"/>
  <c r="P348" i="1"/>
  <c r="P344" i="1"/>
  <c r="P340" i="1"/>
  <c r="P336" i="1"/>
  <c r="P332" i="1"/>
  <c r="P328" i="1"/>
  <c r="P324" i="1"/>
  <c r="P320" i="1"/>
  <c r="P316" i="1"/>
  <c r="P312" i="1"/>
  <c r="P308" i="1"/>
  <c r="P304" i="1"/>
  <c r="P300" i="1"/>
  <c r="P296" i="1"/>
  <c r="P292" i="1"/>
  <c r="P288" i="1"/>
  <c r="P284" i="1"/>
  <c r="P280" i="1"/>
  <c r="P276" i="1"/>
  <c r="P272" i="1"/>
  <c r="P268" i="1"/>
  <c r="P264" i="1"/>
  <c r="P260" i="1"/>
  <c r="P256" i="1"/>
  <c r="P252" i="1"/>
  <c r="P248" i="1"/>
  <c r="P244" i="1"/>
  <c r="P240" i="1"/>
  <c r="P236" i="1"/>
  <c r="P232" i="1"/>
  <c r="P228" i="1"/>
  <c r="P224" i="1"/>
  <c r="P220" i="1"/>
  <c r="P216" i="1"/>
  <c r="P212" i="1"/>
  <c r="P208" i="1"/>
  <c r="P204" i="1"/>
  <c r="P200" i="1"/>
  <c r="P196" i="1"/>
  <c r="P192" i="1"/>
  <c r="P188" i="1"/>
  <c r="P184" i="1"/>
  <c r="P180" i="1"/>
  <c r="P176" i="1"/>
  <c r="P172" i="1"/>
  <c r="P1977" i="1"/>
  <c r="P1747" i="1"/>
  <c r="P1683" i="1"/>
  <c r="P1619" i="1"/>
  <c r="P1555" i="1"/>
  <c r="P1491" i="1"/>
  <c r="P1473" i="1"/>
  <c r="P1457" i="1"/>
  <c r="P1441" i="1"/>
  <c r="P1425" i="1"/>
  <c r="P1409" i="1"/>
  <c r="P1393" i="1"/>
  <c r="P1377" i="1"/>
  <c r="P1361" i="1"/>
  <c r="P1345" i="1"/>
  <c r="P1329" i="1"/>
  <c r="P1313" i="1"/>
  <c r="P1297" i="1"/>
  <c r="P1281" i="1"/>
  <c r="P1265" i="1"/>
  <c r="P1249" i="1"/>
  <c r="P1233" i="1"/>
  <c r="P1217" i="1"/>
  <c r="P1201" i="1"/>
  <c r="P1185" i="1"/>
  <c r="P1169" i="1"/>
  <c r="P1153" i="1"/>
  <c r="P1137" i="1"/>
  <c r="P1121" i="1"/>
  <c r="P1105" i="1"/>
  <c r="P1089" i="1"/>
  <c r="P1073" i="1"/>
  <c r="P1057" i="1"/>
  <c r="P1041" i="1"/>
  <c r="P1025" i="1"/>
  <c r="P1009" i="1"/>
  <c r="P993" i="1"/>
  <c r="P977" i="1"/>
  <c r="P961" i="1"/>
  <c r="P953" i="1"/>
  <c r="P945" i="1"/>
  <c r="P937" i="1"/>
  <c r="P929" i="1"/>
  <c r="P921" i="1"/>
  <c r="P913" i="1"/>
  <c r="P905" i="1"/>
  <c r="P897" i="1"/>
  <c r="P889" i="1"/>
  <c r="P881" i="1"/>
  <c r="P873" i="1"/>
  <c r="P865" i="1"/>
  <c r="P857" i="1"/>
  <c r="P849" i="1"/>
  <c r="P841" i="1"/>
  <c r="P833" i="1"/>
  <c r="P825" i="1"/>
  <c r="P817" i="1"/>
  <c r="P809" i="1"/>
  <c r="P801" i="1"/>
  <c r="P793" i="1"/>
  <c r="P785" i="1"/>
  <c r="P777" i="1"/>
  <c r="P769" i="1"/>
  <c r="P761" i="1"/>
  <c r="P753" i="1"/>
  <c r="P743" i="1"/>
  <c r="P739" i="1"/>
  <c r="P735" i="1"/>
  <c r="P731" i="1"/>
  <c r="P727" i="1"/>
  <c r="P723" i="1"/>
  <c r="P719" i="1"/>
  <c r="P715" i="1"/>
  <c r="P711" i="1"/>
  <c r="P707" i="1"/>
  <c r="P703" i="1"/>
  <c r="P699" i="1"/>
  <c r="P695" i="1"/>
  <c r="P691" i="1"/>
  <c r="P687" i="1"/>
  <c r="P683" i="1"/>
  <c r="P679" i="1"/>
  <c r="P675" i="1"/>
  <c r="P671" i="1"/>
  <c r="P667" i="1"/>
  <c r="P663" i="1"/>
  <c r="P659" i="1"/>
  <c r="P655" i="1"/>
  <c r="P651" i="1"/>
  <c r="P647" i="1"/>
  <c r="P643" i="1"/>
  <c r="P639" i="1"/>
  <c r="P635" i="1"/>
  <c r="P631" i="1"/>
  <c r="P627" i="1"/>
  <c r="P623" i="1"/>
  <c r="P619" i="1"/>
  <c r="P615" i="1"/>
  <c r="P611" i="1"/>
  <c r="P607" i="1"/>
  <c r="P603" i="1"/>
  <c r="P599" i="1"/>
  <c r="P595" i="1"/>
  <c r="P591" i="1"/>
  <c r="P587" i="1"/>
  <c r="P583" i="1"/>
  <c r="P579" i="1"/>
  <c r="P575" i="1"/>
  <c r="P571" i="1"/>
  <c r="P567" i="1"/>
  <c r="P563" i="1"/>
  <c r="P559" i="1"/>
  <c r="P555" i="1"/>
  <c r="P551" i="1"/>
  <c r="P547" i="1"/>
  <c r="P543" i="1"/>
  <c r="P539" i="1"/>
  <c r="P535" i="1"/>
  <c r="P531" i="1"/>
  <c r="P527" i="1"/>
  <c r="P523" i="1"/>
  <c r="P519" i="1"/>
  <c r="P515" i="1"/>
  <c r="P511" i="1"/>
  <c r="P507" i="1"/>
  <c r="P503" i="1"/>
  <c r="P499" i="1"/>
  <c r="P495" i="1"/>
  <c r="P491" i="1"/>
  <c r="P487" i="1"/>
  <c r="P483" i="1"/>
  <c r="P479" i="1"/>
  <c r="P475" i="1"/>
  <c r="P471" i="1"/>
  <c r="P467" i="1"/>
  <c r="P463" i="1"/>
  <c r="P459" i="1"/>
  <c r="P455" i="1"/>
  <c r="P451" i="1"/>
  <c r="P447" i="1"/>
  <c r="P443" i="1"/>
  <c r="P439" i="1"/>
  <c r="P435" i="1"/>
  <c r="P431" i="1"/>
  <c r="P427" i="1"/>
  <c r="P423" i="1"/>
  <c r="P419" i="1"/>
  <c r="P415" i="1"/>
  <c r="P411" i="1"/>
  <c r="P407" i="1"/>
  <c r="P403" i="1"/>
  <c r="P399" i="1"/>
  <c r="P395" i="1"/>
  <c r="P391" i="1"/>
  <c r="P387" i="1"/>
  <c r="P383" i="1"/>
  <c r="P379" i="1"/>
  <c r="P375" i="1"/>
  <c r="P371" i="1"/>
  <c r="P367" i="1"/>
  <c r="P363" i="1"/>
  <c r="P359" i="1"/>
  <c r="P355" i="1"/>
  <c r="P351" i="1"/>
  <c r="P347" i="1"/>
  <c r="P343" i="1"/>
  <c r="P339" i="1"/>
  <c r="P335" i="1"/>
  <c r="P331" i="1"/>
  <c r="P327" i="1"/>
  <c r="P323" i="1"/>
  <c r="P319" i="1"/>
  <c r="P315" i="1"/>
  <c r="P311" i="1"/>
  <c r="P307" i="1"/>
  <c r="P303" i="1"/>
  <c r="P299" i="1"/>
  <c r="P295" i="1"/>
  <c r="P291" i="1"/>
  <c r="P287" i="1"/>
  <c r="P283" i="1"/>
  <c r="P279" i="1"/>
  <c r="P275" i="1"/>
  <c r="P271" i="1"/>
  <c r="P267" i="1"/>
  <c r="P263" i="1"/>
  <c r="P259" i="1"/>
  <c r="P255" i="1"/>
  <c r="P251" i="1"/>
  <c r="P247" i="1"/>
  <c r="P243" i="1"/>
  <c r="P239" i="1"/>
  <c r="P235" i="1"/>
  <c r="P231" i="1"/>
  <c r="P227" i="1"/>
  <c r="P223" i="1"/>
  <c r="P219" i="1"/>
  <c r="P215" i="1"/>
  <c r="P211" i="1"/>
  <c r="P207" i="1"/>
  <c r="P203" i="1"/>
  <c r="P199" i="1"/>
  <c r="P195" i="1"/>
  <c r="P191" i="1"/>
  <c r="P187" i="1"/>
  <c r="P183" i="1"/>
  <c r="P179" i="1"/>
  <c r="P175" i="1"/>
  <c r="P171" i="1"/>
  <c r="P1731" i="1"/>
  <c r="P1469" i="1"/>
  <c r="P1405" i="1"/>
  <c r="P1341" i="1"/>
  <c r="P1277" i="1"/>
  <c r="P1213" i="1"/>
  <c r="P1149" i="1"/>
  <c r="P1085" i="1"/>
  <c r="P1021" i="1"/>
  <c r="P1913" i="1"/>
  <c r="P1667" i="1"/>
  <c r="P1453" i="1"/>
  <c r="P1389" i="1"/>
  <c r="P1325" i="1"/>
  <c r="P1261" i="1"/>
  <c r="P1197" i="1"/>
  <c r="P1133" i="1"/>
  <c r="P1069" i="1"/>
  <c r="P1005" i="1"/>
  <c r="P1603" i="1"/>
  <c r="P1437" i="1"/>
  <c r="P1373" i="1"/>
  <c r="P1309" i="1"/>
  <c r="P1245" i="1"/>
  <c r="P1181" i="1"/>
  <c r="P1539" i="1"/>
  <c r="P1421" i="1"/>
  <c r="P1357" i="1"/>
  <c r="P1293" i="1"/>
  <c r="P1229" i="1"/>
  <c r="P1101" i="1"/>
  <c r="P951" i="1"/>
  <c r="P919" i="1"/>
  <c r="P887" i="1"/>
  <c r="P855" i="1"/>
  <c r="P823" i="1"/>
  <c r="P791" i="1"/>
  <c r="P759" i="1"/>
  <c r="P730" i="1"/>
  <c r="P714" i="1"/>
  <c r="P698" i="1"/>
  <c r="P682" i="1"/>
  <c r="P666" i="1"/>
  <c r="P1117" i="1"/>
  <c r="P989" i="1"/>
  <c r="P943" i="1"/>
  <c r="P911" i="1"/>
  <c r="P879" i="1"/>
  <c r="P847" i="1"/>
  <c r="P815" i="1"/>
  <c r="P783" i="1"/>
  <c r="P751" i="1"/>
  <c r="P742" i="1"/>
  <c r="P726" i="1"/>
  <c r="P710" i="1"/>
  <c r="P694" i="1"/>
  <c r="P678" i="1"/>
  <c r="P662" i="1"/>
  <c r="P646" i="1"/>
  <c r="P1165" i="1"/>
  <c r="P1037" i="1"/>
  <c r="P973" i="1"/>
  <c r="P935" i="1"/>
  <c r="P903" i="1"/>
  <c r="P871" i="1"/>
  <c r="P839" i="1"/>
  <c r="P807" i="1"/>
  <c r="P775" i="1"/>
  <c r="P738" i="1"/>
  <c r="P722" i="1"/>
  <c r="P706" i="1"/>
  <c r="P690" i="1"/>
  <c r="P674" i="1"/>
  <c r="P658" i="1"/>
  <c r="P1053" i="1"/>
  <c r="P959" i="1"/>
  <c r="P927" i="1"/>
  <c r="P895" i="1"/>
  <c r="P863" i="1"/>
  <c r="P831" i="1"/>
  <c r="P799" i="1"/>
  <c r="P767" i="1"/>
  <c r="P734" i="1"/>
  <c r="P718" i="1"/>
  <c r="P702" i="1"/>
  <c r="P686" i="1"/>
  <c r="P670" i="1"/>
  <c r="P642" i="1"/>
  <c r="P626" i="1"/>
  <c r="P610" i="1"/>
  <c r="P594" i="1"/>
  <c r="P578" i="1"/>
  <c r="P562" i="1"/>
  <c r="P546" i="1"/>
  <c r="P530" i="1"/>
  <c r="P514" i="1"/>
  <c r="P498" i="1"/>
  <c r="P482" i="1"/>
  <c r="P466" i="1"/>
  <c r="P450" i="1"/>
  <c r="P434" i="1"/>
  <c r="P418" i="1"/>
  <c r="P402" i="1"/>
  <c r="P386" i="1"/>
  <c r="P370" i="1"/>
  <c r="P354" i="1"/>
  <c r="P338" i="1"/>
  <c r="P322" i="1"/>
  <c r="P306" i="1"/>
  <c r="P290" i="1"/>
  <c r="P274" i="1"/>
  <c r="P258" i="1"/>
  <c r="P242" i="1"/>
  <c r="P654" i="1"/>
  <c r="P638" i="1"/>
  <c r="P622" i="1"/>
  <c r="P606" i="1"/>
  <c r="P590" i="1"/>
  <c r="P574" i="1"/>
  <c r="P558" i="1"/>
  <c r="P542" i="1"/>
  <c r="P526" i="1"/>
  <c r="P510" i="1"/>
  <c r="P494" i="1"/>
  <c r="P478" i="1"/>
  <c r="P462" i="1"/>
  <c r="P446" i="1"/>
  <c r="P430" i="1"/>
  <c r="P414" i="1"/>
  <c r="P398" i="1"/>
  <c r="P382" i="1"/>
  <c r="P366" i="1"/>
  <c r="P350" i="1"/>
  <c r="P334" i="1"/>
  <c r="P318" i="1"/>
  <c r="P302" i="1"/>
  <c r="P286" i="1"/>
  <c r="P270" i="1"/>
  <c r="P254" i="1"/>
  <c r="P650" i="1"/>
  <c r="P634" i="1"/>
  <c r="P618" i="1"/>
  <c r="P602" i="1"/>
  <c r="P586" i="1"/>
  <c r="P570" i="1"/>
  <c r="P554" i="1"/>
  <c r="P538" i="1"/>
  <c r="P522" i="1"/>
  <c r="P506" i="1"/>
  <c r="P490" i="1"/>
  <c r="P474" i="1"/>
  <c r="P458" i="1"/>
  <c r="P442" i="1"/>
  <c r="P426" i="1"/>
  <c r="P410" i="1"/>
  <c r="P394" i="1"/>
  <c r="P378" i="1"/>
  <c r="P362" i="1"/>
  <c r="P346" i="1"/>
  <c r="P330" i="1"/>
  <c r="P314" i="1"/>
  <c r="P298" i="1"/>
  <c r="P282" i="1"/>
  <c r="P266" i="1"/>
  <c r="P250" i="1"/>
  <c r="P630" i="1"/>
  <c r="P614" i="1"/>
  <c r="P598" i="1"/>
  <c r="P582" i="1"/>
  <c r="P566" i="1"/>
  <c r="P550" i="1"/>
  <c r="P534" i="1"/>
  <c r="P518" i="1"/>
  <c r="P502" i="1"/>
  <c r="P486" i="1"/>
  <c r="P470" i="1"/>
  <c r="P454" i="1"/>
  <c r="P438" i="1"/>
  <c r="P422" i="1"/>
  <c r="P406" i="1"/>
  <c r="P390" i="1"/>
  <c r="P374" i="1"/>
  <c r="P358" i="1"/>
  <c r="P342" i="1"/>
  <c r="P326" i="1"/>
  <c r="P310" i="1"/>
  <c r="P294" i="1"/>
  <c r="P278" i="1"/>
  <c r="P262" i="1"/>
  <c r="P246" i="1"/>
  <c r="P230" i="1"/>
  <c r="P214" i="1"/>
  <c r="P198" i="1"/>
  <c r="P182" i="1"/>
  <c r="P166" i="1"/>
  <c r="P162" i="1"/>
  <c r="P158" i="1"/>
  <c r="P154" i="1"/>
  <c r="P150" i="1"/>
  <c r="P146" i="1"/>
  <c r="P142" i="1"/>
  <c r="P138" i="1"/>
  <c r="P134" i="1"/>
  <c r="P130" i="1"/>
  <c r="P126" i="1"/>
  <c r="P122" i="1"/>
  <c r="P118" i="1"/>
  <c r="P114" i="1"/>
  <c r="P110" i="1"/>
  <c r="P106" i="1"/>
  <c r="P102" i="1"/>
  <c r="P98" i="1"/>
  <c r="P94" i="1"/>
  <c r="P90" i="1"/>
  <c r="P86" i="1"/>
  <c r="P82" i="1"/>
  <c r="P78" i="1"/>
  <c r="P74" i="1"/>
  <c r="P70" i="1"/>
  <c r="P66" i="1"/>
  <c r="P62" i="1"/>
  <c r="P58" i="1"/>
  <c r="P54" i="1"/>
  <c r="P50" i="1"/>
  <c r="P46" i="1"/>
  <c r="P42" i="1"/>
  <c r="P38" i="1"/>
  <c r="P34" i="1"/>
  <c r="P30" i="1"/>
  <c r="P26" i="1"/>
  <c r="P22" i="1"/>
  <c r="P18" i="1"/>
  <c r="P14" i="1"/>
  <c r="P10" i="1"/>
  <c r="P226" i="1"/>
  <c r="P210" i="1"/>
  <c r="P194" i="1"/>
  <c r="P178" i="1"/>
  <c r="P169" i="1"/>
  <c r="P165" i="1"/>
  <c r="P161" i="1"/>
  <c r="P157" i="1"/>
  <c r="P153" i="1"/>
  <c r="P149" i="1"/>
  <c r="P145" i="1"/>
  <c r="P141" i="1"/>
  <c r="P137" i="1"/>
  <c r="P133" i="1"/>
  <c r="P129" i="1"/>
  <c r="P125" i="1"/>
  <c r="P121" i="1"/>
  <c r="P117" i="1"/>
  <c r="P113" i="1"/>
  <c r="P109" i="1"/>
  <c r="P105" i="1"/>
  <c r="P101" i="1"/>
  <c r="P97" i="1"/>
  <c r="P93" i="1"/>
  <c r="P89" i="1"/>
  <c r="P85" i="1"/>
  <c r="P81" i="1"/>
  <c r="P77" i="1"/>
  <c r="P73" i="1"/>
  <c r="P69" i="1"/>
  <c r="P65" i="1"/>
  <c r="P61" i="1"/>
  <c r="P57" i="1"/>
  <c r="P53" i="1"/>
  <c r="P49" i="1"/>
  <c r="P45" i="1"/>
  <c r="P41" i="1"/>
  <c r="P37" i="1"/>
  <c r="P33" i="1"/>
  <c r="P29" i="1"/>
  <c r="P25" i="1"/>
  <c r="P21" i="1"/>
  <c r="P17" i="1"/>
  <c r="P13" i="1"/>
  <c r="P222" i="1"/>
  <c r="P206" i="1"/>
  <c r="P190" i="1"/>
  <c r="P174" i="1"/>
  <c r="P168" i="1"/>
  <c r="P164" i="1"/>
  <c r="P160" i="1"/>
  <c r="P156" i="1"/>
  <c r="P152" i="1"/>
  <c r="P148" i="1"/>
  <c r="P144" i="1"/>
  <c r="P140" i="1"/>
  <c r="P136" i="1"/>
  <c r="P132" i="1"/>
  <c r="P128" i="1"/>
  <c r="P124" i="1"/>
  <c r="P120" i="1"/>
  <c r="P116" i="1"/>
  <c r="P112" i="1"/>
  <c r="P108" i="1"/>
  <c r="P104" i="1"/>
  <c r="P100" i="1"/>
  <c r="P96" i="1"/>
  <c r="P92" i="1"/>
  <c r="P88" i="1"/>
  <c r="P84" i="1"/>
  <c r="P80" i="1"/>
  <c r="P76" i="1"/>
  <c r="P72" i="1"/>
  <c r="P68" i="1"/>
  <c r="P64" i="1"/>
  <c r="P60" i="1"/>
  <c r="P56" i="1"/>
  <c r="P52" i="1"/>
  <c r="P48" i="1"/>
  <c r="P44" i="1"/>
  <c r="P40" i="1"/>
  <c r="P36" i="1"/>
  <c r="P32" i="1"/>
  <c r="P28" i="1"/>
  <c r="P24" i="1"/>
  <c r="P20" i="1"/>
  <c r="P16" i="1"/>
  <c r="P12" i="1"/>
  <c r="P238" i="1"/>
  <c r="P234" i="1"/>
  <c r="P218" i="1"/>
  <c r="P202" i="1"/>
  <c r="P186" i="1"/>
  <c r="P170" i="1"/>
  <c r="P167" i="1"/>
  <c r="P163" i="1"/>
  <c r="P159" i="1"/>
  <c r="P155" i="1"/>
  <c r="P151" i="1"/>
  <c r="P147" i="1"/>
  <c r="P143" i="1"/>
  <c r="P139" i="1"/>
  <c r="P135" i="1"/>
  <c r="P131" i="1"/>
  <c r="P127" i="1"/>
  <c r="P123" i="1"/>
  <c r="P119" i="1"/>
  <c r="P115" i="1"/>
  <c r="P111" i="1"/>
  <c r="P107" i="1"/>
  <c r="P103" i="1"/>
  <c r="P99" i="1"/>
  <c r="P95" i="1"/>
  <c r="P91" i="1"/>
  <c r="P87" i="1"/>
  <c r="P83" i="1"/>
  <c r="P79" i="1"/>
  <c r="P75" i="1"/>
  <c r="P71" i="1"/>
  <c r="P67" i="1"/>
  <c r="P63" i="1"/>
  <c r="P59" i="1"/>
  <c r="P55" i="1"/>
  <c r="P51" i="1"/>
  <c r="P47" i="1"/>
  <c r="P43" i="1"/>
  <c r="P39" i="1"/>
  <c r="P35" i="1"/>
  <c r="P31" i="1"/>
  <c r="P27" i="1"/>
  <c r="P23" i="1"/>
  <c r="P19" i="1"/>
  <c r="P15" i="1"/>
  <c r="P11" i="1"/>
  <c r="P13" i="3"/>
  <c r="I3254" i="1"/>
  <c r="I3250" i="1"/>
  <c r="I3246" i="1"/>
  <c r="I3242" i="1"/>
  <c r="I3238" i="1"/>
  <c r="I3234" i="1"/>
  <c r="I3253" i="1"/>
  <c r="I3249" i="1"/>
  <c r="I3245" i="1"/>
  <c r="I3241" i="1"/>
  <c r="I3237" i="1"/>
  <c r="I3233" i="1"/>
  <c r="I3256" i="1"/>
  <c r="I3252" i="1"/>
  <c r="I3248" i="1"/>
  <c r="I3244" i="1"/>
  <c r="I3240" i="1"/>
  <c r="I3236" i="1"/>
  <c r="I3232" i="1"/>
  <c r="I3255" i="1"/>
  <c r="I3239" i="1"/>
  <c r="I3229" i="1"/>
  <c r="I3225" i="1"/>
  <c r="I3221" i="1"/>
  <c r="I3217" i="1"/>
  <c r="I3213" i="1"/>
  <c r="I3251" i="1"/>
  <c r="I3235" i="1"/>
  <c r="I3228" i="1"/>
  <c r="I3224" i="1"/>
  <c r="I3220" i="1"/>
  <c r="I3216" i="1"/>
  <c r="I3212" i="1"/>
  <c r="I3247" i="1"/>
  <c r="I3231" i="1"/>
  <c r="I3227" i="1"/>
  <c r="I3223" i="1"/>
  <c r="I3219" i="1"/>
  <c r="I3215" i="1"/>
  <c r="I3226" i="1"/>
  <c r="I3210" i="1"/>
  <c r="I3206" i="1"/>
  <c r="I3202" i="1"/>
  <c r="I3198" i="1"/>
  <c r="I3194" i="1"/>
  <c r="I3190" i="1"/>
  <c r="I3243" i="1"/>
  <c r="I3222" i="1"/>
  <c r="I3214" i="1"/>
  <c r="I3209" i="1"/>
  <c r="I3205" i="1"/>
  <c r="I3201" i="1"/>
  <c r="I3197" i="1"/>
  <c r="I3193" i="1"/>
  <c r="I3218" i="1"/>
  <c r="I3208" i="1"/>
  <c r="I3204" i="1"/>
  <c r="I3200" i="1"/>
  <c r="I3196" i="1"/>
  <c r="I3230" i="1"/>
  <c r="I3207" i="1"/>
  <c r="I3192" i="1"/>
  <c r="I3188" i="1"/>
  <c r="I3184" i="1"/>
  <c r="I3180" i="1"/>
  <c r="I3176" i="1"/>
  <c r="I3172" i="1"/>
  <c r="I3168" i="1"/>
  <c r="I3164" i="1"/>
  <c r="I3160" i="1"/>
  <c r="I3156" i="1"/>
  <c r="I3152" i="1"/>
  <c r="I3148" i="1"/>
  <c r="I3203" i="1"/>
  <c r="I3189" i="1"/>
  <c r="I3187" i="1"/>
  <c r="I3183" i="1"/>
  <c r="I3179" i="1"/>
  <c r="I3175" i="1"/>
  <c r="I3171" i="1"/>
  <c r="I3167" i="1"/>
  <c r="I3163" i="1"/>
  <c r="I3159" i="1"/>
  <c r="I3155" i="1"/>
  <c r="I3151" i="1"/>
  <c r="I3147" i="1"/>
  <c r="I3199" i="1"/>
  <c r="I3191" i="1"/>
  <c r="I3186" i="1"/>
  <c r="I3182" i="1"/>
  <c r="I3178" i="1"/>
  <c r="I3174" i="1"/>
  <c r="I3170" i="1"/>
  <c r="I3166" i="1"/>
  <c r="I3162" i="1"/>
  <c r="I3158" i="1"/>
  <c r="I3154" i="1"/>
  <c r="I3150" i="1"/>
  <c r="I3211" i="1"/>
  <c r="I3185" i="1"/>
  <c r="I3169" i="1"/>
  <c r="I3153" i="1"/>
  <c r="I3145" i="1"/>
  <c r="I3141" i="1"/>
  <c r="I3137" i="1"/>
  <c r="I3133" i="1"/>
  <c r="I3129" i="1"/>
  <c r="I3125" i="1"/>
  <c r="I3121" i="1"/>
  <c r="I3117" i="1"/>
  <c r="I3113" i="1"/>
  <c r="I3109" i="1"/>
  <c r="I3195" i="1"/>
  <c r="I3181" i="1"/>
  <c r="I3165" i="1"/>
  <c r="I3149" i="1"/>
  <c r="I3146" i="1"/>
  <c r="I3144" i="1"/>
  <c r="I3140" i="1"/>
  <c r="I3136" i="1"/>
  <c r="I3132" i="1"/>
  <c r="I3128" i="1"/>
  <c r="I3124" i="1"/>
  <c r="I3120" i="1"/>
  <c r="I3116" i="1"/>
  <c r="I3112" i="1"/>
  <c r="I3108" i="1"/>
  <c r="I3177" i="1"/>
  <c r="I3161" i="1"/>
  <c r="I3143" i="1"/>
  <c r="I3139" i="1"/>
  <c r="I3135" i="1"/>
  <c r="I3131" i="1"/>
  <c r="I3127" i="1"/>
  <c r="I3123" i="1"/>
  <c r="I3119" i="1"/>
  <c r="I3115" i="1"/>
  <c r="I3111" i="1"/>
  <c r="I3107" i="1"/>
  <c r="I3130" i="1"/>
  <c r="I3114" i="1"/>
  <c r="I3103" i="1"/>
  <c r="I3099" i="1"/>
  <c r="I3095" i="1"/>
  <c r="I3091" i="1"/>
  <c r="I3087" i="1"/>
  <c r="I3083" i="1"/>
  <c r="I3079" i="1"/>
  <c r="I3075" i="1"/>
  <c r="I3071" i="1"/>
  <c r="I3142" i="1"/>
  <c r="I3126" i="1"/>
  <c r="I3110" i="1"/>
  <c r="I3102" i="1"/>
  <c r="I3098" i="1"/>
  <c r="I3094" i="1"/>
  <c r="I3090" i="1"/>
  <c r="I3086" i="1"/>
  <c r="I3082" i="1"/>
  <c r="I3078" i="1"/>
  <c r="I3074" i="1"/>
  <c r="I3070" i="1"/>
  <c r="I3173" i="1"/>
  <c r="I3138" i="1"/>
  <c r="I3122" i="1"/>
  <c r="I3105" i="1"/>
  <c r="I3101" i="1"/>
  <c r="I3097" i="1"/>
  <c r="I3093" i="1"/>
  <c r="I3089" i="1"/>
  <c r="I3085" i="1"/>
  <c r="I3081" i="1"/>
  <c r="I3077" i="1"/>
  <c r="I3073" i="1"/>
  <c r="I3104" i="1"/>
  <c r="I3088" i="1"/>
  <c r="I3072" i="1"/>
  <c r="I3069" i="1"/>
  <c r="I3065" i="1"/>
  <c r="I3061" i="1"/>
  <c r="I3057" i="1"/>
  <c r="I3053" i="1"/>
  <c r="I3049" i="1"/>
  <c r="I3045" i="1"/>
  <c r="I3041" i="1"/>
  <c r="I3037" i="1"/>
  <c r="I3033" i="1"/>
  <c r="I3029" i="1"/>
  <c r="I3025" i="1"/>
  <c r="I3021" i="1"/>
  <c r="I3017" i="1"/>
  <c r="I3013" i="1"/>
  <c r="I3009" i="1"/>
  <c r="I3005" i="1"/>
  <c r="I3001" i="1"/>
  <c r="I2997" i="1"/>
  <c r="I2993" i="1"/>
  <c r="I2989" i="1"/>
  <c r="I2985" i="1"/>
  <c r="I2981" i="1"/>
  <c r="I2977" i="1"/>
  <c r="I3100" i="1"/>
  <c r="I3084" i="1"/>
  <c r="I3064" i="1"/>
  <c r="I3060" i="1"/>
  <c r="I3056" i="1"/>
  <c r="I3052" i="1"/>
  <c r="I3048" i="1"/>
  <c r="I3044" i="1"/>
  <c r="I3040" i="1"/>
  <c r="I3036" i="1"/>
  <c r="I3032" i="1"/>
  <c r="I3028" i="1"/>
  <c r="I3024" i="1"/>
  <c r="I3020" i="1"/>
  <c r="I3016" i="1"/>
  <c r="I3012" i="1"/>
  <c r="I3008" i="1"/>
  <c r="I3004" i="1"/>
  <c r="I3000" i="1"/>
  <c r="I2996" i="1"/>
  <c r="I2992" i="1"/>
  <c r="I2988" i="1"/>
  <c r="I2984" i="1"/>
  <c r="I2980" i="1"/>
  <c r="I3157" i="1"/>
  <c r="I3134" i="1"/>
  <c r="I3106" i="1"/>
  <c r="I3096" i="1"/>
  <c r="I3080" i="1"/>
  <c r="I3067" i="1"/>
  <c r="I3063" i="1"/>
  <c r="I3059" i="1"/>
  <c r="I3055" i="1"/>
  <c r="I3051" i="1"/>
  <c r="I3047" i="1"/>
  <c r="I3043" i="1"/>
  <c r="I3039" i="1"/>
  <c r="I3035" i="1"/>
  <c r="I3031" i="1"/>
  <c r="I3027" i="1"/>
  <c r="I3023" i="1"/>
  <c r="I3019" i="1"/>
  <c r="I3015" i="1"/>
  <c r="I3011" i="1"/>
  <c r="I3007" i="1"/>
  <c r="I3003" i="1"/>
  <c r="I2999" i="1"/>
  <c r="I2995" i="1"/>
  <c r="I2991" i="1"/>
  <c r="I2987" i="1"/>
  <c r="I2983" i="1"/>
  <c r="I2979" i="1"/>
  <c r="I3092" i="1"/>
  <c r="I3062" i="1"/>
  <c r="I3046" i="1"/>
  <c r="I3030" i="1"/>
  <c r="I3014" i="1"/>
  <c r="I2998" i="1"/>
  <c r="I2982" i="1"/>
  <c r="I2976" i="1"/>
  <c r="I2972" i="1"/>
  <c r="I2968" i="1"/>
  <c r="I2964" i="1"/>
  <c r="I2960" i="1"/>
  <c r="I2956" i="1"/>
  <c r="I2952" i="1"/>
  <c r="I2948" i="1"/>
  <c r="I2944" i="1"/>
  <c r="I2940" i="1"/>
  <c r="I2936" i="1"/>
  <c r="I2932" i="1"/>
  <c r="I2928" i="1"/>
  <c r="I2924" i="1"/>
  <c r="I2920" i="1"/>
  <c r="I2916" i="1"/>
  <c r="I2912" i="1"/>
  <c r="I2908" i="1"/>
  <c r="I2904" i="1"/>
  <c r="I2900" i="1"/>
  <c r="I3076" i="1"/>
  <c r="I3058" i="1"/>
  <c r="I3042" i="1"/>
  <c r="I3026" i="1"/>
  <c r="I3010" i="1"/>
  <c r="I2994" i="1"/>
  <c r="I2978" i="1"/>
  <c r="I2975" i="1"/>
  <c r="I2971" i="1"/>
  <c r="I2967" i="1"/>
  <c r="I2963" i="1"/>
  <c r="I2959" i="1"/>
  <c r="I2955" i="1"/>
  <c r="I2951" i="1"/>
  <c r="I2947" i="1"/>
  <c r="I2943" i="1"/>
  <c r="I2939" i="1"/>
  <c r="I2935" i="1"/>
  <c r="I2931" i="1"/>
  <c r="I2927" i="1"/>
  <c r="I2923" i="1"/>
  <c r="I2919" i="1"/>
  <c r="I2915" i="1"/>
  <c r="I2911" i="1"/>
  <c r="I2907" i="1"/>
  <c r="I2903" i="1"/>
  <c r="I2899" i="1"/>
  <c r="I3118" i="1"/>
  <c r="I3068" i="1"/>
  <c r="I3054" i="1"/>
  <c r="I3038" i="1"/>
  <c r="I3022" i="1"/>
  <c r="I3006" i="1"/>
  <c r="I2990" i="1"/>
  <c r="I2974" i="1"/>
  <c r="I2970" i="1"/>
  <c r="I2966" i="1"/>
  <c r="I2962" i="1"/>
  <c r="I2958" i="1"/>
  <c r="I2954" i="1"/>
  <c r="I2950" i="1"/>
  <c r="I2946" i="1"/>
  <c r="I2942" i="1"/>
  <c r="I2938" i="1"/>
  <c r="I2934" i="1"/>
  <c r="I2930" i="1"/>
  <c r="I2926" i="1"/>
  <c r="I2922" i="1"/>
  <c r="I2918" i="1"/>
  <c r="I2914" i="1"/>
  <c r="I2910" i="1"/>
  <c r="I2906" i="1"/>
  <c r="I2902" i="1"/>
  <c r="I3034" i="1"/>
  <c r="I2965" i="1"/>
  <c r="I2949" i="1"/>
  <c r="I2933" i="1"/>
  <c r="I2917" i="1"/>
  <c r="I2901" i="1"/>
  <c r="I2895" i="1"/>
  <c r="I2891" i="1"/>
  <c r="I2887" i="1"/>
  <c r="I2883" i="1"/>
  <c r="I2879" i="1"/>
  <c r="I2875" i="1"/>
  <c r="I2871" i="1"/>
  <c r="I2867" i="1"/>
  <c r="I2863" i="1"/>
  <c r="I2859" i="1"/>
  <c r="I2855" i="1"/>
  <c r="I2851" i="1"/>
  <c r="I2847" i="1"/>
  <c r="I2843" i="1"/>
  <c r="I2839" i="1"/>
  <c r="I2835" i="1"/>
  <c r="I2831" i="1"/>
  <c r="I2827" i="1"/>
  <c r="I2823" i="1"/>
  <c r="I3018" i="1"/>
  <c r="I2961" i="1"/>
  <c r="I2945" i="1"/>
  <c r="I2929" i="1"/>
  <c r="I2913" i="1"/>
  <c r="I2894" i="1"/>
  <c r="I2890" i="1"/>
  <c r="I2886" i="1"/>
  <c r="I2882" i="1"/>
  <c r="I2878" i="1"/>
  <c r="I2874" i="1"/>
  <c r="I2870" i="1"/>
  <c r="I2866" i="1"/>
  <c r="I2862" i="1"/>
  <c r="I2858" i="1"/>
  <c r="I2854" i="1"/>
  <c r="I2850" i="1"/>
  <c r="I2846" i="1"/>
  <c r="I2842" i="1"/>
  <c r="I2838" i="1"/>
  <c r="I2834" i="1"/>
  <c r="I2830" i="1"/>
  <c r="I2826" i="1"/>
  <c r="I2822" i="1"/>
  <c r="I3066" i="1"/>
  <c r="I3002" i="1"/>
  <c r="I2973" i="1"/>
  <c r="I2957" i="1"/>
  <c r="I2941" i="1"/>
  <c r="I2925" i="1"/>
  <c r="I2909" i="1"/>
  <c r="I2897" i="1"/>
  <c r="I2893" i="1"/>
  <c r="I2889" i="1"/>
  <c r="I2885" i="1"/>
  <c r="I2881" i="1"/>
  <c r="I2877" i="1"/>
  <c r="I2873" i="1"/>
  <c r="I2869" i="1"/>
  <c r="I2865" i="1"/>
  <c r="I2861" i="1"/>
  <c r="I2857" i="1"/>
  <c r="I2853" i="1"/>
  <c r="I2849" i="1"/>
  <c r="I2845" i="1"/>
  <c r="I2841" i="1"/>
  <c r="I2837" i="1"/>
  <c r="I2833" i="1"/>
  <c r="I2829" i="1"/>
  <c r="I2825" i="1"/>
  <c r="I2821" i="1"/>
  <c r="I3050" i="1"/>
  <c r="I2921" i="1"/>
  <c r="I2884" i="1"/>
  <c r="I2868" i="1"/>
  <c r="I2852" i="1"/>
  <c r="I2836" i="1"/>
  <c r="I2820" i="1"/>
  <c r="I2819" i="1"/>
  <c r="I2815" i="1"/>
  <c r="I2811" i="1"/>
  <c r="I2807" i="1"/>
  <c r="I2803" i="1"/>
  <c r="I2799" i="1"/>
  <c r="I2795" i="1"/>
  <c r="I2791" i="1"/>
  <c r="I2787" i="1"/>
  <c r="I2783" i="1"/>
  <c r="I2779" i="1"/>
  <c r="I2775" i="1"/>
  <c r="I2771" i="1"/>
  <c r="I2767" i="1"/>
  <c r="I2763" i="1"/>
  <c r="I2759" i="1"/>
  <c r="I2755" i="1"/>
  <c r="I2751" i="1"/>
  <c r="I2747" i="1"/>
  <c r="I2743" i="1"/>
  <c r="I2739" i="1"/>
  <c r="I2735" i="1"/>
  <c r="I2731" i="1"/>
  <c r="I2727" i="1"/>
  <c r="I2723" i="1"/>
  <c r="I2719" i="1"/>
  <c r="I2715" i="1"/>
  <c r="I2711" i="1"/>
  <c r="I2707" i="1"/>
  <c r="I2703" i="1"/>
  <c r="I2699" i="1"/>
  <c r="I2695" i="1"/>
  <c r="I2691" i="1"/>
  <c r="I2687" i="1"/>
  <c r="I2683" i="1"/>
  <c r="I2679" i="1"/>
  <c r="I2675" i="1"/>
  <c r="I2671" i="1"/>
  <c r="I2667" i="1"/>
  <c r="I2663" i="1"/>
  <c r="I2659" i="1"/>
  <c r="I2655" i="1"/>
  <c r="I2651" i="1"/>
  <c r="I2647" i="1"/>
  <c r="I2643" i="1"/>
  <c r="I2639" i="1"/>
  <c r="I2986" i="1"/>
  <c r="I2969" i="1"/>
  <c r="I2905" i="1"/>
  <c r="I2896" i="1"/>
  <c r="I2880" i="1"/>
  <c r="I2864" i="1"/>
  <c r="I2848" i="1"/>
  <c r="I2832" i="1"/>
  <c r="I2818" i="1"/>
  <c r="I2814" i="1"/>
  <c r="I2810" i="1"/>
  <c r="I2806" i="1"/>
  <c r="I2802" i="1"/>
  <c r="I2798" i="1"/>
  <c r="I2794" i="1"/>
  <c r="I2790" i="1"/>
  <c r="I2786" i="1"/>
  <c r="I2782" i="1"/>
  <c r="I2778" i="1"/>
  <c r="I2774" i="1"/>
  <c r="I2770" i="1"/>
  <c r="I2766" i="1"/>
  <c r="I2762" i="1"/>
  <c r="I2758" i="1"/>
  <c r="I2754" i="1"/>
  <c r="I2750" i="1"/>
  <c r="I2746" i="1"/>
  <c r="I2742" i="1"/>
  <c r="I2738" i="1"/>
  <c r="I2734" i="1"/>
  <c r="I2730" i="1"/>
  <c r="I2726" i="1"/>
  <c r="I2722" i="1"/>
  <c r="I2718" i="1"/>
  <c r="I2714" i="1"/>
  <c r="I2710" i="1"/>
  <c r="I2706" i="1"/>
  <c r="I2702" i="1"/>
  <c r="I2698" i="1"/>
  <c r="I2694" i="1"/>
  <c r="I2690" i="1"/>
  <c r="I2686" i="1"/>
  <c r="I2682" i="1"/>
  <c r="I2678" i="1"/>
  <c r="I2674" i="1"/>
  <c r="I2670" i="1"/>
  <c r="I2666" i="1"/>
  <c r="I2662" i="1"/>
  <c r="I2658" i="1"/>
  <c r="I2654" i="1"/>
  <c r="I2650" i="1"/>
  <c r="I2646" i="1"/>
  <c r="I2642" i="1"/>
  <c r="I2638" i="1"/>
  <c r="I2953" i="1"/>
  <c r="I2892" i="1"/>
  <c r="I2876" i="1"/>
  <c r="I2860" i="1"/>
  <c r="I2844" i="1"/>
  <c r="I2828" i="1"/>
  <c r="I2817" i="1"/>
  <c r="I2813" i="1"/>
  <c r="I2809" i="1"/>
  <c r="I2805" i="1"/>
  <c r="I2801" i="1"/>
  <c r="I2797" i="1"/>
  <c r="I2793" i="1"/>
  <c r="I2789" i="1"/>
  <c r="I2785" i="1"/>
  <c r="I2781" i="1"/>
  <c r="I2777" i="1"/>
  <c r="I2773" i="1"/>
  <c r="I2769" i="1"/>
  <c r="I2765" i="1"/>
  <c r="I2761" i="1"/>
  <c r="I2757" i="1"/>
  <c r="I2753" i="1"/>
  <c r="I2749" i="1"/>
  <c r="I2745" i="1"/>
  <c r="I2741" i="1"/>
  <c r="I2737" i="1"/>
  <c r="I2733" i="1"/>
  <c r="I2729" i="1"/>
  <c r="I2725" i="1"/>
  <c r="I2721" i="1"/>
  <c r="I2717" i="1"/>
  <c r="I2713" i="1"/>
  <c r="I2709" i="1"/>
  <c r="I2705" i="1"/>
  <c r="I2701" i="1"/>
  <c r="I2697" i="1"/>
  <c r="I2693" i="1"/>
  <c r="I2689" i="1"/>
  <c r="I2685" i="1"/>
  <c r="I2681" i="1"/>
  <c r="I2677" i="1"/>
  <c r="I2673" i="1"/>
  <c r="I2669" i="1"/>
  <c r="I2665" i="1"/>
  <c r="I2661" i="1"/>
  <c r="I2657" i="1"/>
  <c r="I2653" i="1"/>
  <c r="I2649" i="1"/>
  <c r="I2645" i="1"/>
  <c r="I2641" i="1"/>
  <c r="I2637" i="1"/>
  <c r="I2872" i="1"/>
  <c r="I2804" i="1"/>
  <c r="I2788" i="1"/>
  <c r="I2772" i="1"/>
  <c r="I2756" i="1"/>
  <c r="I2740" i="1"/>
  <c r="I2724" i="1"/>
  <c r="I2708" i="1"/>
  <c r="I2692" i="1"/>
  <c r="I2676" i="1"/>
  <c r="I2660" i="1"/>
  <c r="I2644" i="1"/>
  <c r="I2633" i="1"/>
  <c r="I2629" i="1"/>
  <c r="I2625" i="1"/>
  <c r="I2621" i="1"/>
  <c r="I2617" i="1"/>
  <c r="I2613" i="1"/>
  <c r="I2609" i="1"/>
  <c r="I2605" i="1"/>
  <c r="I2601" i="1"/>
  <c r="I2597" i="1"/>
  <c r="I2593" i="1"/>
  <c r="I2589" i="1"/>
  <c r="I2585" i="1"/>
  <c r="I2581" i="1"/>
  <c r="I2577" i="1"/>
  <c r="I2573" i="1"/>
  <c r="I2569" i="1"/>
  <c r="I2565" i="1"/>
  <c r="I2561" i="1"/>
  <c r="I2557" i="1"/>
  <c r="I2553" i="1"/>
  <c r="I2549" i="1"/>
  <c r="I2545" i="1"/>
  <c r="I2541" i="1"/>
  <c r="I2537" i="1"/>
  <c r="I2533" i="1"/>
  <c r="I2529" i="1"/>
  <c r="I2525" i="1"/>
  <c r="I2521" i="1"/>
  <c r="I2517" i="1"/>
  <c r="I2513" i="1"/>
  <c r="I2509" i="1"/>
  <c r="I2505" i="1"/>
  <c r="I2501" i="1"/>
  <c r="I2497" i="1"/>
  <c r="I2493" i="1"/>
  <c r="I2489" i="1"/>
  <c r="I2485" i="1"/>
  <c r="I2481" i="1"/>
  <c r="I2856" i="1"/>
  <c r="I2816" i="1"/>
  <c r="I2800" i="1"/>
  <c r="I2784" i="1"/>
  <c r="I2768" i="1"/>
  <c r="I2752" i="1"/>
  <c r="I2736" i="1"/>
  <c r="I2720" i="1"/>
  <c r="I2704" i="1"/>
  <c r="I2688" i="1"/>
  <c r="I2672" i="1"/>
  <c r="I2656" i="1"/>
  <c r="I2640" i="1"/>
  <c r="I2632" i="1"/>
  <c r="I2628" i="1"/>
  <c r="I2624" i="1"/>
  <c r="I2620" i="1"/>
  <c r="I2616" i="1"/>
  <c r="I2612" i="1"/>
  <c r="I2608" i="1"/>
  <c r="I2604" i="1"/>
  <c r="I2600" i="1"/>
  <c r="I2596" i="1"/>
  <c r="I2592" i="1"/>
  <c r="I2588" i="1"/>
  <c r="I2584" i="1"/>
  <c r="I2580" i="1"/>
  <c r="I2576" i="1"/>
  <c r="I2572" i="1"/>
  <c r="I2568" i="1"/>
  <c r="I2564" i="1"/>
  <c r="I2560" i="1"/>
  <c r="I2556" i="1"/>
  <c r="I2552" i="1"/>
  <c r="I2548" i="1"/>
  <c r="I2544" i="1"/>
  <c r="I2540" i="1"/>
  <c r="I2536" i="1"/>
  <c r="I2532" i="1"/>
  <c r="I2528" i="1"/>
  <c r="I2524" i="1"/>
  <c r="I2520" i="1"/>
  <c r="I2516" i="1"/>
  <c r="I2512" i="1"/>
  <c r="I2508" i="1"/>
  <c r="I2504" i="1"/>
  <c r="I2500" i="1"/>
  <c r="I2496" i="1"/>
  <c r="I2492" i="1"/>
  <c r="I2488" i="1"/>
  <c r="I2484" i="1"/>
  <c r="I2480" i="1"/>
  <c r="I2840" i="1"/>
  <c r="I2812" i="1"/>
  <c r="I2796" i="1"/>
  <c r="I2780" i="1"/>
  <c r="I2764" i="1"/>
  <c r="I2748" i="1"/>
  <c r="I2732" i="1"/>
  <c r="I2716" i="1"/>
  <c r="I2700" i="1"/>
  <c r="I2684" i="1"/>
  <c r="I2668" i="1"/>
  <c r="I2652" i="1"/>
  <c r="I2636" i="1"/>
  <c r="I2635" i="1"/>
  <c r="I2631" i="1"/>
  <c r="I2627" i="1"/>
  <c r="I2623" i="1"/>
  <c r="I2619" i="1"/>
  <c r="I2615" i="1"/>
  <c r="I2611" i="1"/>
  <c r="I2607" i="1"/>
  <c r="I2603" i="1"/>
  <c r="I2599" i="1"/>
  <c r="I2595" i="1"/>
  <c r="I2591" i="1"/>
  <c r="I2587" i="1"/>
  <c r="I2583" i="1"/>
  <c r="I2579" i="1"/>
  <c r="I2575" i="1"/>
  <c r="I2571" i="1"/>
  <c r="I2567" i="1"/>
  <c r="I2563" i="1"/>
  <c r="I2559" i="1"/>
  <c r="I2555" i="1"/>
  <c r="I2551" i="1"/>
  <c r="I2547" i="1"/>
  <c r="I2543" i="1"/>
  <c r="I2539" i="1"/>
  <c r="I2535" i="1"/>
  <c r="I2531" i="1"/>
  <c r="I2527" i="1"/>
  <c r="I2523" i="1"/>
  <c r="I2519" i="1"/>
  <c r="I2515" i="1"/>
  <c r="I2511" i="1"/>
  <c r="I2507" i="1"/>
  <c r="I2503" i="1"/>
  <c r="I2499" i="1"/>
  <c r="I2495" i="1"/>
  <c r="I2491" i="1"/>
  <c r="I2487" i="1"/>
  <c r="I2483" i="1"/>
  <c r="I2479" i="1"/>
  <c r="I2808" i="1"/>
  <c r="I2744" i="1"/>
  <c r="I2680" i="1"/>
  <c r="I2622" i="1"/>
  <c r="I2606" i="1"/>
  <c r="I2590" i="1"/>
  <c r="I2574" i="1"/>
  <c r="I2558" i="1"/>
  <c r="I2542" i="1"/>
  <c r="I2526" i="1"/>
  <c r="I2510" i="1"/>
  <c r="I2494" i="1"/>
  <c r="I2478" i="1"/>
  <c r="I2474" i="1"/>
  <c r="I2470" i="1"/>
  <c r="I2466" i="1"/>
  <c r="I2462" i="1"/>
  <c r="I2458" i="1"/>
  <c r="I2454" i="1"/>
  <c r="I2450" i="1"/>
  <c r="I2446" i="1"/>
  <c r="I2442" i="1"/>
  <c r="I2438" i="1"/>
  <c r="I2434" i="1"/>
  <c r="I2430" i="1"/>
  <c r="I2426" i="1"/>
  <c r="I2422" i="1"/>
  <c r="I2418" i="1"/>
  <c r="I2414" i="1"/>
  <c r="I2410" i="1"/>
  <c r="I2406" i="1"/>
  <c r="I2402" i="1"/>
  <c r="I2398" i="1"/>
  <c r="I2394" i="1"/>
  <c r="I2390" i="1"/>
  <c r="I2386" i="1"/>
  <c r="I2382" i="1"/>
  <c r="I2378" i="1"/>
  <c r="I2374" i="1"/>
  <c r="I2370" i="1"/>
  <c r="I2366" i="1"/>
  <c r="I2362" i="1"/>
  <c r="I2358" i="1"/>
  <c r="I2354" i="1"/>
  <c r="I2350" i="1"/>
  <c r="I2346" i="1"/>
  <c r="I2342" i="1"/>
  <c r="I2338" i="1"/>
  <c r="I2334" i="1"/>
  <c r="I2330" i="1"/>
  <c r="I2326" i="1"/>
  <c r="I2322" i="1"/>
  <c r="I2318" i="1"/>
  <c r="I2314" i="1"/>
  <c r="I2310" i="1"/>
  <c r="I2306" i="1"/>
  <c r="I2302" i="1"/>
  <c r="I2298" i="1"/>
  <c r="I2294" i="1"/>
  <c r="I2290" i="1"/>
  <c r="I2286" i="1"/>
  <c r="I2282" i="1"/>
  <c r="I2278" i="1"/>
  <c r="I2274" i="1"/>
  <c r="I2270" i="1"/>
  <c r="I2266" i="1"/>
  <c r="I2262" i="1"/>
  <c r="I2258" i="1"/>
  <c r="I2254" i="1"/>
  <c r="I2250" i="1"/>
  <c r="I2246" i="1"/>
  <c r="I2242" i="1"/>
  <c r="I2238" i="1"/>
  <c r="I2234" i="1"/>
  <c r="I2230" i="1"/>
  <c r="I2226" i="1"/>
  <c r="I2222" i="1"/>
  <c r="I2218" i="1"/>
  <c r="I2214" i="1"/>
  <c r="I2210" i="1"/>
  <c r="I2206" i="1"/>
  <c r="I2202" i="1"/>
  <c r="I2198" i="1"/>
  <c r="I2194" i="1"/>
  <c r="I2190" i="1"/>
  <c r="I2186" i="1"/>
  <c r="I2182" i="1"/>
  <c r="I2178" i="1"/>
  <c r="I2174" i="1"/>
  <c r="I2170" i="1"/>
  <c r="I2166" i="1"/>
  <c r="I2162" i="1"/>
  <c r="I2158" i="1"/>
  <c r="I2154" i="1"/>
  <c r="I2150" i="1"/>
  <c r="I2146" i="1"/>
  <c r="I2142" i="1"/>
  <c r="I2138" i="1"/>
  <c r="I2134" i="1"/>
  <c r="I2130" i="1"/>
  <c r="I2126" i="1"/>
  <c r="I2122" i="1"/>
  <c r="I2118" i="1"/>
  <c r="I2114" i="1"/>
  <c r="I2937" i="1"/>
  <c r="I2888" i="1"/>
  <c r="I2792" i="1"/>
  <c r="I2728" i="1"/>
  <c r="I2664" i="1"/>
  <c r="I2634" i="1"/>
  <c r="I2618" i="1"/>
  <c r="I2602" i="1"/>
  <c r="I2586" i="1"/>
  <c r="I2570" i="1"/>
  <c r="I2554" i="1"/>
  <c r="I2538" i="1"/>
  <c r="I2522" i="1"/>
  <c r="I2506" i="1"/>
  <c r="I2490" i="1"/>
  <c r="I2477" i="1"/>
  <c r="I2473" i="1"/>
  <c r="I2469" i="1"/>
  <c r="I2465" i="1"/>
  <c r="I2461" i="1"/>
  <c r="I2457" i="1"/>
  <c r="I2453" i="1"/>
  <c r="I2449" i="1"/>
  <c r="I2445" i="1"/>
  <c r="I2441" i="1"/>
  <c r="I2437" i="1"/>
  <c r="I2433" i="1"/>
  <c r="I2429" i="1"/>
  <c r="I2425" i="1"/>
  <c r="I2421" i="1"/>
  <c r="I2417" i="1"/>
  <c r="I2413" i="1"/>
  <c r="I2409" i="1"/>
  <c r="I2405" i="1"/>
  <c r="I2401" i="1"/>
  <c r="I2397" i="1"/>
  <c r="I2393" i="1"/>
  <c r="I2389" i="1"/>
  <c r="I2385" i="1"/>
  <c r="I2381" i="1"/>
  <c r="I2377" i="1"/>
  <c r="I2373" i="1"/>
  <c r="I2369" i="1"/>
  <c r="I2365" i="1"/>
  <c r="I2361" i="1"/>
  <c r="I2357" i="1"/>
  <c r="I2353" i="1"/>
  <c r="I2349" i="1"/>
  <c r="I2345" i="1"/>
  <c r="I2341" i="1"/>
  <c r="I2337" i="1"/>
  <c r="I2333" i="1"/>
  <c r="I2329" i="1"/>
  <c r="I2325" i="1"/>
  <c r="I2321" i="1"/>
  <c r="I2317" i="1"/>
  <c r="I2313" i="1"/>
  <c r="I2309" i="1"/>
  <c r="I2305" i="1"/>
  <c r="I2301" i="1"/>
  <c r="I2297" i="1"/>
  <c r="I2293" i="1"/>
  <c r="I2289" i="1"/>
  <c r="I2285" i="1"/>
  <c r="I2281" i="1"/>
  <c r="I2277" i="1"/>
  <c r="I2273" i="1"/>
  <c r="I2269" i="1"/>
  <c r="I2265" i="1"/>
  <c r="I2261" i="1"/>
  <c r="I2257" i="1"/>
  <c r="I2253" i="1"/>
  <c r="I2249" i="1"/>
  <c r="I2245" i="1"/>
  <c r="I2241" i="1"/>
  <c r="I2237" i="1"/>
  <c r="I2233" i="1"/>
  <c r="I2229" i="1"/>
  <c r="I2225" i="1"/>
  <c r="I2221" i="1"/>
  <c r="I2217" i="1"/>
  <c r="I2213" i="1"/>
  <c r="I2209" i="1"/>
  <c r="I2205" i="1"/>
  <c r="I2201" i="1"/>
  <c r="I2197" i="1"/>
  <c r="I2193" i="1"/>
  <c r="I2189" i="1"/>
  <c r="I2185" i="1"/>
  <c r="I2181" i="1"/>
  <c r="I2177" i="1"/>
  <c r="I2173" i="1"/>
  <c r="I2169" i="1"/>
  <c r="I2165" i="1"/>
  <c r="I2161" i="1"/>
  <c r="I2157" i="1"/>
  <c r="I2153" i="1"/>
  <c r="I2149" i="1"/>
  <c r="I2145" i="1"/>
  <c r="I2141" i="1"/>
  <c r="I2137" i="1"/>
  <c r="I2133" i="1"/>
  <c r="I2129" i="1"/>
  <c r="I2125" i="1"/>
  <c r="I2121" i="1"/>
  <c r="I2117" i="1"/>
  <c r="I2113" i="1"/>
  <c r="I2824" i="1"/>
  <c r="I2776" i="1"/>
  <c r="I2712" i="1"/>
  <c r="I2648" i="1"/>
  <c r="I2630" i="1"/>
  <c r="I2614" i="1"/>
  <c r="I2598" i="1"/>
  <c r="I2582" i="1"/>
  <c r="I2566" i="1"/>
  <c r="I2550" i="1"/>
  <c r="I2534" i="1"/>
  <c r="I2518" i="1"/>
  <c r="I2502" i="1"/>
  <c r="I2486" i="1"/>
  <c r="I2476" i="1"/>
  <c r="I2472" i="1"/>
  <c r="I2468" i="1"/>
  <c r="I2464" i="1"/>
  <c r="I2460" i="1"/>
  <c r="I2456" i="1"/>
  <c r="I2452" i="1"/>
  <c r="I2448" i="1"/>
  <c r="I2444" i="1"/>
  <c r="I2440" i="1"/>
  <c r="I2436" i="1"/>
  <c r="I2432" i="1"/>
  <c r="I2428" i="1"/>
  <c r="I2424" i="1"/>
  <c r="I2420" i="1"/>
  <c r="I2416" i="1"/>
  <c r="I2412" i="1"/>
  <c r="I2408" i="1"/>
  <c r="I2404" i="1"/>
  <c r="I2400" i="1"/>
  <c r="I2396" i="1"/>
  <c r="I2392" i="1"/>
  <c r="I2388" i="1"/>
  <c r="I2384" i="1"/>
  <c r="I2380" i="1"/>
  <c r="I2376" i="1"/>
  <c r="I2372" i="1"/>
  <c r="I2368" i="1"/>
  <c r="I2364" i="1"/>
  <c r="I2360" i="1"/>
  <c r="I2356" i="1"/>
  <c r="I2352" i="1"/>
  <c r="I2348" i="1"/>
  <c r="I2344" i="1"/>
  <c r="I2340" i="1"/>
  <c r="I2336" i="1"/>
  <c r="I2332" i="1"/>
  <c r="I2328" i="1"/>
  <c r="I2324" i="1"/>
  <c r="I2320" i="1"/>
  <c r="I2316" i="1"/>
  <c r="I2312" i="1"/>
  <c r="I2308" i="1"/>
  <c r="I2304" i="1"/>
  <c r="I2300" i="1"/>
  <c r="I2296" i="1"/>
  <c r="I2292" i="1"/>
  <c r="I2288" i="1"/>
  <c r="I2284" i="1"/>
  <c r="I2280" i="1"/>
  <c r="I2276" i="1"/>
  <c r="I2272" i="1"/>
  <c r="I2268" i="1"/>
  <c r="I2264" i="1"/>
  <c r="I2260" i="1"/>
  <c r="I2256" i="1"/>
  <c r="I2252" i="1"/>
  <c r="I2248" i="1"/>
  <c r="I2244" i="1"/>
  <c r="I2240" i="1"/>
  <c r="I2236" i="1"/>
  <c r="I2232" i="1"/>
  <c r="I2228" i="1"/>
  <c r="I2224" i="1"/>
  <c r="I2220" i="1"/>
  <c r="I2216" i="1"/>
  <c r="I2212" i="1"/>
  <c r="I2208" i="1"/>
  <c r="I2204" i="1"/>
  <c r="I2200" i="1"/>
  <c r="I2196" i="1"/>
  <c r="I2192" i="1"/>
  <c r="I2188" i="1"/>
  <c r="I2184" i="1"/>
  <c r="I2180" i="1"/>
  <c r="I2176" i="1"/>
  <c r="I2172" i="1"/>
  <c r="I2168" i="1"/>
  <c r="I2164" i="1"/>
  <c r="I2160" i="1"/>
  <c r="I2156" i="1"/>
  <c r="I2152" i="1"/>
  <c r="I2148" i="1"/>
  <c r="I2144" i="1"/>
  <c r="I2140" i="1"/>
  <c r="I2136" i="1"/>
  <c r="I2132" i="1"/>
  <c r="I2128" i="1"/>
  <c r="I2124" i="1"/>
  <c r="I2120" i="1"/>
  <c r="I2116" i="1"/>
  <c r="I2112" i="1"/>
  <c r="I2696" i="1"/>
  <c r="I2626" i="1"/>
  <c r="I2562" i="1"/>
  <c r="I2498" i="1"/>
  <c r="I2467" i="1"/>
  <c r="I2451" i="1"/>
  <c r="I2435" i="1"/>
  <c r="I2419" i="1"/>
  <c r="I2403" i="1"/>
  <c r="I2387" i="1"/>
  <c r="I2371" i="1"/>
  <c r="I2355" i="1"/>
  <c r="I2339" i="1"/>
  <c r="I2323" i="1"/>
  <c r="I2307" i="1"/>
  <c r="I2291" i="1"/>
  <c r="I2275" i="1"/>
  <c r="I2259" i="1"/>
  <c r="I2243" i="1"/>
  <c r="I2227" i="1"/>
  <c r="I2211" i="1"/>
  <c r="I2195" i="1"/>
  <c r="I2179" i="1"/>
  <c r="I2163" i="1"/>
  <c r="I2147" i="1"/>
  <c r="I2131" i="1"/>
  <c r="I2115" i="1"/>
  <c r="I2107" i="1"/>
  <c r="I2103" i="1"/>
  <c r="I2099" i="1"/>
  <c r="I2095" i="1"/>
  <c r="I2091" i="1"/>
  <c r="I2087" i="1"/>
  <c r="I2083" i="1"/>
  <c r="I2079" i="1"/>
  <c r="I2075" i="1"/>
  <c r="I2071" i="1"/>
  <c r="I2067" i="1"/>
  <c r="I2063" i="1"/>
  <c r="I2059" i="1"/>
  <c r="I2055" i="1"/>
  <c r="I2051" i="1"/>
  <c r="I2047" i="1"/>
  <c r="I2043" i="1"/>
  <c r="I2039" i="1"/>
  <c r="I2035" i="1"/>
  <c r="I2031" i="1"/>
  <c r="I2027" i="1"/>
  <c r="I2023" i="1"/>
  <c r="I2019" i="1"/>
  <c r="I2015" i="1"/>
  <c r="I2011" i="1"/>
  <c r="I2007" i="1"/>
  <c r="I2003" i="1"/>
  <c r="I1999" i="1"/>
  <c r="I1995" i="1"/>
  <c r="I1991" i="1"/>
  <c r="I1987" i="1"/>
  <c r="I1983" i="1"/>
  <c r="I1979" i="1"/>
  <c r="I1975" i="1"/>
  <c r="I1971" i="1"/>
  <c r="I1967" i="1"/>
  <c r="I1963" i="1"/>
  <c r="I1959" i="1"/>
  <c r="I1955" i="1"/>
  <c r="I1951" i="1"/>
  <c r="I1947" i="1"/>
  <c r="I1943" i="1"/>
  <c r="I1939" i="1"/>
  <c r="I1935" i="1"/>
  <c r="I1931" i="1"/>
  <c r="I1927" i="1"/>
  <c r="I1923" i="1"/>
  <c r="I1919" i="1"/>
  <c r="I1915" i="1"/>
  <c r="I1911" i="1"/>
  <c r="I1907" i="1"/>
  <c r="I1903" i="1"/>
  <c r="I1899" i="1"/>
  <c r="I1895" i="1"/>
  <c r="I1891" i="1"/>
  <c r="I1887" i="1"/>
  <c r="I1883" i="1"/>
  <c r="I1879" i="1"/>
  <c r="I1875" i="1"/>
  <c r="I1871" i="1"/>
  <c r="I1867" i="1"/>
  <c r="I1863" i="1"/>
  <c r="I1859" i="1"/>
  <c r="I1855" i="1"/>
  <c r="I1851" i="1"/>
  <c r="I1847" i="1"/>
  <c r="I1843" i="1"/>
  <c r="I1839" i="1"/>
  <c r="I1835" i="1"/>
  <c r="I1831" i="1"/>
  <c r="I1827" i="1"/>
  <c r="I1823" i="1"/>
  <c r="I1819" i="1"/>
  <c r="I1815" i="1"/>
  <c r="I1811" i="1"/>
  <c r="I1807" i="1"/>
  <c r="I1803" i="1"/>
  <c r="I1799" i="1"/>
  <c r="I2610" i="1"/>
  <c r="I2546" i="1"/>
  <c r="I2482" i="1"/>
  <c r="I2463" i="1"/>
  <c r="I2447" i="1"/>
  <c r="I2431" i="1"/>
  <c r="I2415" i="1"/>
  <c r="I2399" i="1"/>
  <c r="I2383" i="1"/>
  <c r="I2367" i="1"/>
  <c r="I2351" i="1"/>
  <c r="I2335" i="1"/>
  <c r="I2319" i="1"/>
  <c r="I2303" i="1"/>
  <c r="I2287" i="1"/>
  <c r="I2271" i="1"/>
  <c r="I2255" i="1"/>
  <c r="I2239" i="1"/>
  <c r="I2223" i="1"/>
  <c r="I2207" i="1"/>
  <c r="I2191" i="1"/>
  <c r="I2175" i="1"/>
  <c r="I2159" i="1"/>
  <c r="I2143" i="1"/>
  <c r="I2127" i="1"/>
  <c r="I2111" i="1"/>
  <c r="I2110" i="1"/>
  <c r="I2106" i="1"/>
  <c r="I2102" i="1"/>
  <c r="I2098" i="1"/>
  <c r="I2094" i="1"/>
  <c r="I2090" i="1"/>
  <c r="I2086" i="1"/>
  <c r="I2082" i="1"/>
  <c r="I2078" i="1"/>
  <c r="I2074" i="1"/>
  <c r="I2070" i="1"/>
  <c r="I2066" i="1"/>
  <c r="I2062" i="1"/>
  <c r="I2058" i="1"/>
  <c r="I2054" i="1"/>
  <c r="I2050" i="1"/>
  <c r="I2046" i="1"/>
  <c r="I2042" i="1"/>
  <c r="I2038" i="1"/>
  <c r="I2034" i="1"/>
  <c r="I2030" i="1"/>
  <c r="I2026" i="1"/>
  <c r="I2022" i="1"/>
  <c r="I2018" i="1"/>
  <c r="I2014" i="1"/>
  <c r="I2010" i="1"/>
  <c r="I2006" i="1"/>
  <c r="I2002" i="1"/>
  <c r="I1998" i="1"/>
  <c r="I1994" i="1"/>
  <c r="I1990" i="1"/>
  <c r="I1986" i="1"/>
  <c r="I1982" i="1"/>
  <c r="I1978" i="1"/>
  <c r="I1974" i="1"/>
  <c r="I1970" i="1"/>
  <c r="I1966" i="1"/>
  <c r="I1962" i="1"/>
  <c r="I1958" i="1"/>
  <c r="I1954" i="1"/>
  <c r="I1950" i="1"/>
  <c r="I1946" i="1"/>
  <c r="I1942" i="1"/>
  <c r="I1938" i="1"/>
  <c r="I1934" i="1"/>
  <c r="I1930" i="1"/>
  <c r="I1926" i="1"/>
  <c r="I1922" i="1"/>
  <c r="I1918" i="1"/>
  <c r="I1914" i="1"/>
  <c r="I1910" i="1"/>
  <c r="I1906" i="1"/>
  <c r="I1902" i="1"/>
  <c r="I1898" i="1"/>
  <c r="I1894" i="1"/>
  <c r="I1890" i="1"/>
  <c r="I1886" i="1"/>
  <c r="I1882" i="1"/>
  <c r="I1878" i="1"/>
  <c r="I1874" i="1"/>
  <c r="I1870" i="1"/>
  <c r="I1866" i="1"/>
  <c r="I1862" i="1"/>
  <c r="I1858" i="1"/>
  <c r="I1854" i="1"/>
  <c r="I1850" i="1"/>
  <c r="I1846" i="1"/>
  <c r="I1842" i="1"/>
  <c r="I1838" i="1"/>
  <c r="I1834" i="1"/>
  <c r="I1830" i="1"/>
  <c r="I1826" i="1"/>
  <c r="I1822" i="1"/>
  <c r="I1818" i="1"/>
  <c r="I1814" i="1"/>
  <c r="I1810" i="1"/>
  <c r="I1806" i="1"/>
  <c r="I1802" i="1"/>
  <c r="I1798" i="1"/>
  <c r="I2594" i="1"/>
  <c r="I2530" i="1"/>
  <c r="I2475" i="1"/>
  <c r="I2459" i="1"/>
  <c r="I2443" i="1"/>
  <c r="I2427" i="1"/>
  <c r="I2411" i="1"/>
  <c r="I2395" i="1"/>
  <c r="I2379" i="1"/>
  <c r="I2363" i="1"/>
  <c r="I2347" i="1"/>
  <c r="I2331" i="1"/>
  <c r="I2315" i="1"/>
  <c r="I2299" i="1"/>
  <c r="I2283" i="1"/>
  <c r="I2267" i="1"/>
  <c r="I2251" i="1"/>
  <c r="I2235" i="1"/>
  <c r="I2219" i="1"/>
  <c r="I2203" i="1"/>
  <c r="I2187" i="1"/>
  <c r="I2171" i="1"/>
  <c r="I2155" i="1"/>
  <c r="I2139" i="1"/>
  <c r="I2123" i="1"/>
  <c r="I2109" i="1"/>
  <c r="I2105" i="1"/>
  <c r="I2101" i="1"/>
  <c r="I2097" i="1"/>
  <c r="I2093" i="1"/>
  <c r="I2089" i="1"/>
  <c r="I2085" i="1"/>
  <c r="I2081" i="1"/>
  <c r="I2077" i="1"/>
  <c r="I2073" i="1"/>
  <c r="I2069" i="1"/>
  <c r="I2065" i="1"/>
  <c r="I2061" i="1"/>
  <c r="I2057" i="1"/>
  <c r="I2053" i="1"/>
  <c r="I2049" i="1"/>
  <c r="I2045" i="1"/>
  <c r="I2041" i="1"/>
  <c r="I2037" i="1"/>
  <c r="I2033" i="1"/>
  <c r="I2029" i="1"/>
  <c r="I2025" i="1"/>
  <c r="I2021" i="1"/>
  <c r="I2017" i="1"/>
  <c r="I2013" i="1"/>
  <c r="I2009" i="1"/>
  <c r="I2005" i="1"/>
  <c r="I2001" i="1"/>
  <c r="I1997" i="1"/>
  <c r="I1993" i="1"/>
  <c r="I1989" i="1"/>
  <c r="I1985" i="1"/>
  <c r="I1981" i="1"/>
  <c r="I1977" i="1"/>
  <c r="I1973" i="1"/>
  <c r="I1969" i="1"/>
  <c r="I1965" i="1"/>
  <c r="I1961" i="1"/>
  <c r="I1957" i="1"/>
  <c r="I1953" i="1"/>
  <c r="I1949" i="1"/>
  <c r="I1945" i="1"/>
  <c r="I1941" i="1"/>
  <c r="I1937" i="1"/>
  <c r="I1933" i="1"/>
  <c r="I1929" i="1"/>
  <c r="I1925" i="1"/>
  <c r="I1921" i="1"/>
  <c r="I1917" i="1"/>
  <c r="I1913" i="1"/>
  <c r="I1909" i="1"/>
  <c r="I1905" i="1"/>
  <c r="I1901" i="1"/>
  <c r="I1897" i="1"/>
  <c r="I1893" i="1"/>
  <c r="I1889" i="1"/>
  <c r="I1885" i="1"/>
  <c r="I1881" i="1"/>
  <c r="I1877" i="1"/>
  <c r="I1873" i="1"/>
  <c r="I1869" i="1"/>
  <c r="I1865" i="1"/>
  <c r="I1861" i="1"/>
  <c r="I1857" i="1"/>
  <c r="I1853" i="1"/>
  <c r="I1849" i="1"/>
  <c r="I1845" i="1"/>
  <c r="I1841" i="1"/>
  <c r="I1837" i="1"/>
  <c r="I1833" i="1"/>
  <c r="I1829" i="1"/>
  <c r="I1825" i="1"/>
  <c r="I1821" i="1"/>
  <c r="I1817" i="1"/>
  <c r="I1813" i="1"/>
  <c r="I1809" i="1"/>
  <c r="I1805" i="1"/>
  <c r="I1801" i="1"/>
  <c r="I1797" i="1"/>
  <c r="I2578" i="1"/>
  <c r="I2439" i="1"/>
  <c r="I2375" i="1"/>
  <c r="I2311" i="1"/>
  <c r="I2247" i="1"/>
  <c r="I2183" i="1"/>
  <c r="I2119" i="1"/>
  <c r="I2104" i="1"/>
  <c r="I2088" i="1"/>
  <c r="I2072" i="1"/>
  <c r="I2056" i="1"/>
  <c r="I2040" i="1"/>
  <c r="I2024" i="1"/>
  <c r="I2008" i="1"/>
  <c r="I1992" i="1"/>
  <c r="I1976" i="1"/>
  <c r="I1960" i="1"/>
  <c r="I1944" i="1"/>
  <c r="I1928" i="1"/>
  <c r="I1912" i="1"/>
  <c r="I1896" i="1"/>
  <c r="I1880" i="1"/>
  <c r="I1864" i="1"/>
  <c r="I1848" i="1"/>
  <c r="I1832" i="1"/>
  <c r="I1816" i="1"/>
  <c r="I1800" i="1"/>
  <c r="I1793" i="1"/>
  <c r="I1789" i="1"/>
  <c r="I1785" i="1"/>
  <c r="I1781" i="1"/>
  <c r="I1777" i="1"/>
  <c r="I1773" i="1"/>
  <c r="I1769" i="1"/>
  <c r="I1765" i="1"/>
  <c r="I1761" i="1"/>
  <c r="I1757" i="1"/>
  <c r="I1753" i="1"/>
  <c r="I1749" i="1"/>
  <c r="I1745" i="1"/>
  <c r="I1741" i="1"/>
  <c r="I1737" i="1"/>
  <c r="I1733" i="1"/>
  <c r="I1729" i="1"/>
  <c r="I1725" i="1"/>
  <c r="I1721" i="1"/>
  <c r="I1717" i="1"/>
  <c r="I1713" i="1"/>
  <c r="I1709" i="1"/>
  <c r="I1705" i="1"/>
  <c r="I1701" i="1"/>
  <c r="I1697" i="1"/>
  <c r="I1693" i="1"/>
  <c r="I1689" i="1"/>
  <c r="I1685" i="1"/>
  <c r="I1681" i="1"/>
  <c r="I1677" i="1"/>
  <c r="I1673" i="1"/>
  <c r="I1669" i="1"/>
  <c r="I1665" i="1"/>
  <c r="I1661" i="1"/>
  <c r="I1657" i="1"/>
  <c r="I1653" i="1"/>
  <c r="I1649" i="1"/>
  <c r="I1645" i="1"/>
  <c r="I1641" i="1"/>
  <c r="I1637" i="1"/>
  <c r="I1633" i="1"/>
  <c r="I1629" i="1"/>
  <c r="I1625" i="1"/>
  <c r="I1621" i="1"/>
  <c r="I1617" i="1"/>
  <c r="I1613" i="1"/>
  <c r="I1609" i="1"/>
  <c r="I1605" i="1"/>
  <c r="I1601" i="1"/>
  <c r="I1597" i="1"/>
  <c r="I1593" i="1"/>
  <c r="I1589" i="1"/>
  <c r="I1585" i="1"/>
  <c r="I1581" i="1"/>
  <c r="I1577" i="1"/>
  <c r="I1573" i="1"/>
  <c r="I1569" i="1"/>
  <c r="I1565" i="1"/>
  <c r="I1561" i="1"/>
  <c r="I1557" i="1"/>
  <c r="I1553" i="1"/>
  <c r="I1549" i="1"/>
  <c r="I1545" i="1"/>
  <c r="I1541" i="1"/>
  <c r="I1537" i="1"/>
  <c r="I1533" i="1"/>
  <c r="I1529" i="1"/>
  <c r="I1525" i="1"/>
  <c r="I1521" i="1"/>
  <c r="I1517" i="1"/>
  <c r="I1513" i="1"/>
  <c r="I1509" i="1"/>
  <c r="I1505" i="1"/>
  <c r="I1501" i="1"/>
  <c r="I1497" i="1"/>
  <c r="I1493" i="1"/>
  <c r="I1489" i="1"/>
  <c r="I1485" i="1"/>
  <c r="I1481" i="1"/>
  <c r="I2514" i="1"/>
  <c r="I2423" i="1"/>
  <c r="I2359" i="1"/>
  <c r="I2295" i="1"/>
  <c r="I2231" i="1"/>
  <c r="I2167" i="1"/>
  <c r="I2100" i="1"/>
  <c r="I2084" i="1"/>
  <c r="I2068" i="1"/>
  <c r="I2052" i="1"/>
  <c r="I2036" i="1"/>
  <c r="I2020" i="1"/>
  <c r="I2004" i="1"/>
  <c r="I1988" i="1"/>
  <c r="I1972" i="1"/>
  <c r="I1956" i="1"/>
  <c r="I1940" i="1"/>
  <c r="I1924" i="1"/>
  <c r="I1908" i="1"/>
  <c r="I1892" i="1"/>
  <c r="I1876" i="1"/>
  <c r="I1860" i="1"/>
  <c r="I1844" i="1"/>
  <c r="I1828" i="1"/>
  <c r="I1812" i="1"/>
  <c r="I1796" i="1"/>
  <c r="I1792" i="1"/>
  <c r="I1788" i="1"/>
  <c r="I1784" i="1"/>
  <c r="I1780" i="1"/>
  <c r="I1776" i="1"/>
  <c r="I1772" i="1"/>
  <c r="I1768" i="1"/>
  <c r="I1764" i="1"/>
  <c r="I1760" i="1"/>
  <c r="I1756" i="1"/>
  <c r="I1752" i="1"/>
  <c r="I1748" i="1"/>
  <c r="I1744" i="1"/>
  <c r="I1740" i="1"/>
  <c r="I1736" i="1"/>
  <c r="I1732" i="1"/>
  <c r="I1728" i="1"/>
  <c r="I1724" i="1"/>
  <c r="I1720" i="1"/>
  <c r="I1716" i="1"/>
  <c r="I1712" i="1"/>
  <c r="I1708" i="1"/>
  <c r="I1704" i="1"/>
  <c r="I1700" i="1"/>
  <c r="I1696" i="1"/>
  <c r="I1692" i="1"/>
  <c r="I1688" i="1"/>
  <c r="I1684" i="1"/>
  <c r="I1680" i="1"/>
  <c r="I1676" i="1"/>
  <c r="I1672" i="1"/>
  <c r="I1668" i="1"/>
  <c r="I1664" i="1"/>
  <c r="I1660" i="1"/>
  <c r="I1656" i="1"/>
  <c r="I1652" i="1"/>
  <c r="I1648" i="1"/>
  <c r="I1644" i="1"/>
  <c r="I1640" i="1"/>
  <c r="I1636" i="1"/>
  <c r="I1632" i="1"/>
  <c r="I1628" i="1"/>
  <c r="I1624" i="1"/>
  <c r="I1620" i="1"/>
  <c r="I1616" i="1"/>
  <c r="I1612" i="1"/>
  <c r="I1608" i="1"/>
  <c r="I1604" i="1"/>
  <c r="I1600" i="1"/>
  <c r="I1596" i="1"/>
  <c r="I1592" i="1"/>
  <c r="I1588" i="1"/>
  <c r="I1584" i="1"/>
  <c r="I1580" i="1"/>
  <c r="I1576" i="1"/>
  <c r="I1572" i="1"/>
  <c r="I1568" i="1"/>
  <c r="I1564" i="1"/>
  <c r="I1560" i="1"/>
  <c r="I1556" i="1"/>
  <c r="I1552" i="1"/>
  <c r="I1548" i="1"/>
  <c r="I1544" i="1"/>
  <c r="I1540" i="1"/>
  <c r="I1536" i="1"/>
  <c r="I1532" i="1"/>
  <c r="I1528" i="1"/>
  <c r="I1524" i="1"/>
  <c r="I1520" i="1"/>
  <c r="I1516" i="1"/>
  <c r="I1512" i="1"/>
  <c r="I1508" i="1"/>
  <c r="I1504" i="1"/>
  <c r="I1500" i="1"/>
  <c r="I1496" i="1"/>
  <c r="I1492" i="1"/>
  <c r="I1488" i="1"/>
  <c r="I1484" i="1"/>
  <c r="I2898" i="1"/>
  <c r="I2760" i="1"/>
  <c r="I2471" i="1"/>
  <c r="I2407" i="1"/>
  <c r="I2343" i="1"/>
  <c r="I2279" i="1"/>
  <c r="I2215" i="1"/>
  <c r="I2151" i="1"/>
  <c r="I2096" i="1"/>
  <c r="I2080" i="1"/>
  <c r="I2064" i="1"/>
  <c r="I2048" i="1"/>
  <c r="I2032" i="1"/>
  <c r="I2016" i="1"/>
  <c r="I2000" i="1"/>
  <c r="I1984" i="1"/>
  <c r="I1968" i="1"/>
  <c r="I1952" i="1"/>
  <c r="I1936" i="1"/>
  <c r="I1920" i="1"/>
  <c r="I1904" i="1"/>
  <c r="I1888" i="1"/>
  <c r="I1872" i="1"/>
  <c r="I1856" i="1"/>
  <c r="I1840" i="1"/>
  <c r="I1824" i="1"/>
  <c r="I1808" i="1"/>
  <c r="I1795" i="1"/>
  <c r="I1791" i="1"/>
  <c r="I1787" i="1"/>
  <c r="I1783" i="1"/>
  <c r="I1779" i="1"/>
  <c r="I1775" i="1"/>
  <c r="I1771" i="1"/>
  <c r="I1767" i="1"/>
  <c r="I1763" i="1"/>
  <c r="I1759" i="1"/>
  <c r="I1755" i="1"/>
  <c r="I1751" i="1"/>
  <c r="I1747" i="1"/>
  <c r="I1743" i="1"/>
  <c r="I1739" i="1"/>
  <c r="I1735" i="1"/>
  <c r="I1731" i="1"/>
  <c r="I1727" i="1"/>
  <c r="I1723" i="1"/>
  <c r="I1719" i="1"/>
  <c r="I1715" i="1"/>
  <c r="I1711" i="1"/>
  <c r="I1707" i="1"/>
  <c r="I1703" i="1"/>
  <c r="I1699" i="1"/>
  <c r="I1695" i="1"/>
  <c r="I1691" i="1"/>
  <c r="I1687" i="1"/>
  <c r="I1683" i="1"/>
  <c r="I1679" i="1"/>
  <c r="I1675" i="1"/>
  <c r="I1671" i="1"/>
  <c r="I1667" i="1"/>
  <c r="I1663" i="1"/>
  <c r="I1659" i="1"/>
  <c r="I1655" i="1"/>
  <c r="I1651" i="1"/>
  <c r="I1647" i="1"/>
  <c r="I1643" i="1"/>
  <c r="I1639" i="1"/>
  <c r="I1635" i="1"/>
  <c r="I1631" i="1"/>
  <c r="I1627" i="1"/>
  <c r="I1623" i="1"/>
  <c r="I1619" i="1"/>
  <c r="I1615" i="1"/>
  <c r="I1611" i="1"/>
  <c r="I1607" i="1"/>
  <c r="I1603" i="1"/>
  <c r="I1599" i="1"/>
  <c r="I1595" i="1"/>
  <c r="I1591" i="1"/>
  <c r="I1587" i="1"/>
  <c r="I1583" i="1"/>
  <c r="I1579" i="1"/>
  <c r="I1575" i="1"/>
  <c r="I1571" i="1"/>
  <c r="I1567" i="1"/>
  <c r="I1563" i="1"/>
  <c r="I1559" i="1"/>
  <c r="I1555" i="1"/>
  <c r="I1551" i="1"/>
  <c r="I1547" i="1"/>
  <c r="I1543" i="1"/>
  <c r="I1539" i="1"/>
  <c r="I1535" i="1"/>
  <c r="I1531" i="1"/>
  <c r="I1527" i="1"/>
  <c r="I1523" i="1"/>
  <c r="I1519" i="1"/>
  <c r="I1515" i="1"/>
  <c r="I1511" i="1"/>
  <c r="I1507" i="1"/>
  <c r="I1503" i="1"/>
  <c r="I1499" i="1"/>
  <c r="I1495" i="1"/>
  <c r="I1491" i="1"/>
  <c r="I1487" i="1"/>
  <c r="I1483" i="1"/>
  <c r="I2263" i="1"/>
  <c r="I2060" i="1"/>
  <c r="I1996" i="1"/>
  <c r="I1932" i="1"/>
  <c r="I1868" i="1"/>
  <c r="I1804" i="1"/>
  <c r="I1794" i="1"/>
  <c r="I1778" i="1"/>
  <c r="I1762" i="1"/>
  <c r="I1746" i="1"/>
  <c r="I1730" i="1"/>
  <c r="I1714" i="1"/>
  <c r="I1698" i="1"/>
  <c r="I1682" i="1"/>
  <c r="I1666" i="1"/>
  <c r="I1650" i="1"/>
  <c r="I1634" i="1"/>
  <c r="I1618" i="1"/>
  <c r="I1602" i="1"/>
  <c r="I1586" i="1"/>
  <c r="I1570" i="1"/>
  <c r="I1554" i="1"/>
  <c r="I1538" i="1"/>
  <c r="I1522" i="1"/>
  <c r="I1506" i="1"/>
  <c r="I1490" i="1"/>
  <c r="I1479" i="1"/>
  <c r="I1475" i="1"/>
  <c r="I1471" i="1"/>
  <c r="I1467" i="1"/>
  <c r="I1463" i="1"/>
  <c r="I1459" i="1"/>
  <c r="I1455" i="1"/>
  <c r="I1451" i="1"/>
  <c r="I1447" i="1"/>
  <c r="I1443" i="1"/>
  <c r="I1439" i="1"/>
  <c r="I1435" i="1"/>
  <c r="I1431" i="1"/>
  <c r="I1427" i="1"/>
  <c r="I1423" i="1"/>
  <c r="I1419" i="1"/>
  <c r="I1415" i="1"/>
  <c r="I1411" i="1"/>
  <c r="I1407" i="1"/>
  <c r="I1403" i="1"/>
  <c r="I1399" i="1"/>
  <c r="I1395" i="1"/>
  <c r="I1391" i="1"/>
  <c r="I1387" i="1"/>
  <c r="I1383" i="1"/>
  <c r="I1379" i="1"/>
  <c r="I1375" i="1"/>
  <c r="I1371" i="1"/>
  <c r="I1367" i="1"/>
  <c r="I1363" i="1"/>
  <c r="I1359" i="1"/>
  <c r="I1355" i="1"/>
  <c r="I1351" i="1"/>
  <c r="I1347" i="1"/>
  <c r="I1343" i="1"/>
  <c r="I1339" i="1"/>
  <c r="I1335" i="1"/>
  <c r="I1331" i="1"/>
  <c r="I1327" i="1"/>
  <c r="I1323" i="1"/>
  <c r="I1319" i="1"/>
  <c r="I1315" i="1"/>
  <c r="I1311" i="1"/>
  <c r="I1307" i="1"/>
  <c r="I1303" i="1"/>
  <c r="I1299" i="1"/>
  <c r="I1295" i="1"/>
  <c r="I1291" i="1"/>
  <c r="I1287" i="1"/>
  <c r="I1283" i="1"/>
  <c r="I1279" i="1"/>
  <c r="I1275" i="1"/>
  <c r="I1271" i="1"/>
  <c r="I1267" i="1"/>
  <c r="I1263" i="1"/>
  <c r="I1259" i="1"/>
  <c r="I1255" i="1"/>
  <c r="I1251" i="1"/>
  <c r="I1247" i="1"/>
  <c r="I1243" i="1"/>
  <c r="I1239" i="1"/>
  <c r="I1235" i="1"/>
  <c r="I1231" i="1"/>
  <c r="I1227" i="1"/>
  <c r="I1223" i="1"/>
  <c r="I1219" i="1"/>
  <c r="I1215" i="1"/>
  <c r="I1211" i="1"/>
  <c r="I1207" i="1"/>
  <c r="I1203" i="1"/>
  <c r="I1199" i="1"/>
  <c r="I1195" i="1"/>
  <c r="I1191" i="1"/>
  <c r="I1187" i="1"/>
  <c r="I1183" i="1"/>
  <c r="I1179" i="1"/>
  <c r="I1175" i="1"/>
  <c r="I1171" i="1"/>
  <c r="I1167" i="1"/>
  <c r="I1163" i="1"/>
  <c r="I1159" i="1"/>
  <c r="I1155" i="1"/>
  <c r="I1151" i="1"/>
  <c r="I1147" i="1"/>
  <c r="I1143" i="1"/>
  <c r="I1139" i="1"/>
  <c r="I1135" i="1"/>
  <c r="I1131" i="1"/>
  <c r="I1127" i="1"/>
  <c r="I1123" i="1"/>
  <c r="I1119" i="1"/>
  <c r="I1115" i="1"/>
  <c r="I1111" i="1"/>
  <c r="I1107" i="1"/>
  <c r="I1103" i="1"/>
  <c r="I1099" i="1"/>
  <c r="I1095" i="1"/>
  <c r="I1091" i="1"/>
  <c r="I1087" i="1"/>
  <c r="I1083" i="1"/>
  <c r="I1079" i="1"/>
  <c r="I1075" i="1"/>
  <c r="I1071" i="1"/>
  <c r="I1067" i="1"/>
  <c r="I1063" i="1"/>
  <c r="I1059" i="1"/>
  <c r="I1055" i="1"/>
  <c r="I1051" i="1"/>
  <c r="I1047" i="1"/>
  <c r="I1043" i="1"/>
  <c r="I1039" i="1"/>
  <c r="I1035" i="1"/>
  <c r="I1031" i="1"/>
  <c r="I1027" i="1"/>
  <c r="I1023" i="1"/>
  <c r="I1019" i="1"/>
  <c r="I1015" i="1"/>
  <c r="I1011" i="1"/>
  <c r="I1007" i="1"/>
  <c r="I1003" i="1"/>
  <c r="I999" i="1"/>
  <c r="I995" i="1"/>
  <c r="I991" i="1"/>
  <c r="I987" i="1"/>
  <c r="I983" i="1"/>
  <c r="I979" i="1"/>
  <c r="I975" i="1"/>
  <c r="I971" i="1"/>
  <c r="I967" i="1"/>
  <c r="I963" i="1"/>
  <c r="I959" i="1"/>
  <c r="I955" i="1"/>
  <c r="I951" i="1"/>
  <c r="I947" i="1"/>
  <c r="I943" i="1"/>
  <c r="I939" i="1"/>
  <c r="I935" i="1"/>
  <c r="I931" i="1"/>
  <c r="I927" i="1"/>
  <c r="I923" i="1"/>
  <c r="I919" i="1"/>
  <c r="I915" i="1"/>
  <c r="I911" i="1"/>
  <c r="I907" i="1"/>
  <c r="I903" i="1"/>
  <c r="I899" i="1"/>
  <c r="I895" i="1"/>
  <c r="I891" i="1"/>
  <c r="I887" i="1"/>
  <c r="I883" i="1"/>
  <c r="I879" i="1"/>
  <c r="I875" i="1"/>
  <c r="I871" i="1"/>
  <c r="I867" i="1"/>
  <c r="I863" i="1"/>
  <c r="I859" i="1"/>
  <c r="I855" i="1"/>
  <c r="I851" i="1"/>
  <c r="I847" i="1"/>
  <c r="I843" i="1"/>
  <c r="I839" i="1"/>
  <c r="I835" i="1"/>
  <c r="I831" i="1"/>
  <c r="I827" i="1"/>
  <c r="I823" i="1"/>
  <c r="I819" i="1"/>
  <c r="I815" i="1"/>
  <c r="I811" i="1"/>
  <c r="I807" i="1"/>
  <c r="I803" i="1"/>
  <c r="I799" i="1"/>
  <c r="I795" i="1"/>
  <c r="I791" i="1"/>
  <c r="I787" i="1"/>
  <c r="I783" i="1"/>
  <c r="I779" i="1"/>
  <c r="I775" i="1"/>
  <c r="I771" i="1"/>
  <c r="I767" i="1"/>
  <c r="I763" i="1"/>
  <c r="I759" i="1"/>
  <c r="I755" i="1"/>
  <c r="I751" i="1"/>
  <c r="I747" i="1"/>
  <c r="I2455" i="1"/>
  <c r="I2199" i="1"/>
  <c r="I2108" i="1"/>
  <c r="I2044" i="1"/>
  <c r="I1980" i="1"/>
  <c r="I1916" i="1"/>
  <c r="I1852" i="1"/>
  <c r="I1790" i="1"/>
  <c r="I1774" i="1"/>
  <c r="I1758" i="1"/>
  <c r="I1742" i="1"/>
  <c r="I1726" i="1"/>
  <c r="I1710" i="1"/>
  <c r="I1694" i="1"/>
  <c r="I1678" i="1"/>
  <c r="I1662" i="1"/>
  <c r="I1646" i="1"/>
  <c r="I1630" i="1"/>
  <c r="I1614" i="1"/>
  <c r="I1598" i="1"/>
  <c r="I1582" i="1"/>
  <c r="I1566" i="1"/>
  <c r="I1550" i="1"/>
  <c r="I1534" i="1"/>
  <c r="I1518" i="1"/>
  <c r="I1502" i="1"/>
  <c r="I1486" i="1"/>
  <c r="I1478" i="1"/>
  <c r="I1474" i="1"/>
  <c r="I1470" i="1"/>
  <c r="I1466" i="1"/>
  <c r="I1462" i="1"/>
  <c r="I1458" i="1"/>
  <c r="I1454" i="1"/>
  <c r="I1450" i="1"/>
  <c r="I1446" i="1"/>
  <c r="I1442" i="1"/>
  <c r="I1438" i="1"/>
  <c r="I1434" i="1"/>
  <c r="I1430" i="1"/>
  <c r="I1426" i="1"/>
  <c r="I1422" i="1"/>
  <c r="I1418" i="1"/>
  <c r="I1414" i="1"/>
  <c r="I1410" i="1"/>
  <c r="I1406" i="1"/>
  <c r="I1402" i="1"/>
  <c r="I1398" i="1"/>
  <c r="I1394" i="1"/>
  <c r="I1390" i="1"/>
  <c r="I1386" i="1"/>
  <c r="I1382" i="1"/>
  <c r="I1378" i="1"/>
  <c r="I1374" i="1"/>
  <c r="I1370" i="1"/>
  <c r="I1366" i="1"/>
  <c r="I1362" i="1"/>
  <c r="I1358" i="1"/>
  <c r="I1354" i="1"/>
  <c r="I1350" i="1"/>
  <c r="I1346" i="1"/>
  <c r="I1342" i="1"/>
  <c r="I1338" i="1"/>
  <c r="I1334" i="1"/>
  <c r="I1330" i="1"/>
  <c r="I1326" i="1"/>
  <c r="I1322" i="1"/>
  <c r="I1318" i="1"/>
  <c r="I1314" i="1"/>
  <c r="I1310" i="1"/>
  <c r="I1306" i="1"/>
  <c r="I1302" i="1"/>
  <c r="I1298" i="1"/>
  <c r="I1294" i="1"/>
  <c r="I1290" i="1"/>
  <c r="I1286" i="1"/>
  <c r="I1282" i="1"/>
  <c r="I1278" i="1"/>
  <c r="I1274" i="1"/>
  <c r="I1270" i="1"/>
  <c r="I1266" i="1"/>
  <c r="I1262" i="1"/>
  <c r="I1258" i="1"/>
  <c r="I1254" i="1"/>
  <c r="I1250" i="1"/>
  <c r="I1246" i="1"/>
  <c r="I1242" i="1"/>
  <c r="I1238" i="1"/>
  <c r="I1234" i="1"/>
  <c r="I1230" i="1"/>
  <c r="I1226" i="1"/>
  <c r="I1222" i="1"/>
  <c r="I1218" i="1"/>
  <c r="I1214" i="1"/>
  <c r="I1210" i="1"/>
  <c r="I1206" i="1"/>
  <c r="I1202" i="1"/>
  <c r="I1198" i="1"/>
  <c r="I1194" i="1"/>
  <c r="I1190" i="1"/>
  <c r="I1186" i="1"/>
  <c r="I1182" i="1"/>
  <c r="I1178" i="1"/>
  <c r="I1174" i="1"/>
  <c r="I1170" i="1"/>
  <c r="I1166" i="1"/>
  <c r="I1162" i="1"/>
  <c r="I1158" i="1"/>
  <c r="I1154" i="1"/>
  <c r="I1150" i="1"/>
  <c r="I1146" i="1"/>
  <c r="I1142" i="1"/>
  <c r="I1138" i="1"/>
  <c r="I1134" i="1"/>
  <c r="I1130" i="1"/>
  <c r="I1126" i="1"/>
  <c r="I1122" i="1"/>
  <c r="I1118" i="1"/>
  <c r="I1114" i="1"/>
  <c r="I1110" i="1"/>
  <c r="I1106" i="1"/>
  <c r="I1102" i="1"/>
  <c r="I1098" i="1"/>
  <c r="I1094" i="1"/>
  <c r="I1090" i="1"/>
  <c r="I1086" i="1"/>
  <c r="I1082" i="1"/>
  <c r="I1078" i="1"/>
  <c r="I1074" i="1"/>
  <c r="I1070" i="1"/>
  <c r="I1066" i="1"/>
  <c r="I1062" i="1"/>
  <c r="I1058" i="1"/>
  <c r="I1054" i="1"/>
  <c r="I1050" i="1"/>
  <c r="I1046" i="1"/>
  <c r="I1042" i="1"/>
  <c r="I1038" i="1"/>
  <c r="I1034" i="1"/>
  <c r="I1030" i="1"/>
  <c r="I1026" i="1"/>
  <c r="I1022" i="1"/>
  <c r="I1018" i="1"/>
  <c r="I1014" i="1"/>
  <c r="I1010" i="1"/>
  <c r="I1006" i="1"/>
  <c r="I1002" i="1"/>
  <c r="I998" i="1"/>
  <c r="I994" i="1"/>
  <c r="I990" i="1"/>
  <c r="I986" i="1"/>
  <c r="I982" i="1"/>
  <c r="I978" i="1"/>
  <c r="I974" i="1"/>
  <c r="I970" i="1"/>
  <c r="I966" i="1"/>
  <c r="I962" i="1"/>
  <c r="I2391" i="1"/>
  <c r="I2135" i="1"/>
  <c r="I2092" i="1"/>
  <c r="I2028" i="1"/>
  <c r="I1964" i="1"/>
  <c r="I1900" i="1"/>
  <c r="I1836" i="1"/>
  <c r="I1786" i="1"/>
  <c r="I1770" i="1"/>
  <c r="I1754" i="1"/>
  <c r="I1738" i="1"/>
  <c r="I1722" i="1"/>
  <c r="I1706" i="1"/>
  <c r="I1690" i="1"/>
  <c r="I1674" i="1"/>
  <c r="I1658" i="1"/>
  <c r="I1642" i="1"/>
  <c r="I1626" i="1"/>
  <c r="I1610" i="1"/>
  <c r="I1594" i="1"/>
  <c r="I1578" i="1"/>
  <c r="I1562" i="1"/>
  <c r="I1546" i="1"/>
  <c r="I1530" i="1"/>
  <c r="I1514" i="1"/>
  <c r="I1498" i="1"/>
  <c r="I1482" i="1"/>
  <c r="I1477" i="1"/>
  <c r="I1473" i="1"/>
  <c r="I1469" i="1"/>
  <c r="I1465" i="1"/>
  <c r="I1461" i="1"/>
  <c r="I1457" i="1"/>
  <c r="I1453" i="1"/>
  <c r="I1449" i="1"/>
  <c r="I1445" i="1"/>
  <c r="I1441" i="1"/>
  <c r="I1437" i="1"/>
  <c r="I1433" i="1"/>
  <c r="I1429" i="1"/>
  <c r="I1425" i="1"/>
  <c r="I1421" i="1"/>
  <c r="I1417" i="1"/>
  <c r="I1413" i="1"/>
  <c r="I1409" i="1"/>
  <c r="I1405" i="1"/>
  <c r="I1401" i="1"/>
  <c r="I1397" i="1"/>
  <c r="I1393" i="1"/>
  <c r="I1389" i="1"/>
  <c r="I1385" i="1"/>
  <c r="I1381" i="1"/>
  <c r="I1377" i="1"/>
  <c r="I1373" i="1"/>
  <c r="I1369" i="1"/>
  <c r="I1365" i="1"/>
  <c r="I1361" i="1"/>
  <c r="I1357" i="1"/>
  <c r="I1353" i="1"/>
  <c r="I1349" i="1"/>
  <c r="I1345" i="1"/>
  <c r="I1341" i="1"/>
  <c r="I1337" i="1"/>
  <c r="I1333" i="1"/>
  <c r="I1329" i="1"/>
  <c r="I1325" i="1"/>
  <c r="I1321" i="1"/>
  <c r="I1317" i="1"/>
  <c r="I1313" i="1"/>
  <c r="I1309" i="1"/>
  <c r="I1305" i="1"/>
  <c r="I1301" i="1"/>
  <c r="I1297" i="1"/>
  <c r="I1293" i="1"/>
  <c r="I1289" i="1"/>
  <c r="I1285" i="1"/>
  <c r="I1281" i="1"/>
  <c r="I1277" i="1"/>
  <c r="I1273" i="1"/>
  <c r="I1269" i="1"/>
  <c r="I1265" i="1"/>
  <c r="I1261" i="1"/>
  <c r="I1257" i="1"/>
  <c r="I1253" i="1"/>
  <c r="I1249" i="1"/>
  <c r="I1245" i="1"/>
  <c r="I1241" i="1"/>
  <c r="I1237" i="1"/>
  <c r="I1233" i="1"/>
  <c r="I1229" i="1"/>
  <c r="I1225" i="1"/>
  <c r="I1221" i="1"/>
  <c r="I1217" i="1"/>
  <c r="I1213" i="1"/>
  <c r="I1209" i="1"/>
  <c r="I1205" i="1"/>
  <c r="I1201" i="1"/>
  <c r="I1197" i="1"/>
  <c r="I1193" i="1"/>
  <c r="I1189" i="1"/>
  <c r="I1185" i="1"/>
  <c r="I1181" i="1"/>
  <c r="I1177" i="1"/>
  <c r="I1173" i="1"/>
  <c r="I1169" i="1"/>
  <c r="I1165" i="1"/>
  <c r="I1161" i="1"/>
  <c r="I1157" i="1"/>
  <c r="I1153" i="1"/>
  <c r="I1149" i="1"/>
  <c r="I1145" i="1"/>
  <c r="I1141" i="1"/>
  <c r="I1137" i="1"/>
  <c r="I1133" i="1"/>
  <c r="I1129" i="1"/>
  <c r="I1125" i="1"/>
  <c r="I1121" i="1"/>
  <c r="I1117" i="1"/>
  <c r="I1113" i="1"/>
  <c r="I1109" i="1"/>
  <c r="I1105" i="1"/>
  <c r="I1101" i="1"/>
  <c r="I1097" i="1"/>
  <c r="I1093" i="1"/>
  <c r="I1089" i="1"/>
  <c r="I1085" i="1"/>
  <c r="I1081" i="1"/>
  <c r="I1077" i="1"/>
  <c r="I1073" i="1"/>
  <c r="I1069" i="1"/>
  <c r="I1065" i="1"/>
  <c r="I1061" i="1"/>
  <c r="I1057" i="1"/>
  <c r="I1053" i="1"/>
  <c r="I1049" i="1"/>
  <c r="I1045" i="1"/>
  <c r="I1041" i="1"/>
  <c r="I1037" i="1"/>
  <c r="I1033" i="1"/>
  <c r="I1029" i="1"/>
  <c r="I1025" i="1"/>
  <c r="I1021" i="1"/>
  <c r="I1017" i="1"/>
  <c r="I1013" i="1"/>
  <c r="I1009" i="1"/>
  <c r="I1005" i="1"/>
  <c r="I1001" i="1"/>
  <c r="I997" i="1"/>
  <c r="I993" i="1"/>
  <c r="I989" i="1"/>
  <c r="I985" i="1"/>
  <c r="I981" i="1"/>
  <c r="I977" i="1"/>
  <c r="I973" i="1"/>
  <c r="I969" i="1"/>
  <c r="I965" i="1"/>
  <c r="I961" i="1"/>
  <c r="I957" i="1"/>
  <c r="I953" i="1"/>
  <c r="I949" i="1"/>
  <c r="I945" i="1"/>
  <c r="I941" i="1"/>
  <c r="I937" i="1"/>
  <c r="I933" i="1"/>
  <c r="I929" i="1"/>
  <c r="I925" i="1"/>
  <c r="I921" i="1"/>
  <c r="I917" i="1"/>
  <c r="I913" i="1"/>
  <c r="I909" i="1"/>
  <c r="I905" i="1"/>
  <c r="I901" i="1"/>
  <c r="I897" i="1"/>
  <c r="I893" i="1"/>
  <c r="I889" i="1"/>
  <c r="I885" i="1"/>
  <c r="I881" i="1"/>
  <c r="I877" i="1"/>
  <c r="I873" i="1"/>
  <c r="I869" i="1"/>
  <c r="I865" i="1"/>
  <c r="I861" i="1"/>
  <c r="I857" i="1"/>
  <c r="I853" i="1"/>
  <c r="I849" i="1"/>
  <c r="I845" i="1"/>
  <c r="I841" i="1"/>
  <c r="I837" i="1"/>
  <c r="I833" i="1"/>
  <c r="I829" i="1"/>
  <c r="I825" i="1"/>
  <c r="I821" i="1"/>
  <c r="I817" i="1"/>
  <c r="I813" i="1"/>
  <c r="I809" i="1"/>
  <c r="I805" i="1"/>
  <c r="I801" i="1"/>
  <c r="I797" i="1"/>
  <c r="I793" i="1"/>
  <c r="I789" i="1"/>
  <c r="I785" i="1"/>
  <c r="I781" i="1"/>
  <c r="I777" i="1"/>
  <c r="I773" i="1"/>
  <c r="I769" i="1"/>
  <c r="I765" i="1"/>
  <c r="I761" i="1"/>
  <c r="I757" i="1"/>
  <c r="I753" i="1"/>
  <c r="I749" i="1"/>
  <c r="I2327" i="1"/>
  <c r="I1948" i="1"/>
  <c r="I1750" i="1"/>
  <c r="I1686" i="1"/>
  <c r="I1622" i="1"/>
  <c r="I1558" i="1"/>
  <c r="I1494" i="1"/>
  <c r="I1468" i="1"/>
  <c r="I1452" i="1"/>
  <c r="I1436" i="1"/>
  <c r="I1420" i="1"/>
  <c r="I1404" i="1"/>
  <c r="I1388" i="1"/>
  <c r="I1372" i="1"/>
  <c r="I1356" i="1"/>
  <c r="I1340" i="1"/>
  <c r="I1324" i="1"/>
  <c r="I1308" i="1"/>
  <c r="I1292" i="1"/>
  <c r="I1276" i="1"/>
  <c r="I1260" i="1"/>
  <c r="I1244" i="1"/>
  <c r="I1228" i="1"/>
  <c r="I1212" i="1"/>
  <c r="I1196" i="1"/>
  <c r="I1180" i="1"/>
  <c r="I1164" i="1"/>
  <c r="I1148" i="1"/>
  <c r="I1132" i="1"/>
  <c r="I1116" i="1"/>
  <c r="I1100" i="1"/>
  <c r="I1084" i="1"/>
  <c r="I1068" i="1"/>
  <c r="I1052" i="1"/>
  <c r="I1036" i="1"/>
  <c r="I1020" i="1"/>
  <c r="I1004" i="1"/>
  <c r="I988" i="1"/>
  <c r="I972" i="1"/>
  <c r="I960" i="1"/>
  <c r="I952" i="1"/>
  <c r="I944" i="1"/>
  <c r="I936" i="1"/>
  <c r="I928" i="1"/>
  <c r="I920" i="1"/>
  <c r="I912" i="1"/>
  <c r="I904" i="1"/>
  <c r="I896" i="1"/>
  <c r="I888" i="1"/>
  <c r="I880" i="1"/>
  <c r="I872" i="1"/>
  <c r="I864" i="1"/>
  <c r="I856" i="1"/>
  <c r="I848" i="1"/>
  <c r="I840" i="1"/>
  <c r="I832" i="1"/>
  <c r="I824" i="1"/>
  <c r="I816" i="1"/>
  <c r="I808" i="1"/>
  <c r="I800" i="1"/>
  <c r="I792" i="1"/>
  <c r="I784" i="1"/>
  <c r="I776" i="1"/>
  <c r="I768" i="1"/>
  <c r="I760" i="1"/>
  <c r="I752" i="1"/>
  <c r="I744" i="1"/>
  <c r="I740" i="1"/>
  <c r="I736" i="1"/>
  <c r="I732" i="1"/>
  <c r="I728" i="1"/>
  <c r="I724" i="1"/>
  <c r="I720" i="1"/>
  <c r="I716" i="1"/>
  <c r="I712" i="1"/>
  <c r="I708" i="1"/>
  <c r="I704" i="1"/>
  <c r="I700" i="1"/>
  <c r="I696" i="1"/>
  <c r="I692" i="1"/>
  <c r="I688" i="1"/>
  <c r="I684" i="1"/>
  <c r="I680" i="1"/>
  <c r="I676" i="1"/>
  <c r="I672" i="1"/>
  <c r="I668" i="1"/>
  <c r="I664" i="1"/>
  <c r="I660" i="1"/>
  <c r="I656" i="1"/>
  <c r="I652" i="1"/>
  <c r="I648" i="1"/>
  <c r="I644" i="1"/>
  <c r="I640" i="1"/>
  <c r="I636" i="1"/>
  <c r="I632" i="1"/>
  <c r="I628" i="1"/>
  <c r="I624" i="1"/>
  <c r="I620" i="1"/>
  <c r="I616" i="1"/>
  <c r="I612" i="1"/>
  <c r="I608" i="1"/>
  <c r="I604" i="1"/>
  <c r="I600" i="1"/>
  <c r="I596" i="1"/>
  <c r="I592" i="1"/>
  <c r="I588" i="1"/>
  <c r="I584" i="1"/>
  <c r="I580" i="1"/>
  <c r="I576" i="1"/>
  <c r="I572" i="1"/>
  <c r="I568" i="1"/>
  <c r="I564" i="1"/>
  <c r="I560" i="1"/>
  <c r="I556" i="1"/>
  <c r="I552" i="1"/>
  <c r="I548" i="1"/>
  <c r="I544" i="1"/>
  <c r="I540" i="1"/>
  <c r="I536" i="1"/>
  <c r="I532" i="1"/>
  <c r="I528" i="1"/>
  <c r="I524" i="1"/>
  <c r="I520" i="1"/>
  <c r="I516" i="1"/>
  <c r="I512" i="1"/>
  <c r="I508" i="1"/>
  <c r="I504" i="1"/>
  <c r="I500" i="1"/>
  <c r="I496" i="1"/>
  <c r="I492" i="1"/>
  <c r="I488" i="1"/>
  <c r="I484" i="1"/>
  <c r="I480" i="1"/>
  <c r="I476" i="1"/>
  <c r="I472" i="1"/>
  <c r="I468" i="1"/>
  <c r="I464" i="1"/>
  <c r="I460" i="1"/>
  <c r="I456" i="1"/>
  <c r="I452" i="1"/>
  <c r="I448" i="1"/>
  <c r="I444" i="1"/>
  <c r="I440" i="1"/>
  <c r="I436" i="1"/>
  <c r="I432" i="1"/>
  <c r="I428" i="1"/>
  <c r="I424" i="1"/>
  <c r="I420" i="1"/>
  <c r="I416" i="1"/>
  <c r="I412" i="1"/>
  <c r="I408" i="1"/>
  <c r="I404" i="1"/>
  <c r="I400" i="1"/>
  <c r="I396" i="1"/>
  <c r="I392" i="1"/>
  <c r="I388" i="1"/>
  <c r="I384" i="1"/>
  <c r="I380" i="1"/>
  <c r="I376" i="1"/>
  <c r="I372" i="1"/>
  <c r="I368" i="1"/>
  <c r="I364" i="1"/>
  <c r="I360" i="1"/>
  <c r="I356" i="1"/>
  <c r="I352" i="1"/>
  <c r="I348" i="1"/>
  <c r="I344" i="1"/>
  <c r="I340" i="1"/>
  <c r="I336" i="1"/>
  <c r="I332" i="1"/>
  <c r="I328" i="1"/>
  <c r="I324" i="1"/>
  <c r="I320" i="1"/>
  <c r="I316" i="1"/>
  <c r="I312" i="1"/>
  <c r="I308" i="1"/>
  <c r="I304" i="1"/>
  <c r="I300" i="1"/>
  <c r="I296" i="1"/>
  <c r="I292" i="1"/>
  <c r="I288" i="1"/>
  <c r="I284" i="1"/>
  <c r="I280" i="1"/>
  <c r="I276" i="1"/>
  <c r="I272" i="1"/>
  <c r="I268" i="1"/>
  <c r="I264" i="1"/>
  <c r="I260" i="1"/>
  <c r="I256" i="1"/>
  <c r="I252" i="1"/>
  <c r="I248" i="1"/>
  <c r="I244" i="1"/>
  <c r="I240" i="1"/>
  <c r="I236" i="1"/>
  <c r="I232" i="1"/>
  <c r="I228" i="1"/>
  <c r="I224" i="1"/>
  <c r="I220" i="1"/>
  <c r="I216" i="1"/>
  <c r="I212" i="1"/>
  <c r="I208" i="1"/>
  <c r="I204" i="1"/>
  <c r="I200" i="1"/>
  <c r="I196" i="1"/>
  <c r="I192" i="1"/>
  <c r="I188" i="1"/>
  <c r="I184" i="1"/>
  <c r="I180" i="1"/>
  <c r="I176" i="1"/>
  <c r="I172" i="1"/>
  <c r="I1884" i="1"/>
  <c r="I1734" i="1"/>
  <c r="I1670" i="1"/>
  <c r="I1606" i="1"/>
  <c r="I1542" i="1"/>
  <c r="I1480" i="1"/>
  <c r="I1464" i="1"/>
  <c r="I1448" i="1"/>
  <c r="I1432" i="1"/>
  <c r="I1416" i="1"/>
  <c r="I1400" i="1"/>
  <c r="I1384" i="1"/>
  <c r="I1368" i="1"/>
  <c r="I1352" i="1"/>
  <c r="I1336" i="1"/>
  <c r="I1320" i="1"/>
  <c r="I1304" i="1"/>
  <c r="I1288" i="1"/>
  <c r="I1272" i="1"/>
  <c r="I1256" i="1"/>
  <c r="I1240" i="1"/>
  <c r="I1224" i="1"/>
  <c r="I1208" i="1"/>
  <c r="I1192" i="1"/>
  <c r="I1176" i="1"/>
  <c r="I1160" i="1"/>
  <c r="I1144" i="1"/>
  <c r="I1128" i="1"/>
  <c r="I1112" i="1"/>
  <c r="I1096" i="1"/>
  <c r="I1080" i="1"/>
  <c r="I1064" i="1"/>
  <c r="I1048" i="1"/>
  <c r="I1032" i="1"/>
  <c r="I1016" i="1"/>
  <c r="I1000" i="1"/>
  <c r="I984" i="1"/>
  <c r="I968" i="1"/>
  <c r="I958" i="1"/>
  <c r="I950" i="1"/>
  <c r="I942" i="1"/>
  <c r="I934" i="1"/>
  <c r="I926" i="1"/>
  <c r="I918" i="1"/>
  <c r="I910" i="1"/>
  <c r="I902" i="1"/>
  <c r="I894" i="1"/>
  <c r="I886" i="1"/>
  <c r="I878" i="1"/>
  <c r="I870" i="1"/>
  <c r="I862" i="1"/>
  <c r="I854" i="1"/>
  <c r="I846" i="1"/>
  <c r="I838" i="1"/>
  <c r="I830" i="1"/>
  <c r="I822" i="1"/>
  <c r="I814" i="1"/>
  <c r="I806" i="1"/>
  <c r="I798" i="1"/>
  <c r="I790" i="1"/>
  <c r="I782" i="1"/>
  <c r="I774" i="1"/>
  <c r="I766" i="1"/>
  <c r="I758" i="1"/>
  <c r="I750" i="1"/>
  <c r="I743" i="1"/>
  <c r="I739" i="1"/>
  <c r="I735" i="1"/>
  <c r="I731" i="1"/>
  <c r="I727" i="1"/>
  <c r="I723" i="1"/>
  <c r="I719" i="1"/>
  <c r="I715" i="1"/>
  <c r="I711" i="1"/>
  <c r="I707" i="1"/>
  <c r="I703" i="1"/>
  <c r="I699" i="1"/>
  <c r="I695" i="1"/>
  <c r="I691" i="1"/>
  <c r="I687" i="1"/>
  <c r="I683" i="1"/>
  <c r="I679" i="1"/>
  <c r="I675" i="1"/>
  <c r="I671" i="1"/>
  <c r="I667" i="1"/>
  <c r="I663" i="1"/>
  <c r="I659" i="1"/>
  <c r="I655" i="1"/>
  <c r="I651" i="1"/>
  <c r="I647" i="1"/>
  <c r="I643" i="1"/>
  <c r="I639" i="1"/>
  <c r="I635" i="1"/>
  <c r="I631" i="1"/>
  <c r="I627" i="1"/>
  <c r="I623" i="1"/>
  <c r="I619" i="1"/>
  <c r="I615" i="1"/>
  <c r="I611" i="1"/>
  <c r="I607" i="1"/>
  <c r="I603" i="1"/>
  <c r="I599" i="1"/>
  <c r="I595" i="1"/>
  <c r="I591" i="1"/>
  <c r="I587" i="1"/>
  <c r="I583" i="1"/>
  <c r="I579" i="1"/>
  <c r="I575" i="1"/>
  <c r="I571" i="1"/>
  <c r="I567" i="1"/>
  <c r="I563" i="1"/>
  <c r="I559" i="1"/>
  <c r="I555" i="1"/>
  <c r="I551" i="1"/>
  <c r="I547" i="1"/>
  <c r="I543" i="1"/>
  <c r="I539" i="1"/>
  <c r="I535" i="1"/>
  <c r="I531" i="1"/>
  <c r="I527" i="1"/>
  <c r="I523" i="1"/>
  <c r="I519" i="1"/>
  <c r="I515" i="1"/>
  <c r="I511" i="1"/>
  <c r="I507" i="1"/>
  <c r="I503" i="1"/>
  <c r="I499" i="1"/>
  <c r="I495" i="1"/>
  <c r="I491" i="1"/>
  <c r="I487" i="1"/>
  <c r="I483" i="1"/>
  <c r="I479" i="1"/>
  <c r="I475" i="1"/>
  <c r="I471" i="1"/>
  <c r="I467" i="1"/>
  <c r="I463" i="1"/>
  <c r="I459" i="1"/>
  <c r="I455" i="1"/>
  <c r="I451" i="1"/>
  <c r="I447" i="1"/>
  <c r="I443" i="1"/>
  <c r="I439" i="1"/>
  <c r="I435" i="1"/>
  <c r="I431" i="1"/>
  <c r="I427" i="1"/>
  <c r="I423" i="1"/>
  <c r="I419" i="1"/>
  <c r="I415" i="1"/>
  <c r="I411" i="1"/>
  <c r="I407" i="1"/>
  <c r="I403" i="1"/>
  <c r="I399" i="1"/>
  <c r="I395" i="1"/>
  <c r="I391" i="1"/>
  <c r="I387" i="1"/>
  <c r="I383" i="1"/>
  <c r="I379" i="1"/>
  <c r="I375" i="1"/>
  <c r="I371" i="1"/>
  <c r="I367" i="1"/>
  <c r="I363" i="1"/>
  <c r="I359" i="1"/>
  <c r="I355" i="1"/>
  <c r="I351" i="1"/>
  <c r="I347" i="1"/>
  <c r="I343" i="1"/>
  <c r="I339" i="1"/>
  <c r="I335" i="1"/>
  <c r="I331" i="1"/>
  <c r="I327" i="1"/>
  <c r="I323" i="1"/>
  <c r="I319" i="1"/>
  <c r="I315" i="1"/>
  <c r="I311" i="1"/>
  <c r="I307" i="1"/>
  <c r="I303" i="1"/>
  <c r="I299" i="1"/>
  <c r="I295" i="1"/>
  <c r="I291" i="1"/>
  <c r="I287" i="1"/>
  <c r="I283" i="1"/>
  <c r="I279" i="1"/>
  <c r="I275" i="1"/>
  <c r="I271" i="1"/>
  <c r="I267" i="1"/>
  <c r="I263" i="1"/>
  <c r="I259" i="1"/>
  <c r="I255" i="1"/>
  <c r="I251" i="1"/>
  <c r="I247" i="1"/>
  <c r="I243" i="1"/>
  <c r="I239" i="1"/>
  <c r="I235" i="1"/>
  <c r="I231" i="1"/>
  <c r="I227" i="1"/>
  <c r="I223" i="1"/>
  <c r="I219" i="1"/>
  <c r="I215" i="1"/>
  <c r="I211" i="1"/>
  <c r="I207" i="1"/>
  <c r="I203" i="1"/>
  <c r="I199" i="1"/>
  <c r="I195" i="1"/>
  <c r="I191" i="1"/>
  <c r="I187" i="1"/>
  <c r="I183" i="1"/>
  <c r="I179" i="1"/>
  <c r="I175" i="1"/>
  <c r="I171" i="1"/>
  <c r="I2076" i="1"/>
  <c r="I1820" i="1"/>
  <c r="I1782" i="1"/>
  <c r="I1718" i="1"/>
  <c r="I1654" i="1"/>
  <c r="I1590" i="1"/>
  <c r="I1526" i="1"/>
  <c r="I1476" i="1"/>
  <c r="I1460" i="1"/>
  <c r="I1444" i="1"/>
  <c r="I1428" i="1"/>
  <c r="I1412" i="1"/>
  <c r="I1396" i="1"/>
  <c r="I1380" i="1"/>
  <c r="I1364" i="1"/>
  <c r="I1348" i="1"/>
  <c r="I1332" i="1"/>
  <c r="I1316" i="1"/>
  <c r="I1300" i="1"/>
  <c r="I1284" i="1"/>
  <c r="I1268" i="1"/>
  <c r="I1252" i="1"/>
  <c r="I1236" i="1"/>
  <c r="I1220" i="1"/>
  <c r="I1204" i="1"/>
  <c r="I1188" i="1"/>
  <c r="I1172" i="1"/>
  <c r="I1156" i="1"/>
  <c r="I1140" i="1"/>
  <c r="I1124" i="1"/>
  <c r="I1108" i="1"/>
  <c r="I1092" i="1"/>
  <c r="I1076" i="1"/>
  <c r="I1060" i="1"/>
  <c r="I1044" i="1"/>
  <c r="I1028" i="1"/>
  <c r="I1012" i="1"/>
  <c r="I996" i="1"/>
  <c r="I980" i="1"/>
  <c r="I964" i="1"/>
  <c r="I956" i="1"/>
  <c r="I948" i="1"/>
  <c r="I940" i="1"/>
  <c r="I932" i="1"/>
  <c r="I924" i="1"/>
  <c r="I916" i="1"/>
  <c r="I908" i="1"/>
  <c r="I900" i="1"/>
  <c r="I892" i="1"/>
  <c r="I884" i="1"/>
  <c r="I876" i="1"/>
  <c r="I868" i="1"/>
  <c r="I860" i="1"/>
  <c r="I852" i="1"/>
  <c r="I844" i="1"/>
  <c r="I836" i="1"/>
  <c r="I828" i="1"/>
  <c r="I820" i="1"/>
  <c r="I812" i="1"/>
  <c r="I804" i="1"/>
  <c r="I796" i="1"/>
  <c r="I788" i="1"/>
  <c r="I780" i="1"/>
  <c r="I772" i="1"/>
  <c r="I764" i="1"/>
  <c r="I756" i="1"/>
  <c r="I748" i="1"/>
  <c r="I742" i="1"/>
  <c r="I738" i="1"/>
  <c r="I734" i="1"/>
  <c r="I730" i="1"/>
  <c r="I726" i="1"/>
  <c r="I722" i="1"/>
  <c r="I718" i="1"/>
  <c r="I714" i="1"/>
  <c r="I710" i="1"/>
  <c r="I706" i="1"/>
  <c r="I702" i="1"/>
  <c r="I698" i="1"/>
  <c r="I694" i="1"/>
  <c r="I690" i="1"/>
  <c r="I686" i="1"/>
  <c r="I682" i="1"/>
  <c r="I678" i="1"/>
  <c r="I674" i="1"/>
  <c r="I670" i="1"/>
  <c r="I666" i="1"/>
  <c r="I662" i="1"/>
  <c r="I658" i="1"/>
  <c r="I654" i="1"/>
  <c r="I650" i="1"/>
  <c r="I646" i="1"/>
  <c r="I642" i="1"/>
  <c r="I638" i="1"/>
  <c r="I634" i="1"/>
  <c r="I630" i="1"/>
  <c r="I626" i="1"/>
  <c r="I622" i="1"/>
  <c r="I618" i="1"/>
  <c r="I614" i="1"/>
  <c r="I610" i="1"/>
  <c r="I606" i="1"/>
  <c r="I602" i="1"/>
  <c r="I598" i="1"/>
  <c r="I594" i="1"/>
  <c r="I590" i="1"/>
  <c r="I586" i="1"/>
  <c r="I582" i="1"/>
  <c r="I578" i="1"/>
  <c r="I574" i="1"/>
  <c r="I570" i="1"/>
  <c r="I566" i="1"/>
  <c r="I562" i="1"/>
  <c r="I558" i="1"/>
  <c r="I554" i="1"/>
  <c r="I550" i="1"/>
  <c r="I546" i="1"/>
  <c r="I542" i="1"/>
  <c r="I538" i="1"/>
  <c r="I534" i="1"/>
  <c r="I530" i="1"/>
  <c r="I526" i="1"/>
  <c r="I522" i="1"/>
  <c r="I518" i="1"/>
  <c r="I514" i="1"/>
  <c r="I510" i="1"/>
  <c r="I506" i="1"/>
  <c r="I502" i="1"/>
  <c r="I498" i="1"/>
  <c r="I494" i="1"/>
  <c r="I490" i="1"/>
  <c r="I486" i="1"/>
  <c r="I482" i="1"/>
  <c r="I478" i="1"/>
  <c r="I474" i="1"/>
  <c r="I470" i="1"/>
  <c r="I466" i="1"/>
  <c r="I462" i="1"/>
  <c r="I458" i="1"/>
  <c r="I454" i="1"/>
  <c r="I450" i="1"/>
  <c r="I446" i="1"/>
  <c r="I442" i="1"/>
  <c r="I438" i="1"/>
  <c r="I434" i="1"/>
  <c r="I430" i="1"/>
  <c r="I426" i="1"/>
  <c r="I422" i="1"/>
  <c r="I418" i="1"/>
  <c r="I414" i="1"/>
  <c r="I410" i="1"/>
  <c r="I406" i="1"/>
  <c r="I402" i="1"/>
  <c r="I398" i="1"/>
  <c r="I394" i="1"/>
  <c r="I390" i="1"/>
  <c r="I386" i="1"/>
  <c r="I382" i="1"/>
  <c r="I378" i="1"/>
  <c r="I374" i="1"/>
  <c r="I370" i="1"/>
  <c r="I366" i="1"/>
  <c r="I362" i="1"/>
  <c r="I358" i="1"/>
  <c r="I354" i="1"/>
  <c r="I350" i="1"/>
  <c r="I346" i="1"/>
  <c r="I342" i="1"/>
  <c r="I338" i="1"/>
  <c r="I334" i="1"/>
  <c r="I330" i="1"/>
  <c r="I326" i="1"/>
  <c r="I322" i="1"/>
  <c r="I318" i="1"/>
  <c r="I314" i="1"/>
  <c r="I310" i="1"/>
  <c r="I306" i="1"/>
  <c r="I302" i="1"/>
  <c r="I298" i="1"/>
  <c r="I294" i="1"/>
  <c r="I290" i="1"/>
  <c r="I286" i="1"/>
  <c r="I282" i="1"/>
  <c r="I278" i="1"/>
  <c r="I274" i="1"/>
  <c r="I270" i="1"/>
  <c r="I266" i="1"/>
  <c r="I262" i="1"/>
  <c r="I258" i="1"/>
  <c r="I254" i="1"/>
  <c r="I250" i="1"/>
  <c r="I246" i="1"/>
  <c r="I242" i="1"/>
  <c r="I238" i="1"/>
  <c r="I234" i="1"/>
  <c r="I230" i="1"/>
  <c r="I226" i="1"/>
  <c r="I222" i="1"/>
  <c r="I218" i="1"/>
  <c r="I214" i="1"/>
  <c r="I210" i="1"/>
  <c r="I206" i="1"/>
  <c r="I202" i="1"/>
  <c r="I198" i="1"/>
  <c r="I194" i="1"/>
  <c r="I190" i="1"/>
  <c r="I186" i="1"/>
  <c r="I182" i="1"/>
  <c r="I178" i="1"/>
  <c r="I174" i="1"/>
  <c r="I170" i="1"/>
  <c r="I2012" i="1"/>
  <c r="I1574" i="1"/>
  <c r="I1440" i="1"/>
  <c r="I1376" i="1"/>
  <c r="I1312" i="1"/>
  <c r="I1248" i="1"/>
  <c r="I1184" i="1"/>
  <c r="I1120" i="1"/>
  <c r="I1056" i="1"/>
  <c r="I992" i="1"/>
  <c r="I1766" i="1"/>
  <c r="I1510" i="1"/>
  <c r="I1424" i="1"/>
  <c r="I1360" i="1"/>
  <c r="I1296" i="1"/>
  <c r="I1232" i="1"/>
  <c r="I1168" i="1"/>
  <c r="I1104" i="1"/>
  <c r="I1040" i="1"/>
  <c r="I1702" i="1"/>
  <c r="I1472" i="1"/>
  <c r="I1408" i="1"/>
  <c r="I1344" i="1"/>
  <c r="I1280" i="1"/>
  <c r="I1216" i="1"/>
  <c r="I1638" i="1"/>
  <c r="I1456" i="1"/>
  <c r="I1392" i="1"/>
  <c r="I1328" i="1"/>
  <c r="I1264" i="1"/>
  <c r="I1200" i="1"/>
  <c r="I1072" i="1"/>
  <c r="I976" i="1"/>
  <c r="I954" i="1"/>
  <c r="I922" i="1"/>
  <c r="I890" i="1"/>
  <c r="I858" i="1"/>
  <c r="I826" i="1"/>
  <c r="I794" i="1"/>
  <c r="I762" i="1"/>
  <c r="I733" i="1"/>
  <c r="I717" i="1"/>
  <c r="I701" i="1"/>
  <c r="I685" i="1"/>
  <c r="I669" i="1"/>
  <c r="I653" i="1"/>
  <c r="I1088" i="1"/>
  <c r="I946" i="1"/>
  <c r="I914" i="1"/>
  <c r="I882" i="1"/>
  <c r="I850" i="1"/>
  <c r="I818" i="1"/>
  <c r="I786" i="1"/>
  <c r="I754" i="1"/>
  <c r="I745" i="1"/>
  <c r="I729" i="1"/>
  <c r="I713" i="1"/>
  <c r="I697" i="1"/>
  <c r="I681" i="1"/>
  <c r="I665" i="1"/>
  <c r="I649" i="1"/>
  <c r="I1136" i="1"/>
  <c r="I1008" i="1"/>
  <c r="I938" i="1"/>
  <c r="I906" i="1"/>
  <c r="I874" i="1"/>
  <c r="I842" i="1"/>
  <c r="I810" i="1"/>
  <c r="I778" i="1"/>
  <c r="I746" i="1"/>
  <c r="I741" i="1"/>
  <c r="I725" i="1"/>
  <c r="I709" i="1"/>
  <c r="I693" i="1"/>
  <c r="I677" i="1"/>
  <c r="I661" i="1"/>
  <c r="I1152" i="1"/>
  <c r="I1024" i="1"/>
  <c r="I930" i="1"/>
  <c r="I898" i="1"/>
  <c r="I866" i="1"/>
  <c r="I834" i="1"/>
  <c r="I802" i="1"/>
  <c r="I770" i="1"/>
  <c r="I737" i="1"/>
  <c r="I721" i="1"/>
  <c r="I705" i="1"/>
  <c r="I689" i="1"/>
  <c r="I645" i="1"/>
  <c r="I629" i="1"/>
  <c r="I613" i="1"/>
  <c r="I597" i="1"/>
  <c r="I581" i="1"/>
  <c r="I565" i="1"/>
  <c r="I549" i="1"/>
  <c r="I533" i="1"/>
  <c r="I517" i="1"/>
  <c r="I501" i="1"/>
  <c r="I485" i="1"/>
  <c r="I469" i="1"/>
  <c r="I453" i="1"/>
  <c r="I437" i="1"/>
  <c r="I421" i="1"/>
  <c r="I405" i="1"/>
  <c r="I389" i="1"/>
  <c r="I373" i="1"/>
  <c r="I357" i="1"/>
  <c r="I341" i="1"/>
  <c r="I325" i="1"/>
  <c r="I309" i="1"/>
  <c r="I293" i="1"/>
  <c r="I277" i="1"/>
  <c r="I261" i="1"/>
  <c r="I245" i="1"/>
  <c r="I641" i="1"/>
  <c r="I625" i="1"/>
  <c r="I609" i="1"/>
  <c r="I593" i="1"/>
  <c r="I577" i="1"/>
  <c r="I561" i="1"/>
  <c r="I545" i="1"/>
  <c r="I529" i="1"/>
  <c r="I513" i="1"/>
  <c r="I497" i="1"/>
  <c r="I481" i="1"/>
  <c r="I465" i="1"/>
  <c r="I449" i="1"/>
  <c r="I433" i="1"/>
  <c r="I417" i="1"/>
  <c r="I401" i="1"/>
  <c r="I385" i="1"/>
  <c r="I369" i="1"/>
  <c r="I353" i="1"/>
  <c r="I337" i="1"/>
  <c r="I321" i="1"/>
  <c r="I305" i="1"/>
  <c r="I289" i="1"/>
  <c r="I273" i="1"/>
  <c r="I257" i="1"/>
  <c r="I673" i="1"/>
  <c r="I637" i="1"/>
  <c r="I621" i="1"/>
  <c r="I605" i="1"/>
  <c r="I589" i="1"/>
  <c r="I573" i="1"/>
  <c r="I557" i="1"/>
  <c r="I541" i="1"/>
  <c r="I525" i="1"/>
  <c r="I509" i="1"/>
  <c r="I493" i="1"/>
  <c r="I477" i="1"/>
  <c r="I461" i="1"/>
  <c r="I445" i="1"/>
  <c r="I429" i="1"/>
  <c r="I413" i="1"/>
  <c r="I397" i="1"/>
  <c r="I381" i="1"/>
  <c r="I365" i="1"/>
  <c r="I349" i="1"/>
  <c r="I333" i="1"/>
  <c r="I317" i="1"/>
  <c r="I301" i="1"/>
  <c r="I285" i="1"/>
  <c r="I269" i="1"/>
  <c r="I253" i="1"/>
  <c r="I657" i="1"/>
  <c r="I633" i="1"/>
  <c r="I617" i="1"/>
  <c r="I601" i="1"/>
  <c r="I585" i="1"/>
  <c r="I569" i="1"/>
  <c r="I553" i="1"/>
  <c r="I537" i="1"/>
  <c r="I521" i="1"/>
  <c r="I505" i="1"/>
  <c r="I489" i="1"/>
  <c r="I473" i="1"/>
  <c r="I457" i="1"/>
  <c r="I441" i="1"/>
  <c r="I425" i="1"/>
  <c r="I409" i="1"/>
  <c r="I393" i="1"/>
  <c r="I377" i="1"/>
  <c r="I361" i="1"/>
  <c r="I345" i="1"/>
  <c r="I329" i="1"/>
  <c r="I313" i="1"/>
  <c r="I297" i="1"/>
  <c r="I281" i="1"/>
  <c r="I265" i="1"/>
  <c r="I249" i="1"/>
  <c r="I233" i="1"/>
  <c r="I217" i="1"/>
  <c r="I201" i="1"/>
  <c r="I185" i="1"/>
  <c r="I169" i="1"/>
  <c r="I165" i="1"/>
  <c r="I161" i="1"/>
  <c r="I157" i="1"/>
  <c r="I153" i="1"/>
  <c r="I149" i="1"/>
  <c r="I145" i="1"/>
  <c r="I141" i="1"/>
  <c r="I137" i="1"/>
  <c r="I133" i="1"/>
  <c r="I129" i="1"/>
  <c r="I125" i="1"/>
  <c r="I121" i="1"/>
  <c r="I117" i="1"/>
  <c r="I113" i="1"/>
  <c r="I109" i="1"/>
  <c r="I105" i="1"/>
  <c r="I101" i="1"/>
  <c r="I97" i="1"/>
  <c r="I93" i="1"/>
  <c r="I89" i="1"/>
  <c r="I85" i="1"/>
  <c r="I81" i="1"/>
  <c r="I77" i="1"/>
  <c r="I73" i="1"/>
  <c r="I69" i="1"/>
  <c r="I65" i="1"/>
  <c r="I61" i="1"/>
  <c r="I57" i="1"/>
  <c r="I53" i="1"/>
  <c r="I49" i="1"/>
  <c r="I45" i="1"/>
  <c r="I41" i="1"/>
  <c r="I37" i="1"/>
  <c r="I33" i="1"/>
  <c r="I29" i="1"/>
  <c r="I25" i="1"/>
  <c r="I21" i="1"/>
  <c r="I17" i="1"/>
  <c r="I13" i="1"/>
  <c r="I229" i="1"/>
  <c r="I213" i="1"/>
  <c r="I197" i="1"/>
  <c r="I181" i="1"/>
  <c r="I168" i="1"/>
  <c r="I164" i="1"/>
  <c r="I160" i="1"/>
  <c r="I156" i="1"/>
  <c r="I152" i="1"/>
  <c r="I148" i="1"/>
  <c r="I144" i="1"/>
  <c r="I140" i="1"/>
  <c r="I136" i="1"/>
  <c r="I132" i="1"/>
  <c r="I128" i="1"/>
  <c r="I124" i="1"/>
  <c r="I120" i="1"/>
  <c r="I116" i="1"/>
  <c r="I112" i="1"/>
  <c r="I108" i="1"/>
  <c r="I104" i="1"/>
  <c r="I100" i="1"/>
  <c r="I96" i="1"/>
  <c r="I92" i="1"/>
  <c r="I88" i="1"/>
  <c r="I84" i="1"/>
  <c r="I80" i="1"/>
  <c r="I76" i="1"/>
  <c r="I72" i="1"/>
  <c r="I68" i="1"/>
  <c r="I64" i="1"/>
  <c r="I60" i="1"/>
  <c r="I56" i="1"/>
  <c r="I52" i="1"/>
  <c r="I48" i="1"/>
  <c r="I44" i="1"/>
  <c r="I40" i="1"/>
  <c r="I36" i="1"/>
  <c r="I32" i="1"/>
  <c r="I28" i="1"/>
  <c r="I24" i="1"/>
  <c r="I20" i="1"/>
  <c r="I16" i="1"/>
  <c r="I12" i="1"/>
  <c r="I237" i="1"/>
  <c r="I225" i="1"/>
  <c r="I209" i="1"/>
  <c r="I193" i="1"/>
  <c r="I177" i="1"/>
  <c r="I167" i="1"/>
  <c r="I163" i="1"/>
  <c r="I159" i="1"/>
  <c r="I155" i="1"/>
  <c r="I151" i="1"/>
  <c r="I147" i="1"/>
  <c r="I143" i="1"/>
  <c r="I139" i="1"/>
  <c r="I135" i="1"/>
  <c r="I131" i="1"/>
  <c r="I127" i="1"/>
  <c r="I123" i="1"/>
  <c r="I119" i="1"/>
  <c r="I115" i="1"/>
  <c r="I111" i="1"/>
  <c r="I107" i="1"/>
  <c r="I103" i="1"/>
  <c r="I99" i="1"/>
  <c r="I95" i="1"/>
  <c r="I91" i="1"/>
  <c r="I87" i="1"/>
  <c r="I83" i="1"/>
  <c r="I79" i="1"/>
  <c r="I75" i="1"/>
  <c r="I71" i="1"/>
  <c r="I67" i="1"/>
  <c r="I63" i="1"/>
  <c r="I59" i="1"/>
  <c r="I55" i="1"/>
  <c r="I51" i="1"/>
  <c r="I47" i="1"/>
  <c r="I43" i="1"/>
  <c r="I39" i="1"/>
  <c r="I35" i="1"/>
  <c r="I31" i="1"/>
  <c r="I27" i="1"/>
  <c r="I23" i="1"/>
  <c r="I19" i="1"/>
  <c r="I15" i="1"/>
  <c r="I11" i="1"/>
  <c r="I241" i="1"/>
  <c r="I221" i="1"/>
  <c r="I205" i="1"/>
  <c r="I189" i="1"/>
  <c r="I173" i="1"/>
  <c r="I166" i="1"/>
  <c r="I162" i="1"/>
  <c r="I158" i="1"/>
  <c r="I154" i="1"/>
  <c r="I150" i="1"/>
  <c r="I146" i="1"/>
  <c r="I142" i="1"/>
  <c r="I138" i="1"/>
  <c r="I134" i="1"/>
  <c r="I130" i="1"/>
  <c r="I126" i="1"/>
  <c r="I122" i="1"/>
  <c r="I118" i="1"/>
  <c r="I114" i="1"/>
  <c r="I110" i="1"/>
  <c r="I106" i="1"/>
  <c r="I102" i="1"/>
  <c r="I98" i="1"/>
  <c r="I94" i="1"/>
  <c r="I90" i="1"/>
  <c r="I86" i="1"/>
  <c r="I82" i="1"/>
  <c r="I78" i="1"/>
  <c r="I74" i="1"/>
  <c r="I70" i="1"/>
  <c r="I66" i="1"/>
  <c r="I62" i="1"/>
  <c r="I58" i="1"/>
  <c r="I54" i="1"/>
  <c r="I50" i="1"/>
  <c r="I46" i="1"/>
  <c r="I42" i="1"/>
  <c r="I38" i="1"/>
  <c r="I34" i="1"/>
  <c r="I30" i="1"/>
  <c r="I26" i="1"/>
  <c r="I22" i="1"/>
  <c r="I18" i="1"/>
  <c r="I14" i="1"/>
  <c r="I10" i="1"/>
  <c r="M3254" i="1"/>
  <c r="M3250" i="1"/>
  <c r="M3246" i="1"/>
  <c r="M3242" i="1"/>
  <c r="M3238" i="1"/>
  <c r="M3234" i="1"/>
  <c r="M3253" i="1"/>
  <c r="M3249" i="1"/>
  <c r="M3245" i="1"/>
  <c r="M3241" i="1"/>
  <c r="M3237" i="1"/>
  <c r="M3233" i="1"/>
  <c r="M3256" i="1"/>
  <c r="M3252" i="1"/>
  <c r="M3248" i="1"/>
  <c r="M3244" i="1"/>
  <c r="M3240" i="1"/>
  <c r="M3236" i="1"/>
  <c r="M3232" i="1"/>
  <c r="M3251" i="1"/>
  <c r="M3235" i="1"/>
  <c r="M3231" i="1"/>
  <c r="M3229" i="1"/>
  <c r="M3225" i="1"/>
  <c r="M3221" i="1"/>
  <c r="M3217" i="1"/>
  <c r="M3213" i="1"/>
  <c r="M3247" i="1"/>
  <c r="M3228" i="1"/>
  <c r="M3224" i="1"/>
  <c r="M3220" i="1"/>
  <c r="M3216" i="1"/>
  <c r="M3212" i="1"/>
  <c r="M3243" i="1"/>
  <c r="M3227" i="1"/>
  <c r="M3223" i="1"/>
  <c r="M3219" i="1"/>
  <c r="M3215" i="1"/>
  <c r="M3239" i="1"/>
  <c r="M3222" i="1"/>
  <c r="M3210" i="1"/>
  <c r="M3206" i="1"/>
  <c r="M3202" i="1"/>
  <c r="M3198" i="1"/>
  <c r="M3194" i="1"/>
  <c r="M3190" i="1"/>
  <c r="M3218" i="1"/>
  <c r="M3209" i="1"/>
  <c r="M3205" i="1"/>
  <c r="M3201" i="1"/>
  <c r="M3197" i="1"/>
  <c r="M3193" i="1"/>
  <c r="M3230" i="1"/>
  <c r="M3208" i="1"/>
  <c r="M3204" i="1"/>
  <c r="M3200" i="1"/>
  <c r="M3196" i="1"/>
  <c r="M3203" i="1"/>
  <c r="M3188" i="1"/>
  <c r="M3184" i="1"/>
  <c r="M3180" i="1"/>
  <c r="M3176" i="1"/>
  <c r="M3172" i="1"/>
  <c r="M3168" i="1"/>
  <c r="M3164" i="1"/>
  <c r="M3160" i="1"/>
  <c r="M3156" i="1"/>
  <c r="M3152" i="1"/>
  <c r="M3148" i="1"/>
  <c r="M3214" i="1"/>
  <c r="M3199" i="1"/>
  <c r="M3192" i="1"/>
  <c r="M3187" i="1"/>
  <c r="M3183" i="1"/>
  <c r="M3179" i="1"/>
  <c r="M3175" i="1"/>
  <c r="M3171" i="1"/>
  <c r="M3167" i="1"/>
  <c r="M3163" i="1"/>
  <c r="M3159" i="1"/>
  <c r="M3155" i="1"/>
  <c r="M3151" i="1"/>
  <c r="M3147" i="1"/>
  <c r="M3255" i="1"/>
  <c r="M3211" i="1"/>
  <c r="M3195" i="1"/>
  <c r="M3189" i="1"/>
  <c r="M3186" i="1"/>
  <c r="M3182" i="1"/>
  <c r="M3178" i="1"/>
  <c r="M3174" i="1"/>
  <c r="M3170" i="1"/>
  <c r="M3166" i="1"/>
  <c r="M3162" i="1"/>
  <c r="M3158" i="1"/>
  <c r="M3154" i="1"/>
  <c r="M3150" i="1"/>
  <c r="M3226" i="1"/>
  <c r="M3181" i="1"/>
  <c r="M3165" i="1"/>
  <c r="M3149" i="1"/>
  <c r="M3145" i="1"/>
  <c r="M3141" i="1"/>
  <c r="M3137" i="1"/>
  <c r="M3133" i="1"/>
  <c r="M3129" i="1"/>
  <c r="M3125" i="1"/>
  <c r="M3121" i="1"/>
  <c r="M3117" i="1"/>
  <c r="M3113" i="1"/>
  <c r="M3109" i="1"/>
  <c r="M3177" i="1"/>
  <c r="M3161" i="1"/>
  <c r="M3144" i="1"/>
  <c r="M3140" i="1"/>
  <c r="M3136" i="1"/>
  <c r="M3132" i="1"/>
  <c r="M3128" i="1"/>
  <c r="M3124" i="1"/>
  <c r="M3120" i="1"/>
  <c r="M3116" i="1"/>
  <c r="M3112" i="1"/>
  <c r="M3108" i="1"/>
  <c r="M3191" i="1"/>
  <c r="M3173" i="1"/>
  <c r="M3157" i="1"/>
  <c r="M3143" i="1"/>
  <c r="M3139" i="1"/>
  <c r="M3135" i="1"/>
  <c r="M3131" i="1"/>
  <c r="M3127" i="1"/>
  <c r="M3123" i="1"/>
  <c r="M3119" i="1"/>
  <c r="M3115" i="1"/>
  <c r="M3111" i="1"/>
  <c r="M3107" i="1"/>
  <c r="M3207" i="1"/>
  <c r="M3185" i="1"/>
  <c r="M3146" i="1"/>
  <c r="M3142" i="1"/>
  <c r="M3126" i="1"/>
  <c r="M3110" i="1"/>
  <c r="M3106" i="1"/>
  <c r="M3103" i="1"/>
  <c r="M3099" i="1"/>
  <c r="M3095" i="1"/>
  <c r="M3091" i="1"/>
  <c r="M3087" i="1"/>
  <c r="M3083" i="1"/>
  <c r="M3079" i="1"/>
  <c r="M3075" i="1"/>
  <c r="M3071" i="1"/>
  <c r="M3067" i="1"/>
  <c r="M3169" i="1"/>
  <c r="M3138" i="1"/>
  <c r="M3122" i="1"/>
  <c r="M3102" i="1"/>
  <c r="M3098" i="1"/>
  <c r="M3094" i="1"/>
  <c r="M3090" i="1"/>
  <c r="M3086" i="1"/>
  <c r="M3082" i="1"/>
  <c r="M3078" i="1"/>
  <c r="M3074" i="1"/>
  <c r="M3070" i="1"/>
  <c r="M3153" i="1"/>
  <c r="M3134" i="1"/>
  <c r="M3118" i="1"/>
  <c r="M3105" i="1"/>
  <c r="M3101" i="1"/>
  <c r="M3097" i="1"/>
  <c r="M3093" i="1"/>
  <c r="M3089" i="1"/>
  <c r="M3085" i="1"/>
  <c r="M3081" i="1"/>
  <c r="M3077" i="1"/>
  <c r="M3073" i="1"/>
  <c r="M3100" i="1"/>
  <c r="M3084" i="1"/>
  <c r="M3065" i="1"/>
  <c r="M3061" i="1"/>
  <c r="M3057" i="1"/>
  <c r="M3053" i="1"/>
  <c r="M3049" i="1"/>
  <c r="M3045" i="1"/>
  <c r="M3041" i="1"/>
  <c r="M3037" i="1"/>
  <c r="M3033" i="1"/>
  <c r="M3029" i="1"/>
  <c r="M3025" i="1"/>
  <c r="M3021" i="1"/>
  <c r="M3017" i="1"/>
  <c r="M3013" i="1"/>
  <c r="M3009" i="1"/>
  <c r="M3005" i="1"/>
  <c r="M3001" i="1"/>
  <c r="M2997" i="1"/>
  <c r="M2993" i="1"/>
  <c r="M2989" i="1"/>
  <c r="M2985" i="1"/>
  <c r="M2981" i="1"/>
  <c r="M2977" i="1"/>
  <c r="M3130" i="1"/>
  <c r="M3096" i="1"/>
  <c r="M3080" i="1"/>
  <c r="M3068" i="1"/>
  <c r="M3064" i="1"/>
  <c r="M3060" i="1"/>
  <c r="M3056" i="1"/>
  <c r="M3052" i="1"/>
  <c r="M3048" i="1"/>
  <c r="M3044" i="1"/>
  <c r="M3040" i="1"/>
  <c r="M3036" i="1"/>
  <c r="M3032" i="1"/>
  <c r="M3028" i="1"/>
  <c r="M3024" i="1"/>
  <c r="M3020" i="1"/>
  <c r="M3016" i="1"/>
  <c r="M3012" i="1"/>
  <c r="M3008" i="1"/>
  <c r="M3004" i="1"/>
  <c r="M3000" i="1"/>
  <c r="M2996" i="1"/>
  <c r="M2992" i="1"/>
  <c r="M2988" i="1"/>
  <c r="M2984" i="1"/>
  <c r="M2980" i="1"/>
  <c r="M3114" i="1"/>
  <c r="M3092" i="1"/>
  <c r="M3076" i="1"/>
  <c r="M3069" i="1"/>
  <c r="M3063" i="1"/>
  <c r="M3059" i="1"/>
  <c r="M3055" i="1"/>
  <c r="M3051" i="1"/>
  <c r="M3047" i="1"/>
  <c r="M3043" i="1"/>
  <c r="M3039" i="1"/>
  <c r="M3035" i="1"/>
  <c r="M3031" i="1"/>
  <c r="M3027" i="1"/>
  <c r="M3023" i="1"/>
  <c r="M3019" i="1"/>
  <c r="M3015" i="1"/>
  <c r="M3011" i="1"/>
  <c r="M3007" i="1"/>
  <c r="M3003" i="1"/>
  <c r="M2999" i="1"/>
  <c r="M2995" i="1"/>
  <c r="M2991" i="1"/>
  <c r="M2987" i="1"/>
  <c r="M2983" i="1"/>
  <c r="M2979" i="1"/>
  <c r="M3072" i="1"/>
  <c r="M3058" i="1"/>
  <c r="M3042" i="1"/>
  <c r="M3026" i="1"/>
  <c r="M3010" i="1"/>
  <c r="M2994" i="1"/>
  <c r="M2978" i="1"/>
  <c r="M2976" i="1"/>
  <c r="M2972" i="1"/>
  <c r="M2968" i="1"/>
  <c r="M2964" i="1"/>
  <c r="M2960" i="1"/>
  <c r="M2956" i="1"/>
  <c r="M2952" i="1"/>
  <c r="M2948" i="1"/>
  <c r="M2944" i="1"/>
  <c r="M2940" i="1"/>
  <c r="M2936" i="1"/>
  <c r="M2932" i="1"/>
  <c r="M2928" i="1"/>
  <c r="M2924" i="1"/>
  <c r="M2920" i="1"/>
  <c r="M2916" i="1"/>
  <c r="M2912" i="1"/>
  <c r="M2908" i="1"/>
  <c r="M2904" i="1"/>
  <c r="M2900" i="1"/>
  <c r="M3054" i="1"/>
  <c r="M3038" i="1"/>
  <c r="M3022" i="1"/>
  <c r="M3006" i="1"/>
  <c r="M2990" i="1"/>
  <c r="M2975" i="1"/>
  <c r="M2971" i="1"/>
  <c r="M2967" i="1"/>
  <c r="M2963" i="1"/>
  <c r="M2959" i="1"/>
  <c r="M2955" i="1"/>
  <c r="M2951" i="1"/>
  <c r="M2947" i="1"/>
  <c r="M2943" i="1"/>
  <c r="M2939" i="1"/>
  <c r="M2935" i="1"/>
  <c r="M2931" i="1"/>
  <c r="M2927" i="1"/>
  <c r="M2923" i="1"/>
  <c r="M2919" i="1"/>
  <c r="M2915" i="1"/>
  <c r="M2911" i="1"/>
  <c r="M2907" i="1"/>
  <c r="M2903" i="1"/>
  <c r="M2899" i="1"/>
  <c r="M3104" i="1"/>
  <c r="M3066" i="1"/>
  <c r="M3050" i="1"/>
  <c r="M3034" i="1"/>
  <c r="M3018" i="1"/>
  <c r="M3002" i="1"/>
  <c r="M2986" i="1"/>
  <c r="M2974" i="1"/>
  <c r="M2970" i="1"/>
  <c r="M2966" i="1"/>
  <c r="M2962" i="1"/>
  <c r="M2958" i="1"/>
  <c r="M2954" i="1"/>
  <c r="M2950" i="1"/>
  <c r="M2946" i="1"/>
  <c r="M2942" i="1"/>
  <c r="M2938" i="1"/>
  <c r="M2934" i="1"/>
  <c r="M2930" i="1"/>
  <c r="M2926" i="1"/>
  <c r="M2922" i="1"/>
  <c r="M2918" i="1"/>
  <c r="M2914" i="1"/>
  <c r="M2910" i="1"/>
  <c r="M2906" i="1"/>
  <c r="M2902" i="1"/>
  <c r="M3088" i="1"/>
  <c r="M3014" i="1"/>
  <c r="M2961" i="1"/>
  <c r="M2945" i="1"/>
  <c r="M2929" i="1"/>
  <c r="M2913" i="1"/>
  <c r="M2895" i="1"/>
  <c r="M2891" i="1"/>
  <c r="M2887" i="1"/>
  <c r="M2883" i="1"/>
  <c r="M2879" i="1"/>
  <c r="M2875" i="1"/>
  <c r="M2871" i="1"/>
  <c r="M2867" i="1"/>
  <c r="M2863" i="1"/>
  <c r="M2859" i="1"/>
  <c r="M2855" i="1"/>
  <c r="M2851" i="1"/>
  <c r="M2847" i="1"/>
  <c r="M2843" i="1"/>
  <c r="M2839" i="1"/>
  <c r="M2835" i="1"/>
  <c r="M2831" i="1"/>
  <c r="M2827" i="1"/>
  <c r="M2823" i="1"/>
  <c r="M2819" i="1"/>
  <c r="M3062" i="1"/>
  <c r="M2998" i="1"/>
  <c r="M2973" i="1"/>
  <c r="M2957" i="1"/>
  <c r="M2941" i="1"/>
  <c r="M2925" i="1"/>
  <c r="M2909" i="1"/>
  <c r="M2898" i="1"/>
  <c r="M2894" i="1"/>
  <c r="M2890" i="1"/>
  <c r="M2886" i="1"/>
  <c r="M2882" i="1"/>
  <c r="M2878" i="1"/>
  <c r="M2874" i="1"/>
  <c r="M2870" i="1"/>
  <c r="M2866" i="1"/>
  <c r="M2862" i="1"/>
  <c r="M2858" i="1"/>
  <c r="M2854" i="1"/>
  <c r="M2850" i="1"/>
  <c r="M2846" i="1"/>
  <c r="M2842" i="1"/>
  <c r="M2838" i="1"/>
  <c r="M2834" i="1"/>
  <c r="M2830" i="1"/>
  <c r="M2826" i="1"/>
  <c r="M2822" i="1"/>
  <c r="M3046" i="1"/>
  <c r="M2982" i="1"/>
  <c r="M2969" i="1"/>
  <c r="M2953" i="1"/>
  <c r="M2937" i="1"/>
  <c r="M2921" i="1"/>
  <c r="M2905" i="1"/>
  <c r="M2897" i="1"/>
  <c r="M2893" i="1"/>
  <c r="M2889" i="1"/>
  <c r="M2885" i="1"/>
  <c r="M2881" i="1"/>
  <c r="M2877" i="1"/>
  <c r="M2873" i="1"/>
  <c r="M2869" i="1"/>
  <c r="M2865" i="1"/>
  <c r="M2861" i="1"/>
  <c r="M2857" i="1"/>
  <c r="M2853" i="1"/>
  <c r="M2849" i="1"/>
  <c r="M2845" i="1"/>
  <c r="M2841" i="1"/>
  <c r="M2837" i="1"/>
  <c r="M2833" i="1"/>
  <c r="M2829" i="1"/>
  <c r="M2825" i="1"/>
  <c r="M2821" i="1"/>
  <c r="M3030" i="1"/>
  <c r="M2965" i="1"/>
  <c r="M2901" i="1"/>
  <c r="M2896" i="1"/>
  <c r="M2880" i="1"/>
  <c r="M2864" i="1"/>
  <c r="M2848" i="1"/>
  <c r="M2832" i="1"/>
  <c r="M2815" i="1"/>
  <c r="M2811" i="1"/>
  <c r="M2807" i="1"/>
  <c r="M2803" i="1"/>
  <c r="M2799" i="1"/>
  <c r="M2795" i="1"/>
  <c r="M2791" i="1"/>
  <c r="M2787" i="1"/>
  <c r="M2783" i="1"/>
  <c r="M2779" i="1"/>
  <c r="M2775" i="1"/>
  <c r="M2771" i="1"/>
  <c r="M2767" i="1"/>
  <c r="M2763" i="1"/>
  <c r="M2759" i="1"/>
  <c r="M2755" i="1"/>
  <c r="M2751" i="1"/>
  <c r="M2747" i="1"/>
  <c r="M2743" i="1"/>
  <c r="M2739" i="1"/>
  <c r="M2735" i="1"/>
  <c r="M2731" i="1"/>
  <c r="M2727" i="1"/>
  <c r="M2723" i="1"/>
  <c r="M2719" i="1"/>
  <c r="M2715" i="1"/>
  <c r="M2711" i="1"/>
  <c r="M2707" i="1"/>
  <c r="M2703" i="1"/>
  <c r="M2699" i="1"/>
  <c r="M2695" i="1"/>
  <c r="M2691" i="1"/>
  <c r="M2687" i="1"/>
  <c r="M2683" i="1"/>
  <c r="M2679" i="1"/>
  <c r="M2675" i="1"/>
  <c r="M2671" i="1"/>
  <c r="M2667" i="1"/>
  <c r="M2663" i="1"/>
  <c r="M2659" i="1"/>
  <c r="M2655" i="1"/>
  <c r="M2651" i="1"/>
  <c r="M2647" i="1"/>
  <c r="M2643" i="1"/>
  <c r="M2639" i="1"/>
  <c r="M2949" i="1"/>
  <c r="M2892" i="1"/>
  <c r="M2876" i="1"/>
  <c r="M2860" i="1"/>
  <c r="M2844" i="1"/>
  <c r="M2828" i="1"/>
  <c r="M2818" i="1"/>
  <c r="M2814" i="1"/>
  <c r="M2810" i="1"/>
  <c r="M2806" i="1"/>
  <c r="M2802" i="1"/>
  <c r="M2798" i="1"/>
  <c r="M2794" i="1"/>
  <c r="M2790" i="1"/>
  <c r="M2786" i="1"/>
  <c r="M2782" i="1"/>
  <c r="M2778" i="1"/>
  <c r="M2774" i="1"/>
  <c r="M2770" i="1"/>
  <c r="M2766" i="1"/>
  <c r="M2762" i="1"/>
  <c r="M2758" i="1"/>
  <c r="M2754" i="1"/>
  <c r="M2750" i="1"/>
  <c r="M2746" i="1"/>
  <c r="M2742" i="1"/>
  <c r="M2738" i="1"/>
  <c r="M2734" i="1"/>
  <c r="M2730" i="1"/>
  <c r="M2726" i="1"/>
  <c r="M2722" i="1"/>
  <c r="M2718" i="1"/>
  <c r="M2714" i="1"/>
  <c r="M2710" i="1"/>
  <c r="M2706" i="1"/>
  <c r="M2702" i="1"/>
  <c r="M2698" i="1"/>
  <c r="M2694" i="1"/>
  <c r="M2690" i="1"/>
  <c r="M2686" i="1"/>
  <c r="M2682" i="1"/>
  <c r="M2678" i="1"/>
  <c r="M2674" i="1"/>
  <c r="M2670" i="1"/>
  <c r="M2666" i="1"/>
  <c r="M2662" i="1"/>
  <c r="M2658" i="1"/>
  <c r="M2654" i="1"/>
  <c r="M2650" i="1"/>
  <c r="M2646" i="1"/>
  <c r="M2642" i="1"/>
  <c r="M2638" i="1"/>
  <c r="M2933" i="1"/>
  <c r="M2888" i="1"/>
  <c r="M2872" i="1"/>
  <c r="M2856" i="1"/>
  <c r="M2840" i="1"/>
  <c r="M2824" i="1"/>
  <c r="M2817" i="1"/>
  <c r="M2813" i="1"/>
  <c r="M2809" i="1"/>
  <c r="M2805" i="1"/>
  <c r="M2801" i="1"/>
  <c r="M2797" i="1"/>
  <c r="M2793" i="1"/>
  <c r="M2789" i="1"/>
  <c r="M2785" i="1"/>
  <c r="M2781" i="1"/>
  <c r="M2777" i="1"/>
  <c r="M2773" i="1"/>
  <c r="M2769" i="1"/>
  <c r="M2765" i="1"/>
  <c r="M2761" i="1"/>
  <c r="M2757" i="1"/>
  <c r="M2753" i="1"/>
  <c r="M2749" i="1"/>
  <c r="M2745" i="1"/>
  <c r="M2741" i="1"/>
  <c r="M2737" i="1"/>
  <c r="M2733" i="1"/>
  <c r="M2729" i="1"/>
  <c r="M2725" i="1"/>
  <c r="M2721" i="1"/>
  <c r="M2717" i="1"/>
  <c r="M2713" i="1"/>
  <c r="M2709" i="1"/>
  <c r="M2705" i="1"/>
  <c r="M2701" i="1"/>
  <c r="M2697" i="1"/>
  <c r="M2693" i="1"/>
  <c r="M2689" i="1"/>
  <c r="M2685" i="1"/>
  <c r="M2681" i="1"/>
  <c r="M2677" i="1"/>
  <c r="M2673" i="1"/>
  <c r="M2669" i="1"/>
  <c r="M2665" i="1"/>
  <c r="M2661" i="1"/>
  <c r="M2657" i="1"/>
  <c r="M2653" i="1"/>
  <c r="M2649" i="1"/>
  <c r="M2645" i="1"/>
  <c r="M2641" i="1"/>
  <c r="M2637" i="1"/>
  <c r="M2852" i="1"/>
  <c r="M2816" i="1"/>
  <c r="M2800" i="1"/>
  <c r="M2784" i="1"/>
  <c r="M2768" i="1"/>
  <c r="M2752" i="1"/>
  <c r="M2736" i="1"/>
  <c r="M2720" i="1"/>
  <c r="M2704" i="1"/>
  <c r="M2688" i="1"/>
  <c r="M2672" i="1"/>
  <c r="M2656" i="1"/>
  <c r="M2640" i="1"/>
  <c r="M2633" i="1"/>
  <c r="M2629" i="1"/>
  <c r="M2625" i="1"/>
  <c r="M2621" i="1"/>
  <c r="M2617" i="1"/>
  <c r="M2613" i="1"/>
  <c r="M2609" i="1"/>
  <c r="M2605" i="1"/>
  <c r="M2601" i="1"/>
  <c r="M2597" i="1"/>
  <c r="M2593" i="1"/>
  <c r="M2589" i="1"/>
  <c r="M2585" i="1"/>
  <c r="M2581" i="1"/>
  <c r="M2577" i="1"/>
  <c r="M2573" i="1"/>
  <c r="M2569" i="1"/>
  <c r="M2565" i="1"/>
  <c r="M2561" i="1"/>
  <c r="M2557" i="1"/>
  <c r="M2553" i="1"/>
  <c r="M2549" i="1"/>
  <c r="M2545" i="1"/>
  <c r="M2541" i="1"/>
  <c r="M2537" i="1"/>
  <c r="M2533" i="1"/>
  <c r="M2529" i="1"/>
  <c r="M2525" i="1"/>
  <c r="M2521" i="1"/>
  <c r="M2517" i="1"/>
  <c r="M2513" i="1"/>
  <c r="M2509" i="1"/>
  <c r="M2505" i="1"/>
  <c r="M2501" i="1"/>
  <c r="M2497" i="1"/>
  <c r="M2493" i="1"/>
  <c r="M2489" i="1"/>
  <c r="M2485" i="1"/>
  <c r="M2481" i="1"/>
  <c r="M2836" i="1"/>
  <c r="M2812" i="1"/>
  <c r="M2796" i="1"/>
  <c r="M2780" i="1"/>
  <c r="M2764" i="1"/>
  <c r="M2748" i="1"/>
  <c r="M2732" i="1"/>
  <c r="M2716" i="1"/>
  <c r="M2700" i="1"/>
  <c r="M2684" i="1"/>
  <c r="M2668" i="1"/>
  <c r="M2652" i="1"/>
  <c r="M2636" i="1"/>
  <c r="M2632" i="1"/>
  <c r="M2628" i="1"/>
  <c r="M2624" i="1"/>
  <c r="M2620" i="1"/>
  <c r="M2616" i="1"/>
  <c r="M2612" i="1"/>
  <c r="M2608" i="1"/>
  <c r="M2604" i="1"/>
  <c r="M2600" i="1"/>
  <c r="M2596" i="1"/>
  <c r="M2592" i="1"/>
  <c r="M2588" i="1"/>
  <c r="M2584" i="1"/>
  <c r="M2580" i="1"/>
  <c r="M2576" i="1"/>
  <c r="M2572" i="1"/>
  <c r="M2568" i="1"/>
  <c r="M2564" i="1"/>
  <c r="M2560" i="1"/>
  <c r="M2556" i="1"/>
  <c r="M2552" i="1"/>
  <c r="M2548" i="1"/>
  <c r="M2544" i="1"/>
  <c r="M2540" i="1"/>
  <c r="M2536" i="1"/>
  <c r="M2532" i="1"/>
  <c r="M2528" i="1"/>
  <c r="M2524" i="1"/>
  <c r="M2520" i="1"/>
  <c r="M2516" i="1"/>
  <c r="M2512" i="1"/>
  <c r="M2508" i="1"/>
  <c r="M2504" i="1"/>
  <c r="M2500" i="1"/>
  <c r="M2496" i="1"/>
  <c r="M2492" i="1"/>
  <c r="M2488" i="1"/>
  <c r="M2484" i="1"/>
  <c r="M2480" i="1"/>
  <c r="M2884" i="1"/>
  <c r="M2820" i="1"/>
  <c r="M2808" i="1"/>
  <c r="M2792" i="1"/>
  <c r="M2776" i="1"/>
  <c r="M2760" i="1"/>
  <c r="M2744" i="1"/>
  <c r="M2728" i="1"/>
  <c r="M2712" i="1"/>
  <c r="M2696" i="1"/>
  <c r="M2680" i="1"/>
  <c r="M2664" i="1"/>
  <c r="M2648" i="1"/>
  <c r="M2635" i="1"/>
  <c r="M2631" i="1"/>
  <c r="M2627" i="1"/>
  <c r="M2623" i="1"/>
  <c r="M2619" i="1"/>
  <c r="M2615" i="1"/>
  <c r="M2611" i="1"/>
  <c r="M2607" i="1"/>
  <c r="M2603" i="1"/>
  <c r="M2599" i="1"/>
  <c r="M2595" i="1"/>
  <c r="M2591" i="1"/>
  <c r="M2587" i="1"/>
  <c r="M2583" i="1"/>
  <c r="M2579" i="1"/>
  <c r="M2575" i="1"/>
  <c r="M2571" i="1"/>
  <c r="M2567" i="1"/>
  <c r="M2563" i="1"/>
  <c r="M2559" i="1"/>
  <c r="M2555" i="1"/>
  <c r="M2551" i="1"/>
  <c r="M2547" i="1"/>
  <c r="M2543" i="1"/>
  <c r="M2539" i="1"/>
  <c r="M2535" i="1"/>
  <c r="M2531" i="1"/>
  <c r="M2527" i="1"/>
  <c r="M2523" i="1"/>
  <c r="M2519" i="1"/>
  <c r="M2515" i="1"/>
  <c r="M2511" i="1"/>
  <c r="M2507" i="1"/>
  <c r="M2503" i="1"/>
  <c r="M2499" i="1"/>
  <c r="M2495" i="1"/>
  <c r="M2491" i="1"/>
  <c r="M2487" i="1"/>
  <c r="M2483" i="1"/>
  <c r="M2479" i="1"/>
  <c r="M2788" i="1"/>
  <c r="M2724" i="1"/>
  <c r="M2660" i="1"/>
  <c r="M2634" i="1"/>
  <c r="M2618" i="1"/>
  <c r="M2602" i="1"/>
  <c r="M2586" i="1"/>
  <c r="M2570" i="1"/>
  <c r="M2554" i="1"/>
  <c r="M2538" i="1"/>
  <c r="M2522" i="1"/>
  <c r="M2506" i="1"/>
  <c r="M2490" i="1"/>
  <c r="M2474" i="1"/>
  <c r="M2470" i="1"/>
  <c r="M2466" i="1"/>
  <c r="M2462" i="1"/>
  <c r="M2458" i="1"/>
  <c r="M2454" i="1"/>
  <c r="M2450" i="1"/>
  <c r="M2446" i="1"/>
  <c r="M2442" i="1"/>
  <c r="M2438" i="1"/>
  <c r="M2434" i="1"/>
  <c r="M2430" i="1"/>
  <c r="M2426" i="1"/>
  <c r="M2422" i="1"/>
  <c r="M2418" i="1"/>
  <c r="M2414" i="1"/>
  <c r="M2410" i="1"/>
  <c r="M2406" i="1"/>
  <c r="M2402" i="1"/>
  <c r="M2398" i="1"/>
  <c r="M2394" i="1"/>
  <c r="M2390" i="1"/>
  <c r="M2386" i="1"/>
  <c r="M2382" i="1"/>
  <c r="M2378" i="1"/>
  <c r="M2374" i="1"/>
  <c r="M2370" i="1"/>
  <c r="M2366" i="1"/>
  <c r="M2362" i="1"/>
  <c r="M2358" i="1"/>
  <c r="M2354" i="1"/>
  <c r="M2350" i="1"/>
  <c r="M2346" i="1"/>
  <c r="M2342" i="1"/>
  <c r="M2338" i="1"/>
  <c r="M2334" i="1"/>
  <c r="M2330" i="1"/>
  <c r="M2326" i="1"/>
  <c r="M2322" i="1"/>
  <c r="M2318" i="1"/>
  <c r="M2314" i="1"/>
  <c r="M2310" i="1"/>
  <c r="M2306" i="1"/>
  <c r="M2302" i="1"/>
  <c r="M2298" i="1"/>
  <c r="M2294" i="1"/>
  <c r="M2290" i="1"/>
  <c r="M2286" i="1"/>
  <c r="M2282" i="1"/>
  <c r="M2278" i="1"/>
  <c r="M2274" i="1"/>
  <c r="M2270" i="1"/>
  <c r="M2266" i="1"/>
  <c r="M2262" i="1"/>
  <c r="M2258" i="1"/>
  <c r="M2254" i="1"/>
  <c r="M2250" i="1"/>
  <c r="M2246" i="1"/>
  <c r="M2242" i="1"/>
  <c r="M2238" i="1"/>
  <c r="M2234" i="1"/>
  <c r="M2230" i="1"/>
  <c r="M2226" i="1"/>
  <c r="M2222" i="1"/>
  <c r="M2218" i="1"/>
  <c r="M2214" i="1"/>
  <c r="M2210" i="1"/>
  <c r="M2206" i="1"/>
  <c r="M2202" i="1"/>
  <c r="M2198" i="1"/>
  <c r="M2194" i="1"/>
  <c r="M2190" i="1"/>
  <c r="M2186" i="1"/>
  <c r="M2182" i="1"/>
  <c r="M2178" i="1"/>
  <c r="M2174" i="1"/>
  <c r="M2170" i="1"/>
  <c r="M2166" i="1"/>
  <c r="M2162" i="1"/>
  <c r="M2158" i="1"/>
  <c r="M2154" i="1"/>
  <c r="M2150" i="1"/>
  <c r="M2146" i="1"/>
  <c r="M2142" i="1"/>
  <c r="M2138" i="1"/>
  <c r="M2134" i="1"/>
  <c r="M2130" i="1"/>
  <c r="M2126" i="1"/>
  <c r="M2122" i="1"/>
  <c r="M2118" i="1"/>
  <c r="M2114" i="1"/>
  <c r="M2868" i="1"/>
  <c r="M2772" i="1"/>
  <c r="M2708" i="1"/>
  <c r="M2644" i="1"/>
  <c r="M2630" i="1"/>
  <c r="M2614" i="1"/>
  <c r="M2598" i="1"/>
  <c r="M2582" i="1"/>
  <c r="M2566" i="1"/>
  <c r="M2550" i="1"/>
  <c r="M2534" i="1"/>
  <c r="M2518" i="1"/>
  <c r="M2502" i="1"/>
  <c r="M2486" i="1"/>
  <c r="M2477" i="1"/>
  <c r="M2473" i="1"/>
  <c r="M2469" i="1"/>
  <c r="M2465" i="1"/>
  <c r="M2461" i="1"/>
  <c r="M2457" i="1"/>
  <c r="M2453" i="1"/>
  <c r="M2449" i="1"/>
  <c r="M2445" i="1"/>
  <c r="M2441" i="1"/>
  <c r="M2437" i="1"/>
  <c r="M2433" i="1"/>
  <c r="M2429" i="1"/>
  <c r="M2425" i="1"/>
  <c r="M2421" i="1"/>
  <c r="M2417" i="1"/>
  <c r="M2413" i="1"/>
  <c r="M2409" i="1"/>
  <c r="M2405" i="1"/>
  <c r="M2401" i="1"/>
  <c r="M2397" i="1"/>
  <c r="M2393" i="1"/>
  <c r="M2389" i="1"/>
  <c r="M2385" i="1"/>
  <c r="M2381" i="1"/>
  <c r="M2377" i="1"/>
  <c r="M2373" i="1"/>
  <c r="M2369" i="1"/>
  <c r="M2365" i="1"/>
  <c r="M2361" i="1"/>
  <c r="M2357" i="1"/>
  <c r="M2353" i="1"/>
  <c r="M2349" i="1"/>
  <c r="M2345" i="1"/>
  <c r="M2341" i="1"/>
  <c r="M2337" i="1"/>
  <c r="M2333" i="1"/>
  <c r="M2329" i="1"/>
  <c r="M2325" i="1"/>
  <c r="M2321" i="1"/>
  <c r="M2317" i="1"/>
  <c r="M2313" i="1"/>
  <c r="M2309" i="1"/>
  <c r="M2305" i="1"/>
  <c r="M2301" i="1"/>
  <c r="M2297" i="1"/>
  <c r="M2293" i="1"/>
  <c r="M2289" i="1"/>
  <c r="M2285" i="1"/>
  <c r="M2281" i="1"/>
  <c r="M2277" i="1"/>
  <c r="M2273" i="1"/>
  <c r="M2269" i="1"/>
  <c r="M2265" i="1"/>
  <c r="M2261" i="1"/>
  <c r="M2257" i="1"/>
  <c r="M2253" i="1"/>
  <c r="M2249" i="1"/>
  <c r="M2245" i="1"/>
  <c r="M2241" i="1"/>
  <c r="M2237" i="1"/>
  <c r="M2233" i="1"/>
  <c r="M2229" i="1"/>
  <c r="M2225" i="1"/>
  <c r="M2221" i="1"/>
  <c r="M2217" i="1"/>
  <c r="M2213" i="1"/>
  <c r="M2209" i="1"/>
  <c r="M2205" i="1"/>
  <c r="M2201" i="1"/>
  <c r="M2197" i="1"/>
  <c r="M2193" i="1"/>
  <c r="M2189" i="1"/>
  <c r="M2185" i="1"/>
  <c r="M2181" i="1"/>
  <c r="M2177" i="1"/>
  <c r="M2173" i="1"/>
  <c r="M2169" i="1"/>
  <c r="M2165" i="1"/>
  <c r="M2161" i="1"/>
  <c r="M2157" i="1"/>
  <c r="M2153" i="1"/>
  <c r="M2149" i="1"/>
  <c r="M2145" i="1"/>
  <c r="M2141" i="1"/>
  <c r="M2137" i="1"/>
  <c r="M2133" i="1"/>
  <c r="M2129" i="1"/>
  <c r="M2125" i="1"/>
  <c r="M2121" i="1"/>
  <c r="M2117" i="1"/>
  <c r="M2113" i="1"/>
  <c r="M2917" i="1"/>
  <c r="M2756" i="1"/>
  <c r="M2692" i="1"/>
  <c r="M2626" i="1"/>
  <c r="M2610" i="1"/>
  <c r="M2594" i="1"/>
  <c r="M2578" i="1"/>
  <c r="M2562" i="1"/>
  <c r="M2546" i="1"/>
  <c r="M2530" i="1"/>
  <c r="M2514" i="1"/>
  <c r="M2498" i="1"/>
  <c r="M2482" i="1"/>
  <c r="M2476" i="1"/>
  <c r="M2472" i="1"/>
  <c r="M2468" i="1"/>
  <c r="M2464" i="1"/>
  <c r="M2460" i="1"/>
  <c r="M2456" i="1"/>
  <c r="M2452" i="1"/>
  <c r="M2448" i="1"/>
  <c r="M2444" i="1"/>
  <c r="M2440" i="1"/>
  <c r="M2436" i="1"/>
  <c r="M2432" i="1"/>
  <c r="M2428" i="1"/>
  <c r="M2424" i="1"/>
  <c r="M2420" i="1"/>
  <c r="M2416" i="1"/>
  <c r="M2412" i="1"/>
  <c r="M2408" i="1"/>
  <c r="M2404" i="1"/>
  <c r="M2400" i="1"/>
  <c r="M2396" i="1"/>
  <c r="M2392" i="1"/>
  <c r="M2388" i="1"/>
  <c r="M2384" i="1"/>
  <c r="M2380" i="1"/>
  <c r="M2376" i="1"/>
  <c r="M2372" i="1"/>
  <c r="M2368" i="1"/>
  <c r="M2364" i="1"/>
  <c r="M2360" i="1"/>
  <c r="M2356" i="1"/>
  <c r="M2352" i="1"/>
  <c r="M2348" i="1"/>
  <c r="M2344" i="1"/>
  <c r="M2340" i="1"/>
  <c r="M2336" i="1"/>
  <c r="M2332" i="1"/>
  <c r="M2328" i="1"/>
  <c r="M2324" i="1"/>
  <c r="M2320" i="1"/>
  <c r="M2316" i="1"/>
  <c r="M2312" i="1"/>
  <c r="M2308" i="1"/>
  <c r="M2304" i="1"/>
  <c r="M2300" i="1"/>
  <c r="M2296" i="1"/>
  <c r="M2292" i="1"/>
  <c r="M2288" i="1"/>
  <c r="M2284" i="1"/>
  <c r="M2280" i="1"/>
  <c r="M2276" i="1"/>
  <c r="M2272" i="1"/>
  <c r="M2268" i="1"/>
  <c r="M2264" i="1"/>
  <c r="M2260" i="1"/>
  <c r="M2256" i="1"/>
  <c r="M2252" i="1"/>
  <c r="M2248" i="1"/>
  <c r="M2244" i="1"/>
  <c r="M2240" i="1"/>
  <c r="M2236" i="1"/>
  <c r="M2232" i="1"/>
  <c r="M2228" i="1"/>
  <c r="M2224" i="1"/>
  <c r="M2220" i="1"/>
  <c r="M2216" i="1"/>
  <c r="M2212" i="1"/>
  <c r="M2208" i="1"/>
  <c r="M2204" i="1"/>
  <c r="M2200" i="1"/>
  <c r="M2196" i="1"/>
  <c r="M2192" i="1"/>
  <c r="M2188" i="1"/>
  <c r="M2184" i="1"/>
  <c r="M2180" i="1"/>
  <c r="M2176" i="1"/>
  <c r="M2172" i="1"/>
  <c r="M2168" i="1"/>
  <c r="M2164" i="1"/>
  <c r="M2160" i="1"/>
  <c r="M2156" i="1"/>
  <c r="M2152" i="1"/>
  <c r="M2148" i="1"/>
  <c r="M2144" i="1"/>
  <c r="M2140" i="1"/>
  <c r="M2136" i="1"/>
  <c r="M2132" i="1"/>
  <c r="M2128" i="1"/>
  <c r="M2124" i="1"/>
  <c r="M2120" i="1"/>
  <c r="M2116" i="1"/>
  <c r="M2112" i="1"/>
  <c r="M2676" i="1"/>
  <c r="M2606" i="1"/>
  <c r="M2542" i="1"/>
  <c r="M2478" i="1"/>
  <c r="M2463" i="1"/>
  <c r="M2447" i="1"/>
  <c r="M2431" i="1"/>
  <c r="M2415" i="1"/>
  <c r="M2399" i="1"/>
  <c r="M2383" i="1"/>
  <c r="M2367" i="1"/>
  <c r="M2351" i="1"/>
  <c r="M2335" i="1"/>
  <c r="M2319" i="1"/>
  <c r="M2303" i="1"/>
  <c r="M2287" i="1"/>
  <c r="M2271" i="1"/>
  <c r="M2255" i="1"/>
  <c r="M2239" i="1"/>
  <c r="M2223" i="1"/>
  <c r="M2207" i="1"/>
  <c r="M2191" i="1"/>
  <c r="M2175" i="1"/>
  <c r="M2159" i="1"/>
  <c r="M2143" i="1"/>
  <c r="M2127" i="1"/>
  <c r="M2111" i="1"/>
  <c r="M2107" i="1"/>
  <c r="M2103" i="1"/>
  <c r="M2099" i="1"/>
  <c r="M2095" i="1"/>
  <c r="M2091" i="1"/>
  <c r="M2087" i="1"/>
  <c r="M2083" i="1"/>
  <c r="M2079" i="1"/>
  <c r="M2075" i="1"/>
  <c r="M2071" i="1"/>
  <c r="M2067" i="1"/>
  <c r="M2063" i="1"/>
  <c r="M2059" i="1"/>
  <c r="M2055" i="1"/>
  <c r="M2051" i="1"/>
  <c r="M2047" i="1"/>
  <c r="M2043" i="1"/>
  <c r="M2039" i="1"/>
  <c r="M2035" i="1"/>
  <c r="M2031" i="1"/>
  <c r="M2027" i="1"/>
  <c r="M2023" i="1"/>
  <c r="M2019" i="1"/>
  <c r="M2015" i="1"/>
  <c r="M2011" i="1"/>
  <c r="M2007" i="1"/>
  <c r="M2003" i="1"/>
  <c r="M1999" i="1"/>
  <c r="M1995" i="1"/>
  <c r="M1991" i="1"/>
  <c r="M1987" i="1"/>
  <c r="M1983" i="1"/>
  <c r="M1979" i="1"/>
  <c r="M1975" i="1"/>
  <c r="M1971" i="1"/>
  <c r="M1967" i="1"/>
  <c r="M1963" i="1"/>
  <c r="M1959" i="1"/>
  <c r="M1955" i="1"/>
  <c r="M1951" i="1"/>
  <c r="M1947" i="1"/>
  <c r="M1943" i="1"/>
  <c r="M1939" i="1"/>
  <c r="M1935" i="1"/>
  <c r="M1931" i="1"/>
  <c r="M1927" i="1"/>
  <c r="M1923" i="1"/>
  <c r="M1919" i="1"/>
  <c r="M1915" i="1"/>
  <c r="M1911" i="1"/>
  <c r="M1907" i="1"/>
  <c r="M1903" i="1"/>
  <c r="M1899" i="1"/>
  <c r="M1895" i="1"/>
  <c r="M1891" i="1"/>
  <c r="M1887" i="1"/>
  <c r="M1883" i="1"/>
  <c r="M1879" i="1"/>
  <c r="M1875" i="1"/>
  <c r="M1871" i="1"/>
  <c r="M1867" i="1"/>
  <c r="M1863" i="1"/>
  <c r="M1859" i="1"/>
  <c r="M1855" i="1"/>
  <c r="M1851" i="1"/>
  <c r="M1847" i="1"/>
  <c r="M1843" i="1"/>
  <c r="M1839" i="1"/>
  <c r="M1835" i="1"/>
  <c r="M1831" i="1"/>
  <c r="M1827" i="1"/>
  <c r="M1823" i="1"/>
  <c r="M1819" i="1"/>
  <c r="M1815" i="1"/>
  <c r="M1811" i="1"/>
  <c r="M1807" i="1"/>
  <c r="M1803" i="1"/>
  <c r="M1799" i="1"/>
  <c r="M2590" i="1"/>
  <c r="M2526" i="1"/>
  <c r="M2475" i="1"/>
  <c r="M2459" i="1"/>
  <c r="M2443" i="1"/>
  <c r="M2427" i="1"/>
  <c r="M2411" i="1"/>
  <c r="M2395" i="1"/>
  <c r="M2379" i="1"/>
  <c r="M2363" i="1"/>
  <c r="M2347" i="1"/>
  <c r="M2331" i="1"/>
  <c r="M2315" i="1"/>
  <c r="M2299" i="1"/>
  <c r="M2283" i="1"/>
  <c r="M2267" i="1"/>
  <c r="M2251" i="1"/>
  <c r="M2235" i="1"/>
  <c r="M2219" i="1"/>
  <c r="M2203" i="1"/>
  <c r="M2187" i="1"/>
  <c r="M2171" i="1"/>
  <c r="M2155" i="1"/>
  <c r="M2139" i="1"/>
  <c r="M2123" i="1"/>
  <c r="M2110" i="1"/>
  <c r="M2106" i="1"/>
  <c r="M2102" i="1"/>
  <c r="M2098" i="1"/>
  <c r="M2094" i="1"/>
  <c r="M2090" i="1"/>
  <c r="M2086" i="1"/>
  <c r="M2082" i="1"/>
  <c r="M2078" i="1"/>
  <c r="M2074" i="1"/>
  <c r="M2070" i="1"/>
  <c r="M2066" i="1"/>
  <c r="M2062" i="1"/>
  <c r="M2058" i="1"/>
  <c r="M2054" i="1"/>
  <c r="M2050" i="1"/>
  <c r="M2046" i="1"/>
  <c r="M2042" i="1"/>
  <c r="M2038" i="1"/>
  <c r="M2034" i="1"/>
  <c r="M2030" i="1"/>
  <c r="M2026" i="1"/>
  <c r="M2022" i="1"/>
  <c r="M2018" i="1"/>
  <c r="M2014" i="1"/>
  <c r="M2010" i="1"/>
  <c r="M2006" i="1"/>
  <c r="M2002" i="1"/>
  <c r="M1998" i="1"/>
  <c r="M1994" i="1"/>
  <c r="M1990" i="1"/>
  <c r="M1986" i="1"/>
  <c r="M1982" i="1"/>
  <c r="M1978" i="1"/>
  <c r="M1974" i="1"/>
  <c r="M1970" i="1"/>
  <c r="M1966" i="1"/>
  <c r="M1962" i="1"/>
  <c r="M1958" i="1"/>
  <c r="M1954" i="1"/>
  <c r="M1950" i="1"/>
  <c r="M1946" i="1"/>
  <c r="M1942" i="1"/>
  <c r="M1938" i="1"/>
  <c r="M1934" i="1"/>
  <c r="M1930" i="1"/>
  <c r="M1926" i="1"/>
  <c r="M1922" i="1"/>
  <c r="M1918" i="1"/>
  <c r="M1914" i="1"/>
  <c r="M1910" i="1"/>
  <c r="M1906" i="1"/>
  <c r="M1902" i="1"/>
  <c r="M1898" i="1"/>
  <c r="M1894" i="1"/>
  <c r="M1890" i="1"/>
  <c r="M1886" i="1"/>
  <c r="M1882" i="1"/>
  <c r="M1878" i="1"/>
  <c r="M1874" i="1"/>
  <c r="M1870" i="1"/>
  <c r="M1866" i="1"/>
  <c r="M1862" i="1"/>
  <c r="M1858" i="1"/>
  <c r="M1854" i="1"/>
  <c r="M1850" i="1"/>
  <c r="M1846" i="1"/>
  <c r="M1842" i="1"/>
  <c r="M1838" i="1"/>
  <c r="M1834" i="1"/>
  <c r="M1830" i="1"/>
  <c r="M1826" i="1"/>
  <c r="M1822" i="1"/>
  <c r="M1818" i="1"/>
  <c r="M1814" i="1"/>
  <c r="M1810" i="1"/>
  <c r="M1806" i="1"/>
  <c r="M1802" i="1"/>
  <c r="M1798" i="1"/>
  <c r="M2804" i="1"/>
  <c r="M2574" i="1"/>
  <c r="M2510" i="1"/>
  <c r="M2471" i="1"/>
  <c r="M2455" i="1"/>
  <c r="M2439" i="1"/>
  <c r="M2423" i="1"/>
  <c r="M2407" i="1"/>
  <c r="M2391" i="1"/>
  <c r="M2375" i="1"/>
  <c r="M2359" i="1"/>
  <c r="M2343" i="1"/>
  <c r="M2327" i="1"/>
  <c r="M2311" i="1"/>
  <c r="M2295" i="1"/>
  <c r="M2279" i="1"/>
  <c r="M2263" i="1"/>
  <c r="M2247" i="1"/>
  <c r="M2231" i="1"/>
  <c r="M2215" i="1"/>
  <c r="M2199" i="1"/>
  <c r="M2183" i="1"/>
  <c r="M2167" i="1"/>
  <c r="M2151" i="1"/>
  <c r="M2135" i="1"/>
  <c r="M2119" i="1"/>
  <c r="M2109" i="1"/>
  <c r="M2105" i="1"/>
  <c r="M2101" i="1"/>
  <c r="M2097" i="1"/>
  <c r="M2093" i="1"/>
  <c r="M2089" i="1"/>
  <c r="M2085" i="1"/>
  <c r="M2081" i="1"/>
  <c r="M2077" i="1"/>
  <c r="M2073" i="1"/>
  <c r="M2069" i="1"/>
  <c r="M2065" i="1"/>
  <c r="M2061" i="1"/>
  <c r="M2057" i="1"/>
  <c r="M2053" i="1"/>
  <c r="M2049" i="1"/>
  <c r="M2045" i="1"/>
  <c r="M2041" i="1"/>
  <c r="M2037" i="1"/>
  <c r="M2033" i="1"/>
  <c r="M2029" i="1"/>
  <c r="M2025" i="1"/>
  <c r="M2021" i="1"/>
  <c r="M2017" i="1"/>
  <c r="M2013" i="1"/>
  <c r="M2009" i="1"/>
  <c r="M2005" i="1"/>
  <c r="M2001" i="1"/>
  <c r="M1997" i="1"/>
  <c r="M1993" i="1"/>
  <c r="M1989" i="1"/>
  <c r="M1985" i="1"/>
  <c r="M1981" i="1"/>
  <c r="M1977" i="1"/>
  <c r="M1973" i="1"/>
  <c r="M1969" i="1"/>
  <c r="M1965" i="1"/>
  <c r="M1961" i="1"/>
  <c r="M1957" i="1"/>
  <c r="M1953" i="1"/>
  <c r="M1949" i="1"/>
  <c r="M1945" i="1"/>
  <c r="M1941" i="1"/>
  <c r="M1937" i="1"/>
  <c r="M1933" i="1"/>
  <c r="M1929" i="1"/>
  <c r="M1925" i="1"/>
  <c r="M1921" i="1"/>
  <c r="M1917" i="1"/>
  <c r="M1913" i="1"/>
  <c r="M1909" i="1"/>
  <c r="M1905" i="1"/>
  <c r="M1901" i="1"/>
  <c r="M1897" i="1"/>
  <c r="M1893" i="1"/>
  <c r="M1889" i="1"/>
  <c r="M1885" i="1"/>
  <c r="M1881" i="1"/>
  <c r="M1877" i="1"/>
  <c r="M1873" i="1"/>
  <c r="M1869" i="1"/>
  <c r="M1865" i="1"/>
  <c r="M1861" i="1"/>
  <c r="M1857" i="1"/>
  <c r="M1853" i="1"/>
  <c r="M1849" i="1"/>
  <c r="M1845" i="1"/>
  <c r="M1841" i="1"/>
  <c r="M1837" i="1"/>
  <c r="M1833" i="1"/>
  <c r="M1829" i="1"/>
  <c r="M1825" i="1"/>
  <c r="M1821" i="1"/>
  <c r="M1817" i="1"/>
  <c r="M1813" i="1"/>
  <c r="M1809" i="1"/>
  <c r="M1805" i="1"/>
  <c r="M1801" i="1"/>
  <c r="M1797" i="1"/>
  <c r="M2558" i="1"/>
  <c r="M2419" i="1"/>
  <c r="M2355" i="1"/>
  <c r="M2291" i="1"/>
  <c r="M2227" i="1"/>
  <c r="M2163" i="1"/>
  <c r="M2100" i="1"/>
  <c r="M2084" i="1"/>
  <c r="M2068" i="1"/>
  <c r="M2052" i="1"/>
  <c r="M2036" i="1"/>
  <c r="M2020" i="1"/>
  <c r="M2004" i="1"/>
  <c r="M1988" i="1"/>
  <c r="M1972" i="1"/>
  <c r="M1956" i="1"/>
  <c r="M1940" i="1"/>
  <c r="M1924" i="1"/>
  <c r="M1908" i="1"/>
  <c r="M1892" i="1"/>
  <c r="M1876" i="1"/>
  <c r="M1860" i="1"/>
  <c r="M1844" i="1"/>
  <c r="M1828" i="1"/>
  <c r="M1812" i="1"/>
  <c r="M1796" i="1"/>
  <c r="M1793" i="1"/>
  <c r="M1789" i="1"/>
  <c r="M1785" i="1"/>
  <c r="M1781" i="1"/>
  <c r="M1777" i="1"/>
  <c r="M1773" i="1"/>
  <c r="M1769" i="1"/>
  <c r="M1765" i="1"/>
  <c r="M1761" i="1"/>
  <c r="M1757" i="1"/>
  <c r="M1753" i="1"/>
  <c r="M1749" i="1"/>
  <c r="M1745" i="1"/>
  <c r="M1741" i="1"/>
  <c r="M1737" i="1"/>
  <c r="M1733" i="1"/>
  <c r="M1729" i="1"/>
  <c r="M1725" i="1"/>
  <c r="M1721" i="1"/>
  <c r="M1717" i="1"/>
  <c r="M1713" i="1"/>
  <c r="M1709" i="1"/>
  <c r="M1705" i="1"/>
  <c r="M1701" i="1"/>
  <c r="M1697" i="1"/>
  <c r="M1693" i="1"/>
  <c r="M1689" i="1"/>
  <c r="M1685" i="1"/>
  <c r="M1681" i="1"/>
  <c r="M1677" i="1"/>
  <c r="M1673" i="1"/>
  <c r="M1669" i="1"/>
  <c r="M1665" i="1"/>
  <c r="M1661" i="1"/>
  <c r="M1657" i="1"/>
  <c r="M1653" i="1"/>
  <c r="M1649" i="1"/>
  <c r="M1645" i="1"/>
  <c r="M1641" i="1"/>
  <c r="M1637" i="1"/>
  <c r="M1633" i="1"/>
  <c r="M1629" i="1"/>
  <c r="M1625" i="1"/>
  <c r="M1621" i="1"/>
  <c r="M1617" i="1"/>
  <c r="M1613" i="1"/>
  <c r="M1609" i="1"/>
  <c r="M1605" i="1"/>
  <c r="M1601" i="1"/>
  <c r="M1597" i="1"/>
  <c r="M1593" i="1"/>
  <c r="M1589" i="1"/>
  <c r="M1585" i="1"/>
  <c r="M1581" i="1"/>
  <c r="M1577" i="1"/>
  <c r="M1573" i="1"/>
  <c r="M1569" i="1"/>
  <c r="M1565" i="1"/>
  <c r="M1561" i="1"/>
  <c r="M1557" i="1"/>
  <c r="M1553" i="1"/>
  <c r="M1549" i="1"/>
  <c r="M1545" i="1"/>
  <c r="M1541" i="1"/>
  <c r="M1537" i="1"/>
  <c r="M1533" i="1"/>
  <c r="M1529" i="1"/>
  <c r="M1525" i="1"/>
  <c r="M1521" i="1"/>
  <c r="M1517" i="1"/>
  <c r="M1513" i="1"/>
  <c r="M1509" i="1"/>
  <c r="M1505" i="1"/>
  <c r="M1501" i="1"/>
  <c r="M1497" i="1"/>
  <c r="M1493" i="1"/>
  <c r="M1489" i="1"/>
  <c r="M1485" i="1"/>
  <c r="M1481" i="1"/>
  <c r="M2494" i="1"/>
  <c r="M2467" i="1"/>
  <c r="M2403" i="1"/>
  <c r="M2339" i="1"/>
  <c r="M2275" i="1"/>
  <c r="M2211" i="1"/>
  <c r="M2147" i="1"/>
  <c r="M2096" i="1"/>
  <c r="M2080" i="1"/>
  <c r="M2064" i="1"/>
  <c r="M2048" i="1"/>
  <c r="M2032" i="1"/>
  <c r="M2016" i="1"/>
  <c r="M2000" i="1"/>
  <c r="M1984" i="1"/>
  <c r="M1968" i="1"/>
  <c r="M1952" i="1"/>
  <c r="M1936" i="1"/>
  <c r="M1920" i="1"/>
  <c r="M1904" i="1"/>
  <c r="M1888" i="1"/>
  <c r="M1872" i="1"/>
  <c r="M1856" i="1"/>
  <c r="M1840" i="1"/>
  <c r="M1824" i="1"/>
  <c r="M1808" i="1"/>
  <c r="M1792" i="1"/>
  <c r="M1788" i="1"/>
  <c r="M1784" i="1"/>
  <c r="M1780" i="1"/>
  <c r="M1776" i="1"/>
  <c r="M1772" i="1"/>
  <c r="M1768" i="1"/>
  <c r="M1764" i="1"/>
  <c r="M1760" i="1"/>
  <c r="M1756" i="1"/>
  <c r="M1752" i="1"/>
  <c r="M1748" i="1"/>
  <c r="M1744" i="1"/>
  <c r="M1740" i="1"/>
  <c r="M1736" i="1"/>
  <c r="M1732" i="1"/>
  <c r="M1728" i="1"/>
  <c r="M1724" i="1"/>
  <c r="M1720" i="1"/>
  <c r="M1716" i="1"/>
  <c r="M1712" i="1"/>
  <c r="M1708" i="1"/>
  <c r="M1704" i="1"/>
  <c r="M1700" i="1"/>
  <c r="M1696" i="1"/>
  <c r="M1692" i="1"/>
  <c r="M1688" i="1"/>
  <c r="M1684" i="1"/>
  <c r="M1680" i="1"/>
  <c r="M1676" i="1"/>
  <c r="M1672" i="1"/>
  <c r="M1668" i="1"/>
  <c r="M1664" i="1"/>
  <c r="M1660" i="1"/>
  <c r="M1656" i="1"/>
  <c r="M1652" i="1"/>
  <c r="M1648" i="1"/>
  <c r="M1644" i="1"/>
  <c r="M1640" i="1"/>
  <c r="M1636" i="1"/>
  <c r="M1632" i="1"/>
  <c r="M1628" i="1"/>
  <c r="M1624" i="1"/>
  <c r="M1620" i="1"/>
  <c r="M1616" i="1"/>
  <c r="M1612" i="1"/>
  <c r="M1608" i="1"/>
  <c r="M1604" i="1"/>
  <c r="M1600" i="1"/>
  <c r="M1596" i="1"/>
  <c r="M1592" i="1"/>
  <c r="M1588" i="1"/>
  <c r="M1584" i="1"/>
  <c r="M1580" i="1"/>
  <c r="M1576" i="1"/>
  <c r="M1572" i="1"/>
  <c r="M1568" i="1"/>
  <c r="M1564" i="1"/>
  <c r="M1560" i="1"/>
  <c r="M1556" i="1"/>
  <c r="M1552" i="1"/>
  <c r="M1548" i="1"/>
  <c r="M1544" i="1"/>
  <c r="M1540" i="1"/>
  <c r="M1536" i="1"/>
  <c r="M1532" i="1"/>
  <c r="M1528" i="1"/>
  <c r="M1524" i="1"/>
  <c r="M1520" i="1"/>
  <c r="M1516" i="1"/>
  <c r="M1512" i="1"/>
  <c r="M1508" i="1"/>
  <c r="M1504" i="1"/>
  <c r="M1500" i="1"/>
  <c r="M1496" i="1"/>
  <c r="M1492" i="1"/>
  <c r="M1488" i="1"/>
  <c r="M1484" i="1"/>
  <c r="M2451" i="1"/>
  <c r="M2387" i="1"/>
  <c r="M2323" i="1"/>
  <c r="M2259" i="1"/>
  <c r="M2195" i="1"/>
  <c r="M2131" i="1"/>
  <c r="M2108" i="1"/>
  <c r="M2092" i="1"/>
  <c r="M2076" i="1"/>
  <c r="M2060" i="1"/>
  <c r="M2044" i="1"/>
  <c r="M2028" i="1"/>
  <c r="M2012" i="1"/>
  <c r="M1996" i="1"/>
  <c r="M1980" i="1"/>
  <c r="M1964" i="1"/>
  <c r="M1948" i="1"/>
  <c r="M1932" i="1"/>
  <c r="M1916" i="1"/>
  <c r="M1900" i="1"/>
  <c r="M1884" i="1"/>
  <c r="M1868" i="1"/>
  <c r="M1852" i="1"/>
  <c r="M1836" i="1"/>
  <c r="M1820" i="1"/>
  <c r="M1804" i="1"/>
  <c r="M1795" i="1"/>
  <c r="M1791" i="1"/>
  <c r="M1787" i="1"/>
  <c r="M1783" i="1"/>
  <c r="M1779" i="1"/>
  <c r="M1775" i="1"/>
  <c r="M1771" i="1"/>
  <c r="M1767" i="1"/>
  <c r="M1763" i="1"/>
  <c r="M1759" i="1"/>
  <c r="M1755" i="1"/>
  <c r="M1751" i="1"/>
  <c r="M1747" i="1"/>
  <c r="M1743" i="1"/>
  <c r="M1739" i="1"/>
  <c r="M1735" i="1"/>
  <c r="M1731" i="1"/>
  <c r="M1727" i="1"/>
  <c r="M1723" i="1"/>
  <c r="M1719" i="1"/>
  <c r="M1715" i="1"/>
  <c r="M1711" i="1"/>
  <c r="M1707" i="1"/>
  <c r="M1703" i="1"/>
  <c r="M1699" i="1"/>
  <c r="M1695" i="1"/>
  <c r="M1691" i="1"/>
  <c r="M1687" i="1"/>
  <c r="M1683" i="1"/>
  <c r="M1679" i="1"/>
  <c r="M1675" i="1"/>
  <c r="M1671" i="1"/>
  <c r="M1667" i="1"/>
  <c r="M1663" i="1"/>
  <c r="M1659" i="1"/>
  <c r="M1655" i="1"/>
  <c r="M1651" i="1"/>
  <c r="M1647" i="1"/>
  <c r="M1643" i="1"/>
  <c r="M1639" i="1"/>
  <c r="M1635" i="1"/>
  <c r="M1631" i="1"/>
  <c r="M1627" i="1"/>
  <c r="M1623" i="1"/>
  <c r="M1619" i="1"/>
  <c r="M1615" i="1"/>
  <c r="M1611" i="1"/>
  <c r="M1607" i="1"/>
  <c r="M1603" i="1"/>
  <c r="M1599" i="1"/>
  <c r="M1595" i="1"/>
  <c r="M1591" i="1"/>
  <c r="M1587" i="1"/>
  <c r="M1583" i="1"/>
  <c r="M1579" i="1"/>
  <c r="M1575" i="1"/>
  <c r="M1571" i="1"/>
  <c r="M1567" i="1"/>
  <c r="M1563" i="1"/>
  <c r="M1559" i="1"/>
  <c r="M1555" i="1"/>
  <c r="M1551" i="1"/>
  <c r="M1547" i="1"/>
  <c r="M1543" i="1"/>
  <c r="M1539" i="1"/>
  <c r="M1535" i="1"/>
  <c r="M1531" i="1"/>
  <c r="M1527" i="1"/>
  <c r="M1523" i="1"/>
  <c r="M1519" i="1"/>
  <c r="M1515" i="1"/>
  <c r="M1511" i="1"/>
  <c r="M1507" i="1"/>
  <c r="M1503" i="1"/>
  <c r="M1499" i="1"/>
  <c r="M1495" i="1"/>
  <c r="M1491" i="1"/>
  <c r="M1487" i="1"/>
  <c r="M1483" i="1"/>
  <c r="M2243" i="1"/>
  <c r="M2104" i="1"/>
  <c r="M2040" i="1"/>
  <c r="M1976" i="1"/>
  <c r="M1912" i="1"/>
  <c r="M1848" i="1"/>
  <c r="M1790" i="1"/>
  <c r="M1774" i="1"/>
  <c r="M1758" i="1"/>
  <c r="M1742" i="1"/>
  <c r="M1726" i="1"/>
  <c r="M1710" i="1"/>
  <c r="M1694" i="1"/>
  <c r="M1678" i="1"/>
  <c r="M1662" i="1"/>
  <c r="M1646" i="1"/>
  <c r="M1630" i="1"/>
  <c r="M1614" i="1"/>
  <c r="M1598" i="1"/>
  <c r="M1582" i="1"/>
  <c r="M1566" i="1"/>
  <c r="M1550" i="1"/>
  <c r="M1534" i="1"/>
  <c r="M1518" i="1"/>
  <c r="M1502" i="1"/>
  <c r="M1486" i="1"/>
  <c r="M1479" i="1"/>
  <c r="M1475" i="1"/>
  <c r="M1471" i="1"/>
  <c r="M1467" i="1"/>
  <c r="M1463" i="1"/>
  <c r="M1459" i="1"/>
  <c r="M1455" i="1"/>
  <c r="M1451" i="1"/>
  <c r="M1447" i="1"/>
  <c r="M1443" i="1"/>
  <c r="M1439" i="1"/>
  <c r="M1435" i="1"/>
  <c r="M1431" i="1"/>
  <c r="M1427" i="1"/>
  <c r="M1423" i="1"/>
  <c r="M1419" i="1"/>
  <c r="M1415" i="1"/>
  <c r="M1411" i="1"/>
  <c r="M1407" i="1"/>
  <c r="M1403" i="1"/>
  <c r="M1399" i="1"/>
  <c r="M1395" i="1"/>
  <c r="M1391" i="1"/>
  <c r="M1387" i="1"/>
  <c r="M1383" i="1"/>
  <c r="M1379" i="1"/>
  <c r="M1375" i="1"/>
  <c r="M1371" i="1"/>
  <c r="M1367" i="1"/>
  <c r="M1363" i="1"/>
  <c r="M1359" i="1"/>
  <c r="M1355" i="1"/>
  <c r="M1351" i="1"/>
  <c r="M1347" i="1"/>
  <c r="M1343" i="1"/>
  <c r="M1339" i="1"/>
  <c r="M1335" i="1"/>
  <c r="M1331" i="1"/>
  <c r="M1327" i="1"/>
  <c r="M1323" i="1"/>
  <c r="M1319" i="1"/>
  <c r="M1315" i="1"/>
  <c r="M1311" i="1"/>
  <c r="M1307" i="1"/>
  <c r="M1303" i="1"/>
  <c r="M1299" i="1"/>
  <c r="M1295" i="1"/>
  <c r="M1291" i="1"/>
  <c r="M1287" i="1"/>
  <c r="M1283" i="1"/>
  <c r="M1279" i="1"/>
  <c r="M1275" i="1"/>
  <c r="M1271" i="1"/>
  <c r="M1267" i="1"/>
  <c r="M1263" i="1"/>
  <c r="M1259" i="1"/>
  <c r="M1255" i="1"/>
  <c r="M1251" i="1"/>
  <c r="M1247" i="1"/>
  <c r="M1243" i="1"/>
  <c r="M1239" i="1"/>
  <c r="M1235" i="1"/>
  <c r="M1231" i="1"/>
  <c r="M1227" i="1"/>
  <c r="M1223" i="1"/>
  <c r="M1219" i="1"/>
  <c r="M1215" i="1"/>
  <c r="M1211" i="1"/>
  <c r="M1207" i="1"/>
  <c r="M1203" i="1"/>
  <c r="M1199" i="1"/>
  <c r="M1195" i="1"/>
  <c r="M1191" i="1"/>
  <c r="M1187" i="1"/>
  <c r="M1183" i="1"/>
  <c r="M1179" i="1"/>
  <c r="M1175" i="1"/>
  <c r="M1171" i="1"/>
  <c r="M1167" i="1"/>
  <c r="M1163" i="1"/>
  <c r="M1159" i="1"/>
  <c r="M1155" i="1"/>
  <c r="M1151" i="1"/>
  <c r="M1147" i="1"/>
  <c r="M1143" i="1"/>
  <c r="M1139" i="1"/>
  <c r="M1135" i="1"/>
  <c r="M1131" i="1"/>
  <c r="M1127" i="1"/>
  <c r="M1123" i="1"/>
  <c r="M1119" i="1"/>
  <c r="M1115" i="1"/>
  <c r="M1111" i="1"/>
  <c r="M1107" i="1"/>
  <c r="M1103" i="1"/>
  <c r="M1099" i="1"/>
  <c r="M1095" i="1"/>
  <c r="M1091" i="1"/>
  <c r="M1087" i="1"/>
  <c r="M1083" i="1"/>
  <c r="M1079" i="1"/>
  <c r="M1075" i="1"/>
  <c r="M1071" i="1"/>
  <c r="M1067" i="1"/>
  <c r="M1063" i="1"/>
  <c r="M1059" i="1"/>
  <c r="M1055" i="1"/>
  <c r="M1051" i="1"/>
  <c r="M1047" i="1"/>
  <c r="M1043" i="1"/>
  <c r="M1039" i="1"/>
  <c r="M1035" i="1"/>
  <c r="M1031" i="1"/>
  <c r="M1027" i="1"/>
  <c r="M1023" i="1"/>
  <c r="M1019" i="1"/>
  <c r="M1015" i="1"/>
  <c r="M1011" i="1"/>
  <c r="M1007" i="1"/>
  <c r="M1003" i="1"/>
  <c r="M999" i="1"/>
  <c r="M995" i="1"/>
  <c r="M991" i="1"/>
  <c r="M987" i="1"/>
  <c r="M983" i="1"/>
  <c r="M979" i="1"/>
  <c r="M975" i="1"/>
  <c r="M971" i="1"/>
  <c r="M967" i="1"/>
  <c r="M963" i="1"/>
  <c r="M959" i="1"/>
  <c r="M955" i="1"/>
  <c r="M951" i="1"/>
  <c r="M947" i="1"/>
  <c r="M943" i="1"/>
  <c r="M939" i="1"/>
  <c r="M935" i="1"/>
  <c r="M931" i="1"/>
  <c r="M927" i="1"/>
  <c r="M923" i="1"/>
  <c r="M919" i="1"/>
  <c r="M915" i="1"/>
  <c r="M911" i="1"/>
  <c r="M907" i="1"/>
  <c r="M903" i="1"/>
  <c r="M899" i="1"/>
  <c r="M895" i="1"/>
  <c r="M891" i="1"/>
  <c r="M887" i="1"/>
  <c r="M883" i="1"/>
  <c r="M879" i="1"/>
  <c r="M875" i="1"/>
  <c r="M871" i="1"/>
  <c r="M867" i="1"/>
  <c r="M863" i="1"/>
  <c r="M859" i="1"/>
  <c r="M855" i="1"/>
  <c r="M851" i="1"/>
  <c r="M847" i="1"/>
  <c r="M843" i="1"/>
  <c r="M839" i="1"/>
  <c r="M835" i="1"/>
  <c r="M831" i="1"/>
  <c r="M827" i="1"/>
  <c r="M823" i="1"/>
  <c r="M819" i="1"/>
  <c r="M815" i="1"/>
  <c r="M811" i="1"/>
  <c r="M807" i="1"/>
  <c r="M803" i="1"/>
  <c r="M799" i="1"/>
  <c r="M795" i="1"/>
  <c r="M791" i="1"/>
  <c r="M787" i="1"/>
  <c r="M783" i="1"/>
  <c r="M779" i="1"/>
  <c r="M775" i="1"/>
  <c r="M771" i="1"/>
  <c r="M767" i="1"/>
  <c r="M763" i="1"/>
  <c r="M759" i="1"/>
  <c r="M755" i="1"/>
  <c r="M751" i="1"/>
  <c r="M747" i="1"/>
  <c r="M2622" i="1"/>
  <c r="M2435" i="1"/>
  <c r="M2179" i="1"/>
  <c r="M2088" i="1"/>
  <c r="M2024" i="1"/>
  <c r="M1960" i="1"/>
  <c r="M1896" i="1"/>
  <c r="M1832" i="1"/>
  <c r="M1786" i="1"/>
  <c r="M1770" i="1"/>
  <c r="M1754" i="1"/>
  <c r="M1738" i="1"/>
  <c r="M1722" i="1"/>
  <c r="M1706" i="1"/>
  <c r="M1690" i="1"/>
  <c r="M1674" i="1"/>
  <c r="M1658" i="1"/>
  <c r="M1642" i="1"/>
  <c r="M1626" i="1"/>
  <c r="M1610" i="1"/>
  <c r="M1594" i="1"/>
  <c r="M1578" i="1"/>
  <c r="M1562" i="1"/>
  <c r="M1546" i="1"/>
  <c r="M1530" i="1"/>
  <c r="M1514" i="1"/>
  <c r="M1498" i="1"/>
  <c r="M1482" i="1"/>
  <c r="M1478" i="1"/>
  <c r="M1474" i="1"/>
  <c r="M1470" i="1"/>
  <c r="M1466" i="1"/>
  <c r="M1462" i="1"/>
  <c r="M1458" i="1"/>
  <c r="M1454" i="1"/>
  <c r="M1450" i="1"/>
  <c r="M1446" i="1"/>
  <c r="M1442" i="1"/>
  <c r="M1438" i="1"/>
  <c r="M1434" i="1"/>
  <c r="M1430" i="1"/>
  <c r="M1426" i="1"/>
  <c r="M1422" i="1"/>
  <c r="M1418" i="1"/>
  <c r="M1414" i="1"/>
  <c r="M1410" i="1"/>
  <c r="M1406" i="1"/>
  <c r="M1402" i="1"/>
  <c r="M1398" i="1"/>
  <c r="M1394" i="1"/>
  <c r="M1390" i="1"/>
  <c r="M1386" i="1"/>
  <c r="M1382" i="1"/>
  <c r="M1378" i="1"/>
  <c r="M1374" i="1"/>
  <c r="M1370" i="1"/>
  <c r="M1366" i="1"/>
  <c r="M1362" i="1"/>
  <c r="M1358" i="1"/>
  <c r="M1354" i="1"/>
  <c r="M1350" i="1"/>
  <c r="M1346" i="1"/>
  <c r="M1342" i="1"/>
  <c r="M1338" i="1"/>
  <c r="M1334" i="1"/>
  <c r="M1330" i="1"/>
  <c r="M1326" i="1"/>
  <c r="M1322" i="1"/>
  <c r="M1318" i="1"/>
  <c r="M1314" i="1"/>
  <c r="M1310" i="1"/>
  <c r="M1306" i="1"/>
  <c r="M1302" i="1"/>
  <c r="M1298" i="1"/>
  <c r="M1294" i="1"/>
  <c r="M1290" i="1"/>
  <c r="M1286" i="1"/>
  <c r="M1282" i="1"/>
  <c r="M1278" i="1"/>
  <c r="M1274" i="1"/>
  <c r="M1270" i="1"/>
  <c r="M1266" i="1"/>
  <c r="M1262" i="1"/>
  <c r="M1258" i="1"/>
  <c r="M1254" i="1"/>
  <c r="M1250" i="1"/>
  <c r="M1246" i="1"/>
  <c r="M1242" i="1"/>
  <c r="M1238" i="1"/>
  <c r="M1234" i="1"/>
  <c r="M1230" i="1"/>
  <c r="M1226" i="1"/>
  <c r="M1222" i="1"/>
  <c r="M1218" i="1"/>
  <c r="M1214" i="1"/>
  <c r="M1210" i="1"/>
  <c r="M1206" i="1"/>
  <c r="M1202" i="1"/>
  <c r="M1198" i="1"/>
  <c r="M1194" i="1"/>
  <c r="M1190" i="1"/>
  <c r="M1186" i="1"/>
  <c r="M1182" i="1"/>
  <c r="M1178" i="1"/>
  <c r="M1174" i="1"/>
  <c r="M1170" i="1"/>
  <c r="M1166" i="1"/>
  <c r="M1162" i="1"/>
  <c r="M1158" i="1"/>
  <c r="M1154" i="1"/>
  <c r="M1150" i="1"/>
  <c r="M1146" i="1"/>
  <c r="M1142" i="1"/>
  <c r="M1138" i="1"/>
  <c r="M1134" i="1"/>
  <c r="M1130" i="1"/>
  <c r="M1126" i="1"/>
  <c r="M1122" i="1"/>
  <c r="M1118" i="1"/>
  <c r="M1114" i="1"/>
  <c r="M1110" i="1"/>
  <c r="M1106" i="1"/>
  <c r="M1102" i="1"/>
  <c r="M1098" i="1"/>
  <c r="M1094" i="1"/>
  <c r="M1090" i="1"/>
  <c r="M1086" i="1"/>
  <c r="M1082" i="1"/>
  <c r="M1078" i="1"/>
  <c r="M1074" i="1"/>
  <c r="M1070" i="1"/>
  <c r="M1066" i="1"/>
  <c r="M1062" i="1"/>
  <c r="M1058" i="1"/>
  <c r="M1054" i="1"/>
  <c r="M1050" i="1"/>
  <c r="M1046" i="1"/>
  <c r="M1042" i="1"/>
  <c r="M1038" i="1"/>
  <c r="M1034" i="1"/>
  <c r="M1030" i="1"/>
  <c r="M1026" i="1"/>
  <c r="M1022" i="1"/>
  <c r="M1018" i="1"/>
  <c r="M1014" i="1"/>
  <c r="M1010" i="1"/>
  <c r="M1006" i="1"/>
  <c r="M1002" i="1"/>
  <c r="M998" i="1"/>
  <c r="M994" i="1"/>
  <c r="M990" i="1"/>
  <c r="M986" i="1"/>
  <c r="M982" i="1"/>
  <c r="M978" i="1"/>
  <c r="M974" i="1"/>
  <c r="M970" i="1"/>
  <c r="M966" i="1"/>
  <c r="M962" i="1"/>
  <c r="M2371" i="1"/>
  <c r="M2115" i="1"/>
  <c r="M2072" i="1"/>
  <c r="M2008" i="1"/>
  <c r="M1944" i="1"/>
  <c r="M1880" i="1"/>
  <c r="M1816" i="1"/>
  <c r="M1782" i="1"/>
  <c r="M1766" i="1"/>
  <c r="M1750" i="1"/>
  <c r="M1734" i="1"/>
  <c r="M1718" i="1"/>
  <c r="M1702" i="1"/>
  <c r="M1686" i="1"/>
  <c r="M1670" i="1"/>
  <c r="M1654" i="1"/>
  <c r="M1638" i="1"/>
  <c r="M1622" i="1"/>
  <c r="M1606" i="1"/>
  <c r="M1590" i="1"/>
  <c r="M1574" i="1"/>
  <c r="M1558" i="1"/>
  <c r="M1542" i="1"/>
  <c r="M1526" i="1"/>
  <c r="M1510" i="1"/>
  <c r="M1494" i="1"/>
  <c r="M1477" i="1"/>
  <c r="M1473" i="1"/>
  <c r="M1469" i="1"/>
  <c r="M1465" i="1"/>
  <c r="M1461" i="1"/>
  <c r="M1457" i="1"/>
  <c r="M1453" i="1"/>
  <c r="M1449" i="1"/>
  <c r="M1445" i="1"/>
  <c r="M1441" i="1"/>
  <c r="M1437" i="1"/>
  <c r="M1433" i="1"/>
  <c r="M1429" i="1"/>
  <c r="M1425" i="1"/>
  <c r="M1421" i="1"/>
  <c r="M1417" i="1"/>
  <c r="M1413" i="1"/>
  <c r="M1409" i="1"/>
  <c r="M1405" i="1"/>
  <c r="M1401" i="1"/>
  <c r="M1397" i="1"/>
  <c r="M1393" i="1"/>
  <c r="M1389" i="1"/>
  <c r="M1385" i="1"/>
  <c r="M1381" i="1"/>
  <c r="M1377" i="1"/>
  <c r="M1373" i="1"/>
  <c r="M1369" i="1"/>
  <c r="M1365" i="1"/>
  <c r="M1361" i="1"/>
  <c r="M1357" i="1"/>
  <c r="M1353" i="1"/>
  <c r="M1349" i="1"/>
  <c r="M1345" i="1"/>
  <c r="M1341" i="1"/>
  <c r="M1337" i="1"/>
  <c r="M1333" i="1"/>
  <c r="M1329" i="1"/>
  <c r="M1325" i="1"/>
  <c r="M1321" i="1"/>
  <c r="M1317" i="1"/>
  <c r="M1313" i="1"/>
  <c r="M1309" i="1"/>
  <c r="M1305" i="1"/>
  <c r="M1301" i="1"/>
  <c r="M1297" i="1"/>
  <c r="M1293" i="1"/>
  <c r="M1289" i="1"/>
  <c r="M1285" i="1"/>
  <c r="M1281" i="1"/>
  <c r="M1277" i="1"/>
  <c r="M1273" i="1"/>
  <c r="M1269" i="1"/>
  <c r="M1265" i="1"/>
  <c r="M1261" i="1"/>
  <c r="M1257" i="1"/>
  <c r="M1253" i="1"/>
  <c r="M1249" i="1"/>
  <c r="M1245" i="1"/>
  <c r="M1241" i="1"/>
  <c r="M1237" i="1"/>
  <c r="M1233" i="1"/>
  <c r="M1229" i="1"/>
  <c r="M1225" i="1"/>
  <c r="M1221" i="1"/>
  <c r="M1217" i="1"/>
  <c r="M1213" i="1"/>
  <c r="M1209" i="1"/>
  <c r="M1205" i="1"/>
  <c r="M1201" i="1"/>
  <c r="M1197" i="1"/>
  <c r="M1193" i="1"/>
  <c r="M1189" i="1"/>
  <c r="M1185" i="1"/>
  <c r="M1181" i="1"/>
  <c r="M1177" i="1"/>
  <c r="M1173" i="1"/>
  <c r="M1169" i="1"/>
  <c r="M1165" i="1"/>
  <c r="M1161" i="1"/>
  <c r="M1157" i="1"/>
  <c r="M1153" i="1"/>
  <c r="M1149" i="1"/>
  <c r="M1145" i="1"/>
  <c r="M1141" i="1"/>
  <c r="M1137" i="1"/>
  <c r="M1133" i="1"/>
  <c r="M1129" i="1"/>
  <c r="M1125" i="1"/>
  <c r="M1121" i="1"/>
  <c r="M1117" i="1"/>
  <c r="M1113" i="1"/>
  <c r="M1109" i="1"/>
  <c r="M1105" i="1"/>
  <c r="M1101" i="1"/>
  <c r="M1097" i="1"/>
  <c r="M1093" i="1"/>
  <c r="M1089" i="1"/>
  <c r="M1085" i="1"/>
  <c r="M1081" i="1"/>
  <c r="M1077" i="1"/>
  <c r="M1073" i="1"/>
  <c r="M1069" i="1"/>
  <c r="M1065" i="1"/>
  <c r="M1061" i="1"/>
  <c r="M1057" i="1"/>
  <c r="M1053" i="1"/>
  <c r="M1049" i="1"/>
  <c r="M1045" i="1"/>
  <c r="M1041" i="1"/>
  <c r="M1037" i="1"/>
  <c r="M1033" i="1"/>
  <c r="M1029" i="1"/>
  <c r="M1025" i="1"/>
  <c r="M1021" i="1"/>
  <c r="M1017" i="1"/>
  <c r="M1013" i="1"/>
  <c r="M1009" i="1"/>
  <c r="M1005" i="1"/>
  <c r="M1001" i="1"/>
  <c r="M997" i="1"/>
  <c r="M993" i="1"/>
  <c r="M989" i="1"/>
  <c r="M985" i="1"/>
  <c r="M981" i="1"/>
  <c r="M977" i="1"/>
  <c r="M973" i="1"/>
  <c r="M969" i="1"/>
  <c r="M965" i="1"/>
  <c r="M961" i="1"/>
  <c r="M957" i="1"/>
  <c r="M953" i="1"/>
  <c r="M949" i="1"/>
  <c r="M945" i="1"/>
  <c r="M941" i="1"/>
  <c r="M937" i="1"/>
  <c r="M933" i="1"/>
  <c r="M929" i="1"/>
  <c r="M925" i="1"/>
  <c r="M921" i="1"/>
  <c r="M917" i="1"/>
  <c r="M913" i="1"/>
  <c r="M909" i="1"/>
  <c r="M905" i="1"/>
  <c r="M901" i="1"/>
  <c r="M897" i="1"/>
  <c r="M893" i="1"/>
  <c r="M889" i="1"/>
  <c r="M885" i="1"/>
  <c r="M881" i="1"/>
  <c r="M877" i="1"/>
  <c r="M873" i="1"/>
  <c r="M869" i="1"/>
  <c r="M865" i="1"/>
  <c r="M861" i="1"/>
  <c r="M857" i="1"/>
  <c r="M853" i="1"/>
  <c r="M849" i="1"/>
  <c r="M845" i="1"/>
  <c r="M841" i="1"/>
  <c r="M837" i="1"/>
  <c r="M833" i="1"/>
  <c r="M829" i="1"/>
  <c r="M825" i="1"/>
  <c r="M821" i="1"/>
  <c r="M817" i="1"/>
  <c r="M813" i="1"/>
  <c r="M809" i="1"/>
  <c r="M805" i="1"/>
  <c r="M801" i="1"/>
  <c r="M797" i="1"/>
  <c r="M793" i="1"/>
  <c r="M789" i="1"/>
  <c r="M785" i="1"/>
  <c r="M781" i="1"/>
  <c r="M777" i="1"/>
  <c r="M773" i="1"/>
  <c r="M769" i="1"/>
  <c r="M765" i="1"/>
  <c r="M761" i="1"/>
  <c r="M757" i="1"/>
  <c r="M753" i="1"/>
  <c r="M749" i="1"/>
  <c r="M1928" i="1"/>
  <c r="M1794" i="1"/>
  <c r="M1730" i="1"/>
  <c r="M1666" i="1"/>
  <c r="M1602" i="1"/>
  <c r="M1538" i="1"/>
  <c r="M1480" i="1"/>
  <c r="M1464" i="1"/>
  <c r="M1448" i="1"/>
  <c r="M1432" i="1"/>
  <c r="M1416" i="1"/>
  <c r="M1400" i="1"/>
  <c r="M1384" i="1"/>
  <c r="M1368" i="1"/>
  <c r="M1352" i="1"/>
  <c r="M1336" i="1"/>
  <c r="M1320" i="1"/>
  <c r="M1304" i="1"/>
  <c r="M1288" i="1"/>
  <c r="M1272" i="1"/>
  <c r="M1256" i="1"/>
  <c r="M1240" i="1"/>
  <c r="M1224" i="1"/>
  <c r="M1208" i="1"/>
  <c r="M1192" i="1"/>
  <c r="M1176" i="1"/>
  <c r="M1160" i="1"/>
  <c r="M1144" i="1"/>
  <c r="M1128" i="1"/>
  <c r="M1112" i="1"/>
  <c r="M1096" i="1"/>
  <c r="M1080" i="1"/>
  <c r="M1064" i="1"/>
  <c r="M1048" i="1"/>
  <c r="M1032" i="1"/>
  <c r="M1016" i="1"/>
  <c r="M1000" i="1"/>
  <c r="M984" i="1"/>
  <c r="M968" i="1"/>
  <c r="M956" i="1"/>
  <c r="M948" i="1"/>
  <c r="M940" i="1"/>
  <c r="M932" i="1"/>
  <c r="M924" i="1"/>
  <c r="M916" i="1"/>
  <c r="M908" i="1"/>
  <c r="M900" i="1"/>
  <c r="M892" i="1"/>
  <c r="M884" i="1"/>
  <c r="M876" i="1"/>
  <c r="M868" i="1"/>
  <c r="M860" i="1"/>
  <c r="M852" i="1"/>
  <c r="M844" i="1"/>
  <c r="M836" i="1"/>
  <c r="M828" i="1"/>
  <c r="M820" i="1"/>
  <c r="M812" i="1"/>
  <c r="M804" i="1"/>
  <c r="M796" i="1"/>
  <c r="M788" i="1"/>
  <c r="M780" i="1"/>
  <c r="M772" i="1"/>
  <c r="M764" i="1"/>
  <c r="M756" i="1"/>
  <c r="M748" i="1"/>
  <c r="M744" i="1"/>
  <c r="M740" i="1"/>
  <c r="M736"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628" i="1"/>
  <c r="M624" i="1"/>
  <c r="M620" i="1"/>
  <c r="M616" i="1"/>
  <c r="M612" i="1"/>
  <c r="M608" i="1"/>
  <c r="M604" i="1"/>
  <c r="M600" i="1"/>
  <c r="M596" i="1"/>
  <c r="M592" i="1"/>
  <c r="M588" i="1"/>
  <c r="M584" i="1"/>
  <c r="M580" i="1"/>
  <c r="M576" i="1"/>
  <c r="M572" i="1"/>
  <c r="M568" i="1"/>
  <c r="M564" i="1"/>
  <c r="M560" i="1"/>
  <c r="M556" i="1"/>
  <c r="M552" i="1"/>
  <c r="M548" i="1"/>
  <c r="M544" i="1"/>
  <c r="M540" i="1"/>
  <c r="M536" i="1"/>
  <c r="M532" i="1"/>
  <c r="M528" i="1"/>
  <c r="M524" i="1"/>
  <c r="M520" i="1"/>
  <c r="M516" i="1"/>
  <c r="M512" i="1"/>
  <c r="M508" i="1"/>
  <c r="M504" i="1"/>
  <c r="M500" i="1"/>
  <c r="M496" i="1"/>
  <c r="M492" i="1"/>
  <c r="M488" i="1"/>
  <c r="M484" i="1"/>
  <c r="M480" i="1"/>
  <c r="M476" i="1"/>
  <c r="M472" i="1"/>
  <c r="M468" i="1"/>
  <c r="M464" i="1"/>
  <c r="M460" i="1"/>
  <c r="M456" i="1"/>
  <c r="M452" i="1"/>
  <c r="M448" i="1"/>
  <c r="M444" i="1"/>
  <c r="M440" i="1"/>
  <c r="M436" i="1"/>
  <c r="M432" i="1"/>
  <c r="M428" i="1"/>
  <c r="M424" i="1"/>
  <c r="M420" i="1"/>
  <c r="M416" i="1"/>
  <c r="M412" i="1"/>
  <c r="M408" i="1"/>
  <c r="M404" i="1"/>
  <c r="M400" i="1"/>
  <c r="M396" i="1"/>
  <c r="M392" i="1"/>
  <c r="M388" i="1"/>
  <c r="M384" i="1"/>
  <c r="M380" i="1"/>
  <c r="M376" i="1"/>
  <c r="M372" i="1"/>
  <c r="M368" i="1"/>
  <c r="M364" i="1"/>
  <c r="M360" i="1"/>
  <c r="M356" i="1"/>
  <c r="M352" i="1"/>
  <c r="M348" i="1"/>
  <c r="M344" i="1"/>
  <c r="M340" i="1"/>
  <c r="M336" i="1"/>
  <c r="M332" i="1"/>
  <c r="M328" i="1"/>
  <c r="M324" i="1"/>
  <c r="M320" i="1"/>
  <c r="M316" i="1"/>
  <c r="M312" i="1"/>
  <c r="M308" i="1"/>
  <c r="M304" i="1"/>
  <c r="M300" i="1"/>
  <c r="M296" i="1"/>
  <c r="M292" i="1"/>
  <c r="M288" i="1"/>
  <c r="M284" i="1"/>
  <c r="M280" i="1"/>
  <c r="M276" i="1"/>
  <c r="M272" i="1"/>
  <c r="M268" i="1"/>
  <c r="M264" i="1"/>
  <c r="M260" i="1"/>
  <c r="M256" i="1"/>
  <c r="M252" i="1"/>
  <c r="M248" i="1"/>
  <c r="M244" i="1"/>
  <c r="M240" i="1"/>
  <c r="M236" i="1"/>
  <c r="M232" i="1"/>
  <c r="M228" i="1"/>
  <c r="M224" i="1"/>
  <c r="M220" i="1"/>
  <c r="M216" i="1"/>
  <c r="M212" i="1"/>
  <c r="M208" i="1"/>
  <c r="M204" i="1"/>
  <c r="M200" i="1"/>
  <c r="M196" i="1"/>
  <c r="M192" i="1"/>
  <c r="M188" i="1"/>
  <c r="M184" i="1"/>
  <c r="M180" i="1"/>
  <c r="M176" i="1"/>
  <c r="M172" i="1"/>
  <c r="M2307" i="1"/>
  <c r="M1864" i="1"/>
  <c r="M1778" i="1"/>
  <c r="M1714" i="1"/>
  <c r="M1650" i="1"/>
  <c r="M1586" i="1"/>
  <c r="M1522" i="1"/>
  <c r="M1476" i="1"/>
  <c r="M1460" i="1"/>
  <c r="M1444" i="1"/>
  <c r="M1428" i="1"/>
  <c r="M1412" i="1"/>
  <c r="M1396" i="1"/>
  <c r="M1380" i="1"/>
  <c r="M1364" i="1"/>
  <c r="M1348" i="1"/>
  <c r="M1332" i="1"/>
  <c r="M1316" i="1"/>
  <c r="M1300" i="1"/>
  <c r="M1284" i="1"/>
  <c r="M1268" i="1"/>
  <c r="M1252" i="1"/>
  <c r="M1236" i="1"/>
  <c r="M1220" i="1"/>
  <c r="M1204" i="1"/>
  <c r="M1188" i="1"/>
  <c r="M1172" i="1"/>
  <c r="M1156" i="1"/>
  <c r="M1140" i="1"/>
  <c r="M1124" i="1"/>
  <c r="M1108" i="1"/>
  <c r="M1092" i="1"/>
  <c r="M1076" i="1"/>
  <c r="M1060" i="1"/>
  <c r="M1044" i="1"/>
  <c r="M1028" i="1"/>
  <c r="M1012" i="1"/>
  <c r="M996" i="1"/>
  <c r="M980" i="1"/>
  <c r="M964" i="1"/>
  <c r="M954" i="1"/>
  <c r="M946" i="1"/>
  <c r="M938" i="1"/>
  <c r="M930" i="1"/>
  <c r="M922" i="1"/>
  <c r="M914" i="1"/>
  <c r="M906" i="1"/>
  <c r="M898" i="1"/>
  <c r="M890" i="1"/>
  <c r="M882" i="1"/>
  <c r="M874" i="1"/>
  <c r="M866" i="1"/>
  <c r="M858" i="1"/>
  <c r="M850" i="1"/>
  <c r="M842" i="1"/>
  <c r="M834" i="1"/>
  <c r="M826" i="1"/>
  <c r="M818" i="1"/>
  <c r="M810" i="1"/>
  <c r="M802" i="1"/>
  <c r="M794" i="1"/>
  <c r="M786" i="1"/>
  <c r="M778" i="1"/>
  <c r="M770" i="1"/>
  <c r="M762" i="1"/>
  <c r="M754" i="1"/>
  <c r="M746" i="1"/>
  <c r="M743" i="1"/>
  <c r="M739" i="1"/>
  <c r="M735" i="1"/>
  <c r="M731" i="1"/>
  <c r="M727" i="1"/>
  <c r="M723" i="1"/>
  <c r="M719" i="1"/>
  <c r="M715" i="1"/>
  <c r="M711" i="1"/>
  <c r="M707" i="1"/>
  <c r="M703" i="1"/>
  <c r="M699" i="1"/>
  <c r="M695" i="1"/>
  <c r="M691" i="1"/>
  <c r="M687" i="1"/>
  <c r="M683" i="1"/>
  <c r="M679" i="1"/>
  <c r="M675" i="1"/>
  <c r="M671" i="1"/>
  <c r="M667" i="1"/>
  <c r="M663" i="1"/>
  <c r="M659" i="1"/>
  <c r="M655" i="1"/>
  <c r="M651" i="1"/>
  <c r="M647" i="1"/>
  <c r="M643" i="1"/>
  <c r="M639" i="1"/>
  <c r="M635" i="1"/>
  <c r="M631" i="1"/>
  <c r="M627" i="1"/>
  <c r="M623" i="1"/>
  <c r="M619" i="1"/>
  <c r="M615" i="1"/>
  <c r="M611" i="1"/>
  <c r="M607" i="1"/>
  <c r="M603" i="1"/>
  <c r="M599" i="1"/>
  <c r="M595" i="1"/>
  <c r="M591" i="1"/>
  <c r="M587" i="1"/>
  <c r="M583" i="1"/>
  <c r="M579" i="1"/>
  <c r="M575" i="1"/>
  <c r="M571" i="1"/>
  <c r="M567" i="1"/>
  <c r="M563" i="1"/>
  <c r="M559" i="1"/>
  <c r="M555" i="1"/>
  <c r="M551" i="1"/>
  <c r="M547" i="1"/>
  <c r="M543" i="1"/>
  <c r="M539" i="1"/>
  <c r="M535" i="1"/>
  <c r="M531" i="1"/>
  <c r="M527" i="1"/>
  <c r="M523" i="1"/>
  <c r="M519" i="1"/>
  <c r="M515" i="1"/>
  <c r="M511" i="1"/>
  <c r="M507" i="1"/>
  <c r="M503" i="1"/>
  <c r="M499" i="1"/>
  <c r="M495" i="1"/>
  <c r="M491" i="1"/>
  <c r="M487" i="1"/>
  <c r="M483" i="1"/>
  <c r="M479" i="1"/>
  <c r="M475" i="1"/>
  <c r="M471" i="1"/>
  <c r="M467" i="1"/>
  <c r="M463" i="1"/>
  <c r="M459" i="1"/>
  <c r="M455" i="1"/>
  <c r="M451" i="1"/>
  <c r="M447" i="1"/>
  <c r="M443" i="1"/>
  <c r="M439" i="1"/>
  <c r="M435" i="1"/>
  <c r="M431" i="1"/>
  <c r="M427" i="1"/>
  <c r="M423" i="1"/>
  <c r="M419" i="1"/>
  <c r="M415" i="1"/>
  <c r="M411" i="1"/>
  <c r="M407" i="1"/>
  <c r="M403" i="1"/>
  <c r="M399" i="1"/>
  <c r="M395" i="1"/>
  <c r="M391" i="1"/>
  <c r="M387" i="1"/>
  <c r="M383" i="1"/>
  <c r="M379" i="1"/>
  <c r="M375" i="1"/>
  <c r="M371" i="1"/>
  <c r="M367" i="1"/>
  <c r="M363" i="1"/>
  <c r="M359" i="1"/>
  <c r="M355" i="1"/>
  <c r="M351" i="1"/>
  <c r="M347" i="1"/>
  <c r="M343" i="1"/>
  <c r="M339" i="1"/>
  <c r="M335" i="1"/>
  <c r="M331" i="1"/>
  <c r="M327" i="1"/>
  <c r="M323" i="1"/>
  <c r="M319" i="1"/>
  <c r="M315" i="1"/>
  <c r="M311" i="1"/>
  <c r="M307" i="1"/>
  <c r="M303" i="1"/>
  <c r="M299" i="1"/>
  <c r="M295" i="1"/>
  <c r="M291" i="1"/>
  <c r="M287" i="1"/>
  <c r="M283" i="1"/>
  <c r="M279" i="1"/>
  <c r="M275" i="1"/>
  <c r="M271" i="1"/>
  <c r="M267" i="1"/>
  <c r="M263" i="1"/>
  <c r="M259" i="1"/>
  <c r="M255" i="1"/>
  <c r="M251" i="1"/>
  <c r="M247" i="1"/>
  <c r="M243" i="1"/>
  <c r="M239" i="1"/>
  <c r="M235" i="1"/>
  <c r="M231" i="1"/>
  <c r="M227" i="1"/>
  <c r="M223" i="1"/>
  <c r="M219" i="1"/>
  <c r="M215" i="1"/>
  <c r="M211" i="1"/>
  <c r="M207" i="1"/>
  <c r="M203" i="1"/>
  <c r="M199" i="1"/>
  <c r="M195" i="1"/>
  <c r="M191" i="1"/>
  <c r="M187" i="1"/>
  <c r="M183" i="1"/>
  <c r="M179" i="1"/>
  <c r="M175" i="1"/>
  <c r="M171" i="1"/>
  <c r="M2740" i="1"/>
  <c r="M2056" i="1"/>
  <c r="M1800" i="1"/>
  <c r="M1762" i="1"/>
  <c r="M1698" i="1"/>
  <c r="M1634" i="1"/>
  <c r="M1570" i="1"/>
  <c r="M1506" i="1"/>
  <c r="M1472" i="1"/>
  <c r="M1456" i="1"/>
  <c r="M1440" i="1"/>
  <c r="M1424" i="1"/>
  <c r="M1408" i="1"/>
  <c r="M1392" i="1"/>
  <c r="M1376" i="1"/>
  <c r="M1360" i="1"/>
  <c r="M1344" i="1"/>
  <c r="M1328" i="1"/>
  <c r="M1312" i="1"/>
  <c r="M1296" i="1"/>
  <c r="M1280" i="1"/>
  <c r="M1264" i="1"/>
  <c r="M1248" i="1"/>
  <c r="M1232" i="1"/>
  <c r="M1216" i="1"/>
  <c r="M1200" i="1"/>
  <c r="M1184" i="1"/>
  <c r="M1168" i="1"/>
  <c r="M1152" i="1"/>
  <c r="M1136" i="1"/>
  <c r="M1120" i="1"/>
  <c r="M1104" i="1"/>
  <c r="M1088" i="1"/>
  <c r="M1072" i="1"/>
  <c r="M1056" i="1"/>
  <c r="M1040" i="1"/>
  <c r="M1024" i="1"/>
  <c r="M1008" i="1"/>
  <c r="M992" i="1"/>
  <c r="M976" i="1"/>
  <c r="M960" i="1"/>
  <c r="M952" i="1"/>
  <c r="M944" i="1"/>
  <c r="M936" i="1"/>
  <c r="M928" i="1"/>
  <c r="M920" i="1"/>
  <c r="M912" i="1"/>
  <c r="M904" i="1"/>
  <c r="M896" i="1"/>
  <c r="M888" i="1"/>
  <c r="M880" i="1"/>
  <c r="M872" i="1"/>
  <c r="M864" i="1"/>
  <c r="M856" i="1"/>
  <c r="M848" i="1"/>
  <c r="M840" i="1"/>
  <c r="M832" i="1"/>
  <c r="M824" i="1"/>
  <c r="M816" i="1"/>
  <c r="M808" i="1"/>
  <c r="M800" i="1"/>
  <c r="M792" i="1"/>
  <c r="M784" i="1"/>
  <c r="M776" i="1"/>
  <c r="M768" i="1"/>
  <c r="M760" i="1"/>
  <c r="M752" i="1"/>
  <c r="M742" i="1"/>
  <c r="M738" i="1"/>
  <c r="M734" i="1"/>
  <c r="M730" i="1"/>
  <c r="M726" i="1"/>
  <c r="M722" i="1"/>
  <c r="M718" i="1"/>
  <c r="M714" i="1"/>
  <c r="M710" i="1"/>
  <c r="M706" i="1"/>
  <c r="M702" i="1"/>
  <c r="M698" i="1"/>
  <c r="M694" i="1"/>
  <c r="M690" i="1"/>
  <c r="M686" i="1"/>
  <c r="M682" i="1"/>
  <c r="M678" i="1"/>
  <c r="M674" i="1"/>
  <c r="M670" i="1"/>
  <c r="M666" i="1"/>
  <c r="M662" i="1"/>
  <c r="M658" i="1"/>
  <c r="M654" i="1"/>
  <c r="M650" i="1"/>
  <c r="M646" i="1"/>
  <c r="M642" i="1"/>
  <c r="M638" i="1"/>
  <c r="M634" i="1"/>
  <c r="M630" i="1"/>
  <c r="M626" i="1"/>
  <c r="M622" i="1"/>
  <c r="M618" i="1"/>
  <c r="M614" i="1"/>
  <c r="M610" i="1"/>
  <c r="M606" i="1"/>
  <c r="M602" i="1"/>
  <c r="M598" i="1"/>
  <c r="M594" i="1"/>
  <c r="M590" i="1"/>
  <c r="M586" i="1"/>
  <c r="M582" i="1"/>
  <c r="M578" i="1"/>
  <c r="M574" i="1"/>
  <c r="M570" i="1"/>
  <c r="M566" i="1"/>
  <c r="M562" i="1"/>
  <c r="M558" i="1"/>
  <c r="M554" i="1"/>
  <c r="M550" i="1"/>
  <c r="M546" i="1"/>
  <c r="M542" i="1"/>
  <c r="M538" i="1"/>
  <c r="M534" i="1"/>
  <c r="M530" i="1"/>
  <c r="M526" i="1"/>
  <c r="M522" i="1"/>
  <c r="M518" i="1"/>
  <c r="M514" i="1"/>
  <c r="M510" i="1"/>
  <c r="M506" i="1"/>
  <c r="M502" i="1"/>
  <c r="M498" i="1"/>
  <c r="M494" i="1"/>
  <c r="M490" i="1"/>
  <c r="M486" i="1"/>
  <c r="M482" i="1"/>
  <c r="M478" i="1"/>
  <c r="M474" i="1"/>
  <c r="M470" i="1"/>
  <c r="M466" i="1"/>
  <c r="M462" i="1"/>
  <c r="M458" i="1"/>
  <c r="M454" i="1"/>
  <c r="M450" i="1"/>
  <c r="M446" i="1"/>
  <c r="M442" i="1"/>
  <c r="M438" i="1"/>
  <c r="M434" i="1"/>
  <c r="M430" i="1"/>
  <c r="M426" i="1"/>
  <c r="M422" i="1"/>
  <c r="M418" i="1"/>
  <c r="M414" i="1"/>
  <c r="M410" i="1"/>
  <c r="M406" i="1"/>
  <c r="M402" i="1"/>
  <c r="M398" i="1"/>
  <c r="M394" i="1"/>
  <c r="M390" i="1"/>
  <c r="M386" i="1"/>
  <c r="M382" i="1"/>
  <c r="M378" i="1"/>
  <c r="M374" i="1"/>
  <c r="M370" i="1"/>
  <c r="M366" i="1"/>
  <c r="M362" i="1"/>
  <c r="M358" i="1"/>
  <c r="M354" i="1"/>
  <c r="M350" i="1"/>
  <c r="M346" i="1"/>
  <c r="M342" i="1"/>
  <c r="M338" i="1"/>
  <c r="M334" i="1"/>
  <c r="M330" i="1"/>
  <c r="M326" i="1"/>
  <c r="M322" i="1"/>
  <c r="M318" i="1"/>
  <c r="M314" i="1"/>
  <c r="M310" i="1"/>
  <c r="M306" i="1"/>
  <c r="M302" i="1"/>
  <c r="M298" i="1"/>
  <c r="M294" i="1"/>
  <c r="M290" i="1"/>
  <c r="M286" i="1"/>
  <c r="M282" i="1"/>
  <c r="M278" i="1"/>
  <c r="M274" i="1"/>
  <c r="M270" i="1"/>
  <c r="M266" i="1"/>
  <c r="M262" i="1"/>
  <c r="M258" i="1"/>
  <c r="M254" i="1"/>
  <c r="M250" i="1"/>
  <c r="M246" i="1"/>
  <c r="M242" i="1"/>
  <c r="M238" i="1"/>
  <c r="M234" i="1"/>
  <c r="M230" i="1"/>
  <c r="M226" i="1"/>
  <c r="M222" i="1"/>
  <c r="M218" i="1"/>
  <c r="M214" i="1"/>
  <c r="M210" i="1"/>
  <c r="M206" i="1"/>
  <c r="M202" i="1"/>
  <c r="M198" i="1"/>
  <c r="M194" i="1"/>
  <c r="M190" i="1"/>
  <c r="M186" i="1"/>
  <c r="M182" i="1"/>
  <c r="M178" i="1"/>
  <c r="M174" i="1"/>
  <c r="M170" i="1"/>
  <c r="M1554" i="1"/>
  <c r="M1420" i="1"/>
  <c r="M1356" i="1"/>
  <c r="M1292" i="1"/>
  <c r="M1228" i="1"/>
  <c r="M1164" i="1"/>
  <c r="M1100" i="1"/>
  <c r="M1036" i="1"/>
  <c r="M1992" i="1"/>
  <c r="M1746" i="1"/>
  <c r="M1490" i="1"/>
  <c r="M1468" i="1"/>
  <c r="M1404" i="1"/>
  <c r="M1340" i="1"/>
  <c r="M1276" i="1"/>
  <c r="M1212" i="1"/>
  <c r="M1148" i="1"/>
  <c r="M1084" i="1"/>
  <c r="M1020" i="1"/>
  <c r="M1682" i="1"/>
  <c r="M1452" i="1"/>
  <c r="M1388" i="1"/>
  <c r="M1324" i="1"/>
  <c r="M1260" i="1"/>
  <c r="M1196" i="1"/>
  <c r="M1618" i="1"/>
  <c r="M1436" i="1"/>
  <c r="M1372" i="1"/>
  <c r="M1308" i="1"/>
  <c r="M1244" i="1"/>
  <c r="M1180" i="1"/>
  <c r="M1052" i="1"/>
  <c r="M934" i="1"/>
  <c r="M902" i="1"/>
  <c r="M870" i="1"/>
  <c r="M838" i="1"/>
  <c r="M806" i="1"/>
  <c r="M774" i="1"/>
  <c r="M745" i="1"/>
  <c r="M729" i="1"/>
  <c r="M713" i="1"/>
  <c r="M697" i="1"/>
  <c r="M681" i="1"/>
  <c r="M665" i="1"/>
  <c r="M1068" i="1"/>
  <c r="M958" i="1"/>
  <c r="M926" i="1"/>
  <c r="M894" i="1"/>
  <c r="M862" i="1"/>
  <c r="M830" i="1"/>
  <c r="M798" i="1"/>
  <c r="M766" i="1"/>
  <c r="M741" i="1"/>
  <c r="M725" i="1"/>
  <c r="M709" i="1"/>
  <c r="M693" i="1"/>
  <c r="M677" i="1"/>
  <c r="M661" i="1"/>
  <c r="M1116" i="1"/>
  <c r="M988" i="1"/>
  <c r="M950" i="1"/>
  <c r="M918" i="1"/>
  <c r="M886" i="1"/>
  <c r="M854" i="1"/>
  <c r="M822" i="1"/>
  <c r="M790" i="1"/>
  <c r="M758" i="1"/>
  <c r="M737" i="1"/>
  <c r="M721" i="1"/>
  <c r="M705" i="1"/>
  <c r="M689" i="1"/>
  <c r="M673" i="1"/>
  <c r="M657" i="1"/>
  <c r="M1132" i="1"/>
  <c r="M1004" i="1"/>
  <c r="M972" i="1"/>
  <c r="M942" i="1"/>
  <c r="M910" i="1"/>
  <c r="M878" i="1"/>
  <c r="M846" i="1"/>
  <c r="M814" i="1"/>
  <c r="M782" i="1"/>
  <c r="M750" i="1"/>
  <c r="M733" i="1"/>
  <c r="M717" i="1"/>
  <c r="M701" i="1"/>
  <c r="M685" i="1"/>
  <c r="M641" i="1"/>
  <c r="M625" i="1"/>
  <c r="M609" i="1"/>
  <c r="M593" i="1"/>
  <c r="M577" i="1"/>
  <c r="M561" i="1"/>
  <c r="M545" i="1"/>
  <c r="M529" i="1"/>
  <c r="M513" i="1"/>
  <c r="M497" i="1"/>
  <c r="M481" i="1"/>
  <c r="M465" i="1"/>
  <c r="M449" i="1"/>
  <c r="M433" i="1"/>
  <c r="M417" i="1"/>
  <c r="M401" i="1"/>
  <c r="M385" i="1"/>
  <c r="M369" i="1"/>
  <c r="M353" i="1"/>
  <c r="M337" i="1"/>
  <c r="M321" i="1"/>
  <c r="M305" i="1"/>
  <c r="M289" i="1"/>
  <c r="M273" i="1"/>
  <c r="M257" i="1"/>
  <c r="M241" i="1"/>
  <c r="M669" i="1"/>
  <c r="M649" i="1"/>
  <c r="M637" i="1"/>
  <c r="M621" i="1"/>
  <c r="M605" i="1"/>
  <c r="M589" i="1"/>
  <c r="M573" i="1"/>
  <c r="M557" i="1"/>
  <c r="M541" i="1"/>
  <c r="M525" i="1"/>
  <c r="M509" i="1"/>
  <c r="M493" i="1"/>
  <c r="M477" i="1"/>
  <c r="M461" i="1"/>
  <c r="M445" i="1"/>
  <c r="M429" i="1"/>
  <c r="M413" i="1"/>
  <c r="M397" i="1"/>
  <c r="M381" i="1"/>
  <c r="M365" i="1"/>
  <c r="M349" i="1"/>
  <c r="M333" i="1"/>
  <c r="M317" i="1"/>
  <c r="M301" i="1"/>
  <c r="M285" i="1"/>
  <c r="M269" i="1"/>
  <c r="M253" i="1"/>
  <c r="M653" i="1"/>
  <c r="M633" i="1"/>
  <c r="M617" i="1"/>
  <c r="M601" i="1"/>
  <c r="M585" i="1"/>
  <c r="M569" i="1"/>
  <c r="M553" i="1"/>
  <c r="M537" i="1"/>
  <c r="M521" i="1"/>
  <c r="M505" i="1"/>
  <c r="M489" i="1"/>
  <c r="M473" i="1"/>
  <c r="M457" i="1"/>
  <c r="M441" i="1"/>
  <c r="M425" i="1"/>
  <c r="M409" i="1"/>
  <c r="M393" i="1"/>
  <c r="M377" i="1"/>
  <c r="M361" i="1"/>
  <c r="M345" i="1"/>
  <c r="M329" i="1"/>
  <c r="M313" i="1"/>
  <c r="M297" i="1"/>
  <c r="M281" i="1"/>
  <c r="M265" i="1"/>
  <c r="M645" i="1"/>
  <c r="M629" i="1"/>
  <c r="M613" i="1"/>
  <c r="M597" i="1"/>
  <c r="M581" i="1"/>
  <c r="M565" i="1"/>
  <c r="M549" i="1"/>
  <c r="M533" i="1"/>
  <c r="M517" i="1"/>
  <c r="M501" i="1"/>
  <c r="M485" i="1"/>
  <c r="M469" i="1"/>
  <c r="M453" i="1"/>
  <c r="M437" i="1"/>
  <c r="M421" i="1"/>
  <c r="M405" i="1"/>
  <c r="M389" i="1"/>
  <c r="M373" i="1"/>
  <c r="M357" i="1"/>
  <c r="M341" i="1"/>
  <c r="M325" i="1"/>
  <c r="M309" i="1"/>
  <c r="M293" i="1"/>
  <c r="M277" i="1"/>
  <c r="M261" i="1"/>
  <c r="M245" i="1"/>
  <c r="M229" i="1"/>
  <c r="M213" i="1"/>
  <c r="M197" i="1"/>
  <c r="M181" i="1"/>
  <c r="M169" i="1"/>
  <c r="M165" i="1"/>
  <c r="M161" i="1"/>
  <c r="M157" i="1"/>
  <c r="M153" i="1"/>
  <c r="M149" i="1"/>
  <c r="M145" i="1"/>
  <c r="M141" i="1"/>
  <c r="M137" i="1"/>
  <c r="M133" i="1"/>
  <c r="M129" i="1"/>
  <c r="M125" i="1"/>
  <c r="M121" i="1"/>
  <c r="M117" i="1"/>
  <c r="M113" i="1"/>
  <c r="M109" i="1"/>
  <c r="M105" i="1"/>
  <c r="M101" i="1"/>
  <c r="M97" i="1"/>
  <c r="M93" i="1"/>
  <c r="M89" i="1"/>
  <c r="M85" i="1"/>
  <c r="M81" i="1"/>
  <c r="M77" i="1"/>
  <c r="M73" i="1"/>
  <c r="M69" i="1"/>
  <c r="M65" i="1"/>
  <c r="M61" i="1"/>
  <c r="M57" i="1"/>
  <c r="M53" i="1"/>
  <c r="M49" i="1"/>
  <c r="M45" i="1"/>
  <c r="M41" i="1"/>
  <c r="M37" i="1"/>
  <c r="M33" i="1"/>
  <c r="M29" i="1"/>
  <c r="M25" i="1"/>
  <c r="M21" i="1"/>
  <c r="M17" i="1"/>
  <c r="M13" i="1"/>
  <c r="M237" i="1"/>
  <c r="M225" i="1"/>
  <c r="M209" i="1"/>
  <c r="M193" i="1"/>
  <c r="M177" i="1"/>
  <c r="M168" i="1"/>
  <c r="M164" i="1"/>
  <c r="M160" i="1"/>
  <c r="M156" i="1"/>
  <c r="M152" i="1"/>
  <c r="M148" i="1"/>
  <c r="M144" i="1"/>
  <c r="M140" i="1"/>
  <c r="M136" i="1"/>
  <c r="M132" i="1"/>
  <c r="M128" i="1"/>
  <c r="M124" i="1"/>
  <c r="M120" i="1"/>
  <c r="M116" i="1"/>
  <c r="M112" i="1"/>
  <c r="M108" i="1"/>
  <c r="M104" i="1"/>
  <c r="M100" i="1"/>
  <c r="M96" i="1"/>
  <c r="M92" i="1"/>
  <c r="M88" i="1"/>
  <c r="M84" i="1"/>
  <c r="M80" i="1"/>
  <c r="M76" i="1"/>
  <c r="M72" i="1"/>
  <c r="M68" i="1"/>
  <c r="M64" i="1"/>
  <c r="M60" i="1"/>
  <c r="M56" i="1"/>
  <c r="M52" i="1"/>
  <c r="M48" i="1"/>
  <c r="M44" i="1"/>
  <c r="M40" i="1"/>
  <c r="M36" i="1"/>
  <c r="M32" i="1"/>
  <c r="M28" i="1"/>
  <c r="M24" i="1"/>
  <c r="M20" i="1"/>
  <c r="M16" i="1"/>
  <c r="M12" i="1"/>
  <c r="M249" i="1"/>
  <c r="M221" i="1"/>
  <c r="M205" i="1"/>
  <c r="M189" i="1"/>
  <c r="M173" i="1"/>
  <c r="M167" i="1"/>
  <c r="M163" i="1"/>
  <c r="M159" i="1"/>
  <c r="M155" i="1"/>
  <c r="M151" i="1"/>
  <c r="M147" i="1"/>
  <c r="M143" i="1"/>
  <c r="M139" i="1"/>
  <c r="M135" i="1"/>
  <c r="M131" i="1"/>
  <c r="M127" i="1"/>
  <c r="M123" i="1"/>
  <c r="M119" i="1"/>
  <c r="M115" i="1"/>
  <c r="M111" i="1"/>
  <c r="M107" i="1"/>
  <c r="M103" i="1"/>
  <c r="M99" i="1"/>
  <c r="M95" i="1"/>
  <c r="M91" i="1"/>
  <c r="M87" i="1"/>
  <c r="M83" i="1"/>
  <c r="M79" i="1"/>
  <c r="M75" i="1"/>
  <c r="M71" i="1"/>
  <c r="M67" i="1"/>
  <c r="M63" i="1"/>
  <c r="M59" i="1"/>
  <c r="M55" i="1"/>
  <c r="M51" i="1"/>
  <c r="M47" i="1"/>
  <c r="M43" i="1"/>
  <c r="M39" i="1"/>
  <c r="M35" i="1"/>
  <c r="M31" i="1"/>
  <c r="M27" i="1"/>
  <c r="M23" i="1"/>
  <c r="M19" i="1"/>
  <c r="M15" i="1"/>
  <c r="M11" i="1"/>
  <c r="M233" i="1"/>
  <c r="M217" i="1"/>
  <c r="M201" i="1"/>
  <c r="M185" i="1"/>
  <c r="M166" i="1"/>
  <c r="M162" i="1"/>
  <c r="M158" i="1"/>
  <c r="M154" i="1"/>
  <c r="M150" i="1"/>
  <c r="M146" i="1"/>
  <c r="M142" i="1"/>
  <c r="M138" i="1"/>
  <c r="M134" i="1"/>
  <c r="M130" i="1"/>
  <c r="M126" i="1"/>
  <c r="M122" i="1"/>
  <c r="M118" i="1"/>
  <c r="M114" i="1"/>
  <c r="M110" i="1"/>
  <c r="M106" i="1"/>
  <c r="M102" i="1"/>
  <c r="M98" i="1"/>
  <c r="M94" i="1"/>
  <c r="M90" i="1"/>
  <c r="M86" i="1"/>
  <c r="M82" i="1"/>
  <c r="M78" i="1"/>
  <c r="M74" i="1"/>
  <c r="M70" i="1"/>
  <c r="M66" i="1"/>
  <c r="M62" i="1"/>
  <c r="M58" i="1"/>
  <c r="M54" i="1"/>
  <c r="M50" i="1"/>
  <c r="M46" i="1"/>
  <c r="M42" i="1"/>
  <c r="M38" i="1"/>
  <c r="M34" i="1"/>
  <c r="M30" i="1"/>
  <c r="M26" i="1"/>
  <c r="M22" i="1"/>
  <c r="M18" i="1"/>
  <c r="M14" i="1"/>
  <c r="M10" i="1"/>
  <c r="R3253" i="1"/>
  <c r="R3249" i="1"/>
  <c r="R3245" i="1"/>
  <c r="R3241" i="1"/>
  <c r="R3237" i="1"/>
  <c r="R3233" i="1"/>
  <c r="R3256" i="1"/>
  <c r="R3252" i="1"/>
  <c r="R3248" i="1"/>
  <c r="R3244" i="1"/>
  <c r="R3240" i="1"/>
  <c r="R3236" i="1"/>
  <c r="R3232" i="1"/>
  <c r="R3255" i="1"/>
  <c r="R3251" i="1"/>
  <c r="R3247" i="1"/>
  <c r="R3243" i="1"/>
  <c r="R3239" i="1"/>
  <c r="R3235" i="1"/>
  <c r="R3231" i="1"/>
  <c r="R3242" i="1"/>
  <c r="R3228" i="1"/>
  <c r="R3224" i="1"/>
  <c r="R3220" i="1"/>
  <c r="R3216" i="1"/>
  <c r="R3212" i="1"/>
  <c r="R3254" i="1"/>
  <c r="R3238" i="1"/>
  <c r="R3227" i="1"/>
  <c r="R3223" i="1"/>
  <c r="R3219" i="1"/>
  <c r="R3215" i="1"/>
  <c r="R3211" i="1"/>
  <c r="R3250" i="1"/>
  <c r="R3234" i="1"/>
  <c r="R3230" i="1"/>
  <c r="R3226" i="1"/>
  <c r="R3222" i="1"/>
  <c r="R3218" i="1"/>
  <c r="R3214" i="1"/>
  <c r="R3229" i="1"/>
  <c r="R3209" i="1"/>
  <c r="R3205" i="1"/>
  <c r="R3201" i="1"/>
  <c r="R3197" i="1"/>
  <c r="R3193" i="1"/>
  <c r="R3189" i="1"/>
  <c r="R3225" i="1"/>
  <c r="R3208" i="1"/>
  <c r="R3204" i="1"/>
  <c r="R3200" i="1"/>
  <c r="R3196" i="1"/>
  <c r="R3192" i="1"/>
  <c r="R3246" i="1"/>
  <c r="R3221" i="1"/>
  <c r="R3207" i="1"/>
  <c r="R3203" i="1"/>
  <c r="R3199" i="1"/>
  <c r="R3195" i="1"/>
  <c r="R3210" i="1"/>
  <c r="R3194" i="1"/>
  <c r="R3188" i="1"/>
  <c r="R3187" i="1"/>
  <c r="R3183" i="1"/>
  <c r="R3179" i="1"/>
  <c r="R3175" i="1"/>
  <c r="R3171" i="1"/>
  <c r="R3167" i="1"/>
  <c r="R3163" i="1"/>
  <c r="R3159" i="1"/>
  <c r="R3155" i="1"/>
  <c r="R3151" i="1"/>
  <c r="R3147" i="1"/>
  <c r="R3206" i="1"/>
  <c r="R3190" i="1"/>
  <c r="R3186" i="1"/>
  <c r="R3182" i="1"/>
  <c r="R3178" i="1"/>
  <c r="R3174" i="1"/>
  <c r="R3170" i="1"/>
  <c r="R3166" i="1"/>
  <c r="R3162" i="1"/>
  <c r="R3158" i="1"/>
  <c r="R3154" i="1"/>
  <c r="R3150" i="1"/>
  <c r="R3146" i="1"/>
  <c r="R3217" i="1"/>
  <c r="R3213" i="1"/>
  <c r="R3202" i="1"/>
  <c r="R3185" i="1"/>
  <c r="R3181" i="1"/>
  <c r="R3177" i="1"/>
  <c r="R3173" i="1"/>
  <c r="R3169" i="1"/>
  <c r="R3165" i="1"/>
  <c r="R3161" i="1"/>
  <c r="R3157" i="1"/>
  <c r="R3153" i="1"/>
  <c r="R3149" i="1"/>
  <c r="R3172" i="1"/>
  <c r="R3156" i="1"/>
  <c r="R3144" i="1"/>
  <c r="R3140" i="1"/>
  <c r="R3136" i="1"/>
  <c r="R3132" i="1"/>
  <c r="R3128" i="1"/>
  <c r="R3124" i="1"/>
  <c r="R3120" i="1"/>
  <c r="R3116" i="1"/>
  <c r="R3112" i="1"/>
  <c r="R3108" i="1"/>
  <c r="R3191" i="1"/>
  <c r="R3184" i="1"/>
  <c r="R3168" i="1"/>
  <c r="R3152" i="1"/>
  <c r="R3143" i="1"/>
  <c r="R3139" i="1"/>
  <c r="R3135" i="1"/>
  <c r="R3131" i="1"/>
  <c r="R3127" i="1"/>
  <c r="R3123" i="1"/>
  <c r="R3119" i="1"/>
  <c r="R3115" i="1"/>
  <c r="R3111" i="1"/>
  <c r="R3107" i="1"/>
  <c r="R3198" i="1"/>
  <c r="R3180" i="1"/>
  <c r="R3164" i="1"/>
  <c r="R3148" i="1"/>
  <c r="R3142" i="1"/>
  <c r="R3138" i="1"/>
  <c r="R3134" i="1"/>
  <c r="R3130" i="1"/>
  <c r="R3126" i="1"/>
  <c r="R3122" i="1"/>
  <c r="R3118" i="1"/>
  <c r="R3114" i="1"/>
  <c r="R3110" i="1"/>
  <c r="R3160" i="1"/>
  <c r="R3133" i="1"/>
  <c r="R3117" i="1"/>
  <c r="R3106" i="1"/>
  <c r="R3102" i="1"/>
  <c r="R3098" i="1"/>
  <c r="R3094" i="1"/>
  <c r="R3090" i="1"/>
  <c r="R3086" i="1"/>
  <c r="R3082" i="1"/>
  <c r="R3078" i="1"/>
  <c r="R3074" i="1"/>
  <c r="R3070" i="1"/>
  <c r="R3145" i="1"/>
  <c r="R3129" i="1"/>
  <c r="R3113" i="1"/>
  <c r="R3101" i="1"/>
  <c r="R3097" i="1"/>
  <c r="R3093" i="1"/>
  <c r="R3089" i="1"/>
  <c r="R3085" i="1"/>
  <c r="R3081" i="1"/>
  <c r="R3077" i="1"/>
  <c r="R3073" i="1"/>
  <c r="R3069" i="1"/>
  <c r="R3141" i="1"/>
  <c r="R3125" i="1"/>
  <c r="R3109" i="1"/>
  <c r="R3105" i="1"/>
  <c r="R3104" i="1"/>
  <c r="R3100" i="1"/>
  <c r="R3096" i="1"/>
  <c r="R3092" i="1"/>
  <c r="R3088" i="1"/>
  <c r="R3084" i="1"/>
  <c r="R3080" i="1"/>
  <c r="R3076" i="1"/>
  <c r="R3072" i="1"/>
  <c r="R3121" i="1"/>
  <c r="R3091" i="1"/>
  <c r="R3075" i="1"/>
  <c r="R3064" i="1"/>
  <c r="R3060" i="1"/>
  <c r="R3056" i="1"/>
  <c r="R3052" i="1"/>
  <c r="R3048" i="1"/>
  <c r="R3044" i="1"/>
  <c r="R3040" i="1"/>
  <c r="R3036" i="1"/>
  <c r="R3032" i="1"/>
  <c r="R3028" i="1"/>
  <c r="R3024" i="1"/>
  <c r="R3020" i="1"/>
  <c r="R3016" i="1"/>
  <c r="R3012" i="1"/>
  <c r="R3008" i="1"/>
  <c r="R3004" i="1"/>
  <c r="R3000" i="1"/>
  <c r="R2996" i="1"/>
  <c r="R2992" i="1"/>
  <c r="R2988" i="1"/>
  <c r="R2984" i="1"/>
  <c r="R2980" i="1"/>
  <c r="R2976" i="1"/>
  <c r="R3103" i="1"/>
  <c r="R3087" i="1"/>
  <c r="R3071" i="1"/>
  <c r="R3067" i="1"/>
  <c r="R3063" i="1"/>
  <c r="R3059" i="1"/>
  <c r="R3055" i="1"/>
  <c r="R3051" i="1"/>
  <c r="R3047" i="1"/>
  <c r="R3043" i="1"/>
  <c r="R3039" i="1"/>
  <c r="R3035" i="1"/>
  <c r="R3031" i="1"/>
  <c r="R3027" i="1"/>
  <c r="R3023" i="1"/>
  <c r="R3019" i="1"/>
  <c r="R3015" i="1"/>
  <c r="R3011" i="1"/>
  <c r="R3007" i="1"/>
  <c r="R3003" i="1"/>
  <c r="R2999" i="1"/>
  <c r="R2995" i="1"/>
  <c r="R2991" i="1"/>
  <c r="R2987" i="1"/>
  <c r="R2983" i="1"/>
  <c r="R2979" i="1"/>
  <c r="R3176" i="1"/>
  <c r="R3099" i="1"/>
  <c r="R3083" i="1"/>
  <c r="R3068" i="1"/>
  <c r="R3066" i="1"/>
  <c r="R3062" i="1"/>
  <c r="R3058" i="1"/>
  <c r="R3054" i="1"/>
  <c r="R3050" i="1"/>
  <c r="R3046" i="1"/>
  <c r="R3042" i="1"/>
  <c r="R3038" i="1"/>
  <c r="R3034" i="1"/>
  <c r="R3030" i="1"/>
  <c r="R3026" i="1"/>
  <c r="R3022" i="1"/>
  <c r="R3018" i="1"/>
  <c r="R3014" i="1"/>
  <c r="R3010" i="1"/>
  <c r="R3006" i="1"/>
  <c r="R3002" i="1"/>
  <c r="R2998" i="1"/>
  <c r="R2994" i="1"/>
  <c r="R2990" i="1"/>
  <c r="R2986" i="1"/>
  <c r="R2982" i="1"/>
  <c r="R2978" i="1"/>
  <c r="R3065" i="1"/>
  <c r="R3049" i="1"/>
  <c r="R3033" i="1"/>
  <c r="R3017" i="1"/>
  <c r="R3001" i="1"/>
  <c r="R2985" i="1"/>
  <c r="R2975" i="1"/>
  <c r="R2971" i="1"/>
  <c r="R2967" i="1"/>
  <c r="R2963" i="1"/>
  <c r="R2959" i="1"/>
  <c r="R2955" i="1"/>
  <c r="R2951" i="1"/>
  <c r="R2947" i="1"/>
  <c r="R2943" i="1"/>
  <c r="R2939" i="1"/>
  <c r="R2935" i="1"/>
  <c r="R2931" i="1"/>
  <c r="R2927" i="1"/>
  <c r="R2923" i="1"/>
  <c r="R2919" i="1"/>
  <c r="R2915" i="1"/>
  <c r="R2911" i="1"/>
  <c r="R2907" i="1"/>
  <c r="R2903" i="1"/>
  <c r="R2899" i="1"/>
  <c r="R3095" i="1"/>
  <c r="R3061" i="1"/>
  <c r="R3045" i="1"/>
  <c r="R3029" i="1"/>
  <c r="R3013" i="1"/>
  <c r="R2997" i="1"/>
  <c r="R2981" i="1"/>
  <c r="R2974" i="1"/>
  <c r="R2970" i="1"/>
  <c r="R2966" i="1"/>
  <c r="R2962" i="1"/>
  <c r="R2958" i="1"/>
  <c r="R2954" i="1"/>
  <c r="R2950" i="1"/>
  <c r="R2946" i="1"/>
  <c r="R2942" i="1"/>
  <c r="R2938" i="1"/>
  <c r="R2934" i="1"/>
  <c r="R2930" i="1"/>
  <c r="R2926" i="1"/>
  <c r="R2922" i="1"/>
  <c r="R2918" i="1"/>
  <c r="R2914" i="1"/>
  <c r="R2910" i="1"/>
  <c r="R2906" i="1"/>
  <c r="R2902" i="1"/>
  <c r="R2898" i="1"/>
  <c r="R3137" i="1"/>
  <c r="R3079" i="1"/>
  <c r="R3057" i="1"/>
  <c r="R3041" i="1"/>
  <c r="R3025" i="1"/>
  <c r="R3009" i="1"/>
  <c r="R2993" i="1"/>
  <c r="R2977" i="1"/>
  <c r="R2973" i="1"/>
  <c r="R2969" i="1"/>
  <c r="R2965" i="1"/>
  <c r="R2961" i="1"/>
  <c r="R2957" i="1"/>
  <c r="R2953" i="1"/>
  <c r="R2949" i="1"/>
  <c r="R2945" i="1"/>
  <c r="R2941" i="1"/>
  <c r="R2937" i="1"/>
  <c r="R2933" i="1"/>
  <c r="R2929" i="1"/>
  <c r="R2925" i="1"/>
  <c r="R2921" i="1"/>
  <c r="R2917" i="1"/>
  <c r="R2913" i="1"/>
  <c r="R2909" i="1"/>
  <c r="R2905" i="1"/>
  <c r="R2901" i="1"/>
  <c r="R3053" i="1"/>
  <c r="R2989" i="1"/>
  <c r="R2968" i="1"/>
  <c r="R2952" i="1"/>
  <c r="R2936" i="1"/>
  <c r="R2920" i="1"/>
  <c r="R2904" i="1"/>
  <c r="R2894" i="1"/>
  <c r="R2890" i="1"/>
  <c r="R2886" i="1"/>
  <c r="R2882" i="1"/>
  <c r="R2878" i="1"/>
  <c r="R2874" i="1"/>
  <c r="R2870" i="1"/>
  <c r="R2866" i="1"/>
  <c r="R2862" i="1"/>
  <c r="R2858" i="1"/>
  <c r="R2854" i="1"/>
  <c r="R2850" i="1"/>
  <c r="R2846" i="1"/>
  <c r="R2842" i="1"/>
  <c r="R2838" i="1"/>
  <c r="R2834" i="1"/>
  <c r="R2830" i="1"/>
  <c r="R2826" i="1"/>
  <c r="R2822" i="1"/>
  <c r="R3037" i="1"/>
  <c r="R2964" i="1"/>
  <c r="R2948" i="1"/>
  <c r="R2932" i="1"/>
  <c r="R2916" i="1"/>
  <c r="R2900" i="1"/>
  <c r="R2897" i="1"/>
  <c r="R2893" i="1"/>
  <c r="R2889" i="1"/>
  <c r="R2885" i="1"/>
  <c r="R2881" i="1"/>
  <c r="R2877" i="1"/>
  <c r="R2873" i="1"/>
  <c r="R2869" i="1"/>
  <c r="R2865" i="1"/>
  <c r="R2861" i="1"/>
  <c r="R2857" i="1"/>
  <c r="R2853" i="1"/>
  <c r="R2849" i="1"/>
  <c r="R2845" i="1"/>
  <c r="R2841" i="1"/>
  <c r="R2837" i="1"/>
  <c r="R2833" i="1"/>
  <c r="R2829" i="1"/>
  <c r="R2825" i="1"/>
  <c r="R2821" i="1"/>
  <c r="R3021" i="1"/>
  <c r="R2960" i="1"/>
  <c r="R2944" i="1"/>
  <c r="R2928" i="1"/>
  <c r="R2912" i="1"/>
  <c r="R2896" i="1"/>
  <c r="R2892" i="1"/>
  <c r="R2888" i="1"/>
  <c r="R2884" i="1"/>
  <c r="R2880" i="1"/>
  <c r="R2876" i="1"/>
  <c r="R2872" i="1"/>
  <c r="R2868" i="1"/>
  <c r="R2864" i="1"/>
  <c r="R2860" i="1"/>
  <c r="R2856" i="1"/>
  <c r="R2852" i="1"/>
  <c r="R2848" i="1"/>
  <c r="R2844" i="1"/>
  <c r="R2840" i="1"/>
  <c r="R2836" i="1"/>
  <c r="R2832" i="1"/>
  <c r="R2828" i="1"/>
  <c r="R2824" i="1"/>
  <c r="R2820" i="1"/>
  <c r="R2940" i="1"/>
  <c r="R2887" i="1"/>
  <c r="R2871" i="1"/>
  <c r="R2855" i="1"/>
  <c r="R2839" i="1"/>
  <c r="R2823" i="1"/>
  <c r="R2818" i="1"/>
  <c r="R2814" i="1"/>
  <c r="R2810" i="1"/>
  <c r="R2806" i="1"/>
  <c r="R2802" i="1"/>
  <c r="R2798" i="1"/>
  <c r="R2794" i="1"/>
  <c r="R2790" i="1"/>
  <c r="R2786" i="1"/>
  <c r="R2782" i="1"/>
  <c r="R2778" i="1"/>
  <c r="R2774" i="1"/>
  <c r="R2770" i="1"/>
  <c r="R2766" i="1"/>
  <c r="R2762" i="1"/>
  <c r="R2758" i="1"/>
  <c r="R2754" i="1"/>
  <c r="R2750" i="1"/>
  <c r="R2746" i="1"/>
  <c r="R2742" i="1"/>
  <c r="R2738" i="1"/>
  <c r="R2734" i="1"/>
  <c r="R2730" i="1"/>
  <c r="R2726" i="1"/>
  <c r="R2722" i="1"/>
  <c r="R2718" i="1"/>
  <c r="R2714" i="1"/>
  <c r="R2710" i="1"/>
  <c r="R2706" i="1"/>
  <c r="R2702" i="1"/>
  <c r="R2698" i="1"/>
  <c r="R2694" i="1"/>
  <c r="R2690" i="1"/>
  <c r="R2686" i="1"/>
  <c r="R2682" i="1"/>
  <c r="R2678" i="1"/>
  <c r="R2674" i="1"/>
  <c r="R2670" i="1"/>
  <c r="R2666" i="1"/>
  <c r="R2662" i="1"/>
  <c r="R2658" i="1"/>
  <c r="R2654" i="1"/>
  <c r="R2650" i="1"/>
  <c r="R2646" i="1"/>
  <c r="R2642" i="1"/>
  <c r="R2638" i="1"/>
  <c r="R3005" i="1"/>
  <c r="R2924" i="1"/>
  <c r="R2883" i="1"/>
  <c r="R2867" i="1"/>
  <c r="R2851" i="1"/>
  <c r="R2835" i="1"/>
  <c r="R2819" i="1"/>
  <c r="R2817" i="1"/>
  <c r="R2813" i="1"/>
  <c r="R2809" i="1"/>
  <c r="R2805" i="1"/>
  <c r="R2801" i="1"/>
  <c r="R2797" i="1"/>
  <c r="R2793" i="1"/>
  <c r="R2789" i="1"/>
  <c r="R2785" i="1"/>
  <c r="R2781" i="1"/>
  <c r="R2777" i="1"/>
  <c r="R2773" i="1"/>
  <c r="R2769" i="1"/>
  <c r="R2765" i="1"/>
  <c r="R2761" i="1"/>
  <c r="R2757" i="1"/>
  <c r="R2753" i="1"/>
  <c r="R2749" i="1"/>
  <c r="R2745" i="1"/>
  <c r="R2741" i="1"/>
  <c r="R2737" i="1"/>
  <c r="R2733" i="1"/>
  <c r="R2729" i="1"/>
  <c r="R2725" i="1"/>
  <c r="R2721" i="1"/>
  <c r="R2717" i="1"/>
  <c r="R2713" i="1"/>
  <c r="R2709" i="1"/>
  <c r="R2705" i="1"/>
  <c r="R2701" i="1"/>
  <c r="R2697" i="1"/>
  <c r="R2693" i="1"/>
  <c r="R2689" i="1"/>
  <c r="R2685" i="1"/>
  <c r="R2681" i="1"/>
  <c r="R2677" i="1"/>
  <c r="R2673" i="1"/>
  <c r="R2669" i="1"/>
  <c r="R2665" i="1"/>
  <c r="R2661" i="1"/>
  <c r="R2657" i="1"/>
  <c r="R2653" i="1"/>
  <c r="R2649" i="1"/>
  <c r="R2645" i="1"/>
  <c r="R2641" i="1"/>
  <c r="R2637" i="1"/>
  <c r="R2972" i="1"/>
  <c r="R2908" i="1"/>
  <c r="R2895" i="1"/>
  <c r="R2879" i="1"/>
  <c r="R2863" i="1"/>
  <c r="R2847" i="1"/>
  <c r="R2831" i="1"/>
  <c r="R2816" i="1"/>
  <c r="R2812" i="1"/>
  <c r="R2808" i="1"/>
  <c r="R2804" i="1"/>
  <c r="R2800" i="1"/>
  <c r="R2796" i="1"/>
  <c r="R2792" i="1"/>
  <c r="R2788" i="1"/>
  <c r="R2784" i="1"/>
  <c r="R2780" i="1"/>
  <c r="R2776" i="1"/>
  <c r="R2772" i="1"/>
  <c r="R2768" i="1"/>
  <c r="R2764" i="1"/>
  <c r="R2760" i="1"/>
  <c r="R2756" i="1"/>
  <c r="R2752" i="1"/>
  <c r="R2748" i="1"/>
  <c r="R2744" i="1"/>
  <c r="R2740" i="1"/>
  <c r="R2736" i="1"/>
  <c r="R2732" i="1"/>
  <c r="R2728" i="1"/>
  <c r="R2724" i="1"/>
  <c r="R2720" i="1"/>
  <c r="R2716" i="1"/>
  <c r="R2712" i="1"/>
  <c r="R2708" i="1"/>
  <c r="R2704" i="1"/>
  <c r="R2700" i="1"/>
  <c r="R2696" i="1"/>
  <c r="R2692" i="1"/>
  <c r="R2688" i="1"/>
  <c r="R2684" i="1"/>
  <c r="R2680" i="1"/>
  <c r="R2676" i="1"/>
  <c r="R2672" i="1"/>
  <c r="R2668" i="1"/>
  <c r="R2664" i="1"/>
  <c r="R2660" i="1"/>
  <c r="R2656" i="1"/>
  <c r="R2652" i="1"/>
  <c r="R2648" i="1"/>
  <c r="R2644" i="1"/>
  <c r="R2640" i="1"/>
  <c r="R2636" i="1"/>
  <c r="R2891" i="1"/>
  <c r="R2827" i="1"/>
  <c r="R2807" i="1"/>
  <c r="R2791" i="1"/>
  <c r="R2775" i="1"/>
  <c r="R2759" i="1"/>
  <c r="R2743" i="1"/>
  <c r="R2727" i="1"/>
  <c r="R2711" i="1"/>
  <c r="R2695" i="1"/>
  <c r="R2679" i="1"/>
  <c r="R2663" i="1"/>
  <c r="R2647" i="1"/>
  <c r="R2632" i="1"/>
  <c r="R2628" i="1"/>
  <c r="R2624" i="1"/>
  <c r="R2620" i="1"/>
  <c r="R2616" i="1"/>
  <c r="R2612" i="1"/>
  <c r="R2608" i="1"/>
  <c r="R2604" i="1"/>
  <c r="R2600" i="1"/>
  <c r="R2596" i="1"/>
  <c r="R2592" i="1"/>
  <c r="R2588" i="1"/>
  <c r="R2584" i="1"/>
  <c r="R2580" i="1"/>
  <c r="R2576" i="1"/>
  <c r="R2572" i="1"/>
  <c r="R2568" i="1"/>
  <c r="R2564" i="1"/>
  <c r="R2560" i="1"/>
  <c r="R2556" i="1"/>
  <c r="R2552" i="1"/>
  <c r="R2548" i="1"/>
  <c r="R2544" i="1"/>
  <c r="R2540" i="1"/>
  <c r="R2536" i="1"/>
  <c r="R2532" i="1"/>
  <c r="R2528" i="1"/>
  <c r="R2524" i="1"/>
  <c r="R2520" i="1"/>
  <c r="R2516" i="1"/>
  <c r="R2512" i="1"/>
  <c r="R2508" i="1"/>
  <c r="R2504" i="1"/>
  <c r="R2500" i="1"/>
  <c r="R2496" i="1"/>
  <c r="R2492" i="1"/>
  <c r="R2488" i="1"/>
  <c r="R2484" i="1"/>
  <c r="R2480" i="1"/>
  <c r="R2875" i="1"/>
  <c r="R2803" i="1"/>
  <c r="R2787" i="1"/>
  <c r="R2771" i="1"/>
  <c r="R2755" i="1"/>
  <c r="R2739" i="1"/>
  <c r="R2723" i="1"/>
  <c r="R2707" i="1"/>
  <c r="R2691" i="1"/>
  <c r="R2675" i="1"/>
  <c r="R2659" i="1"/>
  <c r="R2643" i="1"/>
  <c r="R2631" i="1"/>
  <c r="R2627" i="1"/>
  <c r="R2623" i="1"/>
  <c r="R2619" i="1"/>
  <c r="R2615" i="1"/>
  <c r="R2611" i="1"/>
  <c r="R2607" i="1"/>
  <c r="R2603" i="1"/>
  <c r="R2599" i="1"/>
  <c r="R2595" i="1"/>
  <c r="R2591" i="1"/>
  <c r="R2587" i="1"/>
  <c r="R2583" i="1"/>
  <c r="R2579" i="1"/>
  <c r="R2575" i="1"/>
  <c r="R2571" i="1"/>
  <c r="R2567" i="1"/>
  <c r="R2563" i="1"/>
  <c r="R2559" i="1"/>
  <c r="R2555" i="1"/>
  <c r="R2551" i="1"/>
  <c r="R2547" i="1"/>
  <c r="R2543" i="1"/>
  <c r="R2539" i="1"/>
  <c r="R2535" i="1"/>
  <c r="R2531" i="1"/>
  <c r="R2527" i="1"/>
  <c r="R2523" i="1"/>
  <c r="R2519" i="1"/>
  <c r="R2515" i="1"/>
  <c r="R2511" i="1"/>
  <c r="R2507" i="1"/>
  <c r="R2503" i="1"/>
  <c r="R2499" i="1"/>
  <c r="R2495" i="1"/>
  <c r="R2491" i="1"/>
  <c r="R2487" i="1"/>
  <c r="R2483" i="1"/>
  <c r="R2479" i="1"/>
  <c r="R2859" i="1"/>
  <c r="R2815" i="1"/>
  <c r="R2799" i="1"/>
  <c r="R2783" i="1"/>
  <c r="R2767" i="1"/>
  <c r="R2751" i="1"/>
  <c r="R2735" i="1"/>
  <c r="R2719" i="1"/>
  <c r="R2703" i="1"/>
  <c r="R2687" i="1"/>
  <c r="R2671" i="1"/>
  <c r="R2655" i="1"/>
  <c r="R2639" i="1"/>
  <c r="R2634" i="1"/>
  <c r="R2630" i="1"/>
  <c r="R2626" i="1"/>
  <c r="R2622" i="1"/>
  <c r="R2618" i="1"/>
  <c r="R2614" i="1"/>
  <c r="R2610" i="1"/>
  <c r="R2606" i="1"/>
  <c r="R2602" i="1"/>
  <c r="R2598" i="1"/>
  <c r="R2594" i="1"/>
  <c r="R2590" i="1"/>
  <c r="R2586" i="1"/>
  <c r="R2582" i="1"/>
  <c r="R2578" i="1"/>
  <c r="R2574" i="1"/>
  <c r="R2570" i="1"/>
  <c r="R2566" i="1"/>
  <c r="R2562" i="1"/>
  <c r="R2558" i="1"/>
  <c r="R2554" i="1"/>
  <c r="R2550" i="1"/>
  <c r="R2546" i="1"/>
  <c r="R2542" i="1"/>
  <c r="R2538" i="1"/>
  <c r="R2534" i="1"/>
  <c r="R2530" i="1"/>
  <c r="R2526" i="1"/>
  <c r="R2522" i="1"/>
  <c r="R2518" i="1"/>
  <c r="R2514" i="1"/>
  <c r="R2510" i="1"/>
  <c r="R2506" i="1"/>
  <c r="R2502" i="1"/>
  <c r="R2498" i="1"/>
  <c r="R2494" i="1"/>
  <c r="R2490" i="1"/>
  <c r="R2486" i="1"/>
  <c r="R2482" i="1"/>
  <c r="R2478" i="1"/>
  <c r="R2956" i="1"/>
  <c r="R2763" i="1"/>
  <c r="R2699" i="1"/>
  <c r="R2635" i="1"/>
  <c r="R2625" i="1"/>
  <c r="R2609" i="1"/>
  <c r="R2593" i="1"/>
  <c r="R2577" i="1"/>
  <c r="R2561" i="1"/>
  <c r="R2545" i="1"/>
  <c r="R2529" i="1"/>
  <c r="R2513" i="1"/>
  <c r="R2497" i="1"/>
  <c r="R2481" i="1"/>
  <c r="R2477" i="1"/>
  <c r="R2473" i="1"/>
  <c r="R2469" i="1"/>
  <c r="R2465" i="1"/>
  <c r="R2461" i="1"/>
  <c r="R2457" i="1"/>
  <c r="R2453" i="1"/>
  <c r="R2449" i="1"/>
  <c r="R2445" i="1"/>
  <c r="R2441" i="1"/>
  <c r="R2437" i="1"/>
  <c r="R2433" i="1"/>
  <c r="R2429" i="1"/>
  <c r="R2425" i="1"/>
  <c r="R2421" i="1"/>
  <c r="R2417" i="1"/>
  <c r="R2413" i="1"/>
  <c r="R2409" i="1"/>
  <c r="R2405" i="1"/>
  <c r="R2401" i="1"/>
  <c r="R2397" i="1"/>
  <c r="R2393" i="1"/>
  <c r="R2389" i="1"/>
  <c r="R2385" i="1"/>
  <c r="R2381" i="1"/>
  <c r="R2377" i="1"/>
  <c r="R2373" i="1"/>
  <c r="R2369" i="1"/>
  <c r="R2365" i="1"/>
  <c r="R2361" i="1"/>
  <c r="R2357" i="1"/>
  <c r="R2353" i="1"/>
  <c r="R2349" i="1"/>
  <c r="R2345" i="1"/>
  <c r="R2341" i="1"/>
  <c r="R2337" i="1"/>
  <c r="R2333" i="1"/>
  <c r="R2329" i="1"/>
  <c r="R2325" i="1"/>
  <c r="R2321" i="1"/>
  <c r="R2317" i="1"/>
  <c r="R2313" i="1"/>
  <c r="R2309" i="1"/>
  <c r="R2305" i="1"/>
  <c r="R2301" i="1"/>
  <c r="R2297" i="1"/>
  <c r="R2293" i="1"/>
  <c r="R2289" i="1"/>
  <c r="R2285" i="1"/>
  <c r="R2281" i="1"/>
  <c r="R2277" i="1"/>
  <c r="R2273" i="1"/>
  <c r="R2269" i="1"/>
  <c r="R2265" i="1"/>
  <c r="R2261" i="1"/>
  <c r="R2257" i="1"/>
  <c r="R2253" i="1"/>
  <c r="R2249" i="1"/>
  <c r="R2245" i="1"/>
  <c r="R2241" i="1"/>
  <c r="R2237" i="1"/>
  <c r="R2233" i="1"/>
  <c r="R2229" i="1"/>
  <c r="R2225" i="1"/>
  <c r="R2221" i="1"/>
  <c r="R2217" i="1"/>
  <c r="R2213" i="1"/>
  <c r="R2209" i="1"/>
  <c r="R2205" i="1"/>
  <c r="R2201" i="1"/>
  <c r="R2197" i="1"/>
  <c r="R2193" i="1"/>
  <c r="R2189" i="1"/>
  <c r="R2185" i="1"/>
  <c r="R2181" i="1"/>
  <c r="R2177" i="1"/>
  <c r="R2173" i="1"/>
  <c r="R2169" i="1"/>
  <c r="R2165" i="1"/>
  <c r="R2161" i="1"/>
  <c r="R2157" i="1"/>
  <c r="R2153" i="1"/>
  <c r="R2149" i="1"/>
  <c r="R2145" i="1"/>
  <c r="R2141" i="1"/>
  <c r="R2137" i="1"/>
  <c r="R2133" i="1"/>
  <c r="R2129" i="1"/>
  <c r="R2125" i="1"/>
  <c r="R2121" i="1"/>
  <c r="R2117" i="1"/>
  <c r="R2113" i="1"/>
  <c r="R2811" i="1"/>
  <c r="R2747" i="1"/>
  <c r="R2683" i="1"/>
  <c r="R2621" i="1"/>
  <c r="R2605" i="1"/>
  <c r="R2589" i="1"/>
  <c r="R2573" i="1"/>
  <c r="R2557" i="1"/>
  <c r="R2541" i="1"/>
  <c r="R2525" i="1"/>
  <c r="R2509" i="1"/>
  <c r="R2493" i="1"/>
  <c r="R2476" i="1"/>
  <c r="R2472" i="1"/>
  <c r="R2468" i="1"/>
  <c r="R2464" i="1"/>
  <c r="R2460" i="1"/>
  <c r="R2456" i="1"/>
  <c r="R2452" i="1"/>
  <c r="R2448" i="1"/>
  <c r="R2444" i="1"/>
  <c r="R2440" i="1"/>
  <c r="R2436" i="1"/>
  <c r="R2432" i="1"/>
  <c r="R2428" i="1"/>
  <c r="R2424" i="1"/>
  <c r="R2420" i="1"/>
  <c r="R2416" i="1"/>
  <c r="R2412" i="1"/>
  <c r="R2408" i="1"/>
  <c r="R2404" i="1"/>
  <c r="R2400" i="1"/>
  <c r="R2396" i="1"/>
  <c r="R2392" i="1"/>
  <c r="R2388" i="1"/>
  <c r="R2384" i="1"/>
  <c r="R2380" i="1"/>
  <c r="R2376" i="1"/>
  <c r="R2372" i="1"/>
  <c r="R2368" i="1"/>
  <c r="R2364" i="1"/>
  <c r="R2360" i="1"/>
  <c r="R2356" i="1"/>
  <c r="R2352" i="1"/>
  <c r="R2348" i="1"/>
  <c r="R2344" i="1"/>
  <c r="R2340" i="1"/>
  <c r="R2336" i="1"/>
  <c r="R2332" i="1"/>
  <c r="R2328" i="1"/>
  <c r="R2324" i="1"/>
  <c r="R2320" i="1"/>
  <c r="R2316" i="1"/>
  <c r="R2312" i="1"/>
  <c r="R2308" i="1"/>
  <c r="R2304" i="1"/>
  <c r="R2300" i="1"/>
  <c r="R2296" i="1"/>
  <c r="R2292" i="1"/>
  <c r="R2288" i="1"/>
  <c r="R2284" i="1"/>
  <c r="R2280" i="1"/>
  <c r="R2276" i="1"/>
  <c r="R2272" i="1"/>
  <c r="R2268" i="1"/>
  <c r="R2264" i="1"/>
  <c r="R2260" i="1"/>
  <c r="R2256" i="1"/>
  <c r="R2252" i="1"/>
  <c r="R2248" i="1"/>
  <c r="R2244" i="1"/>
  <c r="R2240" i="1"/>
  <c r="R2236" i="1"/>
  <c r="R2232" i="1"/>
  <c r="R2228" i="1"/>
  <c r="R2224" i="1"/>
  <c r="R2220" i="1"/>
  <c r="R2216" i="1"/>
  <c r="R2212" i="1"/>
  <c r="R2208" i="1"/>
  <c r="R2204" i="1"/>
  <c r="R2200" i="1"/>
  <c r="R2196" i="1"/>
  <c r="R2192" i="1"/>
  <c r="R2188" i="1"/>
  <c r="R2184" i="1"/>
  <c r="R2180" i="1"/>
  <c r="R2176" i="1"/>
  <c r="R2172" i="1"/>
  <c r="R2168" i="1"/>
  <c r="R2164" i="1"/>
  <c r="R2160" i="1"/>
  <c r="R2156" i="1"/>
  <c r="R2152" i="1"/>
  <c r="R2148" i="1"/>
  <c r="R2144" i="1"/>
  <c r="R2140" i="1"/>
  <c r="R2136" i="1"/>
  <c r="R2132" i="1"/>
  <c r="R2128" i="1"/>
  <c r="R2124" i="1"/>
  <c r="R2120" i="1"/>
  <c r="R2116" i="1"/>
  <c r="R2112" i="1"/>
  <c r="R2843" i="1"/>
  <c r="R2795" i="1"/>
  <c r="R2731" i="1"/>
  <c r="R2667" i="1"/>
  <c r="R2633" i="1"/>
  <c r="R2617" i="1"/>
  <c r="R2601" i="1"/>
  <c r="R2585" i="1"/>
  <c r="R2569" i="1"/>
  <c r="R2553" i="1"/>
  <c r="R2537" i="1"/>
  <c r="R2521" i="1"/>
  <c r="R2505" i="1"/>
  <c r="R2489" i="1"/>
  <c r="R2475" i="1"/>
  <c r="R2471" i="1"/>
  <c r="R2467" i="1"/>
  <c r="R2463" i="1"/>
  <c r="R2459" i="1"/>
  <c r="R2455" i="1"/>
  <c r="R2451" i="1"/>
  <c r="R2447" i="1"/>
  <c r="R2443" i="1"/>
  <c r="R2439" i="1"/>
  <c r="R2435" i="1"/>
  <c r="R2431" i="1"/>
  <c r="R2427" i="1"/>
  <c r="R2423" i="1"/>
  <c r="R2419" i="1"/>
  <c r="R2415" i="1"/>
  <c r="R2411" i="1"/>
  <c r="R2407" i="1"/>
  <c r="R2403" i="1"/>
  <c r="R2399" i="1"/>
  <c r="R2395" i="1"/>
  <c r="R2391" i="1"/>
  <c r="R2387" i="1"/>
  <c r="R2383" i="1"/>
  <c r="R2379" i="1"/>
  <c r="R2375" i="1"/>
  <c r="R2371" i="1"/>
  <c r="R2367" i="1"/>
  <c r="R2363" i="1"/>
  <c r="R2359" i="1"/>
  <c r="R2355" i="1"/>
  <c r="R2351" i="1"/>
  <c r="R2347" i="1"/>
  <c r="R2343" i="1"/>
  <c r="R2339" i="1"/>
  <c r="R2335" i="1"/>
  <c r="R2331" i="1"/>
  <c r="R2327" i="1"/>
  <c r="R2323" i="1"/>
  <c r="R2319" i="1"/>
  <c r="R2315" i="1"/>
  <c r="R2311" i="1"/>
  <c r="R2307" i="1"/>
  <c r="R2303" i="1"/>
  <c r="R2299" i="1"/>
  <c r="R2295" i="1"/>
  <c r="R2291" i="1"/>
  <c r="R2287" i="1"/>
  <c r="R2283" i="1"/>
  <c r="R2279" i="1"/>
  <c r="R2275" i="1"/>
  <c r="R2271" i="1"/>
  <c r="R2267" i="1"/>
  <c r="R2263" i="1"/>
  <c r="R2259" i="1"/>
  <c r="R2255" i="1"/>
  <c r="R2251" i="1"/>
  <c r="R2247" i="1"/>
  <c r="R2243" i="1"/>
  <c r="R2239" i="1"/>
  <c r="R2235" i="1"/>
  <c r="R2231" i="1"/>
  <c r="R2227" i="1"/>
  <c r="R2223" i="1"/>
  <c r="R2219" i="1"/>
  <c r="R2215" i="1"/>
  <c r="R2211" i="1"/>
  <c r="R2207" i="1"/>
  <c r="R2203" i="1"/>
  <c r="R2199" i="1"/>
  <c r="R2195" i="1"/>
  <c r="R2191" i="1"/>
  <c r="R2187" i="1"/>
  <c r="R2183" i="1"/>
  <c r="R2179" i="1"/>
  <c r="R2175" i="1"/>
  <c r="R2171" i="1"/>
  <c r="R2167" i="1"/>
  <c r="R2163" i="1"/>
  <c r="R2159" i="1"/>
  <c r="R2155" i="1"/>
  <c r="R2151" i="1"/>
  <c r="R2147" i="1"/>
  <c r="R2143" i="1"/>
  <c r="R2139" i="1"/>
  <c r="R2135" i="1"/>
  <c r="R2131" i="1"/>
  <c r="R2127" i="1"/>
  <c r="R2123" i="1"/>
  <c r="R2119" i="1"/>
  <c r="R2115" i="1"/>
  <c r="R2111" i="1"/>
  <c r="R2715" i="1"/>
  <c r="R2581" i="1"/>
  <c r="R2517" i="1"/>
  <c r="R2470" i="1"/>
  <c r="R2454" i="1"/>
  <c r="R2438" i="1"/>
  <c r="R2422" i="1"/>
  <c r="R2406" i="1"/>
  <c r="R2390" i="1"/>
  <c r="R2374" i="1"/>
  <c r="R2358" i="1"/>
  <c r="R2342" i="1"/>
  <c r="R2326" i="1"/>
  <c r="R2310" i="1"/>
  <c r="R2294" i="1"/>
  <c r="R2278" i="1"/>
  <c r="R2262" i="1"/>
  <c r="R2246" i="1"/>
  <c r="R2230" i="1"/>
  <c r="R2214" i="1"/>
  <c r="R2198" i="1"/>
  <c r="R2182" i="1"/>
  <c r="R2166" i="1"/>
  <c r="R2150" i="1"/>
  <c r="R2134" i="1"/>
  <c r="R2118" i="1"/>
  <c r="R2106" i="1"/>
  <c r="R2102" i="1"/>
  <c r="R2098" i="1"/>
  <c r="R2094" i="1"/>
  <c r="R2090" i="1"/>
  <c r="R2086" i="1"/>
  <c r="R2082" i="1"/>
  <c r="R2078" i="1"/>
  <c r="R2074" i="1"/>
  <c r="R2070" i="1"/>
  <c r="R2066" i="1"/>
  <c r="R2062" i="1"/>
  <c r="R2058" i="1"/>
  <c r="R2054" i="1"/>
  <c r="R2050" i="1"/>
  <c r="R2046" i="1"/>
  <c r="R2042" i="1"/>
  <c r="R2038" i="1"/>
  <c r="R2034" i="1"/>
  <c r="R2030" i="1"/>
  <c r="R2026" i="1"/>
  <c r="R2022" i="1"/>
  <c r="R2018" i="1"/>
  <c r="R2014" i="1"/>
  <c r="R2010" i="1"/>
  <c r="R2006" i="1"/>
  <c r="R2002" i="1"/>
  <c r="R1998" i="1"/>
  <c r="R1994" i="1"/>
  <c r="R1990" i="1"/>
  <c r="R1986" i="1"/>
  <c r="R1982" i="1"/>
  <c r="R1978" i="1"/>
  <c r="R1974" i="1"/>
  <c r="R1970" i="1"/>
  <c r="R1966" i="1"/>
  <c r="R1962" i="1"/>
  <c r="R1958" i="1"/>
  <c r="R1954" i="1"/>
  <c r="R1950" i="1"/>
  <c r="R1946" i="1"/>
  <c r="R1942" i="1"/>
  <c r="R1938" i="1"/>
  <c r="R1934" i="1"/>
  <c r="R1930" i="1"/>
  <c r="R1926" i="1"/>
  <c r="R1922" i="1"/>
  <c r="R1918" i="1"/>
  <c r="R1914" i="1"/>
  <c r="R1910" i="1"/>
  <c r="R1906" i="1"/>
  <c r="R1902" i="1"/>
  <c r="R1898" i="1"/>
  <c r="R1894" i="1"/>
  <c r="R1890" i="1"/>
  <c r="R1886" i="1"/>
  <c r="R1882" i="1"/>
  <c r="R1878" i="1"/>
  <c r="R1874" i="1"/>
  <c r="R1870" i="1"/>
  <c r="R1866" i="1"/>
  <c r="R1862" i="1"/>
  <c r="R1858" i="1"/>
  <c r="R1854" i="1"/>
  <c r="R1850" i="1"/>
  <c r="R1846" i="1"/>
  <c r="R1842" i="1"/>
  <c r="R1838" i="1"/>
  <c r="R1834" i="1"/>
  <c r="R1830" i="1"/>
  <c r="R1826" i="1"/>
  <c r="R1822" i="1"/>
  <c r="R1818" i="1"/>
  <c r="R1814" i="1"/>
  <c r="R1810" i="1"/>
  <c r="R1806" i="1"/>
  <c r="R1802" i="1"/>
  <c r="R1798" i="1"/>
  <c r="R2651" i="1"/>
  <c r="R2629" i="1"/>
  <c r="R2565" i="1"/>
  <c r="R2501" i="1"/>
  <c r="R2466" i="1"/>
  <c r="R2450" i="1"/>
  <c r="R2434" i="1"/>
  <c r="R2418" i="1"/>
  <c r="R2402" i="1"/>
  <c r="R2386" i="1"/>
  <c r="R2370" i="1"/>
  <c r="R2354" i="1"/>
  <c r="R2338" i="1"/>
  <c r="R2322" i="1"/>
  <c r="R2306" i="1"/>
  <c r="R2290" i="1"/>
  <c r="R2274" i="1"/>
  <c r="R2258" i="1"/>
  <c r="R2242" i="1"/>
  <c r="R2226" i="1"/>
  <c r="R2210" i="1"/>
  <c r="R2194" i="1"/>
  <c r="R2178" i="1"/>
  <c r="R2162" i="1"/>
  <c r="R2146" i="1"/>
  <c r="R2130" i="1"/>
  <c r="R2114" i="1"/>
  <c r="R2109" i="1"/>
  <c r="R2105" i="1"/>
  <c r="R2101" i="1"/>
  <c r="R2097" i="1"/>
  <c r="R2093" i="1"/>
  <c r="R2089" i="1"/>
  <c r="R2085" i="1"/>
  <c r="R2081" i="1"/>
  <c r="R2077" i="1"/>
  <c r="R2073" i="1"/>
  <c r="R2069" i="1"/>
  <c r="R2065" i="1"/>
  <c r="R2061" i="1"/>
  <c r="R2057" i="1"/>
  <c r="R2053" i="1"/>
  <c r="R2049" i="1"/>
  <c r="R2045" i="1"/>
  <c r="R2041" i="1"/>
  <c r="R2037" i="1"/>
  <c r="R2033" i="1"/>
  <c r="R2029" i="1"/>
  <c r="R2025" i="1"/>
  <c r="R2021" i="1"/>
  <c r="R2017" i="1"/>
  <c r="R2013" i="1"/>
  <c r="R2009" i="1"/>
  <c r="R2005" i="1"/>
  <c r="R2001" i="1"/>
  <c r="R1997" i="1"/>
  <c r="R1993" i="1"/>
  <c r="R1989" i="1"/>
  <c r="R1985" i="1"/>
  <c r="R1981" i="1"/>
  <c r="R1977" i="1"/>
  <c r="R1973" i="1"/>
  <c r="R1969" i="1"/>
  <c r="R1965" i="1"/>
  <c r="R1961" i="1"/>
  <c r="R1957" i="1"/>
  <c r="R1953" i="1"/>
  <c r="R1949" i="1"/>
  <c r="R1945" i="1"/>
  <c r="R1941" i="1"/>
  <c r="R1937" i="1"/>
  <c r="R1933" i="1"/>
  <c r="R1929" i="1"/>
  <c r="R1925" i="1"/>
  <c r="R1921" i="1"/>
  <c r="R1917" i="1"/>
  <c r="R1913" i="1"/>
  <c r="R1909" i="1"/>
  <c r="R1905" i="1"/>
  <c r="R1901" i="1"/>
  <c r="R1897" i="1"/>
  <c r="R1893" i="1"/>
  <c r="R1889" i="1"/>
  <c r="R1885" i="1"/>
  <c r="R1881" i="1"/>
  <c r="R1877" i="1"/>
  <c r="R1873" i="1"/>
  <c r="R1869" i="1"/>
  <c r="R1865" i="1"/>
  <c r="R1861" i="1"/>
  <c r="R1857" i="1"/>
  <c r="R1853" i="1"/>
  <c r="R1849" i="1"/>
  <c r="R1845" i="1"/>
  <c r="R1841" i="1"/>
  <c r="R1837" i="1"/>
  <c r="R1833" i="1"/>
  <c r="R1829" i="1"/>
  <c r="R1825" i="1"/>
  <c r="R1821" i="1"/>
  <c r="R1817" i="1"/>
  <c r="R1813" i="1"/>
  <c r="R1809" i="1"/>
  <c r="R1805" i="1"/>
  <c r="R1801" i="1"/>
  <c r="R1797" i="1"/>
  <c r="R2613" i="1"/>
  <c r="R2549" i="1"/>
  <c r="R2485" i="1"/>
  <c r="R2462" i="1"/>
  <c r="R2446" i="1"/>
  <c r="R2430" i="1"/>
  <c r="R2414" i="1"/>
  <c r="R2398" i="1"/>
  <c r="R2382" i="1"/>
  <c r="R2366" i="1"/>
  <c r="R2350" i="1"/>
  <c r="R2334" i="1"/>
  <c r="R2318" i="1"/>
  <c r="R2302" i="1"/>
  <c r="R2286" i="1"/>
  <c r="R2270" i="1"/>
  <c r="R2254" i="1"/>
  <c r="R2238" i="1"/>
  <c r="R2222" i="1"/>
  <c r="R2206" i="1"/>
  <c r="R2190" i="1"/>
  <c r="R2174" i="1"/>
  <c r="R2158" i="1"/>
  <c r="R2142" i="1"/>
  <c r="R2126" i="1"/>
  <c r="R2110" i="1"/>
  <c r="R2108" i="1"/>
  <c r="R2104" i="1"/>
  <c r="R2100" i="1"/>
  <c r="R2096" i="1"/>
  <c r="R2092" i="1"/>
  <c r="R2088" i="1"/>
  <c r="R2084" i="1"/>
  <c r="R2080" i="1"/>
  <c r="R2076" i="1"/>
  <c r="R2072" i="1"/>
  <c r="R2068" i="1"/>
  <c r="R2064" i="1"/>
  <c r="R2060" i="1"/>
  <c r="R2056" i="1"/>
  <c r="R2052" i="1"/>
  <c r="R2048" i="1"/>
  <c r="R2044" i="1"/>
  <c r="R2040" i="1"/>
  <c r="R2036" i="1"/>
  <c r="R2032" i="1"/>
  <c r="R2028" i="1"/>
  <c r="R2024" i="1"/>
  <c r="R2020" i="1"/>
  <c r="R2016" i="1"/>
  <c r="R2012" i="1"/>
  <c r="R2008" i="1"/>
  <c r="R2004" i="1"/>
  <c r="R2000" i="1"/>
  <c r="R1996" i="1"/>
  <c r="R1992" i="1"/>
  <c r="R1988" i="1"/>
  <c r="R1984" i="1"/>
  <c r="R1980" i="1"/>
  <c r="R1976" i="1"/>
  <c r="R1972" i="1"/>
  <c r="R1968" i="1"/>
  <c r="R1964" i="1"/>
  <c r="R1960" i="1"/>
  <c r="R1956" i="1"/>
  <c r="R1952" i="1"/>
  <c r="R1948" i="1"/>
  <c r="R1944" i="1"/>
  <c r="R1940" i="1"/>
  <c r="R1936" i="1"/>
  <c r="R1932" i="1"/>
  <c r="R1928" i="1"/>
  <c r="R1924" i="1"/>
  <c r="R1920" i="1"/>
  <c r="R1916" i="1"/>
  <c r="R1912" i="1"/>
  <c r="R1908" i="1"/>
  <c r="R1904" i="1"/>
  <c r="R1900" i="1"/>
  <c r="R1896" i="1"/>
  <c r="R1892" i="1"/>
  <c r="R1888" i="1"/>
  <c r="R1884" i="1"/>
  <c r="R1880" i="1"/>
  <c r="R1876" i="1"/>
  <c r="R1872" i="1"/>
  <c r="R1868" i="1"/>
  <c r="R1864" i="1"/>
  <c r="R1860" i="1"/>
  <c r="R1856" i="1"/>
  <c r="R1852" i="1"/>
  <c r="R1848" i="1"/>
  <c r="R1844" i="1"/>
  <c r="R1840" i="1"/>
  <c r="R1836" i="1"/>
  <c r="R1832" i="1"/>
  <c r="R1828" i="1"/>
  <c r="R1824" i="1"/>
  <c r="R1820" i="1"/>
  <c r="R1816" i="1"/>
  <c r="R1812" i="1"/>
  <c r="R1808" i="1"/>
  <c r="R1804" i="1"/>
  <c r="R1800" i="1"/>
  <c r="R1796" i="1"/>
  <c r="R2597" i="1"/>
  <c r="R2458" i="1"/>
  <c r="R2394" i="1"/>
  <c r="R2330" i="1"/>
  <c r="R2266" i="1"/>
  <c r="R2202" i="1"/>
  <c r="R2138" i="1"/>
  <c r="R2107" i="1"/>
  <c r="R2091" i="1"/>
  <c r="R2075" i="1"/>
  <c r="R2059" i="1"/>
  <c r="R2043" i="1"/>
  <c r="R2027" i="1"/>
  <c r="R2011" i="1"/>
  <c r="R1995" i="1"/>
  <c r="R1979" i="1"/>
  <c r="R1963" i="1"/>
  <c r="R1947" i="1"/>
  <c r="R1931" i="1"/>
  <c r="R1915" i="1"/>
  <c r="R1899" i="1"/>
  <c r="R1883" i="1"/>
  <c r="R1867" i="1"/>
  <c r="R1851" i="1"/>
  <c r="R1835" i="1"/>
  <c r="R1819" i="1"/>
  <c r="R1803" i="1"/>
  <c r="R1792" i="1"/>
  <c r="R1788" i="1"/>
  <c r="R1784" i="1"/>
  <c r="R1780" i="1"/>
  <c r="R1776" i="1"/>
  <c r="R1772" i="1"/>
  <c r="R1768" i="1"/>
  <c r="R1764" i="1"/>
  <c r="R1760" i="1"/>
  <c r="R1756" i="1"/>
  <c r="R1752" i="1"/>
  <c r="R1748" i="1"/>
  <c r="R1744" i="1"/>
  <c r="R1740" i="1"/>
  <c r="R1736" i="1"/>
  <c r="R1732" i="1"/>
  <c r="R1728" i="1"/>
  <c r="R1724" i="1"/>
  <c r="R1720" i="1"/>
  <c r="R1716" i="1"/>
  <c r="R1712" i="1"/>
  <c r="R1708" i="1"/>
  <c r="R1704" i="1"/>
  <c r="R1700" i="1"/>
  <c r="R1696" i="1"/>
  <c r="R1692" i="1"/>
  <c r="R1688" i="1"/>
  <c r="R1684" i="1"/>
  <c r="R1680" i="1"/>
  <c r="R1676" i="1"/>
  <c r="R1672" i="1"/>
  <c r="R1668" i="1"/>
  <c r="R1664" i="1"/>
  <c r="R1660" i="1"/>
  <c r="R1656" i="1"/>
  <c r="R1652" i="1"/>
  <c r="R1648" i="1"/>
  <c r="R1644" i="1"/>
  <c r="R1640" i="1"/>
  <c r="R1636" i="1"/>
  <c r="R1632" i="1"/>
  <c r="R1628" i="1"/>
  <c r="R1624" i="1"/>
  <c r="R1620" i="1"/>
  <c r="R1616" i="1"/>
  <c r="R1612" i="1"/>
  <c r="R1608" i="1"/>
  <c r="R1604" i="1"/>
  <c r="R1600" i="1"/>
  <c r="R1596" i="1"/>
  <c r="R1592" i="1"/>
  <c r="R1588" i="1"/>
  <c r="R1584" i="1"/>
  <c r="R1580" i="1"/>
  <c r="R1576" i="1"/>
  <c r="R1572" i="1"/>
  <c r="R1568" i="1"/>
  <c r="R1564" i="1"/>
  <c r="R1560" i="1"/>
  <c r="R1556" i="1"/>
  <c r="R1552" i="1"/>
  <c r="R1548" i="1"/>
  <c r="R1544" i="1"/>
  <c r="R1540" i="1"/>
  <c r="R1536" i="1"/>
  <c r="R1532" i="1"/>
  <c r="R1528" i="1"/>
  <c r="R1524" i="1"/>
  <c r="R1520" i="1"/>
  <c r="R1516" i="1"/>
  <c r="R1512" i="1"/>
  <c r="R1508" i="1"/>
  <c r="R1504" i="1"/>
  <c r="R1500" i="1"/>
  <c r="R1496" i="1"/>
  <c r="R1492" i="1"/>
  <c r="R1488" i="1"/>
  <c r="R1484" i="1"/>
  <c r="R1480" i="1"/>
  <c r="R2779" i="1"/>
  <c r="R2533" i="1"/>
  <c r="R2442" i="1"/>
  <c r="R2378" i="1"/>
  <c r="R2314" i="1"/>
  <c r="R2250" i="1"/>
  <c r="R2186" i="1"/>
  <c r="R2122" i="1"/>
  <c r="R2103" i="1"/>
  <c r="R2087" i="1"/>
  <c r="R2071" i="1"/>
  <c r="R2055" i="1"/>
  <c r="R2039" i="1"/>
  <c r="R2023" i="1"/>
  <c r="R2007" i="1"/>
  <c r="R1991" i="1"/>
  <c r="R1975" i="1"/>
  <c r="R1959" i="1"/>
  <c r="R1943" i="1"/>
  <c r="R1927" i="1"/>
  <c r="R1911" i="1"/>
  <c r="R1895" i="1"/>
  <c r="R1879" i="1"/>
  <c r="R1863" i="1"/>
  <c r="R1847" i="1"/>
  <c r="R1831" i="1"/>
  <c r="R1815" i="1"/>
  <c r="R1799" i="1"/>
  <c r="R1791" i="1"/>
  <c r="R1787" i="1"/>
  <c r="R1783" i="1"/>
  <c r="R1779" i="1"/>
  <c r="R1775" i="1"/>
  <c r="R1771" i="1"/>
  <c r="R1767" i="1"/>
  <c r="R1763" i="1"/>
  <c r="R1759" i="1"/>
  <c r="R1755" i="1"/>
  <c r="R1751" i="1"/>
  <c r="R1747" i="1"/>
  <c r="R1743" i="1"/>
  <c r="R1739" i="1"/>
  <c r="R1735" i="1"/>
  <c r="R1731" i="1"/>
  <c r="R1727" i="1"/>
  <c r="R1723" i="1"/>
  <c r="R1719" i="1"/>
  <c r="R1715" i="1"/>
  <c r="R1711" i="1"/>
  <c r="R1707" i="1"/>
  <c r="R1703" i="1"/>
  <c r="R1699" i="1"/>
  <c r="R1695" i="1"/>
  <c r="R1691" i="1"/>
  <c r="R1687" i="1"/>
  <c r="R1683" i="1"/>
  <c r="R1679" i="1"/>
  <c r="R1675" i="1"/>
  <c r="R1671" i="1"/>
  <c r="R1667" i="1"/>
  <c r="R1663" i="1"/>
  <c r="R1659" i="1"/>
  <c r="R1655" i="1"/>
  <c r="R1651" i="1"/>
  <c r="R1647" i="1"/>
  <c r="R1643" i="1"/>
  <c r="R1639" i="1"/>
  <c r="R1635" i="1"/>
  <c r="R1631" i="1"/>
  <c r="R1627" i="1"/>
  <c r="R1623" i="1"/>
  <c r="R1619" i="1"/>
  <c r="R1615" i="1"/>
  <c r="R1611" i="1"/>
  <c r="R1607" i="1"/>
  <c r="R1603" i="1"/>
  <c r="R1599" i="1"/>
  <c r="R1595" i="1"/>
  <c r="R1591" i="1"/>
  <c r="R1587" i="1"/>
  <c r="R1583" i="1"/>
  <c r="R1579" i="1"/>
  <c r="R1575" i="1"/>
  <c r="R1571" i="1"/>
  <c r="R1567" i="1"/>
  <c r="R1563" i="1"/>
  <c r="R1559" i="1"/>
  <c r="R1555" i="1"/>
  <c r="R1551" i="1"/>
  <c r="R1547" i="1"/>
  <c r="R1543" i="1"/>
  <c r="R1539" i="1"/>
  <c r="R1535" i="1"/>
  <c r="R1531" i="1"/>
  <c r="R1527" i="1"/>
  <c r="R1523" i="1"/>
  <c r="R1519" i="1"/>
  <c r="R1515" i="1"/>
  <c r="R1511" i="1"/>
  <c r="R1507" i="1"/>
  <c r="R1503" i="1"/>
  <c r="R1499" i="1"/>
  <c r="R1495" i="1"/>
  <c r="R1491" i="1"/>
  <c r="R1487" i="1"/>
  <c r="R1483" i="1"/>
  <c r="R2426" i="1"/>
  <c r="R2362" i="1"/>
  <c r="R2298" i="1"/>
  <c r="R2234" i="1"/>
  <c r="R2170" i="1"/>
  <c r="R2099" i="1"/>
  <c r="R2083" i="1"/>
  <c r="R2067" i="1"/>
  <c r="R2051" i="1"/>
  <c r="R2035" i="1"/>
  <c r="R2019" i="1"/>
  <c r="R2003" i="1"/>
  <c r="R1987" i="1"/>
  <c r="R1971" i="1"/>
  <c r="R1955" i="1"/>
  <c r="R1939" i="1"/>
  <c r="R1923" i="1"/>
  <c r="R1907" i="1"/>
  <c r="R1891" i="1"/>
  <c r="R1875" i="1"/>
  <c r="R1859" i="1"/>
  <c r="R1843" i="1"/>
  <c r="R1827" i="1"/>
  <c r="R1811" i="1"/>
  <c r="R1795" i="1"/>
  <c r="R1794" i="1"/>
  <c r="R1790" i="1"/>
  <c r="R1786" i="1"/>
  <c r="R1782" i="1"/>
  <c r="R1778" i="1"/>
  <c r="R1774" i="1"/>
  <c r="R1770" i="1"/>
  <c r="R1766" i="1"/>
  <c r="R1762" i="1"/>
  <c r="R1758" i="1"/>
  <c r="R1754" i="1"/>
  <c r="R1750" i="1"/>
  <c r="R1746" i="1"/>
  <c r="R1742" i="1"/>
  <c r="R1738" i="1"/>
  <c r="R1734" i="1"/>
  <c r="R1730" i="1"/>
  <c r="R1726" i="1"/>
  <c r="R1722" i="1"/>
  <c r="R1718" i="1"/>
  <c r="R1714" i="1"/>
  <c r="R1710" i="1"/>
  <c r="R1706" i="1"/>
  <c r="R1702" i="1"/>
  <c r="R1698" i="1"/>
  <c r="R1694" i="1"/>
  <c r="R1690" i="1"/>
  <c r="R1686" i="1"/>
  <c r="R1682" i="1"/>
  <c r="R1678" i="1"/>
  <c r="R1674" i="1"/>
  <c r="R1670" i="1"/>
  <c r="R1666" i="1"/>
  <c r="R1662" i="1"/>
  <c r="R1658" i="1"/>
  <c r="R1654" i="1"/>
  <c r="R1650" i="1"/>
  <c r="R1646" i="1"/>
  <c r="R1642" i="1"/>
  <c r="R1638" i="1"/>
  <c r="R1634" i="1"/>
  <c r="R1630" i="1"/>
  <c r="R1626" i="1"/>
  <c r="R1622" i="1"/>
  <c r="R1618" i="1"/>
  <c r="R1614" i="1"/>
  <c r="R1610" i="1"/>
  <c r="R1606" i="1"/>
  <c r="R1602" i="1"/>
  <c r="R1598" i="1"/>
  <c r="R1594" i="1"/>
  <c r="R1590" i="1"/>
  <c r="R1586" i="1"/>
  <c r="R1582" i="1"/>
  <c r="R1578" i="1"/>
  <c r="R1574" i="1"/>
  <c r="R1570" i="1"/>
  <c r="R1566" i="1"/>
  <c r="R1562" i="1"/>
  <c r="R1558" i="1"/>
  <c r="R1554" i="1"/>
  <c r="R1550" i="1"/>
  <c r="R1546" i="1"/>
  <c r="R1542" i="1"/>
  <c r="R1538" i="1"/>
  <c r="R1534" i="1"/>
  <c r="R1530" i="1"/>
  <c r="R1526" i="1"/>
  <c r="R1522" i="1"/>
  <c r="R1518" i="1"/>
  <c r="R1514" i="1"/>
  <c r="R1510" i="1"/>
  <c r="R1506" i="1"/>
  <c r="R1502" i="1"/>
  <c r="R1498" i="1"/>
  <c r="R1494" i="1"/>
  <c r="R1490" i="1"/>
  <c r="R1486" i="1"/>
  <c r="R1482" i="1"/>
  <c r="R2282" i="1"/>
  <c r="R2079" i="1"/>
  <c r="R2015" i="1"/>
  <c r="R1951" i="1"/>
  <c r="R1887" i="1"/>
  <c r="R1823" i="1"/>
  <c r="R1781" i="1"/>
  <c r="R1765" i="1"/>
  <c r="R1749" i="1"/>
  <c r="R1733" i="1"/>
  <c r="R1717" i="1"/>
  <c r="R1701" i="1"/>
  <c r="R1685" i="1"/>
  <c r="R1669" i="1"/>
  <c r="R1653" i="1"/>
  <c r="R1637" i="1"/>
  <c r="R1621" i="1"/>
  <c r="R1605" i="1"/>
  <c r="R1589" i="1"/>
  <c r="R1573" i="1"/>
  <c r="R1557" i="1"/>
  <c r="R1541" i="1"/>
  <c r="R1525" i="1"/>
  <c r="R1509" i="1"/>
  <c r="R1493" i="1"/>
  <c r="R1478" i="1"/>
  <c r="R1474" i="1"/>
  <c r="R1470" i="1"/>
  <c r="R1466" i="1"/>
  <c r="R1462" i="1"/>
  <c r="R1458" i="1"/>
  <c r="R1454" i="1"/>
  <c r="R1450" i="1"/>
  <c r="R1446" i="1"/>
  <c r="R1442" i="1"/>
  <c r="R1438" i="1"/>
  <c r="R1434" i="1"/>
  <c r="R1430" i="1"/>
  <c r="R1426" i="1"/>
  <c r="R1422" i="1"/>
  <c r="R1418" i="1"/>
  <c r="R1414" i="1"/>
  <c r="R1410" i="1"/>
  <c r="R1406" i="1"/>
  <c r="R1402" i="1"/>
  <c r="R1398" i="1"/>
  <c r="R1394" i="1"/>
  <c r="R1390" i="1"/>
  <c r="R1386" i="1"/>
  <c r="R1382" i="1"/>
  <c r="R1378" i="1"/>
  <c r="R1374" i="1"/>
  <c r="R1370" i="1"/>
  <c r="R1366" i="1"/>
  <c r="R1362" i="1"/>
  <c r="R1358" i="1"/>
  <c r="R1354" i="1"/>
  <c r="R1350" i="1"/>
  <c r="R1346" i="1"/>
  <c r="R1342" i="1"/>
  <c r="R1338" i="1"/>
  <c r="R1334" i="1"/>
  <c r="R1330" i="1"/>
  <c r="R1326" i="1"/>
  <c r="R1322" i="1"/>
  <c r="R1318" i="1"/>
  <c r="R1314" i="1"/>
  <c r="R1310" i="1"/>
  <c r="R1306" i="1"/>
  <c r="R1302" i="1"/>
  <c r="R1298" i="1"/>
  <c r="R1294" i="1"/>
  <c r="R1290" i="1"/>
  <c r="R1286" i="1"/>
  <c r="R1282" i="1"/>
  <c r="R1278" i="1"/>
  <c r="R1274" i="1"/>
  <c r="R1270" i="1"/>
  <c r="R1266" i="1"/>
  <c r="R1262" i="1"/>
  <c r="R1258" i="1"/>
  <c r="R1254" i="1"/>
  <c r="R1250" i="1"/>
  <c r="R1246" i="1"/>
  <c r="R1242" i="1"/>
  <c r="R1238" i="1"/>
  <c r="R1234" i="1"/>
  <c r="R1230" i="1"/>
  <c r="R1226" i="1"/>
  <c r="R1222" i="1"/>
  <c r="R1218" i="1"/>
  <c r="R1214" i="1"/>
  <c r="R1210" i="1"/>
  <c r="R1206" i="1"/>
  <c r="R1202" i="1"/>
  <c r="R1198" i="1"/>
  <c r="R1194" i="1"/>
  <c r="R1190" i="1"/>
  <c r="R1186" i="1"/>
  <c r="R1182" i="1"/>
  <c r="R1178" i="1"/>
  <c r="R1174" i="1"/>
  <c r="R1170" i="1"/>
  <c r="R1166" i="1"/>
  <c r="R1162" i="1"/>
  <c r="R1158" i="1"/>
  <c r="R1154" i="1"/>
  <c r="R1150" i="1"/>
  <c r="R1146" i="1"/>
  <c r="R1142" i="1"/>
  <c r="R1138" i="1"/>
  <c r="R1134" i="1"/>
  <c r="R1130" i="1"/>
  <c r="R1126" i="1"/>
  <c r="R1122" i="1"/>
  <c r="R1118" i="1"/>
  <c r="R1114" i="1"/>
  <c r="R1110" i="1"/>
  <c r="R1106" i="1"/>
  <c r="R1102" i="1"/>
  <c r="R1098" i="1"/>
  <c r="R1094" i="1"/>
  <c r="R1090" i="1"/>
  <c r="R1086" i="1"/>
  <c r="R1082" i="1"/>
  <c r="R1078" i="1"/>
  <c r="R1074" i="1"/>
  <c r="R1070" i="1"/>
  <c r="R1066" i="1"/>
  <c r="R1062" i="1"/>
  <c r="R1058" i="1"/>
  <c r="R1054" i="1"/>
  <c r="R1050" i="1"/>
  <c r="R1046" i="1"/>
  <c r="R1042" i="1"/>
  <c r="R1038" i="1"/>
  <c r="R1034" i="1"/>
  <c r="R1030" i="1"/>
  <c r="R1026" i="1"/>
  <c r="R1022" i="1"/>
  <c r="R1018" i="1"/>
  <c r="R1014" i="1"/>
  <c r="R1010" i="1"/>
  <c r="R1006" i="1"/>
  <c r="R1002" i="1"/>
  <c r="R998" i="1"/>
  <c r="R994" i="1"/>
  <c r="R990" i="1"/>
  <c r="R986" i="1"/>
  <c r="R982" i="1"/>
  <c r="R978" i="1"/>
  <c r="R974" i="1"/>
  <c r="R970" i="1"/>
  <c r="R966" i="1"/>
  <c r="R962" i="1"/>
  <c r="R958" i="1"/>
  <c r="R954" i="1"/>
  <c r="R950" i="1"/>
  <c r="R946" i="1"/>
  <c r="R942" i="1"/>
  <c r="R938" i="1"/>
  <c r="R934" i="1"/>
  <c r="R930" i="1"/>
  <c r="R926" i="1"/>
  <c r="R922" i="1"/>
  <c r="R918" i="1"/>
  <c r="R914" i="1"/>
  <c r="R910" i="1"/>
  <c r="R906" i="1"/>
  <c r="R902" i="1"/>
  <c r="R898" i="1"/>
  <c r="R894" i="1"/>
  <c r="R890" i="1"/>
  <c r="R886" i="1"/>
  <c r="R882" i="1"/>
  <c r="R878" i="1"/>
  <c r="R874" i="1"/>
  <c r="R870" i="1"/>
  <c r="R866" i="1"/>
  <c r="R862" i="1"/>
  <c r="R858" i="1"/>
  <c r="R854" i="1"/>
  <c r="R850" i="1"/>
  <c r="R846" i="1"/>
  <c r="R842" i="1"/>
  <c r="R838" i="1"/>
  <c r="R834" i="1"/>
  <c r="R830" i="1"/>
  <c r="R826" i="1"/>
  <c r="R822" i="1"/>
  <c r="R818" i="1"/>
  <c r="R814" i="1"/>
  <c r="R810" i="1"/>
  <c r="R806" i="1"/>
  <c r="R802" i="1"/>
  <c r="R798" i="1"/>
  <c r="R794" i="1"/>
  <c r="R790" i="1"/>
  <c r="R786" i="1"/>
  <c r="R782" i="1"/>
  <c r="R778" i="1"/>
  <c r="R774" i="1"/>
  <c r="R770" i="1"/>
  <c r="R766" i="1"/>
  <c r="R762" i="1"/>
  <c r="R758" i="1"/>
  <c r="R754" i="1"/>
  <c r="R750" i="1"/>
  <c r="R746" i="1"/>
  <c r="R2474" i="1"/>
  <c r="R2218" i="1"/>
  <c r="R2063" i="1"/>
  <c r="R1999" i="1"/>
  <c r="R1935" i="1"/>
  <c r="R1871" i="1"/>
  <c r="R1807" i="1"/>
  <c r="R1793" i="1"/>
  <c r="R1777" i="1"/>
  <c r="R1761" i="1"/>
  <c r="R1745" i="1"/>
  <c r="R1729" i="1"/>
  <c r="R1713" i="1"/>
  <c r="R1697" i="1"/>
  <c r="R1681" i="1"/>
  <c r="R1665" i="1"/>
  <c r="R1649" i="1"/>
  <c r="R1633" i="1"/>
  <c r="R1617" i="1"/>
  <c r="R1601" i="1"/>
  <c r="R1585" i="1"/>
  <c r="R1569" i="1"/>
  <c r="R1553" i="1"/>
  <c r="R1537" i="1"/>
  <c r="R1521" i="1"/>
  <c r="R1505" i="1"/>
  <c r="R1489" i="1"/>
  <c r="R1477" i="1"/>
  <c r="R1473" i="1"/>
  <c r="R1469" i="1"/>
  <c r="R1465" i="1"/>
  <c r="R1461" i="1"/>
  <c r="R1457" i="1"/>
  <c r="R1453" i="1"/>
  <c r="R1449" i="1"/>
  <c r="R1445" i="1"/>
  <c r="R1441" i="1"/>
  <c r="R1437" i="1"/>
  <c r="R1433" i="1"/>
  <c r="R1429" i="1"/>
  <c r="R1425" i="1"/>
  <c r="R1421" i="1"/>
  <c r="R1417" i="1"/>
  <c r="R1413" i="1"/>
  <c r="R1409" i="1"/>
  <c r="R1405" i="1"/>
  <c r="R1401" i="1"/>
  <c r="R1397" i="1"/>
  <c r="R1393" i="1"/>
  <c r="R1389" i="1"/>
  <c r="R1385" i="1"/>
  <c r="R1381" i="1"/>
  <c r="R1377" i="1"/>
  <c r="R1373" i="1"/>
  <c r="R1369" i="1"/>
  <c r="R1365" i="1"/>
  <c r="R1361" i="1"/>
  <c r="R1357" i="1"/>
  <c r="R1353" i="1"/>
  <c r="R1349" i="1"/>
  <c r="R1345" i="1"/>
  <c r="R1341" i="1"/>
  <c r="R1337" i="1"/>
  <c r="R1333" i="1"/>
  <c r="R1329" i="1"/>
  <c r="R1325" i="1"/>
  <c r="R1321" i="1"/>
  <c r="R1317" i="1"/>
  <c r="R1313" i="1"/>
  <c r="R1309" i="1"/>
  <c r="R1305" i="1"/>
  <c r="R1301" i="1"/>
  <c r="R1297" i="1"/>
  <c r="R1293" i="1"/>
  <c r="R1289" i="1"/>
  <c r="R1285" i="1"/>
  <c r="R1281" i="1"/>
  <c r="R1277" i="1"/>
  <c r="R1273" i="1"/>
  <c r="R1269" i="1"/>
  <c r="R1265" i="1"/>
  <c r="R1261" i="1"/>
  <c r="R1257" i="1"/>
  <c r="R1253" i="1"/>
  <c r="R1249" i="1"/>
  <c r="R1245" i="1"/>
  <c r="R1241" i="1"/>
  <c r="R1237" i="1"/>
  <c r="R1233" i="1"/>
  <c r="R1229" i="1"/>
  <c r="R1225" i="1"/>
  <c r="R1221" i="1"/>
  <c r="R1217" i="1"/>
  <c r="R1213" i="1"/>
  <c r="R1209" i="1"/>
  <c r="R1205" i="1"/>
  <c r="R1201" i="1"/>
  <c r="R1197" i="1"/>
  <c r="R1193" i="1"/>
  <c r="R1189" i="1"/>
  <c r="R1185" i="1"/>
  <c r="R1181" i="1"/>
  <c r="R1177" i="1"/>
  <c r="R1173" i="1"/>
  <c r="R1169" i="1"/>
  <c r="R1165" i="1"/>
  <c r="R1161" i="1"/>
  <c r="R1157" i="1"/>
  <c r="R1153" i="1"/>
  <c r="R1149" i="1"/>
  <c r="R1145" i="1"/>
  <c r="R1141" i="1"/>
  <c r="R1137" i="1"/>
  <c r="R1133" i="1"/>
  <c r="R1129" i="1"/>
  <c r="R1125" i="1"/>
  <c r="R1121" i="1"/>
  <c r="R1117" i="1"/>
  <c r="R1113" i="1"/>
  <c r="R1109" i="1"/>
  <c r="R1105" i="1"/>
  <c r="R1101" i="1"/>
  <c r="R1097" i="1"/>
  <c r="R1093" i="1"/>
  <c r="R1089" i="1"/>
  <c r="R1085" i="1"/>
  <c r="R1081" i="1"/>
  <c r="R1077" i="1"/>
  <c r="R1073" i="1"/>
  <c r="R1069" i="1"/>
  <c r="R1065" i="1"/>
  <c r="R1061" i="1"/>
  <c r="R1057" i="1"/>
  <c r="R1053" i="1"/>
  <c r="R1049" i="1"/>
  <c r="R1045" i="1"/>
  <c r="R1041" i="1"/>
  <c r="R1037" i="1"/>
  <c r="R1033" i="1"/>
  <c r="R1029" i="1"/>
  <c r="R1025" i="1"/>
  <c r="R1021" i="1"/>
  <c r="R1017" i="1"/>
  <c r="R1013" i="1"/>
  <c r="R1009" i="1"/>
  <c r="R1005" i="1"/>
  <c r="R1001" i="1"/>
  <c r="R997" i="1"/>
  <c r="R993" i="1"/>
  <c r="R989" i="1"/>
  <c r="R985" i="1"/>
  <c r="R981" i="1"/>
  <c r="R977" i="1"/>
  <c r="R973" i="1"/>
  <c r="R969" i="1"/>
  <c r="R965" i="1"/>
  <c r="R961" i="1"/>
  <c r="R2410" i="1"/>
  <c r="R2154" i="1"/>
  <c r="R2047" i="1"/>
  <c r="R1983" i="1"/>
  <c r="R1919" i="1"/>
  <c r="R1855" i="1"/>
  <c r="R1789" i="1"/>
  <c r="R1773" i="1"/>
  <c r="R1757" i="1"/>
  <c r="R1741" i="1"/>
  <c r="R1725" i="1"/>
  <c r="R1709" i="1"/>
  <c r="R1693" i="1"/>
  <c r="R1677" i="1"/>
  <c r="R1661" i="1"/>
  <c r="R1645" i="1"/>
  <c r="R1629" i="1"/>
  <c r="R1613" i="1"/>
  <c r="R1597" i="1"/>
  <c r="R1581" i="1"/>
  <c r="R1565" i="1"/>
  <c r="R1549" i="1"/>
  <c r="R1533" i="1"/>
  <c r="R1517" i="1"/>
  <c r="R1501" i="1"/>
  <c r="R1485" i="1"/>
  <c r="R1476" i="1"/>
  <c r="R1472" i="1"/>
  <c r="R1468" i="1"/>
  <c r="R1464" i="1"/>
  <c r="R1460" i="1"/>
  <c r="R1456" i="1"/>
  <c r="R1452" i="1"/>
  <c r="R1448" i="1"/>
  <c r="R1444" i="1"/>
  <c r="R1440" i="1"/>
  <c r="R1436" i="1"/>
  <c r="R1432" i="1"/>
  <c r="R1428" i="1"/>
  <c r="R1424" i="1"/>
  <c r="R1420" i="1"/>
  <c r="R1416" i="1"/>
  <c r="R1412" i="1"/>
  <c r="R1408" i="1"/>
  <c r="R1404" i="1"/>
  <c r="R1400" i="1"/>
  <c r="R1396" i="1"/>
  <c r="R1392" i="1"/>
  <c r="R1388" i="1"/>
  <c r="R1384" i="1"/>
  <c r="R1380" i="1"/>
  <c r="R1376" i="1"/>
  <c r="R1372" i="1"/>
  <c r="R1368" i="1"/>
  <c r="R1364" i="1"/>
  <c r="R1360" i="1"/>
  <c r="R1356" i="1"/>
  <c r="R1352" i="1"/>
  <c r="R1348" i="1"/>
  <c r="R1344" i="1"/>
  <c r="R1340" i="1"/>
  <c r="R1336" i="1"/>
  <c r="R1332" i="1"/>
  <c r="R1328" i="1"/>
  <c r="R1324" i="1"/>
  <c r="R1320" i="1"/>
  <c r="R1316" i="1"/>
  <c r="R1312" i="1"/>
  <c r="R1308" i="1"/>
  <c r="R1304" i="1"/>
  <c r="R1300" i="1"/>
  <c r="R1296" i="1"/>
  <c r="R1292" i="1"/>
  <c r="R1288" i="1"/>
  <c r="R1284" i="1"/>
  <c r="R1280" i="1"/>
  <c r="R1276" i="1"/>
  <c r="R1272" i="1"/>
  <c r="R1268" i="1"/>
  <c r="R1264" i="1"/>
  <c r="R1260" i="1"/>
  <c r="R1256" i="1"/>
  <c r="R1252" i="1"/>
  <c r="R1248" i="1"/>
  <c r="R1244" i="1"/>
  <c r="R1240" i="1"/>
  <c r="R1236" i="1"/>
  <c r="R1232" i="1"/>
  <c r="R1228" i="1"/>
  <c r="R1224" i="1"/>
  <c r="R1220" i="1"/>
  <c r="R1216" i="1"/>
  <c r="R1212" i="1"/>
  <c r="R1208" i="1"/>
  <c r="R1204" i="1"/>
  <c r="R1200" i="1"/>
  <c r="R1196" i="1"/>
  <c r="R1192" i="1"/>
  <c r="R1188" i="1"/>
  <c r="R1184" i="1"/>
  <c r="R1180" i="1"/>
  <c r="R1176" i="1"/>
  <c r="R1172" i="1"/>
  <c r="R1168" i="1"/>
  <c r="R1164" i="1"/>
  <c r="R1160" i="1"/>
  <c r="R1156" i="1"/>
  <c r="R1152" i="1"/>
  <c r="R1148" i="1"/>
  <c r="R1144" i="1"/>
  <c r="R1140" i="1"/>
  <c r="R1136" i="1"/>
  <c r="R1132" i="1"/>
  <c r="R1128" i="1"/>
  <c r="R1124" i="1"/>
  <c r="R1120" i="1"/>
  <c r="R1116" i="1"/>
  <c r="R1112" i="1"/>
  <c r="R1108" i="1"/>
  <c r="R1104" i="1"/>
  <c r="R1100" i="1"/>
  <c r="R1096" i="1"/>
  <c r="R1092" i="1"/>
  <c r="R1088" i="1"/>
  <c r="R1084" i="1"/>
  <c r="R1080" i="1"/>
  <c r="R1076" i="1"/>
  <c r="R1072" i="1"/>
  <c r="R1068" i="1"/>
  <c r="R1064" i="1"/>
  <c r="R1060" i="1"/>
  <c r="R1056" i="1"/>
  <c r="R1052" i="1"/>
  <c r="R1048" i="1"/>
  <c r="R1044" i="1"/>
  <c r="R1040" i="1"/>
  <c r="R1036" i="1"/>
  <c r="R1032" i="1"/>
  <c r="R1028" i="1"/>
  <c r="R1024" i="1"/>
  <c r="R1020" i="1"/>
  <c r="R1016" i="1"/>
  <c r="R1012" i="1"/>
  <c r="R1008" i="1"/>
  <c r="R1004" i="1"/>
  <c r="R1000" i="1"/>
  <c r="R996" i="1"/>
  <c r="R992" i="1"/>
  <c r="R988" i="1"/>
  <c r="R984" i="1"/>
  <c r="R980" i="1"/>
  <c r="R976" i="1"/>
  <c r="R972" i="1"/>
  <c r="R968" i="1"/>
  <c r="R964" i="1"/>
  <c r="R960" i="1"/>
  <c r="R956" i="1"/>
  <c r="R952" i="1"/>
  <c r="R948" i="1"/>
  <c r="R944" i="1"/>
  <c r="R940" i="1"/>
  <c r="R936" i="1"/>
  <c r="R932" i="1"/>
  <c r="R928" i="1"/>
  <c r="R924" i="1"/>
  <c r="R920" i="1"/>
  <c r="R916" i="1"/>
  <c r="R912" i="1"/>
  <c r="R908" i="1"/>
  <c r="R904" i="1"/>
  <c r="R900" i="1"/>
  <c r="R896" i="1"/>
  <c r="R892" i="1"/>
  <c r="R888" i="1"/>
  <c r="R884" i="1"/>
  <c r="R880" i="1"/>
  <c r="R876" i="1"/>
  <c r="R872" i="1"/>
  <c r="R868" i="1"/>
  <c r="R864" i="1"/>
  <c r="R860" i="1"/>
  <c r="R856" i="1"/>
  <c r="R852" i="1"/>
  <c r="R848" i="1"/>
  <c r="R844" i="1"/>
  <c r="R840" i="1"/>
  <c r="R836" i="1"/>
  <c r="R832" i="1"/>
  <c r="R828" i="1"/>
  <c r="R824" i="1"/>
  <c r="R820" i="1"/>
  <c r="R816" i="1"/>
  <c r="R812" i="1"/>
  <c r="R808" i="1"/>
  <c r="R804" i="1"/>
  <c r="R800" i="1"/>
  <c r="R796" i="1"/>
  <c r="R792" i="1"/>
  <c r="R788" i="1"/>
  <c r="R784" i="1"/>
  <c r="R780" i="1"/>
  <c r="R776" i="1"/>
  <c r="R772" i="1"/>
  <c r="R768" i="1"/>
  <c r="R764" i="1"/>
  <c r="R760" i="1"/>
  <c r="R756" i="1"/>
  <c r="R752" i="1"/>
  <c r="R748" i="1"/>
  <c r="R1967" i="1"/>
  <c r="R1769" i="1"/>
  <c r="R1705" i="1"/>
  <c r="R1641" i="1"/>
  <c r="R1577" i="1"/>
  <c r="R1513" i="1"/>
  <c r="R1471" i="1"/>
  <c r="R1455" i="1"/>
  <c r="R1439" i="1"/>
  <c r="R1423" i="1"/>
  <c r="R1407" i="1"/>
  <c r="R1391" i="1"/>
  <c r="R1375" i="1"/>
  <c r="R1359" i="1"/>
  <c r="R1343" i="1"/>
  <c r="R1327" i="1"/>
  <c r="R1311" i="1"/>
  <c r="R1295" i="1"/>
  <c r="R1279" i="1"/>
  <c r="R1263" i="1"/>
  <c r="R1247" i="1"/>
  <c r="R1231" i="1"/>
  <c r="R1215" i="1"/>
  <c r="R1199" i="1"/>
  <c r="R1183" i="1"/>
  <c r="R1167" i="1"/>
  <c r="R1151" i="1"/>
  <c r="R1135" i="1"/>
  <c r="R1119" i="1"/>
  <c r="R1103" i="1"/>
  <c r="R1087" i="1"/>
  <c r="R1071" i="1"/>
  <c r="R1055" i="1"/>
  <c r="R1039" i="1"/>
  <c r="R1023" i="1"/>
  <c r="R1007" i="1"/>
  <c r="R991" i="1"/>
  <c r="R975" i="1"/>
  <c r="R955" i="1"/>
  <c r="R947" i="1"/>
  <c r="R939" i="1"/>
  <c r="R931" i="1"/>
  <c r="R923" i="1"/>
  <c r="R915" i="1"/>
  <c r="R907" i="1"/>
  <c r="R899" i="1"/>
  <c r="R891" i="1"/>
  <c r="R883" i="1"/>
  <c r="R875" i="1"/>
  <c r="R867" i="1"/>
  <c r="R859" i="1"/>
  <c r="R851" i="1"/>
  <c r="R843" i="1"/>
  <c r="R835" i="1"/>
  <c r="R827" i="1"/>
  <c r="R819" i="1"/>
  <c r="R811" i="1"/>
  <c r="R803" i="1"/>
  <c r="R795" i="1"/>
  <c r="R787" i="1"/>
  <c r="R779" i="1"/>
  <c r="R771" i="1"/>
  <c r="R763" i="1"/>
  <c r="R755" i="1"/>
  <c r="R747" i="1"/>
  <c r="R743" i="1"/>
  <c r="R739" i="1"/>
  <c r="R735" i="1"/>
  <c r="R731" i="1"/>
  <c r="R727" i="1"/>
  <c r="R723" i="1"/>
  <c r="R719" i="1"/>
  <c r="R715" i="1"/>
  <c r="R711" i="1"/>
  <c r="R707" i="1"/>
  <c r="R703" i="1"/>
  <c r="R699" i="1"/>
  <c r="R695" i="1"/>
  <c r="R691" i="1"/>
  <c r="R687" i="1"/>
  <c r="R683" i="1"/>
  <c r="R679" i="1"/>
  <c r="R675" i="1"/>
  <c r="R671" i="1"/>
  <c r="R667" i="1"/>
  <c r="R663" i="1"/>
  <c r="R659" i="1"/>
  <c r="R655" i="1"/>
  <c r="R651" i="1"/>
  <c r="R647" i="1"/>
  <c r="R643" i="1"/>
  <c r="R639" i="1"/>
  <c r="R635" i="1"/>
  <c r="R631" i="1"/>
  <c r="R627" i="1"/>
  <c r="R623" i="1"/>
  <c r="R619" i="1"/>
  <c r="R615" i="1"/>
  <c r="R611" i="1"/>
  <c r="R607" i="1"/>
  <c r="R603" i="1"/>
  <c r="R599" i="1"/>
  <c r="R595" i="1"/>
  <c r="R591" i="1"/>
  <c r="R587" i="1"/>
  <c r="R583" i="1"/>
  <c r="R579" i="1"/>
  <c r="R575" i="1"/>
  <c r="R571" i="1"/>
  <c r="R567" i="1"/>
  <c r="R563" i="1"/>
  <c r="R559" i="1"/>
  <c r="R555" i="1"/>
  <c r="R551" i="1"/>
  <c r="R547" i="1"/>
  <c r="R543" i="1"/>
  <c r="R539" i="1"/>
  <c r="R535" i="1"/>
  <c r="R531" i="1"/>
  <c r="R527" i="1"/>
  <c r="R523" i="1"/>
  <c r="R519" i="1"/>
  <c r="R515" i="1"/>
  <c r="R511" i="1"/>
  <c r="R507" i="1"/>
  <c r="R503" i="1"/>
  <c r="R499" i="1"/>
  <c r="R495" i="1"/>
  <c r="R491" i="1"/>
  <c r="R487" i="1"/>
  <c r="R483" i="1"/>
  <c r="R479" i="1"/>
  <c r="R475" i="1"/>
  <c r="R471" i="1"/>
  <c r="R467" i="1"/>
  <c r="R463" i="1"/>
  <c r="R459" i="1"/>
  <c r="R455" i="1"/>
  <c r="R451" i="1"/>
  <c r="R447" i="1"/>
  <c r="R443" i="1"/>
  <c r="R439" i="1"/>
  <c r="R435" i="1"/>
  <c r="R431" i="1"/>
  <c r="R427" i="1"/>
  <c r="R423" i="1"/>
  <c r="R419" i="1"/>
  <c r="R415" i="1"/>
  <c r="R411" i="1"/>
  <c r="R407" i="1"/>
  <c r="R403" i="1"/>
  <c r="R399" i="1"/>
  <c r="R395" i="1"/>
  <c r="R391" i="1"/>
  <c r="R387" i="1"/>
  <c r="R383" i="1"/>
  <c r="R379" i="1"/>
  <c r="R375" i="1"/>
  <c r="R371" i="1"/>
  <c r="R367" i="1"/>
  <c r="R363" i="1"/>
  <c r="R359" i="1"/>
  <c r="R355" i="1"/>
  <c r="R351" i="1"/>
  <c r="R347" i="1"/>
  <c r="R343" i="1"/>
  <c r="R339" i="1"/>
  <c r="R335" i="1"/>
  <c r="R331" i="1"/>
  <c r="R327" i="1"/>
  <c r="R323" i="1"/>
  <c r="R319" i="1"/>
  <c r="R315" i="1"/>
  <c r="R311" i="1"/>
  <c r="R307" i="1"/>
  <c r="R303" i="1"/>
  <c r="R299" i="1"/>
  <c r="R295" i="1"/>
  <c r="R291" i="1"/>
  <c r="R287" i="1"/>
  <c r="R283" i="1"/>
  <c r="R279" i="1"/>
  <c r="R275" i="1"/>
  <c r="R271" i="1"/>
  <c r="R267" i="1"/>
  <c r="R263" i="1"/>
  <c r="R259" i="1"/>
  <c r="R255" i="1"/>
  <c r="R251" i="1"/>
  <c r="R247" i="1"/>
  <c r="R243" i="1"/>
  <c r="R239" i="1"/>
  <c r="R235" i="1"/>
  <c r="R231" i="1"/>
  <c r="R227" i="1"/>
  <c r="R223" i="1"/>
  <c r="R219" i="1"/>
  <c r="R215" i="1"/>
  <c r="R211" i="1"/>
  <c r="R207" i="1"/>
  <c r="R203" i="1"/>
  <c r="R199" i="1"/>
  <c r="R195" i="1"/>
  <c r="R191" i="1"/>
  <c r="R187" i="1"/>
  <c r="R183" i="1"/>
  <c r="R179" i="1"/>
  <c r="R175" i="1"/>
  <c r="R171" i="1"/>
  <c r="R1903" i="1"/>
  <c r="R1753" i="1"/>
  <c r="R1689" i="1"/>
  <c r="R1625" i="1"/>
  <c r="R1561" i="1"/>
  <c r="R1497" i="1"/>
  <c r="R1467" i="1"/>
  <c r="R1451" i="1"/>
  <c r="R1435" i="1"/>
  <c r="R1419" i="1"/>
  <c r="R1403" i="1"/>
  <c r="R1387" i="1"/>
  <c r="R1371" i="1"/>
  <c r="R1355" i="1"/>
  <c r="R1339" i="1"/>
  <c r="R1323" i="1"/>
  <c r="R1307" i="1"/>
  <c r="R1291" i="1"/>
  <c r="R1275" i="1"/>
  <c r="R1259" i="1"/>
  <c r="R1243" i="1"/>
  <c r="R1227" i="1"/>
  <c r="R1211" i="1"/>
  <c r="R1195" i="1"/>
  <c r="R1179" i="1"/>
  <c r="R1163" i="1"/>
  <c r="R1147" i="1"/>
  <c r="R1131" i="1"/>
  <c r="R1115" i="1"/>
  <c r="R1099" i="1"/>
  <c r="R1083" i="1"/>
  <c r="R1067" i="1"/>
  <c r="R1051" i="1"/>
  <c r="R1035" i="1"/>
  <c r="R1019" i="1"/>
  <c r="R1003" i="1"/>
  <c r="R987" i="1"/>
  <c r="R971" i="1"/>
  <c r="R953" i="1"/>
  <c r="R945" i="1"/>
  <c r="R937" i="1"/>
  <c r="R929" i="1"/>
  <c r="R921" i="1"/>
  <c r="R913" i="1"/>
  <c r="R905" i="1"/>
  <c r="R897" i="1"/>
  <c r="R889" i="1"/>
  <c r="R881" i="1"/>
  <c r="R873" i="1"/>
  <c r="R865" i="1"/>
  <c r="R857" i="1"/>
  <c r="R849" i="1"/>
  <c r="R841" i="1"/>
  <c r="R833" i="1"/>
  <c r="R825" i="1"/>
  <c r="R817" i="1"/>
  <c r="R809" i="1"/>
  <c r="R801" i="1"/>
  <c r="R793" i="1"/>
  <c r="R785" i="1"/>
  <c r="R777" i="1"/>
  <c r="R769" i="1"/>
  <c r="R761" i="1"/>
  <c r="R753" i="1"/>
  <c r="R742" i="1"/>
  <c r="R738" i="1"/>
  <c r="R734" i="1"/>
  <c r="R730" i="1"/>
  <c r="R726" i="1"/>
  <c r="R722" i="1"/>
  <c r="R718" i="1"/>
  <c r="R714" i="1"/>
  <c r="R710" i="1"/>
  <c r="R706" i="1"/>
  <c r="R702" i="1"/>
  <c r="R698" i="1"/>
  <c r="R694" i="1"/>
  <c r="R690" i="1"/>
  <c r="R686" i="1"/>
  <c r="R682" i="1"/>
  <c r="R678" i="1"/>
  <c r="R674" i="1"/>
  <c r="R670" i="1"/>
  <c r="R666" i="1"/>
  <c r="R662" i="1"/>
  <c r="R658" i="1"/>
  <c r="R654" i="1"/>
  <c r="R650" i="1"/>
  <c r="R646" i="1"/>
  <c r="R642" i="1"/>
  <c r="R638" i="1"/>
  <c r="R634" i="1"/>
  <c r="R630" i="1"/>
  <c r="R626" i="1"/>
  <c r="R622" i="1"/>
  <c r="R618" i="1"/>
  <c r="R614" i="1"/>
  <c r="R610" i="1"/>
  <c r="R606" i="1"/>
  <c r="R602" i="1"/>
  <c r="R598" i="1"/>
  <c r="R594" i="1"/>
  <c r="R590" i="1"/>
  <c r="R586" i="1"/>
  <c r="R582" i="1"/>
  <c r="R578" i="1"/>
  <c r="R574" i="1"/>
  <c r="R570" i="1"/>
  <c r="R566" i="1"/>
  <c r="R562" i="1"/>
  <c r="R558" i="1"/>
  <c r="R554" i="1"/>
  <c r="R550" i="1"/>
  <c r="R546" i="1"/>
  <c r="R542" i="1"/>
  <c r="R538" i="1"/>
  <c r="R534" i="1"/>
  <c r="R530" i="1"/>
  <c r="R526" i="1"/>
  <c r="R522" i="1"/>
  <c r="R518" i="1"/>
  <c r="R514" i="1"/>
  <c r="R510" i="1"/>
  <c r="R506" i="1"/>
  <c r="R502" i="1"/>
  <c r="R498" i="1"/>
  <c r="R494" i="1"/>
  <c r="R490" i="1"/>
  <c r="R486" i="1"/>
  <c r="R482" i="1"/>
  <c r="R478" i="1"/>
  <c r="R474" i="1"/>
  <c r="R470" i="1"/>
  <c r="R466" i="1"/>
  <c r="R462" i="1"/>
  <c r="R458" i="1"/>
  <c r="R454" i="1"/>
  <c r="R450" i="1"/>
  <c r="R446" i="1"/>
  <c r="R442" i="1"/>
  <c r="R438" i="1"/>
  <c r="R434" i="1"/>
  <c r="R430" i="1"/>
  <c r="R426" i="1"/>
  <c r="R422" i="1"/>
  <c r="R418" i="1"/>
  <c r="R414" i="1"/>
  <c r="R410" i="1"/>
  <c r="R406" i="1"/>
  <c r="R402" i="1"/>
  <c r="R398" i="1"/>
  <c r="R394" i="1"/>
  <c r="R390" i="1"/>
  <c r="R386" i="1"/>
  <c r="R382" i="1"/>
  <c r="R378" i="1"/>
  <c r="R374" i="1"/>
  <c r="R370" i="1"/>
  <c r="R366" i="1"/>
  <c r="R362" i="1"/>
  <c r="R358" i="1"/>
  <c r="R354" i="1"/>
  <c r="R350" i="1"/>
  <c r="R346" i="1"/>
  <c r="R342" i="1"/>
  <c r="R338" i="1"/>
  <c r="R334" i="1"/>
  <c r="R330" i="1"/>
  <c r="R326" i="1"/>
  <c r="R322" i="1"/>
  <c r="R318" i="1"/>
  <c r="R314" i="1"/>
  <c r="R310" i="1"/>
  <c r="R306" i="1"/>
  <c r="R302" i="1"/>
  <c r="R298" i="1"/>
  <c r="R294" i="1"/>
  <c r="R290" i="1"/>
  <c r="R286" i="1"/>
  <c r="R282" i="1"/>
  <c r="R278" i="1"/>
  <c r="R274" i="1"/>
  <c r="R270" i="1"/>
  <c r="R266" i="1"/>
  <c r="R262" i="1"/>
  <c r="R258" i="1"/>
  <c r="R254" i="1"/>
  <c r="R250" i="1"/>
  <c r="R246" i="1"/>
  <c r="R242" i="1"/>
  <c r="R238" i="1"/>
  <c r="R234" i="1"/>
  <c r="R230" i="1"/>
  <c r="R226" i="1"/>
  <c r="R222" i="1"/>
  <c r="R218" i="1"/>
  <c r="R214" i="1"/>
  <c r="R210" i="1"/>
  <c r="R206" i="1"/>
  <c r="R202" i="1"/>
  <c r="R198" i="1"/>
  <c r="R194" i="1"/>
  <c r="R190" i="1"/>
  <c r="R186" i="1"/>
  <c r="R182" i="1"/>
  <c r="R178" i="1"/>
  <c r="R174" i="1"/>
  <c r="R170" i="1"/>
  <c r="R2095" i="1"/>
  <c r="R1839" i="1"/>
  <c r="R1737" i="1"/>
  <c r="R1673" i="1"/>
  <c r="R1609" i="1"/>
  <c r="R1545" i="1"/>
  <c r="R1481" i="1"/>
  <c r="R1479" i="1"/>
  <c r="R1463" i="1"/>
  <c r="R1447" i="1"/>
  <c r="R1431" i="1"/>
  <c r="R1415" i="1"/>
  <c r="R1399" i="1"/>
  <c r="R1383" i="1"/>
  <c r="R1367" i="1"/>
  <c r="R1351" i="1"/>
  <c r="R1335" i="1"/>
  <c r="R1319" i="1"/>
  <c r="R1303" i="1"/>
  <c r="R1287" i="1"/>
  <c r="R1271" i="1"/>
  <c r="R1255" i="1"/>
  <c r="R1239" i="1"/>
  <c r="R1223" i="1"/>
  <c r="R1207" i="1"/>
  <c r="R1191" i="1"/>
  <c r="R1175" i="1"/>
  <c r="R1159" i="1"/>
  <c r="R1143" i="1"/>
  <c r="R1127" i="1"/>
  <c r="R1111" i="1"/>
  <c r="R1095" i="1"/>
  <c r="R1079" i="1"/>
  <c r="R1063" i="1"/>
  <c r="R1047" i="1"/>
  <c r="R1031" i="1"/>
  <c r="R1015" i="1"/>
  <c r="R999" i="1"/>
  <c r="R983" i="1"/>
  <c r="R967" i="1"/>
  <c r="R959" i="1"/>
  <c r="R951" i="1"/>
  <c r="R943" i="1"/>
  <c r="R935" i="1"/>
  <c r="R927" i="1"/>
  <c r="R919" i="1"/>
  <c r="R911" i="1"/>
  <c r="R903" i="1"/>
  <c r="R895" i="1"/>
  <c r="R887" i="1"/>
  <c r="R879" i="1"/>
  <c r="R871" i="1"/>
  <c r="R863" i="1"/>
  <c r="R855" i="1"/>
  <c r="R847" i="1"/>
  <c r="R839" i="1"/>
  <c r="R831" i="1"/>
  <c r="R823" i="1"/>
  <c r="R815" i="1"/>
  <c r="R807" i="1"/>
  <c r="R799" i="1"/>
  <c r="R791" i="1"/>
  <c r="R783" i="1"/>
  <c r="R775" i="1"/>
  <c r="R767" i="1"/>
  <c r="R759" i="1"/>
  <c r="R751" i="1"/>
  <c r="R745" i="1"/>
  <c r="R741" i="1"/>
  <c r="R737" i="1"/>
  <c r="R733" i="1"/>
  <c r="R729" i="1"/>
  <c r="R725" i="1"/>
  <c r="R721" i="1"/>
  <c r="R717" i="1"/>
  <c r="R713" i="1"/>
  <c r="R709" i="1"/>
  <c r="R705" i="1"/>
  <c r="R701" i="1"/>
  <c r="R697" i="1"/>
  <c r="R693" i="1"/>
  <c r="R689" i="1"/>
  <c r="R685" i="1"/>
  <c r="R681" i="1"/>
  <c r="R677" i="1"/>
  <c r="R673" i="1"/>
  <c r="R669" i="1"/>
  <c r="R665" i="1"/>
  <c r="R661" i="1"/>
  <c r="R657" i="1"/>
  <c r="R653" i="1"/>
  <c r="R649" i="1"/>
  <c r="R645" i="1"/>
  <c r="R641" i="1"/>
  <c r="R637" i="1"/>
  <c r="R633" i="1"/>
  <c r="R629" i="1"/>
  <c r="R625" i="1"/>
  <c r="R621" i="1"/>
  <c r="R617" i="1"/>
  <c r="R613" i="1"/>
  <c r="R609" i="1"/>
  <c r="R605" i="1"/>
  <c r="R601" i="1"/>
  <c r="R597" i="1"/>
  <c r="R593" i="1"/>
  <c r="R589" i="1"/>
  <c r="R585" i="1"/>
  <c r="R581" i="1"/>
  <c r="R577" i="1"/>
  <c r="R573" i="1"/>
  <c r="R569" i="1"/>
  <c r="R565" i="1"/>
  <c r="R561" i="1"/>
  <c r="R557" i="1"/>
  <c r="R553" i="1"/>
  <c r="R549" i="1"/>
  <c r="R545" i="1"/>
  <c r="R541" i="1"/>
  <c r="R537" i="1"/>
  <c r="R533" i="1"/>
  <c r="R529" i="1"/>
  <c r="R525" i="1"/>
  <c r="R521" i="1"/>
  <c r="R517" i="1"/>
  <c r="R513" i="1"/>
  <c r="R509" i="1"/>
  <c r="R505" i="1"/>
  <c r="R501" i="1"/>
  <c r="R497" i="1"/>
  <c r="R493" i="1"/>
  <c r="R489" i="1"/>
  <c r="R485" i="1"/>
  <c r="R481" i="1"/>
  <c r="R477" i="1"/>
  <c r="R473" i="1"/>
  <c r="R469" i="1"/>
  <c r="R465" i="1"/>
  <c r="R461" i="1"/>
  <c r="R457" i="1"/>
  <c r="R453" i="1"/>
  <c r="R449" i="1"/>
  <c r="R445" i="1"/>
  <c r="R441" i="1"/>
  <c r="R437" i="1"/>
  <c r="R433" i="1"/>
  <c r="R429" i="1"/>
  <c r="R425" i="1"/>
  <c r="R421" i="1"/>
  <c r="R417" i="1"/>
  <c r="R413" i="1"/>
  <c r="R409" i="1"/>
  <c r="R405" i="1"/>
  <c r="R401" i="1"/>
  <c r="R397" i="1"/>
  <c r="R393" i="1"/>
  <c r="R389" i="1"/>
  <c r="R385" i="1"/>
  <c r="R381" i="1"/>
  <c r="R377" i="1"/>
  <c r="R373" i="1"/>
  <c r="R369" i="1"/>
  <c r="R365" i="1"/>
  <c r="R361" i="1"/>
  <c r="R357" i="1"/>
  <c r="R353" i="1"/>
  <c r="R349" i="1"/>
  <c r="R345" i="1"/>
  <c r="R341" i="1"/>
  <c r="R337" i="1"/>
  <c r="R333" i="1"/>
  <c r="R329" i="1"/>
  <c r="R325" i="1"/>
  <c r="R321" i="1"/>
  <c r="R317" i="1"/>
  <c r="R313" i="1"/>
  <c r="R309" i="1"/>
  <c r="R305" i="1"/>
  <c r="R301" i="1"/>
  <c r="R297" i="1"/>
  <c r="R293" i="1"/>
  <c r="R289" i="1"/>
  <c r="R285" i="1"/>
  <c r="R281" i="1"/>
  <c r="R277" i="1"/>
  <c r="R273" i="1"/>
  <c r="R269" i="1"/>
  <c r="R265" i="1"/>
  <c r="R261" i="1"/>
  <c r="R257" i="1"/>
  <c r="R253" i="1"/>
  <c r="R249" i="1"/>
  <c r="R245" i="1"/>
  <c r="R241" i="1"/>
  <c r="R237" i="1"/>
  <c r="R233" i="1"/>
  <c r="R229" i="1"/>
  <c r="R225" i="1"/>
  <c r="R221" i="1"/>
  <c r="R217" i="1"/>
  <c r="R213" i="1"/>
  <c r="R209" i="1"/>
  <c r="R205" i="1"/>
  <c r="R201" i="1"/>
  <c r="R197" i="1"/>
  <c r="R193" i="1"/>
  <c r="R189" i="1"/>
  <c r="R185" i="1"/>
  <c r="R181" i="1"/>
  <c r="R177" i="1"/>
  <c r="R173" i="1"/>
  <c r="R2346" i="1"/>
  <c r="R1593" i="1"/>
  <c r="R1459" i="1"/>
  <c r="R1395" i="1"/>
  <c r="R1331" i="1"/>
  <c r="R1267" i="1"/>
  <c r="R1203" i="1"/>
  <c r="R1139" i="1"/>
  <c r="R1075" i="1"/>
  <c r="R1011" i="1"/>
  <c r="R1785" i="1"/>
  <c r="R1529" i="1"/>
  <c r="R1443" i="1"/>
  <c r="R1379" i="1"/>
  <c r="R1315" i="1"/>
  <c r="R1251" i="1"/>
  <c r="R1187" i="1"/>
  <c r="R1123" i="1"/>
  <c r="R1059" i="1"/>
  <c r="R995" i="1"/>
  <c r="R1721" i="1"/>
  <c r="R1427" i="1"/>
  <c r="R1363" i="1"/>
  <c r="R1299" i="1"/>
  <c r="R1235" i="1"/>
  <c r="R1171" i="1"/>
  <c r="R2031" i="1"/>
  <c r="R1657" i="1"/>
  <c r="R1475" i="1"/>
  <c r="R1411" i="1"/>
  <c r="R1347" i="1"/>
  <c r="R1283" i="1"/>
  <c r="R1219" i="1"/>
  <c r="R1091" i="1"/>
  <c r="R941" i="1"/>
  <c r="R909" i="1"/>
  <c r="R877" i="1"/>
  <c r="R845" i="1"/>
  <c r="R813" i="1"/>
  <c r="R781" i="1"/>
  <c r="R749" i="1"/>
  <c r="R736" i="1"/>
  <c r="R720" i="1"/>
  <c r="R704" i="1"/>
  <c r="R688" i="1"/>
  <c r="R672" i="1"/>
  <c r="R656" i="1"/>
  <c r="R1107" i="1"/>
  <c r="R979" i="1"/>
  <c r="R933" i="1"/>
  <c r="R901" i="1"/>
  <c r="R869" i="1"/>
  <c r="R837" i="1"/>
  <c r="R805" i="1"/>
  <c r="R773" i="1"/>
  <c r="R732" i="1"/>
  <c r="R716" i="1"/>
  <c r="R700" i="1"/>
  <c r="R684" i="1"/>
  <c r="R668" i="1"/>
  <c r="R652" i="1"/>
  <c r="R1155" i="1"/>
  <c r="R1027" i="1"/>
  <c r="R963" i="1"/>
  <c r="R957" i="1"/>
  <c r="R925" i="1"/>
  <c r="R893" i="1"/>
  <c r="R861" i="1"/>
  <c r="R829" i="1"/>
  <c r="R797" i="1"/>
  <c r="R765" i="1"/>
  <c r="R744" i="1"/>
  <c r="R728" i="1"/>
  <c r="R712" i="1"/>
  <c r="R696" i="1"/>
  <c r="R680" i="1"/>
  <c r="R664" i="1"/>
  <c r="R1043" i="1"/>
  <c r="R949" i="1"/>
  <c r="R917" i="1"/>
  <c r="R885" i="1"/>
  <c r="R853" i="1"/>
  <c r="R821" i="1"/>
  <c r="R789" i="1"/>
  <c r="R757" i="1"/>
  <c r="R740" i="1"/>
  <c r="R724" i="1"/>
  <c r="R708" i="1"/>
  <c r="R692" i="1"/>
  <c r="R676" i="1"/>
  <c r="R660" i="1"/>
  <c r="R632" i="1"/>
  <c r="R616" i="1"/>
  <c r="R600" i="1"/>
  <c r="R584" i="1"/>
  <c r="R568" i="1"/>
  <c r="R552" i="1"/>
  <c r="R536" i="1"/>
  <c r="R520" i="1"/>
  <c r="R504" i="1"/>
  <c r="R488" i="1"/>
  <c r="R472" i="1"/>
  <c r="R456" i="1"/>
  <c r="R440" i="1"/>
  <c r="R424" i="1"/>
  <c r="R408" i="1"/>
  <c r="R392" i="1"/>
  <c r="R376" i="1"/>
  <c r="R360" i="1"/>
  <c r="R344" i="1"/>
  <c r="R328" i="1"/>
  <c r="R312" i="1"/>
  <c r="R296" i="1"/>
  <c r="R280" i="1"/>
  <c r="R264" i="1"/>
  <c r="R248" i="1"/>
  <c r="R644" i="1"/>
  <c r="R628" i="1"/>
  <c r="R612" i="1"/>
  <c r="R596" i="1"/>
  <c r="R580" i="1"/>
  <c r="R564" i="1"/>
  <c r="R548" i="1"/>
  <c r="R532" i="1"/>
  <c r="R516" i="1"/>
  <c r="R500" i="1"/>
  <c r="R484" i="1"/>
  <c r="R468" i="1"/>
  <c r="R452" i="1"/>
  <c r="R436" i="1"/>
  <c r="R420" i="1"/>
  <c r="R404" i="1"/>
  <c r="R388" i="1"/>
  <c r="R372" i="1"/>
  <c r="R356" i="1"/>
  <c r="R340" i="1"/>
  <c r="R324" i="1"/>
  <c r="R308" i="1"/>
  <c r="R292" i="1"/>
  <c r="R276" i="1"/>
  <c r="R260" i="1"/>
  <c r="R648" i="1"/>
  <c r="R640" i="1"/>
  <c r="R624" i="1"/>
  <c r="R608" i="1"/>
  <c r="R592" i="1"/>
  <c r="R576" i="1"/>
  <c r="R560" i="1"/>
  <c r="R544" i="1"/>
  <c r="R528" i="1"/>
  <c r="R512" i="1"/>
  <c r="R496" i="1"/>
  <c r="R480" i="1"/>
  <c r="R464" i="1"/>
  <c r="R448" i="1"/>
  <c r="R432" i="1"/>
  <c r="R416" i="1"/>
  <c r="R400" i="1"/>
  <c r="R384" i="1"/>
  <c r="R368" i="1"/>
  <c r="R352" i="1"/>
  <c r="R336" i="1"/>
  <c r="R320" i="1"/>
  <c r="R304" i="1"/>
  <c r="R288" i="1"/>
  <c r="R272" i="1"/>
  <c r="R256" i="1"/>
  <c r="R636" i="1"/>
  <c r="R620" i="1"/>
  <c r="R604" i="1"/>
  <c r="R588" i="1"/>
  <c r="R572" i="1"/>
  <c r="R556" i="1"/>
  <c r="R540" i="1"/>
  <c r="R524" i="1"/>
  <c r="R508" i="1"/>
  <c r="R492" i="1"/>
  <c r="R476" i="1"/>
  <c r="R460" i="1"/>
  <c r="R444" i="1"/>
  <c r="R428" i="1"/>
  <c r="R412" i="1"/>
  <c r="R396" i="1"/>
  <c r="R380" i="1"/>
  <c r="R364" i="1"/>
  <c r="R348" i="1"/>
  <c r="R332" i="1"/>
  <c r="R316" i="1"/>
  <c r="R300" i="1"/>
  <c r="R284" i="1"/>
  <c r="R268" i="1"/>
  <c r="R252" i="1"/>
  <c r="R236" i="1"/>
  <c r="R240" i="1"/>
  <c r="R220" i="1"/>
  <c r="R204" i="1"/>
  <c r="R188" i="1"/>
  <c r="R172" i="1"/>
  <c r="R168" i="1"/>
  <c r="R164" i="1"/>
  <c r="R160" i="1"/>
  <c r="R156" i="1"/>
  <c r="R152" i="1"/>
  <c r="R148" i="1"/>
  <c r="R144" i="1"/>
  <c r="R140" i="1"/>
  <c r="R136" i="1"/>
  <c r="R132" i="1"/>
  <c r="R128" i="1"/>
  <c r="R124" i="1"/>
  <c r="R120" i="1"/>
  <c r="R116" i="1"/>
  <c r="R112" i="1"/>
  <c r="R108" i="1"/>
  <c r="R104" i="1"/>
  <c r="R100" i="1"/>
  <c r="R96" i="1"/>
  <c r="R92" i="1"/>
  <c r="R88" i="1"/>
  <c r="R84" i="1"/>
  <c r="R80" i="1"/>
  <c r="R76" i="1"/>
  <c r="R72" i="1"/>
  <c r="R68" i="1"/>
  <c r="R64" i="1"/>
  <c r="R60" i="1"/>
  <c r="R56" i="1"/>
  <c r="R52" i="1"/>
  <c r="R48" i="1"/>
  <c r="R44" i="1"/>
  <c r="R40" i="1"/>
  <c r="R36" i="1"/>
  <c r="R32" i="1"/>
  <c r="R28" i="1"/>
  <c r="R24" i="1"/>
  <c r="R20" i="1"/>
  <c r="R16" i="1"/>
  <c r="R12" i="1"/>
  <c r="R244" i="1"/>
  <c r="R232" i="1"/>
  <c r="R216" i="1"/>
  <c r="R200" i="1"/>
  <c r="R184" i="1"/>
  <c r="R167" i="1"/>
  <c r="R163" i="1"/>
  <c r="R159" i="1"/>
  <c r="R155" i="1"/>
  <c r="R151" i="1"/>
  <c r="R147" i="1"/>
  <c r="R143" i="1"/>
  <c r="R139" i="1"/>
  <c r="R135" i="1"/>
  <c r="R131" i="1"/>
  <c r="R127" i="1"/>
  <c r="R123" i="1"/>
  <c r="R119" i="1"/>
  <c r="R115" i="1"/>
  <c r="R111" i="1"/>
  <c r="R107" i="1"/>
  <c r="R103" i="1"/>
  <c r="R99" i="1"/>
  <c r="R95" i="1"/>
  <c r="R91" i="1"/>
  <c r="R87" i="1"/>
  <c r="R83" i="1"/>
  <c r="R79" i="1"/>
  <c r="R75" i="1"/>
  <c r="R71" i="1"/>
  <c r="R67" i="1"/>
  <c r="R63" i="1"/>
  <c r="R59" i="1"/>
  <c r="R55" i="1"/>
  <c r="R51" i="1"/>
  <c r="R47" i="1"/>
  <c r="R43" i="1"/>
  <c r="R39" i="1"/>
  <c r="R35" i="1"/>
  <c r="R31" i="1"/>
  <c r="R27" i="1"/>
  <c r="R23" i="1"/>
  <c r="R19" i="1"/>
  <c r="R15" i="1"/>
  <c r="R11" i="1"/>
  <c r="R228" i="1"/>
  <c r="R212" i="1"/>
  <c r="R196" i="1"/>
  <c r="R180" i="1"/>
  <c r="R166" i="1"/>
  <c r="R162" i="1"/>
  <c r="R158" i="1"/>
  <c r="R154" i="1"/>
  <c r="R150" i="1"/>
  <c r="R146" i="1"/>
  <c r="R142" i="1"/>
  <c r="R138" i="1"/>
  <c r="R134" i="1"/>
  <c r="R130" i="1"/>
  <c r="R126" i="1"/>
  <c r="R122" i="1"/>
  <c r="R118" i="1"/>
  <c r="R114" i="1"/>
  <c r="R110" i="1"/>
  <c r="R106" i="1"/>
  <c r="R102" i="1"/>
  <c r="R98" i="1"/>
  <c r="R94" i="1"/>
  <c r="R90" i="1"/>
  <c r="R86" i="1"/>
  <c r="R82" i="1"/>
  <c r="R78" i="1"/>
  <c r="R74" i="1"/>
  <c r="R70" i="1"/>
  <c r="R66" i="1"/>
  <c r="R62" i="1"/>
  <c r="R58" i="1"/>
  <c r="R54" i="1"/>
  <c r="R50" i="1"/>
  <c r="R46" i="1"/>
  <c r="R42" i="1"/>
  <c r="R38" i="1"/>
  <c r="R34" i="1"/>
  <c r="R30" i="1"/>
  <c r="R26" i="1"/>
  <c r="R22" i="1"/>
  <c r="R18" i="1"/>
  <c r="R14" i="1"/>
  <c r="R10" i="1"/>
  <c r="R224" i="1"/>
  <c r="R208" i="1"/>
  <c r="R192" i="1"/>
  <c r="R176" i="1"/>
  <c r="R169" i="1"/>
  <c r="R165" i="1"/>
  <c r="R161" i="1"/>
  <c r="R157" i="1"/>
  <c r="R153" i="1"/>
  <c r="R149" i="1"/>
  <c r="R145" i="1"/>
  <c r="R141" i="1"/>
  <c r="R137" i="1"/>
  <c r="R133" i="1"/>
  <c r="R129" i="1"/>
  <c r="R125" i="1"/>
  <c r="R121" i="1"/>
  <c r="R117" i="1"/>
  <c r="R113" i="1"/>
  <c r="R109" i="1"/>
  <c r="R105" i="1"/>
  <c r="R101" i="1"/>
  <c r="R97" i="1"/>
  <c r="R93" i="1"/>
  <c r="R89" i="1"/>
  <c r="R85" i="1"/>
  <c r="R81" i="1"/>
  <c r="R77" i="1"/>
  <c r="R73" i="1"/>
  <c r="R69" i="1"/>
  <c r="R65" i="1"/>
  <c r="R61" i="1"/>
  <c r="R57" i="1"/>
  <c r="R53" i="1"/>
  <c r="R49" i="1"/>
  <c r="R45" i="1"/>
  <c r="R41" i="1"/>
  <c r="R37" i="1"/>
  <c r="R33" i="1"/>
  <c r="R29" i="1"/>
  <c r="R25" i="1"/>
  <c r="R21" i="1"/>
  <c r="R17" i="1"/>
  <c r="R13" i="1"/>
  <c r="J3253" i="1"/>
  <c r="J3249" i="1"/>
  <c r="J3245" i="1"/>
  <c r="J3241" i="1"/>
  <c r="J3237" i="1"/>
  <c r="J3233" i="1"/>
  <c r="J3256" i="1"/>
  <c r="J3252" i="1"/>
  <c r="J3248" i="1"/>
  <c r="J3244" i="1"/>
  <c r="J3240" i="1"/>
  <c r="J3236" i="1"/>
  <c r="J3255" i="1"/>
  <c r="J3251" i="1"/>
  <c r="J3247" i="1"/>
  <c r="J3243" i="1"/>
  <c r="J3239" i="1"/>
  <c r="J3235" i="1"/>
  <c r="J3231" i="1"/>
  <c r="J3250" i="1"/>
  <c r="J3234" i="1"/>
  <c r="J3228" i="1"/>
  <c r="J3224" i="1"/>
  <c r="J3220" i="1"/>
  <c r="J3216" i="1"/>
  <c r="J3212" i="1"/>
  <c r="J3246" i="1"/>
  <c r="J3227" i="1"/>
  <c r="J3223" i="1"/>
  <c r="J3219" i="1"/>
  <c r="J3215" i="1"/>
  <c r="J3242" i="1"/>
  <c r="J3230" i="1"/>
  <c r="J3226" i="1"/>
  <c r="J3222" i="1"/>
  <c r="J3218" i="1"/>
  <c r="J3254" i="1"/>
  <c r="J3221" i="1"/>
  <c r="J3214" i="1"/>
  <c r="J3209" i="1"/>
  <c r="J3205" i="1"/>
  <c r="J3201" i="1"/>
  <c r="J3197" i="1"/>
  <c r="J3193" i="1"/>
  <c r="J3189" i="1"/>
  <c r="J3238" i="1"/>
  <c r="J3217" i="1"/>
  <c r="J3208" i="1"/>
  <c r="J3204" i="1"/>
  <c r="J3200" i="1"/>
  <c r="J3196" i="1"/>
  <c r="J3232" i="1"/>
  <c r="J3229" i="1"/>
  <c r="J3211" i="1"/>
  <c r="J3207" i="1"/>
  <c r="J3203" i="1"/>
  <c r="J3199" i="1"/>
  <c r="J3195" i="1"/>
  <c r="J3225" i="1"/>
  <c r="J3202" i="1"/>
  <c r="J3187" i="1"/>
  <c r="J3183" i="1"/>
  <c r="J3179" i="1"/>
  <c r="J3175" i="1"/>
  <c r="J3171" i="1"/>
  <c r="J3167" i="1"/>
  <c r="J3163" i="1"/>
  <c r="J3159" i="1"/>
  <c r="J3155" i="1"/>
  <c r="J3151" i="1"/>
  <c r="J3147" i="1"/>
  <c r="J3198" i="1"/>
  <c r="J3191" i="1"/>
  <c r="J3186" i="1"/>
  <c r="J3182" i="1"/>
  <c r="J3178" i="1"/>
  <c r="J3174" i="1"/>
  <c r="J3170" i="1"/>
  <c r="J3166" i="1"/>
  <c r="J3162" i="1"/>
  <c r="J3158" i="1"/>
  <c r="J3154" i="1"/>
  <c r="J3150" i="1"/>
  <c r="J3146" i="1"/>
  <c r="J3210" i="1"/>
  <c r="J3194" i="1"/>
  <c r="J3185" i="1"/>
  <c r="J3181" i="1"/>
  <c r="J3177" i="1"/>
  <c r="J3173" i="1"/>
  <c r="J3169" i="1"/>
  <c r="J3165" i="1"/>
  <c r="J3161" i="1"/>
  <c r="J3157" i="1"/>
  <c r="J3153" i="1"/>
  <c r="J3149" i="1"/>
  <c r="J3206" i="1"/>
  <c r="J3192" i="1"/>
  <c r="J3180" i="1"/>
  <c r="J3164" i="1"/>
  <c r="J3148" i="1"/>
  <c r="J3144" i="1"/>
  <c r="J3140" i="1"/>
  <c r="J3136" i="1"/>
  <c r="J3132" i="1"/>
  <c r="J3128" i="1"/>
  <c r="J3124" i="1"/>
  <c r="J3120" i="1"/>
  <c r="J3116" i="1"/>
  <c r="J3112" i="1"/>
  <c r="J3108" i="1"/>
  <c r="J3190" i="1"/>
  <c r="J3176" i="1"/>
  <c r="J3160" i="1"/>
  <c r="J3143" i="1"/>
  <c r="J3139" i="1"/>
  <c r="J3135" i="1"/>
  <c r="J3131" i="1"/>
  <c r="J3127" i="1"/>
  <c r="J3123" i="1"/>
  <c r="J3119" i="1"/>
  <c r="J3115" i="1"/>
  <c r="J3111" i="1"/>
  <c r="J3107" i="1"/>
  <c r="J3188" i="1"/>
  <c r="J3172" i="1"/>
  <c r="J3156" i="1"/>
  <c r="J3142" i="1"/>
  <c r="J3138" i="1"/>
  <c r="J3134" i="1"/>
  <c r="J3130" i="1"/>
  <c r="J3126" i="1"/>
  <c r="J3122" i="1"/>
  <c r="J3118" i="1"/>
  <c r="J3114" i="1"/>
  <c r="J3110" i="1"/>
  <c r="J3141" i="1"/>
  <c r="J3125" i="1"/>
  <c r="J3109" i="1"/>
  <c r="J3102" i="1"/>
  <c r="J3098" i="1"/>
  <c r="J3094" i="1"/>
  <c r="J3090" i="1"/>
  <c r="J3086" i="1"/>
  <c r="J3082" i="1"/>
  <c r="J3078" i="1"/>
  <c r="J3074" i="1"/>
  <c r="J3070" i="1"/>
  <c r="J3184" i="1"/>
  <c r="J3137" i="1"/>
  <c r="J3121" i="1"/>
  <c r="J3105" i="1"/>
  <c r="J3101" i="1"/>
  <c r="J3097" i="1"/>
  <c r="J3093" i="1"/>
  <c r="J3089" i="1"/>
  <c r="J3085" i="1"/>
  <c r="J3081" i="1"/>
  <c r="J3077" i="1"/>
  <c r="J3073" i="1"/>
  <c r="J3069" i="1"/>
  <c r="J3168" i="1"/>
  <c r="J3133" i="1"/>
  <c r="J3117" i="1"/>
  <c r="J3106" i="1"/>
  <c r="J3104" i="1"/>
  <c r="J3100" i="1"/>
  <c r="J3096" i="1"/>
  <c r="J3092" i="1"/>
  <c r="J3088" i="1"/>
  <c r="J3084" i="1"/>
  <c r="J3080" i="1"/>
  <c r="J3076" i="1"/>
  <c r="J3072" i="1"/>
  <c r="J3099" i="1"/>
  <c r="J3083" i="1"/>
  <c r="J3064" i="1"/>
  <c r="J3060" i="1"/>
  <c r="J3056" i="1"/>
  <c r="J3052" i="1"/>
  <c r="J3048" i="1"/>
  <c r="J3044" i="1"/>
  <c r="J3040" i="1"/>
  <c r="J3036" i="1"/>
  <c r="J3032" i="1"/>
  <c r="J3028" i="1"/>
  <c r="J3024" i="1"/>
  <c r="J3020" i="1"/>
  <c r="J3016" i="1"/>
  <c r="J3012" i="1"/>
  <c r="J3008" i="1"/>
  <c r="J3004" i="1"/>
  <c r="J3000" i="1"/>
  <c r="J2996" i="1"/>
  <c r="J2992" i="1"/>
  <c r="J2988" i="1"/>
  <c r="J2984" i="1"/>
  <c r="J2980" i="1"/>
  <c r="J3145" i="1"/>
  <c r="J3095" i="1"/>
  <c r="J3079" i="1"/>
  <c r="J3067" i="1"/>
  <c r="J3063" i="1"/>
  <c r="J3059" i="1"/>
  <c r="J3055" i="1"/>
  <c r="J3051" i="1"/>
  <c r="J3047" i="1"/>
  <c r="J3043" i="1"/>
  <c r="J3039" i="1"/>
  <c r="J3035" i="1"/>
  <c r="J3031" i="1"/>
  <c r="J3027" i="1"/>
  <c r="J3023" i="1"/>
  <c r="J3019" i="1"/>
  <c r="J3015" i="1"/>
  <c r="J3011" i="1"/>
  <c r="J3007" i="1"/>
  <c r="J3003" i="1"/>
  <c r="J2999" i="1"/>
  <c r="J2995" i="1"/>
  <c r="J2991" i="1"/>
  <c r="J2987" i="1"/>
  <c r="J2983" i="1"/>
  <c r="J2979" i="1"/>
  <c r="J3213" i="1"/>
  <c r="J3129" i="1"/>
  <c r="J3091" i="1"/>
  <c r="J3075" i="1"/>
  <c r="J3068" i="1"/>
  <c r="J3066" i="1"/>
  <c r="J3062" i="1"/>
  <c r="J3058" i="1"/>
  <c r="J3054" i="1"/>
  <c r="J3050" i="1"/>
  <c r="J3046" i="1"/>
  <c r="J3042" i="1"/>
  <c r="J3038" i="1"/>
  <c r="J3034" i="1"/>
  <c r="J3030" i="1"/>
  <c r="J3026" i="1"/>
  <c r="J3022" i="1"/>
  <c r="J3018" i="1"/>
  <c r="J3014" i="1"/>
  <c r="J3010" i="1"/>
  <c r="J3006" i="1"/>
  <c r="J3002" i="1"/>
  <c r="J2998" i="1"/>
  <c r="J2994" i="1"/>
  <c r="J2990" i="1"/>
  <c r="J2986" i="1"/>
  <c r="J2982" i="1"/>
  <c r="J2978" i="1"/>
  <c r="J3152" i="1"/>
  <c r="J3087" i="1"/>
  <c r="J3057" i="1"/>
  <c r="J3041" i="1"/>
  <c r="J3025" i="1"/>
  <c r="J3009" i="1"/>
  <c r="J2993" i="1"/>
  <c r="J2977" i="1"/>
  <c r="J2975" i="1"/>
  <c r="J2971" i="1"/>
  <c r="J2967" i="1"/>
  <c r="J2963" i="1"/>
  <c r="J2959" i="1"/>
  <c r="J2955" i="1"/>
  <c r="J2951" i="1"/>
  <c r="J2947" i="1"/>
  <c r="J2943" i="1"/>
  <c r="J2939" i="1"/>
  <c r="J2935" i="1"/>
  <c r="J2931" i="1"/>
  <c r="J2927" i="1"/>
  <c r="J2923" i="1"/>
  <c r="J2919" i="1"/>
  <c r="J2915" i="1"/>
  <c r="J2911" i="1"/>
  <c r="J2907" i="1"/>
  <c r="J2903" i="1"/>
  <c r="J2899" i="1"/>
  <c r="J3071" i="1"/>
  <c r="J3053" i="1"/>
  <c r="J3037" i="1"/>
  <c r="J3021" i="1"/>
  <c r="J3005" i="1"/>
  <c r="J2989" i="1"/>
  <c r="J2974" i="1"/>
  <c r="J2970" i="1"/>
  <c r="J2966" i="1"/>
  <c r="J2962" i="1"/>
  <c r="J2958" i="1"/>
  <c r="J2954" i="1"/>
  <c r="J2950" i="1"/>
  <c r="J2946" i="1"/>
  <c r="J2942" i="1"/>
  <c r="J2938" i="1"/>
  <c r="J2934" i="1"/>
  <c r="J2930" i="1"/>
  <c r="J2926" i="1"/>
  <c r="J2922" i="1"/>
  <c r="J2918" i="1"/>
  <c r="J2914" i="1"/>
  <c r="J2910" i="1"/>
  <c r="J2906" i="1"/>
  <c r="J2902" i="1"/>
  <c r="J2898" i="1"/>
  <c r="J3065" i="1"/>
  <c r="J3049" i="1"/>
  <c r="J3033" i="1"/>
  <c r="J3017" i="1"/>
  <c r="J3001" i="1"/>
  <c r="J2985" i="1"/>
  <c r="J2973" i="1"/>
  <c r="J2969" i="1"/>
  <c r="J2965" i="1"/>
  <c r="J2961" i="1"/>
  <c r="J2957" i="1"/>
  <c r="J2953" i="1"/>
  <c r="J2949" i="1"/>
  <c r="J2945" i="1"/>
  <c r="J2941" i="1"/>
  <c r="J2937" i="1"/>
  <c r="J2933" i="1"/>
  <c r="J2929" i="1"/>
  <c r="J2925" i="1"/>
  <c r="J2921" i="1"/>
  <c r="J2917" i="1"/>
  <c r="J2913" i="1"/>
  <c r="J2909" i="1"/>
  <c r="J2905" i="1"/>
  <c r="J2901" i="1"/>
  <c r="J3113" i="1"/>
  <c r="J3029" i="1"/>
  <c r="J2976" i="1"/>
  <c r="J2960" i="1"/>
  <c r="J2944" i="1"/>
  <c r="J2928" i="1"/>
  <c r="J2912" i="1"/>
  <c r="J2894" i="1"/>
  <c r="J2890" i="1"/>
  <c r="J2886" i="1"/>
  <c r="J2882" i="1"/>
  <c r="J2878" i="1"/>
  <c r="J2874" i="1"/>
  <c r="J2870" i="1"/>
  <c r="J2866" i="1"/>
  <c r="J2862" i="1"/>
  <c r="J2858" i="1"/>
  <c r="J2854" i="1"/>
  <c r="J2850" i="1"/>
  <c r="J2846" i="1"/>
  <c r="J2842" i="1"/>
  <c r="J2838" i="1"/>
  <c r="J2834" i="1"/>
  <c r="J2830" i="1"/>
  <c r="J2826" i="1"/>
  <c r="J2822" i="1"/>
  <c r="J3103" i="1"/>
  <c r="J3013" i="1"/>
  <c r="J2972" i="1"/>
  <c r="J2956" i="1"/>
  <c r="J2940" i="1"/>
  <c r="J2924" i="1"/>
  <c r="J2908" i="1"/>
  <c r="J2897" i="1"/>
  <c r="J2893" i="1"/>
  <c r="J2889" i="1"/>
  <c r="J2885" i="1"/>
  <c r="J2881" i="1"/>
  <c r="J2877" i="1"/>
  <c r="J2873" i="1"/>
  <c r="J2869" i="1"/>
  <c r="J2865" i="1"/>
  <c r="J2861" i="1"/>
  <c r="J2857" i="1"/>
  <c r="J2853" i="1"/>
  <c r="J2849" i="1"/>
  <c r="J2845" i="1"/>
  <c r="J2841" i="1"/>
  <c r="J2837" i="1"/>
  <c r="J2833" i="1"/>
  <c r="J2829" i="1"/>
  <c r="J2825" i="1"/>
  <c r="J2821" i="1"/>
  <c r="J3061" i="1"/>
  <c r="J2997" i="1"/>
  <c r="J2968" i="1"/>
  <c r="J2952" i="1"/>
  <c r="J2936" i="1"/>
  <c r="J2920" i="1"/>
  <c r="J2904" i="1"/>
  <c r="J2896" i="1"/>
  <c r="J2892" i="1"/>
  <c r="J2888" i="1"/>
  <c r="J2884" i="1"/>
  <c r="J2880" i="1"/>
  <c r="J2876" i="1"/>
  <c r="J2872" i="1"/>
  <c r="J2868" i="1"/>
  <c r="J2864" i="1"/>
  <c r="J2860" i="1"/>
  <c r="J2856" i="1"/>
  <c r="J2852" i="1"/>
  <c r="J2848" i="1"/>
  <c r="J2844" i="1"/>
  <c r="J2840" i="1"/>
  <c r="J2836" i="1"/>
  <c r="J2832" i="1"/>
  <c r="J2828" i="1"/>
  <c r="J2824" i="1"/>
  <c r="J2820" i="1"/>
  <c r="J2916" i="1"/>
  <c r="J2895" i="1"/>
  <c r="J2879" i="1"/>
  <c r="J2863" i="1"/>
  <c r="J2847" i="1"/>
  <c r="J2831" i="1"/>
  <c r="J2818" i="1"/>
  <c r="J2814" i="1"/>
  <c r="J2810" i="1"/>
  <c r="J2806" i="1"/>
  <c r="J2802" i="1"/>
  <c r="J2798" i="1"/>
  <c r="J2794" i="1"/>
  <c r="J2790" i="1"/>
  <c r="J2786" i="1"/>
  <c r="J2782" i="1"/>
  <c r="J2778" i="1"/>
  <c r="J2774" i="1"/>
  <c r="J2770" i="1"/>
  <c r="J2766" i="1"/>
  <c r="J2762" i="1"/>
  <c r="J2758" i="1"/>
  <c r="J2754" i="1"/>
  <c r="J2750" i="1"/>
  <c r="J2746" i="1"/>
  <c r="J2742" i="1"/>
  <c r="J2738" i="1"/>
  <c r="J2734" i="1"/>
  <c r="J2730" i="1"/>
  <c r="J2726" i="1"/>
  <c r="J2722" i="1"/>
  <c r="J2718" i="1"/>
  <c r="J2714" i="1"/>
  <c r="J2710" i="1"/>
  <c r="J2706" i="1"/>
  <c r="J2702" i="1"/>
  <c r="J2698" i="1"/>
  <c r="J2694" i="1"/>
  <c r="J2690" i="1"/>
  <c r="J2686" i="1"/>
  <c r="J2682" i="1"/>
  <c r="J2678" i="1"/>
  <c r="J2674" i="1"/>
  <c r="J2670" i="1"/>
  <c r="J2666" i="1"/>
  <c r="J2662" i="1"/>
  <c r="J2658" i="1"/>
  <c r="J2654" i="1"/>
  <c r="J2650" i="1"/>
  <c r="J2646" i="1"/>
  <c r="J2642" i="1"/>
  <c r="J2638" i="1"/>
  <c r="J3045" i="1"/>
  <c r="J2964" i="1"/>
  <c r="J2900" i="1"/>
  <c r="J2891" i="1"/>
  <c r="J2875" i="1"/>
  <c r="J2859" i="1"/>
  <c r="J2843" i="1"/>
  <c r="J2827" i="1"/>
  <c r="J2817" i="1"/>
  <c r="J2813" i="1"/>
  <c r="J2809" i="1"/>
  <c r="J2805" i="1"/>
  <c r="J2801" i="1"/>
  <c r="J2797" i="1"/>
  <c r="J2793" i="1"/>
  <c r="J2789" i="1"/>
  <c r="J2785" i="1"/>
  <c r="J2781" i="1"/>
  <c r="J2777" i="1"/>
  <c r="J2773" i="1"/>
  <c r="J2769" i="1"/>
  <c r="J2765" i="1"/>
  <c r="J2761" i="1"/>
  <c r="J2757" i="1"/>
  <c r="J2753" i="1"/>
  <c r="J2749" i="1"/>
  <c r="J2745" i="1"/>
  <c r="J2741" i="1"/>
  <c r="J2737" i="1"/>
  <c r="J2733" i="1"/>
  <c r="J2729" i="1"/>
  <c r="J2725" i="1"/>
  <c r="J2721" i="1"/>
  <c r="J2717" i="1"/>
  <c r="J2713" i="1"/>
  <c r="J2709" i="1"/>
  <c r="J2705" i="1"/>
  <c r="J2701" i="1"/>
  <c r="J2697" i="1"/>
  <c r="J2693" i="1"/>
  <c r="J2689" i="1"/>
  <c r="J2685" i="1"/>
  <c r="J2681" i="1"/>
  <c r="J2677" i="1"/>
  <c r="J2673" i="1"/>
  <c r="J2669" i="1"/>
  <c r="J2665" i="1"/>
  <c r="J2661" i="1"/>
  <c r="J2657" i="1"/>
  <c r="J2653" i="1"/>
  <c r="J2649" i="1"/>
  <c r="J2645" i="1"/>
  <c r="J2641" i="1"/>
  <c r="J2637" i="1"/>
  <c r="J2981" i="1"/>
  <c r="J2948" i="1"/>
  <c r="J2887" i="1"/>
  <c r="J2871" i="1"/>
  <c r="J2855" i="1"/>
  <c r="J2839" i="1"/>
  <c r="J2823" i="1"/>
  <c r="J2816" i="1"/>
  <c r="J2812" i="1"/>
  <c r="J2808" i="1"/>
  <c r="J2804" i="1"/>
  <c r="J2800" i="1"/>
  <c r="J2796" i="1"/>
  <c r="J2792" i="1"/>
  <c r="J2788" i="1"/>
  <c r="J2784" i="1"/>
  <c r="J2780" i="1"/>
  <c r="J2776" i="1"/>
  <c r="J2772" i="1"/>
  <c r="J2768" i="1"/>
  <c r="J2764" i="1"/>
  <c r="J2760" i="1"/>
  <c r="J2756" i="1"/>
  <c r="J2752" i="1"/>
  <c r="J2748" i="1"/>
  <c r="J2744" i="1"/>
  <c r="J2740" i="1"/>
  <c r="J2736" i="1"/>
  <c r="J2732" i="1"/>
  <c r="J2728" i="1"/>
  <c r="J2724" i="1"/>
  <c r="J2720" i="1"/>
  <c r="J2716" i="1"/>
  <c r="J2712" i="1"/>
  <c r="J2708" i="1"/>
  <c r="J2704" i="1"/>
  <c r="J2700" i="1"/>
  <c r="J2696" i="1"/>
  <c r="J2692" i="1"/>
  <c r="J2688" i="1"/>
  <c r="J2684" i="1"/>
  <c r="J2680" i="1"/>
  <c r="J2676" i="1"/>
  <c r="J2672" i="1"/>
  <c r="J2668" i="1"/>
  <c r="J2664" i="1"/>
  <c r="J2660" i="1"/>
  <c r="J2656" i="1"/>
  <c r="J2652" i="1"/>
  <c r="J2648" i="1"/>
  <c r="J2644" i="1"/>
  <c r="J2640" i="1"/>
  <c r="J2636" i="1"/>
  <c r="J2932" i="1"/>
  <c r="J2867" i="1"/>
  <c r="J2815" i="1"/>
  <c r="J2799" i="1"/>
  <c r="J2783" i="1"/>
  <c r="J2767" i="1"/>
  <c r="J2751" i="1"/>
  <c r="J2735" i="1"/>
  <c r="J2719" i="1"/>
  <c r="J2703" i="1"/>
  <c r="J2687" i="1"/>
  <c r="J2671" i="1"/>
  <c r="J2655" i="1"/>
  <c r="J2639" i="1"/>
  <c r="J2632" i="1"/>
  <c r="J2628" i="1"/>
  <c r="J2624" i="1"/>
  <c r="J2620" i="1"/>
  <c r="J2616" i="1"/>
  <c r="J2612" i="1"/>
  <c r="J2608" i="1"/>
  <c r="J2604" i="1"/>
  <c r="J2600" i="1"/>
  <c r="J2596" i="1"/>
  <c r="J2592" i="1"/>
  <c r="J2588" i="1"/>
  <c r="J2584" i="1"/>
  <c r="J2580" i="1"/>
  <c r="J2576" i="1"/>
  <c r="J2572" i="1"/>
  <c r="J2568" i="1"/>
  <c r="J2564" i="1"/>
  <c r="J2560" i="1"/>
  <c r="J2556" i="1"/>
  <c r="J2552" i="1"/>
  <c r="J2548" i="1"/>
  <c r="J2544" i="1"/>
  <c r="J2540" i="1"/>
  <c r="J2536" i="1"/>
  <c r="J2532" i="1"/>
  <c r="J2528" i="1"/>
  <c r="J2524" i="1"/>
  <c r="J2520" i="1"/>
  <c r="J2516" i="1"/>
  <c r="J2512" i="1"/>
  <c r="J2508" i="1"/>
  <c r="J2504" i="1"/>
  <c r="J2500" i="1"/>
  <c r="J2496" i="1"/>
  <c r="J2492" i="1"/>
  <c r="J2488" i="1"/>
  <c r="J2484" i="1"/>
  <c r="J2480" i="1"/>
  <c r="J2851" i="1"/>
  <c r="J2811" i="1"/>
  <c r="J2795" i="1"/>
  <c r="J2779" i="1"/>
  <c r="J2763" i="1"/>
  <c r="J2747" i="1"/>
  <c r="J2731" i="1"/>
  <c r="J2715" i="1"/>
  <c r="J2699" i="1"/>
  <c r="J2683" i="1"/>
  <c r="J2667" i="1"/>
  <c r="J2651" i="1"/>
  <c r="J2635" i="1"/>
  <c r="J2631" i="1"/>
  <c r="J2627" i="1"/>
  <c r="J2623" i="1"/>
  <c r="J2619" i="1"/>
  <c r="J2615" i="1"/>
  <c r="J2611" i="1"/>
  <c r="J2607" i="1"/>
  <c r="J2603" i="1"/>
  <c r="J2599" i="1"/>
  <c r="J2595" i="1"/>
  <c r="J2591" i="1"/>
  <c r="J2587" i="1"/>
  <c r="J2583" i="1"/>
  <c r="J2579" i="1"/>
  <c r="J2575" i="1"/>
  <c r="J2571" i="1"/>
  <c r="J2567" i="1"/>
  <c r="J2563" i="1"/>
  <c r="J2559" i="1"/>
  <c r="J2555" i="1"/>
  <c r="J2551" i="1"/>
  <c r="J2547" i="1"/>
  <c r="J2543" i="1"/>
  <c r="J2539" i="1"/>
  <c r="J2535" i="1"/>
  <c r="J2531" i="1"/>
  <c r="J2527" i="1"/>
  <c r="J2523" i="1"/>
  <c r="J2519" i="1"/>
  <c r="J2515" i="1"/>
  <c r="J2511" i="1"/>
  <c r="J2507" i="1"/>
  <c r="J2503" i="1"/>
  <c r="J2499" i="1"/>
  <c r="J2495" i="1"/>
  <c r="J2491" i="1"/>
  <c r="J2487" i="1"/>
  <c r="J2483" i="1"/>
  <c r="J2479" i="1"/>
  <c r="J2835" i="1"/>
  <c r="J2807" i="1"/>
  <c r="J2791" i="1"/>
  <c r="J2775" i="1"/>
  <c r="J2759" i="1"/>
  <c r="J2743" i="1"/>
  <c r="J2727" i="1"/>
  <c r="J2711" i="1"/>
  <c r="J2695" i="1"/>
  <c r="J2679" i="1"/>
  <c r="J2663" i="1"/>
  <c r="J2647" i="1"/>
  <c r="J2634" i="1"/>
  <c r="J2630" i="1"/>
  <c r="J2626" i="1"/>
  <c r="J2622" i="1"/>
  <c r="J2618" i="1"/>
  <c r="J2614" i="1"/>
  <c r="J2610" i="1"/>
  <c r="J2606" i="1"/>
  <c r="J2602" i="1"/>
  <c r="J2598" i="1"/>
  <c r="J2594" i="1"/>
  <c r="J2590" i="1"/>
  <c r="J2586" i="1"/>
  <c r="J2582" i="1"/>
  <c r="J2578" i="1"/>
  <c r="J2574" i="1"/>
  <c r="J2570" i="1"/>
  <c r="J2566" i="1"/>
  <c r="J2562" i="1"/>
  <c r="J2558" i="1"/>
  <c r="J2554" i="1"/>
  <c r="J2550" i="1"/>
  <c r="J2546" i="1"/>
  <c r="J2542" i="1"/>
  <c r="J2538" i="1"/>
  <c r="J2534" i="1"/>
  <c r="J2530" i="1"/>
  <c r="J2526" i="1"/>
  <c r="J2522" i="1"/>
  <c r="J2518" i="1"/>
  <c r="J2514" i="1"/>
  <c r="J2510" i="1"/>
  <c r="J2506" i="1"/>
  <c r="J2502" i="1"/>
  <c r="J2498" i="1"/>
  <c r="J2494" i="1"/>
  <c r="J2490" i="1"/>
  <c r="J2486" i="1"/>
  <c r="J2482" i="1"/>
  <c r="J2478" i="1"/>
  <c r="J2803" i="1"/>
  <c r="J2739" i="1"/>
  <c r="J2675" i="1"/>
  <c r="J2633" i="1"/>
  <c r="J2617" i="1"/>
  <c r="J2601" i="1"/>
  <c r="J2585" i="1"/>
  <c r="J2569" i="1"/>
  <c r="J2553" i="1"/>
  <c r="J2537" i="1"/>
  <c r="J2521" i="1"/>
  <c r="J2505" i="1"/>
  <c r="J2489" i="1"/>
  <c r="J2477" i="1"/>
  <c r="J2473" i="1"/>
  <c r="J2469" i="1"/>
  <c r="J2465" i="1"/>
  <c r="J2461" i="1"/>
  <c r="J2457" i="1"/>
  <c r="J2453" i="1"/>
  <c r="J2449" i="1"/>
  <c r="J2445" i="1"/>
  <c r="J2441" i="1"/>
  <c r="J2437" i="1"/>
  <c r="J2433" i="1"/>
  <c r="J2429" i="1"/>
  <c r="J2425" i="1"/>
  <c r="J2421" i="1"/>
  <c r="J2417" i="1"/>
  <c r="J2413" i="1"/>
  <c r="J2409" i="1"/>
  <c r="J2405" i="1"/>
  <c r="J2401" i="1"/>
  <c r="J2397" i="1"/>
  <c r="J2393" i="1"/>
  <c r="J2389" i="1"/>
  <c r="J2385" i="1"/>
  <c r="J2381" i="1"/>
  <c r="J2377" i="1"/>
  <c r="J2373" i="1"/>
  <c r="J2369" i="1"/>
  <c r="J2365" i="1"/>
  <c r="J2361" i="1"/>
  <c r="J2357" i="1"/>
  <c r="J2353" i="1"/>
  <c r="J2349" i="1"/>
  <c r="J2345" i="1"/>
  <c r="J2341" i="1"/>
  <c r="J2337" i="1"/>
  <c r="J2333" i="1"/>
  <c r="J2329" i="1"/>
  <c r="J2325" i="1"/>
  <c r="J2321" i="1"/>
  <c r="J2317" i="1"/>
  <c r="J2313" i="1"/>
  <c r="J2309" i="1"/>
  <c r="J2305" i="1"/>
  <c r="J2301" i="1"/>
  <c r="J2297" i="1"/>
  <c r="J2293" i="1"/>
  <c r="J2289" i="1"/>
  <c r="J2285" i="1"/>
  <c r="J2281" i="1"/>
  <c r="J2277" i="1"/>
  <c r="J2273" i="1"/>
  <c r="J2269" i="1"/>
  <c r="J2265" i="1"/>
  <c r="J2261" i="1"/>
  <c r="J2257" i="1"/>
  <c r="J2253" i="1"/>
  <c r="J2249" i="1"/>
  <c r="J2245" i="1"/>
  <c r="J2241" i="1"/>
  <c r="J2237" i="1"/>
  <c r="J2233" i="1"/>
  <c r="J2229" i="1"/>
  <c r="J2225" i="1"/>
  <c r="J2221" i="1"/>
  <c r="J2217" i="1"/>
  <c r="J2213" i="1"/>
  <c r="J2209" i="1"/>
  <c r="J2205" i="1"/>
  <c r="J2201" i="1"/>
  <c r="J2197" i="1"/>
  <c r="J2193" i="1"/>
  <c r="J2189" i="1"/>
  <c r="J2185" i="1"/>
  <c r="J2181" i="1"/>
  <c r="J2177" i="1"/>
  <c r="J2173" i="1"/>
  <c r="J2169" i="1"/>
  <c r="J2165" i="1"/>
  <c r="J2161" i="1"/>
  <c r="J2157" i="1"/>
  <c r="J2153" i="1"/>
  <c r="J2149" i="1"/>
  <c r="J2145" i="1"/>
  <c r="J2141" i="1"/>
  <c r="J2137" i="1"/>
  <c r="J2133" i="1"/>
  <c r="J2129" i="1"/>
  <c r="J2125" i="1"/>
  <c r="J2121" i="1"/>
  <c r="J2117" i="1"/>
  <c r="J2113" i="1"/>
  <c r="J2787" i="1"/>
  <c r="J2723" i="1"/>
  <c r="J2659" i="1"/>
  <c r="J2629" i="1"/>
  <c r="J2613" i="1"/>
  <c r="J2597" i="1"/>
  <c r="J2581" i="1"/>
  <c r="J2565" i="1"/>
  <c r="J2549" i="1"/>
  <c r="J2533" i="1"/>
  <c r="J2517" i="1"/>
  <c r="J2501" i="1"/>
  <c r="J2485" i="1"/>
  <c r="J2476" i="1"/>
  <c r="J2472" i="1"/>
  <c r="J2468" i="1"/>
  <c r="J2464" i="1"/>
  <c r="J2460" i="1"/>
  <c r="J2456" i="1"/>
  <c r="J2452" i="1"/>
  <c r="J2448" i="1"/>
  <c r="J2444" i="1"/>
  <c r="J2440" i="1"/>
  <c r="J2436" i="1"/>
  <c r="J2432" i="1"/>
  <c r="J2428" i="1"/>
  <c r="J2424" i="1"/>
  <c r="J2420" i="1"/>
  <c r="J2416" i="1"/>
  <c r="J2412" i="1"/>
  <c r="J2408" i="1"/>
  <c r="J2404" i="1"/>
  <c r="J2400" i="1"/>
  <c r="J2396" i="1"/>
  <c r="J2392" i="1"/>
  <c r="J2388" i="1"/>
  <c r="J2384" i="1"/>
  <c r="J2380" i="1"/>
  <c r="J2376" i="1"/>
  <c r="J2372" i="1"/>
  <c r="J2368" i="1"/>
  <c r="J2364" i="1"/>
  <c r="J2360" i="1"/>
  <c r="J2356" i="1"/>
  <c r="J2352" i="1"/>
  <c r="J2348" i="1"/>
  <c r="J2344" i="1"/>
  <c r="J2340" i="1"/>
  <c r="J2336" i="1"/>
  <c r="J2332" i="1"/>
  <c r="J2328" i="1"/>
  <c r="J2324" i="1"/>
  <c r="J2320" i="1"/>
  <c r="J2316" i="1"/>
  <c r="J2312" i="1"/>
  <c r="J2308" i="1"/>
  <c r="J2304" i="1"/>
  <c r="J2300" i="1"/>
  <c r="J2296" i="1"/>
  <c r="J2292" i="1"/>
  <c r="J2288" i="1"/>
  <c r="J2284" i="1"/>
  <c r="J2280" i="1"/>
  <c r="J2276" i="1"/>
  <c r="J2272" i="1"/>
  <c r="J2268" i="1"/>
  <c r="J2264" i="1"/>
  <c r="J2260" i="1"/>
  <c r="J2256" i="1"/>
  <c r="J2252" i="1"/>
  <c r="J2248" i="1"/>
  <c r="J2244" i="1"/>
  <c r="J2240" i="1"/>
  <c r="J2236" i="1"/>
  <c r="J2232" i="1"/>
  <c r="J2228" i="1"/>
  <c r="J2224" i="1"/>
  <c r="J2220" i="1"/>
  <c r="J2216" i="1"/>
  <c r="J2212" i="1"/>
  <c r="J2208" i="1"/>
  <c r="J2204" i="1"/>
  <c r="J2200" i="1"/>
  <c r="J2196" i="1"/>
  <c r="J2192" i="1"/>
  <c r="J2188" i="1"/>
  <c r="J2184" i="1"/>
  <c r="J2180" i="1"/>
  <c r="J2176" i="1"/>
  <c r="J2172" i="1"/>
  <c r="J2168" i="1"/>
  <c r="J2164" i="1"/>
  <c r="J2160" i="1"/>
  <c r="J2156" i="1"/>
  <c r="J2152" i="1"/>
  <c r="J2148" i="1"/>
  <c r="J2144" i="1"/>
  <c r="J2140" i="1"/>
  <c r="J2136" i="1"/>
  <c r="J2132" i="1"/>
  <c r="J2128" i="1"/>
  <c r="J2124" i="1"/>
  <c r="J2120" i="1"/>
  <c r="J2116" i="1"/>
  <c r="J2112" i="1"/>
  <c r="J2883" i="1"/>
  <c r="J2771" i="1"/>
  <c r="J2707" i="1"/>
  <c r="J2643" i="1"/>
  <c r="J2625" i="1"/>
  <c r="J2609" i="1"/>
  <c r="J2593" i="1"/>
  <c r="J2577" i="1"/>
  <c r="J2561" i="1"/>
  <c r="J2545" i="1"/>
  <c r="J2529" i="1"/>
  <c r="J2513" i="1"/>
  <c r="J2497" i="1"/>
  <c r="J2481" i="1"/>
  <c r="J2475" i="1"/>
  <c r="J2471" i="1"/>
  <c r="J2467" i="1"/>
  <c r="J2463" i="1"/>
  <c r="J2459" i="1"/>
  <c r="J2455" i="1"/>
  <c r="J2451" i="1"/>
  <c r="J2447" i="1"/>
  <c r="J2443" i="1"/>
  <c r="J2439" i="1"/>
  <c r="J2435" i="1"/>
  <c r="J2431" i="1"/>
  <c r="J2427" i="1"/>
  <c r="J2423" i="1"/>
  <c r="J2419" i="1"/>
  <c r="J2415" i="1"/>
  <c r="J2411" i="1"/>
  <c r="J2407" i="1"/>
  <c r="J2403" i="1"/>
  <c r="J2399" i="1"/>
  <c r="J2395" i="1"/>
  <c r="J2391" i="1"/>
  <c r="J2387" i="1"/>
  <c r="J2383" i="1"/>
  <c r="J2379" i="1"/>
  <c r="J2375"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2263" i="1"/>
  <c r="J2259" i="1"/>
  <c r="J2255" i="1"/>
  <c r="J2251" i="1"/>
  <c r="J2247" i="1"/>
  <c r="J2243" i="1"/>
  <c r="J2239" i="1"/>
  <c r="J2235" i="1"/>
  <c r="J2231" i="1"/>
  <c r="J2227" i="1"/>
  <c r="J2223" i="1"/>
  <c r="J2219" i="1"/>
  <c r="J2215" i="1"/>
  <c r="J2211" i="1"/>
  <c r="J2207" i="1"/>
  <c r="J2203" i="1"/>
  <c r="J2199" i="1"/>
  <c r="J2195" i="1"/>
  <c r="J2191" i="1"/>
  <c r="J2187" i="1"/>
  <c r="J2183" i="1"/>
  <c r="J2179" i="1"/>
  <c r="J2175" i="1"/>
  <c r="J2171" i="1"/>
  <c r="J2167" i="1"/>
  <c r="J2163" i="1"/>
  <c r="J2159" i="1"/>
  <c r="J2155" i="1"/>
  <c r="J2151" i="1"/>
  <c r="J2147" i="1"/>
  <c r="J2143" i="1"/>
  <c r="J2139" i="1"/>
  <c r="J2135" i="1"/>
  <c r="J2131" i="1"/>
  <c r="J2127" i="1"/>
  <c r="J2123" i="1"/>
  <c r="J2119" i="1"/>
  <c r="J2115" i="1"/>
  <c r="J2111" i="1"/>
  <c r="J2755" i="1"/>
  <c r="J2621" i="1"/>
  <c r="J2557" i="1"/>
  <c r="J2493" i="1"/>
  <c r="J2462" i="1"/>
  <c r="J2446" i="1"/>
  <c r="J2430" i="1"/>
  <c r="J2414" i="1"/>
  <c r="J2398" i="1"/>
  <c r="J2382" i="1"/>
  <c r="J2366" i="1"/>
  <c r="J2350" i="1"/>
  <c r="J2334" i="1"/>
  <c r="J2318" i="1"/>
  <c r="J2302" i="1"/>
  <c r="J2286" i="1"/>
  <c r="J2270" i="1"/>
  <c r="J2254" i="1"/>
  <c r="J2238" i="1"/>
  <c r="J2222" i="1"/>
  <c r="J2206" i="1"/>
  <c r="J2190" i="1"/>
  <c r="J2174" i="1"/>
  <c r="J2158" i="1"/>
  <c r="J2142" i="1"/>
  <c r="J2126" i="1"/>
  <c r="J2110" i="1"/>
  <c r="J2106" i="1"/>
  <c r="J2102" i="1"/>
  <c r="J2098" i="1"/>
  <c r="J2094" i="1"/>
  <c r="J2090" i="1"/>
  <c r="J2086" i="1"/>
  <c r="J2082" i="1"/>
  <c r="J2078" i="1"/>
  <c r="J2074" i="1"/>
  <c r="J2070" i="1"/>
  <c r="J2066" i="1"/>
  <c r="J2062" i="1"/>
  <c r="J2058" i="1"/>
  <c r="J2054" i="1"/>
  <c r="J2050" i="1"/>
  <c r="J2046" i="1"/>
  <c r="J2042" i="1"/>
  <c r="J2038" i="1"/>
  <c r="J2034" i="1"/>
  <c r="J2030" i="1"/>
  <c r="J2026" i="1"/>
  <c r="J2022" i="1"/>
  <c r="J2018" i="1"/>
  <c r="J2014" i="1"/>
  <c r="J2010" i="1"/>
  <c r="J2006" i="1"/>
  <c r="J2002" i="1"/>
  <c r="J1998" i="1"/>
  <c r="J1994" i="1"/>
  <c r="J1990" i="1"/>
  <c r="J1986" i="1"/>
  <c r="J1982" i="1"/>
  <c r="J1978" i="1"/>
  <c r="J1974" i="1"/>
  <c r="J1970" i="1"/>
  <c r="J1966" i="1"/>
  <c r="J1962" i="1"/>
  <c r="J1958" i="1"/>
  <c r="J1954" i="1"/>
  <c r="J1950" i="1"/>
  <c r="J1946" i="1"/>
  <c r="J1942" i="1"/>
  <c r="J1938" i="1"/>
  <c r="J1934" i="1"/>
  <c r="J1930" i="1"/>
  <c r="J1926" i="1"/>
  <c r="J1922" i="1"/>
  <c r="J1918" i="1"/>
  <c r="J1914" i="1"/>
  <c r="J1910" i="1"/>
  <c r="J1906" i="1"/>
  <c r="J1902" i="1"/>
  <c r="J1898" i="1"/>
  <c r="J1894" i="1"/>
  <c r="J1890" i="1"/>
  <c r="J1886" i="1"/>
  <c r="J1882" i="1"/>
  <c r="J1878" i="1"/>
  <c r="J1874" i="1"/>
  <c r="J1870" i="1"/>
  <c r="J1866" i="1"/>
  <c r="J1862" i="1"/>
  <c r="J1858" i="1"/>
  <c r="J1854" i="1"/>
  <c r="J1850" i="1"/>
  <c r="J1846" i="1"/>
  <c r="J1842" i="1"/>
  <c r="J1838" i="1"/>
  <c r="J1834" i="1"/>
  <c r="J1830" i="1"/>
  <c r="J1826" i="1"/>
  <c r="J1822" i="1"/>
  <c r="J1818" i="1"/>
  <c r="J1814" i="1"/>
  <c r="J1810" i="1"/>
  <c r="J1806" i="1"/>
  <c r="J1802" i="1"/>
  <c r="J1798" i="1"/>
  <c r="J2691" i="1"/>
  <c r="J2605" i="1"/>
  <c r="J2541" i="1"/>
  <c r="J2474" i="1"/>
  <c r="J2458" i="1"/>
  <c r="J2442" i="1"/>
  <c r="J2426" i="1"/>
  <c r="J2410" i="1"/>
  <c r="J2394" i="1"/>
  <c r="J2378" i="1"/>
  <c r="J2362" i="1"/>
  <c r="J2346" i="1"/>
  <c r="J2330" i="1"/>
  <c r="J2314" i="1"/>
  <c r="J2298" i="1"/>
  <c r="J2282" i="1"/>
  <c r="J2266" i="1"/>
  <c r="J2250" i="1"/>
  <c r="J2234" i="1"/>
  <c r="J2218" i="1"/>
  <c r="J2202" i="1"/>
  <c r="J2186" i="1"/>
  <c r="J2170" i="1"/>
  <c r="J2154" i="1"/>
  <c r="J2138" i="1"/>
  <c r="J2122" i="1"/>
  <c r="J2109" i="1"/>
  <c r="J2105" i="1"/>
  <c r="J2101" i="1"/>
  <c r="J2097" i="1"/>
  <c r="J2093" i="1"/>
  <c r="J2089" i="1"/>
  <c r="J2085" i="1"/>
  <c r="J2081" i="1"/>
  <c r="J2077" i="1"/>
  <c r="J2073" i="1"/>
  <c r="J2069" i="1"/>
  <c r="J2065" i="1"/>
  <c r="J2061" i="1"/>
  <c r="J2057" i="1"/>
  <c r="J2053" i="1"/>
  <c r="J2049" i="1"/>
  <c r="J2045" i="1"/>
  <c r="J2041" i="1"/>
  <c r="J2037" i="1"/>
  <c r="J2033" i="1"/>
  <c r="J2029" i="1"/>
  <c r="J2025" i="1"/>
  <c r="J2021" i="1"/>
  <c r="J2017" i="1"/>
  <c r="J2013" i="1"/>
  <c r="J2009" i="1"/>
  <c r="J2005" i="1"/>
  <c r="J2001" i="1"/>
  <c r="J1997" i="1"/>
  <c r="J1993" i="1"/>
  <c r="J1989" i="1"/>
  <c r="J1985" i="1"/>
  <c r="J1981" i="1"/>
  <c r="J1977" i="1"/>
  <c r="J1973" i="1"/>
  <c r="J1969" i="1"/>
  <c r="J1965" i="1"/>
  <c r="J1961" i="1"/>
  <c r="J1957" i="1"/>
  <c r="J1953" i="1"/>
  <c r="J1949" i="1"/>
  <c r="J1945" i="1"/>
  <c r="J1941" i="1"/>
  <c r="J1937" i="1"/>
  <c r="J1933" i="1"/>
  <c r="J1929" i="1"/>
  <c r="J1925" i="1"/>
  <c r="J1921" i="1"/>
  <c r="J1917" i="1"/>
  <c r="J1913" i="1"/>
  <c r="J1909" i="1"/>
  <c r="J1905" i="1"/>
  <c r="J1901" i="1"/>
  <c r="J1897" i="1"/>
  <c r="J1893" i="1"/>
  <c r="J1889" i="1"/>
  <c r="J1885" i="1"/>
  <c r="J1881" i="1"/>
  <c r="J1877" i="1"/>
  <c r="J1873" i="1"/>
  <c r="J1869" i="1"/>
  <c r="J1865" i="1"/>
  <c r="J1861" i="1"/>
  <c r="J1857" i="1"/>
  <c r="J1853" i="1"/>
  <c r="J1849" i="1"/>
  <c r="J1845" i="1"/>
  <c r="J1841" i="1"/>
  <c r="J1837" i="1"/>
  <c r="J1833" i="1"/>
  <c r="J1829" i="1"/>
  <c r="J1825" i="1"/>
  <c r="J1821" i="1"/>
  <c r="J1817" i="1"/>
  <c r="J1813" i="1"/>
  <c r="J1809" i="1"/>
  <c r="J1805" i="1"/>
  <c r="J1801" i="1"/>
  <c r="J1797" i="1"/>
  <c r="J2589" i="1"/>
  <c r="J2525" i="1"/>
  <c r="J2470" i="1"/>
  <c r="J2454" i="1"/>
  <c r="J2438" i="1"/>
  <c r="J2422" i="1"/>
  <c r="J2406" i="1"/>
  <c r="J2390" i="1"/>
  <c r="J2374" i="1"/>
  <c r="J2358" i="1"/>
  <c r="J2342" i="1"/>
  <c r="J2326" i="1"/>
  <c r="J2310" i="1"/>
  <c r="J2294" i="1"/>
  <c r="J2278" i="1"/>
  <c r="J2262" i="1"/>
  <c r="J2246" i="1"/>
  <c r="J2230" i="1"/>
  <c r="J2214" i="1"/>
  <c r="J2198" i="1"/>
  <c r="J2182" i="1"/>
  <c r="J2166" i="1"/>
  <c r="J2150" i="1"/>
  <c r="J2134" i="1"/>
  <c r="J2118" i="1"/>
  <c r="J2108" i="1"/>
  <c r="J2104" i="1"/>
  <c r="J2100" i="1"/>
  <c r="J2096" i="1"/>
  <c r="J2092" i="1"/>
  <c r="J2088" i="1"/>
  <c r="J2084" i="1"/>
  <c r="J2080" i="1"/>
  <c r="J2076" i="1"/>
  <c r="J2072" i="1"/>
  <c r="J2068" i="1"/>
  <c r="J2064" i="1"/>
  <c r="J2060" i="1"/>
  <c r="J2056" i="1"/>
  <c r="J2052" i="1"/>
  <c r="J2048" i="1"/>
  <c r="J2044" i="1"/>
  <c r="J2040" i="1"/>
  <c r="J2036" i="1"/>
  <c r="J2032" i="1"/>
  <c r="J2028" i="1"/>
  <c r="J2024" i="1"/>
  <c r="J2020" i="1"/>
  <c r="J2016" i="1"/>
  <c r="J2012" i="1"/>
  <c r="J2008" i="1"/>
  <c r="J2004" i="1"/>
  <c r="J2000" i="1"/>
  <c r="J1996" i="1"/>
  <c r="J1992" i="1"/>
  <c r="J1988" i="1"/>
  <c r="J1984" i="1"/>
  <c r="J1980" i="1"/>
  <c r="J1976" i="1"/>
  <c r="J1972" i="1"/>
  <c r="J1968" i="1"/>
  <c r="J1964" i="1"/>
  <c r="J1960" i="1"/>
  <c r="J1956" i="1"/>
  <c r="J1952" i="1"/>
  <c r="J1948" i="1"/>
  <c r="J1944" i="1"/>
  <c r="J1940" i="1"/>
  <c r="J1936" i="1"/>
  <c r="J1932" i="1"/>
  <c r="J1928" i="1"/>
  <c r="J1924" i="1"/>
  <c r="J1920" i="1"/>
  <c r="J1916" i="1"/>
  <c r="J1912" i="1"/>
  <c r="J1908" i="1"/>
  <c r="J1904" i="1"/>
  <c r="J1900" i="1"/>
  <c r="J1896" i="1"/>
  <c r="J1892" i="1"/>
  <c r="J1888" i="1"/>
  <c r="J1884" i="1"/>
  <c r="J1880" i="1"/>
  <c r="J1876" i="1"/>
  <c r="J1872" i="1"/>
  <c r="J1868" i="1"/>
  <c r="J1864" i="1"/>
  <c r="J1860" i="1"/>
  <c r="J1856" i="1"/>
  <c r="J1852" i="1"/>
  <c r="J1848" i="1"/>
  <c r="J1844" i="1"/>
  <c r="J1840" i="1"/>
  <c r="J1836" i="1"/>
  <c r="J1832" i="1"/>
  <c r="J1828" i="1"/>
  <c r="J1824" i="1"/>
  <c r="J1820" i="1"/>
  <c r="J1816" i="1"/>
  <c r="J1812" i="1"/>
  <c r="J1808" i="1"/>
  <c r="J1804" i="1"/>
  <c r="J1800" i="1"/>
  <c r="J1796" i="1"/>
  <c r="J2434" i="1"/>
  <c r="J2370" i="1"/>
  <c r="J2306" i="1"/>
  <c r="J2242" i="1"/>
  <c r="J2178" i="1"/>
  <c r="J2114" i="1"/>
  <c r="J2099" i="1"/>
  <c r="J2083" i="1"/>
  <c r="J2067" i="1"/>
  <c r="J2051" i="1"/>
  <c r="J2035" i="1"/>
  <c r="J2019" i="1"/>
  <c r="J2003" i="1"/>
  <c r="J1987" i="1"/>
  <c r="J1971" i="1"/>
  <c r="J1955" i="1"/>
  <c r="J1939" i="1"/>
  <c r="J1923" i="1"/>
  <c r="J1907" i="1"/>
  <c r="J1891" i="1"/>
  <c r="J1875" i="1"/>
  <c r="J1859" i="1"/>
  <c r="J1843" i="1"/>
  <c r="J1827" i="1"/>
  <c r="J1811" i="1"/>
  <c r="J1792" i="1"/>
  <c r="J1788" i="1"/>
  <c r="J1784" i="1"/>
  <c r="J1780" i="1"/>
  <c r="J1776" i="1"/>
  <c r="J1772" i="1"/>
  <c r="J1768" i="1"/>
  <c r="J1764" i="1"/>
  <c r="J1760" i="1"/>
  <c r="J1756" i="1"/>
  <c r="J1752" i="1"/>
  <c r="J1748" i="1"/>
  <c r="J1744" i="1"/>
  <c r="J1740" i="1"/>
  <c r="J1736" i="1"/>
  <c r="J1732" i="1"/>
  <c r="J1728" i="1"/>
  <c r="J1724" i="1"/>
  <c r="J1720" i="1"/>
  <c r="J1716" i="1"/>
  <c r="J1712" i="1"/>
  <c r="J1708" i="1"/>
  <c r="J1704" i="1"/>
  <c r="J1700" i="1"/>
  <c r="J1696" i="1"/>
  <c r="J1692" i="1"/>
  <c r="J1688" i="1"/>
  <c r="J1684" i="1"/>
  <c r="J1680" i="1"/>
  <c r="J1676" i="1"/>
  <c r="J1672" i="1"/>
  <c r="J1668" i="1"/>
  <c r="J1664" i="1"/>
  <c r="J1660" i="1"/>
  <c r="J1656" i="1"/>
  <c r="J1652" i="1"/>
  <c r="J1648" i="1"/>
  <c r="J1644" i="1"/>
  <c r="J1640" i="1"/>
  <c r="J1636" i="1"/>
  <c r="J1632" i="1"/>
  <c r="J1628" i="1"/>
  <c r="J1624" i="1"/>
  <c r="J1620" i="1"/>
  <c r="J1616" i="1"/>
  <c r="J1612" i="1"/>
  <c r="J1608" i="1"/>
  <c r="J1604" i="1"/>
  <c r="J1600" i="1"/>
  <c r="J1596" i="1"/>
  <c r="J1592" i="1"/>
  <c r="J1588" i="1"/>
  <c r="J1584" i="1"/>
  <c r="J1580" i="1"/>
  <c r="J1576" i="1"/>
  <c r="J1572" i="1"/>
  <c r="J1568" i="1"/>
  <c r="J1564" i="1"/>
  <c r="J1560" i="1"/>
  <c r="J1556" i="1"/>
  <c r="J1552" i="1"/>
  <c r="J1548" i="1"/>
  <c r="J1544" i="1"/>
  <c r="J1540" i="1"/>
  <c r="J1536" i="1"/>
  <c r="J1532" i="1"/>
  <c r="J1528" i="1"/>
  <c r="J1524" i="1"/>
  <c r="J1520" i="1"/>
  <c r="J1516" i="1"/>
  <c r="J1512" i="1"/>
  <c r="J1508" i="1"/>
  <c r="J1504" i="1"/>
  <c r="J1500" i="1"/>
  <c r="J1496" i="1"/>
  <c r="J1492" i="1"/>
  <c r="J1488" i="1"/>
  <c r="J1484" i="1"/>
  <c r="J2573" i="1"/>
  <c r="J2418" i="1"/>
  <c r="J2354" i="1"/>
  <c r="J2290" i="1"/>
  <c r="J2226" i="1"/>
  <c r="J2162" i="1"/>
  <c r="J2095" i="1"/>
  <c r="J2079" i="1"/>
  <c r="J2063" i="1"/>
  <c r="J2047" i="1"/>
  <c r="J2031" i="1"/>
  <c r="J2015" i="1"/>
  <c r="J1999" i="1"/>
  <c r="J1983" i="1"/>
  <c r="J1967" i="1"/>
  <c r="J1951" i="1"/>
  <c r="J1935" i="1"/>
  <c r="J1919" i="1"/>
  <c r="J1903" i="1"/>
  <c r="J1887" i="1"/>
  <c r="J1871" i="1"/>
  <c r="J1855" i="1"/>
  <c r="J1839" i="1"/>
  <c r="J1823" i="1"/>
  <c r="J1807"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1551" i="1"/>
  <c r="J1547" i="1"/>
  <c r="J1543" i="1"/>
  <c r="J1539" i="1"/>
  <c r="J1535" i="1"/>
  <c r="J1531" i="1"/>
  <c r="J1527" i="1"/>
  <c r="J1523" i="1"/>
  <c r="J1519" i="1"/>
  <c r="J1515" i="1"/>
  <c r="J1511" i="1"/>
  <c r="J1507" i="1"/>
  <c r="J1503" i="1"/>
  <c r="J1499" i="1"/>
  <c r="J1495" i="1"/>
  <c r="J1491" i="1"/>
  <c r="J1487" i="1"/>
  <c r="J1483" i="1"/>
  <c r="J2509" i="1"/>
  <c r="J2466" i="1"/>
  <c r="J2402" i="1"/>
  <c r="J2338" i="1"/>
  <c r="J2274" i="1"/>
  <c r="J2210" i="1"/>
  <c r="J2146" i="1"/>
  <c r="J2107" i="1"/>
  <c r="J2091" i="1"/>
  <c r="J2075" i="1"/>
  <c r="J2059" i="1"/>
  <c r="J2043" i="1"/>
  <c r="J2027" i="1"/>
  <c r="J2011" i="1"/>
  <c r="J1995" i="1"/>
  <c r="J1979" i="1"/>
  <c r="J1963" i="1"/>
  <c r="J1947" i="1"/>
  <c r="J1931" i="1"/>
  <c r="J1915" i="1"/>
  <c r="J1899" i="1"/>
  <c r="J1883" i="1"/>
  <c r="J1867" i="1"/>
  <c r="J1851" i="1"/>
  <c r="J1835" i="1"/>
  <c r="J1819" i="1"/>
  <c r="J1803" i="1"/>
  <c r="J1794" i="1"/>
  <c r="J1790" i="1"/>
  <c r="J1786" i="1"/>
  <c r="J1782" i="1"/>
  <c r="J1778" i="1"/>
  <c r="J1774" i="1"/>
  <c r="J1770" i="1"/>
  <c r="J1766" i="1"/>
  <c r="J1762" i="1"/>
  <c r="J1758" i="1"/>
  <c r="J1754" i="1"/>
  <c r="J1750" i="1"/>
  <c r="J1746" i="1"/>
  <c r="J1742" i="1"/>
  <c r="J1738" i="1"/>
  <c r="J1734" i="1"/>
  <c r="J1730" i="1"/>
  <c r="J1726" i="1"/>
  <c r="J1722" i="1"/>
  <c r="J1718" i="1"/>
  <c r="J1714" i="1"/>
  <c r="J1710" i="1"/>
  <c r="J1706" i="1"/>
  <c r="J1702" i="1"/>
  <c r="J1698" i="1"/>
  <c r="J1694" i="1"/>
  <c r="J1690" i="1"/>
  <c r="J1686" i="1"/>
  <c r="J1682" i="1"/>
  <c r="J1678" i="1"/>
  <c r="J1674" i="1"/>
  <c r="J1670" i="1"/>
  <c r="J1666" i="1"/>
  <c r="J1662" i="1"/>
  <c r="J1658" i="1"/>
  <c r="J1654" i="1"/>
  <c r="J1650" i="1"/>
  <c r="J1646" i="1"/>
  <c r="J1642" i="1"/>
  <c r="J1638" i="1"/>
  <c r="J1634" i="1"/>
  <c r="J1630" i="1"/>
  <c r="J1626" i="1"/>
  <c r="J1622" i="1"/>
  <c r="J1618" i="1"/>
  <c r="J1614" i="1"/>
  <c r="J1610" i="1"/>
  <c r="J1606" i="1"/>
  <c r="J1602" i="1"/>
  <c r="J1598" i="1"/>
  <c r="J1594" i="1"/>
  <c r="J1590" i="1"/>
  <c r="J1586" i="1"/>
  <c r="J1582" i="1"/>
  <c r="J1578" i="1"/>
  <c r="J1574" i="1"/>
  <c r="J1570" i="1"/>
  <c r="J1566" i="1"/>
  <c r="J1562" i="1"/>
  <c r="J1558" i="1"/>
  <c r="J1554" i="1"/>
  <c r="J1550" i="1"/>
  <c r="J1546" i="1"/>
  <c r="J1542" i="1"/>
  <c r="J1538" i="1"/>
  <c r="J1534" i="1"/>
  <c r="J1530" i="1"/>
  <c r="J1526" i="1"/>
  <c r="J1522" i="1"/>
  <c r="J1518" i="1"/>
  <c r="J1514" i="1"/>
  <c r="J1510" i="1"/>
  <c r="J1506" i="1"/>
  <c r="J1502" i="1"/>
  <c r="J1498" i="1"/>
  <c r="J1494" i="1"/>
  <c r="J1490" i="1"/>
  <c r="J1486" i="1"/>
  <c r="J1482" i="1"/>
  <c r="J2322" i="1"/>
  <c r="J2055" i="1"/>
  <c r="J1991" i="1"/>
  <c r="J1927" i="1"/>
  <c r="J1863" i="1"/>
  <c r="J1799" i="1"/>
  <c r="J1789" i="1"/>
  <c r="J1773" i="1"/>
  <c r="J1757" i="1"/>
  <c r="J1741" i="1"/>
  <c r="J1725" i="1"/>
  <c r="J1709" i="1"/>
  <c r="J1693" i="1"/>
  <c r="J1677" i="1"/>
  <c r="J1661" i="1"/>
  <c r="J1645" i="1"/>
  <c r="J1629" i="1"/>
  <c r="J1613" i="1"/>
  <c r="J1597" i="1"/>
  <c r="J1581" i="1"/>
  <c r="J1565" i="1"/>
  <c r="J1549" i="1"/>
  <c r="J1533" i="1"/>
  <c r="J1517" i="1"/>
  <c r="J1501" i="1"/>
  <c r="J1485" i="1"/>
  <c r="J1478" i="1"/>
  <c r="J1474" i="1"/>
  <c r="J1470" i="1"/>
  <c r="J1466" i="1"/>
  <c r="J1462" i="1"/>
  <c r="J1458" i="1"/>
  <c r="J1454" i="1"/>
  <c r="J1450" i="1"/>
  <c r="J1446" i="1"/>
  <c r="J1442" i="1"/>
  <c r="J1438" i="1"/>
  <c r="J1434" i="1"/>
  <c r="J1430" i="1"/>
  <c r="J1426" i="1"/>
  <c r="J1422" i="1"/>
  <c r="J1418" i="1"/>
  <c r="J1414" i="1"/>
  <c r="J1410" i="1"/>
  <c r="J1406" i="1"/>
  <c r="J1402" i="1"/>
  <c r="J1398" i="1"/>
  <c r="J1394" i="1"/>
  <c r="J1390" i="1"/>
  <c r="J1386" i="1"/>
  <c r="J1382" i="1"/>
  <c r="J1378" i="1"/>
  <c r="J1374" i="1"/>
  <c r="J1370" i="1"/>
  <c r="J1366" i="1"/>
  <c r="J1362" i="1"/>
  <c r="J1358" i="1"/>
  <c r="J1354" i="1"/>
  <c r="J1350" i="1"/>
  <c r="J1346" i="1"/>
  <c r="J1342" i="1"/>
  <c r="J1338" i="1"/>
  <c r="J1334" i="1"/>
  <c r="J1330" i="1"/>
  <c r="J1326" i="1"/>
  <c r="J1322" i="1"/>
  <c r="J1318" i="1"/>
  <c r="J1314" i="1"/>
  <c r="J1310" i="1"/>
  <c r="J1306" i="1"/>
  <c r="J1302" i="1"/>
  <c r="J1298" i="1"/>
  <c r="J1294" i="1"/>
  <c r="J1290" i="1"/>
  <c r="J1286" i="1"/>
  <c r="J1282" i="1"/>
  <c r="J1278" i="1"/>
  <c r="J1274" i="1"/>
  <c r="J1270" i="1"/>
  <c r="J1266" i="1"/>
  <c r="J1262" i="1"/>
  <c r="J1258" i="1"/>
  <c r="J1254" i="1"/>
  <c r="J1250" i="1"/>
  <c r="J1246" i="1"/>
  <c r="J1242" i="1"/>
  <c r="J1238" i="1"/>
  <c r="J1234" i="1"/>
  <c r="J1230" i="1"/>
  <c r="J1226" i="1"/>
  <c r="J1222" i="1"/>
  <c r="J1218" i="1"/>
  <c r="J1214" i="1"/>
  <c r="J1210" i="1"/>
  <c r="J1206" i="1"/>
  <c r="J1202" i="1"/>
  <c r="J1198" i="1"/>
  <c r="J1194" i="1"/>
  <c r="J1190" i="1"/>
  <c r="J1186" i="1"/>
  <c r="J1182" i="1"/>
  <c r="J1178" i="1"/>
  <c r="J1174" i="1"/>
  <c r="J1170" i="1"/>
  <c r="J1166" i="1"/>
  <c r="J1162" i="1"/>
  <c r="J1158" i="1"/>
  <c r="J1154" i="1"/>
  <c r="J1150" i="1"/>
  <c r="J1146" i="1"/>
  <c r="J1142" i="1"/>
  <c r="J1138" i="1"/>
  <c r="J1134" i="1"/>
  <c r="J1130" i="1"/>
  <c r="J1126" i="1"/>
  <c r="J1122" i="1"/>
  <c r="J1118" i="1"/>
  <c r="J1114" i="1"/>
  <c r="J1110" i="1"/>
  <c r="J1106" i="1"/>
  <c r="J1102" i="1"/>
  <c r="J1098" i="1"/>
  <c r="J1094" i="1"/>
  <c r="J1090" i="1"/>
  <c r="J1086" i="1"/>
  <c r="J1082" i="1"/>
  <c r="J1078" i="1"/>
  <c r="J1074" i="1"/>
  <c r="J1070" i="1"/>
  <c r="J1066" i="1"/>
  <c r="J1062" i="1"/>
  <c r="J1058" i="1"/>
  <c r="J1054" i="1"/>
  <c r="J1050" i="1"/>
  <c r="J1046" i="1"/>
  <c r="J1042" i="1"/>
  <c r="J1038" i="1"/>
  <c r="J1034" i="1"/>
  <c r="J1030" i="1"/>
  <c r="J1026" i="1"/>
  <c r="J1022" i="1"/>
  <c r="J1018" i="1"/>
  <c r="J1014" i="1"/>
  <c r="J1010" i="1"/>
  <c r="J1006" i="1"/>
  <c r="J1002" i="1"/>
  <c r="J998" i="1"/>
  <c r="J994" i="1"/>
  <c r="J990" i="1"/>
  <c r="J986" i="1"/>
  <c r="J982" i="1"/>
  <c r="J978" i="1"/>
  <c r="J974" i="1"/>
  <c r="J970" i="1"/>
  <c r="J966" i="1"/>
  <c r="J962" i="1"/>
  <c r="J958" i="1"/>
  <c r="J954" i="1"/>
  <c r="J950" i="1"/>
  <c r="J946" i="1"/>
  <c r="J942" i="1"/>
  <c r="J938" i="1"/>
  <c r="J934" i="1"/>
  <c r="J930" i="1"/>
  <c r="J926" i="1"/>
  <c r="J922" i="1"/>
  <c r="J918" i="1"/>
  <c r="J914" i="1"/>
  <c r="J910" i="1"/>
  <c r="J906" i="1"/>
  <c r="J902" i="1"/>
  <c r="J898" i="1"/>
  <c r="J894" i="1"/>
  <c r="J890" i="1"/>
  <c r="J886" i="1"/>
  <c r="J882" i="1"/>
  <c r="J878" i="1"/>
  <c r="J874" i="1"/>
  <c r="J870" i="1"/>
  <c r="J866" i="1"/>
  <c r="J862" i="1"/>
  <c r="J858" i="1"/>
  <c r="J854" i="1"/>
  <c r="J850" i="1"/>
  <c r="J846" i="1"/>
  <c r="J842" i="1"/>
  <c r="J838" i="1"/>
  <c r="J834" i="1"/>
  <c r="J830" i="1"/>
  <c r="J826" i="1"/>
  <c r="J822" i="1"/>
  <c r="J818" i="1"/>
  <c r="J814" i="1"/>
  <c r="J810" i="1"/>
  <c r="J806" i="1"/>
  <c r="J802" i="1"/>
  <c r="J798" i="1"/>
  <c r="J794" i="1"/>
  <c r="J790" i="1"/>
  <c r="J786" i="1"/>
  <c r="J782" i="1"/>
  <c r="J778" i="1"/>
  <c r="J774" i="1"/>
  <c r="J770" i="1"/>
  <c r="J766" i="1"/>
  <c r="J762" i="1"/>
  <c r="J758" i="1"/>
  <c r="J754" i="1"/>
  <c r="J750" i="1"/>
  <c r="J746" i="1"/>
  <c r="J2258" i="1"/>
  <c r="J2103" i="1"/>
  <c r="J2039" i="1"/>
  <c r="J1975" i="1"/>
  <c r="J1911" i="1"/>
  <c r="J1847" i="1"/>
  <c r="J1785" i="1"/>
  <c r="J1769" i="1"/>
  <c r="J1753" i="1"/>
  <c r="J1737" i="1"/>
  <c r="J1721" i="1"/>
  <c r="J1705" i="1"/>
  <c r="J1689" i="1"/>
  <c r="J1673" i="1"/>
  <c r="J1657" i="1"/>
  <c r="J1641" i="1"/>
  <c r="J1625" i="1"/>
  <c r="J1609" i="1"/>
  <c r="J1593" i="1"/>
  <c r="J1577" i="1"/>
  <c r="J1561" i="1"/>
  <c r="J1545" i="1"/>
  <c r="J1529" i="1"/>
  <c r="J1513" i="1"/>
  <c r="J1497" i="1"/>
  <c r="J1481" i="1"/>
  <c r="J1477" i="1"/>
  <c r="J1473" i="1"/>
  <c r="J1469" i="1"/>
  <c r="J1465" i="1"/>
  <c r="J1461" i="1"/>
  <c r="J1457" i="1"/>
  <c r="J1453" i="1"/>
  <c r="J1449" i="1"/>
  <c r="J1445" i="1"/>
  <c r="J1441" i="1"/>
  <c r="J1437" i="1"/>
  <c r="J1433" i="1"/>
  <c r="J1429" i="1"/>
  <c r="J1425" i="1"/>
  <c r="J1421" i="1"/>
  <c r="J1417" i="1"/>
  <c r="J1413" i="1"/>
  <c r="J1409" i="1"/>
  <c r="J1405" i="1"/>
  <c r="J1401" i="1"/>
  <c r="J1397" i="1"/>
  <c r="J1393" i="1"/>
  <c r="J1389" i="1"/>
  <c r="J1385" i="1"/>
  <c r="J1381" i="1"/>
  <c r="J1377" i="1"/>
  <c r="J1373" i="1"/>
  <c r="J1369" i="1"/>
  <c r="J1365" i="1"/>
  <c r="J1361" i="1"/>
  <c r="J1357" i="1"/>
  <c r="J1353" i="1"/>
  <c r="J1349" i="1"/>
  <c r="J1345" i="1"/>
  <c r="J1341" i="1"/>
  <c r="J1337" i="1"/>
  <c r="J1333" i="1"/>
  <c r="J1329" i="1"/>
  <c r="J1325" i="1"/>
  <c r="J1321" i="1"/>
  <c r="J1317" i="1"/>
  <c r="J1313" i="1"/>
  <c r="J1309" i="1"/>
  <c r="J1305" i="1"/>
  <c r="J1301" i="1"/>
  <c r="J1297" i="1"/>
  <c r="J1293" i="1"/>
  <c r="J1289" i="1"/>
  <c r="J1285" i="1"/>
  <c r="J1281" i="1"/>
  <c r="J1277" i="1"/>
  <c r="J1273" i="1"/>
  <c r="J1269" i="1"/>
  <c r="J1265" i="1"/>
  <c r="J1261" i="1"/>
  <c r="J1257" i="1"/>
  <c r="J1253" i="1"/>
  <c r="J1249" i="1"/>
  <c r="J1245" i="1"/>
  <c r="J1241" i="1"/>
  <c r="J1237" i="1"/>
  <c r="J1233" i="1"/>
  <c r="J1229" i="1"/>
  <c r="J1225" i="1"/>
  <c r="J1221" i="1"/>
  <c r="J1217" i="1"/>
  <c r="J1213" i="1"/>
  <c r="J1209" i="1"/>
  <c r="J1205" i="1"/>
  <c r="J1201" i="1"/>
  <c r="J1197" i="1"/>
  <c r="J1193" i="1"/>
  <c r="J1189" i="1"/>
  <c r="J1185" i="1"/>
  <c r="J1181" i="1"/>
  <c r="J1177" i="1"/>
  <c r="J1173" i="1"/>
  <c r="J1169" i="1"/>
  <c r="J1165" i="1"/>
  <c r="J1161" i="1"/>
  <c r="J1157" i="1"/>
  <c r="J1153" i="1"/>
  <c r="J1149" i="1"/>
  <c r="J1145" i="1"/>
  <c r="J1141" i="1"/>
  <c r="J1137" i="1"/>
  <c r="J1133" i="1"/>
  <c r="J1129" i="1"/>
  <c r="J1125" i="1"/>
  <c r="J1121" i="1"/>
  <c r="J1117" i="1"/>
  <c r="J1113" i="1"/>
  <c r="J1109" i="1"/>
  <c r="J1105" i="1"/>
  <c r="J1101" i="1"/>
  <c r="J1097" i="1"/>
  <c r="J1093" i="1"/>
  <c r="J1089" i="1"/>
  <c r="J1085" i="1"/>
  <c r="J1081" i="1"/>
  <c r="J1077" i="1"/>
  <c r="J1073" i="1"/>
  <c r="J1069" i="1"/>
  <c r="J1065" i="1"/>
  <c r="J1061" i="1"/>
  <c r="J1057" i="1"/>
  <c r="J1053" i="1"/>
  <c r="J1049" i="1"/>
  <c r="J1045" i="1"/>
  <c r="J1041" i="1"/>
  <c r="J1037" i="1"/>
  <c r="J1033" i="1"/>
  <c r="J1029" i="1"/>
  <c r="J1025" i="1"/>
  <c r="J1021" i="1"/>
  <c r="J1017" i="1"/>
  <c r="J1013" i="1"/>
  <c r="J1009" i="1"/>
  <c r="J1005" i="1"/>
  <c r="J1001" i="1"/>
  <c r="J997" i="1"/>
  <c r="J993" i="1"/>
  <c r="J989" i="1"/>
  <c r="J985" i="1"/>
  <c r="J981" i="1"/>
  <c r="J977" i="1"/>
  <c r="J973" i="1"/>
  <c r="J969" i="1"/>
  <c r="J965" i="1"/>
  <c r="J2819" i="1"/>
  <c r="J2450" i="1"/>
  <c r="J2194" i="1"/>
  <c r="J2087" i="1"/>
  <c r="J2023" i="1"/>
  <c r="J1959" i="1"/>
  <c r="J1895" i="1"/>
  <c r="J1831" i="1"/>
  <c r="J1781" i="1"/>
  <c r="J1765" i="1"/>
  <c r="J1749" i="1"/>
  <c r="J1733" i="1"/>
  <c r="J1717" i="1"/>
  <c r="J1701" i="1"/>
  <c r="J1685" i="1"/>
  <c r="J1669" i="1"/>
  <c r="J1653" i="1"/>
  <c r="J1637" i="1"/>
  <c r="J1621" i="1"/>
  <c r="J1605" i="1"/>
  <c r="J1589" i="1"/>
  <c r="J1573" i="1"/>
  <c r="J1557" i="1"/>
  <c r="J1541" i="1"/>
  <c r="J1525" i="1"/>
  <c r="J1509" i="1"/>
  <c r="J1493" i="1"/>
  <c r="J1480" i="1"/>
  <c r="J1476" i="1"/>
  <c r="J1472" i="1"/>
  <c r="J1468" i="1"/>
  <c r="J1464" i="1"/>
  <c r="J1460" i="1"/>
  <c r="J1456" i="1"/>
  <c r="J1452" i="1"/>
  <c r="J1448" i="1"/>
  <c r="J1444" i="1"/>
  <c r="J1440" i="1"/>
  <c r="J1436" i="1"/>
  <c r="J1432" i="1"/>
  <c r="J1428" i="1"/>
  <c r="J1424" i="1"/>
  <c r="J1420" i="1"/>
  <c r="J1416" i="1"/>
  <c r="J1412" i="1"/>
  <c r="J1408" i="1"/>
  <c r="J1404" i="1"/>
  <c r="J1400" i="1"/>
  <c r="J1396" i="1"/>
  <c r="J1392" i="1"/>
  <c r="J1388" i="1"/>
  <c r="J1384" i="1"/>
  <c r="J1380" i="1"/>
  <c r="J1376" i="1"/>
  <c r="J1372" i="1"/>
  <c r="J1368" i="1"/>
  <c r="J1364" i="1"/>
  <c r="J1360" i="1"/>
  <c r="J1356" i="1"/>
  <c r="J1352" i="1"/>
  <c r="J1348" i="1"/>
  <c r="J1344" i="1"/>
  <c r="J1340" i="1"/>
  <c r="J1336" i="1"/>
  <c r="J1332" i="1"/>
  <c r="J1328" i="1"/>
  <c r="J1324" i="1"/>
  <c r="J1320" i="1"/>
  <c r="J1316" i="1"/>
  <c r="J1312" i="1"/>
  <c r="J1308" i="1"/>
  <c r="J1304" i="1"/>
  <c r="J1300" i="1"/>
  <c r="J1296" i="1"/>
  <c r="J1292" i="1"/>
  <c r="J1288" i="1"/>
  <c r="J1284" i="1"/>
  <c r="J1280" i="1"/>
  <c r="J1276" i="1"/>
  <c r="J1272" i="1"/>
  <c r="J1268" i="1"/>
  <c r="J1264" i="1"/>
  <c r="J1260" i="1"/>
  <c r="J1256" i="1"/>
  <c r="J1252" i="1"/>
  <c r="J1248" i="1"/>
  <c r="J1244" i="1"/>
  <c r="J1240" i="1"/>
  <c r="J1236" i="1"/>
  <c r="J1232" i="1"/>
  <c r="J1228" i="1"/>
  <c r="J1224" i="1"/>
  <c r="J1220" i="1"/>
  <c r="J1216" i="1"/>
  <c r="J1212" i="1"/>
  <c r="J1208" i="1"/>
  <c r="J1204" i="1"/>
  <c r="J1200" i="1"/>
  <c r="J1196" i="1"/>
  <c r="J1192" i="1"/>
  <c r="J1188" i="1"/>
  <c r="J1184" i="1"/>
  <c r="J1180" i="1"/>
  <c r="J1176" i="1"/>
  <c r="J1172" i="1"/>
  <c r="J1168" i="1"/>
  <c r="J1164" i="1"/>
  <c r="J1160" i="1"/>
  <c r="J1156" i="1"/>
  <c r="J1152" i="1"/>
  <c r="J1148" i="1"/>
  <c r="J1144" i="1"/>
  <c r="J1140" i="1"/>
  <c r="J1136" i="1"/>
  <c r="J1132" i="1"/>
  <c r="J1128" i="1"/>
  <c r="J1124" i="1"/>
  <c r="J1120" i="1"/>
  <c r="J1116" i="1"/>
  <c r="J1112" i="1"/>
  <c r="J1108" i="1"/>
  <c r="J1104" i="1"/>
  <c r="J1100" i="1"/>
  <c r="J1096" i="1"/>
  <c r="J1092" i="1"/>
  <c r="J1088" i="1"/>
  <c r="J1084" i="1"/>
  <c r="J1080" i="1"/>
  <c r="J1076" i="1"/>
  <c r="J1072" i="1"/>
  <c r="J1068" i="1"/>
  <c r="J1064" i="1"/>
  <c r="J1060" i="1"/>
  <c r="J1056" i="1"/>
  <c r="J1052" i="1"/>
  <c r="J1048" i="1"/>
  <c r="J1044" i="1"/>
  <c r="J1040" i="1"/>
  <c r="J1036" i="1"/>
  <c r="J1032" i="1"/>
  <c r="J1028" i="1"/>
  <c r="J1024" i="1"/>
  <c r="J1020" i="1"/>
  <c r="J1016" i="1"/>
  <c r="J1012" i="1"/>
  <c r="J1008" i="1"/>
  <c r="J1004" i="1"/>
  <c r="J1000" i="1"/>
  <c r="J996" i="1"/>
  <c r="J992" i="1"/>
  <c r="J988" i="1"/>
  <c r="J984" i="1"/>
  <c r="J980" i="1"/>
  <c r="J976" i="1"/>
  <c r="J972" i="1"/>
  <c r="J968" i="1"/>
  <c r="J964" i="1"/>
  <c r="J960" i="1"/>
  <c r="J956" i="1"/>
  <c r="J952" i="1"/>
  <c r="J948" i="1"/>
  <c r="J944" i="1"/>
  <c r="J940" i="1"/>
  <c r="J936" i="1"/>
  <c r="J932" i="1"/>
  <c r="J928" i="1"/>
  <c r="J924" i="1"/>
  <c r="J920" i="1"/>
  <c r="J916" i="1"/>
  <c r="J912" i="1"/>
  <c r="J908" i="1"/>
  <c r="J904" i="1"/>
  <c r="J900" i="1"/>
  <c r="J896" i="1"/>
  <c r="J892" i="1"/>
  <c r="J888" i="1"/>
  <c r="J884" i="1"/>
  <c r="J880" i="1"/>
  <c r="J876" i="1"/>
  <c r="J872" i="1"/>
  <c r="J868" i="1"/>
  <c r="J864" i="1"/>
  <c r="J860" i="1"/>
  <c r="J856" i="1"/>
  <c r="J852" i="1"/>
  <c r="J848" i="1"/>
  <c r="J844" i="1"/>
  <c r="J840" i="1"/>
  <c r="J836" i="1"/>
  <c r="J832" i="1"/>
  <c r="J828" i="1"/>
  <c r="J824" i="1"/>
  <c r="J820" i="1"/>
  <c r="J816" i="1"/>
  <c r="J812" i="1"/>
  <c r="J808" i="1"/>
  <c r="J804" i="1"/>
  <c r="J800" i="1"/>
  <c r="J796" i="1"/>
  <c r="J792" i="1"/>
  <c r="J788" i="1"/>
  <c r="J784" i="1"/>
  <c r="J780" i="1"/>
  <c r="J776" i="1"/>
  <c r="J772" i="1"/>
  <c r="J768" i="1"/>
  <c r="J764" i="1"/>
  <c r="J760" i="1"/>
  <c r="J756" i="1"/>
  <c r="J752" i="1"/>
  <c r="J748" i="1"/>
  <c r="J2007" i="1"/>
  <c r="J1745" i="1"/>
  <c r="J1681" i="1"/>
  <c r="J1617" i="1"/>
  <c r="J1553" i="1"/>
  <c r="J1489" i="1"/>
  <c r="J1479" i="1"/>
  <c r="J1463" i="1"/>
  <c r="J1447" i="1"/>
  <c r="J1431" i="1"/>
  <c r="J1415" i="1"/>
  <c r="J1399" i="1"/>
  <c r="J1383" i="1"/>
  <c r="J1367" i="1"/>
  <c r="J1351" i="1"/>
  <c r="J1335" i="1"/>
  <c r="J1319" i="1"/>
  <c r="J1303" i="1"/>
  <c r="J1287" i="1"/>
  <c r="J1271" i="1"/>
  <c r="J1255" i="1"/>
  <c r="J1239" i="1"/>
  <c r="J1223" i="1"/>
  <c r="J1207" i="1"/>
  <c r="J1191" i="1"/>
  <c r="J1175" i="1"/>
  <c r="J1159" i="1"/>
  <c r="J1143" i="1"/>
  <c r="J1127" i="1"/>
  <c r="J1111" i="1"/>
  <c r="J1095" i="1"/>
  <c r="J1079" i="1"/>
  <c r="J1063" i="1"/>
  <c r="J1047" i="1"/>
  <c r="J1031" i="1"/>
  <c r="J1015" i="1"/>
  <c r="J999" i="1"/>
  <c r="J983" i="1"/>
  <c r="J967" i="1"/>
  <c r="J955" i="1"/>
  <c r="J947" i="1"/>
  <c r="J939" i="1"/>
  <c r="J931" i="1"/>
  <c r="J923" i="1"/>
  <c r="J915" i="1"/>
  <c r="J907" i="1"/>
  <c r="J899" i="1"/>
  <c r="J891" i="1"/>
  <c r="J883" i="1"/>
  <c r="J875" i="1"/>
  <c r="J867" i="1"/>
  <c r="J859" i="1"/>
  <c r="J851" i="1"/>
  <c r="J843" i="1"/>
  <c r="J835" i="1"/>
  <c r="J827" i="1"/>
  <c r="J819" i="1"/>
  <c r="J811" i="1"/>
  <c r="J803" i="1"/>
  <c r="J795" i="1"/>
  <c r="J787" i="1"/>
  <c r="J779" i="1"/>
  <c r="J771" i="1"/>
  <c r="J763" i="1"/>
  <c r="J755"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627" i="1"/>
  <c r="J623" i="1"/>
  <c r="J619" i="1"/>
  <c r="J615" i="1"/>
  <c r="J611" i="1"/>
  <c r="J607" i="1"/>
  <c r="J603" i="1"/>
  <c r="J599" i="1"/>
  <c r="J595" i="1"/>
  <c r="J591" i="1"/>
  <c r="J587" i="1"/>
  <c r="J583" i="1"/>
  <c r="J579" i="1"/>
  <c r="J575" i="1"/>
  <c r="J571" i="1"/>
  <c r="J567" i="1"/>
  <c r="J563" i="1"/>
  <c r="J559" i="1"/>
  <c r="J555" i="1"/>
  <c r="J551" i="1"/>
  <c r="J547" i="1"/>
  <c r="J543" i="1"/>
  <c r="J539" i="1"/>
  <c r="J535" i="1"/>
  <c r="J531" i="1"/>
  <c r="J527" i="1"/>
  <c r="J523" i="1"/>
  <c r="J519" i="1"/>
  <c r="J515" i="1"/>
  <c r="J511" i="1"/>
  <c r="J507" i="1"/>
  <c r="J503" i="1"/>
  <c r="J499" i="1"/>
  <c r="J495" i="1"/>
  <c r="J491" i="1"/>
  <c r="J487" i="1"/>
  <c r="J483" i="1"/>
  <c r="J479" i="1"/>
  <c r="J475" i="1"/>
  <c r="J471" i="1"/>
  <c r="J467" i="1"/>
  <c r="J463" i="1"/>
  <c r="J459" i="1"/>
  <c r="J455" i="1"/>
  <c r="J451" i="1"/>
  <c r="J447" i="1"/>
  <c r="J443" i="1"/>
  <c r="J439" i="1"/>
  <c r="J435" i="1"/>
  <c r="J431" i="1"/>
  <c r="J427" i="1"/>
  <c r="J423" i="1"/>
  <c r="J419" i="1"/>
  <c r="J415" i="1"/>
  <c r="J411" i="1"/>
  <c r="J407" i="1"/>
  <c r="J403" i="1"/>
  <c r="J399" i="1"/>
  <c r="J395" i="1"/>
  <c r="J391" i="1"/>
  <c r="J387" i="1"/>
  <c r="J383" i="1"/>
  <c r="J379" i="1"/>
  <c r="J375" i="1"/>
  <c r="J371" i="1"/>
  <c r="J367" i="1"/>
  <c r="J363" i="1"/>
  <c r="J359" i="1"/>
  <c r="J355" i="1"/>
  <c r="J351" i="1"/>
  <c r="J347" i="1"/>
  <c r="J343" i="1"/>
  <c r="J339" i="1"/>
  <c r="J335" i="1"/>
  <c r="J331"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2386" i="1"/>
  <c r="J1943" i="1"/>
  <c r="J1793" i="1"/>
  <c r="J1729" i="1"/>
  <c r="J1665" i="1"/>
  <c r="J1601" i="1"/>
  <c r="J1537" i="1"/>
  <c r="J1475" i="1"/>
  <c r="J1459" i="1"/>
  <c r="J1443" i="1"/>
  <c r="J1427" i="1"/>
  <c r="J1411" i="1"/>
  <c r="J1395" i="1"/>
  <c r="J1379" i="1"/>
  <c r="J1363" i="1"/>
  <c r="J1347" i="1"/>
  <c r="J1331" i="1"/>
  <c r="J1315" i="1"/>
  <c r="J1299" i="1"/>
  <c r="J1283" i="1"/>
  <c r="J1267" i="1"/>
  <c r="J1251" i="1"/>
  <c r="J1235" i="1"/>
  <c r="J1219" i="1"/>
  <c r="J1203" i="1"/>
  <c r="J1187" i="1"/>
  <c r="J1171" i="1"/>
  <c r="J1155" i="1"/>
  <c r="J1139" i="1"/>
  <c r="J1123" i="1"/>
  <c r="J1107" i="1"/>
  <c r="J1091" i="1"/>
  <c r="J1075" i="1"/>
  <c r="J1059" i="1"/>
  <c r="J1043" i="1"/>
  <c r="J1027" i="1"/>
  <c r="J1011" i="1"/>
  <c r="J995" i="1"/>
  <c r="J979" i="1"/>
  <c r="J963" i="1"/>
  <c r="J961" i="1"/>
  <c r="J953" i="1"/>
  <c r="J945" i="1"/>
  <c r="J937" i="1"/>
  <c r="J929" i="1"/>
  <c r="J921" i="1"/>
  <c r="J913" i="1"/>
  <c r="J905" i="1"/>
  <c r="J897" i="1"/>
  <c r="J889" i="1"/>
  <c r="J881" i="1"/>
  <c r="J873" i="1"/>
  <c r="J865" i="1"/>
  <c r="J857" i="1"/>
  <c r="J849" i="1"/>
  <c r="J841" i="1"/>
  <c r="J833" i="1"/>
  <c r="J825" i="1"/>
  <c r="J817" i="1"/>
  <c r="J809" i="1"/>
  <c r="J801" i="1"/>
  <c r="J793" i="1"/>
  <c r="J785" i="1"/>
  <c r="J777" i="1"/>
  <c r="J769" i="1"/>
  <c r="J761" i="1"/>
  <c r="J753" i="1"/>
  <c r="J742" i="1"/>
  <c r="J738" i="1"/>
  <c r="J734" i="1"/>
  <c r="J730" i="1"/>
  <c r="J726" i="1"/>
  <c r="J722" i="1"/>
  <c r="J718" i="1"/>
  <c r="J714" i="1"/>
  <c r="J710" i="1"/>
  <c r="J706" i="1"/>
  <c r="J702" i="1"/>
  <c r="J698" i="1"/>
  <c r="J694" i="1"/>
  <c r="J690" i="1"/>
  <c r="J686" i="1"/>
  <c r="J682" i="1"/>
  <c r="J678" i="1"/>
  <c r="J674" i="1"/>
  <c r="J670" i="1"/>
  <c r="J666" i="1"/>
  <c r="J662" i="1"/>
  <c r="J658" i="1"/>
  <c r="J654" i="1"/>
  <c r="J650" i="1"/>
  <c r="J646" i="1"/>
  <c r="J642" i="1"/>
  <c r="J638" i="1"/>
  <c r="J634" i="1"/>
  <c r="J630" i="1"/>
  <c r="J626" i="1"/>
  <c r="J622" i="1"/>
  <c r="J618" i="1"/>
  <c r="J614" i="1"/>
  <c r="J610" i="1"/>
  <c r="J606" i="1"/>
  <c r="J602" i="1"/>
  <c r="J598" i="1"/>
  <c r="J594" i="1"/>
  <c r="J590" i="1"/>
  <c r="J586" i="1"/>
  <c r="J582" i="1"/>
  <c r="J578" i="1"/>
  <c r="J574" i="1"/>
  <c r="J570" i="1"/>
  <c r="J566" i="1"/>
  <c r="J562" i="1"/>
  <c r="J558" i="1"/>
  <c r="J554" i="1"/>
  <c r="J550" i="1"/>
  <c r="J546" i="1"/>
  <c r="J542" i="1"/>
  <c r="J538" i="1"/>
  <c r="J534" i="1"/>
  <c r="J530" i="1"/>
  <c r="J526" i="1"/>
  <c r="J522" i="1"/>
  <c r="J518" i="1"/>
  <c r="J514" i="1"/>
  <c r="J510" i="1"/>
  <c r="J506" i="1"/>
  <c r="J502" i="1"/>
  <c r="J498" i="1"/>
  <c r="J494" i="1"/>
  <c r="J490" i="1"/>
  <c r="J486" i="1"/>
  <c r="J482" i="1"/>
  <c r="J478" i="1"/>
  <c r="J474" i="1"/>
  <c r="J470" i="1"/>
  <c r="J466" i="1"/>
  <c r="J462" i="1"/>
  <c r="J458" i="1"/>
  <c r="J454" i="1"/>
  <c r="J450" i="1"/>
  <c r="J446" i="1"/>
  <c r="J442" i="1"/>
  <c r="J438" i="1"/>
  <c r="J434" i="1"/>
  <c r="J430" i="1"/>
  <c r="J426" i="1"/>
  <c r="J422" i="1"/>
  <c r="J418" i="1"/>
  <c r="J414" i="1"/>
  <c r="J410" i="1"/>
  <c r="J406" i="1"/>
  <c r="J402" i="1"/>
  <c r="J398" i="1"/>
  <c r="J394" i="1"/>
  <c r="J390" i="1"/>
  <c r="J386" i="1"/>
  <c r="J382" i="1"/>
  <c r="J378" i="1"/>
  <c r="J374" i="1"/>
  <c r="J370" i="1"/>
  <c r="J366" i="1"/>
  <c r="J362" i="1"/>
  <c r="J358" i="1"/>
  <c r="J354" i="1"/>
  <c r="J350" i="1"/>
  <c r="J346" i="1"/>
  <c r="J342" i="1"/>
  <c r="J338" i="1"/>
  <c r="J334" i="1"/>
  <c r="J330" i="1"/>
  <c r="J326" i="1"/>
  <c r="J322" i="1"/>
  <c r="J318" i="1"/>
  <c r="J314" i="1"/>
  <c r="J310" i="1"/>
  <c r="J306" i="1"/>
  <c r="J302" i="1"/>
  <c r="J298" i="1"/>
  <c r="J294" i="1"/>
  <c r="J290" i="1"/>
  <c r="J286" i="1"/>
  <c r="J282" i="1"/>
  <c r="J278" i="1"/>
  <c r="J274" i="1"/>
  <c r="J270" i="1"/>
  <c r="J266" i="1"/>
  <c r="J262" i="1"/>
  <c r="J258" i="1"/>
  <c r="J254" i="1"/>
  <c r="J250" i="1"/>
  <c r="J246" i="1"/>
  <c r="J242" i="1"/>
  <c r="J238" i="1"/>
  <c r="J234" i="1"/>
  <c r="J230" i="1"/>
  <c r="J226" i="1"/>
  <c r="J222" i="1"/>
  <c r="J218" i="1"/>
  <c r="J214" i="1"/>
  <c r="J210" i="1"/>
  <c r="J206" i="1"/>
  <c r="J202" i="1"/>
  <c r="J198" i="1"/>
  <c r="J194" i="1"/>
  <c r="J190" i="1"/>
  <c r="J186" i="1"/>
  <c r="J182" i="1"/>
  <c r="J178" i="1"/>
  <c r="J174" i="1"/>
  <c r="J170" i="1"/>
  <c r="J2130" i="1"/>
  <c r="J1879" i="1"/>
  <c r="J1777" i="1"/>
  <c r="J1713" i="1"/>
  <c r="J1649" i="1"/>
  <c r="J1585" i="1"/>
  <c r="J1521" i="1"/>
  <c r="J1471" i="1"/>
  <c r="J1455" i="1"/>
  <c r="J1439" i="1"/>
  <c r="J1423" i="1"/>
  <c r="J1407" i="1"/>
  <c r="J1391" i="1"/>
  <c r="J1375" i="1"/>
  <c r="J1359" i="1"/>
  <c r="J1343" i="1"/>
  <c r="J1327" i="1"/>
  <c r="J1311" i="1"/>
  <c r="J1295" i="1"/>
  <c r="J1279" i="1"/>
  <c r="J1263" i="1"/>
  <c r="J1247" i="1"/>
  <c r="J1231" i="1"/>
  <c r="J1215" i="1"/>
  <c r="J1199" i="1"/>
  <c r="J1183" i="1"/>
  <c r="J1167" i="1"/>
  <c r="J1151" i="1"/>
  <c r="J1135" i="1"/>
  <c r="J1119" i="1"/>
  <c r="J1103" i="1"/>
  <c r="J1087" i="1"/>
  <c r="J1071" i="1"/>
  <c r="J1055" i="1"/>
  <c r="J1039" i="1"/>
  <c r="J1023" i="1"/>
  <c r="J1007" i="1"/>
  <c r="J991" i="1"/>
  <c r="J975" i="1"/>
  <c r="J959" i="1"/>
  <c r="J951" i="1"/>
  <c r="J943" i="1"/>
  <c r="J935" i="1"/>
  <c r="J927" i="1"/>
  <c r="J919" i="1"/>
  <c r="J911" i="1"/>
  <c r="J903" i="1"/>
  <c r="J895" i="1"/>
  <c r="J887" i="1"/>
  <c r="J879" i="1"/>
  <c r="J871" i="1"/>
  <c r="J863" i="1"/>
  <c r="J855" i="1"/>
  <c r="J847" i="1"/>
  <c r="J839" i="1"/>
  <c r="J831" i="1"/>
  <c r="J823" i="1"/>
  <c r="J815" i="1"/>
  <c r="J807" i="1"/>
  <c r="J799" i="1"/>
  <c r="J791" i="1"/>
  <c r="J783" i="1"/>
  <c r="J775" i="1"/>
  <c r="J767" i="1"/>
  <c r="J759" i="1"/>
  <c r="J751" i="1"/>
  <c r="J745" i="1"/>
  <c r="J741" i="1"/>
  <c r="J737" i="1"/>
  <c r="J733" i="1"/>
  <c r="J729" i="1"/>
  <c r="J725" i="1"/>
  <c r="J721" i="1"/>
  <c r="J717" i="1"/>
  <c r="J713" i="1"/>
  <c r="J709" i="1"/>
  <c r="J705" i="1"/>
  <c r="J701" i="1"/>
  <c r="J697" i="1"/>
  <c r="J693" i="1"/>
  <c r="J689" i="1"/>
  <c r="J685" i="1"/>
  <c r="J681" i="1"/>
  <c r="J677" i="1"/>
  <c r="J673" i="1"/>
  <c r="J669" i="1"/>
  <c r="J665" i="1"/>
  <c r="J661" i="1"/>
  <c r="J657" i="1"/>
  <c r="J653" i="1"/>
  <c r="J649" i="1"/>
  <c r="J645" i="1"/>
  <c r="J641" i="1"/>
  <c r="J637" i="1"/>
  <c r="J633" i="1"/>
  <c r="J629" i="1"/>
  <c r="J625" i="1"/>
  <c r="J621" i="1"/>
  <c r="J617" i="1"/>
  <c r="J613" i="1"/>
  <c r="J609" i="1"/>
  <c r="J605" i="1"/>
  <c r="J601" i="1"/>
  <c r="J597" i="1"/>
  <c r="J593" i="1"/>
  <c r="J589" i="1"/>
  <c r="J585" i="1"/>
  <c r="J581" i="1"/>
  <c r="J577" i="1"/>
  <c r="J573" i="1"/>
  <c r="J569" i="1"/>
  <c r="J565" i="1"/>
  <c r="J561" i="1"/>
  <c r="J557" i="1"/>
  <c r="J553" i="1"/>
  <c r="J549" i="1"/>
  <c r="J545" i="1"/>
  <c r="J541" i="1"/>
  <c r="J537" i="1"/>
  <c r="J533" i="1"/>
  <c r="J529" i="1"/>
  <c r="J525" i="1"/>
  <c r="J521" i="1"/>
  <c r="J517" i="1"/>
  <c r="J513" i="1"/>
  <c r="J509" i="1"/>
  <c r="J505" i="1"/>
  <c r="J501" i="1"/>
  <c r="J497" i="1"/>
  <c r="J493" i="1"/>
  <c r="J489" i="1"/>
  <c r="J485" i="1"/>
  <c r="J481" i="1"/>
  <c r="J477" i="1"/>
  <c r="J473" i="1"/>
  <c r="J469" i="1"/>
  <c r="J465" i="1"/>
  <c r="J461" i="1"/>
  <c r="J457" i="1"/>
  <c r="J453" i="1"/>
  <c r="J449" i="1"/>
  <c r="J445" i="1"/>
  <c r="J441" i="1"/>
  <c r="J437" i="1"/>
  <c r="J433" i="1"/>
  <c r="J429" i="1"/>
  <c r="J425" i="1"/>
  <c r="J421" i="1"/>
  <c r="J417" i="1"/>
  <c r="J413" i="1"/>
  <c r="J409" i="1"/>
  <c r="J405" i="1"/>
  <c r="J401" i="1"/>
  <c r="J397" i="1"/>
  <c r="J393" i="1"/>
  <c r="J389" i="1"/>
  <c r="J385" i="1"/>
  <c r="J381" i="1"/>
  <c r="J377" i="1"/>
  <c r="J373" i="1"/>
  <c r="J369" i="1"/>
  <c r="J365" i="1"/>
  <c r="J361" i="1"/>
  <c r="J357" i="1"/>
  <c r="J353" i="1"/>
  <c r="J349" i="1"/>
  <c r="J345" i="1"/>
  <c r="J341" i="1"/>
  <c r="J337" i="1"/>
  <c r="J333" i="1"/>
  <c r="J329" i="1"/>
  <c r="J325" i="1"/>
  <c r="J321" i="1"/>
  <c r="J317" i="1"/>
  <c r="J313" i="1"/>
  <c r="J309" i="1"/>
  <c r="J305" i="1"/>
  <c r="J301" i="1"/>
  <c r="J297" i="1"/>
  <c r="J293" i="1"/>
  <c r="J289" i="1"/>
  <c r="J285" i="1"/>
  <c r="J281" i="1"/>
  <c r="J277" i="1"/>
  <c r="J273" i="1"/>
  <c r="J269" i="1"/>
  <c r="J265" i="1"/>
  <c r="J261" i="1"/>
  <c r="J257" i="1"/>
  <c r="J253" i="1"/>
  <c r="J249" i="1"/>
  <c r="J245" i="1"/>
  <c r="J241" i="1"/>
  <c r="J237" i="1"/>
  <c r="J233" i="1"/>
  <c r="J229" i="1"/>
  <c r="J225" i="1"/>
  <c r="J221" i="1"/>
  <c r="J217" i="1"/>
  <c r="J213" i="1"/>
  <c r="J209" i="1"/>
  <c r="J205" i="1"/>
  <c r="J201" i="1"/>
  <c r="J197" i="1"/>
  <c r="J193" i="1"/>
  <c r="J189" i="1"/>
  <c r="J185" i="1"/>
  <c r="J181" i="1"/>
  <c r="J177" i="1"/>
  <c r="J173" i="1"/>
  <c r="J1633" i="1"/>
  <c r="J1435" i="1"/>
  <c r="J1371" i="1"/>
  <c r="J1307" i="1"/>
  <c r="J1243" i="1"/>
  <c r="J1179" i="1"/>
  <c r="J1115" i="1"/>
  <c r="J1051" i="1"/>
  <c r="J2071" i="1"/>
  <c r="J1569" i="1"/>
  <c r="J1419" i="1"/>
  <c r="J1355" i="1"/>
  <c r="J1291" i="1"/>
  <c r="J1227" i="1"/>
  <c r="J1163" i="1"/>
  <c r="J1099" i="1"/>
  <c r="J1035" i="1"/>
  <c r="J1815" i="1"/>
  <c r="J1761" i="1"/>
  <c r="J1505" i="1"/>
  <c r="J1467" i="1"/>
  <c r="J1403" i="1"/>
  <c r="J1339" i="1"/>
  <c r="J1275" i="1"/>
  <c r="J1211" i="1"/>
  <c r="J1697" i="1"/>
  <c r="J1451" i="1"/>
  <c r="J1387" i="1"/>
  <c r="J1323" i="1"/>
  <c r="J1259" i="1"/>
  <c r="J1195" i="1"/>
  <c r="J1131" i="1"/>
  <c r="J1003" i="1"/>
  <c r="J971" i="1"/>
  <c r="J949" i="1"/>
  <c r="J917" i="1"/>
  <c r="J885" i="1"/>
  <c r="J853" i="1"/>
  <c r="J821" i="1"/>
  <c r="J789" i="1"/>
  <c r="J757" i="1"/>
  <c r="J744" i="1"/>
  <c r="J728" i="1"/>
  <c r="J712" i="1"/>
  <c r="J696" i="1"/>
  <c r="J680" i="1"/>
  <c r="J664" i="1"/>
  <c r="J1147" i="1"/>
  <c r="J1019" i="1"/>
  <c r="J941" i="1"/>
  <c r="J909" i="1"/>
  <c r="J877" i="1"/>
  <c r="J845" i="1"/>
  <c r="J813" i="1"/>
  <c r="J781" i="1"/>
  <c r="J749" i="1"/>
  <c r="J740" i="1"/>
  <c r="J724" i="1"/>
  <c r="J708" i="1"/>
  <c r="J692" i="1"/>
  <c r="J676" i="1"/>
  <c r="J660" i="1"/>
  <c r="J1067" i="1"/>
  <c r="J933" i="1"/>
  <c r="J901" i="1"/>
  <c r="J869" i="1"/>
  <c r="J837" i="1"/>
  <c r="J805" i="1"/>
  <c r="J773" i="1"/>
  <c r="J736" i="1"/>
  <c r="J720" i="1"/>
  <c r="J704" i="1"/>
  <c r="J688" i="1"/>
  <c r="J672" i="1"/>
  <c r="J656" i="1"/>
  <c r="J1083" i="1"/>
  <c r="J987" i="1"/>
  <c r="J957" i="1"/>
  <c r="J925" i="1"/>
  <c r="J893" i="1"/>
  <c r="J861" i="1"/>
  <c r="J829" i="1"/>
  <c r="J797" i="1"/>
  <c r="J765" i="1"/>
  <c r="J732" i="1"/>
  <c r="J716" i="1"/>
  <c r="J700" i="1"/>
  <c r="J684" i="1"/>
  <c r="J648" i="1"/>
  <c r="J640" i="1"/>
  <c r="J624" i="1"/>
  <c r="J608" i="1"/>
  <c r="J592" i="1"/>
  <c r="J576" i="1"/>
  <c r="J560" i="1"/>
  <c r="J544" i="1"/>
  <c r="J528" i="1"/>
  <c r="J512" i="1"/>
  <c r="J496" i="1"/>
  <c r="J480" i="1"/>
  <c r="J464" i="1"/>
  <c r="J448" i="1"/>
  <c r="J432" i="1"/>
  <c r="J416" i="1"/>
  <c r="J400" i="1"/>
  <c r="J384" i="1"/>
  <c r="J368" i="1"/>
  <c r="J352" i="1"/>
  <c r="J336" i="1"/>
  <c r="J320" i="1"/>
  <c r="J304" i="1"/>
  <c r="J288" i="1"/>
  <c r="J272" i="1"/>
  <c r="J256" i="1"/>
  <c r="J240" i="1"/>
  <c r="J636" i="1"/>
  <c r="J620" i="1"/>
  <c r="J604" i="1"/>
  <c r="J588" i="1"/>
  <c r="J572" i="1"/>
  <c r="J556" i="1"/>
  <c r="J540" i="1"/>
  <c r="J524" i="1"/>
  <c r="J508" i="1"/>
  <c r="J492" i="1"/>
  <c r="J476" i="1"/>
  <c r="J460" i="1"/>
  <c r="J444" i="1"/>
  <c r="J428" i="1"/>
  <c r="J412" i="1"/>
  <c r="J396" i="1"/>
  <c r="J380" i="1"/>
  <c r="J364" i="1"/>
  <c r="J348" i="1"/>
  <c r="J332" i="1"/>
  <c r="J316" i="1"/>
  <c r="J300" i="1"/>
  <c r="J284" i="1"/>
  <c r="J268" i="1"/>
  <c r="J252" i="1"/>
  <c r="J668" i="1"/>
  <c r="J632" i="1"/>
  <c r="J616" i="1"/>
  <c r="J600" i="1"/>
  <c r="J584" i="1"/>
  <c r="J568" i="1"/>
  <c r="J552" i="1"/>
  <c r="J536" i="1"/>
  <c r="J520" i="1"/>
  <c r="J504" i="1"/>
  <c r="J488" i="1"/>
  <c r="J472" i="1"/>
  <c r="J456" i="1"/>
  <c r="J440" i="1"/>
  <c r="J424" i="1"/>
  <c r="J408" i="1"/>
  <c r="J392" i="1"/>
  <c r="J376" i="1"/>
  <c r="J360" i="1"/>
  <c r="J344" i="1"/>
  <c r="J328" i="1"/>
  <c r="J312" i="1"/>
  <c r="J296" i="1"/>
  <c r="J280" i="1"/>
  <c r="J264" i="1"/>
  <c r="J652" i="1"/>
  <c r="J644" i="1"/>
  <c r="J628" i="1"/>
  <c r="J612" i="1"/>
  <c r="J596" i="1"/>
  <c r="J580" i="1"/>
  <c r="J564" i="1"/>
  <c r="J548" i="1"/>
  <c r="J532" i="1"/>
  <c r="J516" i="1"/>
  <c r="J500" i="1"/>
  <c r="J484" i="1"/>
  <c r="J468" i="1"/>
  <c r="J452" i="1"/>
  <c r="J436" i="1"/>
  <c r="J420" i="1"/>
  <c r="J404" i="1"/>
  <c r="J388" i="1"/>
  <c r="J372" i="1"/>
  <c r="J356" i="1"/>
  <c r="J340" i="1"/>
  <c r="J324" i="1"/>
  <c r="J308" i="1"/>
  <c r="J292" i="1"/>
  <c r="J276" i="1"/>
  <c r="J260" i="1"/>
  <c r="J244" i="1"/>
  <c r="J248" i="1"/>
  <c r="J228" i="1"/>
  <c r="J212" i="1"/>
  <c r="J196" i="1"/>
  <c r="J180" i="1"/>
  <c r="J168" i="1"/>
  <c r="J164" i="1"/>
  <c r="J160" i="1"/>
  <c r="J156" i="1"/>
  <c r="J152" i="1"/>
  <c r="J148" i="1"/>
  <c r="J144" i="1"/>
  <c r="J140" i="1"/>
  <c r="J136" i="1"/>
  <c r="J132" i="1"/>
  <c r="J128" i="1"/>
  <c r="J124" i="1"/>
  <c r="J120" i="1"/>
  <c r="J116" i="1"/>
  <c r="J112" i="1"/>
  <c r="J108" i="1"/>
  <c r="J104" i="1"/>
  <c r="J100" i="1"/>
  <c r="J96" i="1"/>
  <c r="J92" i="1"/>
  <c r="J88" i="1"/>
  <c r="J84" i="1"/>
  <c r="J80" i="1"/>
  <c r="J76" i="1"/>
  <c r="J72" i="1"/>
  <c r="J68" i="1"/>
  <c r="J64" i="1"/>
  <c r="J60" i="1"/>
  <c r="J56" i="1"/>
  <c r="J52" i="1"/>
  <c r="J48" i="1"/>
  <c r="J44" i="1"/>
  <c r="J40" i="1"/>
  <c r="J36" i="1"/>
  <c r="J32" i="1"/>
  <c r="J28" i="1"/>
  <c r="J24" i="1"/>
  <c r="J20" i="1"/>
  <c r="J16" i="1"/>
  <c r="J12" i="1"/>
  <c r="J224" i="1"/>
  <c r="J208" i="1"/>
  <c r="J192" i="1"/>
  <c r="J176" i="1"/>
  <c r="J167" i="1"/>
  <c r="J163" i="1"/>
  <c r="J159" i="1"/>
  <c r="J155" i="1"/>
  <c r="J151" i="1"/>
  <c r="J147" i="1"/>
  <c r="J143" i="1"/>
  <c r="J139" i="1"/>
  <c r="J135" i="1"/>
  <c r="J131" i="1"/>
  <c r="J127" i="1"/>
  <c r="J123" i="1"/>
  <c r="J119" i="1"/>
  <c r="J115" i="1"/>
  <c r="J111" i="1"/>
  <c r="J107" i="1"/>
  <c r="J103" i="1"/>
  <c r="J99" i="1"/>
  <c r="J95" i="1"/>
  <c r="J91" i="1"/>
  <c r="J87" i="1"/>
  <c r="J83" i="1"/>
  <c r="J79" i="1"/>
  <c r="J75" i="1"/>
  <c r="J71" i="1"/>
  <c r="J67" i="1"/>
  <c r="J63" i="1"/>
  <c r="J59" i="1"/>
  <c r="J55" i="1"/>
  <c r="J51" i="1"/>
  <c r="J47" i="1"/>
  <c r="J43" i="1"/>
  <c r="J39" i="1"/>
  <c r="J35" i="1"/>
  <c r="J31" i="1"/>
  <c r="J27" i="1"/>
  <c r="J23" i="1"/>
  <c r="J19" i="1"/>
  <c r="J15" i="1"/>
  <c r="J11" i="1"/>
  <c r="J220" i="1"/>
  <c r="J204" i="1"/>
  <c r="J188" i="1"/>
  <c r="J172" i="1"/>
  <c r="J166" i="1"/>
  <c r="J162" i="1"/>
  <c r="J158" i="1"/>
  <c r="J154" i="1"/>
  <c r="J150" i="1"/>
  <c r="J146" i="1"/>
  <c r="J142" i="1"/>
  <c r="J138" i="1"/>
  <c r="J134" i="1"/>
  <c r="J130" i="1"/>
  <c r="J126" i="1"/>
  <c r="J122" i="1"/>
  <c r="J118" i="1"/>
  <c r="J114" i="1"/>
  <c r="J110" i="1"/>
  <c r="J106" i="1"/>
  <c r="J102" i="1"/>
  <c r="J98" i="1"/>
  <c r="J94" i="1"/>
  <c r="J90" i="1"/>
  <c r="J86" i="1"/>
  <c r="J82" i="1"/>
  <c r="J78" i="1"/>
  <c r="J74" i="1"/>
  <c r="J70" i="1"/>
  <c r="J66" i="1"/>
  <c r="J62" i="1"/>
  <c r="J58" i="1"/>
  <c r="J54" i="1"/>
  <c r="J50" i="1"/>
  <c r="J46" i="1"/>
  <c r="J42" i="1"/>
  <c r="J38" i="1"/>
  <c r="J34" i="1"/>
  <c r="J30" i="1"/>
  <c r="J26" i="1"/>
  <c r="J22" i="1"/>
  <c r="J18" i="1"/>
  <c r="J14" i="1"/>
  <c r="J10" i="1"/>
  <c r="J236" i="1"/>
  <c r="J232" i="1"/>
  <c r="J216" i="1"/>
  <c r="J200" i="1"/>
  <c r="J184" i="1"/>
  <c r="J169" i="1"/>
  <c r="J165" i="1"/>
  <c r="J161" i="1"/>
  <c r="J157" i="1"/>
  <c r="J153" i="1"/>
  <c r="J149" i="1"/>
  <c r="J145" i="1"/>
  <c r="J141" i="1"/>
  <c r="J137" i="1"/>
  <c r="J133" i="1"/>
  <c r="J129" i="1"/>
  <c r="J125" i="1"/>
  <c r="J121" i="1"/>
  <c r="J117" i="1"/>
  <c r="J113" i="1"/>
  <c r="J109" i="1"/>
  <c r="J105" i="1"/>
  <c r="J101" i="1"/>
  <c r="J97" i="1"/>
  <c r="J93" i="1"/>
  <c r="J89" i="1"/>
  <c r="J85" i="1"/>
  <c r="J81" i="1"/>
  <c r="J77" i="1"/>
  <c r="J73" i="1"/>
  <c r="J69" i="1"/>
  <c r="J65" i="1"/>
  <c r="J61" i="1"/>
  <c r="J57" i="1"/>
  <c r="J53" i="1"/>
  <c r="J49" i="1"/>
  <c r="J45" i="1"/>
  <c r="J41" i="1"/>
  <c r="J37" i="1"/>
  <c r="J33" i="1"/>
  <c r="J29" i="1"/>
  <c r="J25" i="1"/>
  <c r="J21" i="1"/>
  <c r="J17" i="1"/>
  <c r="J13" i="1"/>
  <c r="K3256" i="1"/>
  <c r="K3252" i="1"/>
  <c r="K3248" i="1"/>
  <c r="K3244" i="1"/>
  <c r="K3240" i="1"/>
  <c r="K3236" i="1"/>
  <c r="K3232" i="1"/>
  <c r="K3255" i="1"/>
  <c r="K3251" i="1"/>
  <c r="K3247" i="1"/>
  <c r="K3243" i="1"/>
  <c r="K3239" i="1"/>
  <c r="K3235" i="1"/>
  <c r="K3254" i="1"/>
  <c r="K3250" i="1"/>
  <c r="K3246" i="1"/>
  <c r="K3242" i="1"/>
  <c r="K3238" i="1"/>
  <c r="K3234" i="1"/>
  <c r="K3245" i="1"/>
  <c r="K3227" i="1"/>
  <c r="K3223" i="1"/>
  <c r="K3219" i="1"/>
  <c r="K3215" i="1"/>
  <c r="K3241" i="1"/>
  <c r="K3231" i="1"/>
  <c r="K3230" i="1"/>
  <c r="K3226" i="1"/>
  <c r="K3222" i="1"/>
  <c r="K3218" i="1"/>
  <c r="K3214" i="1"/>
  <c r="K3253" i="1"/>
  <c r="K3237" i="1"/>
  <c r="K3229" i="1"/>
  <c r="K3225" i="1"/>
  <c r="K3221" i="1"/>
  <c r="K3217" i="1"/>
  <c r="K3249" i="1"/>
  <c r="K3216" i="1"/>
  <c r="K3208" i="1"/>
  <c r="K3204" i="1"/>
  <c r="K3200" i="1"/>
  <c r="K3196" i="1"/>
  <c r="K3192" i="1"/>
  <c r="K3233" i="1"/>
  <c r="K3228" i="1"/>
  <c r="K3212" i="1"/>
  <c r="K3211" i="1"/>
  <c r="K3207" i="1"/>
  <c r="K3203" i="1"/>
  <c r="K3199" i="1"/>
  <c r="K3195" i="1"/>
  <c r="K3224" i="1"/>
  <c r="K3213" i="1"/>
  <c r="K3210" i="1"/>
  <c r="K3206" i="1"/>
  <c r="K3202" i="1"/>
  <c r="K3198" i="1"/>
  <c r="K3194" i="1"/>
  <c r="K3220" i="1"/>
  <c r="K3197" i="1"/>
  <c r="K3191" i="1"/>
  <c r="K3189" i="1"/>
  <c r="K3186" i="1"/>
  <c r="K3182" i="1"/>
  <c r="K3178" i="1"/>
  <c r="K3174" i="1"/>
  <c r="K3170" i="1"/>
  <c r="K3166" i="1"/>
  <c r="K3162" i="1"/>
  <c r="K3158" i="1"/>
  <c r="K3154" i="1"/>
  <c r="K3150" i="1"/>
  <c r="K3146" i="1"/>
  <c r="K3209" i="1"/>
  <c r="K3193" i="1"/>
  <c r="K3185" i="1"/>
  <c r="K3181" i="1"/>
  <c r="K3177" i="1"/>
  <c r="K3173" i="1"/>
  <c r="K3169" i="1"/>
  <c r="K3165" i="1"/>
  <c r="K3161" i="1"/>
  <c r="K3157" i="1"/>
  <c r="K3153" i="1"/>
  <c r="K3149" i="1"/>
  <c r="K3205" i="1"/>
  <c r="K3190" i="1"/>
  <c r="K3188" i="1"/>
  <c r="K3184" i="1"/>
  <c r="K3180" i="1"/>
  <c r="K3176" i="1"/>
  <c r="K3172" i="1"/>
  <c r="K3168" i="1"/>
  <c r="K3164" i="1"/>
  <c r="K3160" i="1"/>
  <c r="K3156" i="1"/>
  <c r="K3152" i="1"/>
  <c r="K3148" i="1"/>
  <c r="K3201" i="1"/>
  <c r="K3175" i="1"/>
  <c r="K3159" i="1"/>
  <c r="K3143" i="1"/>
  <c r="K3139" i="1"/>
  <c r="K3135" i="1"/>
  <c r="K3131" i="1"/>
  <c r="K3127" i="1"/>
  <c r="K3123" i="1"/>
  <c r="K3119" i="1"/>
  <c r="K3115" i="1"/>
  <c r="K3111" i="1"/>
  <c r="K3107" i="1"/>
  <c r="K3187" i="1"/>
  <c r="K3171" i="1"/>
  <c r="K3155" i="1"/>
  <c r="K3142" i="1"/>
  <c r="K3138" i="1"/>
  <c r="K3134" i="1"/>
  <c r="K3130" i="1"/>
  <c r="K3126" i="1"/>
  <c r="K3122" i="1"/>
  <c r="K3118" i="1"/>
  <c r="K3114" i="1"/>
  <c r="K3110" i="1"/>
  <c r="K3183" i="1"/>
  <c r="K3167" i="1"/>
  <c r="K3151" i="1"/>
  <c r="K3145" i="1"/>
  <c r="K3141" i="1"/>
  <c r="K3137" i="1"/>
  <c r="K3133" i="1"/>
  <c r="K3129" i="1"/>
  <c r="K3125" i="1"/>
  <c r="K3121" i="1"/>
  <c r="K3117" i="1"/>
  <c r="K3113" i="1"/>
  <c r="K3109" i="1"/>
  <c r="K3136" i="1"/>
  <c r="K3120" i="1"/>
  <c r="K3105" i="1"/>
  <c r="K3101" i="1"/>
  <c r="K3097" i="1"/>
  <c r="K3093" i="1"/>
  <c r="K3089" i="1"/>
  <c r="K3085" i="1"/>
  <c r="K3081" i="1"/>
  <c r="K3077" i="1"/>
  <c r="K3073" i="1"/>
  <c r="K3069" i="1"/>
  <c r="K3179" i="1"/>
  <c r="K3132" i="1"/>
  <c r="K3116" i="1"/>
  <c r="K3106" i="1"/>
  <c r="K3104" i="1"/>
  <c r="K3100" i="1"/>
  <c r="K3096" i="1"/>
  <c r="K3092" i="1"/>
  <c r="K3088" i="1"/>
  <c r="K3084" i="1"/>
  <c r="K3080" i="1"/>
  <c r="K3076" i="1"/>
  <c r="K3072" i="1"/>
  <c r="K3068" i="1"/>
  <c r="K3163" i="1"/>
  <c r="K3144" i="1"/>
  <c r="K3128" i="1"/>
  <c r="K3112" i="1"/>
  <c r="K3103" i="1"/>
  <c r="K3099" i="1"/>
  <c r="K3095" i="1"/>
  <c r="K3091" i="1"/>
  <c r="K3087" i="1"/>
  <c r="K3083" i="1"/>
  <c r="K3079" i="1"/>
  <c r="K3075" i="1"/>
  <c r="K3071" i="1"/>
  <c r="K3147" i="1"/>
  <c r="K3094" i="1"/>
  <c r="K3078" i="1"/>
  <c r="K3067" i="1"/>
  <c r="K3063" i="1"/>
  <c r="K3059" i="1"/>
  <c r="K3055" i="1"/>
  <c r="K3051" i="1"/>
  <c r="K3047" i="1"/>
  <c r="K3043" i="1"/>
  <c r="K3039" i="1"/>
  <c r="K3035" i="1"/>
  <c r="K3031" i="1"/>
  <c r="K3027" i="1"/>
  <c r="K3023" i="1"/>
  <c r="K3019" i="1"/>
  <c r="K3015" i="1"/>
  <c r="K3011" i="1"/>
  <c r="K3007" i="1"/>
  <c r="K3003" i="1"/>
  <c r="K2999" i="1"/>
  <c r="K2995" i="1"/>
  <c r="K2991" i="1"/>
  <c r="K2987" i="1"/>
  <c r="K2983" i="1"/>
  <c r="K2979" i="1"/>
  <c r="K3140" i="1"/>
  <c r="K3090" i="1"/>
  <c r="K3074" i="1"/>
  <c r="K3070" i="1"/>
  <c r="K3066" i="1"/>
  <c r="K3062" i="1"/>
  <c r="K3058" i="1"/>
  <c r="K3054" i="1"/>
  <c r="K3050" i="1"/>
  <c r="K3046" i="1"/>
  <c r="K3042" i="1"/>
  <c r="K3038" i="1"/>
  <c r="K3034" i="1"/>
  <c r="K3030" i="1"/>
  <c r="K3026" i="1"/>
  <c r="K3022" i="1"/>
  <c r="K3018" i="1"/>
  <c r="K3014" i="1"/>
  <c r="K3010" i="1"/>
  <c r="K3006" i="1"/>
  <c r="K3002" i="1"/>
  <c r="K2998" i="1"/>
  <c r="K2994" i="1"/>
  <c r="K2990" i="1"/>
  <c r="K2986" i="1"/>
  <c r="K2982" i="1"/>
  <c r="K2978" i="1"/>
  <c r="K3124" i="1"/>
  <c r="K3102" i="1"/>
  <c r="K3086" i="1"/>
  <c r="K3065" i="1"/>
  <c r="K3061" i="1"/>
  <c r="K3057" i="1"/>
  <c r="K3053" i="1"/>
  <c r="K3049" i="1"/>
  <c r="K3045" i="1"/>
  <c r="K3041" i="1"/>
  <c r="K3037" i="1"/>
  <c r="K3033" i="1"/>
  <c r="K3029" i="1"/>
  <c r="K3025" i="1"/>
  <c r="K3021" i="1"/>
  <c r="K3017" i="1"/>
  <c r="K3013" i="1"/>
  <c r="K3009" i="1"/>
  <c r="K3005" i="1"/>
  <c r="K3001" i="1"/>
  <c r="K2997" i="1"/>
  <c r="K2993" i="1"/>
  <c r="K2989" i="1"/>
  <c r="K2985" i="1"/>
  <c r="K2981" i="1"/>
  <c r="K2977" i="1"/>
  <c r="K3108" i="1"/>
  <c r="K3082" i="1"/>
  <c r="K3052" i="1"/>
  <c r="K3036" i="1"/>
  <c r="K3020" i="1"/>
  <c r="K3004" i="1"/>
  <c r="K2988" i="1"/>
  <c r="K2974" i="1"/>
  <c r="K2970" i="1"/>
  <c r="K2966" i="1"/>
  <c r="K2962" i="1"/>
  <c r="K2958" i="1"/>
  <c r="K2954" i="1"/>
  <c r="K2950" i="1"/>
  <c r="K2946" i="1"/>
  <c r="K2942" i="1"/>
  <c r="K2938" i="1"/>
  <c r="K2934" i="1"/>
  <c r="K2930" i="1"/>
  <c r="K2926" i="1"/>
  <c r="K2922" i="1"/>
  <c r="K2918" i="1"/>
  <c r="K2914" i="1"/>
  <c r="K2910" i="1"/>
  <c r="K2906" i="1"/>
  <c r="K2902" i="1"/>
  <c r="K2898" i="1"/>
  <c r="K3064" i="1"/>
  <c r="K3048" i="1"/>
  <c r="K3032" i="1"/>
  <c r="K3016" i="1"/>
  <c r="K3000" i="1"/>
  <c r="K2984" i="1"/>
  <c r="K2973" i="1"/>
  <c r="K2969" i="1"/>
  <c r="K2965" i="1"/>
  <c r="K2961" i="1"/>
  <c r="K2957" i="1"/>
  <c r="K2953" i="1"/>
  <c r="K2949" i="1"/>
  <c r="K2945" i="1"/>
  <c r="K2941" i="1"/>
  <c r="K2937" i="1"/>
  <c r="K2933" i="1"/>
  <c r="K2929" i="1"/>
  <c r="K2925" i="1"/>
  <c r="K2921" i="1"/>
  <c r="K2917" i="1"/>
  <c r="K2913" i="1"/>
  <c r="K2909" i="1"/>
  <c r="K2905" i="1"/>
  <c r="K2901" i="1"/>
  <c r="K3060" i="1"/>
  <c r="K3044" i="1"/>
  <c r="K3028" i="1"/>
  <c r="K3012" i="1"/>
  <c r="K2996" i="1"/>
  <c r="K2980" i="1"/>
  <c r="K2976" i="1"/>
  <c r="K2972" i="1"/>
  <c r="K2968" i="1"/>
  <c r="K2964" i="1"/>
  <c r="K2960" i="1"/>
  <c r="K2956" i="1"/>
  <c r="K2952" i="1"/>
  <c r="K2948" i="1"/>
  <c r="K2944" i="1"/>
  <c r="K2940" i="1"/>
  <c r="K2936" i="1"/>
  <c r="K2932" i="1"/>
  <c r="K2928" i="1"/>
  <c r="K2924" i="1"/>
  <c r="K2920" i="1"/>
  <c r="K2916" i="1"/>
  <c r="K2912" i="1"/>
  <c r="K2908" i="1"/>
  <c r="K2904" i="1"/>
  <c r="K2900" i="1"/>
  <c r="K3024" i="1"/>
  <c r="K2971" i="1"/>
  <c r="K2955" i="1"/>
  <c r="K2939" i="1"/>
  <c r="K2923" i="1"/>
  <c r="K2907" i="1"/>
  <c r="K2897" i="1"/>
  <c r="K2893" i="1"/>
  <c r="K2889" i="1"/>
  <c r="K2885" i="1"/>
  <c r="K2881" i="1"/>
  <c r="K2877" i="1"/>
  <c r="K2873" i="1"/>
  <c r="K2869" i="1"/>
  <c r="K2865" i="1"/>
  <c r="K2861" i="1"/>
  <c r="K2857" i="1"/>
  <c r="K2853" i="1"/>
  <c r="K2849" i="1"/>
  <c r="K2845" i="1"/>
  <c r="K2841" i="1"/>
  <c r="K2837" i="1"/>
  <c r="K2833" i="1"/>
  <c r="K2829" i="1"/>
  <c r="K2825" i="1"/>
  <c r="K2821" i="1"/>
  <c r="K3008" i="1"/>
  <c r="K2967" i="1"/>
  <c r="K2951" i="1"/>
  <c r="K2935" i="1"/>
  <c r="K2919" i="1"/>
  <c r="K2903" i="1"/>
  <c r="K2896" i="1"/>
  <c r="K2892" i="1"/>
  <c r="K2888" i="1"/>
  <c r="K2884" i="1"/>
  <c r="K2880" i="1"/>
  <c r="K2876" i="1"/>
  <c r="K2872" i="1"/>
  <c r="K2868" i="1"/>
  <c r="K2864" i="1"/>
  <c r="K2860" i="1"/>
  <c r="K2856" i="1"/>
  <c r="K2852" i="1"/>
  <c r="K2848" i="1"/>
  <c r="K2844" i="1"/>
  <c r="K2840" i="1"/>
  <c r="K2836" i="1"/>
  <c r="K2832" i="1"/>
  <c r="K2828" i="1"/>
  <c r="K2824" i="1"/>
  <c r="K2820" i="1"/>
  <c r="K3098" i="1"/>
  <c r="K3056" i="1"/>
  <c r="K2992" i="1"/>
  <c r="K2963" i="1"/>
  <c r="K2947" i="1"/>
  <c r="K2931" i="1"/>
  <c r="K2915" i="1"/>
  <c r="K2899" i="1"/>
  <c r="K2895" i="1"/>
  <c r="K2891" i="1"/>
  <c r="K2887" i="1"/>
  <c r="K2883" i="1"/>
  <c r="K2879" i="1"/>
  <c r="K2875" i="1"/>
  <c r="K2871" i="1"/>
  <c r="K2867" i="1"/>
  <c r="K2863" i="1"/>
  <c r="K2859" i="1"/>
  <c r="K2855" i="1"/>
  <c r="K2851" i="1"/>
  <c r="K2847" i="1"/>
  <c r="K2843" i="1"/>
  <c r="K2839" i="1"/>
  <c r="K2835" i="1"/>
  <c r="K2831" i="1"/>
  <c r="K2827" i="1"/>
  <c r="K2823" i="1"/>
  <c r="K2819" i="1"/>
  <c r="K2975" i="1"/>
  <c r="K2911" i="1"/>
  <c r="K2890" i="1"/>
  <c r="K2874" i="1"/>
  <c r="K2858" i="1"/>
  <c r="K2842" i="1"/>
  <c r="K2826" i="1"/>
  <c r="K2817" i="1"/>
  <c r="K2813" i="1"/>
  <c r="K2809" i="1"/>
  <c r="K2805" i="1"/>
  <c r="K2801" i="1"/>
  <c r="K2797" i="1"/>
  <c r="K2793" i="1"/>
  <c r="K2789" i="1"/>
  <c r="K2785" i="1"/>
  <c r="K2781" i="1"/>
  <c r="K2777" i="1"/>
  <c r="K2773" i="1"/>
  <c r="K2769" i="1"/>
  <c r="K2765" i="1"/>
  <c r="K2761" i="1"/>
  <c r="K2757" i="1"/>
  <c r="K2753" i="1"/>
  <c r="K2749" i="1"/>
  <c r="K2745" i="1"/>
  <c r="K2741" i="1"/>
  <c r="K2737" i="1"/>
  <c r="K2733" i="1"/>
  <c r="K2729" i="1"/>
  <c r="K2725" i="1"/>
  <c r="K2721" i="1"/>
  <c r="K2717" i="1"/>
  <c r="K2713" i="1"/>
  <c r="K2709" i="1"/>
  <c r="K2705" i="1"/>
  <c r="K2701" i="1"/>
  <c r="K2697" i="1"/>
  <c r="K2693" i="1"/>
  <c r="K2689" i="1"/>
  <c r="K2685" i="1"/>
  <c r="K2681" i="1"/>
  <c r="K2677" i="1"/>
  <c r="K2673" i="1"/>
  <c r="K2669" i="1"/>
  <c r="K2665" i="1"/>
  <c r="K2661" i="1"/>
  <c r="K2657" i="1"/>
  <c r="K2653" i="1"/>
  <c r="K2649" i="1"/>
  <c r="K2645" i="1"/>
  <c r="K2641" i="1"/>
  <c r="K2637" i="1"/>
  <c r="K2959" i="1"/>
  <c r="K2886" i="1"/>
  <c r="K2870" i="1"/>
  <c r="K2854" i="1"/>
  <c r="K2838" i="1"/>
  <c r="K2822" i="1"/>
  <c r="K2816" i="1"/>
  <c r="K2812" i="1"/>
  <c r="K2808" i="1"/>
  <c r="K2804" i="1"/>
  <c r="K2800" i="1"/>
  <c r="K2796" i="1"/>
  <c r="K2792" i="1"/>
  <c r="K2788" i="1"/>
  <c r="K2784" i="1"/>
  <c r="K2780" i="1"/>
  <c r="K2776" i="1"/>
  <c r="K2772" i="1"/>
  <c r="K2768" i="1"/>
  <c r="K2764" i="1"/>
  <c r="K2760" i="1"/>
  <c r="K2756" i="1"/>
  <c r="K2752" i="1"/>
  <c r="K2748" i="1"/>
  <c r="K2744" i="1"/>
  <c r="K2740" i="1"/>
  <c r="K2736" i="1"/>
  <c r="K2732" i="1"/>
  <c r="K2728" i="1"/>
  <c r="K2724" i="1"/>
  <c r="K2720" i="1"/>
  <c r="K2716" i="1"/>
  <c r="K2712" i="1"/>
  <c r="K2708" i="1"/>
  <c r="K2704" i="1"/>
  <c r="K2700" i="1"/>
  <c r="K2696" i="1"/>
  <c r="K2692" i="1"/>
  <c r="K2688" i="1"/>
  <c r="K2684" i="1"/>
  <c r="K2680" i="1"/>
  <c r="K2676" i="1"/>
  <c r="K2672" i="1"/>
  <c r="K2668" i="1"/>
  <c r="K2664" i="1"/>
  <c r="K2660" i="1"/>
  <c r="K2656" i="1"/>
  <c r="K2652" i="1"/>
  <c r="K2648" i="1"/>
  <c r="K2644" i="1"/>
  <c r="K2640" i="1"/>
  <c r="K2636" i="1"/>
  <c r="K3040" i="1"/>
  <c r="K2943" i="1"/>
  <c r="K2882" i="1"/>
  <c r="K2866" i="1"/>
  <c r="K2850" i="1"/>
  <c r="K2834" i="1"/>
  <c r="K2815" i="1"/>
  <c r="K2811" i="1"/>
  <c r="K2807" i="1"/>
  <c r="K2803" i="1"/>
  <c r="K2799" i="1"/>
  <c r="K2795" i="1"/>
  <c r="K2791" i="1"/>
  <c r="K2787" i="1"/>
  <c r="K2783" i="1"/>
  <c r="K2779" i="1"/>
  <c r="K2775" i="1"/>
  <c r="K2771" i="1"/>
  <c r="K2767" i="1"/>
  <c r="K2763" i="1"/>
  <c r="K2759" i="1"/>
  <c r="K2755" i="1"/>
  <c r="K2751" i="1"/>
  <c r="K2747" i="1"/>
  <c r="K2743" i="1"/>
  <c r="K2739" i="1"/>
  <c r="K2735" i="1"/>
  <c r="K2731" i="1"/>
  <c r="K2727" i="1"/>
  <c r="K2723" i="1"/>
  <c r="K2719" i="1"/>
  <c r="K2715" i="1"/>
  <c r="K2711" i="1"/>
  <c r="K2707" i="1"/>
  <c r="K2703" i="1"/>
  <c r="K2699" i="1"/>
  <c r="K2695" i="1"/>
  <c r="K2691" i="1"/>
  <c r="K2687" i="1"/>
  <c r="K2683" i="1"/>
  <c r="K2679" i="1"/>
  <c r="K2675" i="1"/>
  <c r="K2671" i="1"/>
  <c r="K2667" i="1"/>
  <c r="K2663" i="1"/>
  <c r="K2659" i="1"/>
  <c r="K2655" i="1"/>
  <c r="K2651" i="1"/>
  <c r="K2647" i="1"/>
  <c r="K2643" i="1"/>
  <c r="K2639" i="1"/>
  <c r="K2862" i="1"/>
  <c r="K2810" i="1"/>
  <c r="K2794" i="1"/>
  <c r="K2778" i="1"/>
  <c r="K2762" i="1"/>
  <c r="K2746" i="1"/>
  <c r="K2730" i="1"/>
  <c r="K2714" i="1"/>
  <c r="K2698" i="1"/>
  <c r="K2682" i="1"/>
  <c r="K2666" i="1"/>
  <c r="K2650" i="1"/>
  <c r="K2635" i="1"/>
  <c r="K2631" i="1"/>
  <c r="K2627" i="1"/>
  <c r="K2623" i="1"/>
  <c r="K2619" i="1"/>
  <c r="K2615" i="1"/>
  <c r="K2611" i="1"/>
  <c r="K2607" i="1"/>
  <c r="K2603" i="1"/>
  <c r="K2599" i="1"/>
  <c r="K2595" i="1"/>
  <c r="K2591" i="1"/>
  <c r="K2587" i="1"/>
  <c r="K2583" i="1"/>
  <c r="K2579" i="1"/>
  <c r="K2575" i="1"/>
  <c r="K2571" i="1"/>
  <c r="K2567" i="1"/>
  <c r="K2563" i="1"/>
  <c r="K2559" i="1"/>
  <c r="K2555" i="1"/>
  <c r="K2551" i="1"/>
  <c r="K2547" i="1"/>
  <c r="K2543" i="1"/>
  <c r="K2539" i="1"/>
  <c r="K2535" i="1"/>
  <c r="K2531" i="1"/>
  <c r="K2527" i="1"/>
  <c r="K2523" i="1"/>
  <c r="K2519" i="1"/>
  <c r="K2515" i="1"/>
  <c r="K2511" i="1"/>
  <c r="K2507" i="1"/>
  <c r="K2503" i="1"/>
  <c r="K2499" i="1"/>
  <c r="K2495" i="1"/>
  <c r="K2491" i="1"/>
  <c r="K2487" i="1"/>
  <c r="K2483" i="1"/>
  <c r="K2479" i="1"/>
  <c r="K2927" i="1"/>
  <c r="K2846" i="1"/>
  <c r="K2806" i="1"/>
  <c r="K2790" i="1"/>
  <c r="K2774" i="1"/>
  <c r="K2758" i="1"/>
  <c r="K2742" i="1"/>
  <c r="K2726" i="1"/>
  <c r="K2710" i="1"/>
  <c r="K2694" i="1"/>
  <c r="K2678" i="1"/>
  <c r="K2662" i="1"/>
  <c r="K2646" i="1"/>
  <c r="K2634" i="1"/>
  <c r="K2630" i="1"/>
  <c r="K2626" i="1"/>
  <c r="K2622" i="1"/>
  <c r="K2618" i="1"/>
  <c r="K2614" i="1"/>
  <c r="K2610" i="1"/>
  <c r="K2606" i="1"/>
  <c r="K2602" i="1"/>
  <c r="K2598" i="1"/>
  <c r="K2594" i="1"/>
  <c r="K2590" i="1"/>
  <c r="K2586" i="1"/>
  <c r="K2582" i="1"/>
  <c r="K2578" i="1"/>
  <c r="K2574" i="1"/>
  <c r="K2570" i="1"/>
  <c r="K2566" i="1"/>
  <c r="K2562" i="1"/>
  <c r="K2558" i="1"/>
  <c r="K2554" i="1"/>
  <c r="K2550" i="1"/>
  <c r="K2546" i="1"/>
  <c r="K2542" i="1"/>
  <c r="K2538" i="1"/>
  <c r="K2534" i="1"/>
  <c r="K2530" i="1"/>
  <c r="K2526" i="1"/>
  <c r="K2522" i="1"/>
  <c r="K2518" i="1"/>
  <c r="K2514" i="1"/>
  <c r="K2510" i="1"/>
  <c r="K2506" i="1"/>
  <c r="K2502" i="1"/>
  <c r="K2498" i="1"/>
  <c r="K2494" i="1"/>
  <c r="K2490" i="1"/>
  <c r="K2486" i="1"/>
  <c r="K2482" i="1"/>
  <c r="K2478" i="1"/>
  <c r="K2894" i="1"/>
  <c r="K2830" i="1"/>
  <c r="K2818" i="1"/>
  <c r="K2802" i="1"/>
  <c r="K2786" i="1"/>
  <c r="K2770" i="1"/>
  <c r="K2754" i="1"/>
  <c r="K2738" i="1"/>
  <c r="K2722" i="1"/>
  <c r="K2706" i="1"/>
  <c r="K2690" i="1"/>
  <c r="K2674" i="1"/>
  <c r="K2658" i="1"/>
  <c r="K2642" i="1"/>
  <c r="K2633" i="1"/>
  <c r="K2629" i="1"/>
  <c r="K2625" i="1"/>
  <c r="K2621" i="1"/>
  <c r="K2617" i="1"/>
  <c r="K2613" i="1"/>
  <c r="K2609" i="1"/>
  <c r="K2605" i="1"/>
  <c r="K2601" i="1"/>
  <c r="K2597" i="1"/>
  <c r="K2593" i="1"/>
  <c r="K2589" i="1"/>
  <c r="K2585" i="1"/>
  <c r="K2581" i="1"/>
  <c r="K2577" i="1"/>
  <c r="K2573" i="1"/>
  <c r="K2569" i="1"/>
  <c r="K2565" i="1"/>
  <c r="K2561" i="1"/>
  <c r="K2557" i="1"/>
  <c r="K2553" i="1"/>
  <c r="K2549" i="1"/>
  <c r="K2545" i="1"/>
  <c r="K2541" i="1"/>
  <c r="K2537" i="1"/>
  <c r="K2533" i="1"/>
  <c r="K2529" i="1"/>
  <c r="K2525" i="1"/>
  <c r="K2521" i="1"/>
  <c r="K2517" i="1"/>
  <c r="K2513" i="1"/>
  <c r="K2509" i="1"/>
  <c r="K2505" i="1"/>
  <c r="K2501" i="1"/>
  <c r="K2497" i="1"/>
  <c r="K2493" i="1"/>
  <c r="K2489" i="1"/>
  <c r="K2485" i="1"/>
  <c r="K2481" i="1"/>
  <c r="K2798" i="1"/>
  <c r="K2734" i="1"/>
  <c r="K2670" i="1"/>
  <c r="K2628" i="1"/>
  <c r="K2612" i="1"/>
  <c r="K2596" i="1"/>
  <c r="K2580" i="1"/>
  <c r="K2564" i="1"/>
  <c r="K2548" i="1"/>
  <c r="K2532" i="1"/>
  <c r="K2516" i="1"/>
  <c r="K2500" i="1"/>
  <c r="K2484" i="1"/>
  <c r="K2476" i="1"/>
  <c r="K2472" i="1"/>
  <c r="K2468" i="1"/>
  <c r="K2464" i="1"/>
  <c r="K2460" i="1"/>
  <c r="K2456" i="1"/>
  <c r="K2452" i="1"/>
  <c r="K2448" i="1"/>
  <c r="K2444" i="1"/>
  <c r="K2440" i="1"/>
  <c r="K2436" i="1"/>
  <c r="K2432" i="1"/>
  <c r="K2428" i="1"/>
  <c r="K2424" i="1"/>
  <c r="K2420" i="1"/>
  <c r="K2416" i="1"/>
  <c r="K2412" i="1"/>
  <c r="K2408" i="1"/>
  <c r="K2404" i="1"/>
  <c r="K2400" i="1"/>
  <c r="K2396" i="1"/>
  <c r="K2392" i="1"/>
  <c r="K2388" i="1"/>
  <c r="K2384" i="1"/>
  <c r="K2380" i="1"/>
  <c r="K2376" i="1"/>
  <c r="K2372" i="1"/>
  <c r="K2368" i="1"/>
  <c r="K2364" i="1"/>
  <c r="K2360" i="1"/>
  <c r="K2356" i="1"/>
  <c r="K2352" i="1"/>
  <c r="K2348" i="1"/>
  <c r="K2344" i="1"/>
  <c r="K2340" i="1"/>
  <c r="K2336" i="1"/>
  <c r="K2332" i="1"/>
  <c r="K2328" i="1"/>
  <c r="K2324" i="1"/>
  <c r="K2320" i="1"/>
  <c r="K2316" i="1"/>
  <c r="K2312" i="1"/>
  <c r="K2308" i="1"/>
  <c r="K2304" i="1"/>
  <c r="K2300" i="1"/>
  <c r="K2296" i="1"/>
  <c r="K2292" i="1"/>
  <c r="K2288" i="1"/>
  <c r="K2284" i="1"/>
  <c r="K2280" i="1"/>
  <c r="K2276" i="1"/>
  <c r="K2272" i="1"/>
  <c r="K2268" i="1"/>
  <c r="K2264" i="1"/>
  <c r="K2260" i="1"/>
  <c r="K2256" i="1"/>
  <c r="K2252" i="1"/>
  <c r="K2248" i="1"/>
  <c r="K2244" i="1"/>
  <c r="K2240" i="1"/>
  <c r="K2236" i="1"/>
  <c r="K2232" i="1"/>
  <c r="K2228" i="1"/>
  <c r="K2224" i="1"/>
  <c r="K2220" i="1"/>
  <c r="K2216" i="1"/>
  <c r="K2212" i="1"/>
  <c r="K2208" i="1"/>
  <c r="K2204" i="1"/>
  <c r="K2200" i="1"/>
  <c r="K2196" i="1"/>
  <c r="K2192" i="1"/>
  <c r="K2188" i="1"/>
  <c r="K2184" i="1"/>
  <c r="K2180" i="1"/>
  <c r="K2176" i="1"/>
  <c r="K2172" i="1"/>
  <c r="K2168" i="1"/>
  <c r="K2164" i="1"/>
  <c r="K2160" i="1"/>
  <c r="K2156" i="1"/>
  <c r="K2152" i="1"/>
  <c r="K2148" i="1"/>
  <c r="K2144" i="1"/>
  <c r="K2140" i="1"/>
  <c r="K2136" i="1"/>
  <c r="K2132" i="1"/>
  <c r="K2128" i="1"/>
  <c r="K2124" i="1"/>
  <c r="K2120" i="1"/>
  <c r="K2116" i="1"/>
  <c r="K2112" i="1"/>
  <c r="K2782" i="1"/>
  <c r="K2718" i="1"/>
  <c r="K2654" i="1"/>
  <c r="K2624" i="1"/>
  <c r="K2608" i="1"/>
  <c r="K2592" i="1"/>
  <c r="K2576" i="1"/>
  <c r="K2560" i="1"/>
  <c r="K2544" i="1"/>
  <c r="K2528" i="1"/>
  <c r="K2512" i="1"/>
  <c r="K2496" i="1"/>
  <c r="K2480" i="1"/>
  <c r="K2475" i="1"/>
  <c r="K2471" i="1"/>
  <c r="K2467" i="1"/>
  <c r="K2463" i="1"/>
  <c r="K2459" i="1"/>
  <c r="K2455" i="1"/>
  <c r="K2451" i="1"/>
  <c r="K2447" i="1"/>
  <c r="K2443" i="1"/>
  <c r="K2439" i="1"/>
  <c r="K2435" i="1"/>
  <c r="K2431" i="1"/>
  <c r="K2427" i="1"/>
  <c r="K2423" i="1"/>
  <c r="K2419" i="1"/>
  <c r="K2415" i="1"/>
  <c r="K2411" i="1"/>
  <c r="K2407" i="1"/>
  <c r="K2403" i="1"/>
  <c r="K2399" i="1"/>
  <c r="K2395" i="1"/>
  <c r="K2391" i="1"/>
  <c r="K2387" i="1"/>
  <c r="K2383" i="1"/>
  <c r="K2379" i="1"/>
  <c r="K2375" i="1"/>
  <c r="K2371" i="1"/>
  <c r="K2367" i="1"/>
  <c r="K2363" i="1"/>
  <c r="K2359" i="1"/>
  <c r="K2355" i="1"/>
  <c r="K2351" i="1"/>
  <c r="K2347" i="1"/>
  <c r="K2343" i="1"/>
  <c r="K2339" i="1"/>
  <c r="K2335" i="1"/>
  <c r="K2331" i="1"/>
  <c r="K2327" i="1"/>
  <c r="K2323" i="1"/>
  <c r="K2319" i="1"/>
  <c r="K2315" i="1"/>
  <c r="K2311" i="1"/>
  <c r="K2307" i="1"/>
  <c r="K2303" i="1"/>
  <c r="K2299" i="1"/>
  <c r="K2295" i="1"/>
  <c r="K2291" i="1"/>
  <c r="K2287" i="1"/>
  <c r="K2283" i="1"/>
  <c r="K2279" i="1"/>
  <c r="K2275" i="1"/>
  <c r="K2271" i="1"/>
  <c r="K2267" i="1"/>
  <c r="K2263" i="1"/>
  <c r="K2259" i="1"/>
  <c r="K2255" i="1"/>
  <c r="K2251" i="1"/>
  <c r="K2247" i="1"/>
  <c r="K2243" i="1"/>
  <c r="K2239" i="1"/>
  <c r="K2235" i="1"/>
  <c r="K2231" i="1"/>
  <c r="K2227" i="1"/>
  <c r="K2223" i="1"/>
  <c r="K2219" i="1"/>
  <c r="K2215" i="1"/>
  <c r="K2211" i="1"/>
  <c r="K2207" i="1"/>
  <c r="K2203" i="1"/>
  <c r="K2199" i="1"/>
  <c r="K2195" i="1"/>
  <c r="K2191" i="1"/>
  <c r="K2187" i="1"/>
  <c r="K2183" i="1"/>
  <c r="K2179" i="1"/>
  <c r="K2175" i="1"/>
  <c r="K2171" i="1"/>
  <c r="K2167" i="1"/>
  <c r="K2163" i="1"/>
  <c r="K2159" i="1"/>
  <c r="K2155" i="1"/>
  <c r="K2151" i="1"/>
  <c r="K2147" i="1"/>
  <c r="K2143" i="1"/>
  <c r="K2139" i="1"/>
  <c r="K2135" i="1"/>
  <c r="K2131" i="1"/>
  <c r="K2127" i="1"/>
  <c r="K2123" i="1"/>
  <c r="K2119" i="1"/>
  <c r="K2115" i="1"/>
  <c r="K2111" i="1"/>
  <c r="K2766" i="1"/>
  <c r="K2702" i="1"/>
  <c r="K2638" i="1"/>
  <c r="K2620" i="1"/>
  <c r="K2604" i="1"/>
  <c r="K2588" i="1"/>
  <c r="K2572" i="1"/>
  <c r="K2556" i="1"/>
  <c r="K2540" i="1"/>
  <c r="K2524" i="1"/>
  <c r="K2508" i="1"/>
  <c r="K2492" i="1"/>
  <c r="K2474" i="1"/>
  <c r="K2470" i="1"/>
  <c r="K2466" i="1"/>
  <c r="K2462" i="1"/>
  <c r="K2458" i="1"/>
  <c r="K2454" i="1"/>
  <c r="K2450" i="1"/>
  <c r="K2446" i="1"/>
  <c r="K2442" i="1"/>
  <c r="K2438" i="1"/>
  <c r="K2434" i="1"/>
  <c r="K2430" i="1"/>
  <c r="K2426" i="1"/>
  <c r="K2422" i="1"/>
  <c r="K2418" i="1"/>
  <c r="K2414" i="1"/>
  <c r="K2410" i="1"/>
  <c r="K2406" i="1"/>
  <c r="K2402" i="1"/>
  <c r="K2398" i="1"/>
  <c r="K2394" i="1"/>
  <c r="K2390" i="1"/>
  <c r="K2386" i="1"/>
  <c r="K2382" i="1"/>
  <c r="K2378" i="1"/>
  <c r="K2374" i="1"/>
  <c r="K2370" i="1"/>
  <c r="K2366" i="1"/>
  <c r="K2362" i="1"/>
  <c r="K2358" i="1"/>
  <c r="K2354" i="1"/>
  <c r="K2350" i="1"/>
  <c r="K2346" i="1"/>
  <c r="K2342" i="1"/>
  <c r="K2338" i="1"/>
  <c r="K2334" i="1"/>
  <c r="K2330" i="1"/>
  <c r="K2326" i="1"/>
  <c r="K2322" i="1"/>
  <c r="K2318" i="1"/>
  <c r="K2314" i="1"/>
  <c r="K2310" i="1"/>
  <c r="K2306" i="1"/>
  <c r="K2302" i="1"/>
  <c r="K2298" i="1"/>
  <c r="K2294" i="1"/>
  <c r="K2290" i="1"/>
  <c r="K2286" i="1"/>
  <c r="K2282" i="1"/>
  <c r="K2278" i="1"/>
  <c r="K2274" i="1"/>
  <c r="K2270" i="1"/>
  <c r="K2266" i="1"/>
  <c r="K2262" i="1"/>
  <c r="K2258" i="1"/>
  <c r="K2254" i="1"/>
  <c r="K2250" i="1"/>
  <c r="K2246" i="1"/>
  <c r="K2242" i="1"/>
  <c r="K2238" i="1"/>
  <c r="K2234" i="1"/>
  <c r="K2230" i="1"/>
  <c r="K2226" i="1"/>
  <c r="K2222" i="1"/>
  <c r="K2218" i="1"/>
  <c r="K2214" i="1"/>
  <c r="K2210" i="1"/>
  <c r="K2206" i="1"/>
  <c r="K2202" i="1"/>
  <c r="K2198" i="1"/>
  <c r="K2194" i="1"/>
  <c r="K2190" i="1"/>
  <c r="K2186" i="1"/>
  <c r="K2182" i="1"/>
  <c r="K2178" i="1"/>
  <c r="K2174" i="1"/>
  <c r="K2170" i="1"/>
  <c r="K2166" i="1"/>
  <c r="K2162" i="1"/>
  <c r="K2158" i="1"/>
  <c r="K2154" i="1"/>
  <c r="K2150" i="1"/>
  <c r="K2146" i="1"/>
  <c r="K2142" i="1"/>
  <c r="K2138" i="1"/>
  <c r="K2134" i="1"/>
  <c r="K2130" i="1"/>
  <c r="K2126" i="1"/>
  <c r="K2122" i="1"/>
  <c r="K2118" i="1"/>
  <c r="K2114" i="1"/>
  <c r="K2878" i="1"/>
  <c r="K2814" i="1"/>
  <c r="K2616" i="1"/>
  <c r="K2552" i="1"/>
  <c r="K2488" i="1"/>
  <c r="K2473" i="1"/>
  <c r="K2457" i="1"/>
  <c r="K2441" i="1"/>
  <c r="K2425" i="1"/>
  <c r="K2409" i="1"/>
  <c r="K2393" i="1"/>
  <c r="K2377" i="1"/>
  <c r="K2361" i="1"/>
  <c r="K2345" i="1"/>
  <c r="K2329" i="1"/>
  <c r="K2313" i="1"/>
  <c r="K2297" i="1"/>
  <c r="K2281" i="1"/>
  <c r="K2265" i="1"/>
  <c r="K2249" i="1"/>
  <c r="K2233" i="1"/>
  <c r="K2217" i="1"/>
  <c r="K2201" i="1"/>
  <c r="K2185" i="1"/>
  <c r="K2169" i="1"/>
  <c r="K2153" i="1"/>
  <c r="K2137" i="1"/>
  <c r="K2121" i="1"/>
  <c r="K2109" i="1"/>
  <c r="K2105" i="1"/>
  <c r="K2101" i="1"/>
  <c r="K2097" i="1"/>
  <c r="K2093" i="1"/>
  <c r="K2089" i="1"/>
  <c r="K2085" i="1"/>
  <c r="K2081" i="1"/>
  <c r="K2077" i="1"/>
  <c r="K2073" i="1"/>
  <c r="K2069" i="1"/>
  <c r="K2065" i="1"/>
  <c r="K2061" i="1"/>
  <c r="K2057" i="1"/>
  <c r="K2053" i="1"/>
  <c r="K2049" i="1"/>
  <c r="K2045" i="1"/>
  <c r="K2041" i="1"/>
  <c r="K2037" i="1"/>
  <c r="K2033" i="1"/>
  <c r="K2029" i="1"/>
  <c r="K2025" i="1"/>
  <c r="K2021" i="1"/>
  <c r="K2017" i="1"/>
  <c r="K2013" i="1"/>
  <c r="K2009" i="1"/>
  <c r="K2005" i="1"/>
  <c r="K2001" i="1"/>
  <c r="K1997" i="1"/>
  <c r="K1993" i="1"/>
  <c r="K1989" i="1"/>
  <c r="K1985" i="1"/>
  <c r="K1981" i="1"/>
  <c r="K1977" i="1"/>
  <c r="K1973" i="1"/>
  <c r="K1969" i="1"/>
  <c r="K1965" i="1"/>
  <c r="K1961" i="1"/>
  <c r="K1957" i="1"/>
  <c r="K1953" i="1"/>
  <c r="K1949" i="1"/>
  <c r="K1945" i="1"/>
  <c r="K1941" i="1"/>
  <c r="K1937" i="1"/>
  <c r="K1933" i="1"/>
  <c r="K1929" i="1"/>
  <c r="K1925" i="1"/>
  <c r="K1921" i="1"/>
  <c r="K1917" i="1"/>
  <c r="K1913" i="1"/>
  <c r="K1909" i="1"/>
  <c r="K1905" i="1"/>
  <c r="K1901" i="1"/>
  <c r="K1897" i="1"/>
  <c r="K1893" i="1"/>
  <c r="K1889" i="1"/>
  <c r="K1885" i="1"/>
  <c r="K1881" i="1"/>
  <c r="K1877" i="1"/>
  <c r="K1873" i="1"/>
  <c r="K1869" i="1"/>
  <c r="K1865" i="1"/>
  <c r="K1861" i="1"/>
  <c r="K1857" i="1"/>
  <c r="K1853" i="1"/>
  <c r="K1849" i="1"/>
  <c r="K1845" i="1"/>
  <c r="K1841" i="1"/>
  <c r="K1837" i="1"/>
  <c r="K1833" i="1"/>
  <c r="K1829" i="1"/>
  <c r="K1825" i="1"/>
  <c r="K1821" i="1"/>
  <c r="K1817" i="1"/>
  <c r="K1813" i="1"/>
  <c r="K1809" i="1"/>
  <c r="K1805" i="1"/>
  <c r="K1801" i="1"/>
  <c r="K1797" i="1"/>
  <c r="K2750" i="1"/>
  <c r="K2600" i="1"/>
  <c r="K2536" i="1"/>
  <c r="K2469" i="1"/>
  <c r="K2453" i="1"/>
  <c r="K2437" i="1"/>
  <c r="K2421" i="1"/>
  <c r="K2405" i="1"/>
  <c r="K2389" i="1"/>
  <c r="K2373" i="1"/>
  <c r="K2357" i="1"/>
  <c r="K2341" i="1"/>
  <c r="K2325" i="1"/>
  <c r="K2309" i="1"/>
  <c r="K2293" i="1"/>
  <c r="K2277" i="1"/>
  <c r="K2261" i="1"/>
  <c r="K2245" i="1"/>
  <c r="K2229" i="1"/>
  <c r="K2213" i="1"/>
  <c r="K2197" i="1"/>
  <c r="K2181" i="1"/>
  <c r="K2165" i="1"/>
  <c r="K2149" i="1"/>
  <c r="K2133" i="1"/>
  <c r="K2117" i="1"/>
  <c r="K2108" i="1"/>
  <c r="K2104" i="1"/>
  <c r="K2100" i="1"/>
  <c r="K2096" i="1"/>
  <c r="K2092" i="1"/>
  <c r="K2088" i="1"/>
  <c r="K2084" i="1"/>
  <c r="K2080" i="1"/>
  <c r="K2076" i="1"/>
  <c r="K2072" i="1"/>
  <c r="K2068" i="1"/>
  <c r="K2064" i="1"/>
  <c r="K2060" i="1"/>
  <c r="K2056" i="1"/>
  <c r="K2052" i="1"/>
  <c r="K2048" i="1"/>
  <c r="K2044" i="1"/>
  <c r="K2040" i="1"/>
  <c r="K2036" i="1"/>
  <c r="K2032" i="1"/>
  <c r="K2028" i="1"/>
  <c r="K2024" i="1"/>
  <c r="K2020" i="1"/>
  <c r="K2016" i="1"/>
  <c r="K2012" i="1"/>
  <c r="K2008" i="1"/>
  <c r="K2004" i="1"/>
  <c r="K2000" i="1"/>
  <c r="K1996" i="1"/>
  <c r="K1992" i="1"/>
  <c r="K1988" i="1"/>
  <c r="K1984" i="1"/>
  <c r="K1980" i="1"/>
  <c r="K1976" i="1"/>
  <c r="K1972" i="1"/>
  <c r="K1968" i="1"/>
  <c r="K1964" i="1"/>
  <c r="K1960" i="1"/>
  <c r="K1956" i="1"/>
  <c r="K1952" i="1"/>
  <c r="K1948" i="1"/>
  <c r="K1944" i="1"/>
  <c r="K1940" i="1"/>
  <c r="K1936" i="1"/>
  <c r="K1932" i="1"/>
  <c r="K1928" i="1"/>
  <c r="K1924" i="1"/>
  <c r="K1920" i="1"/>
  <c r="K1916" i="1"/>
  <c r="K1912" i="1"/>
  <c r="K1908" i="1"/>
  <c r="K1904" i="1"/>
  <c r="K1900" i="1"/>
  <c r="K1896" i="1"/>
  <c r="K1892" i="1"/>
  <c r="K1888" i="1"/>
  <c r="K1884" i="1"/>
  <c r="K1880" i="1"/>
  <c r="K1876" i="1"/>
  <c r="K1872" i="1"/>
  <c r="K1868" i="1"/>
  <c r="K1864" i="1"/>
  <c r="K1860" i="1"/>
  <c r="K1856" i="1"/>
  <c r="K1852" i="1"/>
  <c r="K1848" i="1"/>
  <c r="K1844" i="1"/>
  <c r="K1840" i="1"/>
  <c r="K1836" i="1"/>
  <c r="K1832" i="1"/>
  <c r="K1828" i="1"/>
  <c r="K1824" i="1"/>
  <c r="K1820" i="1"/>
  <c r="K1816" i="1"/>
  <c r="K1812" i="1"/>
  <c r="K1808" i="1"/>
  <c r="K1804" i="1"/>
  <c r="K1800" i="1"/>
  <c r="K1796" i="1"/>
  <c r="K2686" i="1"/>
  <c r="K2584" i="1"/>
  <c r="K2520" i="1"/>
  <c r="K2465" i="1"/>
  <c r="K2449" i="1"/>
  <c r="K2433" i="1"/>
  <c r="K2417" i="1"/>
  <c r="K2401" i="1"/>
  <c r="K2385" i="1"/>
  <c r="K2369" i="1"/>
  <c r="K2353" i="1"/>
  <c r="K2337" i="1"/>
  <c r="K2321" i="1"/>
  <c r="K2305" i="1"/>
  <c r="K2289" i="1"/>
  <c r="K2273" i="1"/>
  <c r="K2257" i="1"/>
  <c r="K2241" i="1"/>
  <c r="K2225" i="1"/>
  <c r="K2209" i="1"/>
  <c r="K2193" i="1"/>
  <c r="K2177" i="1"/>
  <c r="K2161" i="1"/>
  <c r="K2145" i="1"/>
  <c r="K2129" i="1"/>
  <c r="K2113" i="1"/>
  <c r="K2107" i="1"/>
  <c r="K2103" i="1"/>
  <c r="K2099" i="1"/>
  <c r="K2095" i="1"/>
  <c r="K2091" i="1"/>
  <c r="K2087" i="1"/>
  <c r="K2083" i="1"/>
  <c r="K2079" i="1"/>
  <c r="K2075" i="1"/>
  <c r="K2071" i="1"/>
  <c r="K2067" i="1"/>
  <c r="K2063" i="1"/>
  <c r="K2059" i="1"/>
  <c r="K2055" i="1"/>
  <c r="K2051" i="1"/>
  <c r="K2047" i="1"/>
  <c r="K2043" i="1"/>
  <c r="K2039" i="1"/>
  <c r="K2035" i="1"/>
  <c r="K2031" i="1"/>
  <c r="K2027" i="1"/>
  <c r="K2023" i="1"/>
  <c r="K2019" i="1"/>
  <c r="K2015" i="1"/>
  <c r="K2011" i="1"/>
  <c r="K2007" i="1"/>
  <c r="K2003" i="1"/>
  <c r="K1999" i="1"/>
  <c r="K1995" i="1"/>
  <c r="K1991" i="1"/>
  <c r="K1987" i="1"/>
  <c r="K1983" i="1"/>
  <c r="K1979" i="1"/>
  <c r="K1975" i="1"/>
  <c r="K1971" i="1"/>
  <c r="K1967" i="1"/>
  <c r="K1963" i="1"/>
  <c r="K1959" i="1"/>
  <c r="K1955" i="1"/>
  <c r="K1951" i="1"/>
  <c r="K1947" i="1"/>
  <c r="K1943" i="1"/>
  <c r="K1939" i="1"/>
  <c r="K1935" i="1"/>
  <c r="K1931" i="1"/>
  <c r="K1927" i="1"/>
  <c r="K1923" i="1"/>
  <c r="K1919" i="1"/>
  <c r="K1915" i="1"/>
  <c r="K1911" i="1"/>
  <c r="K1907" i="1"/>
  <c r="K1903" i="1"/>
  <c r="K1899" i="1"/>
  <c r="K1895" i="1"/>
  <c r="K1891" i="1"/>
  <c r="K1887" i="1"/>
  <c r="K1883" i="1"/>
  <c r="K1879" i="1"/>
  <c r="K1875" i="1"/>
  <c r="K1871" i="1"/>
  <c r="K1867" i="1"/>
  <c r="K1863" i="1"/>
  <c r="K1859" i="1"/>
  <c r="K1855" i="1"/>
  <c r="K1851" i="1"/>
  <c r="K1847" i="1"/>
  <c r="K1843" i="1"/>
  <c r="K1839" i="1"/>
  <c r="K1835" i="1"/>
  <c r="K1831" i="1"/>
  <c r="K1827" i="1"/>
  <c r="K1823" i="1"/>
  <c r="K1819" i="1"/>
  <c r="K1815" i="1"/>
  <c r="K1811" i="1"/>
  <c r="K1807" i="1"/>
  <c r="K1803" i="1"/>
  <c r="K1799" i="1"/>
  <c r="K2429" i="1"/>
  <c r="K2365" i="1"/>
  <c r="K2301" i="1"/>
  <c r="K2237" i="1"/>
  <c r="K2173" i="1"/>
  <c r="K2110" i="1"/>
  <c r="K2094" i="1"/>
  <c r="K2078" i="1"/>
  <c r="K2062" i="1"/>
  <c r="K2046" i="1"/>
  <c r="K2030" i="1"/>
  <c r="K2014" i="1"/>
  <c r="K1998" i="1"/>
  <c r="K1982" i="1"/>
  <c r="K1966" i="1"/>
  <c r="K1950" i="1"/>
  <c r="K1934" i="1"/>
  <c r="K1918" i="1"/>
  <c r="K1902" i="1"/>
  <c r="K1886" i="1"/>
  <c r="K1870" i="1"/>
  <c r="K1854" i="1"/>
  <c r="K1838" i="1"/>
  <c r="K1822" i="1"/>
  <c r="K1806" i="1"/>
  <c r="K1795" i="1"/>
  <c r="K1791" i="1"/>
  <c r="K1787" i="1"/>
  <c r="K1783" i="1"/>
  <c r="K1779" i="1"/>
  <c r="K1775" i="1"/>
  <c r="K1771" i="1"/>
  <c r="K1767" i="1"/>
  <c r="K1763" i="1"/>
  <c r="K1759" i="1"/>
  <c r="K1755" i="1"/>
  <c r="K1751" i="1"/>
  <c r="K1747" i="1"/>
  <c r="K1743" i="1"/>
  <c r="K1739" i="1"/>
  <c r="K1735" i="1"/>
  <c r="K1731" i="1"/>
  <c r="K1727" i="1"/>
  <c r="K1723" i="1"/>
  <c r="K1719" i="1"/>
  <c r="K1715" i="1"/>
  <c r="K1711" i="1"/>
  <c r="K1707" i="1"/>
  <c r="K1703" i="1"/>
  <c r="K1699" i="1"/>
  <c r="K1695" i="1"/>
  <c r="K1691" i="1"/>
  <c r="K1687" i="1"/>
  <c r="K1683" i="1"/>
  <c r="K1679" i="1"/>
  <c r="K1675" i="1"/>
  <c r="K1671" i="1"/>
  <c r="K1667" i="1"/>
  <c r="K1663" i="1"/>
  <c r="K1659" i="1"/>
  <c r="K1655" i="1"/>
  <c r="K1651" i="1"/>
  <c r="K1647" i="1"/>
  <c r="K1643" i="1"/>
  <c r="K1639" i="1"/>
  <c r="K1635" i="1"/>
  <c r="K1631" i="1"/>
  <c r="K1627" i="1"/>
  <c r="K1623" i="1"/>
  <c r="K1619" i="1"/>
  <c r="K1615" i="1"/>
  <c r="K1611" i="1"/>
  <c r="K1607" i="1"/>
  <c r="K1603" i="1"/>
  <c r="K1599" i="1"/>
  <c r="K1595" i="1"/>
  <c r="K1591" i="1"/>
  <c r="K1587" i="1"/>
  <c r="K1583" i="1"/>
  <c r="K1579" i="1"/>
  <c r="K1575" i="1"/>
  <c r="K1571" i="1"/>
  <c r="K1567" i="1"/>
  <c r="K1563" i="1"/>
  <c r="K1559" i="1"/>
  <c r="K1555" i="1"/>
  <c r="K1551" i="1"/>
  <c r="K1547" i="1"/>
  <c r="K1543" i="1"/>
  <c r="K1539" i="1"/>
  <c r="K1535" i="1"/>
  <c r="K1531" i="1"/>
  <c r="K1527" i="1"/>
  <c r="K1523" i="1"/>
  <c r="K1519" i="1"/>
  <c r="K1515" i="1"/>
  <c r="K1511" i="1"/>
  <c r="K1507" i="1"/>
  <c r="K1503" i="1"/>
  <c r="K1499" i="1"/>
  <c r="K1495" i="1"/>
  <c r="K1491" i="1"/>
  <c r="K1487" i="1"/>
  <c r="K1483" i="1"/>
  <c r="K2632" i="1"/>
  <c r="K2477" i="1"/>
  <c r="K2413" i="1"/>
  <c r="K2349" i="1"/>
  <c r="K2285" i="1"/>
  <c r="K2221" i="1"/>
  <c r="K2157" i="1"/>
  <c r="K2106" i="1"/>
  <c r="K2090" i="1"/>
  <c r="K2074" i="1"/>
  <c r="K2058" i="1"/>
  <c r="K2042" i="1"/>
  <c r="K2026" i="1"/>
  <c r="K2010" i="1"/>
  <c r="K1994" i="1"/>
  <c r="K1978" i="1"/>
  <c r="K1962" i="1"/>
  <c r="K1946" i="1"/>
  <c r="K1930" i="1"/>
  <c r="K1914" i="1"/>
  <c r="K1898" i="1"/>
  <c r="K1882" i="1"/>
  <c r="K1866" i="1"/>
  <c r="K1850" i="1"/>
  <c r="K1834" i="1"/>
  <c r="K1818" i="1"/>
  <c r="K1802" i="1"/>
  <c r="K1794" i="1"/>
  <c r="K1790" i="1"/>
  <c r="K1786" i="1"/>
  <c r="K1782" i="1"/>
  <c r="K1778" i="1"/>
  <c r="K1774" i="1"/>
  <c r="K1770" i="1"/>
  <c r="K1766" i="1"/>
  <c r="K1762" i="1"/>
  <c r="K1758" i="1"/>
  <c r="K1754" i="1"/>
  <c r="K1750" i="1"/>
  <c r="K1746" i="1"/>
  <c r="K1742" i="1"/>
  <c r="K1738" i="1"/>
  <c r="K1734" i="1"/>
  <c r="K1730" i="1"/>
  <c r="K1726" i="1"/>
  <c r="K1722" i="1"/>
  <c r="K1718" i="1"/>
  <c r="K1714" i="1"/>
  <c r="K1710" i="1"/>
  <c r="K1706" i="1"/>
  <c r="K1702" i="1"/>
  <c r="K1698" i="1"/>
  <c r="K1694" i="1"/>
  <c r="K1690" i="1"/>
  <c r="K1686" i="1"/>
  <c r="K1682" i="1"/>
  <c r="K1678" i="1"/>
  <c r="K1674" i="1"/>
  <c r="K1670" i="1"/>
  <c r="K1666" i="1"/>
  <c r="K1662" i="1"/>
  <c r="K1658" i="1"/>
  <c r="K1654" i="1"/>
  <c r="K1650" i="1"/>
  <c r="K1646" i="1"/>
  <c r="K1642" i="1"/>
  <c r="K1638" i="1"/>
  <c r="K1634" i="1"/>
  <c r="K1630" i="1"/>
  <c r="K1626" i="1"/>
  <c r="K1622" i="1"/>
  <c r="K1618" i="1"/>
  <c r="K1614" i="1"/>
  <c r="K1610" i="1"/>
  <c r="K1606" i="1"/>
  <c r="K1602" i="1"/>
  <c r="K1598" i="1"/>
  <c r="K1594" i="1"/>
  <c r="K1590" i="1"/>
  <c r="K1586" i="1"/>
  <c r="K1582" i="1"/>
  <c r="K1578" i="1"/>
  <c r="K1574" i="1"/>
  <c r="K1570" i="1"/>
  <c r="K1566" i="1"/>
  <c r="K1562" i="1"/>
  <c r="K1558" i="1"/>
  <c r="K1554" i="1"/>
  <c r="K1550" i="1"/>
  <c r="K1546" i="1"/>
  <c r="K1542" i="1"/>
  <c r="K1538" i="1"/>
  <c r="K1534" i="1"/>
  <c r="K1530" i="1"/>
  <c r="K1526" i="1"/>
  <c r="K1522" i="1"/>
  <c r="K1518" i="1"/>
  <c r="K1514" i="1"/>
  <c r="K1510" i="1"/>
  <c r="K1506" i="1"/>
  <c r="K1502" i="1"/>
  <c r="K1498" i="1"/>
  <c r="K1494" i="1"/>
  <c r="K1490" i="1"/>
  <c r="K1486" i="1"/>
  <c r="K1482" i="1"/>
  <c r="K2568" i="1"/>
  <c r="K2461" i="1"/>
  <c r="K2397" i="1"/>
  <c r="K2333" i="1"/>
  <c r="K2269" i="1"/>
  <c r="K2205" i="1"/>
  <c r="K2141" i="1"/>
  <c r="K2102" i="1"/>
  <c r="K2086" i="1"/>
  <c r="K2070" i="1"/>
  <c r="K2054" i="1"/>
  <c r="K2038" i="1"/>
  <c r="K2022" i="1"/>
  <c r="K2006" i="1"/>
  <c r="K1990" i="1"/>
  <c r="K1974" i="1"/>
  <c r="K1958" i="1"/>
  <c r="K1942" i="1"/>
  <c r="K1926" i="1"/>
  <c r="K1910" i="1"/>
  <c r="K1894" i="1"/>
  <c r="K1878" i="1"/>
  <c r="K1862" i="1"/>
  <c r="K1846" i="1"/>
  <c r="K1830" i="1"/>
  <c r="K1814" i="1"/>
  <c r="K1798" i="1"/>
  <c r="K1793" i="1"/>
  <c r="K1789" i="1"/>
  <c r="K1785" i="1"/>
  <c r="K1781" i="1"/>
  <c r="K1777" i="1"/>
  <c r="K1773" i="1"/>
  <c r="K1769" i="1"/>
  <c r="K1765" i="1"/>
  <c r="K1761" i="1"/>
  <c r="K1757" i="1"/>
  <c r="K1753" i="1"/>
  <c r="K1749" i="1"/>
  <c r="K1745" i="1"/>
  <c r="K1741" i="1"/>
  <c r="K1737" i="1"/>
  <c r="K1733" i="1"/>
  <c r="K1729" i="1"/>
  <c r="K1725" i="1"/>
  <c r="K1721" i="1"/>
  <c r="K1717" i="1"/>
  <c r="K1713" i="1"/>
  <c r="K1709" i="1"/>
  <c r="K1705" i="1"/>
  <c r="K1701" i="1"/>
  <c r="K1697" i="1"/>
  <c r="K1693" i="1"/>
  <c r="K1689" i="1"/>
  <c r="K1685" i="1"/>
  <c r="K1681" i="1"/>
  <c r="K1677" i="1"/>
  <c r="K1673" i="1"/>
  <c r="K1669" i="1"/>
  <c r="K1665" i="1"/>
  <c r="K1661" i="1"/>
  <c r="K1657" i="1"/>
  <c r="K1653" i="1"/>
  <c r="K1649" i="1"/>
  <c r="K1645" i="1"/>
  <c r="K1641" i="1"/>
  <c r="K1637" i="1"/>
  <c r="K1633" i="1"/>
  <c r="K1629" i="1"/>
  <c r="K1625" i="1"/>
  <c r="K1621" i="1"/>
  <c r="K1617" i="1"/>
  <c r="K1613" i="1"/>
  <c r="K1609" i="1"/>
  <c r="K1605" i="1"/>
  <c r="K1601" i="1"/>
  <c r="K1597" i="1"/>
  <c r="K1593" i="1"/>
  <c r="K1589" i="1"/>
  <c r="K1585" i="1"/>
  <c r="K1581" i="1"/>
  <c r="K1577" i="1"/>
  <c r="K1573" i="1"/>
  <c r="K1569" i="1"/>
  <c r="K1565" i="1"/>
  <c r="K1561" i="1"/>
  <c r="K1557" i="1"/>
  <c r="K1553" i="1"/>
  <c r="K1549" i="1"/>
  <c r="K1545" i="1"/>
  <c r="K1541" i="1"/>
  <c r="K1537" i="1"/>
  <c r="K1533" i="1"/>
  <c r="K1529" i="1"/>
  <c r="K1525" i="1"/>
  <c r="K1521" i="1"/>
  <c r="K1517" i="1"/>
  <c r="K1513" i="1"/>
  <c r="K1509" i="1"/>
  <c r="K1505" i="1"/>
  <c r="K1501" i="1"/>
  <c r="K1497" i="1"/>
  <c r="K1493" i="1"/>
  <c r="K1489" i="1"/>
  <c r="K1485" i="1"/>
  <c r="K1481" i="1"/>
  <c r="K2381" i="1"/>
  <c r="K2125" i="1"/>
  <c r="K2050" i="1"/>
  <c r="K1986" i="1"/>
  <c r="K1922" i="1"/>
  <c r="K1858" i="1"/>
  <c r="K1784" i="1"/>
  <c r="K1768" i="1"/>
  <c r="K1752" i="1"/>
  <c r="K1736" i="1"/>
  <c r="K1720" i="1"/>
  <c r="K1704" i="1"/>
  <c r="K1688" i="1"/>
  <c r="K1672" i="1"/>
  <c r="K1656" i="1"/>
  <c r="K1640" i="1"/>
  <c r="K1624" i="1"/>
  <c r="K1608" i="1"/>
  <c r="K1592" i="1"/>
  <c r="K1576" i="1"/>
  <c r="K1560" i="1"/>
  <c r="K1544" i="1"/>
  <c r="K1528" i="1"/>
  <c r="K1512" i="1"/>
  <c r="K1496" i="1"/>
  <c r="K1477" i="1"/>
  <c r="K1473" i="1"/>
  <c r="K1469" i="1"/>
  <c r="K1465" i="1"/>
  <c r="K1461" i="1"/>
  <c r="K1457" i="1"/>
  <c r="K1453" i="1"/>
  <c r="K1449" i="1"/>
  <c r="K1445" i="1"/>
  <c r="K1441" i="1"/>
  <c r="K1437" i="1"/>
  <c r="K1433" i="1"/>
  <c r="K1429" i="1"/>
  <c r="K1425" i="1"/>
  <c r="K1421" i="1"/>
  <c r="K1417" i="1"/>
  <c r="K1413" i="1"/>
  <c r="K1409" i="1"/>
  <c r="K1405" i="1"/>
  <c r="K1401" i="1"/>
  <c r="K1397" i="1"/>
  <c r="K1393" i="1"/>
  <c r="K1389" i="1"/>
  <c r="K1385" i="1"/>
  <c r="K1381" i="1"/>
  <c r="K1377" i="1"/>
  <c r="K1373" i="1"/>
  <c r="K1369" i="1"/>
  <c r="K1365" i="1"/>
  <c r="K1361" i="1"/>
  <c r="K1357" i="1"/>
  <c r="K1353" i="1"/>
  <c r="K1349" i="1"/>
  <c r="K1345" i="1"/>
  <c r="K1341" i="1"/>
  <c r="K1337" i="1"/>
  <c r="K1333" i="1"/>
  <c r="K1329" i="1"/>
  <c r="K1325" i="1"/>
  <c r="K1321" i="1"/>
  <c r="K1317" i="1"/>
  <c r="K1313" i="1"/>
  <c r="K1309" i="1"/>
  <c r="K1305" i="1"/>
  <c r="K1301" i="1"/>
  <c r="K1297" i="1"/>
  <c r="K1293" i="1"/>
  <c r="K1289" i="1"/>
  <c r="K1285" i="1"/>
  <c r="K1281" i="1"/>
  <c r="K1277" i="1"/>
  <c r="K1273" i="1"/>
  <c r="K1269" i="1"/>
  <c r="K1265" i="1"/>
  <c r="K1261" i="1"/>
  <c r="K1257" i="1"/>
  <c r="K1253" i="1"/>
  <c r="K1249" i="1"/>
  <c r="K1245" i="1"/>
  <c r="K1241" i="1"/>
  <c r="K1237" i="1"/>
  <c r="K1233" i="1"/>
  <c r="K1229" i="1"/>
  <c r="K1225" i="1"/>
  <c r="K1221" i="1"/>
  <c r="K1217" i="1"/>
  <c r="K1213" i="1"/>
  <c r="K1209" i="1"/>
  <c r="K1205" i="1"/>
  <c r="K1201" i="1"/>
  <c r="K1197" i="1"/>
  <c r="K1193" i="1"/>
  <c r="K1189" i="1"/>
  <c r="K1185" i="1"/>
  <c r="K1181" i="1"/>
  <c r="K1177" i="1"/>
  <c r="K1173" i="1"/>
  <c r="K1169" i="1"/>
  <c r="K1165" i="1"/>
  <c r="K1161" i="1"/>
  <c r="K1157" i="1"/>
  <c r="K1153" i="1"/>
  <c r="K1149" i="1"/>
  <c r="K1145" i="1"/>
  <c r="K1141" i="1"/>
  <c r="K1137" i="1"/>
  <c r="K1133" i="1"/>
  <c r="K1129" i="1"/>
  <c r="K1125" i="1"/>
  <c r="K1121" i="1"/>
  <c r="K1117" i="1"/>
  <c r="K1113" i="1"/>
  <c r="K1109" i="1"/>
  <c r="K1105" i="1"/>
  <c r="K1101" i="1"/>
  <c r="K1097" i="1"/>
  <c r="K1093" i="1"/>
  <c r="K1089" i="1"/>
  <c r="K1085" i="1"/>
  <c r="K1081" i="1"/>
  <c r="K1077" i="1"/>
  <c r="K1073" i="1"/>
  <c r="K1069" i="1"/>
  <c r="K1065" i="1"/>
  <c r="K1061" i="1"/>
  <c r="K1057" i="1"/>
  <c r="K1053" i="1"/>
  <c r="K1049" i="1"/>
  <c r="K1045" i="1"/>
  <c r="K1041" i="1"/>
  <c r="K1037" i="1"/>
  <c r="K1033" i="1"/>
  <c r="K1029" i="1"/>
  <c r="K1025" i="1"/>
  <c r="K1021" i="1"/>
  <c r="K1017" i="1"/>
  <c r="K1013" i="1"/>
  <c r="K1009" i="1"/>
  <c r="K1005" i="1"/>
  <c r="K1001" i="1"/>
  <c r="K997" i="1"/>
  <c r="K993" i="1"/>
  <c r="K989" i="1"/>
  <c r="K985" i="1"/>
  <c r="K981" i="1"/>
  <c r="K977" i="1"/>
  <c r="K973" i="1"/>
  <c r="K969" i="1"/>
  <c r="K965" i="1"/>
  <c r="K961" i="1"/>
  <c r="K957" i="1"/>
  <c r="K953" i="1"/>
  <c r="K949" i="1"/>
  <c r="K945" i="1"/>
  <c r="K941" i="1"/>
  <c r="K937" i="1"/>
  <c r="K933" i="1"/>
  <c r="K929" i="1"/>
  <c r="K925" i="1"/>
  <c r="K921" i="1"/>
  <c r="K917" i="1"/>
  <c r="K913" i="1"/>
  <c r="K909" i="1"/>
  <c r="K905" i="1"/>
  <c r="K901" i="1"/>
  <c r="K897" i="1"/>
  <c r="K893" i="1"/>
  <c r="K889" i="1"/>
  <c r="K885" i="1"/>
  <c r="K881" i="1"/>
  <c r="K877" i="1"/>
  <c r="K873" i="1"/>
  <c r="K869" i="1"/>
  <c r="K865" i="1"/>
  <c r="K861" i="1"/>
  <c r="K857" i="1"/>
  <c r="K853" i="1"/>
  <c r="K849" i="1"/>
  <c r="K845" i="1"/>
  <c r="K841" i="1"/>
  <c r="K837" i="1"/>
  <c r="K833" i="1"/>
  <c r="K829" i="1"/>
  <c r="K825" i="1"/>
  <c r="K821" i="1"/>
  <c r="K817" i="1"/>
  <c r="K813" i="1"/>
  <c r="K809" i="1"/>
  <c r="K805" i="1"/>
  <c r="K801" i="1"/>
  <c r="K797" i="1"/>
  <c r="K793" i="1"/>
  <c r="K789" i="1"/>
  <c r="K785" i="1"/>
  <c r="K781" i="1"/>
  <c r="K777" i="1"/>
  <c r="K773" i="1"/>
  <c r="K769" i="1"/>
  <c r="K765" i="1"/>
  <c r="K761" i="1"/>
  <c r="K757" i="1"/>
  <c r="K753" i="1"/>
  <c r="K749" i="1"/>
  <c r="K2317" i="1"/>
  <c r="K2098" i="1"/>
  <c r="K2034" i="1"/>
  <c r="K1970" i="1"/>
  <c r="K1906" i="1"/>
  <c r="K1842" i="1"/>
  <c r="K1780" i="1"/>
  <c r="K1764" i="1"/>
  <c r="K1748" i="1"/>
  <c r="K1732" i="1"/>
  <c r="K1716" i="1"/>
  <c r="K1700" i="1"/>
  <c r="K1684" i="1"/>
  <c r="K1668" i="1"/>
  <c r="K1652" i="1"/>
  <c r="K1636" i="1"/>
  <c r="K1620" i="1"/>
  <c r="K1604" i="1"/>
  <c r="K1588" i="1"/>
  <c r="K1572" i="1"/>
  <c r="K1556" i="1"/>
  <c r="K1540" i="1"/>
  <c r="K1524" i="1"/>
  <c r="K1508" i="1"/>
  <c r="K1492" i="1"/>
  <c r="K1480" i="1"/>
  <c r="K1476" i="1"/>
  <c r="K1472" i="1"/>
  <c r="K1468" i="1"/>
  <c r="K1464" i="1"/>
  <c r="K1460" i="1"/>
  <c r="K1456" i="1"/>
  <c r="K1452" i="1"/>
  <c r="K1448" i="1"/>
  <c r="K1444" i="1"/>
  <c r="K1440" i="1"/>
  <c r="K1436" i="1"/>
  <c r="K1432" i="1"/>
  <c r="K1428" i="1"/>
  <c r="K1424" i="1"/>
  <c r="K1420" i="1"/>
  <c r="K1416" i="1"/>
  <c r="K1412" i="1"/>
  <c r="K1408" i="1"/>
  <c r="K1404" i="1"/>
  <c r="K1400" i="1"/>
  <c r="K1396" i="1"/>
  <c r="K1392" i="1"/>
  <c r="K1388" i="1"/>
  <c r="K1384" i="1"/>
  <c r="K1380" i="1"/>
  <c r="K1376" i="1"/>
  <c r="K1372" i="1"/>
  <c r="K1368" i="1"/>
  <c r="K1364" i="1"/>
  <c r="K1360" i="1"/>
  <c r="K1356" i="1"/>
  <c r="K1352" i="1"/>
  <c r="K1348" i="1"/>
  <c r="K1344" i="1"/>
  <c r="K1340" i="1"/>
  <c r="K1336" i="1"/>
  <c r="K1332" i="1"/>
  <c r="K1328" i="1"/>
  <c r="K1324" i="1"/>
  <c r="K1320" i="1"/>
  <c r="K1316" i="1"/>
  <c r="K1312" i="1"/>
  <c r="K1308" i="1"/>
  <c r="K1304" i="1"/>
  <c r="K1300" i="1"/>
  <c r="K1296" i="1"/>
  <c r="K1292" i="1"/>
  <c r="K1288" i="1"/>
  <c r="K1284" i="1"/>
  <c r="K1280" i="1"/>
  <c r="K1276" i="1"/>
  <c r="K1272" i="1"/>
  <c r="K1268" i="1"/>
  <c r="K1264" i="1"/>
  <c r="K1260" i="1"/>
  <c r="K1256" i="1"/>
  <c r="K1252" i="1"/>
  <c r="K1248" i="1"/>
  <c r="K1244" i="1"/>
  <c r="K1240" i="1"/>
  <c r="K1236" i="1"/>
  <c r="K1232" i="1"/>
  <c r="K1228" i="1"/>
  <c r="K1224" i="1"/>
  <c r="K1220" i="1"/>
  <c r="K1216" i="1"/>
  <c r="K1212" i="1"/>
  <c r="K1208" i="1"/>
  <c r="K1204" i="1"/>
  <c r="K1200" i="1"/>
  <c r="K1196" i="1"/>
  <c r="K1192" i="1"/>
  <c r="K1188" i="1"/>
  <c r="K1184" i="1"/>
  <c r="K1180" i="1"/>
  <c r="K1176" i="1"/>
  <c r="K1172" i="1"/>
  <c r="K1168" i="1"/>
  <c r="K1164" i="1"/>
  <c r="K1160" i="1"/>
  <c r="K1156" i="1"/>
  <c r="K1152" i="1"/>
  <c r="K1148" i="1"/>
  <c r="K1144" i="1"/>
  <c r="K1140" i="1"/>
  <c r="K1136" i="1"/>
  <c r="K1132" i="1"/>
  <c r="K1128" i="1"/>
  <c r="K1124" i="1"/>
  <c r="K1120" i="1"/>
  <c r="K1116" i="1"/>
  <c r="K1112" i="1"/>
  <c r="K1108" i="1"/>
  <c r="K1104" i="1"/>
  <c r="K1100" i="1"/>
  <c r="K1096" i="1"/>
  <c r="K1092" i="1"/>
  <c r="K1088" i="1"/>
  <c r="K1084" i="1"/>
  <c r="K1080" i="1"/>
  <c r="K1076" i="1"/>
  <c r="K1072" i="1"/>
  <c r="K1068" i="1"/>
  <c r="K1064" i="1"/>
  <c r="K1060" i="1"/>
  <c r="K1056" i="1"/>
  <c r="K1052" i="1"/>
  <c r="K1048" i="1"/>
  <c r="K1044" i="1"/>
  <c r="K1040" i="1"/>
  <c r="K1036" i="1"/>
  <c r="K1032" i="1"/>
  <c r="K1028" i="1"/>
  <c r="K1024" i="1"/>
  <c r="K1020" i="1"/>
  <c r="K1016" i="1"/>
  <c r="K1012" i="1"/>
  <c r="K1008" i="1"/>
  <c r="K1004" i="1"/>
  <c r="K1000" i="1"/>
  <c r="K996" i="1"/>
  <c r="K992" i="1"/>
  <c r="K988" i="1"/>
  <c r="K984" i="1"/>
  <c r="K980" i="1"/>
  <c r="K976" i="1"/>
  <c r="K972" i="1"/>
  <c r="K968" i="1"/>
  <c r="K964" i="1"/>
  <c r="K2253" i="1"/>
  <c r="K2082" i="1"/>
  <c r="K2018" i="1"/>
  <c r="K1954" i="1"/>
  <c r="K1890" i="1"/>
  <c r="K1826" i="1"/>
  <c r="K1792" i="1"/>
  <c r="K1776" i="1"/>
  <c r="K1760" i="1"/>
  <c r="K1744" i="1"/>
  <c r="K1728" i="1"/>
  <c r="K1712" i="1"/>
  <c r="K1696" i="1"/>
  <c r="K1680" i="1"/>
  <c r="K1664" i="1"/>
  <c r="K1648" i="1"/>
  <c r="K1632" i="1"/>
  <c r="K1616" i="1"/>
  <c r="K1600" i="1"/>
  <c r="K1584" i="1"/>
  <c r="K1568" i="1"/>
  <c r="K1552" i="1"/>
  <c r="K1536" i="1"/>
  <c r="K1520" i="1"/>
  <c r="K1504" i="1"/>
  <c r="K1488" i="1"/>
  <c r="K1479" i="1"/>
  <c r="K1475" i="1"/>
  <c r="K1471" i="1"/>
  <c r="K1467" i="1"/>
  <c r="K1463" i="1"/>
  <c r="K1459" i="1"/>
  <c r="K1455" i="1"/>
  <c r="K1451" i="1"/>
  <c r="K1447" i="1"/>
  <c r="K1443" i="1"/>
  <c r="K1439" i="1"/>
  <c r="K1435" i="1"/>
  <c r="K1431" i="1"/>
  <c r="K1427" i="1"/>
  <c r="K1423" i="1"/>
  <c r="K1419" i="1"/>
  <c r="K1415" i="1"/>
  <c r="K1411" i="1"/>
  <c r="K1407" i="1"/>
  <c r="K1403" i="1"/>
  <c r="K1399" i="1"/>
  <c r="K1395" i="1"/>
  <c r="K1391" i="1"/>
  <c r="K1387" i="1"/>
  <c r="K1383" i="1"/>
  <c r="K1379" i="1"/>
  <c r="K1375" i="1"/>
  <c r="K1371" i="1"/>
  <c r="K1367" i="1"/>
  <c r="K1363" i="1"/>
  <c r="K1359" i="1"/>
  <c r="K1355" i="1"/>
  <c r="K1351" i="1"/>
  <c r="K1347" i="1"/>
  <c r="K1343" i="1"/>
  <c r="K1339" i="1"/>
  <c r="K1335" i="1"/>
  <c r="K1331" i="1"/>
  <c r="K1327" i="1"/>
  <c r="K1323" i="1"/>
  <c r="K1319" i="1"/>
  <c r="K1315" i="1"/>
  <c r="K1311" i="1"/>
  <c r="K1307" i="1"/>
  <c r="K1303" i="1"/>
  <c r="K1299" i="1"/>
  <c r="K1295" i="1"/>
  <c r="K1291" i="1"/>
  <c r="K1287" i="1"/>
  <c r="K1283" i="1"/>
  <c r="K1279" i="1"/>
  <c r="K1275" i="1"/>
  <c r="K1271" i="1"/>
  <c r="K1267" i="1"/>
  <c r="K1263" i="1"/>
  <c r="K1259" i="1"/>
  <c r="K1255" i="1"/>
  <c r="K1251" i="1"/>
  <c r="K1247" i="1"/>
  <c r="K1243" i="1"/>
  <c r="K1239" i="1"/>
  <c r="K1235" i="1"/>
  <c r="K1231" i="1"/>
  <c r="K1227" i="1"/>
  <c r="K1223" i="1"/>
  <c r="K1219" i="1"/>
  <c r="K1215" i="1"/>
  <c r="K1211" i="1"/>
  <c r="K1207" i="1"/>
  <c r="K1203" i="1"/>
  <c r="K1199" i="1"/>
  <c r="K1195" i="1"/>
  <c r="K1191" i="1"/>
  <c r="K1187" i="1"/>
  <c r="K1183" i="1"/>
  <c r="K1179" i="1"/>
  <c r="K1175" i="1"/>
  <c r="K1171" i="1"/>
  <c r="K1167" i="1"/>
  <c r="K1163" i="1"/>
  <c r="K1159" i="1"/>
  <c r="K1155" i="1"/>
  <c r="K1151" i="1"/>
  <c r="K1147" i="1"/>
  <c r="K1143" i="1"/>
  <c r="K1139" i="1"/>
  <c r="K1135" i="1"/>
  <c r="K1131" i="1"/>
  <c r="K1127" i="1"/>
  <c r="K1123" i="1"/>
  <c r="K1119" i="1"/>
  <c r="K1115" i="1"/>
  <c r="K1111" i="1"/>
  <c r="K1107" i="1"/>
  <c r="K1103" i="1"/>
  <c r="K1099" i="1"/>
  <c r="K1095" i="1"/>
  <c r="K1091" i="1"/>
  <c r="K1087" i="1"/>
  <c r="K1083" i="1"/>
  <c r="K1079" i="1"/>
  <c r="K1075" i="1"/>
  <c r="K1071" i="1"/>
  <c r="K1067" i="1"/>
  <c r="K1063" i="1"/>
  <c r="K1059" i="1"/>
  <c r="K1055" i="1"/>
  <c r="K1051" i="1"/>
  <c r="K1047" i="1"/>
  <c r="K1043" i="1"/>
  <c r="K1039" i="1"/>
  <c r="K1035" i="1"/>
  <c r="K1031" i="1"/>
  <c r="K1027" i="1"/>
  <c r="K1023" i="1"/>
  <c r="K1019" i="1"/>
  <c r="K1015" i="1"/>
  <c r="K1011" i="1"/>
  <c r="K1007" i="1"/>
  <c r="K1003" i="1"/>
  <c r="K999" i="1"/>
  <c r="K995" i="1"/>
  <c r="K991" i="1"/>
  <c r="K987" i="1"/>
  <c r="K983" i="1"/>
  <c r="K979" i="1"/>
  <c r="K975" i="1"/>
  <c r="K971" i="1"/>
  <c r="K967" i="1"/>
  <c r="K963" i="1"/>
  <c r="K959" i="1"/>
  <c r="K955" i="1"/>
  <c r="K951" i="1"/>
  <c r="K947" i="1"/>
  <c r="K943" i="1"/>
  <c r="K939" i="1"/>
  <c r="K935" i="1"/>
  <c r="K931" i="1"/>
  <c r="K927" i="1"/>
  <c r="K923" i="1"/>
  <c r="K919" i="1"/>
  <c r="K915" i="1"/>
  <c r="K911" i="1"/>
  <c r="K907" i="1"/>
  <c r="K903" i="1"/>
  <c r="K899" i="1"/>
  <c r="K895" i="1"/>
  <c r="K891" i="1"/>
  <c r="K887" i="1"/>
  <c r="K883" i="1"/>
  <c r="K879" i="1"/>
  <c r="K875" i="1"/>
  <c r="K871" i="1"/>
  <c r="K867" i="1"/>
  <c r="K863" i="1"/>
  <c r="K859" i="1"/>
  <c r="K855" i="1"/>
  <c r="K851" i="1"/>
  <c r="K847" i="1"/>
  <c r="K843" i="1"/>
  <c r="K839" i="1"/>
  <c r="K835" i="1"/>
  <c r="K831" i="1"/>
  <c r="K827" i="1"/>
  <c r="K823" i="1"/>
  <c r="K819" i="1"/>
  <c r="K815" i="1"/>
  <c r="K811" i="1"/>
  <c r="K807" i="1"/>
  <c r="K803" i="1"/>
  <c r="K799" i="1"/>
  <c r="K795" i="1"/>
  <c r="K791" i="1"/>
  <c r="K787" i="1"/>
  <c r="K783" i="1"/>
  <c r="K779" i="1"/>
  <c r="K775" i="1"/>
  <c r="K771" i="1"/>
  <c r="K767" i="1"/>
  <c r="K763" i="1"/>
  <c r="K759" i="1"/>
  <c r="K755" i="1"/>
  <c r="K751" i="1"/>
  <c r="K747" i="1"/>
  <c r="K2504" i="1"/>
  <c r="K2066" i="1"/>
  <c r="K1810" i="1"/>
  <c r="K1740" i="1"/>
  <c r="K1676" i="1"/>
  <c r="K1612" i="1"/>
  <c r="K1548" i="1"/>
  <c r="K1484" i="1"/>
  <c r="K1474" i="1"/>
  <c r="K1458" i="1"/>
  <c r="K1442" i="1"/>
  <c r="K1426" i="1"/>
  <c r="K1410" i="1"/>
  <c r="K1394" i="1"/>
  <c r="K1378" i="1"/>
  <c r="K1362" i="1"/>
  <c r="K1346" i="1"/>
  <c r="K1330" i="1"/>
  <c r="K1314" i="1"/>
  <c r="K1298" i="1"/>
  <c r="K1282" i="1"/>
  <c r="K1266" i="1"/>
  <c r="K1250" i="1"/>
  <c r="K1234" i="1"/>
  <c r="K1218" i="1"/>
  <c r="K1202" i="1"/>
  <c r="K1186" i="1"/>
  <c r="K1170" i="1"/>
  <c r="K1154" i="1"/>
  <c r="K1138" i="1"/>
  <c r="K1122" i="1"/>
  <c r="K1106" i="1"/>
  <c r="K1090" i="1"/>
  <c r="K1074" i="1"/>
  <c r="K1058" i="1"/>
  <c r="K1042" i="1"/>
  <c r="K1026" i="1"/>
  <c r="K1010" i="1"/>
  <c r="K994" i="1"/>
  <c r="K978" i="1"/>
  <c r="K962" i="1"/>
  <c r="K958" i="1"/>
  <c r="K950" i="1"/>
  <c r="K942" i="1"/>
  <c r="K934" i="1"/>
  <c r="K926" i="1"/>
  <c r="K918" i="1"/>
  <c r="K910" i="1"/>
  <c r="K902" i="1"/>
  <c r="K894" i="1"/>
  <c r="K886" i="1"/>
  <c r="K878" i="1"/>
  <c r="K870" i="1"/>
  <c r="K862" i="1"/>
  <c r="K854" i="1"/>
  <c r="K846" i="1"/>
  <c r="K838" i="1"/>
  <c r="K830" i="1"/>
  <c r="K822" i="1"/>
  <c r="K814" i="1"/>
  <c r="K806" i="1"/>
  <c r="K798" i="1"/>
  <c r="K790" i="1"/>
  <c r="K782" i="1"/>
  <c r="K774" i="1"/>
  <c r="K766" i="1"/>
  <c r="K758" i="1"/>
  <c r="K750" i="1"/>
  <c r="K742" i="1"/>
  <c r="K738" i="1"/>
  <c r="K734" i="1"/>
  <c r="K730" i="1"/>
  <c r="K726" i="1"/>
  <c r="K722" i="1"/>
  <c r="K718" i="1"/>
  <c r="K714" i="1"/>
  <c r="K710" i="1"/>
  <c r="K706" i="1"/>
  <c r="K702" i="1"/>
  <c r="K698" i="1"/>
  <c r="K694" i="1"/>
  <c r="K690" i="1"/>
  <c r="K686" i="1"/>
  <c r="K682" i="1"/>
  <c r="K678" i="1"/>
  <c r="K674" i="1"/>
  <c r="K670" i="1"/>
  <c r="K666" i="1"/>
  <c r="K662" i="1"/>
  <c r="K658" i="1"/>
  <c r="K654" i="1"/>
  <c r="K650" i="1"/>
  <c r="K646" i="1"/>
  <c r="K642" i="1"/>
  <c r="K638" i="1"/>
  <c r="K634" i="1"/>
  <c r="K630" i="1"/>
  <c r="K626" i="1"/>
  <c r="K622" i="1"/>
  <c r="K618" i="1"/>
  <c r="K614" i="1"/>
  <c r="K610" i="1"/>
  <c r="K606" i="1"/>
  <c r="K602" i="1"/>
  <c r="K598" i="1"/>
  <c r="K594" i="1"/>
  <c r="K590" i="1"/>
  <c r="K586" i="1"/>
  <c r="K582" i="1"/>
  <c r="K578" i="1"/>
  <c r="K574" i="1"/>
  <c r="K570" i="1"/>
  <c r="K566" i="1"/>
  <c r="K562" i="1"/>
  <c r="K558" i="1"/>
  <c r="K554" i="1"/>
  <c r="K550" i="1"/>
  <c r="K546" i="1"/>
  <c r="K542" i="1"/>
  <c r="K538" i="1"/>
  <c r="K534" i="1"/>
  <c r="K530" i="1"/>
  <c r="K526" i="1"/>
  <c r="K522" i="1"/>
  <c r="K518" i="1"/>
  <c r="K514" i="1"/>
  <c r="K510" i="1"/>
  <c r="K506" i="1"/>
  <c r="K502" i="1"/>
  <c r="K498" i="1"/>
  <c r="K494" i="1"/>
  <c r="K490" i="1"/>
  <c r="K486" i="1"/>
  <c r="K482" i="1"/>
  <c r="K478" i="1"/>
  <c r="K474" i="1"/>
  <c r="K470" i="1"/>
  <c r="K466" i="1"/>
  <c r="K462" i="1"/>
  <c r="K458" i="1"/>
  <c r="K454" i="1"/>
  <c r="K450" i="1"/>
  <c r="K446" i="1"/>
  <c r="K442" i="1"/>
  <c r="K438" i="1"/>
  <c r="K434" i="1"/>
  <c r="K430" i="1"/>
  <c r="K426" i="1"/>
  <c r="K422" i="1"/>
  <c r="K418" i="1"/>
  <c r="K414" i="1"/>
  <c r="K410" i="1"/>
  <c r="K406" i="1"/>
  <c r="K402" i="1"/>
  <c r="K398" i="1"/>
  <c r="K394" i="1"/>
  <c r="K390" i="1"/>
  <c r="K386" i="1"/>
  <c r="K382" i="1"/>
  <c r="K378" i="1"/>
  <c r="K374" i="1"/>
  <c r="K370" i="1"/>
  <c r="K366" i="1"/>
  <c r="K362" i="1"/>
  <c r="K358" i="1"/>
  <c r="K354" i="1"/>
  <c r="K350" i="1"/>
  <c r="K346" i="1"/>
  <c r="K342" i="1"/>
  <c r="K338" i="1"/>
  <c r="K334" i="1"/>
  <c r="K330" i="1"/>
  <c r="K326" i="1"/>
  <c r="K322" i="1"/>
  <c r="K318" i="1"/>
  <c r="K314" i="1"/>
  <c r="K310" i="1"/>
  <c r="K306" i="1"/>
  <c r="K302" i="1"/>
  <c r="K298" i="1"/>
  <c r="K294" i="1"/>
  <c r="K290" i="1"/>
  <c r="K286" i="1"/>
  <c r="K282" i="1"/>
  <c r="K278" i="1"/>
  <c r="K274" i="1"/>
  <c r="K270" i="1"/>
  <c r="K266" i="1"/>
  <c r="K262" i="1"/>
  <c r="K258" i="1"/>
  <c r="K254" i="1"/>
  <c r="K250" i="1"/>
  <c r="K246" i="1"/>
  <c r="K242" i="1"/>
  <c r="K238" i="1"/>
  <c r="K234" i="1"/>
  <c r="K230" i="1"/>
  <c r="K226" i="1"/>
  <c r="K222" i="1"/>
  <c r="K218" i="1"/>
  <c r="K214" i="1"/>
  <c r="K210" i="1"/>
  <c r="K206" i="1"/>
  <c r="K202" i="1"/>
  <c r="K198" i="1"/>
  <c r="K194" i="1"/>
  <c r="K190" i="1"/>
  <c r="K186" i="1"/>
  <c r="K182" i="1"/>
  <c r="K178" i="1"/>
  <c r="K174" i="1"/>
  <c r="K170" i="1"/>
  <c r="K2002" i="1"/>
  <c r="K1788" i="1"/>
  <c r="K1724" i="1"/>
  <c r="K1660" i="1"/>
  <c r="K1596" i="1"/>
  <c r="K1532" i="1"/>
  <c r="K1470" i="1"/>
  <c r="K1454" i="1"/>
  <c r="K1438" i="1"/>
  <c r="K1422" i="1"/>
  <c r="K1406" i="1"/>
  <c r="K1390" i="1"/>
  <c r="K1374" i="1"/>
  <c r="K1358" i="1"/>
  <c r="K1342" i="1"/>
  <c r="K1326" i="1"/>
  <c r="K1310" i="1"/>
  <c r="K1294" i="1"/>
  <c r="K1278" i="1"/>
  <c r="K1262" i="1"/>
  <c r="K1246" i="1"/>
  <c r="K1230" i="1"/>
  <c r="K1214" i="1"/>
  <c r="K1198" i="1"/>
  <c r="K1182" i="1"/>
  <c r="K1166" i="1"/>
  <c r="K1150" i="1"/>
  <c r="K1134" i="1"/>
  <c r="K1118" i="1"/>
  <c r="K1102" i="1"/>
  <c r="K1086" i="1"/>
  <c r="K1070" i="1"/>
  <c r="K1054" i="1"/>
  <c r="K1038" i="1"/>
  <c r="K1022" i="1"/>
  <c r="K1006" i="1"/>
  <c r="K990" i="1"/>
  <c r="K974" i="1"/>
  <c r="K956" i="1"/>
  <c r="K948" i="1"/>
  <c r="K940" i="1"/>
  <c r="K932" i="1"/>
  <c r="K924" i="1"/>
  <c r="K916" i="1"/>
  <c r="K908" i="1"/>
  <c r="K900" i="1"/>
  <c r="K892" i="1"/>
  <c r="K884" i="1"/>
  <c r="K876" i="1"/>
  <c r="K868" i="1"/>
  <c r="K860" i="1"/>
  <c r="K852" i="1"/>
  <c r="K844" i="1"/>
  <c r="K836" i="1"/>
  <c r="K828" i="1"/>
  <c r="K820" i="1"/>
  <c r="K812" i="1"/>
  <c r="K804" i="1"/>
  <c r="K796" i="1"/>
  <c r="K788" i="1"/>
  <c r="K780" i="1"/>
  <c r="K772" i="1"/>
  <c r="K764" i="1"/>
  <c r="K756" i="1"/>
  <c r="K748" i="1"/>
  <c r="K745" i="1"/>
  <c r="K741" i="1"/>
  <c r="K737" i="1"/>
  <c r="K733" i="1"/>
  <c r="K729" i="1"/>
  <c r="K725" i="1"/>
  <c r="K721" i="1"/>
  <c r="K717" i="1"/>
  <c r="K713" i="1"/>
  <c r="K709" i="1"/>
  <c r="K705" i="1"/>
  <c r="K701" i="1"/>
  <c r="K697" i="1"/>
  <c r="K693" i="1"/>
  <c r="K689" i="1"/>
  <c r="K685" i="1"/>
  <c r="K681" i="1"/>
  <c r="K677" i="1"/>
  <c r="K673" i="1"/>
  <c r="K669" i="1"/>
  <c r="K665" i="1"/>
  <c r="K661" i="1"/>
  <c r="K657" i="1"/>
  <c r="K653" i="1"/>
  <c r="K649" i="1"/>
  <c r="K645" i="1"/>
  <c r="K641" i="1"/>
  <c r="K637" i="1"/>
  <c r="K633" i="1"/>
  <c r="K629" i="1"/>
  <c r="K625" i="1"/>
  <c r="K621" i="1"/>
  <c r="K617" i="1"/>
  <c r="K613" i="1"/>
  <c r="K609" i="1"/>
  <c r="K605" i="1"/>
  <c r="K601" i="1"/>
  <c r="K597" i="1"/>
  <c r="K593" i="1"/>
  <c r="K589" i="1"/>
  <c r="K585" i="1"/>
  <c r="K581" i="1"/>
  <c r="K577" i="1"/>
  <c r="K573" i="1"/>
  <c r="K569" i="1"/>
  <c r="K565" i="1"/>
  <c r="K561" i="1"/>
  <c r="K557" i="1"/>
  <c r="K553" i="1"/>
  <c r="K549" i="1"/>
  <c r="K545" i="1"/>
  <c r="K541" i="1"/>
  <c r="K537" i="1"/>
  <c r="K533" i="1"/>
  <c r="K529" i="1"/>
  <c r="K525" i="1"/>
  <c r="K521" i="1"/>
  <c r="K517" i="1"/>
  <c r="K513" i="1"/>
  <c r="K509" i="1"/>
  <c r="K505" i="1"/>
  <c r="K501" i="1"/>
  <c r="K497" i="1"/>
  <c r="K493" i="1"/>
  <c r="K489" i="1"/>
  <c r="K485" i="1"/>
  <c r="K481" i="1"/>
  <c r="K477" i="1"/>
  <c r="K473" i="1"/>
  <c r="K469" i="1"/>
  <c r="K465" i="1"/>
  <c r="K461" i="1"/>
  <c r="K457" i="1"/>
  <c r="K453" i="1"/>
  <c r="K449" i="1"/>
  <c r="K445" i="1"/>
  <c r="K441" i="1"/>
  <c r="K437" i="1"/>
  <c r="K433" i="1"/>
  <c r="K429" i="1"/>
  <c r="K425" i="1"/>
  <c r="K421" i="1"/>
  <c r="K417" i="1"/>
  <c r="K413" i="1"/>
  <c r="K409" i="1"/>
  <c r="K405" i="1"/>
  <c r="K401" i="1"/>
  <c r="K397" i="1"/>
  <c r="K393" i="1"/>
  <c r="K389" i="1"/>
  <c r="K385" i="1"/>
  <c r="K381" i="1"/>
  <c r="K377" i="1"/>
  <c r="K373" i="1"/>
  <c r="K369" i="1"/>
  <c r="K365" i="1"/>
  <c r="K361" i="1"/>
  <c r="K357" i="1"/>
  <c r="K353" i="1"/>
  <c r="K349" i="1"/>
  <c r="K345" i="1"/>
  <c r="K341" i="1"/>
  <c r="K337" i="1"/>
  <c r="K333" i="1"/>
  <c r="K329" i="1"/>
  <c r="K325" i="1"/>
  <c r="K321" i="1"/>
  <c r="K317" i="1"/>
  <c r="K313" i="1"/>
  <c r="K309" i="1"/>
  <c r="K305" i="1"/>
  <c r="K301" i="1"/>
  <c r="K297" i="1"/>
  <c r="K293" i="1"/>
  <c r="K289" i="1"/>
  <c r="K285" i="1"/>
  <c r="K281" i="1"/>
  <c r="K277" i="1"/>
  <c r="K273" i="1"/>
  <c r="K269" i="1"/>
  <c r="K265" i="1"/>
  <c r="K261" i="1"/>
  <c r="K257" i="1"/>
  <c r="K253" i="1"/>
  <c r="K249" i="1"/>
  <c r="K245" i="1"/>
  <c r="K241" i="1"/>
  <c r="K237" i="1"/>
  <c r="K233" i="1"/>
  <c r="K229" i="1"/>
  <c r="K225" i="1"/>
  <c r="K221" i="1"/>
  <c r="K217" i="1"/>
  <c r="K213" i="1"/>
  <c r="K209" i="1"/>
  <c r="K205" i="1"/>
  <c r="K201" i="1"/>
  <c r="K197" i="1"/>
  <c r="K193" i="1"/>
  <c r="K189" i="1"/>
  <c r="K185" i="1"/>
  <c r="K181" i="1"/>
  <c r="K177" i="1"/>
  <c r="K173" i="1"/>
  <c r="K2445" i="1"/>
  <c r="K1938" i="1"/>
  <c r="K1772" i="1"/>
  <c r="K1708" i="1"/>
  <c r="K1644" i="1"/>
  <c r="K1580" i="1"/>
  <c r="K1516" i="1"/>
  <c r="K1466" i="1"/>
  <c r="K1450" i="1"/>
  <c r="K1434" i="1"/>
  <c r="K1418" i="1"/>
  <c r="K1402" i="1"/>
  <c r="K1386" i="1"/>
  <c r="K1370" i="1"/>
  <c r="K1354" i="1"/>
  <c r="K1338" i="1"/>
  <c r="K1322" i="1"/>
  <c r="K1306" i="1"/>
  <c r="K1290" i="1"/>
  <c r="K1274" i="1"/>
  <c r="K1258" i="1"/>
  <c r="K1242" i="1"/>
  <c r="K1226" i="1"/>
  <c r="K1210" i="1"/>
  <c r="K1194" i="1"/>
  <c r="K1178" i="1"/>
  <c r="K1162" i="1"/>
  <c r="K1146" i="1"/>
  <c r="K1130" i="1"/>
  <c r="K1114" i="1"/>
  <c r="K1098" i="1"/>
  <c r="K1082" i="1"/>
  <c r="K1066" i="1"/>
  <c r="K1050" i="1"/>
  <c r="K1034" i="1"/>
  <c r="K1018" i="1"/>
  <c r="K1002" i="1"/>
  <c r="K986" i="1"/>
  <c r="K970" i="1"/>
  <c r="K954" i="1"/>
  <c r="K946" i="1"/>
  <c r="K938" i="1"/>
  <c r="K930" i="1"/>
  <c r="K922" i="1"/>
  <c r="K914" i="1"/>
  <c r="K906" i="1"/>
  <c r="K898" i="1"/>
  <c r="K890" i="1"/>
  <c r="K882" i="1"/>
  <c r="K874" i="1"/>
  <c r="K866" i="1"/>
  <c r="K858" i="1"/>
  <c r="K850" i="1"/>
  <c r="K842" i="1"/>
  <c r="K834" i="1"/>
  <c r="K826" i="1"/>
  <c r="K818" i="1"/>
  <c r="K810" i="1"/>
  <c r="K802" i="1"/>
  <c r="K794" i="1"/>
  <c r="K786" i="1"/>
  <c r="K778" i="1"/>
  <c r="K770" i="1"/>
  <c r="K762" i="1"/>
  <c r="K754" i="1"/>
  <c r="K746" i="1"/>
  <c r="K744" i="1"/>
  <c r="K740" i="1"/>
  <c r="K736" i="1"/>
  <c r="K732" i="1"/>
  <c r="K728" i="1"/>
  <c r="K724" i="1"/>
  <c r="K720" i="1"/>
  <c r="K716" i="1"/>
  <c r="K712" i="1"/>
  <c r="K708" i="1"/>
  <c r="K704" i="1"/>
  <c r="K700" i="1"/>
  <c r="K696" i="1"/>
  <c r="K692" i="1"/>
  <c r="K688" i="1"/>
  <c r="K684" i="1"/>
  <c r="K680" i="1"/>
  <c r="K676" i="1"/>
  <c r="K672" i="1"/>
  <c r="K668" i="1"/>
  <c r="K664" i="1"/>
  <c r="K660" i="1"/>
  <c r="K656" i="1"/>
  <c r="K652" i="1"/>
  <c r="K648" i="1"/>
  <c r="K644" i="1"/>
  <c r="K640" i="1"/>
  <c r="K636" i="1"/>
  <c r="K632" i="1"/>
  <c r="K628" i="1"/>
  <c r="K624" i="1"/>
  <c r="K620" i="1"/>
  <c r="K616" i="1"/>
  <c r="K612" i="1"/>
  <c r="K608" i="1"/>
  <c r="K604" i="1"/>
  <c r="K600" i="1"/>
  <c r="K596" i="1"/>
  <c r="K592" i="1"/>
  <c r="K588" i="1"/>
  <c r="K584" i="1"/>
  <c r="K580" i="1"/>
  <c r="K576" i="1"/>
  <c r="K572" i="1"/>
  <c r="K568" i="1"/>
  <c r="K564" i="1"/>
  <c r="K560" i="1"/>
  <c r="K556" i="1"/>
  <c r="K552" i="1"/>
  <c r="K548" i="1"/>
  <c r="K544" i="1"/>
  <c r="K540" i="1"/>
  <c r="K536" i="1"/>
  <c r="K532" i="1"/>
  <c r="K528" i="1"/>
  <c r="K524" i="1"/>
  <c r="K520" i="1"/>
  <c r="K516" i="1"/>
  <c r="K512" i="1"/>
  <c r="K508" i="1"/>
  <c r="K504" i="1"/>
  <c r="K500" i="1"/>
  <c r="K496" i="1"/>
  <c r="K492" i="1"/>
  <c r="K488" i="1"/>
  <c r="K484" i="1"/>
  <c r="K480" i="1"/>
  <c r="K476" i="1"/>
  <c r="K472" i="1"/>
  <c r="K468" i="1"/>
  <c r="K464" i="1"/>
  <c r="K460" i="1"/>
  <c r="K456" i="1"/>
  <c r="K452" i="1"/>
  <c r="K448" i="1"/>
  <c r="K444" i="1"/>
  <c r="K440" i="1"/>
  <c r="K436" i="1"/>
  <c r="K432" i="1"/>
  <c r="K428" i="1"/>
  <c r="K424" i="1"/>
  <c r="K420" i="1"/>
  <c r="K416" i="1"/>
  <c r="K412" i="1"/>
  <c r="K408" i="1"/>
  <c r="K404" i="1"/>
  <c r="K400" i="1"/>
  <c r="K396" i="1"/>
  <c r="K392" i="1"/>
  <c r="K388" i="1"/>
  <c r="K384" i="1"/>
  <c r="K380" i="1"/>
  <c r="K376" i="1"/>
  <c r="K372" i="1"/>
  <c r="K368" i="1"/>
  <c r="K364" i="1"/>
  <c r="K360" i="1"/>
  <c r="K356" i="1"/>
  <c r="K352" i="1"/>
  <c r="K348" i="1"/>
  <c r="K344" i="1"/>
  <c r="K340" i="1"/>
  <c r="K336" i="1"/>
  <c r="K332" i="1"/>
  <c r="K328" i="1"/>
  <c r="K324" i="1"/>
  <c r="K320" i="1"/>
  <c r="K316" i="1"/>
  <c r="K312" i="1"/>
  <c r="K308" i="1"/>
  <c r="K304" i="1"/>
  <c r="K300" i="1"/>
  <c r="K296" i="1"/>
  <c r="K292" i="1"/>
  <c r="K288" i="1"/>
  <c r="K284" i="1"/>
  <c r="K280" i="1"/>
  <c r="K276" i="1"/>
  <c r="K272" i="1"/>
  <c r="K268" i="1"/>
  <c r="K264" i="1"/>
  <c r="K260" i="1"/>
  <c r="K256" i="1"/>
  <c r="K252" i="1"/>
  <c r="K248" i="1"/>
  <c r="K244" i="1"/>
  <c r="K240" i="1"/>
  <c r="K236" i="1"/>
  <c r="K232" i="1"/>
  <c r="K228" i="1"/>
  <c r="K224" i="1"/>
  <c r="K220" i="1"/>
  <c r="K216" i="1"/>
  <c r="K212" i="1"/>
  <c r="K208" i="1"/>
  <c r="K204" i="1"/>
  <c r="K200" i="1"/>
  <c r="K196" i="1"/>
  <c r="K192" i="1"/>
  <c r="K188" i="1"/>
  <c r="K184" i="1"/>
  <c r="K180" i="1"/>
  <c r="K176" i="1"/>
  <c r="K172" i="1"/>
  <c r="K1692" i="1"/>
  <c r="K1430" i="1"/>
  <c r="K1366" i="1"/>
  <c r="K1302" i="1"/>
  <c r="K1238" i="1"/>
  <c r="K1174" i="1"/>
  <c r="K1110" i="1"/>
  <c r="K1046" i="1"/>
  <c r="K1628" i="1"/>
  <c r="K1478" i="1"/>
  <c r="K1414" i="1"/>
  <c r="K1350" i="1"/>
  <c r="K1286" i="1"/>
  <c r="K1222" i="1"/>
  <c r="K1158" i="1"/>
  <c r="K1094" i="1"/>
  <c r="K1030" i="1"/>
  <c r="K2189" i="1"/>
  <c r="K1564" i="1"/>
  <c r="K1462" i="1"/>
  <c r="K1398" i="1"/>
  <c r="K1334" i="1"/>
  <c r="K1270" i="1"/>
  <c r="K1206" i="1"/>
  <c r="K1874" i="1"/>
  <c r="K1756" i="1"/>
  <c r="K1500" i="1"/>
  <c r="K1446" i="1"/>
  <c r="K1382" i="1"/>
  <c r="K1318" i="1"/>
  <c r="K1254" i="1"/>
  <c r="K1190" i="1"/>
  <c r="K1062" i="1"/>
  <c r="K966" i="1"/>
  <c r="K944" i="1"/>
  <c r="K912" i="1"/>
  <c r="K880" i="1"/>
  <c r="K848" i="1"/>
  <c r="K816" i="1"/>
  <c r="K784" i="1"/>
  <c r="K752" i="1"/>
  <c r="K739" i="1"/>
  <c r="K723" i="1"/>
  <c r="K707" i="1"/>
  <c r="K691" i="1"/>
  <c r="K675" i="1"/>
  <c r="K659" i="1"/>
  <c r="K1078" i="1"/>
  <c r="K936" i="1"/>
  <c r="K904" i="1"/>
  <c r="K872" i="1"/>
  <c r="K840" i="1"/>
  <c r="K808" i="1"/>
  <c r="K776" i="1"/>
  <c r="K735" i="1"/>
  <c r="K719" i="1"/>
  <c r="K703" i="1"/>
  <c r="K687" i="1"/>
  <c r="K671" i="1"/>
  <c r="K655" i="1"/>
  <c r="K1126" i="1"/>
  <c r="K998" i="1"/>
  <c r="K960" i="1"/>
  <c r="K928" i="1"/>
  <c r="K896" i="1"/>
  <c r="K864" i="1"/>
  <c r="K832" i="1"/>
  <c r="K800" i="1"/>
  <c r="K768" i="1"/>
  <c r="K731" i="1"/>
  <c r="K715" i="1"/>
  <c r="K699" i="1"/>
  <c r="K683" i="1"/>
  <c r="K667" i="1"/>
  <c r="K1142" i="1"/>
  <c r="K1014" i="1"/>
  <c r="K982" i="1"/>
  <c r="K952" i="1"/>
  <c r="K920" i="1"/>
  <c r="K888" i="1"/>
  <c r="K856" i="1"/>
  <c r="K824" i="1"/>
  <c r="K792" i="1"/>
  <c r="K760" i="1"/>
  <c r="K743" i="1"/>
  <c r="K727" i="1"/>
  <c r="K711" i="1"/>
  <c r="K695" i="1"/>
  <c r="K679" i="1"/>
  <c r="K651" i="1"/>
  <c r="K635" i="1"/>
  <c r="K619" i="1"/>
  <c r="K603" i="1"/>
  <c r="K587" i="1"/>
  <c r="K571" i="1"/>
  <c r="K555" i="1"/>
  <c r="K539" i="1"/>
  <c r="K523" i="1"/>
  <c r="K507" i="1"/>
  <c r="K491" i="1"/>
  <c r="K475" i="1"/>
  <c r="K459" i="1"/>
  <c r="K443" i="1"/>
  <c r="K427" i="1"/>
  <c r="K411" i="1"/>
  <c r="K395" i="1"/>
  <c r="K379" i="1"/>
  <c r="K363" i="1"/>
  <c r="K347" i="1"/>
  <c r="K331" i="1"/>
  <c r="K315" i="1"/>
  <c r="K299" i="1"/>
  <c r="K283" i="1"/>
  <c r="K267" i="1"/>
  <c r="K251" i="1"/>
  <c r="K235" i="1"/>
  <c r="K631" i="1"/>
  <c r="K615" i="1"/>
  <c r="K599" i="1"/>
  <c r="K583" i="1"/>
  <c r="K567" i="1"/>
  <c r="K551" i="1"/>
  <c r="K535" i="1"/>
  <c r="K519" i="1"/>
  <c r="K503" i="1"/>
  <c r="K487" i="1"/>
  <c r="K471" i="1"/>
  <c r="K455" i="1"/>
  <c r="K439" i="1"/>
  <c r="K423" i="1"/>
  <c r="K407" i="1"/>
  <c r="K391" i="1"/>
  <c r="K375" i="1"/>
  <c r="K359" i="1"/>
  <c r="K343" i="1"/>
  <c r="K327" i="1"/>
  <c r="K311" i="1"/>
  <c r="K295" i="1"/>
  <c r="K279" i="1"/>
  <c r="K263" i="1"/>
  <c r="K663" i="1"/>
  <c r="K647" i="1"/>
  <c r="K643" i="1"/>
  <c r="K627" i="1"/>
  <c r="K611" i="1"/>
  <c r="K595" i="1"/>
  <c r="K579" i="1"/>
  <c r="K563" i="1"/>
  <c r="K547" i="1"/>
  <c r="K531" i="1"/>
  <c r="K515" i="1"/>
  <c r="K499" i="1"/>
  <c r="K483" i="1"/>
  <c r="K467" i="1"/>
  <c r="K451" i="1"/>
  <c r="K435" i="1"/>
  <c r="K419" i="1"/>
  <c r="K403" i="1"/>
  <c r="K387" i="1"/>
  <c r="K371" i="1"/>
  <c r="K355" i="1"/>
  <c r="K339" i="1"/>
  <c r="K323" i="1"/>
  <c r="K307" i="1"/>
  <c r="K291" i="1"/>
  <c r="K275" i="1"/>
  <c r="K259" i="1"/>
  <c r="K639" i="1"/>
  <c r="K623" i="1"/>
  <c r="K607" i="1"/>
  <c r="K591" i="1"/>
  <c r="K575" i="1"/>
  <c r="K559" i="1"/>
  <c r="K543" i="1"/>
  <c r="K527" i="1"/>
  <c r="K511" i="1"/>
  <c r="K495" i="1"/>
  <c r="K479" i="1"/>
  <c r="K463" i="1"/>
  <c r="K447" i="1"/>
  <c r="K431" i="1"/>
  <c r="K415" i="1"/>
  <c r="K399" i="1"/>
  <c r="K383" i="1"/>
  <c r="K367" i="1"/>
  <c r="K351" i="1"/>
  <c r="K335" i="1"/>
  <c r="K319" i="1"/>
  <c r="K303" i="1"/>
  <c r="K287" i="1"/>
  <c r="K271" i="1"/>
  <c r="K255" i="1"/>
  <c r="K239" i="1"/>
  <c r="K243" i="1"/>
  <c r="K223" i="1"/>
  <c r="K207" i="1"/>
  <c r="K191" i="1"/>
  <c r="K175" i="1"/>
  <c r="K167" i="1"/>
  <c r="K163" i="1"/>
  <c r="K159" i="1"/>
  <c r="K155" i="1"/>
  <c r="K151" i="1"/>
  <c r="K147" i="1"/>
  <c r="K143" i="1"/>
  <c r="K139" i="1"/>
  <c r="K135" i="1"/>
  <c r="K131" i="1"/>
  <c r="K127" i="1"/>
  <c r="K123" i="1"/>
  <c r="K119" i="1"/>
  <c r="K115" i="1"/>
  <c r="K111" i="1"/>
  <c r="K107" i="1"/>
  <c r="K103" i="1"/>
  <c r="K99" i="1"/>
  <c r="K95" i="1"/>
  <c r="K91" i="1"/>
  <c r="K87" i="1"/>
  <c r="K83" i="1"/>
  <c r="K79" i="1"/>
  <c r="K75" i="1"/>
  <c r="K71" i="1"/>
  <c r="K67" i="1"/>
  <c r="K63" i="1"/>
  <c r="K59" i="1"/>
  <c r="K55" i="1"/>
  <c r="K51" i="1"/>
  <c r="K47" i="1"/>
  <c r="K43" i="1"/>
  <c r="K39" i="1"/>
  <c r="K35" i="1"/>
  <c r="K31" i="1"/>
  <c r="K27" i="1"/>
  <c r="K23" i="1"/>
  <c r="K19" i="1"/>
  <c r="K15" i="1"/>
  <c r="K11" i="1"/>
  <c r="K247" i="1"/>
  <c r="K219" i="1"/>
  <c r="K203" i="1"/>
  <c r="K187" i="1"/>
  <c r="K171" i="1"/>
  <c r="K166" i="1"/>
  <c r="K162" i="1"/>
  <c r="K158" i="1"/>
  <c r="K154" i="1"/>
  <c r="K150" i="1"/>
  <c r="K146" i="1"/>
  <c r="K142" i="1"/>
  <c r="K138" i="1"/>
  <c r="K134" i="1"/>
  <c r="K130" i="1"/>
  <c r="K126" i="1"/>
  <c r="K122" i="1"/>
  <c r="K118" i="1"/>
  <c r="K114" i="1"/>
  <c r="K110" i="1"/>
  <c r="K106" i="1"/>
  <c r="K102" i="1"/>
  <c r="K98" i="1"/>
  <c r="K94" i="1"/>
  <c r="K90" i="1"/>
  <c r="K86" i="1"/>
  <c r="K82" i="1"/>
  <c r="K78" i="1"/>
  <c r="K74" i="1"/>
  <c r="K70" i="1"/>
  <c r="K66" i="1"/>
  <c r="K62" i="1"/>
  <c r="K58" i="1"/>
  <c r="K54" i="1"/>
  <c r="K50" i="1"/>
  <c r="K46" i="1"/>
  <c r="K42" i="1"/>
  <c r="K38" i="1"/>
  <c r="K34" i="1"/>
  <c r="K30" i="1"/>
  <c r="K26" i="1"/>
  <c r="K22" i="1"/>
  <c r="K18" i="1"/>
  <c r="K14" i="1"/>
  <c r="K10" i="1"/>
  <c r="K231" i="1"/>
  <c r="K215" i="1"/>
  <c r="K199" i="1"/>
  <c r="K183" i="1"/>
  <c r="K169" i="1"/>
  <c r="K165" i="1"/>
  <c r="K161" i="1"/>
  <c r="K157" i="1"/>
  <c r="K153" i="1"/>
  <c r="K149" i="1"/>
  <c r="K145" i="1"/>
  <c r="K141" i="1"/>
  <c r="K137" i="1"/>
  <c r="K133" i="1"/>
  <c r="K129" i="1"/>
  <c r="K125" i="1"/>
  <c r="K121" i="1"/>
  <c r="K117" i="1"/>
  <c r="K113" i="1"/>
  <c r="K109" i="1"/>
  <c r="K105" i="1"/>
  <c r="K101" i="1"/>
  <c r="K97" i="1"/>
  <c r="K93" i="1"/>
  <c r="K89" i="1"/>
  <c r="K85" i="1"/>
  <c r="K81" i="1"/>
  <c r="K77" i="1"/>
  <c r="K73" i="1"/>
  <c r="K69" i="1"/>
  <c r="K65" i="1"/>
  <c r="K61" i="1"/>
  <c r="K57" i="1"/>
  <c r="K53" i="1"/>
  <c r="K49" i="1"/>
  <c r="K45" i="1"/>
  <c r="K41" i="1"/>
  <c r="K37" i="1"/>
  <c r="K33" i="1"/>
  <c r="K29" i="1"/>
  <c r="K25" i="1"/>
  <c r="K21" i="1"/>
  <c r="K17" i="1"/>
  <c r="K13" i="1"/>
  <c r="K227" i="1"/>
  <c r="K211" i="1"/>
  <c r="K195" i="1"/>
  <c r="K179" i="1"/>
  <c r="K168" i="1"/>
  <c r="K164" i="1"/>
  <c r="K160" i="1"/>
  <c r="K156" i="1"/>
  <c r="K152" i="1"/>
  <c r="K148" i="1"/>
  <c r="K144" i="1"/>
  <c r="K140" i="1"/>
  <c r="K136" i="1"/>
  <c r="K132" i="1"/>
  <c r="K128" i="1"/>
  <c r="K124" i="1"/>
  <c r="K120" i="1"/>
  <c r="K116" i="1"/>
  <c r="K112" i="1"/>
  <c r="K108" i="1"/>
  <c r="K104" i="1"/>
  <c r="K100" i="1"/>
  <c r="K96" i="1"/>
  <c r="K92" i="1"/>
  <c r="K88" i="1"/>
  <c r="K84" i="1"/>
  <c r="K80" i="1"/>
  <c r="K76" i="1"/>
  <c r="K72" i="1"/>
  <c r="K68" i="1"/>
  <c r="K64" i="1"/>
  <c r="K60" i="1"/>
  <c r="K56" i="1"/>
  <c r="K52" i="1"/>
  <c r="K48" i="1"/>
  <c r="K44" i="1"/>
  <c r="K40" i="1"/>
  <c r="K36" i="1"/>
  <c r="K32" i="1"/>
  <c r="K28" i="1"/>
  <c r="K24" i="1"/>
  <c r="K20" i="1"/>
  <c r="K16" i="1"/>
  <c r="K12" i="1"/>
  <c r="O12" i="3"/>
  <c r="O13" i="3"/>
  <c r="P12" i="3" l="1"/>
  <c r="B17" i="3"/>
  <c r="L17" i="3"/>
  <c r="C17" i="3"/>
  <c r="N17" i="3"/>
  <c r="M17" i="3"/>
  <c r="G17" i="3"/>
  <c r="J17" i="3"/>
  <c r="I17" i="3"/>
  <c r="H17" i="3"/>
  <c r="F17" i="3"/>
  <c r="E17" i="3"/>
  <c r="K17" i="3"/>
  <c r="D17" i="3"/>
  <c r="Q11" i="3"/>
  <c r="Q14" i="3" s="1"/>
  <c r="V3246" i="1"/>
  <c r="V3230" i="1"/>
  <c r="V3214" i="1"/>
  <c r="V3198" i="1"/>
  <c r="V3182" i="1"/>
  <c r="V3166" i="1"/>
  <c r="V3150" i="1"/>
  <c r="V3134" i="1"/>
  <c r="V3118" i="1"/>
  <c r="V3102" i="1"/>
  <c r="V3086" i="1"/>
  <c r="V3070" i="1"/>
  <c r="V3054" i="1"/>
  <c r="V3038" i="1"/>
  <c r="V3022" i="1"/>
  <c r="V3006" i="1"/>
  <c r="V2990" i="1"/>
  <c r="V2974" i="1"/>
  <c r="V2958" i="1"/>
  <c r="V2942" i="1"/>
  <c r="V2926" i="1"/>
  <c r="V3247" i="1"/>
  <c r="V3231" i="1"/>
  <c r="V3215" i="1"/>
  <c r="V3199" i="1"/>
  <c r="V3183" i="1"/>
  <c r="V3167" i="1"/>
  <c r="V3151" i="1"/>
  <c r="V3135" i="1"/>
  <c r="V3119" i="1"/>
  <c r="V3103" i="1"/>
  <c r="V3087" i="1"/>
  <c r="V3071" i="1"/>
  <c r="V3055" i="1"/>
  <c r="V3039" i="1"/>
  <c r="V3023" i="1"/>
  <c r="V3007" i="1"/>
  <c r="V2991" i="1"/>
  <c r="V2975" i="1"/>
  <c r="V2959" i="1"/>
  <c r="V2943" i="1"/>
  <c r="V2927" i="1"/>
  <c r="V3248" i="1"/>
  <c r="V3232" i="1"/>
  <c r="V3216" i="1"/>
  <c r="V3200" i="1"/>
  <c r="V3184" i="1"/>
  <c r="V3168" i="1"/>
  <c r="V3152" i="1"/>
  <c r="V3136" i="1"/>
  <c r="V3120" i="1"/>
  <c r="V3104" i="1"/>
  <c r="V3088" i="1"/>
  <c r="V3072" i="1"/>
  <c r="V3056" i="1"/>
  <c r="V3040" i="1"/>
  <c r="V3024" i="1"/>
  <c r="V3008" i="1"/>
  <c r="V2992" i="1"/>
  <c r="V2976" i="1"/>
  <c r="V2960" i="1"/>
  <c r="V2944" i="1"/>
  <c r="V2928" i="1"/>
  <c r="V3237" i="1"/>
  <c r="V3173" i="1"/>
  <c r="V3109" i="1"/>
  <c r="V3045" i="1"/>
  <c r="V2981" i="1"/>
  <c r="V2919" i="1"/>
  <c r="V2903" i="1"/>
  <c r="V2887" i="1"/>
  <c r="V2871" i="1"/>
  <c r="V2855" i="1"/>
  <c r="V2839" i="1"/>
  <c r="V2823" i="1"/>
  <c r="V2807" i="1"/>
  <c r="V2791" i="1"/>
  <c r="V2775" i="1"/>
  <c r="V2759" i="1"/>
  <c r="V2743" i="1"/>
  <c r="V2727" i="1"/>
  <c r="V2711" i="1"/>
  <c r="V2695" i="1"/>
  <c r="V2679" i="1"/>
  <c r="V3249" i="1"/>
  <c r="V3242" i="1"/>
  <c r="V3222" i="1"/>
  <c r="V3202" i="1"/>
  <c r="V3178" i="1"/>
  <c r="V3158" i="1"/>
  <c r="V3138" i="1"/>
  <c r="V3114" i="1"/>
  <c r="V3094" i="1"/>
  <c r="V3074" i="1"/>
  <c r="V3050" i="1"/>
  <c r="V3030" i="1"/>
  <c r="V3010" i="1"/>
  <c r="V2986" i="1"/>
  <c r="V2966" i="1"/>
  <c r="V2946" i="1"/>
  <c r="V2922" i="1"/>
  <c r="V3239" i="1"/>
  <c r="V3219" i="1"/>
  <c r="V3195" i="1"/>
  <c r="V3175" i="1"/>
  <c r="V3155" i="1"/>
  <c r="V3131" i="1"/>
  <c r="V3111" i="1"/>
  <c r="V3091" i="1"/>
  <c r="V3067" i="1"/>
  <c r="V3047" i="1"/>
  <c r="V3027" i="1"/>
  <c r="V3003" i="1"/>
  <c r="V2983" i="1"/>
  <c r="V2963" i="1"/>
  <c r="V2939" i="1"/>
  <c r="V3256" i="1"/>
  <c r="V3236" i="1"/>
  <c r="V3212" i="1"/>
  <c r="V3192" i="1"/>
  <c r="V3172" i="1"/>
  <c r="V3148" i="1"/>
  <c r="V3128" i="1"/>
  <c r="V3108" i="1"/>
  <c r="V3084" i="1"/>
  <c r="V3064" i="1"/>
  <c r="V3044" i="1"/>
  <c r="V3020" i="1"/>
  <c r="V3000" i="1"/>
  <c r="V2980" i="1"/>
  <c r="V2956" i="1"/>
  <c r="V2936" i="1"/>
  <c r="V3253" i="1"/>
  <c r="V3157" i="1"/>
  <c r="V3077" i="1"/>
  <c r="V2997" i="1"/>
  <c r="V2915" i="1"/>
  <c r="V2895" i="1"/>
  <c r="V2875" i="1"/>
  <c r="V2851" i="1"/>
  <c r="V2831" i="1"/>
  <c r="V2811" i="1"/>
  <c r="V2787" i="1"/>
  <c r="V2767" i="1"/>
  <c r="V2747" i="1"/>
  <c r="V2723" i="1"/>
  <c r="V2703" i="1"/>
  <c r="V2683" i="1"/>
  <c r="V3233" i="1"/>
  <c r="V3169" i="1"/>
  <c r="V3105" i="1"/>
  <c r="V3041" i="1"/>
  <c r="V2977" i="1"/>
  <c r="V2916" i="1"/>
  <c r="V2900" i="1"/>
  <c r="V2884" i="1"/>
  <c r="V2868" i="1"/>
  <c r="V2852" i="1"/>
  <c r="V2836" i="1"/>
  <c r="V2820" i="1"/>
  <c r="V2804" i="1"/>
  <c r="V2788" i="1"/>
  <c r="V2772" i="1"/>
  <c r="V2756" i="1"/>
  <c r="V2740" i="1"/>
  <c r="V2724" i="1"/>
  <c r="V2708" i="1"/>
  <c r="V2692" i="1"/>
  <c r="V2676" i="1"/>
  <c r="V3229" i="1"/>
  <c r="V3165" i="1"/>
  <c r="V3101" i="1"/>
  <c r="V3037" i="1"/>
  <c r="V2973" i="1"/>
  <c r="V2917" i="1"/>
  <c r="V2901" i="1"/>
  <c r="V2885" i="1"/>
  <c r="V2869" i="1"/>
  <c r="V2853" i="1"/>
  <c r="V2837" i="1"/>
  <c r="V2821" i="1"/>
  <c r="V2805" i="1"/>
  <c r="V2789" i="1"/>
  <c r="V2773" i="1"/>
  <c r="V2757" i="1"/>
  <c r="V2741" i="1"/>
  <c r="V2725" i="1"/>
  <c r="V2709" i="1"/>
  <c r="V2693" i="1"/>
  <c r="V2677" i="1"/>
  <c r="V3177" i="1"/>
  <c r="V2921" i="1"/>
  <c r="V2866" i="1"/>
  <c r="V2802" i="1"/>
  <c r="V2738" i="1"/>
  <c r="V2674" i="1"/>
  <c r="V2652" i="1"/>
  <c r="V2636" i="1"/>
  <c r="V2620" i="1"/>
  <c r="V2604" i="1"/>
  <c r="V2588" i="1"/>
  <c r="V2572" i="1"/>
  <c r="V2556" i="1"/>
  <c r="V2540" i="1"/>
  <c r="V2524" i="1"/>
  <c r="V2508" i="1"/>
  <c r="V2492" i="1"/>
  <c r="V2476" i="1"/>
  <c r="V2460" i="1"/>
  <c r="V2444" i="1"/>
  <c r="V2428" i="1"/>
  <c r="V2412" i="1"/>
  <c r="V3033" i="1"/>
  <c r="V2878" i="1"/>
  <c r="V2814" i="1"/>
  <c r="V2750" i="1"/>
  <c r="V2686" i="1"/>
  <c r="V2657" i="1"/>
  <c r="V2641" i="1"/>
  <c r="V2625" i="1"/>
  <c r="V2609" i="1"/>
  <c r="V2593" i="1"/>
  <c r="V2577" i="1"/>
  <c r="V2561" i="1"/>
  <c r="V2545" i="1"/>
  <c r="V2529" i="1"/>
  <c r="V2513" i="1"/>
  <c r="V2497" i="1"/>
  <c r="V2481" i="1"/>
  <c r="V2465" i="1"/>
  <c r="V2449" i="1"/>
  <c r="V2433" i="1"/>
  <c r="V2417" i="1"/>
  <c r="V3081" i="1"/>
  <c r="V2890" i="1"/>
  <c r="V2826" i="1"/>
  <c r="V2762" i="1"/>
  <c r="V2698" i="1"/>
  <c r="V2658" i="1"/>
  <c r="V2642" i="1"/>
  <c r="V2626" i="1"/>
  <c r="V2610" i="1"/>
  <c r="V2594" i="1"/>
  <c r="V2578" i="1"/>
  <c r="V2562" i="1"/>
  <c r="V2546" i="1"/>
  <c r="V2530" i="1"/>
  <c r="V2514" i="1"/>
  <c r="V2498" i="1"/>
  <c r="V2482" i="1"/>
  <c r="V2466" i="1"/>
  <c r="V2450" i="1"/>
  <c r="V2434" i="1"/>
  <c r="V2418" i="1"/>
  <c r="V2902" i="1"/>
  <c r="V3238" i="1"/>
  <c r="V3210" i="1"/>
  <c r="V3186" i="1"/>
  <c r="V3154" i="1"/>
  <c r="V3126" i="1"/>
  <c r="V3098" i="1"/>
  <c r="V3066" i="1"/>
  <c r="V3042" i="1"/>
  <c r="V3014" i="1"/>
  <c r="V2982" i="1"/>
  <c r="V2954" i="1"/>
  <c r="V2930" i="1"/>
  <c r="V3235" i="1"/>
  <c r="V3207" i="1"/>
  <c r="V3179" i="1"/>
  <c r="V3147" i="1"/>
  <c r="V3123" i="1"/>
  <c r="V3095" i="1"/>
  <c r="V3063" i="1"/>
  <c r="V3035" i="1"/>
  <c r="V3011" i="1"/>
  <c r="V2979" i="1"/>
  <c r="V2951" i="1"/>
  <c r="V2923" i="1"/>
  <c r="V3228" i="1"/>
  <c r="V3204" i="1"/>
  <c r="V3176" i="1"/>
  <c r="V3144" i="1"/>
  <c r="V3116" i="1"/>
  <c r="V3092" i="1"/>
  <c r="V3060" i="1"/>
  <c r="V3032" i="1"/>
  <c r="V3004" i="1"/>
  <c r="V2972" i="1"/>
  <c r="V2948" i="1"/>
  <c r="V2920" i="1"/>
  <c r="V3141" i="1"/>
  <c r="V3029" i="1"/>
  <c r="V2933" i="1"/>
  <c r="V2891" i="1"/>
  <c r="V2863" i="1"/>
  <c r="V2835" i="1"/>
  <c r="V2803" i="1"/>
  <c r="V2779" i="1"/>
  <c r="V2751" i="1"/>
  <c r="V2719" i="1"/>
  <c r="V2691" i="1"/>
  <c r="V2667" i="1"/>
  <c r="V3153" i="1"/>
  <c r="V3073" i="1"/>
  <c r="V2993" i="1"/>
  <c r="V2912" i="1"/>
  <c r="V2892" i="1"/>
  <c r="V2872" i="1"/>
  <c r="V2848" i="1"/>
  <c r="V2828" i="1"/>
  <c r="V2808" i="1"/>
  <c r="V2784" i="1"/>
  <c r="V2764" i="1"/>
  <c r="V2744" i="1"/>
  <c r="V2720" i="1"/>
  <c r="V2700" i="1"/>
  <c r="V2680" i="1"/>
  <c r="V3213" i="1"/>
  <c r="V3133" i="1"/>
  <c r="V3053" i="1"/>
  <c r="V2957" i="1"/>
  <c r="V2909" i="1"/>
  <c r="V2889" i="1"/>
  <c r="V2865" i="1"/>
  <c r="V2845" i="1"/>
  <c r="V2825" i="1"/>
  <c r="V2801" i="1"/>
  <c r="V2781" i="1"/>
  <c r="V2761" i="1"/>
  <c r="V2737" i="1"/>
  <c r="V2717" i="1"/>
  <c r="V2697" i="1"/>
  <c r="V2673" i="1"/>
  <c r="V3049" i="1"/>
  <c r="V3254" i="1"/>
  <c r="V3226" i="1"/>
  <c r="V3194" i="1"/>
  <c r="V3170" i="1"/>
  <c r="V3142" i="1"/>
  <c r="V3110" i="1"/>
  <c r="V3082" i="1"/>
  <c r="V3058" i="1"/>
  <c r="V3026" i="1"/>
  <c r="V2998" i="1"/>
  <c r="V2970" i="1"/>
  <c r="V2938" i="1"/>
  <c r="V3251" i="1"/>
  <c r="V3223" i="1"/>
  <c r="V3191" i="1"/>
  <c r="V3163" i="1"/>
  <c r="V3139" i="1"/>
  <c r="V3107" i="1"/>
  <c r="V3079" i="1"/>
  <c r="V3051" i="1"/>
  <c r="V3019" i="1"/>
  <c r="V2995" i="1"/>
  <c r="V2967" i="1"/>
  <c r="V2935" i="1"/>
  <c r="V3244" i="1"/>
  <c r="V3220" i="1"/>
  <c r="V3188" i="1"/>
  <c r="V3160" i="1"/>
  <c r="V3132" i="1"/>
  <c r="V3100" i="1"/>
  <c r="V3076" i="1"/>
  <c r="V3048" i="1"/>
  <c r="V3016" i="1"/>
  <c r="V2988" i="1"/>
  <c r="V2964" i="1"/>
  <c r="V2932" i="1"/>
  <c r="V3205" i="1"/>
  <c r="V3093" i="1"/>
  <c r="V2965" i="1"/>
  <c r="V2907" i="1"/>
  <c r="V2879" i="1"/>
  <c r="V2847" i="1"/>
  <c r="V2819" i="1"/>
  <c r="V2795" i="1"/>
  <c r="V2763" i="1"/>
  <c r="V2735" i="1"/>
  <c r="V2707" i="1"/>
  <c r="V2675" i="1"/>
  <c r="V3201" i="1"/>
  <c r="V3121" i="1"/>
  <c r="V3025" i="1"/>
  <c r="V3250" i="1"/>
  <c r="V3218" i="1"/>
  <c r="V3190" i="1"/>
  <c r="V3162" i="1"/>
  <c r="V3130" i="1"/>
  <c r="V3106" i="1"/>
  <c r="V3078" i="1"/>
  <c r="V3046" i="1"/>
  <c r="V3018" i="1"/>
  <c r="V2994" i="1"/>
  <c r="V2962" i="1"/>
  <c r="V2934" i="1"/>
  <c r="V3243" i="1"/>
  <c r="V3211" i="1"/>
  <c r="V3187" i="1"/>
  <c r="V3159" i="1"/>
  <c r="V3127" i="1"/>
  <c r="V3099" i="1"/>
  <c r="V3075" i="1"/>
  <c r="V3043" i="1"/>
  <c r="V3015" i="1"/>
  <c r="V2987" i="1"/>
  <c r="V2955" i="1"/>
  <c r="V2931" i="1"/>
  <c r="V3240" i="1"/>
  <c r="V3208" i="1"/>
  <c r="V3180" i="1"/>
  <c r="V3156" i="1"/>
  <c r="V3124" i="1"/>
  <c r="V3096" i="1"/>
  <c r="V3068" i="1"/>
  <c r="V3036" i="1"/>
  <c r="V3012" i="1"/>
  <c r="V2984" i="1"/>
  <c r="V2952" i="1"/>
  <c r="V2924" i="1"/>
  <c r="V3189" i="1"/>
  <c r="V3061" i="1"/>
  <c r="V2949" i="1"/>
  <c r="V2899" i="1"/>
  <c r="V2867" i="1"/>
  <c r="V2843" i="1"/>
  <c r="V2815" i="1"/>
  <c r="V2783" i="1"/>
  <c r="V2755" i="1"/>
  <c r="V2731" i="1"/>
  <c r="V2699" i="1"/>
  <c r="V2671" i="1"/>
  <c r="V3185" i="1"/>
  <c r="V3089" i="1"/>
  <c r="V3009" i="1"/>
  <c r="V2929" i="1"/>
  <c r="V2896" i="1"/>
  <c r="V2876" i="1"/>
  <c r="V2856" i="1"/>
  <c r="V2832" i="1"/>
  <c r="V2812" i="1"/>
  <c r="V2792" i="1"/>
  <c r="V2768" i="1"/>
  <c r="V2748" i="1"/>
  <c r="V2728" i="1"/>
  <c r="V2704" i="1"/>
  <c r="V2684" i="1"/>
  <c r="V3245" i="1"/>
  <c r="V3149" i="1"/>
  <c r="V3069" i="1"/>
  <c r="V2989" i="1"/>
  <c r="V2913" i="1"/>
  <c r="V2893" i="1"/>
  <c r="V2873" i="1"/>
  <c r="V2849" i="1"/>
  <c r="V2829" i="1"/>
  <c r="V2809" i="1"/>
  <c r="V2785" i="1"/>
  <c r="V2765" i="1"/>
  <c r="V2745" i="1"/>
  <c r="V2721" i="1"/>
  <c r="V2701" i="1"/>
  <c r="V2681" i="1"/>
  <c r="V3113" i="1"/>
  <c r="V2898" i="1"/>
  <c r="V2818" i="1"/>
  <c r="V2722" i="1"/>
  <c r="V2660" i="1"/>
  <c r="V2640" i="1"/>
  <c r="V3234" i="1"/>
  <c r="V3122" i="1"/>
  <c r="V3002" i="1"/>
  <c r="V3227" i="1"/>
  <c r="V3115" i="1"/>
  <c r="V2999" i="1"/>
  <c r="V3224" i="1"/>
  <c r="V3112" i="1"/>
  <c r="V2996" i="1"/>
  <c r="V3125" i="1"/>
  <c r="V2859" i="1"/>
  <c r="V2739" i="1"/>
  <c r="V3137" i="1"/>
  <c r="V2908" i="1"/>
  <c r="V2864" i="1"/>
  <c r="V2824" i="1"/>
  <c r="V2780" i="1"/>
  <c r="V2736" i="1"/>
  <c r="V2696" i="1"/>
  <c r="V3197" i="1"/>
  <c r="V3021" i="1"/>
  <c r="V2905" i="1"/>
  <c r="V2861" i="1"/>
  <c r="V2817" i="1"/>
  <c r="V2777" i="1"/>
  <c r="V2733" i="1"/>
  <c r="V2689" i="1"/>
  <c r="V2985" i="1"/>
  <c r="V2834" i="1"/>
  <c r="V2706" i="1"/>
  <c r="V2648" i="1"/>
  <c r="V2624" i="1"/>
  <c r="V2600" i="1"/>
  <c r="V2580" i="1"/>
  <c r="V2560" i="1"/>
  <c r="V2536" i="1"/>
  <c r="V2516" i="1"/>
  <c r="V2496" i="1"/>
  <c r="V2472" i="1"/>
  <c r="V2452" i="1"/>
  <c r="V2432" i="1"/>
  <c r="V3225" i="1"/>
  <c r="V2910" i="1"/>
  <c r="V2830" i="1"/>
  <c r="V2734" i="1"/>
  <c r="V2665" i="1"/>
  <c r="V2645" i="1"/>
  <c r="V2621" i="1"/>
  <c r="V2601" i="1"/>
  <c r="V2581" i="1"/>
  <c r="V2557" i="1"/>
  <c r="V2537" i="1"/>
  <c r="V2517" i="1"/>
  <c r="V2493" i="1"/>
  <c r="V2473" i="1"/>
  <c r="V2453" i="1"/>
  <c r="V2429" i="1"/>
  <c r="V3209" i="1"/>
  <c r="V2906" i="1"/>
  <c r="V2810" i="1"/>
  <c r="V2730" i="1"/>
  <c r="V2662" i="1"/>
  <c r="V2638" i="1"/>
  <c r="V2618" i="1"/>
  <c r="V2598" i="1"/>
  <c r="V2574" i="1"/>
  <c r="V2554" i="1"/>
  <c r="V2534" i="1"/>
  <c r="V2510" i="1"/>
  <c r="V2490" i="1"/>
  <c r="V2470" i="1"/>
  <c r="V2446" i="1"/>
  <c r="V2426" i="1"/>
  <c r="V2937" i="1"/>
  <c r="V2651" i="1"/>
  <c r="V2587" i="1"/>
  <c r="V2523" i="1"/>
  <c r="V2459" i="1"/>
  <c r="V2407" i="1"/>
  <c r="V2391" i="1"/>
  <c r="V2375" i="1"/>
  <c r="V2359" i="1"/>
  <c r="V2343" i="1"/>
  <c r="V2327" i="1"/>
  <c r="V2311" i="1"/>
  <c r="V3146" i="1"/>
  <c r="V2978" i="1"/>
  <c r="V3171" i="1"/>
  <c r="V3031" i="1"/>
  <c r="V3196" i="1"/>
  <c r="V3052" i="1"/>
  <c r="V3221" i="1"/>
  <c r="V2827" i="1"/>
  <c r="V2687" i="1"/>
  <c r="V2945" i="1"/>
  <c r="V2860" i="1"/>
  <c r="V2800" i="1"/>
  <c r="V2752" i="1"/>
  <c r="V2688" i="1"/>
  <c r="V3117" i="1"/>
  <c r="V2925" i="1"/>
  <c r="V2857" i="1"/>
  <c r="V2797" i="1"/>
  <c r="V2749" i="1"/>
  <c r="V2685" i="1"/>
  <c r="V2882" i="1"/>
  <c r="V2754" i="1"/>
  <c r="V2644" i="1"/>
  <c r="V2612" i="1"/>
  <c r="V2584" i="1"/>
  <c r="V2552" i="1"/>
  <c r="V2528" i="1"/>
  <c r="V2500" i="1"/>
  <c r="V2468" i="1"/>
  <c r="V2440" i="1"/>
  <c r="V2416" i="1"/>
  <c r="V2894" i="1"/>
  <c r="V2782" i="1"/>
  <c r="V2670" i="1"/>
  <c r="V2637" i="1"/>
  <c r="V2613" i="1"/>
  <c r="V2585" i="1"/>
  <c r="V2553" i="1"/>
  <c r="V2525" i="1"/>
  <c r="V2501" i="1"/>
  <c r="V2469" i="1"/>
  <c r="V2441" i="1"/>
  <c r="V2413" i="1"/>
  <c r="V2874" i="1"/>
  <c r="V2778" i="1"/>
  <c r="V2666" i="1"/>
  <c r="V2634" i="1"/>
  <c r="V2606" i="1"/>
  <c r="V2582" i="1"/>
  <c r="V2550" i="1"/>
  <c r="V2522" i="1"/>
  <c r="V2494" i="1"/>
  <c r="V2462" i="1"/>
  <c r="V2438" i="1"/>
  <c r="V3193" i="1"/>
  <c r="V2635" i="1"/>
  <c r="V2555" i="1"/>
  <c r="V2475" i="1"/>
  <c r="V2403" i="1"/>
  <c r="V2383" i="1"/>
  <c r="V2363" i="1"/>
  <c r="V2339" i="1"/>
  <c r="V2319" i="1"/>
  <c r="V2299" i="1"/>
  <c r="V2283" i="1"/>
  <c r="V2267" i="1"/>
  <c r="V2251" i="1"/>
  <c r="V2235" i="1"/>
  <c r="V2219" i="1"/>
  <c r="V2203" i="1"/>
  <c r="V2187" i="1"/>
  <c r="V2171" i="1"/>
  <c r="V2155" i="1"/>
  <c r="V2139" i="1"/>
  <c r="V2123" i="1"/>
  <c r="V2107" i="1"/>
  <c r="V2091" i="1"/>
  <c r="V2075" i="1"/>
  <c r="V2059" i="1"/>
  <c r="V2043" i="1"/>
  <c r="V2027" i="1"/>
  <c r="V2011" i="1"/>
  <c r="V1995" i="1"/>
  <c r="V1979" i="1"/>
  <c r="V1963" i="1"/>
  <c r="V1947" i="1"/>
  <c r="V1931" i="1"/>
  <c r="V1915" i="1"/>
  <c r="V1899" i="1"/>
  <c r="V1883" i="1"/>
  <c r="V1867" i="1"/>
  <c r="V1851" i="1"/>
  <c r="V1835" i="1"/>
  <c r="V1819" i="1"/>
  <c r="V2758" i="1"/>
  <c r="V2631" i="1"/>
  <c r="V2567" i="1"/>
  <c r="V2503" i="1"/>
  <c r="V2439" i="1"/>
  <c r="V2400" i="1"/>
  <c r="V2384" i="1"/>
  <c r="V2368" i="1"/>
  <c r="V2352" i="1"/>
  <c r="V2336" i="1"/>
  <c r="V2320" i="1"/>
  <c r="V2304" i="1"/>
  <c r="V2288" i="1"/>
  <c r="V2272" i="1"/>
  <c r="V2256" i="1"/>
  <c r="V2240" i="1"/>
  <c r="V2224" i="1"/>
  <c r="V2208" i="1"/>
  <c r="V2192" i="1"/>
  <c r="V2176" i="1"/>
  <c r="V2160" i="1"/>
  <c r="V2144" i="1"/>
  <c r="V2128" i="1"/>
  <c r="V2112" i="1"/>
  <c r="V2096" i="1"/>
  <c r="V2080" i="1"/>
  <c r="V2064" i="1"/>
  <c r="V2048" i="1"/>
  <c r="V2032" i="1"/>
  <c r="V2016" i="1"/>
  <c r="V2000" i="1"/>
  <c r="V1984" i="1"/>
  <c r="V1968" i="1"/>
  <c r="V1952" i="1"/>
  <c r="V1936" i="1"/>
  <c r="V1920" i="1"/>
  <c r="V1904" i="1"/>
  <c r="V1888" i="1"/>
  <c r="V1872" i="1"/>
  <c r="V1856" i="1"/>
  <c r="V1840" i="1"/>
  <c r="V1824" i="1"/>
  <c r="V2870" i="1"/>
  <c r="V2659" i="1"/>
  <c r="V2595" i="1"/>
  <c r="V2531" i="1"/>
  <c r="V2467" i="1"/>
  <c r="V2409" i="1"/>
  <c r="V2393" i="1"/>
  <c r="V2377" i="1"/>
  <c r="V2361" i="1"/>
  <c r="V2345" i="1"/>
  <c r="V2329" i="1"/>
  <c r="V2313" i="1"/>
  <c r="V2297" i="1"/>
  <c r="V2281" i="1"/>
  <c r="V2265" i="1"/>
  <c r="V2249" i="1"/>
  <c r="V2233" i="1"/>
  <c r="V2217" i="1"/>
  <c r="V2201" i="1"/>
  <c r="V2185" i="1"/>
  <c r="V2169" i="1"/>
  <c r="V2153" i="1"/>
  <c r="V2137" i="1"/>
  <c r="V2121" i="1"/>
  <c r="V2105" i="1"/>
  <c r="V2089" i="1"/>
  <c r="V2073" i="1"/>
  <c r="V2057" i="1"/>
  <c r="V2041" i="1"/>
  <c r="V2025" i="1"/>
  <c r="V2009" i="1"/>
  <c r="V1993" i="1"/>
  <c r="V1977" i="1"/>
  <c r="V1961" i="1"/>
  <c r="V1945" i="1"/>
  <c r="V1929" i="1"/>
  <c r="V1913" i="1"/>
  <c r="V1897" i="1"/>
  <c r="V1881" i="1"/>
  <c r="V1865" i="1"/>
  <c r="V1849" i="1"/>
  <c r="V1833" i="1"/>
  <c r="V1817" i="1"/>
  <c r="V2543" i="1"/>
  <c r="V2390" i="1"/>
  <c r="V2326" i="1"/>
  <c r="V2262" i="1"/>
  <c r="V2198" i="1"/>
  <c r="V2134" i="1"/>
  <c r="V2070" i="1"/>
  <c r="V2006" i="1"/>
  <c r="V1942" i="1"/>
  <c r="V1878" i="1"/>
  <c r="V1813" i="1"/>
  <c r="V1797" i="1"/>
  <c r="V1781" i="1"/>
  <c r="V1765" i="1"/>
  <c r="V1749" i="1"/>
  <c r="V1733" i="1"/>
  <c r="V1717" i="1"/>
  <c r="V1701" i="1"/>
  <c r="V1685" i="1"/>
  <c r="V1669" i="1"/>
  <c r="V1653" i="1"/>
  <c r="V1637" i="1"/>
  <c r="V1621" i="1"/>
  <c r="V1605" i="1"/>
  <c r="V1589" i="1"/>
  <c r="V1573" i="1"/>
  <c r="V1557" i="1"/>
  <c r="V1541" i="1"/>
  <c r="V1525" i="1"/>
  <c r="V1509" i="1"/>
  <c r="V1493" i="1"/>
  <c r="V1477" i="1"/>
  <c r="V1461" i="1"/>
  <c r="V1445" i="1"/>
  <c r="V1429" i="1"/>
  <c r="V1413" i="1"/>
  <c r="V1397" i="1"/>
  <c r="V1381" i="1"/>
  <c r="V1365" i="1"/>
  <c r="V1349" i="1"/>
  <c r="V1333" i="1"/>
  <c r="V1317" i="1"/>
  <c r="V2655" i="1"/>
  <c r="V2402" i="1"/>
  <c r="V2338" i="1"/>
  <c r="V2274" i="1"/>
  <c r="V2210" i="1"/>
  <c r="V2146" i="1"/>
  <c r="V2082" i="1"/>
  <c r="V2018" i="1"/>
  <c r="V1954" i="1"/>
  <c r="V1890" i="1"/>
  <c r="V1826" i="1"/>
  <c r="V1802" i="1"/>
  <c r="V1786" i="1"/>
  <c r="V1770" i="1"/>
  <c r="V1754" i="1"/>
  <c r="V1738" i="1"/>
  <c r="V1722" i="1"/>
  <c r="V1706" i="1"/>
  <c r="V1690" i="1"/>
  <c r="V1674" i="1"/>
  <c r="V1658" i="1"/>
  <c r="V1642" i="1"/>
  <c r="V1626" i="1"/>
  <c r="V1610" i="1"/>
  <c r="V1594" i="1"/>
  <c r="V1578" i="1"/>
  <c r="V1562" i="1"/>
  <c r="V1546" i="1"/>
  <c r="V1530" i="1"/>
  <c r="V1514" i="1"/>
  <c r="V1498" i="1"/>
  <c r="V1482" i="1"/>
  <c r="V1466" i="1"/>
  <c r="V1450" i="1"/>
  <c r="V1434" i="1"/>
  <c r="V1418" i="1"/>
  <c r="V1402" i="1"/>
  <c r="V1386" i="1"/>
  <c r="V1370" i="1"/>
  <c r="V1354" i="1"/>
  <c r="V1338" i="1"/>
  <c r="V1322" i="1"/>
  <c r="V2726" i="1"/>
  <c r="V2447" i="1"/>
  <c r="V2350" i="1"/>
  <c r="V2286" i="1"/>
  <c r="V2222" i="1"/>
  <c r="V2158" i="1"/>
  <c r="V2094" i="1"/>
  <c r="V2030" i="1"/>
  <c r="V1966" i="1"/>
  <c r="V1902" i="1"/>
  <c r="V1838" i="1"/>
  <c r="V1807" i="1"/>
  <c r="V1791" i="1"/>
  <c r="V1775" i="1"/>
  <c r="V1759" i="1"/>
  <c r="V1743" i="1"/>
  <c r="V1727" i="1"/>
  <c r="V1711" i="1"/>
  <c r="V1695" i="1"/>
  <c r="V1679" i="1"/>
  <c r="V1663" i="1"/>
  <c r="V1647" i="1"/>
  <c r="V1631" i="1"/>
  <c r="V1615" i="1"/>
  <c r="V1599" i="1"/>
  <c r="V1583" i="1"/>
  <c r="V1567" i="1"/>
  <c r="V1551" i="1"/>
  <c r="V1535" i="1"/>
  <c r="V1519" i="1"/>
  <c r="V1503" i="1"/>
  <c r="V1487" i="1"/>
  <c r="V1471" i="1"/>
  <c r="V1455" i="1"/>
  <c r="V1439" i="1"/>
  <c r="V1423" i="1"/>
  <c r="V1407" i="1"/>
  <c r="V1391" i="1"/>
  <c r="V1375" i="1"/>
  <c r="V1359" i="1"/>
  <c r="V1343" i="1"/>
  <c r="V1327" i="1"/>
  <c r="V1311" i="1"/>
  <c r="V2559" i="1"/>
  <c r="V2394" i="1"/>
  <c r="V2330" i="1"/>
  <c r="V2266" i="1"/>
  <c r="V2202" i="1"/>
  <c r="V2138" i="1"/>
  <c r="V2074" i="1"/>
  <c r="V1834" i="1"/>
  <c r="V3206" i="1"/>
  <c r="V3062" i="1"/>
  <c r="V3255" i="1"/>
  <c r="V3083" i="1"/>
  <c r="V2947" i="1"/>
  <c r="V3140" i="1"/>
  <c r="V2968" i="1"/>
  <c r="V2911" i="1"/>
  <c r="V2771" i="1"/>
  <c r="V3057" i="1"/>
  <c r="V2888" i="1"/>
  <c r="V2840" i="1"/>
  <c r="V2776" i="1"/>
  <c r="V2716" i="1"/>
  <c r="V2668" i="1"/>
  <c r="V3005" i="1"/>
  <c r="V2881" i="1"/>
  <c r="V2833" i="1"/>
  <c r="V2769" i="1"/>
  <c r="V2713" i="1"/>
  <c r="V3241" i="1"/>
  <c r="V2786" i="1"/>
  <c r="V2664" i="1"/>
  <c r="V2628" i="1"/>
  <c r="V2596" i="1"/>
  <c r="V2568" i="1"/>
  <c r="V2544" i="1"/>
  <c r="V2512" i="1"/>
  <c r="V2484" i="1"/>
  <c r="V2456" i="1"/>
  <c r="V2424" i="1"/>
  <c r="V3097" i="1"/>
  <c r="V2846" i="1"/>
  <c r="V2718" i="1"/>
  <c r="V2653" i="1"/>
  <c r="V2629" i="1"/>
  <c r="V2597" i="1"/>
  <c r="V2569" i="1"/>
  <c r="V2541" i="1"/>
  <c r="V2509" i="1"/>
  <c r="V2485" i="1"/>
  <c r="V2457" i="1"/>
  <c r="V2425" i="1"/>
  <c r="V3017" i="1"/>
  <c r="V2842" i="1"/>
  <c r="V2714" i="1"/>
  <c r="V2650" i="1"/>
  <c r="V2622" i="1"/>
  <c r="V2590" i="1"/>
  <c r="V2566" i="1"/>
  <c r="V2538" i="1"/>
  <c r="V2506" i="1"/>
  <c r="V2478" i="1"/>
  <c r="V2454" i="1"/>
  <c r="V2422" i="1"/>
  <c r="V2774" i="1"/>
  <c r="V2603" i="1"/>
  <c r="V2507" i="1"/>
  <c r="V2427" i="1"/>
  <c r="V2395" i="1"/>
  <c r="V2371" i="1"/>
  <c r="V2351" i="1"/>
  <c r="V2331" i="1"/>
  <c r="V2307" i="1"/>
  <c r="V2291" i="1"/>
  <c r="V2275" i="1"/>
  <c r="V2259" i="1"/>
  <c r="V2243" i="1"/>
  <c r="V2227" i="1"/>
  <c r="V2211" i="1"/>
  <c r="V2195" i="1"/>
  <c r="V2179" i="1"/>
  <c r="V2163" i="1"/>
  <c r="V2147" i="1"/>
  <c r="V2131" i="1"/>
  <c r="V2115" i="1"/>
  <c r="V2099" i="1"/>
  <c r="V2083" i="1"/>
  <c r="V2067" i="1"/>
  <c r="V2051" i="1"/>
  <c r="V2035" i="1"/>
  <c r="V2019" i="1"/>
  <c r="V2003" i="1"/>
  <c r="V1987" i="1"/>
  <c r="V1971" i="1"/>
  <c r="V1955" i="1"/>
  <c r="V1939" i="1"/>
  <c r="V1923" i="1"/>
  <c r="V1907" i="1"/>
  <c r="V1891" i="1"/>
  <c r="V1875" i="1"/>
  <c r="V1859" i="1"/>
  <c r="V1843" i="1"/>
  <c r="V1827" i="1"/>
  <c r="V2886" i="1"/>
  <c r="V2663" i="1"/>
  <c r="V2599" i="1"/>
  <c r="V2535" i="1"/>
  <c r="V2471" i="1"/>
  <c r="V2408" i="1"/>
  <c r="V2392" i="1"/>
  <c r="V2376" i="1"/>
  <c r="V2360" i="1"/>
  <c r="V2344" i="1"/>
  <c r="V2328" i="1"/>
  <c r="V2312" i="1"/>
  <c r="V2296" i="1"/>
  <c r="V2280" i="1"/>
  <c r="V2264" i="1"/>
  <c r="V2248" i="1"/>
  <c r="V2232" i="1"/>
  <c r="V2216" i="1"/>
  <c r="V2200" i="1"/>
  <c r="V2184" i="1"/>
  <c r="V2168" i="1"/>
  <c r="V2152" i="1"/>
  <c r="V2136" i="1"/>
  <c r="V2120" i="1"/>
  <c r="V2104" i="1"/>
  <c r="V2088" i="1"/>
  <c r="V2072" i="1"/>
  <c r="V2056" i="1"/>
  <c r="V2040" i="1"/>
  <c r="V2024" i="1"/>
  <c r="V2008" i="1"/>
  <c r="V1992" i="1"/>
  <c r="V1976" i="1"/>
  <c r="V1960" i="1"/>
  <c r="V1944" i="1"/>
  <c r="V1928" i="1"/>
  <c r="V1912" i="1"/>
  <c r="V1896" i="1"/>
  <c r="V1880" i="1"/>
  <c r="V1864" i="1"/>
  <c r="V1848" i="1"/>
  <c r="V1832" i="1"/>
  <c r="V1816" i="1"/>
  <c r="V2742" i="1"/>
  <c r="V2627" i="1"/>
  <c r="V2563" i="1"/>
  <c r="V2499" i="1"/>
  <c r="V2435" i="1"/>
  <c r="V2401" i="1"/>
  <c r="V2385" i="1"/>
  <c r="V2369" i="1"/>
  <c r="V2353" i="1"/>
  <c r="V2337" i="1"/>
  <c r="V2321" i="1"/>
  <c r="V2305" i="1"/>
  <c r="V2289" i="1"/>
  <c r="V2273" i="1"/>
  <c r="V2257" i="1"/>
  <c r="V2241" i="1"/>
  <c r="V2225" i="1"/>
  <c r="V2209" i="1"/>
  <c r="V2193" i="1"/>
  <c r="V2177" i="1"/>
  <c r="V2161" i="1"/>
  <c r="V2145" i="1"/>
  <c r="V2129" i="1"/>
  <c r="V2113" i="1"/>
  <c r="V2097" i="1"/>
  <c r="V2081" i="1"/>
  <c r="V2065" i="1"/>
  <c r="V2049" i="1"/>
  <c r="V2033" i="1"/>
  <c r="V2017" i="1"/>
  <c r="V2001" i="1"/>
  <c r="V1985" i="1"/>
  <c r="V1969" i="1"/>
  <c r="V3034" i="1"/>
  <c r="V3059" i="1"/>
  <c r="V3080" i="1"/>
  <c r="V2883" i="1"/>
  <c r="V2961" i="1"/>
  <c r="V2816" i="1"/>
  <c r="V2712" i="1"/>
  <c r="V2941" i="1"/>
  <c r="V2813" i="1"/>
  <c r="V2705" i="1"/>
  <c r="V2770" i="1"/>
  <c r="V2616" i="1"/>
  <c r="V2564" i="1"/>
  <c r="V2504" i="1"/>
  <c r="V2448" i="1"/>
  <c r="V2969" i="1"/>
  <c r="V2702" i="1"/>
  <c r="V2617" i="1"/>
  <c r="V2565" i="1"/>
  <c r="V2505" i="1"/>
  <c r="V2445" i="1"/>
  <c r="V2953" i="1"/>
  <c r="V2682" i="1"/>
  <c r="V2614" i="1"/>
  <c r="V2558" i="1"/>
  <c r="V2502" i="1"/>
  <c r="V2442" i="1"/>
  <c r="V2710" i="1"/>
  <c r="V2491" i="1"/>
  <c r="V2387" i="1"/>
  <c r="V2347" i="1"/>
  <c r="V2303" i="1"/>
  <c r="V2271" i="1"/>
  <c r="V2239" i="1"/>
  <c r="V2207" i="1"/>
  <c r="V2175" i="1"/>
  <c r="V2143" i="1"/>
  <c r="V2111" i="1"/>
  <c r="V2079" i="1"/>
  <c r="V2047" i="1"/>
  <c r="V2015" i="1"/>
  <c r="V1983" i="1"/>
  <c r="V1951" i="1"/>
  <c r="V1919" i="1"/>
  <c r="V1887" i="1"/>
  <c r="V1855" i="1"/>
  <c r="V1823" i="1"/>
  <c r="V2647" i="1"/>
  <c r="V2519" i="1"/>
  <c r="V2404" i="1"/>
  <c r="V2372" i="1"/>
  <c r="V2340" i="1"/>
  <c r="V2308" i="1"/>
  <c r="V2276" i="1"/>
  <c r="V2244" i="1"/>
  <c r="V2212" i="1"/>
  <c r="V2180" i="1"/>
  <c r="V2148" i="1"/>
  <c r="V2116" i="1"/>
  <c r="V2084" i="1"/>
  <c r="V2052" i="1"/>
  <c r="V2020" i="1"/>
  <c r="V1988" i="1"/>
  <c r="V1956" i="1"/>
  <c r="V1924" i="1"/>
  <c r="V1892" i="1"/>
  <c r="V1860" i="1"/>
  <c r="V1828" i="1"/>
  <c r="V2678" i="1"/>
  <c r="V2547" i="1"/>
  <c r="V2419" i="1"/>
  <c r="V2381" i="1"/>
  <c r="V2349" i="1"/>
  <c r="V2317" i="1"/>
  <c r="V2285" i="1"/>
  <c r="V2253" i="1"/>
  <c r="V2221" i="1"/>
  <c r="V2189" i="1"/>
  <c r="V2157" i="1"/>
  <c r="V2125" i="1"/>
  <c r="V2093" i="1"/>
  <c r="V2061" i="1"/>
  <c r="V2029" i="1"/>
  <c r="V1997" i="1"/>
  <c r="V1965" i="1"/>
  <c r="V1941" i="1"/>
  <c r="V1921" i="1"/>
  <c r="V1901" i="1"/>
  <c r="V1877" i="1"/>
  <c r="V1857" i="1"/>
  <c r="V1837" i="1"/>
  <c r="V3001" i="1"/>
  <c r="V2415" i="1"/>
  <c r="V2342" i="1"/>
  <c r="V2246" i="1"/>
  <c r="V2166" i="1"/>
  <c r="V2086" i="1"/>
  <c r="V1990" i="1"/>
  <c r="V1910" i="1"/>
  <c r="V1830" i="1"/>
  <c r="V1793" i="1"/>
  <c r="V1773" i="1"/>
  <c r="V1753" i="1"/>
  <c r="V1729" i="1"/>
  <c r="V1709" i="1"/>
  <c r="V1689" i="1"/>
  <c r="V1665" i="1"/>
  <c r="V1645" i="1"/>
  <c r="V1625" i="1"/>
  <c r="V1601" i="1"/>
  <c r="V1581" i="1"/>
  <c r="V1561" i="1"/>
  <c r="V1537" i="1"/>
  <c r="V1517" i="1"/>
  <c r="V1497" i="1"/>
  <c r="V1473" i="1"/>
  <c r="V1453" i="1"/>
  <c r="V1433" i="1"/>
  <c r="V1409" i="1"/>
  <c r="V1389" i="1"/>
  <c r="V1369" i="1"/>
  <c r="V1345" i="1"/>
  <c r="V1325" i="1"/>
  <c r="V2790" i="1"/>
  <c r="V2386" i="1"/>
  <c r="V2306" i="1"/>
  <c r="V2226" i="1"/>
  <c r="V2130" i="1"/>
  <c r="V2050" i="1"/>
  <c r="V1970" i="1"/>
  <c r="V1874" i="1"/>
  <c r="V1810" i="1"/>
  <c r="V1790" i="1"/>
  <c r="V1766" i="1"/>
  <c r="V1746" i="1"/>
  <c r="V1726" i="1"/>
  <c r="V1702" i="1"/>
  <c r="V1682" i="1"/>
  <c r="V1662" i="1"/>
  <c r="V1638" i="1"/>
  <c r="V1618" i="1"/>
  <c r="V1598" i="1"/>
  <c r="V1574" i="1"/>
  <c r="V1554" i="1"/>
  <c r="V1534" i="1"/>
  <c r="V1510" i="1"/>
  <c r="V1490" i="1"/>
  <c r="V1470" i="1"/>
  <c r="V1446" i="1"/>
  <c r="V1426" i="1"/>
  <c r="V1406" i="1"/>
  <c r="V1382" i="1"/>
  <c r="V1362" i="1"/>
  <c r="V1342" i="1"/>
  <c r="V1318" i="1"/>
  <c r="V2575" i="1"/>
  <c r="V2366" i="1"/>
  <c r="V2270" i="1"/>
  <c r="V2190" i="1"/>
  <c r="V2110" i="1"/>
  <c r="V2014" i="1"/>
  <c r="V1934" i="1"/>
  <c r="V1854" i="1"/>
  <c r="V1803" i="1"/>
  <c r="V1783" i="1"/>
  <c r="V1763" i="1"/>
  <c r="V1739" i="1"/>
  <c r="V1719" i="1"/>
  <c r="V1699" i="1"/>
  <c r="V1675" i="1"/>
  <c r="V1655" i="1"/>
  <c r="V1635" i="1"/>
  <c r="V1611" i="1"/>
  <c r="V1591" i="1"/>
  <c r="V1571" i="1"/>
  <c r="V1547" i="1"/>
  <c r="V1527" i="1"/>
  <c r="V1507" i="1"/>
  <c r="V1483" i="1"/>
  <c r="V1463" i="1"/>
  <c r="V1443" i="1"/>
  <c r="V1419" i="1"/>
  <c r="V1399" i="1"/>
  <c r="V1379" i="1"/>
  <c r="V1355" i="1"/>
  <c r="V1335" i="1"/>
  <c r="V1315" i="1"/>
  <c r="V2495" i="1"/>
  <c r="V2362" i="1"/>
  <c r="V2282" i="1"/>
  <c r="V2186" i="1"/>
  <c r="V2106" i="1"/>
  <c r="V1898" i="1"/>
  <c r="V1756" i="1"/>
  <c r="V1692" i="1"/>
  <c r="V1628" i="1"/>
  <c r="V1564" i="1"/>
  <c r="V1500" i="1"/>
  <c r="V1436" i="1"/>
  <c r="V1372" i="1"/>
  <c r="V1308" i="1"/>
  <c r="V1293" i="1"/>
  <c r="V1277" i="1"/>
  <c r="V1261" i="1"/>
  <c r="V1245" i="1"/>
  <c r="V1229" i="1"/>
  <c r="V1818" i="1"/>
  <c r="V1752" i="1"/>
  <c r="V1688" i="1"/>
  <c r="V1624" i="1"/>
  <c r="V1560" i="1"/>
  <c r="V1496" i="1"/>
  <c r="V1432" i="1"/>
  <c r="V1368" i="1"/>
  <c r="V1306" i="1"/>
  <c r="V1290" i="1"/>
  <c r="V1274" i="1"/>
  <c r="V1258" i="1"/>
  <c r="V1242" i="1"/>
  <c r="V2058" i="1"/>
  <c r="V1812" i="1"/>
  <c r="V1748" i="1"/>
  <c r="V1684" i="1"/>
  <c r="V1620" i="1"/>
  <c r="V1556" i="1"/>
  <c r="V1492" i="1"/>
  <c r="V1428" i="1"/>
  <c r="V1364" i="1"/>
  <c r="V1303" i="1"/>
  <c r="V1287" i="1"/>
  <c r="V1271" i="1"/>
  <c r="V1255" i="1"/>
  <c r="V1239" i="1"/>
  <c r="V1223" i="1"/>
  <c r="V1207" i="1"/>
  <c r="V1191" i="1"/>
  <c r="V1175" i="1"/>
  <c r="V1159" i="1"/>
  <c r="V1143" i="1"/>
  <c r="V1127" i="1"/>
  <c r="V3174" i="1"/>
  <c r="V3203" i="1"/>
  <c r="V3252" i="1"/>
  <c r="V2940" i="1"/>
  <c r="V2715" i="1"/>
  <c r="V2880" i="1"/>
  <c r="V2760" i="1"/>
  <c r="V3181" i="1"/>
  <c r="V2877" i="1"/>
  <c r="V2753" i="1"/>
  <c r="V2914" i="1"/>
  <c r="V2656" i="1"/>
  <c r="V2592" i="1"/>
  <c r="V2532" i="1"/>
  <c r="V2480" i="1"/>
  <c r="V2420" i="1"/>
  <c r="V2798" i="1"/>
  <c r="V2649" i="1"/>
  <c r="V2589" i="1"/>
  <c r="V2533" i="1"/>
  <c r="V2477" i="1"/>
  <c r="V2421" i="1"/>
  <c r="V2794" i="1"/>
  <c r="V2646" i="1"/>
  <c r="V2586" i="1"/>
  <c r="V2526" i="1"/>
  <c r="V2474" i="1"/>
  <c r="V2414" i="1"/>
  <c r="V2571" i="1"/>
  <c r="V2411" i="1"/>
  <c r="V2367" i="1"/>
  <c r="V2323" i="1"/>
  <c r="V2287" i="1"/>
  <c r="V2255" i="1"/>
  <c r="V2223" i="1"/>
  <c r="V2191" i="1"/>
  <c r="V2159" i="1"/>
  <c r="V2127" i="1"/>
  <c r="V2095" i="1"/>
  <c r="V2063" i="1"/>
  <c r="V2031" i="1"/>
  <c r="V1999" i="1"/>
  <c r="V1967" i="1"/>
  <c r="V1935" i="1"/>
  <c r="V1903" i="1"/>
  <c r="V1871" i="1"/>
  <c r="V1839" i="1"/>
  <c r="V2822" i="1"/>
  <c r="V2583" i="1"/>
  <c r="V2455" i="1"/>
  <c r="V2388" i="1"/>
  <c r="V2356" i="1"/>
  <c r="V2324" i="1"/>
  <c r="V2292" i="1"/>
  <c r="V2260" i="1"/>
  <c r="V2228" i="1"/>
  <c r="V2196" i="1"/>
  <c r="V2164" i="1"/>
  <c r="V2132" i="1"/>
  <c r="V2100" i="1"/>
  <c r="V2068" i="1"/>
  <c r="V2036" i="1"/>
  <c r="V2004" i="1"/>
  <c r="V1972" i="1"/>
  <c r="V1940" i="1"/>
  <c r="V1908" i="1"/>
  <c r="V1876" i="1"/>
  <c r="V1844" i="1"/>
  <c r="V3065" i="1"/>
  <c r="V2611" i="1"/>
  <c r="V2483" i="1"/>
  <c r="V2397" i="1"/>
  <c r="V2365" i="1"/>
  <c r="V2333" i="1"/>
  <c r="V2301" i="1"/>
  <c r="V2269" i="1"/>
  <c r="V2237" i="1"/>
  <c r="V2205" i="1"/>
  <c r="V2173" i="1"/>
  <c r="V2141" i="1"/>
  <c r="V2109" i="1"/>
  <c r="V2077" i="1"/>
  <c r="V2045" i="1"/>
  <c r="V2013" i="1"/>
  <c r="V1981" i="1"/>
  <c r="V1953" i="1"/>
  <c r="V1933" i="1"/>
  <c r="V1909" i="1"/>
  <c r="V1889" i="1"/>
  <c r="V1869" i="1"/>
  <c r="V1845" i="1"/>
  <c r="V1825" i="1"/>
  <c r="V2607" i="1"/>
  <c r="V2374" i="1"/>
  <c r="V2294" i="1"/>
  <c r="V2214" i="1"/>
  <c r="V2118" i="1"/>
  <c r="V2038" i="1"/>
  <c r="V1958" i="1"/>
  <c r="V1862" i="1"/>
  <c r="V1805" i="1"/>
  <c r="V1785" i="1"/>
  <c r="V1761" i="1"/>
  <c r="V1741" i="1"/>
  <c r="V1721" i="1"/>
  <c r="V1697" i="1"/>
  <c r="V1677" i="1"/>
  <c r="V1657" i="1"/>
  <c r="V1633" i="1"/>
  <c r="V1613" i="1"/>
  <c r="V1593" i="1"/>
  <c r="V1569" i="1"/>
  <c r="V1549" i="1"/>
  <c r="V1529" i="1"/>
  <c r="V1505" i="1"/>
  <c r="V1485" i="1"/>
  <c r="V1465" i="1"/>
  <c r="V1441" i="1"/>
  <c r="V1421" i="1"/>
  <c r="V1401" i="1"/>
  <c r="V1377" i="1"/>
  <c r="V1357" i="1"/>
  <c r="V1337" i="1"/>
  <c r="V1313" i="1"/>
  <c r="V2527" i="1"/>
  <c r="V2354" i="1"/>
  <c r="V2258" i="1"/>
  <c r="V2178" i="1"/>
  <c r="V2098" i="1"/>
  <c r="V2002" i="1"/>
  <c r="V1922" i="1"/>
  <c r="V1842" i="1"/>
  <c r="V1798" i="1"/>
  <c r="V1778" i="1"/>
  <c r="V1758" i="1"/>
  <c r="V1734" i="1"/>
  <c r="V1714" i="1"/>
  <c r="V1694" i="1"/>
  <c r="V1670" i="1"/>
  <c r="V1650" i="1"/>
  <c r="V1630" i="1"/>
  <c r="V1606" i="1"/>
  <c r="V1586" i="1"/>
  <c r="V1566" i="1"/>
  <c r="V1542" i="1"/>
  <c r="V1522" i="1"/>
  <c r="V1502" i="1"/>
  <c r="V1478" i="1"/>
  <c r="V1458" i="1"/>
  <c r="V1438" i="1"/>
  <c r="V1414" i="1"/>
  <c r="V1394" i="1"/>
  <c r="V1374" i="1"/>
  <c r="V1350" i="1"/>
  <c r="V1330" i="1"/>
  <c r="V1310" i="1"/>
  <c r="V2398" i="1"/>
  <c r="V2318" i="1"/>
  <c r="V2238" i="1"/>
  <c r="V2142" i="1"/>
  <c r="V2062" i="1"/>
  <c r="V1982" i="1"/>
  <c r="V1886" i="1"/>
  <c r="V1815" i="1"/>
  <c r="V1795" i="1"/>
  <c r="V1771" i="1"/>
  <c r="V1751" i="1"/>
  <c r="V1731" i="1"/>
  <c r="V1707" i="1"/>
  <c r="V1687" i="1"/>
  <c r="V1667" i="1"/>
  <c r="V1643" i="1"/>
  <c r="V1623" i="1"/>
  <c r="V1603" i="1"/>
  <c r="V1579" i="1"/>
  <c r="V1559" i="1"/>
  <c r="V1539" i="1"/>
  <c r="V1515" i="1"/>
  <c r="V1495" i="1"/>
  <c r="V1475" i="1"/>
  <c r="V1451" i="1"/>
  <c r="V1431" i="1"/>
  <c r="V1411" i="1"/>
  <c r="V1387" i="1"/>
  <c r="V1367" i="1"/>
  <c r="V1347" i="1"/>
  <c r="V1323" i="1"/>
  <c r="V2918" i="1"/>
  <c r="V2410" i="1"/>
  <c r="V2314" i="1"/>
  <c r="V2234" i="1"/>
  <c r="V2154" i="1"/>
  <c r="V2026" i="1"/>
  <c r="V1788" i="1"/>
  <c r="V1724" i="1"/>
  <c r="V1660" i="1"/>
  <c r="V1596" i="1"/>
  <c r="V1532" i="1"/>
  <c r="V1468" i="1"/>
  <c r="V1404" i="1"/>
  <c r="V1340" i="1"/>
  <c r="V1301" i="1"/>
  <c r="V1285" i="1"/>
  <c r="V1269" i="1"/>
  <c r="V1253" i="1"/>
  <c r="V1237" i="1"/>
  <c r="V1946" i="1"/>
  <c r="V1784" i="1"/>
  <c r="V1720" i="1"/>
  <c r="V1656" i="1"/>
  <c r="V1592" i="1"/>
  <c r="V1528" i="1"/>
  <c r="V1464" i="1"/>
  <c r="V1400" i="1"/>
  <c r="V1336" i="1"/>
  <c r="V1298" i="1"/>
  <c r="V1282" i="1"/>
  <c r="V1266" i="1"/>
  <c r="V1250" i="1"/>
  <c r="V1234" i="1"/>
  <c r="V1930" i="1"/>
  <c r="V1780" i="1"/>
  <c r="V1716" i="1"/>
  <c r="V1652" i="1"/>
  <c r="V1588" i="1"/>
  <c r="V1524" i="1"/>
  <c r="V1460" i="1"/>
  <c r="V1396" i="1"/>
  <c r="V1332" i="1"/>
  <c r="V1295" i="1"/>
  <c r="V1279" i="1"/>
  <c r="V1263" i="1"/>
  <c r="V1247" i="1"/>
  <c r="V1231" i="1"/>
  <c r="V1215" i="1"/>
  <c r="V1199" i="1"/>
  <c r="V1183" i="1"/>
  <c r="V1167" i="1"/>
  <c r="V1151" i="1"/>
  <c r="V1135" i="1"/>
  <c r="V1119" i="1"/>
  <c r="V1978" i="1"/>
  <c r="V1792" i="1"/>
  <c r="V1728" i="1"/>
  <c r="V1664" i="1"/>
  <c r="V1600" i="1"/>
  <c r="V1536" i="1"/>
  <c r="V1472" i="1"/>
  <c r="V1408" i="1"/>
  <c r="V1344" i="1"/>
  <c r="V1300" i="1"/>
  <c r="V1284" i="1"/>
  <c r="V1268" i="1"/>
  <c r="V1252" i="1"/>
  <c r="V1236" i="1"/>
  <c r="V1220" i="1"/>
  <c r="V1204" i="1"/>
  <c r="V1188" i="1"/>
  <c r="V1172" i="1"/>
  <c r="V1156" i="1"/>
  <c r="V1140" i="1"/>
  <c r="V1124" i="1"/>
  <c r="V1222" i="1"/>
  <c r="V1190" i="1"/>
  <c r="V1158" i="1"/>
  <c r="V1126" i="1"/>
  <c r="V1102" i="1"/>
  <c r="V1086" i="1"/>
  <c r="V1070" i="1"/>
  <c r="V1054" i="1"/>
  <c r="V1038" i="1"/>
  <c r="V1022" i="1"/>
  <c r="V1006" i="1"/>
  <c r="V990" i="1"/>
  <c r="V974" i="1"/>
  <c r="V958" i="1"/>
  <c r="V942" i="1"/>
  <c r="V926" i="1"/>
  <c r="V910" i="1"/>
  <c r="V894" i="1"/>
  <c r="V878" i="1"/>
  <c r="V862" i="1"/>
  <c r="V846" i="1"/>
  <c r="V830" i="1"/>
  <c r="V814" i="1"/>
  <c r="V798" i="1"/>
  <c r="V782" i="1"/>
  <c r="V766" i="1"/>
  <c r="V750" i="1"/>
  <c r="V734" i="1"/>
  <c r="V718" i="1"/>
  <c r="V702" i="1"/>
  <c r="V686" i="1"/>
  <c r="V670" i="1"/>
  <c r="V654" i="1"/>
  <c r="V638" i="1"/>
  <c r="V622" i="1"/>
  <c r="V606" i="1"/>
  <c r="V590" i="1"/>
  <c r="V574" i="1"/>
  <c r="V558" i="1"/>
  <c r="V542" i="1"/>
  <c r="V526" i="1"/>
  <c r="V510" i="1"/>
  <c r="V494" i="1"/>
  <c r="V1201" i="1"/>
  <c r="V1169" i="1"/>
  <c r="V1137" i="1"/>
  <c r="V1107" i="1"/>
  <c r="V1091" i="1"/>
  <c r="V1075" i="1"/>
  <c r="V1059" i="1"/>
  <c r="V1043" i="1"/>
  <c r="V1027" i="1"/>
  <c r="V1011" i="1"/>
  <c r="V995" i="1"/>
  <c r="V979" i="1"/>
  <c r="V963" i="1"/>
  <c r="V947" i="1"/>
  <c r="V931" i="1"/>
  <c r="V915" i="1"/>
  <c r="V899" i="1"/>
  <c r="V883" i="1"/>
  <c r="V867" i="1"/>
  <c r="V851" i="1"/>
  <c r="V835" i="1"/>
  <c r="V819" i="1"/>
  <c r="V803" i="1"/>
  <c r="V787" i="1"/>
  <c r="V771" i="1"/>
  <c r="V755" i="1"/>
  <c r="V739" i="1"/>
  <c r="V723" i="1"/>
  <c r="V707" i="1"/>
  <c r="V691" i="1"/>
  <c r="V675" i="1"/>
  <c r="V659" i="1"/>
  <c r="V643" i="1"/>
  <c r="V627" i="1"/>
  <c r="V611" i="1"/>
  <c r="V595" i="1"/>
  <c r="B13" i="3"/>
  <c r="B12" i="3"/>
  <c r="Q13" i="3"/>
  <c r="Q12" i="3"/>
  <c r="U3256" i="1"/>
  <c r="U3255" i="1"/>
  <c r="U3254" i="1"/>
  <c r="U3253" i="1"/>
  <c r="U3252" i="1"/>
  <c r="U3251" i="1"/>
  <c r="U3250" i="1"/>
  <c r="U3249" i="1"/>
  <c r="U3248" i="1"/>
  <c r="U3247" i="1"/>
  <c r="U3246" i="1"/>
  <c r="U3245" i="1"/>
  <c r="U3244" i="1"/>
  <c r="U3243" i="1"/>
  <c r="U3242" i="1"/>
  <c r="U3241" i="1"/>
  <c r="U3240" i="1"/>
  <c r="U3239" i="1"/>
  <c r="U3238" i="1"/>
  <c r="U3237" i="1"/>
  <c r="U3236" i="1"/>
  <c r="U3235" i="1"/>
  <c r="U3234"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10" i="1"/>
  <c r="U3209" i="1"/>
  <c r="U3208"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104" i="1"/>
  <c r="U3103" i="1"/>
  <c r="U3102" i="1"/>
  <c r="U3101" i="1"/>
  <c r="U3100" i="1"/>
  <c r="U3099" i="1"/>
  <c r="U3098" i="1"/>
  <c r="U3097" i="1"/>
  <c r="U3096" i="1"/>
  <c r="U3095" i="1"/>
  <c r="U3094" i="1"/>
  <c r="U3093" i="1"/>
  <c r="U3092" i="1"/>
  <c r="U3091" i="1"/>
  <c r="U3090" i="1"/>
  <c r="U3089" i="1"/>
  <c r="U3088" i="1"/>
  <c r="U3087" i="1"/>
  <c r="U3086" i="1"/>
  <c r="U3085" i="1"/>
  <c r="U3084" i="1"/>
  <c r="U3083" i="1"/>
  <c r="U3082" i="1"/>
  <c r="U3081" i="1"/>
  <c r="U3080" i="1"/>
  <c r="U3079" i="1"/>
  <c r="U3078" i="1"/>
  <c r="U3077" i="1"/>
  <c r="U3076"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2997" i="1"/>
  <c r="U2996" i="1"/>
  <c r="U2995" i="1"/>
  <c r="U2994" i="1"/>
  <c r="U2993" i="1"/>
  <c r="U2992" i="1"/>
  <c r="U2991" i="1"/>
  <c r="U2990" i="1"/>
  <c r="U2989" i="1"/>
  <c r="U2988" i="1"/>
  <c r="U2987" i="1"/>
  <c r="U2986" i="1"/>
  <c r="U2985" i="1"/>
  <c r="U2984" i="1"/>
  <c r="U2983" i="1"/>
  <c r="U2982"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5" i="1"/>
  <c r="U2913" i="1"/>
  <c r="U2909" i="1"/>
  <c r="U2906" i="1"/>
  <c r="U2904" i="1"/>
  <c r="U2902" i="1"/>
  <c r="U2899" i="1"/>
  <c r="U2897" i="1"/>
  <c r="U2893" i="1"/>
  <c r="U2889" i="1"/>
  <c r="U2887" i="1"/>
  <c r="U2884" i="1"/>
  <c r="U2883" i="1"/>
  <c r="U2881" i="1"/>
  <c r="U2877" i="1"/>
  <c r="U2872" i="1"/>
  <c r="U2870" i="1"/>
  <c r="U2868" i="1"/>
  <c r="U2866" i="1"/>
  <c r="U2864" i="1"/>
  <c r="U2862" i="1"/>
  <c r="U2860" i="1"/>
  <c r="U2855" i="1"/>
  <c r="U2854" i="1"/>
  <c r="U2852" i="1"/>
  <c r="U2849" i="1"/>
  <c r="U2847" i="1"/>
  <c r="U2841" i="1"/>
  <c r="U2837" i="1"/>
  <c r="U2835" i="1"/>
  <c r="U2834" i="1"/>
  <c r="U2831" i="1"/>
  <c r="U2827" i="1"/>
  <c r="U2824" i="1"/>
  <c r="U2821" i="1"/>
  <c r="U2817" i="1"/>
  <c r="U2814" i="1"/>
  <c r="U2811" i="1"/>
  <c r="U2809" i="1"/>
  <c r="U2807" i="1"/>
  <c r="U2805" i="1"/>
  <c r="U2802" i="1"/>
  <c r="U2800" i="1"/>
  <c r="U2796" i="1"/>
  <c r="U2795" i="1"/>
  <c r="U2793" i="1"/>
  <c r="U2791" i="1"/>
  <c r="U2789" i="1"/>
  <c r="U2786" i="1"/>
  <c r="U2785" i="1"/>
  <c r="U2782" i="1"/>
  <c r="U2779" i="1"/>
  <c r="U2777" i="1"/>
  <c r="U2774" i="1"/>
  <c r="U2769" i="1"/>
  <c r="U2767" i="1"/>
  <c r="U2765" i="1"/>
  <c r="U2763" i="1"/>
  <c r="U2761" i="1"/>
  <c r="U2759" i="1"/>
  <c r="U2757" i="1"/>
  <c r="U2755" i="1"/>
  <c r="U2752" i="1"/>
  <c r="U2749" i="1"/>
  <c r="U2746" i="1"/>
  <c r="U2744" i="1"/>
  <c r="U2742" i="1"/>
  <c r="U2739" i="1"/>
  <c r="U2734" i="1"/>
  <c r="U2731" i="1"/>
  <c r="U2727" i="1"/>
  <c r="U2724" i="1"/>
  <c r="U2723" i="1"/>
  <c r="U2721" i="1"/>
  <c r="U2715" i="1"/>
  <c r="U2710" i="1"/>
  <c r="U2708" i="1"/>
  <c r="U2706" i="1"/>
  <c r="U2704" i="1"/>
  <c r="U2702" i="1"/>
  <c r="U2700" i="1"/>
  <c r="U2697" i="1"/>
  <c r="U2694" i="1"/>
  <c r="U2692" i="1"/>
  <c r="U2689" i="1"/>
  <c r="U2687" i="1"/>
  <c r="U2682" i="1"/>
  <c r="U2676" i="1"/>
  <c r="U2674" i="1"/>
  <c r="U2672" i="1"/>
  <c r="U2670" i="1"/>
  <c r="U2667" i="1"/>
  <c r="U2665" i="1"/>
  <c r="U2663" i="1"/>
  <c r="U2662" i="1"/>
  <c r="U2658" i="1"/>
  <c r="U2656" i="1"/>
  <c r="U2654" i="1"/>
  <c r="U2651" i="1"/>
  <c r="U2649" i="1"/>
  <c r="U2647" i="1"/>
  <c r="U2646" i="1"/>
  <c r="U2642" i="1"/>
  <c r="U2640" i="1"/>
  <c r="U2638" i="1"/>
  <c r="U2635" i="1"/>
  <c r="U2634" i="1"/>
  <c r="U2631" i="1"/>
  <c r="U2629" i="1"/>
  <c r="U2626" i="1"/>
  <c r="U2623" i="1"/>
  <c r="U2620" i="1"/>
  <c r="U2618" i="1"/>
  <c r="U2615" i="1"/>
  <c r="U2614" i="1"/>
  <c r="U2612" i="1"/>
  <c r="U2609" i="1"/>
  <c r="U2606" i="1"/>
  <c r="U2602" i="1"/>
  <c r="U2597" i="1"/>
  <c r="U2595" i="1"/>
  <c r="U2592" i="1"/>
  <c r="U2589" i="1"/>
  <c r="U2584" i="1"/>
  <c r="U2581" i="1"/>
  <c r="U2579" i="1"/>
  <c r="U2578" i="1"/>
  <c r="U2575" i="1"/>
  <c r="U2571" i="1"/>
  <c r="U2569" i="1"/>
  <c r="U2566" i="1"/>
  <c r="U2562" i="1"/>
  <c r="U2560" i="1"/>
  <c r="U2558" i="1"/>
  <c r="U2557" i="1"/>
  <c r="U2555" i="1"/>
  <c r="U2552" i="1"/>
  <c r="U2549" i="1"/>
  <c r="U2547" i="1"/>
  <c r="U2544" i="1"/>
  <c r="U2543" i="1"/>
  <c r="U2538" i="1"/>
  <c r="U2914" i="1"/>
  <c r="U2912" i="1"/>
  <c r="U2910" i="1"/>
  <c r="U2908" i="1"/>
  <c r="U2903" i="1"/>
  <c r="U2901" i="1"/>
  <c r="U2898" i="1"/>
  <c r="U2896" i="1"/>
  <c r="U2892" i="1"/>
  <c r="U2890" i="1"/>
  <c r="U2888" i="1"/>
  <c r="U2886" i="1"/>
  <c r="U2882" i="1"/>
  <c r="U2879" i="1"/>
  <c r="U2878" i="1"/>
  <c r="U2876" i="1"/>
  <c r="U2874" i="1"/>
  <c r="U2871" i="1"/>
  <c r="U2867" i="1"/>
  <c r="U2865" i="1"/>
  <c r="U2863" i="1"/>
  <c r="U2859" i="1"/>
  <c r="U2857" i="1"/>
  <c r="U2851" i="1"/>
  <c r="U2848" i="1"/>
  <c r="U2846" i="1"/>
  <c r="U2844" i="1"/>
  <c r="U2842" i="1"/>
  <c r="U2840" i="1"/>
  <c r="U2839" i="1"/>
  <c r="U2836" i="1"/>
  <c r="U2832" i="1"/>
  <c r="U2829" i="1"/>
  <c r="U2825" i="1"/>
  <c r="U2820" i="1"/>
  <c r="U2816" i="1"/>
  <c r="U2815" i="1"/>
  <c r="U2810" i="1"/>
  <c r="U2806" i="1"/>
  <c r="U2803" i="1"/>
  <c r="U2801" i="1"/>
  <c r="U2799" i="1"/>
  <c r="U2797" i="1"/>
  <c r="U2792" i="1"/>
  <c r="U2790" i="1"/>
  <c r="U2788" i="1"/>
  <c r="U2783" i="1"/>
  <c r="U2781" i="1"/>
  <c r="U2778" i="1"/>
  <c r="U2775" i="1"/>
  <c r="U2772" i="1"/>
  <c r="U2771" i="1"/>
  <c r="U2766" i="1"/>
  <c r="U2764" i="1"/>
  <c r="U2760" i="1"/>
  <c r="U2756" i="1"/>
  <c r="U2753" i="1"/>
  <c r="U2751" i="1"/>
  <c r="U2748" i="1"/>
  <c r="U2747" i="1"/>
  <c r="U2743" i="1"/>
  <c r="U2741" i="1"/>
  <c r="U2737" i="1"/>
  <c r="U2735" i="1"/>
  <c r="U2730" i="1"/>
  <c r="U2728" i="1"/>
  <c r="U2725" i="1"/>
  <c r="U2722" i="1"/>
  <c r="U2720" i="1"/>
  <c r="U2719" i="1"/>
  <c r="U2717" i="1"/>
  <c r="U2714" i="1"/>
  <c r="U2713" i="1"/>
  <c r="U2711" i="1"/>
  <c r="U2707" i="1"/>
  <c r="U2703" i="1"/>
  <c r="U2701" i="1"/>
  <c r="U2698" i="1"/>
  <c r="U2696" i="1"/>
  <c r="U2693" i="1"/>
  <c r="U2691" i="1"/>
  <c r="U2688" i="1"/>
  <c r="U2685" i="1"/>
  <c r="U2684" i="1"/>
  <c r="U2681" i="1"/>
  <c r="U2678" i="1"/>
  <c r="U2675" i="1"/>
  <c r="U2673" i="1"/>
  <c r="U2671" i="1"/>
  <c r="U2668" i="1"/>
  <c r="U2664" i="1"/>
  <c r="U2660" i="1"/>
  <c r="U2659" i="1"/>
  <c r="U2657" i="1"/>
  <c r="U2655" i="1"/>
  <c r="U2652" i="1"/>
  <c r="U2650" i="1"/>
  <c r="U2648" i="1"/>
  <c r="U2645" i="1"/>
  <c r="U2643" i="1"/>
  <c r="U2641" i="1"/>
  <c r="U2639" i="1"/>
  <c r="U2636" i="1"/>
  <c r="U2632" i="1"/>
  <c r="U2628" i="1"/>
  <c r="U2627" i="1"/>
  <c r="U2625" i="1"/>
  <c r="U2622" i="1"/>
  <c r="U2621" i="1"/>
  <c r="U2617" i="1"/>
  <c r="U2611" i="1"/>
  <c r="U2608" i="1"/>
  <c r="U2605" i="1"/>
  <c r="U2601" i="1"/>
  <c r="U2600" i="1"/>
  <c r="U2599" i="1"/>
  <c r="U2596" i="1"/>
  <c r="U2593" i="1"/>
  <c r="U2590" i="1"/>
  <c r="U2588" i="1"/>
  <c r="U2585" i="1"/>
  <c r="U2583" i="1"/>
  <c r="U2580" i="1"/>
  <c r="U2577" i="1"/>
  <c r="U2574" i="1"/>
  <c r="U2572" i="1"/>
  <c r="U2568" i="1"/>
  <c r="U2564" i="1"/>
  <c r="U2563" i="1"/>
  <c r="U2559" i="1"/>
  <c r="U2556" i="1"/>
  <c r="U2551" i="1"/>
  <c r="U2550" i="1"/>
  <c r="U2548" i="1"/>
  <c r="U2545" i="1"/>
  <c r="U2542" i="1"/>
  <c r="U2540" i="1"/>
  <c r="U2537" i="1"/>
  <c r="U2535" i="1"/>
  <c r="U2534" i="1"/>
  <c r="U2531" i="1"/>
  <c r="U2529" i="1"/>
  <c r="U2526" i="1"/>
  <c r="U2524" i="1"/>
  <c r="U2523" i="1"/>
  <c r="U2521" i="1"/>
  <c r="U2519" i="1"/>
  <c r="U2517" i="1"/>
  <c r="U2514" i="1"/>
  <c r="U2511" i="1"/>
  <c r="U2509" i="1"/>
  <c r="U2507" i="1"/>
  <c r="U2504" i="1"/>
  <c r="U2501" i="1"/>
  <c r="U2499" i="1"/>
  <c r="U2497" i="1"/>
  <c r="U2494" i="1"/>
  <c r="U2492" i="1"/>
  <c r="U2491" i="1"/>
  <c r="U2489" i="1"/>
  <c r="U2488" i="1"/>
  <c r="U2486" i="1"/>
  <c r="U2485" i="1"/>
  <c r="U2483" i="1"/>
  <c r="U2482" i="1"/>
  <c r="U2479" i="1"/>
  <c r="U2476" i="1"/>
  <c r="U2475" i="1"/>
  <c r="U2474" i="1"/>
  <c r="U2916" i="1"/>
  <c r="U2911" i="1"/>
  <c r="U2907" i="1"/>
  <c r="U2905" i="1"/>
  <c r="U2900" i="1"/>
  <c r="U2895" i="1"/>
  <c r="U2894" i="1"/>
  <c r="U2891" i="1"/>
  <c r="U2885" i="1"/>
  <c r="U2880" i="1"/>
  <c r="U2875" i="1"/>
  <c r="U2873" i="1"/>
  <c r="U2869" i="1"/>
  <c r="U2861" i="1"/>
  <c r="U2858" i="1"/>
  <c r="U2856" i="1"/>
  <c r="U2853" i="1"/>
  <c r="U2850" i="1"/>
  <c r="U2845" i="1"/>
  <c r="U2843" i="1"/>
  <c r="U2838" i="1"/>
  <c r="U2833" i="1"/>
  <c r="U2830" i="1"/>
  <c r="U2828" i="1"/>
  <c r="U2826" i="1"/>
  <c r="U2823" i="1"/>
  <c r="U2822" i="1"/>
  <c r="U2819" i="1"/>
  <c r="U2818" i="1"/>
  <c r="U2813" i="1"/>
  <c r="U2812" i="1"/>
  <c r="U2808" i="1"/>
  <c r="U2804" i="1"/>
  <c r="U2798" i="1"/>
  <c r="U2794" i="1"/>
  <c r="U2787" i="1"/>
  <c r="U2784" i="1"/>
  <c r="U2780" i="1"/>
  <c r="U2776" i="1"/>
  <c r="U2773" i="1"/>
  <c r="U2770" i="1"/>
  <c r="U2768" i="1"/>
  <c r="U2762" i="1"/>
  <c r="U2758" i="1"/>
  <c r="U2754" i="1"/>
  <c r="U2750" i="1"/>
  <c r="U2745" i="1"/>
  <c r="U2740" i="1"/>
  <c r="U2738" i="1"/>
  <c r="U2736" i="1"/>
  <c r="U2733" i="1"/>
  <c r="U2732" i="1"/>
  <c r="U2729" i="1"/>
  <c r="U2726" i="1"/>
  <c r="U2718" i="1"/>
  <c r="U2716" i="1"/>
  <c r="U2712" i="1"/>
  <c r="U2709" i="1"/>
  <c r="U2705" i="1"/>
  <c r="U2699" i="1"/>
  <c r="U2695" i="1"/>
  <c r="U2690" i="1"/>
  <c r="U2686" i="1"/>
  <c r="U2683" i="1"/>
  <c r="U2680" i="1"/>
  <c r="U2679" i="1"/>
  <c r="U2677" i="1"/>
  <c r="U2669" i="1"/>
  <c r="U2666" i="1"/>
  <c r="U2661" i="1"/>
  <c r="U2653" i="1"/>
  <c r="U2644" i="1"/>
  <c r="U2637" i="1"/>
  <c r="U2633" i="1"/>
  <c r="U2630" i="1"/>
  <c r="U2624" i="1"/>
  <c r="U2619" i="1"/>
  <c r="U2616" i="1"/>
  <c r="U2613" i="1"/>
  <c r="U2610" i="1"/>
  <c r="U2607" i="1"/>
  <c r="U2604" i="1"/>
  <c r="U2603" i="1"/>
  <c r="U2598" i="1"/>
  <c r="U2594" i="1"/>
  <c r="U2591" i="1"/>
  <c r="U2587" i="1"/>
  <c r="U2586" i="1"/>
  <c r="U2582" i="1"/>
  <c r="U2576" i="1"/>
  <c r="U2573" i="1"/>
  <c r="U2570" i="1"/>
  <c r="U2567" i="1"/>
  <c r="U2565" i="1"/>
  <c r="U2561" i="1"/>
  <c r="U2554" i="1"/>
  <c r="U2553" i="1"/>
  <c r="U2546" i="1"/>
  <c r="U2541" i="1"/>
  <c r="U2539" i="1"/>
  <c r="U2536" i="1"/>
  <c r="U2533" i="1"/>
  <c r="U2532" i="1"/>
  <c r="U2530" i="1"/>
  <c r="U2528" i="1"/>
  <c r="U2527" i="1"/>
  <c r="U2525" i="1"/>
  <c r="U2522" i="1"/>
  <c r="U2520" i="1"/>
  <c r="U2518" i="1"/>
  <c r="U2516" i="1"/>
  <c r="U2515" i="1"/>
  <c r="U2513" i="1"/>
  <c r="U2512" i="1"/>
  <c r="U2510" i="1"/>
  <c r="U2508" i="1"/>
  <c r="U2506" i="1"/>
  <c r="U2505" i="1"/>
  <c r="U2503" i="1"/>
  <c r="U2502" i="1"/>
  <c r="U2500" i="1"/>
  <c r="U2498" i="1"/>
  <c r="U2496" i="1"/>
  <c r="U2495" i="1"/>
  <c r="U2493" i="1"/>
  <c r="U2490" i="1"/>
  <c r="U2487" i="1"/>
  <c r="U2484" i="1"/>
  <c r="U2481" i="1"/>
  <c r="U2480" i="1"/>
  <c r="U2478" i="1"/>
  <c r="U2477" i="1"/>
  <c r="U2473" i="1"/>
  <c r="U2472" i="1"/>
  <c r="U2471" i="1"/>
  <c r="U2470" i="1"/>
  <c r="U2469" i="1"/>
  <c r="U2468" i="1"/>
  <c r="U2467" i="1"/>
  <c r="U2466" i="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U2440" i="1"/>
  <c r="U2439" i="1"/>
  <c r="U2438" i="1"/>
  <c r="U2437" i="1"/>
  <c r="U2436" i="1"/>
  <c r="U2435" i="1"/>
  <c r="U2434" i="1"/>
  <c r="U2433" i="1"/>
  <c r="U2432" i="1"/>
  <c r="U2431" i="1"/>
  <c r="U2430" i="1"/>
  <c r="U2429" i="1"/>
  <c r="U2428" i="1"/>
  <c r="U2427" i="1"/>
  <c r="U2426" i="1"/>
  <c r="U2425" i="1"/>
  <c r="U2424" i="1"/>
  <c r="U2423" i="1"/>
  <c r="U2422" i="1"/>
  <c r="U2421" i="1"/>
  <c r="U2420" i="1"/>
  <c r="U2419" i="1"/>
  <c r="U2418" i="1"/>
  <c r="U2417" i="1"/>
  <c r="U2416" i="1"/>
  <c r="U2415" i="1"/>
  <c r="U2414" i="1"/>
  <c r="U2413" i="1"/>
  <c r="U2412" i="1"/>
  <c r="U2411" i="1"/>
  <c r="U2410" i="1"/>
  <c r="U2409" i="1"/>
  <c r="U2408" i="1"/>
  <c r="U2407" i="1"/>
  <c r="U2406" i="1"/>
  <c r="U2405" i="1"/>
  <c r="U2404" i="1"/>
  <c r="U2403" i="1"/>
  <c r="U2402" i="1"/>
  <c r="U2401" i="1"/>
  <c r="U2400" i="1"/>
  <c r="U2399" i="1"/>
  <c r="U2398" i="1"/>
  <c r="U2397" i="1"/>
  <c r="U2396" i="1"/>
  <c r="U2395" i="1"/>
  <c r="U2394" i="1"/>
  <c r="U2393" i="1"/>
  <c r="U2392" i="1"/>
  <c r="U2391" i="1"/>
  <c r="U2390" i="1"/>
  <c r="U2389" i="1"/>
  <c r="U2388" i="1"/>
  <c r="U2387" i="1"/>
  <c r="U2386" i="1"/>
  <c r="U2385" i="1"/>
  <c r="U2384" i="1"/>
  <c r="U2383" i="1"/>
  <c r="U2382" i="1"/>
  <c r="U2381" i="1"/>
  <c r="U2380" i="1"/>
  <c r="U2379" i="1"/>
  <c r="U2378" i="1"/>
  <c r="U2377" i="1"/>
  <c r="U2376" i="1"/>
  <c r="U2375" i="1"/>
  <c r="U2374" i="1"/>
  <c r="U2373" i="1"/>
  <c r="U2372" i="1"/>
  <c r="U2371" i="1"/>
  <c r="U2370" i="1"/>
  <c r="U2369" i="1"/>
  <c r="U2368" i="1"/>
  <c r="U2367" i="1"/>
  <c r="U2366" i="1"/>
  <c r="U2365" i="1"/>
  <c r="U2364"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88" i="1"/>
  <c r="U886" i="1"/>
  <c r="U881" i="1"/>
  <c r="U877" i="1"/>
  <c r="U870" i="1"/>
  <c r="U868" i="1"/>
  <c r="U865" i="1"/>
  <c r="U860" i="1"/>
  <c r="U855" i="1"/>
  <c r="U852" i="1"/>
  <c r="U848" i="1"/>
  <c r="U845" i="1"/>
  <c r="U842" i="1"/>
  <c r="U839" i="1"/>
  <c r="U837" i="1"/>
  <c r="U833" i="1"/>
  <c r="U829" i="1"/>
  <c r="U827" i="1"/>
  <c r="U824" i="1"/>
  <c r="U818" i="1"/>
  <c r="U814" i="1"/>
  <c r="U809" i="1"/>
  <c r="U808" i="1"/>
  <c r="U804" i="1"/>
  <c r="U799" i="1"/>
  <c r="U794" i="1"/>
  <c r="U788" i="1"/>
  <c r="U782" i="1"/>
  <c r="U776" i="1"/>
  <c r="U775" i="1"/>
  <c r="U771" i="1"/>
  <c r="U766" i="1"/>
  <c r="U761" i="1"/>
  <c r="U755" i="1"/>
  <c r="U753" i="1"/>
  <c r="U749" i="1"/>
  <c r="U746" i="1"/>
  <c r="U741" i="1"/>
  <c r="U734" i="1"/>
  <c r="U731" i="1"/>
  <c r="U724" i="1"/>
  <c r="U721" i="1"/>
  <c r="U717" i="1"/>
  <c r="U712" i="1"/>
  <c r="U708" i="1"/>
  <c r="U704" i="1"/>
  <c r="U699" i="1"/>
  <c r="U694" i="1"/>
  <c r="U688" i="1"/>
  <c r="U685" i="1"/>
  <c r="U679" i="1"/>
  <c r="U674" i="1"/>
  <c r="U669" i="1"/>
  <c r="U664" i="1"/>
  <c r="U661" i="1"/>
  <c r="U655" i="1"/>
  <c r="U650" i="1"/>
  <c r="U646" i="1"/>
  <c r="U641" i="1"/>
  <c r="U639" i="1"/>
  <c r="U632" i="1"/>
  <c r="U628" i="1"/>
  <c r="U623" i="1"/>
  <c r="U620" i="1"/>
  <c r="U616" i="1"/>
  <c r="U612" i="1"/>
  <c r="U604" i="1"/>
  <c r="U601" i="1"/>
  <c r="U597" i="1"/>
  <c r="U594" i="1"/>
  <c r="U586" i="1"/>
  <c r="U581" i="1"/>
  <c r="U579" i="1"/>
  <c r="U574" i="1"/>
  <c r="U570" i="1"/>
  <c r="U568" i="1"/>
  <c r="U564" i="1"/>
  <c r="U555" i="1"/>
  <c r="U553" i="1"/>
  <c r="U548" i="1"/>
  <c r="U546" i="1"/>
  <c r="U542" i="1"/>
  <c r="U534" i="1"/>
  <c r="U532" i="1"/>
  <c r="U528" i="1"/>
  <c r="U523" i="1"/>
  <c r="U521" i="1"/>
  <c r="U517" i="1"/>
  <c r="U513" i="1"/>
  <c r="U508" i="1"/>
  <c r="U506" i="1"/>
  <c r="U499" i="1"/>
  <c r="U495" i="1"/>
  <c r="U492" i="1"/>
  <c r="U490" i="1"/>
  <c r="U487" i="1"/>
  <c r="U482" i="1"/>
  <c r="U475" i="1"/>
  <c r="U474" i="1"/>
  <c r="U468" i="1"/>
  <c r="U466" i="1"/>
  <c r="U461" i="1"/>
  <c r="U455" i="1"/>
  <c r="U452" i="1"/>
  <c r="U448" i="1"/>
  <c r="U445" i="1"/>
  <c r="U443" i="1"/>
  <c r="U440" i="1"/>
  <c r="U437" i="1"/>
  <c r="U435" i="1"/>
  <c r="U432" i="1"/>
  <c r="U426" i="1"/>
  <c r="U420" i="1"/>
  <c r="U415" i="1"/>
  <c r="U410" i="1"/>
  <c r="U406" i="1"/>
  <c r="U399" i="1"/>
  <c r="U395" i="1"/>
  <c r="U389" i="1"/>
  <c r="U386" i="1"/>
  <c r="U384" i="1"/>
  <c r="U379" i="1"/>
  <c r="U376" i="1"/>
  <c r="U371" i="1"/>
  <c r="U369" i="1"/>
  <c r="U362" i="1"/>
  <c r="U358" i="1"/>
  <c r="U353" i="1"/>
  <c r="U349" i="1"/>
  <c r="U345" i="1"/>
  <c r="U342" i="1"/>
  <c r="U339" i="1"/>
  <c r="U335" i="1"/>
  <c r="U330" i="1"/>
  <c r="U326" i="1"/>
  <c r="U321" i="1"/>
  <c r="U316" i="1"/>
  <c r="U314" i="1"/>
  <c r="U310" i="1"/>
  <c r="U304" i="1"/>
  <c r="U298" i="1"/>
  <c r="U294" i="1"/>
  <c r="U290" i="1"/>
  <c r="U287" i="1"/>
  <c r="U284" i="1"/>
  <c r="U282" i="1"/>
  <c r="U275" i="1"/>
  <c r="U269" i="1"/>
  <c r="U263" i="1"/>
  <c r="U260" i="1"/>
  <c r="U257" i="1"/>
  <c r="U250" i="1"/>
  <c r="U248" i="1"/>
  <c r="U246" i="1"/>
  <c r="U241" i="1"/>
  <c r="U234" i="1"/>
  <c r="U231" i="1"/>
  <c r="U225" i="1"/>
  <c r="U221" i="1"/>
  <c r="U216" i="1"/>
  <c r="U211" i="1"/>
  <c r="U207" i="1"/>
  <c r="U204" i="1"/>
  <c r="U196" i="1"/>
  <c r="U193" i="1"/>
  <c r="U184" i="1"/>
  <c r="U180" i="1"/>
  <c r="U175" i="1"/>
  <c r="U168" i="1"/>
  <c r="U163" i="1"/>
  <c r="U159" i="1"/>
  <c r="U155" i="1"/>
  <c r="U149" i="1"/>
  <c r="U147" i="1"/>
  <c r="U140" i="1"/>
  <c r="U134" i="1"/>
  <c r="U130" i="1"/>
  <c r="U125" i="1"/>
  <c r="U120" i="1"/>
  <c r="U115" i="1"/>
  <c r="U110" i="1"/>
  <c r="U106" i="1"/>
  <c r="U103" i="1"/>
  <c r="U100" i="1"/>
  <c r="U96" i="1"/>
  <c r="U92" i="1"/>
  <c r="U89" i="1"/>
  <c r="U80" i="1"/>
  <c r="U75" i="1"/>
  <c r="U69" i="1"/>
  <c r="U65" i="1"/>
  <c r="U61" i="1"/>
  <c r="U58" i="1"/>
  <c r="U52" i="1"/>
  <c r="U45" i="1"/>
  <c r="U41" i="1"/>
  <c r="U40" i="1"/>
  <c r="U35" i="1"/>
  <c r="U30" i="1"/>
  <c r="U26" i="1"/>
  <c r="U25" i="1"/>
  <c r="U16" i="1"/>
  <c r="U11" i="1"/>
  <c r="U810" i="1"/>
  <c r="U805" i="1"/>
  <c r="U801" i="1"/>
  <c r="U793" i="1"/>
  <c r="U792" i="1"/>
  <c r="U785" i="1"/>
  <c r="U781" i="1"/>
  <c r="U778" i="1"/>
  <c r="U772" i="1"/>
  <c r="U770" i="1"/>
  <c r="U767" i="1"/>
  <c r="U764" i="1"/>
  <c r="U760" i="1"/>
  <c r="U758" i="1"/>
  <c r="U751" i="1"/>
  <c r="U747" i="1"/>
  <c r="U744" i="1"/>
  <c r="U738" i="1"/>
  <c r="U735" i="1"/>
  <c r="U728" i="1"/>
  <c r="U726" i="1"/>
  <c r="U718" i="1"/>
  <c r="U715" i="1"/>
  <c r="U713" i="1"/>
  <c r="U707" i="1"/>
  <c r="U703" i="1"/>
  <c r="U702" i="1"/>
  <c r="U698" i="1"/>
  <c r="U697" i="1"/>
  <c r="U692" i="1"/>
  <c r="U690" i="1"/>
  <c r="U687" i="1"/>
  <c r="U684" i="1"/>
  <c r="U682" i="1"/>
  <c r="U680" i="1"/>
  <c r="U675" i="1"/>
  <c r="U670" i="1"/>
  <c r="U667" i="1"/>
  <c r="U663" i="1"/>
  <c r="U659" i="1"/>
  <c r="U657" i="1"/>
  <c r="U654" i="1"/>
  <c r="U652" i="1"/>
  <c r="U649" i="1"/>
  <c r="U645" i="1"/>
  <c r="U643" i="1"/>
  <c r="U637" i="1"/>
  <c r="U634" i="1"/>
  <c r="U633" i="1"/>
  <c r="U631" i="1"/>
  <c r="U625" i="1"/>
  <c r="U621" i="1"/>
  <c r="U617" i="1"/>
  <c r="U613" i="1"/>
  <c r="U609" i="1"/>
  <c r="U605" i="1"/>
  <c r="U600" i="1"/>
  <c r="U599" i="1"/>
  <c r="U595" i="1"/>
  <c r="U592" i="1"/>
  <c r="U589" i="1"/>
  <c r="U585" i="1"/>
  <c r="U582" i="1"/>
  <c r="U578" i="1"/>
  <c r="U577" i="1"/>
  <c r="U572" i="1"/>
  <c r="U567" i="1"/>
  <c r="U565" i="1"/>
  <c r="U563" i="1"/>
  <c r="U561" i="1"/>
  <c r="U558" i="1"/>
  <c r="U556" i="1"/>
  <c r="U552" i="1"/>
  <c r="U549" i="1"/>
  <c r="U544" i="1"/>
  <c r="U541" i="1"/>
  <c r="U536" i="1"/>
  <c r="U531" i="1"/>
  <c r="U527" i="1"/>
  <c r="U526" i="1"/>
  <c r="U522" i="1"/>
  <c r="U518" i="1"/>
  <c r="U515" i="1"/>
  <c r="U511" i="1"/>
  <c r="U510" i="1"/>
  <c r="U504" i="1"/>
  <c r="U500" i="1"/>
  <c r="U496" i="1"/>
  <c r="U491" i="1"/>
  <c r="U486" i="1"/>
  <c r="U481" i="1"/>
  <c r="U478" i="1"/>
  <c r="U473" i="1"/>
  <c r="U470" i="1"/>
  <c r="U467" i="1"/>
  <c r="U464" i="1"/>
  <c r="U462" i="1"/>
  <c r="U460" i="1"/>
  <c r="U457" i="1"/>
  <c r="U454" i="1"/>
  <c r="U451" i="1"/>
  <c r="U446" i="1"/>
  <c r="U441" i="1"/>
  <c r="U436" i="1"/>
  <c r="U430" i="1"/>
  <c r="U427" i="1"/>
  <c r="U422" i="1"/>
  <c r="U417" i="1"/>
  <c r="U413" i="1"/>
  <c r="U409" i="1"/>
  <c r="U404" i="1"/>
  <c r="U401" i="1"/>
  <c r="U397" i="1"/>
  <c r="U396" i="1"/>
  <c r="U392" i="1"/>
  <c r="U388" i="1"/>
  <c r="U380" i="1"/>
  <c r="U375" i="1"/>
  <c r="U373" i="1"/>
  <c r="U370" i="1"/>
  <c r="U367" i="1"/>
  <c r="U365" i="1"/>
  <c r="U361" i="1"/>
  <c r="U357" i="1"/>
  <c r="U355" i="1"/>
  <c r="U348" i="1"/>
  <c r="U344" i="1"/>
  <c r="U341" i="1"/>
  <c r="U337" i="1"/>
  <c r="U334" i="1"/>
  <c r="U332" i="1"/>
  <c r="U327" i="1"/>
  <c r="U323" i="1"/>
  <c r="U320" i="1"/>
  <c r="U317" i="1"/>
  <c r="U315" i="1"/>
  <c r="U312" i="1"/>
  <c r="U307" i="1"/>
  <c r="U303" i="1"/>
  <c r="U297" i="1"/>
  <c r="U295" i="1"/>
  <c r="U293" i="1"/>
  <c r="U288" i="1"/>
  <c r="U285" i="1"/>
  <c r="U281" i="1"/>
  <c r="U276" i="1"/>
  <c r="U273" i="1"/>
  <c r="U268" i="1"/>
  <c r="U265" i="1"/>
  <c r="U261" i="1"/>
  <c r="U256" i="1"/>
  <c r="U249" i="1"/>
  <c r="U245" i="1"/>
  <c r="U240" i="1"/>
  <c r="U238" i="1"/>
  <c r="U235" i="1"/>
  <c r="U233" i="1"/>
  <c r="U229" i="1"/>
  <c r="U226" i="1"/>
  <c r="U222" i="1"/>
  <c r="U217" i="1"/>
  <c r="U213" i="1"/>
  <c r="U210" i="1"/>
  <c r="U206" i="1"/>
  <c r="U203" i="1"/>
  <c r="U199" i="1"/>
  <c r="U195" i="1"/>
  <c r="U191" i="1"/>
  <c r="U187" i="1"/>
  <c r="U183" i="1"/>
  <c r="U179" i="1"/>
  <c r="U174" i="1"/>
  <c r="U171" i="1"/>
  <c r="U167" i="1"/>
  <c r="U164" i="1"/>
  <c r="U160" i="1"/>
  <c r="U157" i="1"/>
  <c r="U152" i="1"/>
  <c r="U145" i="1"/>
  <c r="U144" i="1"/>
  <c r="U142" i="1"/>
  <c r="U139" i="1"/>
  <c r="U136" i="1"/>
  <c r="U131" i="1"/>
  <c r="U129" i="1"/>
  <c r="U128" i="1"/>
  <c r="U126" i="1"/>
  <c r="U122" i="1"/>
  <c r="U118" i="1"/>
  <c r="U112" i="1"/>
  <c r="U107" i="1"/>
  <c r="U105" i="1"/>
  <c r="U101" i="1"/>
  <c r="U97" i="1"/>
  <c r="U93" i="1"/>
  <c r="U86" i="1"/>
  <c r="U82" i="1"/>
  <c r="U79" i="1"/>
  <c r="U76" i="1"/>
  <c r="U73" i="1"/>
  <c r="U70" i="1"/>
  <c r="U66" i="1"/>
  <c r="U63" i="1"/>
  <c r="U55" i="1"/>
  <c r="U54" i="1"/>
  <c r="U50" i="1"/>
  <c r="U49" i="1"/>
  <c r="U47" i="1"/>
  <c r="U43" i="1"/>
  <c r="U39" i="1"/>
  <c r="U34" i="1"/>
  <c r="U27" i="1"/>
  <c r="U24" i="1"/>
  <c r="U19" i="1"/>
  <c r="U15" i="1"/>
  <c r="U14" i="1"/>
  <c r="U889" i="1"/>
  <c r="U887" i="1"/>
  <c r="U884" i="1"/>
  <c r="U883" i="1"/>
  <c r="U880" i="1"/>
  <c r="U878" i="1"/>
  <c r="U876" i="1"/>
  <c r="U874" i="1"/>
  <c r="U872" i="1"/>
  <c r="U867" i="1"/>
  <c r="U866" i="1"/>
  <c r="U863" i="1"/>
  <c r="U862" i="1"/>
  <c r="U858" i="1"/>
  <c r="U857" i="1"/>
  <c r="U854" i="1"/>
  <c r="U851" i="1"/>
  <c r="U850" i="1"/>
  <c r="U847" i="1"/>
  <c r="U843" i="1"/>
  <c r="U840" i="1"/>
  <c r="U838" i="1"/>
  <c r="U835" i="1"/>
  <c r="U832" i="1"/>
  <c r="U830" i="1"/>
  <c r="U828" i="1"/>
  <c r="U823" i="1"/>
  <c r="U820" i="1"/>
  <c r="U816" i="1"/>
  <c r="U815" i="1"/>
  <c r="U811" i="1"/>
  <c r="U806" i="1"/>
  <c r="U803" i="1"/>
  <c r="U800" i="1"/>
  <c r="U797" i="1"/>
  <c r="U796" i="1"/>
  <c r="U791" i="1"/>
  <c r="U789" i="1"/>
  <c r="U786" i="1"/>
  <c r="U784" i="1"/>
  <c r="U780" i="1"/>
  <c r="U777" i="1"/>
  <c r="U774" i="1"/>
  <c r="U768" i="1"/>
  <c r="U762" i="1"/>
  <c r="U757" i="1"/>
  <c r="U752" i="1"/>
  <c r="U748" i="1"/>
  <c r="U743" i="1"/>
  <c r="U739" i="1"/>
  <c r="U736" i="1"/>
  <c r="U732" i="1"/>
  <c r="U729" i="1"/>
  <c r="U727" i="1"/>
  <c r="U723" i="1"/>
  <c r="U720" i="1"/>
  <c r="U716" i="1"/>
  <c r="U714" i="1"/>
  <c r="U710" i="1"/>
  <c r="U706" i="1"/>
  <c r="U700" i="1"/>
  <c r="U695" i="1"/>
  <c r="U693" i="1"/>
  <c r="U689" i="1"/>
  <c r="U683" i="1"/>
  <c r="U678" i="1"/>
  <c r="U676" i="1"/>
  <c r="U673" i="1"/>
  <c r="U671" i="1"/>
  <c r="U668" i="1"/>
  <c r="U665" i="1"/>
  <c r="U660" i="1"/>
  <c r="U658" i="1"/>
  <c r="U651" i="1"/>
  <c r="U648" i="1"/>
  <c r="U642" i="1"/>
  <c r="U636" i="1"/>
  <c r="U629" i="1"/>
  <c r="U626" i="1"/>
  <c r="U622" i="1"/>
  <c r="U619" i="1"/>
  <c r="U615" i="1"/>
  <c r="U610" i="1"/>
  <c r="U606" i="1"/>
  <c r="U602" i="1"/>
  <c r="U598" i="1"/>
  <c r="U593" i="1"/>
  <c r="U590" i="1"/>
  <c r="U587" i="1"/>
  <c r="U583" i="1"/>
  <c r="U576" i="1"/>
  <c r="U571" i="1"/>
  <c r="U569" i="1"/>
  <c r="U566" i="1"/>
  <c r="U560" i="1"/>
  <c r="U557" i="1"/>
  <c r="U551" i="1"/>
  <c r="U545" i="1"/>
  <c r="U539" i="1"/>
  <c r="U537" i="1"/>
  <c r="U529" i="1"/>
  <c r="U525" i="1"/>
  <c r="U519" i="1"/>
  <c r="U514" i="1"/>
  <c r="U507" i="1"/>
  <c r="U505" i="1"/>
  <c r="U501" i="1"/>
  <c r="U494" i="1"/>
  <c r="U489" i="1"/>
  <c r="U485" i="1"/>
  <c r="U483" i="1"/>
  <c r="U479" i="1"/>
  <c r="U477" i="1"/>
  <c r="U472" i="1"/>
  <c r="U469" i="1"/>
  <c r="U463" i="1"/>
  <c r="U458" i="1"/>
  <c r="U453" i="1"/>
  <c r="U449" i="1"/>
  <c r="U447" i="1"/>
  <c r="U439" i="1"/>
  <c r="U433" i="1"/>
  <c r="U429" i="1"/>
  <c r="U425" i="1"/>
  <c r="U421" i="1"/>
  <c r="U418" i="1"/>
  <c r="U411" i="1"/>
  <c r="U407" i="1"/>
  <c r="U403" i="1"/>
  <c r="U400" i="1"/>
  <c r="U393" i="1"/>
  <c r="U390" i="1"/>
  <c r="U385" i="1"/>
  <c r="U383" i="1"/>
  <c r="U381" i="1"/>
  <c r="U377" i="1"/>
  <c r="U374" i="1"/>
  <c r="U368" i="1"/>
  <c r="U363" i="1"/>
  <c r="U360" i="1"/>
  <c r="U356" i="1"/>
  <c r="U352" i="1"/>
  <c r="U351" i="1"/>
  <c r="U347" i="1"/>
  <c r="U343" i="1"/>
  <c r="U340" i="1"/>
  <c r="U336" i="1"/>
  <c r="U333" i="1"/>
  <c r="U328" i="1"/>
  <c r="U325" i="1"/>
  <c r="U322" i="1"/>
  <c r="U318" i="1"/>
  <c r="U313" i="1"/>
  <c r="U308" i="1"/>
  <c r="U305" i="1"/>
  <c r="U301" i="1"/>
  <c r="U299" i="1"/>
  <c r="U292" i="1"/>
  <c r="U286" i="1"/>
  <c r="U280" i="1"/>
  <c r="U279" i="1"/>
  <c r="U277" i="1"/>
  <c r="U272" i="1"/>
  <c r="U271" i="1"/>
  <c r="U267" i="1"/>
  <c r="U264" i="1"/>
  <c r="U259" i="1"/>
  <c r="U258" i="1"/>
  <c r="U254" i="1"/>
  <c r="U252" i="1"/>
  <c r="U244" i="1"/>
  <c r="U239" i="1"/>
  <c r="U236" i="1"/>
  <c r="U230" i="1"/>
  <c r="U224" i="1"/>
  <c r="U219" i="1"/>
  <c r="U215" i="1"/>
  <c r="U212" i="1"/>
  <c r="U208" i="1"/>
  <c r="U205" i="1"/>
  <c r="U201" i="1"/>
  <c r="U200" i="1"/>
  <c r="U194" i="1"/>
  <c r="U190" i="1"/>
  <c r="U188" i="1"/>
  <c r="U185" i="1"/>
  <c r="U182" i="1"/>
  <c r="U178" i="1"/>
  <c r="U176" i="1"/>
  <c r="U172" i="1"/>
  <c r="U166" i="1"/>
  <c r="U162" i="1"/>
  <c r="U156" i="1"/>
  <c r="U154" i="1"/>
  <c r="U150" i="1"/>
  <c r="U146" i="1"/>
  <c r="U141" i="1"/>
  <c r="U137" i="1"/>
  <c r="U135" i="1"/>
  <c r="U133" i="1"/>
  <c r="U127" i="1"/>
  <c r="U121" i="1"/>
  <c r="U117" i="1"/>
  <c r="U114" i="1"/>
  <c r="U111" i="1"/>
  <c r="U108" i="1"/>
  <c r="U102" i="1"/>
  <c r="U98" i="1"/>
  <c r="U94" i="1"/>
  <c r="U90" i="1"/>
  <c r="U88" i="1"/>
  <c r="U84" i="1"/>
  <c r="U81" i="1"/>
  <c r="U78" i="1"/>
  <c r="U72" i="1"/>
  <c r="U67" i="1"/>
  <c r="U62" i="1"/>
  <c r="U60" i="1"/>
  <c r="U56" i="1"/>
  <c r="U53" i="1"/>
  <c r="U48" i="1"/>
  <c r="U44" i="1"/>
  <c r="U37" i="1"/>
  <c r="U32" i="1"/>
  <c r="U28" i="1"/>
  <c r="U22" i="1"/>
  <c r="U20" i="1"/>
  <c r="U18" i="1"/>
  <c r="U12" i="1"/>
  <c r="U10" i="1"/>
  <c r="U890" i="1"/>
  <c r="U885" i="1"/>
  <c r="U882" i="1"/>
  <c r="U879" i="1"/>
  <c r="U875" i="1"/>
  <c r="U873" i="1"/>
  <c r="U871" i="1"/>
  <c r="U869" i="1"/>
  <c r="U864" i="1"/>
  <c r="U861" i="1"/>
  <c r="U859" i="1"/>
  <c r="U856" i="1"/>
  <c r="U853" i="1"/>
  <c r="U849" i="1"/>
  <c r="U846" i="1"/>
  <c r="U844" i="1"/>
  <c r="U841" i="1"/>
  <c r="U836" i="1"/>
  <c r="U834" i="1"/>
  <c r="U831" i="1"/>
  <c r="U826" i="1"/>
  <c r="U825" i="1"/>
  <c r="U822" i="1"/>
  <c r="U821" i="1"/>
  <c r="U819" i="1"/>
  <c r="U817" i="1"/>
  <c r="U813" i="1"/>
  <c r="U812" i="1"/>
  <c r="U807" i="1"/>
  <c r="U802" i="1"/>
  <c r="U798" i="1"/>
  <c r="U795" i="1"/>
  <c r="U790" i="1"/>
  <c r="U787" i="1"/>
  <c r="U783" i="1"/>
  <c r="U779" i="1"/>
  <c r="U773" i="1"/>
  <c r="U769" i="1"/>
  <c r="U765" i="1"/>
  <c r="U763" i="1"/>
  <c r="U759" i="1"/>
  <c r="U756" i="1"/>
  <c r="U754" i="1"/>
  <c r="U750" i="1"/>
  <c r="U745" i="1"/>
  <c r="U742" i="1"/>
  <c r="U740" i="1"/>
  <c r="U737" i="1"/>
  <c r="U733" i="1"/>
  <c r="U730" i="1"/>
  <c r="U725" i="1"/>
  <c r="U722" i="1"/>
  <c r="U719" i="1"/>
  <c r="U711" i="1"/>
  <c r="U709" i="1"/>
  <c r="U705" i="1"/>
  <c r="U701" i="1"/>
  <c r="U696" i="1"/>
  <c r="U691" i="1"/>
  <c r="U686" i="1"/>
  <c r="U681" i="1"/>
  <c r="U677" i="1"/>
  <c r="U672" i="1"/>
  <c r="U666" i="1"/>
  <c r="U662" i="1"/>
  <c r="U656" i="1"/>
  <c r="U653" i="1"/>
  <c r="U647" i="1"/>
  <c r="U644" i="1"/>
  <c r="U640" i="1"/>
  <c r="U638" i="1"/>
  <c r="U635" i="1"/>
  <c r="U630" i="1"/>
  <c r="U627" i="1"/>
  <c r="U624" i="1"/>
  <c r="U618" i="1"/>
  <c r="U614" i="1"/>
  <c r="U611" i="1"/>
  <c r="U608" i="1"/>
  <c r="U607" i="1"/>
  <c r="U603" i="1"/>
  <c r="U596" i="1"/>
  <c r="U591" i="1"/>
  <c r="U588" i="1"/>
  <c r="U584" i="1"/>
  <c r="U580" i="1"/>
  <c r="U575" i="1"/>
  <c r="U573" i="1"/>
  <c r="U562" i="1"/>
  <c r="U559" i="1"/>
  <c r="U554" i="1"/>
  <c r="U550" i="1"/>
  <c r="U547" i="1"/>
  <c r="U543" i="1"/>
  <c r="U540" i="1"/>
  <c r="U538" i="1"/>
  <c r="U535" i="1"/>
  <c r="U533" i="1"/>
  <c r="U530" i="1"/>
  <c r="U524" i="1"/>
  <c r="U520" i="1"/>
  <c r="U516" i="1"/>
  <c r="U512" i="1"/>
  <c r="U509" i="1"/>
  <c r="U503" i="1"/>
  <c r="U502" i="1"/>
  <c r="U498" i="1"/>
  <c r="U497" i="1"/>
  <c r="U493" i="1"/>
  <c r="U488" i="1"/>
  <c r="U484" i="1"/>
  <c r="U480" i="1"/>
  <c r="U476" i="1"/>
  <c r="U471" i="1"/>
  <c r="U465" i="1"/>
  <c r="U459" i="1"/>
  <c r="U456" i="1"/>
  <c r="U450" i="1"/>
  <c r="U444" i="1"/>
  <c r="U442" i="1"/>
  <c r="U438" i="1"/>
  <c r="U434" i="1"/>
  <c r="U431" i="1"/>
  <c r="U428" i="1"/>
  <c r="U424" i="1"/>
  <c r="U423" i="1"/>
  <c r="U419" i="1"/>
  <c r="U416" i="1"/>
  <c r="U414" i="1"/>
  <c r="U412" i="1"/>
  <c r="U408" i="1"/>
  <c r="U405" i="1"/>
  <c r="U402" i="1"/>
  <c r="U398" i="1"/>
  <c r="U394" i="1"/>
  <c r="U391" i="1"/>
  <c r="U387" i="1"/>
  <c r="U382" i="1"/>
  <c r="U378" i="1"/>
  <c r="U372" i="1"/>
  <c r="U366" i="1"/>
  <c r="U364" i="1"/>
  <c r="U359" i="1"/>
  <c r="U354" i="1"/>
  <c r="U350" i="1"/>
  <c r="U346" i="1"/>
  <c r="U338" i="1"/>
  <c r="U331" i="1"/>
  <c r="U329" i="1"/>
  <c r="U324" i="1"/>
  <c r="U319" i="1"/>
  <c r="U311" i="1"/>
  <c r="U309" i="1"/>
  <c r="U306" i="1"/>
  <c r="U302" i="1"/>
  <c r="U300" i="1"/>
  <c r="U296" i="1"/>
  <c r="U291" i="1"/>
  <c r="U289" i="1"/>
  <c r="U283" i="1"/>
  <c r="U278" i="1"/>
  <c r="U274" i="1"/>
  <c r="U270" i="1"/>
  <c r="U266" i="1"/>
  <c r="U262" i="1"/>
  <c r="U255" i="1"/>
  <c r="U253" i="1"/>
  <c r="U251" i="1"/>
  <c r="U247" i="1"/>
  <c r="U243" i="1"/>
  <c r="U242" i="1"/>
  <c r="U237" i="1"/>
  <c r="U232" i="1"/>
  <c r="U228" i="1"/>
  <c r="U227" i="1"/>
  <c r="U223" i="1"/>
  <c r="U220" i="1"/>
  <c r="U218" i="1"/>
  <c r="U214" i="1"/>
  <c r="U209" i="1"/>
  <c r="U202" i="1"/>
  <c r="U198" i="1"/>
  <c r="U197" i="1"/>
  <c r="U192" i="1"/>
  <c r="U189" i="1"/>
  <c r="U186" i="1"/>
  <c r="U181" i="1"/>
  <c r="U177" i="1"/>
  <c r="U173" i="1"/>
  <c r="U170" i="1"/>
  <c r="U169" i="1"/>
  <c r="U165" i="1"/>
  <c r="U161" i="1"/>
  <c r="U158" i="1"/>
  <c r="U153" i="1"/>
  <c r="U151" i="1"/>
  <c r="U148" i="1"/>
  <c r="U143" i="1"/>
  <c r="U138" i="1"/>
  <c r="U132" i="1"/>
  <c r="U124" i="1"/>
  <c r="U123" i="1"/>
  <c r="U119" i="1"/>
  <c r="U116" i="1"/>
  <c r="U113" i="1"/>
  <c r="U109" i="1"/>
  <c r="U104" i="1"/>
  <c r="U99" i="1"/>
  <c r="U95" i="1"/>
  <c r="U91" i="1"/>
  <c r="U87" i="1"/>
  <c r="U85" i="1"/>
  <c r="U83" i="1"/>
  <c r="U77" i="1"/>
  <c r="U74" i="1"/>
  <c r="U71" i="1"/>
  <c r="U68" i="1"/>
  <c r="U64" i="1"/>
  <c r="U59" i="1"/>
  <c r="U57" i="1"/>
  <c r="U51" i="1"/>
  <c r="U46" i="1"/>
  <c r="U42" i="1"/>
  <c r="U38" i="1"/>
  <c r="U36" i="1"/>
  <c r="U33" i="1"/>
  <c r="U31" i="1"/>
  <c r="U29" i="1"/>
  <c r="U23" i="1"/>
  <c r="U21" i="1"/>
  <c r="U17" i="1"/>
  <c r="U13" i="1"/>
  <c r="V3164" i="1" l="1"/>
  <c r="V2850" i="1"/>
  <c r="V2573" i="1"/>
  <c r="V2570" i="1"/>
  <c r="V2355" i="1"/>
  <c r="V2087" i="1"/>
  <c r="V1831" i="1"/>
  <c r="V2252" i="1"/>
  <c r="V1932" i="1"/>
  <c r="V2357" i="1"/>
  <c r="V2101" i="1"/>
  <c r="V1841" i="1"/>
  <c r="V1926" i="1"/>
  <c r="V1673" i="1"/>
  <c r="V1457" i="1"/>
  <c r="V2463" i="1"/>
  <c r="V1750" i="1"/>
  <c r="V1538" i="1"/>
  <c r="V1366" i="1"/>
  <c r="V1787" i="1"/>
  <c r="V1619" i="1"/>
  <c r="V1447" i="1"/>
  <c r="V2218" i="1"/>
  <c r="V1452" i="1"/>
  <c r="V1281" i="1"/>
  <c r="V1576" i="1"/>
  <c r="V1320" i="1"/>
  <c r="V1700" i="1"/>
  <c r="V1316" i="1"/>
  <c r="V1211" i="1"/>
  <c r="V1850" i="1"/>
  <c r="V1568" i="1"/>
  <c r="V1288" i="1"/>
  <c r="V1224" i="1"/>
  <c r="V1136" i="1"/>
  <c r="V1110" i="1"/>
  <c r="V1026" i="1"/>
  <c r="V938" i="1"/>
  <c r="V854" i="1"/>
  <c r="V770" i="1"/>
  <c r="V682" i="1"/>
  <c r="V598" i="1"/>
  <c r="V1185" i="1"/>
  <c r="V1063" i="1"/>
  <c r="V975" i="1"/>
  <c r="V871" i="1"/>
  <c r="V783" i="1"/>
  <c r="V699" i="1"/>
  <c r="V615" i="1"/>
  <c r="V543" i="1"/>
  <c r="V1210" i="1"/>
  <c r="V1096" i="1"/>
  <c r="V1016" i="1"/>
  <c r="V936" i="1"/>
  <c r="V872" i="1"/>
  <c r="V808" i="1"/>
  <c r="V744" i="1"/>
  <c r="V680" i="1"/>
  <c r="V616" i="1"/>
  <c r="V536" i="1"/>
  <c r="V1221" i="1"/>
  <c r="V1101" i="1"/>
  <c r="V1021" i="1"/>
  <c r="V957" i="1"/>
  <c r="V893" i="1"/>
  <c r="V829" i="1"/>
  <c r="V765" i="1"/>
  <c r="V701" i="1"/>
  <c r="V637" i="1"/>
  <c r="V557" i="1"/>
  <c r="V493" i="1"/>
  <c r="V428" i="1"/>
  <c r="V364" i="1"/>
  <c r="V300" i="1"/>
  <c r="V236" i="1"/>
  <c r="V172" i="1"/>
  <c r="V108" i="1"/>
  <c r="V44" i="1"/>
  <c r="V445" i="1"/>
  <c r="V381" i="1"/>
  <c r="V301" i="1"/>
  <c r="V221" i="1"/>
  <c r="V141" i="1"/>
  <c r="V77" i="1"/>
  <c r="V13" i="1"/>
  <c r="V398" i="1"/>
  <c r="V334" i="1"/>
  <c r="V254" i="1"/>
  <c r="V190" i="1"/>
  <c r="V126" i="1"/>
  <c r="V62" i="1"/>
  <c r="V479" i="1"/>
  <c r="V399" i="1"/>
  <c r="V335" i="1"/>
  <c r="V271" i="1"/>
  <c r="V223" i="1"/>
  <c r="V159" i="1"/>
  <c r="V111" i="1"/>
  <c r="V63" i="1"/>
  <c r="V2950" i="1"/>
  <c r="V3028" i="1"/>
  <c r="V2904" i="1"/>
  <c r="V2672" i="1"/>
  <c r="V2793" i="1"/>
  <c r="V2690" i="1"/>
  <c r="V2548" i="1"/>
  <c r="V2436" i="1"/>
  <c r="V2661" i="1"/>
  <c r="V2549" i="1"/>
  <c r="V2437" i="1"/>
  <c r="V2654" i="1"/>
  <c r="V2542" i="1"/>
  <c r="V2430" i="1"/>
  <c r="V2443" i="1"/>
  <c r="V2335" i="1"/>
  <c r="V2263" i="1"/>
  <c r="V2199" i="1"/>
  <c r="V2135" i="1"/>
  <c r="V2071" i="1"/>
  <c r="V2007" i="1"/>
  <c r="V1943" i="1"/>
  <c r="V1879" i="1"/>
  <c r="V3129" i="1"/>
  <c r="V2487" i="1"/>
  <c r="V2364" i="1"/>
  <c r="V2300" i="1"/>
  <c r="V2236" i="1"/>
  <c r="V2172" i="1"/>
  <c r="V2108" i="1"/>
  <c r="V2044" i="1"/>
  <c r="V1980" i="1"/>
  <c r="V1916" i="1"/>
  <c r="V1852" i="1"/>
  <c r="V2643" i="1"/>
  <c r="V2405" i="1"/>
  <c r="V2341" i="1"/>
  <c r="V2277" i="1"/>
  <c r="V2213" i="1"/>
  <c r="V2149" i="1"/>
  <c r="V2085" i="1"/>
  <c r="V2021" i="1"/>
  <c r="V1957" i="1"/>
  <c r="V1917" i="1"/>
  <c r="V1873" i="1"/>
  <c r="V1829" i="1"/>
  <c r="V2406" i="1"/>
  <c r="V2230" i="1"/>
  <c r="V2054" i="1"/>
  <c r="V1894" i="1"/>
  <c r="V1789" i="1"/>
  <c r="V1745" i="1"/>
  <c r="V1705" i="1"/>
  <c r="V1661" i="1"/>
  <c r="V1617" i="1"/>
  <c r="V1577" i="1"/>
  <c r="V1533" i="1"/>
  <c r="V1489" i="1"/>
  <c r="V1449" i="1"/>
  <c r="V1405" i="1"/>
  <c r="V1361" i="1"/>
  <c r="V1321" i="1"/>
  <c r="V2370" i="1"/>
  <c r="V2194" i="1"/>
  <c r="V2034" i="1"/>
  <c r="V1858" i="1"/>
  <c r="V1782" i="1"/>
  <c r="V1742" i="1"/>
  <c r="V1698" i="1"/>
  <c r="V1654" i="1"/>
  <c r="V1614" i="1"/>
  <c r="V1570" i="1"/>
  <c r="V1526" i="1"/>
  <c r="V1486" i="1"/>
  <c r="V1442" i="1"/>
  <c r="V1398" i="1"/>
  <c r="V1358" i="1"/>
  <c r="V1314" i="1"/>
  <c r="V2334" i="1"/>
  <c r="V2174" i="1"/>
  <c r="V1998" i="1"/>
  <c r="V1822" i="1"/>
  <c r="V1779" i="1"/>
  <c r="V1735" i="1"/>
  <c r="V1691" i="1"/>
  <c r="V1651" i="1"/>
  <c r="V1607" i="1"/>
  <c r="V1563" i="1"/>
  <c r="V1523" i="1"/>
  <c r="V1479" i="1"/>
  <c r="V1435" i="1"/>
  <c r="V1395" i="1"/>
  <c r="V1351" i="1"/>
  <c r="V1307" i="1"/>
  <c r="V2346" i="1"/>
  <c r="V2170" i="1"/>
  <c r="V1804" i="1"/>
  <c r="V1676" i="1"/>
  <c r="V1548" i="1"/>
  <c r="V1420" i="1"/>
  <c r="V1305" i="1"/>
  <c r="V1273" i="1"/>
  <c r="V1241" i="1"/>
  <c r="V1800" i="1"/>
  <c r="V1672" i="1"/>
  <c r="V1544" i="1"/>
  <c r="V1416" i="1"/>
  <c r="V1302" i="1"/>
  <c r="V1270" i="1"/>
  <c r="V1238" i="1"/>
  <c r="V1796" i="1"/>
  <c r="V1668" i="1"/>
  <c r="V1540" i="1"/>
  <c r="V1412" i="1"/>
  <c r="V1299" i="1"/>
  <c r="V1267" i="1"/>
  <c r="V1235" i="1"/>
  <c r="V1203" i="1"/>
  <c r="V1171" i="1"/>
  <c r="V1139" i="1"/>
  <c r="V1111" i="1"/>
  <c r="V1808" i="1"/>
  <c r="V1712" i="1"/>
  <c r="V1632" i="1"/>
  <c r="V1552" i="1"/>
  <c r="V1456" i="1"/>
  <c r="V1376" i="1"/>
  <c r="V1304" i="1"/>
  <c r="V1280" i="1"/>
  <c r="V1260" i="1"/>
  <c r="V1240" i="1"/>
  <c r="V1216" i="1"/>
  <c r="V1196" i="1"/>
  <c r="V1176" i="1"/>
  <c r="V1152" i="1"/>
  <c r="V1132" i="1"/>
  <c r="V1112" i="1"/>
  <c r="V1182" i="1"/>
  <c r="V1142" i="1"/>
  <c r="V1106" i="1"/>
  <c r="V1082" i="1"/>
  <c r="V1062" i="1"/>
  <c r="V1042" i="1"/>
  <c r="V1018" i="1"/>
  <c r="V998" i="1"/>
  <c r="V978" i="1"/>
  <c r="V954" i="1"/>
  <c r="V934" i="1"/>
  <c r="V914" i="1"/>
  <c r="V890" i="1"/>
  <c r="V870" i="1"/>
  <c r="V850" i="1"/>
  <c r="V826" i="1"/>
  <c r="V806" i="1"/>
  <c r="V786" i="1"/>
  <c r="V762" i="1"/>
  <c r="V742" i="1"/>
  <c r="V722" i="1"/>
  <c r="V698" i="1"/>
  <c r="V678" i="1"/>
  <c r="V658" i="1"/>
  <c r="V634" i="1"/>
  <c r="V614" i="1"/>
  <c r="V594" i="1"/>
  <c r="V570" i="1"/>
  <c r="V550" i="1"/>
  <c r="V530" i="1"/>
  <c r="V506" i="1"/>
  <c r="V1217" i="1"/>
  <c r="V1177" i="1"/>
  <c r="V1129" i="1"/>
  <c r="V1099" i="1"/>
  <c r="V1079" i="1"/>
  <c r="V1055" i="1"/>
  <c r="V1035" i="1"/>
  <c r="V1015" i="1"/>
  <c r="V991" i="1"/>
  <c r="V971" i="1"/>
  <c r="V951" i="1"/>
  <c r="V927" i="1"/>
  <c r="V907" i="1"/>
  <c r="V887" i="1"/>
  <c r="V863" i="1"/>
  <c r="V843" i="1"/>
  <c r="V823" i="1"/>
  <c r="V799" i="1"/>
  <c r="V779" i="1"/>
  <c r="V759" i="1"/>
  <c r="V735" i="1"/>
  <c r="V715" i="1"/>
  <c r="V695" i="1"/>
  <c r="V671" i="1"/>
  <c r="V651" i="1"/>
  <c r="V631" i="1"/>
  <c r="V607" i="1"/>
  <c r="V587" i="1"/>
  <c r="V571" i="1"/>
  <c r="V555" i="1"/>
  <c r="V539" i="1"/>
  <c r="V523" i="1"/>
  <c r="V507" i="1"/>
  <c r="V491" i="1"/>
  <c r="V1202" i="1"/>
  <c r="V1170" i="1"/>
  <c r="V1138" i="1"/>
  <c r="V1108" i="1"/>
  <c r="V1092" i="1"/>
  <c r="V1076" i="1"/>
  <c r="V1060" i="1"/>
  <c r="V1044" i="1"/>
  <c r="V1028" i="1"/>
  <c r="V1012" i="1"/>
  <c r="V996" i="1"/>
  <c r="V980" i="1"/>
  <c r="V964" i="1"/>
  <c r="V948" i="1"/>
  <c r="V932" i="1"/>
  <c r="V916" i="1"/>
  <c r="V900" i="1"/>
  <c r="V884" i="1"/>
  <c r="V868" i="1"/>
  <c r="V852" i="1"/>
  <c r="V836" i="1"/>
  <c r="V820" i="1"/>
  <c r="V804" i="1"/>
  <c r="V788" i="1"/>
  <c r="V772" i="1"/>
  <c r="V756" i="1"/>
  <c r="V740" i="1"/>
  <c r="V724" i="1"/>
  <c r="V708" i="1"/>
  <c r="V692" i="1"/>
  <c r="V676" i="1"/>
  <c r="V660" i="1"/>
  <c r="V644" i="1"/>
  <c r="V628" i="1"/>
  <c r="V612" i="1"/>
  <c r="V596" i="1"/>
  <c r="V580" i="1"/>
  <c r="V564" i="1"/>
  <c r="V548" i="1"/>
  <c r="V532" i="1"/>
  <c r="V516" i="1"/>
  <c r="V500" i="1"/>
  <c r="V1213" i="1"/>
  <c r="V1181" i="1"/>
  <c r="V1149" i="1"/>
  <c r="V1117" i="1"/>
  <c r="V1097" i="1"/>
  <c r="V1081" i="1"/>
  <c r="V1065" i="1"/>
  <c r="V1049" i="1"/>
  <c r="V1033" i="1"/>
  <c r="V1017" i="1"/>
  <c r="V1001" i="1"/>
  <c r="V985" i="1"/>
  <c r="V969" i="1"/>
  <c r="V953" i="1"/>
  <c r="V937" i="1"/>
  <c r="V921" i="1"/>
  <c r="V905" i="1"/>
  <c r="V889" i="1"/>
  <c r="V873" i="1"/>
  <c r="V857" i="1"/>
  <c r="V841" i="1"/>
  <c r="V825" i="1"/>
  <c r="V809" i="1"/>
  <c r="V793" i="1"/>
  <c r="V777" i="1"/>
  <c r="V761" i="1"/>
  <c r="V745" i="1"/>
  <c r="V729" i="1"/>
  <c r="V713" i="1"/>
  <c r="V697" i="1"/>
  <c r="V681" i="1"/>
  <c r="V665" i="1"/>
  <c r="V649" i="1"/>
  <c r="V633" i="1"/>
  <c r="V617" i="1"/>
  <c r="V601" i="1"/>
  <c r="V585" i="1"/>
  <c r="V569" i="1"/>
  <c r="V553" i="1"/>
  <c r="V537" i="1"/>
  <c r="V521" i="1"/>
  <c r="V505" i="1"/>
  <c r="V488" i="1"/>
  <c r="V472" i="1"/>
  <c r="V456" i="1"/>
  <c r="V440" i="1"/>
  <c r="V424" i="1"/>
  <c r="V408" i="1"/>
  <c r="V392" i="1"/>
  <c r="V376" i="1"/>
  <c r="V360" i="1"/>
  <c r="V344" i="1"/>
  <c r="V328" i="1"/>
  <c r="V312" i="1"/>
  <c r="V296" i="1"/>
  <c r="V280" i="1"/>
  <c r="V264" i="1"/>
  <c r="V248" i="1"/>
  <c r="V232" i="1"/>
  <c r="V216" i="1"/>
  <c r="V200" i="1"/>
  <c r="V184" i="1"/>
  <c r="V168" i="1"/>
  <c r="V152" i="1"/>
  <c r="V136" i="1"/>
  <c r="V120" i="1"/>
  <c r="V104" i="1"/>
  <c r="V88" i="1"/>
  <c r="V72" i="1"/>
  <c r="V56" i="1"/>
  <c r="V40" i="1"/>
  <c r="V24" i="1"/>
  <c r="V489" i="1"/>
  <c r="V473" i="1"/>
  <c r="V457" i="1"/>
  <c r="V441" i="1"/>
  <c r="V425" i="1"/>
  <c r="V409" i="1"/>
  <c r="V393" i="1"/>
  <c r="V377" i="1"/>
  <c r="V361" i="1"/>
  <c r="V345" i="1"/>
  <c r="V329" i="1"/>
  <c r="V313" i="1"/>
  <c r="V297" i="1"/>
  <c r="V281" i="1"/>
  <c r="V265" i="1"/>
  <c r="V249" i="1"/>
  <c r="V233" i="1"/>
  <c r="V217" i="1"/>
  <c r="V201" i="1"/>
  <c r="V185" i="1"/>
  <c r="V169" i="1"/>
  <c r="V153" i="1"/>
  <c r="V137" i="1"/>
  <c r="V121" i="1"/>
  <c r="V105" i="1"/>
  <c r="V89" i="1"/>
  <c r="V73" i="1"/>
  <c r="V57" i="1"/>
  <c r="V41" i="1"/>
  <c r="V25" i="1"/>
  <c r="V490" i="1"/>
  <c r="V474" i="1"/>
  <c r="V458" i="1"/>
  <c r="V442" i="1"/>
  <c r="V426" i="1"/>
  <c r="V410" i="1"/>
  <c r="V394" i="1"/>
  <c r="V378" i="1"/>
  <c r="V362" i="1"/>
  <c r="V346" i="1"/>
  <c r="V330" i="1"/>
  <c r="V314" i="1"/>
  <c r="V298" i="1"/>
  <c r="V282" i="1"/>
  <c r="V266" i="1"/>
  <c r="V250" i="1"/>
  <c r="V234" i="1"/>
  <c r="V218" i="1"/>
  <c r="V202" i="1"/>
  <c r="V186" i="1"/>
  <c r="V170" i="1"/>
  <c r="V154" i="1"/>
  <c r="V138" i="1"/>
  <c r="V122" i="1"/>
  <c r="V106" i="1"/>
  <c r="V90" i="1"/>
  <c r="V74" i="1"/>
  <c r="V58" i="1"/>
  <c r="V42" i="1"/>
  <c r="V26" i="1"/>
  <c r="V10" i="1"/>
  <c r="V475" i="1"/>
  <c r="V459" i="1"/>
  <c r="V443" i="1"/>
  <c r="V427" i="1"/>
  <c r="V411" i="1"/>
  <c r="V395" i="1"/>
  <c r="V379" i="1"/>
  <c r="V363" i="1"/>
  <c r="V347" i="1"/>
  <c r="V331" i="1"/>
  <c r="V315" i="1"/>
  <c r="V299" i="1"/>
  <c r="V283" i="1"/>
  <c r="V267" i="1"/>
  <c r="V251" i="1"/>
  <c r="V235" i="1"/>
  <c r="V219" i="1"/>
  <c r="V203" i="1"/>
  <c r="V187" i="1"/>
  <c r="V171" i="1"/>
  <c r="V155" i="1"/>
  <c r="V139" i="1"/>
  <c r="V123" i="1"/>
  <c r="V107" i="1"/>
  <c r="V91" i="1"/>
  <c r="V75" i="1"/>
  <c r="V59" i="1"/>
  <c r="V43" i="1"/>
  <c r="V27" i="1"/>
  <c r="V11" i="1"/>
  <c r="V3013" i="1"/>
  <c r="V2844" i="1"/>
  <c r="V2729" i="1"/>
  <c r="V2632" i="1"/>
  <c r="V3161" i="1"/>
  <c r="V2633" i="1"/>
  <c r="V3145" i="1"/>
  <c r="V2630" i="1"/>
  <c r="V2838" i="1"/>
  <c r="V2399" i="1"/>
  <c r="V2247" i="1"/>
  <c r="V2183" i="1"/>
  <c r="V2119" i="1"/>
  <c r="V1991" i="1"/>
  <c r="V1927" i="1"/>
  <c r="V2694" i="1"/>
  <c r="V2423" i="1"/>
  <c r="V2348" i="1"/>
  <c r="V2220" i="1"/>
  <c r="V2156" i="1"/>
  <c r="V2028" i="1"/>
  <c r="V1964" i="1"/>
  <c r="V1900" i="1"/>
  <c r="V2579" i="1"/>
  <c r="V2389" i="1"/>
  <c r="V2261" i="1"/>
  <c r="V2133" i="1"/>
  <c r="V2069" i="1"/>
  <c r="V1949" i="1"/>
  <c r="V1905" i="1"/>
  <c r="V1821" i="1"/>
  <c r="V2358" i="1"/>
  <c r="V2022" i="1"/>
  <c r="V1846" i="1"/>
  <c r="V1737" i="1"/>
  <c r="V1649" i="1"/>
  <c r="V1609" i="1"/>
  <c r="V1521" i="1"/>
  <c r="V1481" i="1"/>
  <c r="V1393" i="1"/>
  <c r="V1353" i="1"/>
  <c r="V2322" i="1"/>
  <c r="V2162" i="1"/>
  <c r="V1986" i="1"/>
  <c r="V1774" i="1"/>
  <c r="V1730" i="1"/>
  <c r="V1646" i="1"/>
  <c r="V1602" i="1"/>
  <c r="V1518" i="1"/>
  <c r="V1474" i="1"/>
  <c r="V1390" i="1"/>
  <c r="V1346" i="1"/>
  <c r="V2302" i="1"/>
  <c r="V2126" i="1"/>
  <c r="V1811" i="1"/>
  <c r="V1767" i="1"/>
  <c r="V1683" i="1"/>
  <c r="V1639" i="1"/>
  <c r="V1595" i="1"/>
  <c r="V1511" i="1"/>
  <c r="V1467" i="1"/>
  <c r="V1383" i="1"/>
  <c r="V1339" i="1"/>
  <c r="V2298" i="1"/>
  <c r="V2122" i="1"/>
  <c r="V1644" i="1"/>
  <c r="V1516" i="1"/>
  <c r="V1297" i="1"/>
  <c r="V1265" i="1"/>
  <c r="V1768" i="1"/>
  <c r="V1640" i="1"/>
  <c r="V1384" i="1"/>
  <c r="V1262" i="1"/>
  <c r="V1230" i="1"/>
  <c r="V1636" i="1"/>
  <c r="V1380" i="1"/>
  <c r="V1291" i="1"/>
  <c r="V1227" i="1"/>
  <c r="V1195" i="1"/>
  <c r="V1131" i="1"/>
  <c r="V2042" i="1"/>
  <c r="V1696" i="1"/>
  <c r="V1520" i="1"/>
  <c r="V1440" i="1"/>
  <c r="V1296" i="1"/>
  <c r="V1276" i="1"/>
  <c r="V1232" i="1"/>
  <c r="V1212" i="1"/>
  <c r="V1168" i="1"/>
  <c r="V1148" i="1"/>
  <c r="V1214" i="1"/>
  <c r="V1174" i="1"/>
  <c r="V1098" i="1"/>
  <c r="V1078" i="1"/>
  <c r="V1034" i="1"/>
  <c r="V1014" i="1"/>
  <c r="V970" i="1"/>
  <c r="V950" i="1"/>
  <c r="V930" i="1"/>
  <c r="V886" i="1"/>
  <c r="V866" i="1"/>
  <c r="V822" i="1"/>
  <c r="V802" i="1"/>
  <c r="V758" i="1"/>
  <c r="V738" i="1"/>
  <c r="V694" i="1"/>
  <c r="V674" i="1"/>
  <c r="V630" i="1"/>
  <c r="V610" i="1"/>
  <c r="V586" i="1"/>
  <c r="V546" i="1"/>
  <c r="V522" i="1"/>
  <c r="V1209" i="1"/>
  <c r="V1161" i="1"/>
  <c r="V1095" i="1"/>
  <c r="V1071" i="1"/>
  <c r="V1031" i="1"/>
  <c r="V1007" i="1"/>
  <c r="V967" i="1"/>
  <c r="V943" i="1"/>
  <c r="V903" i="1"/>
  <c r="V879" i="1"/>
  <c r="V839" i="1"/>
  <c r="V815" i="1"/>
  <c r="V775" i="1"/>
  <c r="V751" i="1"/>
  <c r="V711" i="1"/>
  <c r="V687" i="1"/>
  <c r="V647" i="1"/>
  <c r="V623" i="1"/>
  <c r="V583" i="1"/>
  <c r="V551" i="1"/>
  <c r="V535" i="1"/>
  <c r="V503" i="1"/>
  <c r="V1226" i="1"/>
  <c r="V1162" i="1"/>
  <c r="V1130" i="1"/>
  <c r="V1088" i="1"/>
  <c r="V1072" i="1"/>
  <c r="V1040" i="1"/>
  <c r="V1008" i="1"/>
  <c r="V992" i="1"/>
  <c r="V960" i="1"/>
  <c r="V928" i="1"/>
  <c r="V912" i="1"/>
  <c r="V880" i="1"/>
  <c r="V848" i="1"/>
  <c r="V832" i="1"/>
  <c r="V800" i="1"/>
  <c r="V784" i="1"/>
  <c r="V752" i="1"/>
  <c r="V736" i="1"/>
  <c r="V704" i="1"/>
  <c r="V688" i="1"/>
  <c r="V656" i="1"/>
  <c r="V624" i="1"/>
  <c r="V608" i="1"/>
  <c r="V576" i="1"/>
  <c r="V560" i="1"/>
  <c r="V528" i="1"/>
  <c r="V496" i="1"/>
  <c r="V1173" i="1"/>
  <c r="V1141" i="1"/>
  <c r="V1093" i="1"/>
  <c r="V1077" i="1"/>
  <c r="V1045" i="1"/>
  <c r="V1013" i="1"/>
  <c r="V997" i="1"/>
  <c r="V965" i="1"/>
  <c r="V949" i="1"/>
  <c r="V917" i="1"/>
  <c r="V885" i="1"/>
  <c r="V869" i="1"/>
  <c r="V837" i="1"/>
  <c r="V821" i="1"/>
  <c r="V789" i="1"/>
  <c r="V757" i="1"/>
  <c r="V725" i="1"/>
  <c r="V693" i="1"/>
  <c r="V645" i="1"/>
  <c r="V613" i="1"/>
  <c r="V581" i="1"/>
  <c r="V549" i="1"/>
  <c r="V517" i="1"/>
  <c r="V501" i="1"/>
  <c r="V468" i="1"/>
  <c r="V420" i="1"/>
  <c r="V388" i="1"/>
  <c r="V356" i="1"/>
  <c r="V340" i="1"/>
  <c r="V308" i="1"/>
  <c r="V276" i="1"/>
  <c r="V244" i="1"/>
  <c r="V212" i="1"/>
  <c r="V180" i="1"/>
  <c r="V148" i="1"/>
  <c r="V116" i="1"/>
  <c r="V84" i="1"/>
  <c r="V68" i="1"/>
  <c r="V36" i="1"/>
  <c r="V485" i="1"/>
  <c r="V453" i="1"/>
  <c r="V437" i="1"/>
  <c r="V405" i="1"/>
  <c r="V373" i="1"/>
  <c r="V341" i="1"/>
  <c r="V309" i="1"/>
  <c r="V277" i="1"/>
  <c r="V245" i="1"/>
  <c r="V213" i="1"/>
  <c r="V181" i="1"/>
  <c r="V165" i="1"/>
  <c r="V133" i="1"/>
  <c r="V101" i="1"/>
  <c r="V69" i="1"/>
  <c r="V53" i="1"/>
  <c r="V21" i="1"/>
  <c r="V470" i="1"/>
  <c r="V438" i="1"/>
  <c r="V406" i="1"/>
  <c r="V374" i="1"/>
  <c r="V342" i="1"/>
  <c r="V310" i="1"/>
  <c r="V278" i="1"/>
  <c r="V230" i="1"/>
  <c r="V198" i="1"/>
  <c r="V166" i="1"/>
  <c r="V134" i="1"/>
  <c r="V102" i="1"/>
  <c r="V70" i="1"/>
  <c r="V38" i="1"/>
  <c r="V487" i="1"/>
  <c r="V455" i="1"/>
  <c r="V423" i="1"/>
  <c r="V391" i="1"/>
  <c r="V359" i="1"/>
  <c r="V327" i="1"/>
  <c r="V295" i="1"/>
  <c r="V263" i="1"/>
  <c r="V247" i="1"/>
  <c r="V215" i="1"/>
  <c r="V199" i="1"/>
  <c r="V167" i="1"/>
  <c r="V151" i="1"/>
  <c r="V119" i="1"/>
  <c r="V103" i="1"/>
  <c r="V71" i="1"/>
  <c r="V39" i="1"/>
  <c r="V23" i="1"/>
  <c r="V2799" i="1"/>
  <c r="V2608" i="1"/>
  <c r="V2605" i="1"/>
  <c r="V2602" i="1"/>
  <c r="V2379" i="1"/>
  <c r="V2167" i="1"/>
  <c r="V1975" i="1"/>
  <c r="V2332" i="1"/>
  <c r="V2076" i="1"/>
  <c r="V1820" i="1"/>
  <c r="V2309" i="1"/>
  <c r="V2053" i="1"/>
  <c r="V2854" i="1"/>
  <c r="V1769" i="1"/>
  <c r="V1553" i="1"/>
  <c r="V1385" i="1"/>
  <c r="V2114" i="1"/>
  <c r="V1762" i="1"/>
  <c r="V1634" i="1"/>
  <c r="V1506" i="1"/>
  <c r="V1378" i="1"/>
  <c r="V2254" i="1"/>
  <c r="V1799" i="1"/>
  <c r="V1627" i="1"/>
  <c r="V1459" i="1"/>
  <c r="V1331" i="1"/>
  <c r="V2090" i="1"/>
  <c r="V1356" i="1"/>
  <c r="V2010" i="1"/>
  <c r="V1480" i="1"/>
  <c r="V1994" i="1"/>
  <c r="V1476" i="1"/>
  <c r="V1219" i="1"/>
  <c r="V1760" i="1"/>
  <c r="V1424" i="1"/>
  <c r="V1272" i="1"/>
  <c r="V1208" i="1"/>
  <c r="V1144" i="1"/>
  <c r="V1166" i="1"/>
  <c r="V1050" i="1"/>
  <c r="V986" i="1"/>
  <c r="V922" i="1"/>
  <c r="V858" i="1"/>
  <c r="V794" i="1"/>
  <c r="V710" i="1"/>
  <c r="V646" i="1"/>
  <c r="V582" i="1"/>
  <c r="V518" i="1"/>
  <c r="V1153" i="1"/>
  <c r="V1067" i="1"/>
  <c r="V1003" i="1"/>
  <c r="V939" i="1"/>
  <c r="V855" i="1"/>
  <c r="V747" i="1"/>
  <c r="V639" i="1"/>
  <c r="V579" i="1"/>
  <c r="V531" i="1"/>
  <c r="V1218" i="1"/>
  <c r="V1122" i="1"/>
  <c r="V1068" i="1"/>
  <c r="V1020" i="1"/>
  <c r="V956" i="1"/>
  <c r="V892" i="1"/>
  <c r="V844" i="1"/>
  <c r="V796" i="1"/>
  <c r="V748" i="1"/>
  <c r="V684" i="1"/>
  <c r="V636" i="1"/>
  <c r="V588" i="1"/>
  <c r="V540" i="1"/>
  <c r="V1165" i="1"/>
  <c r="V1073" i="1"/>
  <c r="V1025" i="1"/>
  <c r="V977" i="1"/>
  <c r="V913" i="1"/>
  <c r="V865" i="1"/>
  <c r="V817" i="1"/>
  <c r="V769" i="1"/>
  <c r="V721" i="1"/>
  <c r="V657" i="1"/>
  <c r="V609" i="1"/>
  <c r="V561" i="1"/>
  <c r="V497" i="1"/>
  <c r="V432" i="1"/>
  <c r="V384" i="1"/>
  <c r="V320" i="1"/>
  <c r="V256" i="1"/>
  <c r="V176" i="1"/>
  <c r="V128" i="1"/>
  <c r="V80" i="1"/>
  <c r="V32" i="1"/>
  <c r="V465" i="1"/>
  <c r="V417" i="1"/>
  <c r="V353" i="1"/>
  <c r="V289" i="1"/>
  <c r="V241" i="1"/>
  <c r="V193" i="1"/>
  <c r="V145" i="1"/>
  <c r="V97" i="1"/>
  <c r="V49" i="1"/>
  <c r="V482" i="1"/>
  <c r="V402" i="1"/>
  <c r="V338" i="1"/>
  <c r="V290" i="1"/>
  <c r="V226" i="1"/>
  <c r="V162" i="1"/>
  <c r="V98" i="1"/>
  <c r="V34" i="1"/>
  <c r="V467" i="1"/>
  <c r="V419" i="1"/>
  <c r="V371" i="1"/>
  <c r="V323" i="1"/>
  <c r="V275" i="1"/>
  <c r="V227" i="1"/>
  <c r="V179" i="1"/>
  <c r="V131" i="1"/>
  <c r="V67" i="1"/>
  <c r="V19" i="1"/>
  <c r="V3090" i="1"/>
  <c r="V2732" i="1"/>
  <c r="V2576" i="1"/>
  <c r="V2461" i="1"/>
  <c r="V2539" i="1"/>
  <c r="V2215" i="1"/>
  <c r="V1959" i="1"/>
  <c r="V2380" i="1"/>
  <c r="V2124" i="1"/>
  <c r="V1996" i="1"/>
  <c r="V2451" i="1"/>
  <c r="V2229" i="1"/>
  <c r="V1973" i="1"/>
  <c r="V2479" i="1"/>
  <c r="V1801" i="1"/>
  <c r="V1585" i="1"/>
  <c r="V1417" i="1"/>
  <c r="V2066" i="1"/>
  <c r="V1666" i="1"/>
  <c r="V1494" i="1"/>
  <c r="V2206" i="1"/>
  <c r="V1747" i="1"/>
  <c r="V1575" i="1"/>
  <c r="V1403" i="1"/>
  <c r="V2378" i="1"/>
  <c r="V1580" i="1"/>
  <c r="V1324" i="1"/>
  <c r="V1704" i="1"/>
  <c r="V1448" i="1"/>
  <c r="V1866" i="1"/>
  <c r="V1572" i="1"/>
  <c r="V1243" i="1"/>
  <c r="V1147" i="1"/>
  <c r="V1744" i="1"/>
  <c r="V1392" i="1"/>
  <c r="V1244" i="1"/>
  <c r="V1160" i="1"/>
  <c r="V1150" i="1"/>
  <c r="V1046" i="1"/>
  <c r="V962" i="1"/>
  <c r="V874" i="1"/>
  <c r="V790" i="1"/>
  <c r="V706" i="1"/>
  <c r="V618" i="1"/>
  <c r="V534" i="1"/>
  <c r="V1145" i="1"/>
  <c r="V1039" i="1"/>
  <c r="V955" i="1"/>
  <c r="V891" i="1"/>
  <c r="V807" i="1"/>
  <c r="V743" i="1"/>
  <c r="V679" i="1"/>
  <c r="V591" i="1"/>
  <c r="V527" i="1"/>
  <c r="V1178" i="1"/>
  <c r="V1064" i="1"/>
  <c r="V984" i="1"/>
  <c r="V920" i="1"/>
  <c r="V856" i="1"/>
  <c r="V792" i="1"/>
  <c r="V728" i="1"/>
  <c r="V664" i="1"/>
  <c r="V600" i="1"/>
  <c r="V552" i="1"/>
  <c r="V1189" i="1"/>
  <c r="V1085" i="1"/>
  <c r="V1037" i="1"/>
  <c r="V973" i="1"/>
  <c r="V909" i="1"/>
  <c r="V845" i="1"/>
  <c r="V781" i="1"/>
  <c r="V717" i="1"/>
  <c r="V653" i="1"/>
  <c r="V589" i="1"/>
  <c r="V525" i="1"/>
  <c r="V460" i="1"/>
  <c r="V396" i="1"/>
  <c r="V316" i="1"/>
  <c r="V252" i="1"/>
  <c r="V188" i="1"/>
  <c r="V124" i="1"/>
  <c r="V60" i="1"/>
  <c r="V12" i="1"/>
  <c r="V429" i="1"/>
  <c r="V365" i="1"/>
  <c r="V317" i="1"/>
  <c r="V253" i="1"/>
  <c r="V173" i="1"/>
  <c r="V93" i="1"/>
  <c r="V29" i="1"/>
  <c r="V446" i="1"/>
  <c r="V366" i="1"/>
  <c r="V286" i="1"/>
  <c r="V222" i="1"/>
  <c r="V158" i="1"/>
  <c r="V94" i="1"/>
  <c r="V30" i="1"/>
  <c r="V447" i="1"/>
  <c r="V383" i="1"/>
  <c r="V319" i="1"/>
  <c r="V255" i="1"/>
  <c r="V239" i="1"/>
  <c r="V175" i="1"/>
  <c r="V143" i="1"/>
  <c r="V79" i="1"/>
  <c r="V31" i="1"/>
  <c r="V3143" i="1"/>
  <c r="V3085" i="1"/>
  <c r="V2520" i="1"/>
  <c r="V2521" i="1"/>
  <c r="V2518" i="1"/>
  <c r="V2315" i="1"/>
  <c r="V2055" i="1"/>
  <c r="V1863" i="1"/>
  <c r="V2284" i="1"/>
  <c r="V2092" i="1"/>
  <c r="V1836" i="1"/>
  <c r="V2325" i="1"/>
  <c r="V2197" i="1"/>
  <c r="V2005" i="1"/>
  <c r="V1861" i="1"/>
  <c r="V2182" i="1"/>
  <c r="V1777" i="1"/>
  <c r="V1693" i="1"/>
  <c r="V1565" i="1"/>
  <c r="V1437" i="1"/>
  <c r="V1309" i="1"/>
  <c r="V1814" i="1"/>
  <c r="V1686" i="1"/>
  <c r="V1558" i="1"/>
  <c r="V1430" i="1"/>
  <c r="V2639" i="1"/>
  <c r="V1950" i="1"/>
  <c r="V1723" i="1"/>
  <c r="V1555" i="1"/>
  <c r="V1427" i="1"/>
  <c r="V2623" i="1"/>
  <c r="V1772" i="1"/>
  <c r="V1388" i="1"/>
  <c r="V1233" i="1"/>
  <c r="V1512" i="1"/>
  <c r="V1294" i="1"/>
  <c r="V1764" i="1"/>
  <c r="V1508" i="1"/>
  <c r="V1259" i="1"/>
  <c r="V1163" i="1"/>
  <c r="V1776" i="1"/>
  <c r="V1616" i="1"/>
  <c r="V1360" i="1"/>
  <c r="V1256" i="1"/>
  <c r="V1192" i="1"/>
  <c r="V1128" i="1"/>
  <c r="V1134" i="1"/>
  <c r="V1058" i="1"/>
  <c r="V994" i="1"/>
  <c r="V906" i="1"/>
  <c r="V842" i="1"/>
  <c r="V778" i="1"/>
  <c r="V714" i="1"/>
  <c r="V650" i="1"/>
  <c r="V566" i="1"/>
  <c r="V502" i="1"/>
  <c r="V1121" i="1"/>
  <c r="V1051" i="1"/>
  <c r="V987" i="1"/>
  <c r="V923" i="1"/>
  <c r="V859" i="1"/>
  <c r="V795" i="1"/>
  <c r="V731" i="1"/>
  <c r="V667" i="1"/>
  <c r="V603" i="1"/>
  <c r="V567" i="1"/>
  <c r="V519" i="1"/>
  <c r="V1194" i="1"/>
  <c r="V1104" i="1"/>
  <c r="V1056" i="1"/>
  <c r="V1024" i="1"/>
  <c r="V976" i="1"/>
  <c r="V944" i="1"/>
  <c r="V896" i="1"/>
  <c r="V864" i="1"/>
  <c r="V816" i="1"/>
  <c r="V768" i="1"/>
  <c r="V720" i="1"/>
  <c r="V672" i="1"/>
  <c r="V640" i="1"/>
  <c r="V592" i="1"/>
  <c r="V544" i="1"/>
  <c r="V512" i="1"/>
  <c r="V1205" i="1"/>
  <c r="V1109" i="1"/>
  <c r="V1061" i="1"/>
  <c r="V1029" i="1"/>
  <c r="V981" i="1"/>
  <c r="V933" i="1"/>
  <c r="V901" i="1"/>
  <c r="V853" i="1"/>
  <c r="V805" i="1"/>
  <c r="V773" i="1"/>
  <c r="V741" i="1"/>
  <c r="V709" i="1"/>
  <c r="V677" i="1"/>
  <c r="V661" i="1"/>
  <c r="V629" i="1"/>
  <c r="V597" i="1"/>
  <c r="V565" i="1"/>
  <c r="V533" i="1"/>
  <c r="V484" i="1"/>
  <c r="V452" i="1"/>
  <c r="V436" i="1"/>
  <c r="V404" i="1"/>
  <c r="V372" i="1"/>
  <c r="V324" i="1"/>
  <c r="V292" i="1"/>
  <c r="V260" i="1"/>
  <c r="V228" i="1"/>
  <c r="V196" i="1"/>
  <c r="V164" i="1"/>
  <c r="V132" i="1"/>
  <c r="V100" i="1"/>
  <c r="V52" i="1"/>
  <c r="V20" i="1"/>
  <c r="V469" i="1"/>
  <c r="V421" i="1"/>
  <c r="V389" i="1"/>
  <c r="V357" i="1"/>
  <c r="V325" i="1"/>
  <c r="V293" i="1"/>
  <c r="V261" i="1"/>
  <c r="V229" i="1"/>
  <c r="V197" i="1"/>
  <c r="V149" i="1"/>
  <c r="V117" i="1"/>
  <c r="V85" i="1"/>
  <c r="V37" i="1"/>
  <c r="V486" i="1"/>
  <c r="V454" i="1"/>
  <c r="V422" i="1"/>
  <c r="V390" i="1"/>
  <c r="V358" i="1"/>
  <c r="V326" i="1"/>
  <c r="V294" i="1"/>
  <c r="V262" i="1"/>
  <c r="V246" i="1"/>
  <c r="V214" i="1"/>
  <c r="V182" i="1"/>
  <c r="V150" i="1"/>
  <c r="V118" i="1"/>
  <c r="V86" i="1"/>
  <c r="V54" i="1"/>
  <c r="V22" i="1"/>
  <c r="V471" i="1"/>
  <c r="V439" i="1"/>
  <c r="V407" i="1"/>
  <c r="V375" i="1"/>
  <c r="V343" i="1"/>
  <c r="V311" i="1"/>
  <c r="V279" i="1"/>
  <c r="V231" i="1"/>
  <c r="V183" i="1"/>
  <c r="V135" i="1"/>
  <c r="V87" i="1"/>
  <c r="V55" i="1"/>
  <c r="V2971" i="1"/>
  <c r="V2796" i="1"/>
  <c r="V2669" i="1"/>
  <c r="V2488" i="1"/>
  <c r="V2489" i="1"/>
  <c r="V2486" i="1"/>
  <c r="V2295" i="1"/>
  <c r="V2103" i="1"/>
  <c r="V1911" i="1"/>
  <c r="V2615" i="1"/>
  <c r="V2268" i="1"/>
  <c r="V2140" i="1"/>
  <c r="V1948" i="1"/>
  <c r="V2515" i="1"/>
  <c r="V2245" i="1"/>
  <c r="V2117" i="1"/>
  <c r="V1937" i="1"/>
  <c r="V1853" i="1"/>
  <c r="V2150" i="1"/>
  <c r="V1809" i="1"/>
  <c r="V1681" i="1"/>
  <c r="V1597" i="1"/>
  <c r="V1469" i="1"/>
  <c r="V1341" i="1"/>
  <c r="V2290" i="1"/>
  <c r="V1806" i="1"/>
  <c r="V1678" i="1"/>
  <c r="V1550" i="1"/>
  <c r="V1422" i="1"/>
  <c r="V2511" i="1"/>
  <c r="V1918" i="1"/>
  <c r="V1715" i="1"/>
  <c r="V1587" i="1"/>
  <c r="V1499" i="1"/>
  <c r="V1371" i="1"/>
  <c r="V2250" i="1"/>
  <c r="V1612" i="1"/>
  <c r="V1289" i="1"/>
  <c r="V1736" i="1"/>
  <c r="V1352" i="1"/>
  <c r="V1254" i="1"/>
  <c r="V1604" i="1"/>
  <c r="V1283" i="1"/>
  <c r="V1187" i="1"/>
  <c r="V1123" i="1"/>
  <c r="V1680" i="1"/>
  <c r="V1504" i="1"/>
  <c r="V1292" i="1"/>
  <c r="V1248" i="1"/>
  <c r="V1184" i="1"/>
  <c r="V1120" i="1"/>
  <c r="V1118" i="1"/>
  <c r="V1074" i="1"/>
  <c r="V1010" i="1"/>
  <c r="V966" i="1"/>
  <c r="V902" i="1"/>
  <c r="V838" i="1"/>
  <c r="V774" i="1"/>
  <c r="V730" i="1"/>
  <c r="V666" i="1"/>
  <c r="V602" i="1"/>
  <c r="V538" i="1"/>
  <c r="V1193" i="1"/>
  <c r="V1087" i="1"/>
  <c r="V1023" i="1"/>
  <c r="V959" i="1"/>
  <c r="V895" i="1"/>
  <c r="V831" i="1"/>
  <c r="V791" i="1"/>
  <c r="V727" i="1"/>
  <c r="V663" i="1"/>
  <c r="V599" i="1"/>
  <c r="V547" i="1"/>
  <c r="V499" i="1"/>
  <c r="V1154" i="1"/>
  <c r="V1084" i="1"/>
  <c r="V1036" i="1"/>
  <c r="V1004" i="1"/>
  <c r="V972" i="1"/>
  <c r="V924" i="1"/>
  <c r="V876" i="1"/>
  <c r="V828" i="1"/>
  <c r="V780" i="1"/>
  <c r="V732" i="1"/>
  <c r="V700" i="1"/>
  <c r="V652" i="1"/>
  <c r="V604" i="1"/>
  <c r="V556" i="1"/>
  <c r="V508" i="1"/>
  <c r="V1197" i="1"/>
  <c r="V1105" i="1"/>
  <c r="V1057" i="1"/>
  <c r="V1009" i="1"/>
  <c r="V961" i="1"/>
  <c r="V929" i="1"/>
  <c r="V881" i="1"/>
  <c r="V833" i="1"/>
  <c r="V785" i="1"/>
  <c r="V737" i="1"/>
  <c r="V689" i="1"/>
  <c r="V641" i="1"/>
  <c r="V593" i="1"/>
  <c r="V545" i="1"/>
  <c r="V513" i="1"/>
  <c r="V464" i="1"/>
  <c r="V416" i="1"/>
  <c r="V368" i="1"/>
  <c r="V336" i="1"/>
  <c r="V288" i="1"/>
  <c r="V240" i="1"/>
  <c r="V192" i="1"/>
  <c r="V144" i="1"/>
  <c r="V96" i="1"/>
  <c r="V48" i="1"/>
  <c r="V481" i="1"/>
  <c r="V433" i="1"/>
  <c r="V401" i="1"/>
  <c r="V369" i="1"/>
  <c r="V321" i="1"/>
  <c r="V273" i="1"/>
  <c r="V225" i="1"/>
  <c r="V177" i="1"/>
  <c r="V129" i="1"/>
  <c r="V81" i="1"/>
  <c r="V33" i="1"/>
  <c r="V466" i="1"/>
  <c r="V434" i="1"/>
  <c r="V386" i="1"/>
  <c r="V354" i="1"/>
  <c r="V306" i="1"/>
  <c r="V258" i="1"/>
  <c r="V210" i="1"/>
  <c r="V178" i="1"/>
  <c r="V130" i="1"/>
  <c r="V82" i="1"/>
  <c r="V50" i="1"/>
  <c r="V483" i="1"/>
  <c r="V435" i="1"/>
  <c r="V387" i="1"/>
  <c r="V339" i="1"/>
  <c r="V291" i="1"/>
  <c r="V243" i="1"/>
  <c r="V195" i="1"/>
  <c r="V147" i="1"/>
  <c r="V99" i="1"/>
  <c r="V51" i="1"/>
  <c r="V2841" i="1"/>
  <c r="V2766" i="1"/>
  <c r="V2458" i="1"/>
  <c r="V2151" i="1"/>
  <c r="V1895" i="1"/>
  <c r="V2316" i="1"/>
  <c r="V2060" i="1"/>
  <c r="V1868" i="1"/>
  <c r="V2293" i="1"/>
  <c r="V2037" i="1"/>
  <c r="V1885" i="1"/>
  <c r="V2102" i="1"/>
  <c r="V1713" i="1"/>
  <c r="V1545" i="1"/>
  <c r="V1373" i="1"/>
  <c r="V2242" i="1"/>
  <c r="V1794" i="1"/>
  <c r="V1622" i="1"/>
  <c r="V1454" i="1"/>
  <c r="V1326" i="1"/>
  <c r="V2046" i="1"/>
  <c r="V1703" i="1"/>
  <c r="V1531" i="1"/>
  <c r="V1363" i="1"/>
  <c r="V1962" i="1"/>
  <c r="V1882" i="1"/>
  <c r="V1278" i="1"/>
  <c r="V1444" i="1"/>
  <c r="V1179" i="1"/>
  <c r="V1648" i="1"/>
  <c r="V1312" i="1"/>
  <c r="V1200" i="1"/>
  <c r="V1116" i="1"/>
  <c r="V1090" i="1"/>
  <c r="V1002" i="1"/>
  <c r="V918" i="1"/>
  <c r="V834" i="1"/>
  <c r="V746" i="1"/>
  <c r="V662" i="1"/>
  <c r="V578" i="1"/>
  <c r="V1225" i="1"/>
  <c r="V1103" i="1"/>
  <c r="V1019" i="1"/>
  <c r="V935" i="1"/>
  <c r="V847" i="1"/>
  <c r="V763" i="1"/>
  <c r="V655" i="1"/>
  <c r="V575" i="1"/>
  <c r="V511" i="1"/>
  <c r="V1146" i="1"/>
  <c r="V1080" i="1"/>
  <c r="V1032" i="1"/>
  <c r="V968" i="1"/>
  <c r="V888" i="1"/>
  <c r="V824" i="1"/>
  <c r="V760" i="1"/>
  <c r="V696" i="1"/>
  <c r="V632" i="1"/>
  <c r="V568" i="1"/>
  <c r="V504" i="1"/>
  <c r="V1125" i="1"/>
  <c r="V1053" i="1"/>
  <c r="V989" i="1"/>
  <c r="V925" i="1"/>
  <c r="V861" i="1"/>
  <c r="V797" i="1"/>
  <c r="V733" i="1"/>
  <c r="V669" i="1"/>
  <c r="V605" i="1"/>
  <c r="V541" i="1"/>
  <c r="V476" i="1"/>
  <c r="V412" i="1"/>
  <c r="V348" i="1"/>
  <c r="V284" i="1"/>
  <c r="V220" i="1"/>
  <c r="V156" i="1"/>
  <c r="V92" i="1"/>
  <c r="V28" i="1"/>
  <c r="V461" i="1"/>
  <c r="V413" i="1"/>
  <c r="V349" i="1"/>
  <c r="V285" i="1"/>
  <c r="V237" i="1"/>
  <c r="V189" i="1"/>
  <c r="V125" i="1"/>
  <c r="V61" i="1"/>
  <c r="V478" i="1"/>
  <c r="V430" i="1"/>
  <c r="V350" i="1"/>
  <c r="V302" i="1"/>
  <c r="V238" i="1"/>
  <c r="V174" i="1"/>
  <c r="V110" i="1"/>
  <c r="V46" i="1"/>
  <c r="V463" i="1"/>
  <c r="V415" i="1"/>
  <c r="V351" i="1"/>
  <c r="V287" i="1"/>
  <c r="V207" i="1"/>
  <c r="V127" i="1"/>
  <c r="V47" i="1"/>
  <c r="V2897" i="1"/>
  <c r="V2862" i="1"/>
  <c r="V2858" i="1"/>
  <c r="V2619" i="1"/>
  <c r="V2231" i="1"/>
  <c r="V2039" i="1"/>
  <c r="V1847" i="1"/>
  <c r="V2396" i="1"/>
  <c r="V2204" i="1"/>
  <c r="V2012" i="1"/>
  <c r="V1884" i="1"/>
  <c r="V2373" i="1"/>
  <c r="V2181" i="1"/>
  <c r="V1989" i="1"/>
  <c r="V1893" i="1"/>
  <c r="V2310" i="1"/>
  <c r="V1974" i="1"/>
  <c r="V1725" i="1"/>
  <c r="V1641" i="1"/>
  <c r="V1513" i="1"/>
  <c r="V1425" i="1"/>
  <c r="V2591" i="1"/>
  <c r="V1938" i="1"/>
  <c r="V1718" i="1"/>
  <c r="V1590" i="1"/>
  <c r="V1462" i="1"/>
  <c r="V1334" i="1"/>
  <c r="V2078" i="1"/>
  <c r="V1755" i="1"/>
  <c r="V1671" i="1"/>
  <c r="V1543" i="1"/>
  <c r="V1415" i="1"/>
  <c r="V2431" i="1"/>
  <c r="V1740" i="1"/>
  <c r="V1484" i="1"/>
  <c r="V1257" i="1"/>
  <c r="V1608" i="1"/>
  <c r="V1286" i="1"/>
  <c r="V1732" i="1"/>
  <c r="V1348" i="1"/>
  <c r="V1251" i="1"/>
  <c r="V1155" i="1"/>
  <c r="V1914" i="1"/>
  <c r="V1584" i="1"/>
  <c r="V1328" i="1"/>
  <c r="V1228" i="1"/>
  <c r="V1164" i="1"/>
  <c r="V1206" i="1"/>
  <c r="V1094" i="1"/>
  <c r="V1030" i="1"/>
  <c r="V946" i="1"/>
  <c r="V882" i="1"/>
  <c r="V818" i="1"/>
  <c r="V754" i="1"/>
  <c r="V690" i="1"/>
  <c r="V626" i="1"/>
  <c r="V562" i="1"/>
  <c r="V498" i="1"/>
  <c r="V1113" i="1"/>
  <c r="V1047" i="1"/>
  <c r="V983" i="1"/>
  <c r="V919" i="1"/>
  <c r="V875" i="1"/>
  <c r="V811" i="1"/>
  <c r="V767" i="1"/>
  <c r="V703" i="1"/>
  <c r="V683" i="1"/>
  <c r="V619" i="1"/>
  <c r="V563" i="1"/>
  <c r="V515" i="1"/>
  <c r="V1186" i="1"/>
  <c r="V1100" i="1"/>
  <c r="V1052" i="1"/>
  <c r="V988" i="1"/>
  <c r="V940" i="1"/>
  <c r="V908" i="1"/>
  <c r="V860" i="1"/>
  <c r="V812" i="1"/>
  <c r="V764" i="1"/>
  <c r="V716" i="1"/>
  <c r="V668" i="1"/>
  <c r="V620" i="1"/>
  <c r="V572" i="1"/>
  <c r="V524" i="1"/>
  <c r="V492" i="1"/>
  <c r="V1133" i="1"/>
  <c r="V1089" i="1"/>
  <c r="V1041" i="1"/>
  <c r="V993" i="1"/>
  <c r="V945" i="1"/>
  <c r="V897" i="1"/>
  <c r="V849" i="1"/>
  <c r="V801" i="1"/>
  <c r="V753" i="1"/>
  <c r="V705" i="1"/>
  <c r="V673" i="1"/>
  <c r="V625" i="1"/>
  <c r="V577" i="1"/>
  <c r="V529" i="1"/>
  <c r="V480" i="1"/>
  <c r="V448" i="1"/>
  <c r="V400" i="1"/>
  <c r="V352" i="1"/>
  <c r="V304" i="1"/>
  <c r="V272" i="1"/>
  <c r="V224" i="1"/>
  <c r="V208" i="1"/>
  <c r="V160" i="1"/>
  <c r="V112" i="1"/>
  <c r="V64" i="1"/>
  <c r="V16" i="1"/>
  <c r="V449" i="1"/>
  <c r="V385" i="1"/>
  <c r="V337" i="1"/>
  <c r="V305" i="1"/>
  <c r="V257" i="1"/>
  <c r="V209" i="1"/>
  <c r="V161" i="1"/>
  <c r="V113" i="1"/>
  <c r="V65" i="1"/>
  <c r="V17" i="1"/>
  <c r="V450" i="1"/>
  <c r="V418" i="1"/>
  <c r="V370" i="1"/>
  <c r="V322" i="1"/>
  <c r="V274" i="1"/>
  <c r="V242" i="1"/>
  <c r="V194" i="1"/>
  <c r="V146" i="1"/>
  <c r="V114" i="1"/>
  <c r="V66" i="1"/>
  <c r="V18" i="1"/>
  <c r="V451" i="1"/>
  <c r="V403" i="1"/>
  <c r="V355" i="1"/>
  <c r="V307" i="1"/>
  <c r="V259" i="1"/>
  <c r="V211" i="1"/>
  <c r="V163" i="1"/>
  <c r="V115" i="1"/>
  <c r="V83" i="1"/>
  <c r="V35" i="1"/>
  <c r="V3217" i="1"/>
  <c r="V2464" i="1"/>
  <c r="V2746" i="1"/>
  <c r="V2279" i="1"/>
  <c r="V2023" i="1"/>
  <c r="V2551" i="1"/>
  <c r="V2188" i="1"/>
  <c r="V2806" i="1"/>
  <c r="V2165" i="1"/>
  <c r="V1925" i="1"/>
  <c r="V2278" i="1"/>
  <c r="V1757" i="1"/>
  <c r="V1629" i="1"/>
  <c r="V1501" i="1"/>
  <c r="V1329" i="1"/>
  <c r="V1906" i="1"/>
  <c r="V1710" i="1"/>
  <c r="V1582" i="1"/>
  <c r="V1410" i="1"/>
  <c r="V2382" i="1"/>
  <c r="V1870" i="1"/>
  <c r="V1659" i="1"/>
  <c r="V1491" i="1"/>
  <c r="V1319" i="1"/>
  <c r="V1708" i="1"/>
  <c r="V1249" i="1"/>
  <c r="V1246" i="1"/>
  <c r="V1275" i="1"/>
  <c r="V1115" i="1"/>
  <c r="V1488" i="1"/>
  <c r="V1264" i="1"/>
  <c r="V1180" i="1"/>
  <c r="V1198" i="1"/>
  <c r="V1066" i="1"/>
  <c r="V982" i="1"/>
  <c r="V898" i="1"/>
  <c r="V810" i="1"/>
  <c r="V726" i="1"/>
  <c r="V642" i="1"/>
  <c r="V554" i="1"/>
  <c r="V514" i="1"/>
  <c r="V1083" i="1"/>
  <c r="V999" i="1"/>
  <c r="V911" i="1"/>
  <c r="V827" i="1"/>
  <c r="V719" i="1"/>
  <c r="V635" i="1"/>
  <c r="V559" i="1"/>
  <c r="V495" i="1"/>
  <c r="V1114" i="1"/>
  <c r="V1048" i="1"/>
  <c r="V1000" i="1"/>
  <c r="V952" i="1"/>
  <c r="V904" i="1"/>
  <c r="V840" i="1"/>
  <c r="V776" i="1"/>
  <c r="V712" i="1"/>
  <c r="V648" i="1"/>
  <c r="V584" i="1"/>
  <c r="V520" i="1"/>
  <c r="V1157" i="1"/>
  <c r="V1069" i="1"/>
  <c r="V1005" i="1"/>
  <c r="V941" i="1"/>
  <c r="V877" i="1"/>
  <c r="V813" i="1"/>
  <c r="V749" i="1"/>
  <c r="V685" i="1"/>
  <c r="V621" i="1"/>
  <c r="V573" i="1"/>
  <c r="V509" i="1"/>
  <c r="V444" i="1"/>
  <c r="V380" i="1"/>
  <c r="V332" i="1"/>
  <c r="V268" i="1"/>
  <c r="V204" i="1"/>
  <c r="V140" i="1"/>
  <c r="V76" i="1"/>
  <c r="V477" i="1"/>
  <c r="V397" i="1"/>
  <c r="V333" i="1"/>
  <c r="V269" i="1"/>
  <c r="V205" i="1"/>
  <c r="V157" i="1"/>
  <c r="V109" i="1"/>
  <c r="V45" i="1"/>
  <c r="V462" i="1"/>
  <c r="V414" i="1"/>
  <c r="V382" i="1"/>
  <c r="V318" i="1"/>
  <c r="V270" i="1"/>
  <c r="V206" i="1"/>
  <c r="V142" i="1"/>
  <c r="V78" i="1"/>
  <c r="V14" i="1"/>
  <c r="V431" i="1"/>
  <c r="V367" i="1"/>
  <c r="V303" i="1"/>
  <c r="V191" i="1"/>
  <c r="V95" i="1"/>
  <c r="V15" i="1"/>
  <c r="H3247" i="1"/>
  <c r="H3254" i="1"/>
  <c r="H3238" i="1"/>
  <c r="H3245" i="1"/>
  <c r="H3244" i="1"/>
  <c r="H3222" i="1"/>
  <c r="H3240" i="1"/>
  <c r="H3217" i="1"/>
  <c r="H3228" i="1"/>
  <c r="H3231" i="1"/>
  <c r="H3203" i="1"/>
  <c r="H3248" i="1"/>
  <c r="H3202" i="1"/>
  <c r="H3212" i="1"/>
  <c r="H3197" i="1"/>
  <c r="H3185" i="1"/>
  <c r="H3169" i="1"/>
  <c r="H3153" i="1"/>
  <c r="H3192" i="1"/>
  <c r="H3176" i="1"/>
  <c r="H3160" i="1"/>
  <c r="H3204" i="1"/>
  <c r="H3179" i="1"/>
  <c r="H3163" i="1"/>
  <c r="H3147" i="1"/>
  <c r="H3138" i="1"/>
  <c r="H3122" i="1"/>
  <c r="H3106" i="1"/>
  <c r="H3154" i="1"/>
  <c r="H3133" i="1"/>
  <c r="H3117" i="1"/>
  <c r="H3166" i="1"/>
  <c r="H3140" i="1"/>
  <c r="H3124" i="1"/>
  <c r="H3108" i="1"/>
  <c r="H3100" i="1"/>
  <c r="H3084" i="1"/>
  <c r="H3068" i="1"/>
  <c r="H3099" i="1"/>
  <c r="H3083" i="1"/>
  <c r="H3178" i="1"/>
  <c r="H3102" i="1"/>
  <c r="H3086" i="1"/>
  <c r="H3107" i="1"/>
  <c r="H3062" i="1"/>
  <c r="H3046" i="1"/>
  <c r="H3030" i="1"/>
  <c r="H3014" i="1"/>
  <c r="H2998" i="1"/>
  <c r="H2982" i="1"/>
  <c r="H3089" i="1"/>
  <c r="H3061" i="1"/>
  <c r="H3045" i="1"/>
  <c r="H3029" i="1"/>
  <c r="H3013" i="1"/>
  <c r="H2997" i="1"/>
  <c r="H2981" i="1"/>
  <c r="H3085" i="1"/>
  <c r="H3056" i="1"/>
  <c r="H3040" i="1"/>
  <c r="H3024" i="1"/>
  <c r="H3008" i="1"/>
  <c r="H2992" i="1"/>
  <c r="H3097" i="1"/>
  <c r="H3019" i="1"/>
  <c r="H2969" i="1"/>
  <c r="H2953" i="1"/>
  <c r="H2937" i="1"/>
  <c r="H2921" i="1"/>
  <c r="H2905" i="1"/>
  <c r="H3063" i="1"/>
  <c r="H2999" i="1"/>
  <c r="H2968" i="1"/>
  <c r="H2952" i="1"/>
  <c r="H2936" i="1"/>
  <c r="H2920" i="1"/>
  <c r="H2904" i="1"/>
  <c r="H3027" i="1"/>
  <c r="H2975" i="1"/>
  <c r="H2959" i="1"/>
  <c r="H2943" i="1"/>
  <c r="H2927" i="1"/>
  <c r="H2911" i="1"/>
  <c r="H3039" i="1"/>
  <c r="H2922" i="1"/>
  <c r="H3255" i="1"/>
  <c r="H3239" i="1"/>
  <c r="H3246" i="1"/>
  <c r="H3253" i="1"/>
  <c r="H3237" i="1"/>
  <c r="H3230" i="1"/>
  <c r="H3214" i="1"/>
  <c r="H3225" i="1"/>
  <c r="H3252" i="1"/>
  <c r="H3220" i="1"/>
  <c r="H3211" i="1"/>
  <c r="H3195" i="1"/>
  <c r="H3210" i="1"/>
  <c r="H3194" i="1"/>
  <c r="H3205" i="1"/>
  <c r="H3196" i="1"/>
  <c r="H3177" i="1"/>
  <c r="H3161" i="1"/>
  <c r="H3219" i="1"/>
  <c r="H3184" i="1"/>
  <c r="H3168" i="1"/>
  <c r="H3152" i="1"/>
  <c r="H3187" i="1"/>
  <c r="H3171" i="1"/>
  <c r="H3155" i="1"/>
  <c r="H3158" i="1"/>
  <c r="H3130" i="1"/>
  <c r="H3114" i="1"/>
  <c r="H3186" i="1"/>
  <c r="H3141" i="1"/>
  <c r="H3125" i="1"/>
  <c r="H3109" i="1"/>
  <c r="H3146" i="1"/>
  <c r="H3132" i="1"/>
  <c r="H3116" i="1"/>
  <c r="H3119" i="1"/>
  <c r="H3092" i="1"/>
  <c r="H3076" i="1"/>
  <c r="H3115" i="1"/>
  <c r="H3091" i="1"/>
  <c r="H3075" i="1"/>
  <c r="H3127" i="1"/>
  <c r="H3094" i="1"/>
  <c r="H3078" i="1"/>
  <c r="H3077" i="1"/>
  <c r="H3054" i="1"/>
  <c r="H3038" i="1"/>
  <c r="H3022" i="1"/>
  <c r="H3006" i="1"/>
  <c r="H2990" i="1"/>
  <c r="H3162" i="1"/>
  <c r="H3069" i="1"/>
  <c r="H3053" i="1"/>
  <c r="H3037" i="1"/>
  <c r="H3021" i="1"/>
  <c r="H3005" i="1"/>
  <c r="H2989" i="1"/>
  <c r="H3139" i="1"/>
  <c r="H3064" i="1"/>
  <c r="H3048" i="1"/>
  <c r="H3032" i="1"/>
  <c r="H3016" i="1"/>
  <c r="H3000" i="1"/>
  <c r="H2984" i="1"/>
  <c r="H3051" i="1"/>
  <c r="H2987" i="1"/>
  <c r="H2961" i="1"/>
  <c r="H2945" i="1"/>
  <c r="H2929" i="1"/>
  <c r="H2913" i="1"/>
  <c r="H3123" i="1"/>
  <c r="H3031" i="1"/>
  <c r="H2976" i="1"/>
  <c r="H2960" i="1"/>
  <c r="H2944" i="1"/>
  <c r="H2928" i="1"/>
  <c r="H2912" i="1"/>
  <c r="H3059" i="1"/>
  <c r="H2995" i="1"/>
  <c r="H2967" i="1"/>
  <c r="H2951" i="1"/>
  <c r="H2935" i="1"/>
  <c r="H2919" i="1"/>
  <c r="H2903" i="1"/>
  <c r="H3251" i="1"/>
  <c r="H3235" i="1"/>
  <c r="H3242" i="1"/>
  <c r="H3249" i="1"/>
  <c r="H3233" i="1"/>
  <c r="H3226" i="1"/>
  <c r="H3256" i="1"/>
  <c r="H3221" i="1"/>
  <c r="H3236" i="1"/>
  <c r="H3216" i="1"/>
  <c r="H3207" i="1"/>
  <c r="H3191" i="1"/>
  <c r="H3206" i="1"/>
  <c r="H3223" i="1"/>
  <c r="H3201" i="1"/>
  <c r="H3190" i="1"/>
  <c r="H3173" i="1"/>
  <c r="H3157" i="1"/>
  <c r="H3208" i="1"/>
  <c r="H3180" i="1"/>
  <c r="H3164" i="1"/>
  <c r="H3148" i="1"/>
  <c r="H3183" i="1"/>
  <c r="H3167" i="1"/>
  <c r="H3151" i="1"/>
  <c r="H3142" i="1"/>
  <c r="H3126" i="1"/>
  <c r="H3110" i="1"/>
  <c r="H3170" i="1"/>
  <c r="H3137" i="1"/>
  <c r="H3121" i="1"/>
  <c r="H3182" i="1"/>
  <c r="H3144" i="1"/>
  <c r="H3128" i="1"/>
  <c r="H3112" i="1"/>
  <c r="H3104" i="1"/>
  <c r="H3088" i="1"/>
  <c r="H3072" i="1"/>
  <c r="H3103" i="1"/>
  <c r="H3087" i="1"/>
  <c r="H3071" i="1"/>
  <c r="H3111" i="1"/>
  <c r="H3090" i="1"/>
  <c r="H3074" i="1"/>
  <c r="H3066" i="1"/>
  <c r="H3050" i="1"/>
  <c r="H3034" i="1"/>
  <c r="H3018" i="1"/>
  <c r="H3002" i="1"/>
  <c r="H2986" i="1"/>
  <c r="H3105" i="1"/>
  <c r="H3065" i="1"/>
  <c r="H3049" i="1"/>
  <c r="H3033" i="1"/>
  <c r="H3017" i="1"/>
  <c r="H3001" i="1"/>
  <c r="H2985" i="1"/>
  <c r="H3101" i="1"/>
  <c r="H3060" i="1"/>
  <c r="H3044" i="1"/>
  <c r="H3028" i="1"/>
  <c r="H3012" i="1"/>
  <c r="H2996" i="1"/>
  <c r="H2980" i="1"/>
  <c r="H3035" i="1"/>
  <c r="H2973" i="1"/>
  <c r="H2957" i="1"/>
  <c r="H2941" i="1"/>
  <c r="H2925" i="1"/>
  <c r="H2909" i="1"/>
  <c r="H3081" i="1"/>
  <c r="H3015" i="1"/>
  <c r="H2972" i="1"/>
  <c r="H2956" i="1"/>
  <c r="H2940" i="1"/>
  <c r="H2924" i="1"/>
  <c r="H2908" i="1"/>
  <c r="H3043" i="1"/>
  <c r="H2979" i="1"/>
  <c r="H2963" i="1"/>
  <c r="H2947" i="1"/>
  <c r="H2931" i="1"/>
  <c r="H2915" i="1"/>
  <c r="H2899" i="1"/>
  <c r="H2938" i="1"/>
  <c r="H3243" i="1"/>
  <c r="H3232" i="1"/>
  <c r="H3224" i="1"/>
  <c r="H3198" i="1"/>
  <c r="H3165" i="1"/>
  <c r="H3156" i="1"/>
  <c r="H3174" i="1"/>
  <c r="H3145" i="1"/>
  <c r="H3136" i="1"/>
  <c r="H3080" i="1"/>
  <c r="H3143" i="1"/>
  <c r="H3058" i="1"/>
  <c r="H2994" i="1"/>
  <c r="H3041" i="1"/>
  <c r="H2977" i="1"/>
  <c r="H3020" i="1"/>
  <c r="H3003" i="1"/>
  <c r="H2917" i="1"/>
  <c r="H2964" i="1"/>
  <c r="H2900" i="1"/>
  <c r="H2939" i="1"/>
  <c r="H2954" i="1"/>
  <c r="H2892" i="1"/>
  <c r="H2876" i="1"/>
  <c r="H2860" i="1"/>
  <c r="H2844" i="1"/>
  <c r="H2828" i="1"/>
  <c r="H2966" i="1"/>
  <c r="H2902" i="1"/>
  <c r="H2883" i="1"/>
  <c r="H2867" i="1"/>
  <c r="H2851" i="1"/>
  <c r="H2835" i="1"/>
  <c r="H3007" i="1"/>
  <c r="H2914" i="1"/>
  <c r="H2882" i="1"/>
  <c r="H2866" i="1"/>
  <c r="H2850" i="1"/>
  <c r="H2834" i="1"/>
  <c r="H2991" i="1"/>
  <c r="H2857" i="1"/>
  <c r="H2812" i="1"/>
  <c r="H2796" i="1"/>
  <c r="H2780" i="1"/>
  <c r="H2764" i="1"/>
  <c r="H2748" i="1"/>
  <c r="H2732" i="1"/>
  <c r="H2716" i="1"/>
  <c r="H2700" i="1"/>
  <c r="H2684" i="1"/>
  <c r="H2668" i="1"/>
  <c r="H2652" i="1"/>
  <c r="H2636" i="1"/>
  <c r="H2869" i="1"/>
  <c r="H2819" i="1"/>
  <c r="H2803" i="1"/>
  <c r="H2787" i="1"/>
  <c r="H2771" i="1"/>
  <c r="H2755" i="1"/>
  <c r="H2739" i="1"/>
  <c r="H2723" i="1"/>
  <c r="H2707" i="1"/>
  <c r="H2691" i="1"/>
  <c r="H2675" i="1"/>
  <c r="H2659" i="1"/>
  <c r="H2643" i="1"/>
  <c r="H2881" i="1"/>
  <c r="H2818" i="1"/>
  <c r="H2802" i="1"/>
  <c r="H2786" i="1"/>
  <c r="H2770" i="1"/>
  <c r="H2754" i="1"/>
  <c r="H2738" i="1"/>
  <c r="H2722" i="1"/>
  <c r="H2706" i="1"/>
  <c r="H2690" i="1"/>
  <c r="H2674" i="1"/>
  <c r="H2658" i="1"/>
  <c r="H2642" i="1"/>
  <c r="H2793" i="1"/>
  <c r="H2729" i="1"/>
  <c r="H2665" i="1"/>
  <c r="H2626" i="1"/>
  <c r="H2610" i="1"/>
  <c r="H2594" i="1"/>
  <c r="H3250" i="1"/>
  <c r="H3218" i="1"/>
  <c r="H3215" i="1"/>
  <c r="H3209" i="1"/>
  <c r="H3149" i="1"/>
  <c r="H3189" i="1"/>
  <c r="H3134" i="1"/>
  <c r="H3129" i="1"/>
  <c r="H3120" i="1"/>
  <c r="H3131" i="1"/>
  <c r="H3098" i="1"/>
  <c r="H3042" i="1"/>
  <c r="H2978" i="1"/>
  <c r="H3025" i="1"/>
  <c r="H3070" i="1"/>
  <c r="H3004" i="1"/>
  <c r="H2965" i="1"/>
  <c r="H2901" i="1"/>
  <c r="H2948" i="1"/>
  <c r="H3011" i="1"/>
  <c r="H2923" i="1"/>
  <c r="H2906" i="1"/>
  <c r="H2888" i="1"/>
  <c r="H2872" i="1"/>
  <c r="H2856" i="1"/>
  <c r="H2840" i="1"/>
  <c r="H2824" i="1"/>
  <c r="H2950" i="1"/>
  <c r="H2895" i="1"/>
  <c r="H2879" i="1"/>
  <c r="H2863" i="1"/>
  <c r="H2847" i="1"/>
  <c r="H2831" i="1"/>
  <c r="H2962" i="1"/>
  <c r="H2894" i="1"/>
  <c r="H2878" i="1"/>
  <c r="H2862" i="1"/>
  <c r="H2846" i="1"/>
  <c r="H2830" i="1"/>
  <c r="H2926" i="1"/>
  <c r="H2841" i="1"/>
  <c r="H2808" i="1"/>
  <c r="H2792" i="1"/>
  <c r="H2776" i="1"/>
  <c r="H2760" i="1"/>
  <c r="H2744" i="1"/>
  <c r="H2728" i="1"/>
  <c r="H2712" i="1"/>
  <c r="H2696" i="1"/>
  <c r="H2680" i="1"/>
  <c r="H2664" i="1"/>
  <c r="H2648" i="1"/>
  <c r="H2974" i="1"/>
  <c r="H2853" i="1"/>
  <c r="H2815" i="1"/>
  <c r="H2799" i="1"/>
  <c r="H2783" i="1"/>
  <c r="H2767" i="1"/>
  <c r="H2751" i="1"/>
  <c r="H2735" i="1"/>
  <c r="H2719" i="1"/>
  <c r="H2703" i="1"/>
  <c r="H2687" i="1"/>
  <c r="H2671" i="1"/>
  <c r="H2655" i="1"/>
  <c r="H2639" i="1"/>
  <c r="H2865" i="1"/>
  <c r="H2814" i="1"/>
  <c r="H2798" i="1"/>
  <c r="H2782" i="1"/>
  <c r="H2766" i="1"/>
  <c r="H2750" i="1"/>
  <c r="H2734" i="1"/>
  <c r="H2718" i="1"/>
  <c r="H2702" i="1"/>
  <c r="H2686" i="1"/>
  <c r="H2670" i="1"/>
  <c r="H2654" i="1"/>
  <c r="H2638" i="1"/>
  <c r="H2777" i="1"/>
  <c r="H2713" i="1"/>
  <c r="H2649" i="1"/>
  <c r="H2622" i="1"/>
  <c r="H2606" i="1"/>
  <c r="H2590" i="1"/>
  <c r="H3234" i="1"/>
  <c r="H3229" i="1"/>
  <c r="H3199" i="1"/>
  <c r="H3193" i="1"/>
  <c r="H3188" i="1"/>
  <c r="H3175" i="1"/>
  <c r="H3118" i="1"/>
  <c r="H3113" i="1"/>
  <c r="H3135" i="1"/>
  <c r="H3095" i="1"/>
  <c r="H3082" i="1"/>
  <c r="H3026" i="1"/>
  <c r="H3073" i="1"/>
  <c r="H3009" i="1"/>
  <c r="H3052" i="1"/>
  <c r="H2988" i="1"/>
  <c r="H2949" i="1"/>
  <c r="H3047" i="1"/>
  <c r="H2932" i="1"/>
  <c r="H2971" i="1"/>
  <c r="H2907" i="1"/>
  <c r="H2898" i="1"/>
  <c r="H2884" i="1"/>
  <c r="H2868" i="1"/>
  <c r="H2852" i="1"/>
  <c r="H2836" i="1"/>
  <c r="H2820" i="1"/>
  <c r="H2934" i="1"/>
  <c r="H2891" i="1"/>
  <c r="H2875" i="1"/>
  <c r="H2859" i="1"/>
  <c r="H2843" i="1"/>
  <c r="H2827" i="1"/>
  <c r="H2946" i="1"/>
  <c r="H2890" i="1"/>
  <c r="H2874" i="1"/>
  <c r="H2858" i="1"/>
  <c r="H2842" i="1"/>
  <c r="H2826" i="1"/>
  <c r="H2889" i="1"/>
  <c r="H2825" i="1"/>
  <c r="H2804" i="1"/>
  <c r="H2788" i="1"/>
  <c r="H2772" i="1"/>
  <c r="H2756" i="1"/>
  <c r="H2740" i="1"/>
  <c r="H2724" i="1"/>
  <c r="H2708" i="1"/>
  <c r="H2692" i="1"/>
  <c r="H2676" i="1"/>
  <c r="H2660" i="1"/>
  <c r="H2644" i="1"/>
  <c r="H2910" i="1"/>
  <c r="H2837" i="1"/>
  <c r="H2811" i="1"/>
  <c r="H2795" i="1"/>
  <c r="H2779" i="1"/>
  <c r="H2763" i="1"/>
  <c r="H2747" i="1"/>
  <c r="H2731" i="1"/>
  <c r="H2715" i="1"/>
  <c r="H2699" i="1"/>
  <c r="H2683" i="1"/>
  <c r="H2667" i="1"/>
  <c r="H2651" i="1"/>
  <c r="H2958" i="1"/>
  <c r="H2849" i="1"/>
  <c r="H2810" i="1"/>
  <c r="H3181" i="1"/>
  <c r="H3150" i="1"/>
  <c r="H3010" i="1"/>
  <c r="H3067" i="1"/>
  <c r="H2955" i="1"/>
  <c r="H2864" i="1"/>
  <c r="H3241" i="1"/>
  <c r="H3172" i="1"/>
  <c r="H3096" i="1"/>
  <c r="H3057" i="1"/>
  <c r="H2933" i="1"/>
  <c r="H2970" i="1"/>
  <c r="H2848" i="1"/>
  <c r="H2887" i="1"/>
  <c r="H2823" i="1"/>
  <c r="H2854" i="1"/>
  <c r="H2816" i="1"/>
  <c r="H2752" i="1"/>
  <c r="H2688" i="1"/>
  <c r="H2885" i="1"/>
  <c r="H2775" i="1"/>
  <c r="H2711" i="1"/>
  <c r="H2647" i="1"/>
  <c r="H2794" i="1"/>
  <c r="H2762" i="1"/>
  <c r="H2730" i="1"/>
  <c r="H2698" i="1"/>
  <c r="H2666" i="1"/>
  <c r="H2877" i="1"/>
  <c r="H2697" i="1"/>
  <c r="H2618" i="1"/>
  <c r="H2586" i="1"/>
  <c r="H2570" i="1"/>
  <c r="H2554" i="1"/>
  <c r="H2538" i="1"/>
  <c r="H2522" i="1"/>
  <c r="H2506" i="1"/>
  <c r="H2490" i="1"/>
  <c r="H2805" i="1"/>
  <c r="H2741" i="1"/>
  <c r="H2677" i="1"/>
  <c r="H2629" i="1"/>
  <c r="H2613" i="1"/>
  <c r="H2597" i="1"/>
  <c r="H2581" i="1"/>
  <c r="H2565" i="1"/>
  <c r="H2549" i="1"/>
  <c r="H2533" i="1"/>
  <c r="H2517" i="1"/>
  <c r="H2501" i="1"/>
  <c r="H2485" i="1"/>
  <c r="H2817" i="1"/>
  <c r="H2753" i="1"/>
  <c r="H2689" i="1"/>
  <c r="H2632" i="1"/>
  <c r="H2616" i="1"/>
  <c r="H2600" i="1"/>
  <c r="H2584" i="1"/>
  <c r="H2568" i="1"/>
  <c r="H2552" i="1"/>
  <c r="H2536" i="1"/>
  <c r="H2520" i="1"/>
  <c r="H2504" i="1"/>
  <c r="H2488" i="1"/>
  <c r="H2813" i="1"/>
  <c r="H2611" i="1"/>
  <c r="H2547" i="1"/>
  <c r="H2483" i="1"/>
  <c r="H2463" i="1"/>
  <c r="H2447" i="1"/>
  <c r="H2431" i="1"/>
  <c r="H2415" i="1"/>
  <c r="H2399" i="1"/>
  <c r="H2383" i="1"/>
  <c r="H2367" i="1"/>
  <c r="H2351" i="1"/>
  <c r="H2335" i="1"/>
  <c r="H2319" i="1"/>
  <c r="H2303" i="1"/>
  <c r="H2287" i="1"/>
  <c r="H2271" i="1"/>
  <c r="H2255" i="1"/>
  <c r="H2239" i="1"/>
  <c r="H2223" i="1"/>
  <c r="H2207" i="1"/>
  <c r="H2191" i="1"/>
  <c r="H2175" i="1"/>
  <c r="H2159" i="1"/>
  <c r="H2143" i="1"/>
  <c r="H2127" i="1"/>
  <c r="H2111" i="1"/>
  <c r="H2669" i="1"/>
  <c r="H2575" i="1"/>
  <c r="H2511" i="1"/>
  <c r="H2474" i="1"/>
  <c r="H2458" i="1"/>
  <c r="H2442" i="1"/>
  <c r="H2426" i="1"/>
  <c r="H2410" i="1"/>
  <c r="H2394" i="1"/>
  <c r="H2378" i="1"/>
  <c r="H3213" i="1"/>
  <c r="H3159" i="1"/>
  <c r="H3079" i="1"/>
  <c r="H2993" i="1"/>
  <c r="H2983" i="1"/>
  <c r="H2896" i="1"/>
  <c r="H2832" i="1"/>
  <c r="H2871" i="1"/>
  <c r="H2930" i="1"/>
  <c r="H2838" i="1"/>
  <c r="H2800" i="1"/>
  <c r="H2736" i="1"/>
  <c r="H2672" i="1"/>
  <c r="H2821" i="1"/>
  <c r="H2759" i="1"/>
  <c r="H2695" i="1"/>
  <c r="H2897" i="1"/>
  <c r="H2790" i="1"/>
  <c r="H2758" i="1"/>
  <c r="H2726" i="1"/>
  <c r="H2694" i="1"/>
  <c r="H2662" i="1"/>
  <c r="H2809" i="1"/>
  <c r="H2681" i="1"/>
  <c r="H2614" i="1"/>
  <c r="H2582" i="1"/>
  <c r="H2566" i="1"/>
  <c r="H2550" i="1"/>
  <c r="H2534" i="1"/>
  <c r="H2518" i="1"/>
  <c r="H2502" i="1"/>
  <c r="H2486" i="1"/>
  <c r="H2789" i="1"/>
  <c r="H2725" i="1"/>
  <c r="H2661" i="1"/>
  <c r="H2625" i="1"/>
  <c r="H2609" i="1"/>
  <c r="H2593" i="1"/>
  <c r="H2577" i="1"/>
  <c r="H2561" i="1"/>
  <c r="H2545" i="1"/>
  <c r="H2529" i="1"/>
  <c r="H2513" i="1"/>
  <c r="H2497" i="1"/>
  <c r="H2481" i="1"/>
  <c r="H2801" i="1"/>
  <c r="H2737" i="1"/>
  <c r="H2673" i="1"/>
  <c r="H2628" i="1"/>
  <c r="H2612" i="1"/>
  <c r="H2596" i="1"/>
  <c r="H2580" i="1"/>
  <c r="H2564" i="1"/>
  <c r="H2548" i="1"/>
  <c r="H2532" i="1"/>
  <c r="H2516" i="1"/>
  <c r="H2500" i="1"/>
  <c r="H2484" i="1"/>
  <c r="H2749" i="1"/>
  <c r="H2595" i="1"/>
  <c r="H2531" i="1"/>
  <c r="H2475" i="1"/>
  <c r="H2459" i="1"/>
  <c r="H2443" i="1"/>
  <c r="H2427" i="1"/>
  <c r="H2411" i="1"/>
  <c r="H2395" i="1"/>
  <c r="H2379" i="1"/>
  <c r="H2363" i="1"/>
  <c r="H2347" i="1"/>
  <c r="H2331" i="1"/>
  <c r="H2315" i="1"/>
  <c r="H2299" i="1"/>
  <c r="H2283" i="1"/>
  <c r="H2267" i="1"/>
  <c r="H2251" i="1"/>
  <c r="H2235" i="1"/>
  <c r="H2219" i="1"/>
  <c r="H2203" i="1"/>
  <c r="H2187" i="1"/>
  <c r="H2171" i="1"/>
  <c r="H2155" i="1"/>
  <c r="H2139" i="1"/>
  <c r="H2123" i="1"/>
  <c r="H2829" i="1"/>
  <c r="H3227" i="1"/>
  <c r="H3200" i="1"/>
  <c r="H3093" i="1"/>
  <c r="H3036" i="1"/>
  <c r="H2916" i="1"/>
  <c r="H2880" i="1"/>
  <c r="H3023" i="1"/>
  <c r="H2855" i="1"/>
  <c r="H2886" i="1"/>
  <c r="H2822" i="1"/>
  <c r="H2784" i="1"/>
  <c r="H2720" i="1"/>
  <c r="H2656" i="1"/>
  <c r="H2807" i="1"/>
  <c r="H2743" i="1"/>
  <c r="H2679" i="1"/>
  <c r="H2833" i="1"/>
  <c r="H2778" i="1"/>
  <c r="H2746" i="1"/>
  <c r="H2714" i="1"/>
  <c r="H2682" i="1"/>
  <c r="H2650" i="1"/>
  <c r="H2761" i="1"/>
  <c r="H2634" i="1"/>
  <c r="H2602" i="1"/>
  <c r="H2578" i="1"/>
  <c r="H2562" i="1"/>
  <c r="H2546" i="1"/>
  <c r="H2530" i="1"/>
  <c r="H2514" i="1"/>
  <c r="H2498" i="1"/>
  <c r="H2482" i="1"/>
  <c r="H2773" i="1"/>
  <c r="H2709" i="1"/>
  <c r="H2645" i="1"/>
  <c r="H2621" i="1"/>
  <c r="H2605" i="1"/>
  <c r="H2589" i="1"/>
  <c r="H2573" i="1"/>
  <c r="H2557" i="1"/>
  <c r="H2541" i="1"/>
  <c r="H2525" i="1"/>
  <c r="H2509" i="1"/>
  <c r="H2493" i="1"/>
  <c r="H2942" i="1"/>
  <c r="H2785" i="1"/>
  <c r="H2721" i="1"/>
  <c r="H2657" i="1"/>
  <c r="H2624" i="1"/>
  <c r="H2608" i="1"/>
  <c r="H2592" i="1"/>
  <c r="H2576" i="1"/>
  <c r="H2560" i="1"/>
  <c r="H2544" i="1"/>
  <c r="H2528" i="1"/>
  <c r="H2512" i="1"/>
  <c r="H2496" i="1"/>
  <c r="H2480" i="1"/>
  <c r="H2685" i="1"/>
  <c r="H2579" i="1"/>
  <c r="H2515" i="1"/>
  <c r="H2471" i="1"/>
  <c r="H2455" i="1"/>
  <c r="H2439" i="1"/>
  <c r="H2423" i="1"/>
  <c r="H2407" i="1"/>
  <c r="H2391" i="1"/>
  <c r="H2375" i="1"/>
  <c r="H2359" i="1"/>
  <c r="H2343" i="1"/>
  <c r="H2327" i="1"/>
  <c r="H2311" i="1"/>
  <c r="H2295" i="1"/>
  <c r="H2279" i="1"/>
  <c r="H2263" i="1"/>
  <c r="H2247" i="1"/>
  <c r="H2231" i="1"/>
  <c r="H2215" i="1"/>
  <c r="H2199" i="1"/>
  <c r="H2183" i="1"/>
  <c r="H2167" i="1"/>
  <c r="H2151" i="1"/>
  <c r="H2135" i="1"/>
  <c r="H2119" i="1"/>
  <c r="H2797" i="1"/>
  <c r="H2873" i="1"/>
  <c r="H2791" i="1"/>
  <c r="H2774" i="1"/>
  <c r="H2646" i="1"/>
  <c r="H2574" i="1"/>
  <c r="H2510" i="1"/>
  <c r="H2693" i="1"/>
  <c r="H2585" i="1"/>
  <c r="H2521" i="1"/>
  <c r="H2769" i="1"/>
  <c r="H2604" i="1"/>
  <c r="H2540" i="1"/>
  <c r="H2893" i="1"/>
  <c r="H2467" i="1"/>
  <c r="H2403" i="1"/>
  <c r="H2339" i="1"/>
  <c r="H2275" i="1"/>
  <c r="H2211" i="1"/>
  <c r="H2147" i="1"/>
  <c r="H2623" i="1"/>
  <c r="H2543" i="1"/>
  <c r="H2478" i="1"/>
  <c r="H2454" i="1"/>
  <c r="H2434" i="1"/>
  <c r="H2414" i="1"/>
  <c r="H2390" i="1"/>
  <c r="H2370" i="1"/>
  <c r="H2354" i="1"/>
  <c r="H2338" i="1"/>
  <c r="H2322" i="1"/>
  <c r="H2306" i="1"/>
  <c r="H2290" i="1"/>
  <c r="H2274" i="1"/>
  <c r="H2258" i="1"/>
  <c r="H2242" i="1"/>
  <c r="H2226" i="1"/>
  <c r="H2210" i="1"/>
  <c r="H2194" i="1"/>
  <c r="H2178" i="1"/>
  <c r="H2162" i="1"/>
  <c r="H2146" i="1"/>
  <c r="H2130" i="1"/>
  <c r="H2114" i="1"/>
  <c r="H2653" i="1"/>
  <c r="H2587" i="1"/>
  <c r="H2523" i="1"/>
  <c r="H2473" i="1"/>
  <c r="H2457" i="1"/>
  <c r="H2441" i="1"/>
  <c r="H2425" i="1"/>
  <c r="H2409" i="1"/>
  <c r="H2393" i="1"/>
  <c r="H2377" i="1"/>
  <c r="H2361" i="1"/>
  <c r="H2345" i="1"/>
  <c r="H2329" i="1"/>
  <c r="H2313" i="1"/>
  <c r="H2297" i="1"/>
  <c r="H2281" i="1"/>
  <c r="H2265" i="1"/>
  <c r="H2249" i="1"/>
  <c r="H2233" i="1"/>
  <c r="H2217" i="1"/>
  <c r="H2201" i="1"/>
  <c r="H2185" i="1"/>
  <c r="H2169" i="1"/>
  <c r="H2153" i="1"/>
  <c r="H2137" i="1"/>
  <c r="H2121" i="1"/>
  <c r="H2631" i="1"/>
  <c r="H2456" i="1"/>
  <c r="H2392" i="1"/>
  <c r="H2328" i="1"/>
  <c r="H2264" i="1"/>
  <c r="H2200" i="1"/>
  <c r="H2136" i="1"/>
  <c r="H2100" i="1"/>
  <c r="H2084" i="1"/>
  <c r="H2068" i="1"/>
  <c r="H2052" i="1"/>
  <c r="H2036" i="1"/>
  <c r="H2020" i="1"/>
  <c r="H2004" i="1"/>
  <c r="H1988" i="1"/>
  <c r="H1972" i="1"/>
  <c r="H2918" i="1"/>
  <c r="H2768" i="1"/>
  <c r="H2727" i="1"/>
  <c r="H2742" i="1"/>
  <c r="H2745" i="1"/>
  <c r="H2558" i="1"/>
  <c r="H2494" i="1"/>
  <c r="H2633" i="1"/>
  <c r="H2569" i="1"/>
  <c r="H2505" i="1"/>
  <c r="H2705" i="1"/>
  <c r="H2588" i="1"/>
  <c r="H2524" i="1"/>
  <c r="H2627" i="1"/>
  <c r="H2451" i="1"/>
  <c r="H2387" i="1"/>
  <c r="H2323" i="1"/>
  <c r="H2259" i="1"/>
  <c r="H2195" i="1"/>
  <c r="H2131" i="1"/>
  <c r="H2607" i="1"/>
  <c r="H2527" i="1"/>
  <c r="H2470" i="1"/>
  <c r="H2450" i="1"/>
  <c r="H2430" i="1"/>
  <c r="H2406" i="1"/>
  <c r="H2386" i="1"/>
  <c r="H2366" i="1"/>
  <c r="H2350" i="1"/>
  <c r="H2334" i="1"/>
  <c r="H2318" i="1"/>
  <c r="H2302" i="1"/>
  <c r="H2286" i="1"/>
  <c r="H2270" i="1"/>
  <c r="H2254" i="1"/>
  <c r="H2238" i="1"/>
  <c r="H2222" i="1"/>
  <c r="H2206" i="1"/>
  <c r="H2190" i="1"/>
  <c r="H2174" i="1"/>
  <c r="H2158" i="1"/>
  <c r="H2142" i="1"/>
  <c r="H2126" i="1"/>
  <c r="H3055" i="1"/>
  <c r="H2635" i="1"/>
  <c r="H2571" i="1"/>
  <c r="H2507" i="1"/>
  <c r="H2469" i="1"/>
  <c r="H2453" i="1"/>
  <c r="H2437" i="1"/>
  <c r="H2421" i="1"/>
  <c r="H2405" i="1"/>
  <c r="H2389" i="1"/>
  <c r="H2373" i="1"/>
  <c r="H2357" i="1"/>
  <c r="H2341" i="1"/>
  <c r="H2325" i="1"/>
  <c r="H2309" i="1"/>
  <c r="H2293" i="1"/>
  <c r="H2277" i="1"/>
  <c r="H2261" i="1"/>
  <c r="H2245" i="1"/>
  <c r="H2229" i="1"/>
  <c r="H2213" i="1"/>
  <c r="H2197" i="1"/>
  <c r="H2181" i="1"/>
  <c r="H2165" i="1"/>
  <c r="H2149" i="1"/>
  <c r="H2133" i="1"/>
  <c r="H2117" i="1"/>
  <c r="H2567" i="1"/>
  <c r="H2440" i="1"/>
  <c r="H2376" i="1"/>
  <c r="H2312" i="1"/>
  <c r="H2248" i="1"/>
  <c r="H2184" i="1"/>
  <c r="H2120" i="1"/>
  <c r="H2096" i="1"/>
  <c r="H2080" i="1"/>
  <c r="H2064" i="1"/>
  <c r="H2048" i="1"/>
  <c r="H2032" i="1"/>
  <c r="H2016" i="1"/>
  <c r="H2000" i="1"/>
  <c r="H1984" i="1"/>
  <c r="H1968" i="1"/>
  <c r="H2839" i="1"/>
  <c r="H2704" i="1"/>
  <c r="H2663" i="1"/>
  <c r="H2710" i="1"/>
  <c r="H2630" i="1"/>
  <c r="H2542" i="1"/>
  <c r="H2861" i="1"/>
  <c r="H2617" i="1"/>
  <c r="H2553" i="1"/>
  <c r="H2489" i="1"/>
  <c r="H2641" i="1"/>
  <c r="H2572" i="1"/>
  <c r="H2508" i="1"/>
  <c r="H2563" i="1"/>
  <c r="H2435" i="1"/>
  <c r="H2371" i="1"/>
  <c r="H2307" i="1"/>
  <c r="H2243" i="1"/>
  <c r="H2179" i="1"/>
  <c r="H2115" i="1"/>
  <c r="H2591" i="1"/>
  <c r="H2495" i="1"/>
  <c r="H2466" i="1"/>
  <c r="H2446" i="1"/>
  <c r="H2422" i="1"/>
  <c r="H2402" i="1"/>
  <c r="H2382" i="1"/>
  <c r="H2362" i="1"/>
  <c r="H2346" i="1"/>
  <c r="H2330" i="1"/>
  <c r="H2314" i="1"/>
  <c r="H2298" i="1"/>
  <c r="H2282" i="1"/>
  <c r="H2266" i="1"/>
  <c r="H2250" i="1"/>
  <c r="H2234" i="1"/>
  <c r="H2218" i="1"/>
  <c r="H2202" i="1"/>
  <c r="H2186" i="1"/>
  <c r="H2170" i="1"/>
  <c r="H2154" i="1"/>
  <c r="H2138" i="1"/>
  <c r="H2122" i="1"/>
  <c r="H2781" i="1"/>
  <c r="H2619" i="1"/>
  <c r="H2555" i="1"/>
  <c r="H2491" i="1"/>
  <c r="H2465" i="1"/>
  <c r="H2449" i="1"/>
  <c r="H2433" i="1"/>
  <c r="H2417" i="1"/>
  <c r="H2401" i="1"/>
  <c r="H2385" i="1"/>
  <c r="H2369" i="1"/>
  <c r="H2353" i="1"/>
  <c r="H2337" i="1"/>
  <c r="H2321" i="1"/>
  <c r="H2305" i="1"/>
  <c r="H2289" i="1"/>
  <c r="H2273" i="1"/>
  <c r="H2257" i="1"/>
  <c r="H2241" i="1"/>
  <c r="H2225" i="1"/>
  <c r="H2870" i="1"/>
  <c r="H2640" i="1"/>
  <c r="H2806" i="1"/>
  <c r="H2678" i="1"/>
  <c r="H2598" i="1"/>
  <c r="H2526" i="1"/>
  <c r="H2757" i="1"/>
  <c r="H2601" i="1"/>
  <c r="H2537" i="1"/>
  <c r="H2845" i="1"/>
  <c r="H2620" i="1"/>
  <c r="H2556" i="1"/>
  <c r="H2492" i="1"/>
  <c r="H2499" i="1"/>
  <c r="H2419" i="1"/>
  <c r="H2355" i="1"/>
  <c r="H2291" i="1"/>
  <c r="H2227" i="1"/>
  <c r="H2163" i="1"/>
  <c r="H2733" i="1"/>
  <c r="H2559" i="1"/>
  <c r="H2479" i="1"/>
  <c r="H2462" i="1"/>
  <c r="H2438" i="1"/>
  <c r="H2418" i="1"/>
  <c r="H2398" i="1"/>
  <c r="H2374" i="1"/>
  <c r="H2358" i="1"/>
  <c r="H2342" i="1"/>
  <c r="H2326" i="1"/>
  <c r="H2310" i="1"/>
  <c r="H2294" i="1"/>
  <c r="H2278" i="1"/>
  <c r="H2262" i="1"/>
  <c r="H2246" i="1"/>
  <c r="H2230" i="1"/>
  <c r="H2214" i="1"/>
  <c r="H2198" i="1"/>
  <c r="H2182" i="1"/>
  <c r="H2166" i="1"/>
  <c r="H2150" i="1"/>
  <c r="H2134" i="1"/>
  <c r="H2118" i="1"/>
  <c r="H2717" i="1"/>
  <c r="H2603" i="1"/>
  <c r="H2539" i="1"/>
  <c r="H2477" i="1"/>
  <c r="H2461" i="1"/>
  <c r="H2445" i="1"/>
  <c r="H2429" i="1"/>
  <c r="H2413" i="1"/>
  <c r="H2397" i="1"/>
  <c r="H2381" i="1"/>
  <c r="H2365" i="1"/>
  <c r="H2349" i="1"/>
  <c r="H2333" i="1"/>
  <c r="H2317" i="1"/>
  <c r="H2301" i="1"/>
  <c r="H2285" i="1"/>
  <c r="H2269" i="1"/>
  <c r="H2253" i="1"/>
  <c r="H2237" i="1"/>
  <c r="H2221" i="1"/>
  <c r="H2189" i="1"/>
  <c r="H2157" i="1"/>
  <c r="H2125" i="1"/>
  <c r="H2472" i="1"/>
  <c r="H2344" i="1"/>
  <c r="H2216" i="1"/>
  <c r="H2104" i="1"/>
  <c r="H2072" i="1"/>
  <c r="H2040" i="1"/>
  <c r="H2008" i="1"/>
  <c r="H1976" i="1"/>
  <c r="H1952" i="1"/>
  <c r="H1936" i="1"/>
  <c r="H1920" i="1"/>
  <c r="H1904" i="1"/>
  <c r="H1888" i="1"/>
  <c r="H1872" i="1"/>
  <c r="H1856" i="1"/>
  <c r="H1840" i="1"/>
  <c r="H1824" i="1"/>
  <c r="H1808" i="1"/>
  <c r="H2615" i="1"/>
  <c r="H2452" i="1"/>
  <c r="H2388" i="1"/>
  <c r="H2324" i="1"/>
  <c r="H2260" i="1"/>
  <c r="H2196" i="1"/>
  <c r="H2132" i="1"/>
  <c r="H2099" i="1"/>
  <c r="H2083" i="1"/>
  <c r="H2067" i="1"/>
  <c r="H2051" i="1"/>
  <c r="H2035" i="1"/>
  <c r="H2019" i="1"/>
  <c r="H2003" i="1"/>
  <c r="H1987" i="1"/>
  <c r="H1971" i="1"/>
  <c r="H1955" i="1"/>
  <c r="H1939" i="1"/>
  <c r="H1923" i="1"/>
  <c r="H1907" i="1"/>
  <c r="H1891" i="1"/>
  <c r="H1875" i="1"/>
  <c r="H1859" i="1"/>
  <c r="H1843" i="1"/>
  <c r="H1827" i="1"/>
  <c r="H1811" i="1"/>
  <c r="H2765" i="1"/>
  <c r="H2448" i="1"/>
  <c r="H2384" i="1"/>
  <c r="H2320" i="1"/>
  <c r="H2256" i="1"/>
  <c r="H2192" i="1"/>
  <c r="H2128" i="1"/>
  <c r="H2102" i="1"/>
  <c r="H2086" i="1"/>
  <c r="H2070" i="1"/>
  <c r="H2054" i="1"/>
  <c r="H2038" i="1"/>
  <c r="H2022" i="1"/>
  <c r="H2006" i="1"/>
  <c r="H1990" i="1"/>
  <c r="H1974" i="1"/>
  <c r="H1958" i="1"/>
  <c r="H1942" i="1"/>
  <c r="H1926" i="1"/>
  <c r="H1910" i="1"/>
  <c r="H1894" i="1"/>
  <c r="H1878" i="1"/>
  <c r="H1862" i="1"/>
  <c r="H1846" i="1"/>
  <c r="H1830" i="1"/>
  <c r="H1814" i="1"/>
  <c r="H1798" i="1"/>
  <c r="H2316" i="1"/>
  <c r="H2109" i="1"/>
  <c r="H2045" i="1"/>
  <c r="H1981" i="1"/>
  <c r="H1917" i="1"/>
  <c r="H1853" i="1"/>
  <c r="H1794" i="1"/>
  <c r="H1778" i="1"/>
  <c r="H1762" i="1"/>
  <c r="H1746" i="1"/>
  <c r="H1730" i="1"/>
  <c r="H1714" i="1"/>
  <c r="H1698" i="1"/>
  <c r="H1682" i="1"/>
  <c r="H1666" i="1"/>
  <c r="H1650" i="1"/>
  <c r="H1634" i="1"/>
  <c r="H1618" i="1"/>
  <c r="H1602" i="1"/>
  <c r="H1586" i="1"/>
  <c r="H1570" i="1"/>
  <c r="H1554" i="1"/>
  <c r="H1538" i="1"/>
  <c r="H1522" i="1"/>
  <c r="H1506" i="1"/>
  <c r="H1490" i="1"/>
  <c r="H2428" i="1"/>
  <c r="H2172" i="1"/>
  <c r="H2057" i="1"/>
  <c r="H1993" i="1"/>
  <c r="H1929" i="1"/>
  <c r="H1865" i="1"/>
  <c r="H1801" i="1"/>
  <c r="H1781" i="1"/>
  <c r="H1765" i="1"/>
  <c r="H1749" i="1"/>
  <c r="H1733" i="1"/>
  <c r="H1717" i="1"/>
  <c r="H1701" i="1"/>
  <c r="H1685" i="1"/>
  <c r="H1669" i="1"/>
  <c r="H1653" i="1"/>
  <c r="H1637" i="1"/>
  <c r="H1621" i="1"/>
  <c r="H1605" i="1"/>
  <c r="H1589" i="1"/>
  <c r="H1573" i="1"/>
  <c r="H1557" i="1"/>
  <c r="H1541" i="1"/>
  <c r="H1525" i="1"/>
  <c r="H1509" i="1"/>
  <c r="H1493" i="1"/>
  <c r="H2476" i="1"/>
  <c r="H2220" i="1"/>
  <c r="H2069" i="1"/>
  <c r="H2005" i="1"/>
  <c r="H1941" i="1"/>
  <c r="H1877" i="1"/>
  <c r="H1813" i="1"/>
  <c r="H1784" i="1"/>
  <c r="H1768" i="1"/>
  <c r="H1752" i="1"/>
  <c r="H1736" i="1"/>
  <c r="H1720" i="1"/>
  <c r="H1704" i="1"/>
  <c r="H1688" i="1"/>
  <c r="H1672" i="1"/>
  <c r="H1656" i="1"/>
  <c r="H1640" i="1"/>
  <c r="H1624" i="1"/>
  <c r="H1608" i="1"/>
  <c r="H2209" i="1"/>
  <c r="H2177" i="1"/>
  <c r="H2145" i="1"/>
  <c r="H2113" i="1"/>
  <c r="H2424" i="1"/>
  <c r="H2296" i="1"/>
  <c r="H2168" i="1"/>
  <c r="H2092" i="1"/>
  <c r="H2060" i="1"/>
  <c r="H2028" i="1"/>
  <c r="H1996" i="1"/>
  <c r="H1964" i="1"/>
  <c r="H1948" i="1"/>
  <c r="H1932" i="1"/>
  <c r="H1916" i="1"/>
  <c r="H1900" i="1"/>
  <c r="H1884" i="1"/>
  <c r="H1868" i="1"/>
  <c r="H1852" i="1"/>
  <c r="H1836" i="1"/>
  <c r="H1820" i="1"/>
  <c r="H1804" i="1"/>
  <c r="H2551" i="1"/>
  <c r="H2436" i="1"/>
  <c r="H2372" i="1"/>
  <c r="H2308" i="1"/>
  <c r="H2244" i="1"/>
  <c r="H2180" i="1"/>
  <c r="H2116" i="1"/>
  <c r="H2095" i="1"/>
  <c r="H2079" i="1"/>
  <c r="H2063" i="1"/>
  <c r="H2047" i="1"/>
  <c r="H2031" i="1"/>
  <c r="H2015" i="1"/>
  <c r="H1999" i="1"/>
  <c r="H1983" i="1"/>
  <c r="H1967" i="1"/>
  <c r="H1951" i="1"/>
  <c r="H1935" i="1"/>
  <c r="H1919" i="1"/>
  <c r="H1903" i="1"/>
  <c r="H1887" i="1"/>
  <c r="H1871" i="1"/>
  <c r="H1855" i="1"/>
  <c r="H1839" i="1"/>
  <c r="H1823" i="1"/>
  <c r="H1807" i="1"/>
  <c r="H2599" i="1"/>
  <c r="H2432" i="1"/>
  <c r="H2368" i="1"/>
  <c r="H2304" i="1"/>
  <c r="H2240" i="1"/>
  <c r="H2176" i="1"/>
  <c r="H2112" i="1"/>
  <c r="H2098" i="1"/>
  <c r="H2082" i="1"/>
  <c r="H2066" i="1"/>
  <c r="H2050" i="1"/>
  <c r="H2034" i="1"/>
  <c r="H2018" i="1"/>
  <c r="H2002" i="1"/>
  <c r="H1986" i="1"/>
  <c r="H1970" i="1"/>
  <c r="H1954" i="1"/>
  <c r="H1938" i="1"/>
  <c r="H1922" i="1"/>
  <c r="H1906" i="1"/>
  <c r="H1890" i="1"/>
  <c r="H1874" i="1"/>
  <c r="H1858" i="1"/>
  <c r="H1842" i="1"/>
  <c r="H1826" i="1"/>
  <c r="H1810" i="1"/>
  <c r="H2519" i="1"/>
  <c r="H2252" i="1"/>
  <c r="H2093" i="1"/>
  <c r="H2029" i="1"/>
  <c r="H1965" i="1"/>
  <c r="H1901" i="1"/>
  <c r="H1837" i="1"/>
  <c r="H1790" i="1"/>
  <c r="H1774" i="1"/>
  <c r="H1758" i="1"/>
  <c r="H1742" i="1"/>
  <c r="H1726" i="1"/>
  <c r="H1710" i="1"/>
  <c r="H1694" i="1"/>
  <c r="H1678" i="1"/>
  <c r="H1662" i="1"/>
  <c r="H1646" i="1"/>
  <c r="H1630" i="1"/>
  <c r="H1614" i="1"/>
  <c r="H1598" i="1"/>
  <c r="H1582" i="1"/>
  <c r="H1566" i="1"/>
  <c r="H1550" i="1"/>
  <c r="H1534" i="1"/>
  <c r="H1518" i="1"/>
  <c r="H1502" i="1"/>
  <c r="H1486" i="1"/>
  <c r="H2364" i="1"/>
  <c r="H2105" i="1"/>
  <c r="H2041" i="1"/>
  <c r="H1977" i="1"/>
  <c r="H1913" i="1"/>
  <c r="H1849" i="1"/>
  <c r="H1793" i="1"/>
  <c r="H1777" i="1"/>
  <c r="H1761" i="1"/>
  <c r="H1745" i="1"/>
  <c r="H1729" i="1"/>
  <c r="H1713" i="1"/>
  <c r="H1697" i="1"/>
  <c r="H1681" i="1"/>
  <c r="H1665" i="1"/>
  <c r="H1649" i="1"/>
  <c r="H1633" i="1"/>
  <c r="H1617" i="1"/>
  <c r="H1601" i="1"/>
  <c r="H1585" i="1"/>
  <c r="H1569" i="1"/>
  <c r="H1553" i="1"/>
  <c r="H1537" i="1"/>
  <c r="H1521" i="1"/>
  <c r="H1505" i="1"/>
  <c r="H1489" i="1"/>
  <c r="H2412" i="1"/>
  <c r="H2156" i="1"/>
  <c r="H2053" i="1"/>
  <c r="H1989" i="1"/>
  <c r="H1925" i="1"/>
  <c r="H1861" i="1"/>
  <c r="H1797" i="1"/>
  <c r="H1780" i="1"/>
  <c r="H1764" i="1"/>
  <c r="H1748" i="1"/>
  <c r="H1732" i="1"/>
  <c r="H1716" i="1"/>
  <c r="H1700" i="1"/>
  <c r="H1684" i="1"/>
  <c r="H1668" i="1"/>
  <c r="H1652" i="1"/>
  <c r="H1636" i="1"/>
  <c r="H1620" i="1"/>
  <c r="H1604" i="1"/>
  <c r="H1588" i="1"/>
  <c r="H1572" i="1"/>
  <c r="H1556" i="1"/>
  <c r="H1540" i="1"/>
  <c r="H1524" i="1"/>
  <c r="H1508" i="1"/>
  <c r="H1492" i="1"/>
  <c r="H2204" i="1"/>
  <c r="H1873" i="1"/>
  <c r="H1751" i="1"/>
  <c r="H1687" i="1"/>
  <c r="H1623" i="1"/>
  <c r="H1559" i="1"/>
  <c r="H1495" i="1"/>
  <c r="H1468" i="1"/>
  <c r="H1452" i="1"/>
  <c r="H1436" i="1"/>
  <c r="H1420" i="1"/>
  <c r="H1404" i="1"/>
  <c r="H1388" i="1"/>
  <c r="H1372" i="1"/>
  <c r="H1356" i="1"/>
  <c r="H1340" i="1"/>
  <c r="H1324" i="1"/>
  <c r="H2205" i="1"/>
  <c r="H2173" i="1"/>
  <c r="H2141" i="1"/>
  <c r="H2637" i="1"/>
  <c r="H2408" i="1"/>
  <c r="H2280" i="1"/>
  <c r="H2152" i="1"/>
  <c r="H2088" i="1"/>
  <c r="H2056" i="1"/>
  <c r="H2024" i="1"/>
  <c r="H1992" i="1"/>
  <c r="H1960" i="1"/>
  <c r="H1944" i="1"/>
  <c r="H1928" i="1"/>
  <c r="H1912" i="1"/>
  <c r="H1896" i="1"/>
  <c r="H1880" i="1"/>
  <c r="H1864" i="1"/>
  <c r="H1848" i="1"/>
  <c r="H1832" i="1"/>
  <c r="H1816" i="1"/>
  <c r="H1800" i="1"/>
  <c r="H2487" i="1"/>
  <c r="H2420" i="1"/>
  <c r="H2356" i="1"/>
  <c r="H2292" i="1"/>
  <c r="H2228" i="1"/>
  <c r="H2164" i="1"/>
  <c r="H2107" i="1"/>
  <c r="H2091" i="1"/>
  <c r="H2075" i="1"/>
  <c r="H2059" i="1"/>
  <c r="H2043" i="1"/>
  <c r="H2027" i="1"/>
  <c r="H2011" i="1"/>
  <c r="H1995" i="1"/>
  <c r="H1979" i="1"/>
  <c r="H1963" i="1"/>
  <c r="H1947" i="1"/>
  <c r="H1931" i="1"/>
  <c r="H1915" i="1"/>
  <c r="H1899" i="1"/>
  <c r="H1883" i="1"/>
  <c r="H1867" i="1"/>
  <c r="H1851" i="1"/>
  <c r="H1835" i="1"/>
  <c r="H1819" i="1"/>
  <c r="H1803" i="1"/>
  <c r="H2535" i="1"/>
  <c r="H2416" i="1"/>
  <c r="H2352" i="1"/>
  <c r="H2288" i="1"/>
  <c r="H2224" i="1"/>
  <c r="H2160" i="1"/>
  <c r="H2110" i="1"/>
  <c r="H2094" i="1"/>
  <c r="H2078" i="1"/>
  <c r="H2062" i="1"/>
  <c r="H2046" i="1"/>
  <c r="H2030" i="1"/>
  <c r="H2014" i="1"/>
  <c r="H1998" i="1"/>
  <c r="H1982" i="1"/>
  <c r="H1966" i="1"/>
  <c r="H1950" i="1"/>
  <c r="H1934" i="1"/>
  <c r="H1918" i="1"/>
  <c r="H1902" i="1"/>
  <c r="H1886" i="1"/>
  <c r="H1870" i="1"/>
  <c r="H1854" i="1"/>
  <c r="H1838" i="1"/>
  <c r="H1822" i="1"/>
  <c r="H1806" i="1"/>
  <c r="H2444" i="1"/>
  <c r="H2188" i="1"/>
  <c r="H2077" i="1"/>
  <c r="H2013" i="1"/>
  <c r="H1949" i="1"/>
  <c r="H1885" i="1"/>
  <c r="H1821" i="1"/>
  <c r="H1786" i="1"/>
  <c r="H1770" i="1"/>
  <c r="H1754" i="1"/>
  <c r="H1738" i="1"/>
  <c r="H1722" i="1"/>
  <c r="H1706" i="1"/>
  <c r="H1690" i="1"/>
  <c r="H1674" i="1"/>
  <c r="H1658" i="1"/>
  <c r="H1642" i="1"/>
  <c r="H1626" i="1"/>
  <c r="H1610" i="1"/>
  <c r="H1594" i="1"/>
  <c r="H1578" i="1"/>
  <c r="H1562" i="1"/>
  <c r="H1546" i="1"/>
  <c r="H1530" i="1"/>
  <c r="H1514" i="1"/>
  <c r="H1498" i="1"/>
  <c r="H1482" i="1"/>
  <c r="H2300" i="1"/>
  <c r="H2089" i="1"/>
  <c r="H2025" i="1"/>
  <c r="H1961" i="1"/>
  <c r="H1897" i="1"/>
  <c r="H1833" i="1"/>
  <c r="H1789" i="1"/>
  <c r="H1773" i="1"/>
  <c r="H1757" i="1"/>
  <c r="H1741" i="1"/>
  <c r="H1725" i="1"/>
  <c r="H1709" i="1"/>
  <c r="H1693" i="1"/>
  <c r="H1677" i="1"/>
  <c r="H1661" i="1"/>
  <c r="H1645" i="1"/>
  <c r="H1629" i="1"/>
  <c r="H1613" i="1"/>
  <c r="H1597" i="1"/>
  <c r="H1581" i="1"/>
  <c r="H1565" i="1"/>
  <c r="H1549" i="1"/>
  <c r="H1533" i="1"/>
  <c r="H1517" i="1"/>
  <c r="H1501" i="1"/>
  <c r="H1485" i="1"/>
  <c r="H2348" i="1"/>
  <c r="H2101" i="1"/>
  <c r="H2037" i="1"/>
  <c r="H1973" i="1"/>
  <c r="H1909" i="1"/>
  <c r="H1845" i="1"/>
  <c r="H1792" i="1"/>
  <c r="H1776" i="1"/>
  <c r="H1760" i="1"/>
  <c r="H1744" i="1"/>
  <c r="H1728" i="1"/>
  <c r="H1712" i="1"/>
  <c r="H1696" i="1"/>
  <c r="H1680" i="1"/>
  <c r="H1664" i="1"/>
  <c r="H1648" i="1"/>
  <c r="H1632" i="1"/>
  <c r="H1616" i="1"/>
  <c r="H2193" i="1"/>
  <c r="H2161" i="1"/>
  <c r="H2129" i="1"/>
  <c r="H2503" i="1"/>
  <c r="H2360" i="1"/>
  <c r="H2232" i="1"/>
  <c r="H2108" i="1"/>
  <c r="H2076" i="1"/>
  <c r="H2044" i="1"/>
  <c r="H2012" i="1"/>
  <c r="H1980" i="1"/>
  <c r="H1956" i="1"/>
  <c r="H1940" i="1"/>
  <c r="H1924" i="1"/>
  <c r="H1908" i="1"/>
  <c r="H1892" i="1"/>
  <c r="H1876" i="1"/>
  <c r="H1860" i="1"/>
  <c r="H1844" i="1"/>
  <c r="H1828" i="1"/>
  <c r="H1812" i="1"/>
  <c r="H1796" i="1"/>
  <c r="H2468" i="1"/>
  <c r="H2404" i="1"/>
  <c r="H2340" i="1"/>
  <c r="H2276" i="1"/>
  <c r="H2212" i="1"/>
  <c r="H2148" i="1"/>
  <c r="H2103" i="1"/>
  <c r="H2087" i="1"/>
  <c r="H2071" i="1"/>
  <c r="H2055" i="1"/>
  <c r="H2039" i="1"/>
  <c r="H2023" i="1"/>
  <c r="H2007" i="1"/>
  <c r="H1991" i="1"/>
  <c r="H1975" i="1"/>
  <c r="H1959" i="1"/>
  <c r="H1943" i="1"/>
  <c r="H1927" i="1"/>
  <c r="H1911" i="1"/>
  <c r="H1895" i="1"/>
  <c r="H1879" i="1"/>
  <c r="H1863" i="1"/>
  <c r="H1847" i="1"/>
  <c r="H1831" i="1"/>
  <c r="H1815" i="1"/>
  <c r="H1799" i="1"/>
  <c r="H2464" i="1"/>
  <c r="H2400" i="1"/>
  <c r="H2336" i="1"/>
  <c r="H2272" i="1"/>
  <c r="H2208" i="1"/>
  <c r="H2144" i="1"/>
  <c r="H2106" i="1"/>
  <c r="H2090" i="1"/>
  <c r="H2074" i="1"/>
  <c r="H2058" i="1"/>
  <c r="H2042" i="1"/>
  <c r="H2026" i="1"/>
  <c r="H2010" i="1"/>
  <c r="H1994" i="1"/>
  <c r="H1978" i="1"/>
  <c r="H1962" i="1"/>
  <c r="H1946" i="1"/>
  <c r="H1930" i="1"/>
  <c r="H1914" i="1"/>
  <c r="H1898" i="1"/>
  <c r="H1882" i="1"/>
  <c r="H1866" i="1"/>
  <c r="H1850" i="1"/>
  <c r="H1834" i="1"/>
  <c r="H1818" i="1"/>
  <c r="H1802" i="1"/>
  <c r="H2380" i="1"/>
  <c r="H2124" i="1"/>
  <c r="H2061" i="1"/>
  <c r="H1997" i="1"/>
  <c r="H1933" i="1"/>
  <c r="H1869" i="1"/>
  <c r="H1805" i="1"/>
  <c r="H1782" i="1"/>
  <c r="H1766" i="1"/>
  <c r="H1750" i="1"/>
  <c r="H1734" i="1"/>
  <c r="H1718" i="1"/>
  <c r="H1702" i="1"/>
  <c r="H1686" i="1"/>
  <c r="H1670" i="1"/>
  <c r="H1654" i="1"/>
  <c r="H1638" i="1"/>
  <c r="H1622" i="1"/>
  <c r="H1606" i="1"/>
  <c r="H1590" i="1"/>
  <c r="H1574" i="1"/>
  <c r="H1558" i="1"/>
  <c r="H1542" i="1"/>
  <c r="H1526" i="1"/>
  <c r="H1510" i="1"/>
  <c r="H1494" i="1"/>
  <c r="H2701" i="1"/>
  <c r="H2236" i="1"/>
  <c r="H2073" i="1"/>
  <c r="H2009" i="1"/>
  <c r="H1945" i="1"/>
  <c r="H1881" i="1"/>
  <c r="H1817" i="1"/>
  <c r="H1785" i="1"/>
  <c r="H1769" i="1"/>
  <c r="H1753" i="1"/>
  <c r="H1737" i="1"/>
  <c r="H1721" i="1"/>
  <c r="H1705" i="1"/>
  <c r="H1689" i="1"/>
  <c r="H1673" i="1"/>
  <c r="H1657" i="1"/>
  <c r="H1641" i="1"/>
  <c r="H1625" i="1"/>
  <c r="H1609" i="1"/>
  <c r="H1593" i="1"/>
  <c r="H1577" i="1"/>
  <c r="H1561" i="1"/>
  <c r="H1545" i="1"/>
  <c r="H1529" i="1"/>
  <c r="H1513" i="1"/>
  <c r="H1497" i="1"/>
  <c r="H1481" i="1"/>
  <c r="H2284" i="1"/>
  <c r="H2085" i="1"/>
  <c r="H2021" i="1"/>
  <c r="H1957" i="1"/>
  <c r="H1893" i="1"/>
  <c r="H1829" i="1"/>
  <c r="H1788" i="1"/>
  <c r="H1772" i="1"/>
  <c r="H1756" i="1"/>
  <c r="H1740" i="1"/>
  <c r="H1724" i="1"/>
  <c r="H1708" i="1"/>
  <c r="H1692" i="1"/>
  <c r="H1676" i="1"/>
  <c r="H1660" i="1"/>
  <c r="H1644" i="1"/>
  <c r="H1628" i="1"/>
  <c r="H1612" i="1"/>
  <c r="H1596" i="1"/>
  <c r="H1580" i="1"/>
  <c r="H1564" i="1"/>
  <c r="H1548" i="1"/>
  <c r="H1532" i="1"/>
  <c r="H1516" i="1"/>
  <c r="H1500" i="1"/>
  <c r="H1484" i="1"/>
  <c r="H2001" i="1"/>
  <c r="H1783" i="1"/>
  <c r="H1719" i="1"/>
  <c r="H1655" i="1"/>
  <c r="H1591" i="1"/>
  <c r="H1527" i="1"/>
  <c r="H1476" i="1"/>
  <c r="H1460" i="1"/>
  <c r="H1444" i="1"/>
  <c r="H1428" i="1"/>
  <c r="H1412" i="1"/>
  <c r="H1396" i="1"/>
  <c r="H1380" i="1"/>
  <c r="H1364" i="1"/>
  <c r="H1348" i="1"/>
  <c r="H1332" i="1"/>
  <c r="H1316" i="1"/>
  <c r="H1576" i="1"/>
  <c r="H1544" i="1"/>
  <c r="H1512" i="1"/>
  <c r="H2460" i="1"/>
  <c r="H1767" i="1"/>
  <c r="H1639" i="1"/>
  <c r="H1511" i="1"/>
  <c r="H1456" i="1"/>
  <c r="H1424" i="1"/>
  <c r="H1392" i="1"/>
  <c r="H1360" i="1"/>
  <c r="H1328" i="1"/>
  <c r="H1304" i="1"/>
  <c r="H1288" i="1"/>
  <c r="H1272" i="1"/>
  <c r="H1256" i="1"/>
  <c r="H1240" i="1"/>
  <c r="H1224" i="1"/>
  <c r="H1208" i="1"/>
  <c r="H1192" i="1"/>
  <c r="H1176" i="1"/>
  <c r="H1160" i="1"/>
  <c r="H1144" i="1"/>
  <c r="H1128" i="1"/>
  <c r="H1112" i="1"/>
  <c r="H1096" i="1"/>
  <c r="H1080" i="1"/>
  <c r="H1064" i="1"/>
  <c r="H1048" i="1"/>
  <c r="H1032" i="1"/>
  <c r="H1016" i="1"/>
  <c r="H1000" i="1"/>
  <c r="H984" i="1"/>
  <c r="H968" i="1"/>
  <c r="H952" i="1"/>
  <c r="H936" i="1"/>
  <c r="H920" i="1"/>
  <c r="H904" i="1"/>
  <c r="H888" i="1"/>
  <c r="H872" i="1"/>
  <c r="H856" i="1"/>
  <c r="H840" i="1"/>
  <c r="H824" i="1"/>
  <c r="H808" i="1"/>
  <c r="H792" i="1"/>
  <c r="H776" i="1"/>
  <c r="H760" i="1"/>
  <c r="H2396" i="1"/>
  <c r="H1921" i="1"/>
  <c r="H1763" i="1"/>
  <c r="H1699" i="1"/>
  <c r="H1635" i="1"/>
  <c r="H1571" i="1"/>
  <c r="H1507" i="1"/>
  <c r="H1471" i="1"/>
  <c r="H1455" i="1"/>
  <c r="H1439" i="1"/>
  <c r="H1423" i="1"/>
  <c r="H1407" i="1"/>
  <c r="H1391" i="1"/>
  <c r="H1375" i="1"/>
  <c r="H1359" i="1"/>
  <c r="H1343" i="1"/>
  <c r="H1327" i="1"/>
  <c r="H1311" i="1"/>
  <c r="H1295" i="1"/>
  <c r="H1279" i="1"/>
  <c r="H1263" i="1"/>
  <c r="H1247" i="1"/>
  <c r="H1231" i="1"/>
  <c r="H1215" i="1"/>
  <c r="H1199" i="1"/>
  <c r="H1183" i="1"/>
  <c r="H1167" i="1"/>
  <c r="H1151" i="1"/>
  <c r="H1135" i="1"/>
  <c r="H1119" i="1"/>
  <c r="H1103" i="1"/>
  <c r="H1087" i="1"/>
  <c r="H1071" i="1"/>
  <c r="H1055" i="1"/>
  <c r="H1039" i="1"/>
  <c r="H1023" i="1"/>
  <c r="H1007" i="1"/>
  <c r="H991" i="1"/>
  <c r="H975" i="1"/>
  <c r="H2332" i="1"/>
  <c r="H1905" i="1"/>
  <c r="H1759" i="1"/>
  <c r="H1695" i="1"/>
  <c r="H1631" i="1"/>
  <c r="H1567" i="1"/>
  <c r="H1503" i="1"/>
  <c r="H1470" i="1"/>
  <c r="H1454" i="1"/>
  <c r="H1438" i="1"/>
  <c r="H1422" i="1"/>
  <c r="H1406" i="1"/>
  <c r="H1390" i="1"/>
  <c r="H1374" i="1"/>
  <c r="H1358" i="1"/>
  <c r="H1342" i="1"/>
  <c r="H1326" i="1"/>
  <c r="H1310" i="1"/>
  <c r="H1294" i="1"/>
  <c r="H1278" i="1"/>
  <c r="H1262" i="1"/>
  <c r="H1246" i="1"/>
  <c r="H1230" i="1"/>
  <c r="H1214" i="1"/>
  <c r="H1198" i="1"/>
  <c r="H1182" i="1"/>
  <c r="H1166" i="1"/>
  <c r="H1150" i="1"/>
  <c r="H1134" i="1"/>
  <c r="H1118" i="1"/>
  <c r="H1102" i="1"/>
  <c r="H1086" i="1"/>
  <c r="H1070" i="1"/>
  <c r="H1054" i="1"/>
  <c r="H1038" i="1"/>
  <c r="H1022" i="1"/>
  <c r="H1006" i="1"/>
  <c r="H990" i="1"/>
  <c r="H974" i="1"/>
  <c r="H958" i="1"/>
  <c r="H942" i="1"/>
  <c r="H926" i="1"/>
  <c r="H910" i="1"/>
  <c r="H894" i="1"/>
  <c r="H878" i="1"/>
  <c r="H862" i="1"/>
  <c r="H846" i="1"/>
  <c r="H830" i="1"/>
  <c r="H814" i="1"/>
  <c r="H798" i="1"/>
  <c r="H782" i="1"/>
  <c r="H766" i="1"/>
  <c r="H750" i="1"/>
  <c r="H1691" i="1"/>
  <c r="H1473" i="1"/>
  <c r="H1409" i="1"/>
  <c r="H1345" i="1"/>
  <c r="H1281" i="1"/>
  <c r="H1217" i="1"/>
  <c r="H1153" i="1"/>
  <c r="H1089" i="1"/>
  <c r="H1025" i="1"/>
  <c r="H957" i="1"/>
  <c r="H925" i="1"/>
  <c r="H893" i="1"/>
  <c r="H861" i="1"/>
  <c r="H829" i="1"/>
  <c r="H797" i="1"/>
  <c r="H765" i="1"/>
  <c r="H741" i="1"/>
  <c r="H725" i="1"/>
  <c r="H709" i="1"/>
  <c r="H693" i="1"/>
  <c r="H677" i="1"/>
  <c r="H661" i="1"/>
  <c r="H645" i="1"/>
  <c r="H629" i="1"/>
  <c r="H613" i="1"/>
  <c r="H597" i="1"/>
  <c r="H581" i="1"/>
  <c r="H565" i="1"/>
  <c r="H549" i="1"/>
  <c r="H533" i="1"/>
  <c r="H517" i="1"/>
  <c r="H1600" i="1"/>
  <c r="H1568" i="1"/>
  <c r="H1536" i="1"/>
  <c r="H1504" i="1"/>
  <c r="H2065" i="1"/>
  <c r="H1735" i="1"/>
  <c r="H1607" i="1"/>
  <c r="H1480" i="1"/>
  <c r="H1448" i="1"/>
  <c r="H1416" i="1"/>
  <c r="H1384" i="1"/>
  <c r="H1352" i="1"/>
  <c r="H1320" i="1"/>
  <c r="H1300" i="1"/>
  <c r="H1284" i="1"/>
  <c r="H1268" i="1"/>
  <c r="H1252" i="1"/>
  <c r="H1236" i="1"/>
  <c r="H1220" i="1"/>
  <c r="H1204" i="1"/>
  <c r="H1188" i="1"/>
  <c r="H1172" i="1"/>
  <c r="H1156" i="1"/>
  <c r="H1140" i="1"/>
  <c r="H1124" i="1"/>
  <c r="H1108" i="1"/>
  <c r="H1092" i="1"/>
  <c r="H1076" i="1"/>
  <c r="H1060" i="1"/>
  <c r="H1044" i="1"/>
  <c r="H1028" i="1"/>
  <c r="H1012" i="1"/>
  <c r="H996" i="1"/>
  <c r="H980" i="1"/>
  <c r="H964" i="1"/>
  <c r="H948" i="1"/>
  <c r="H932" i="1"/>
  <c r="H916" i="1"/>
  <c r="H900" i="1"/>
  <c r="H884" i="1"/>
  <c r="H868" i="1"/>
  <c r="H852" i="1"/>
  <c r="H836" i="1"/>
  <c r="H820" i="1"/>
  <c r="H804" i="1"/>
  <c r="H788" i="1"/>
  <c r="H772" i="1"/>
  <c r="H756" i="1"/>
  <c r="H2140" i="1"/>
  <c r="H1857" i="1"/>
  <c r="H1747" i="1"/>
  <c r="H1683" i="1"/>
  <c r="H1619" i="1"/>
  <c r="H1555" i="1"/>
  <c r="H1491" i="1"/>
  <c r="H1467" i="1"/>
  <c r="H1451" i="1"/>
  <c r="H1435" i="1"/>
  <c r="H1419" i="1"/>
  <c r="H1403" i="1"/>
  <c r="H1387" i="1"/>
  <c r="H1371" i="1"/>
  <c r="H1355" i="1"/>
  <c r="H1339" i="1"/>
  <c r="H1323" i="1"/>
  <c r="H1307" i="1"/>
  <c r="H1291" i="1"/>
  <c r="H1275" i="1"/>
  <c r="H1259" i="1"/>
  <c r="H1243" i="1"/>
  <c r="H1227" i="1"/>
  <c r="H1211" i="1"/>
  <c r="H1195" i="1"/>
  <c r="H1179" i="1"/>
  <c r="H1163" i="1"/>
  <c r="H1147" i="1"/>
  <c r="H1131" i="1"/>
  <c r="H1115" i="1"/>
  <c r="H1099" i="1"/>
  <c r="H1083" i="1"/>
  <c r="H1067" i="1"/>
  <c r="H1051" i="1"/>
  <c r="H1035" i="1"/>
  <c r="H1019" i="1"/>
  <c r="H1003" i="1"/>
  <c r="H987" i="1"/>
  <c r="H971" i="1"/>
  <c r="H2097" i="1"/>
  <c r="H1841" i="1"/>
  <c r="H1743" i="1"/>
  <c r="H1679" i="1"/>
  <c r="H1615" i="1"/>
  <c r="H1551" i="1"/>
  <c r="H1487" i="1"/>
  <c r="H1466" i="1"/>
  <c r="H1450" i="1"/>
  <c r="H1434" i="1"/>
  <c r="H1418" i="1"/>
  <c r="H1402" i="1"/>
  <c r="H1386" i="1"/>
  <c r="H1370" i="1"/>
  <c r="H1354" i="1"/>
  <c r="H1338" i="1"/>
  <c r="H1322" i="1"/>
  <c r="H1306" i="1"/>
  <c r="H1290" i="1"/>
  <c r="H1274" i="1"/>
  <c r="H1258" i="1"/>
  <c r="H1242" i="1"/>
  <c r="H1226" i="1"/>
  <c r="H1210" i="1"/>
  <c r="H1194" i="1"/>
  <c r="H1178" i="1"/>
  <c r="H1162" i="1"/>
  <c r="H1146" i="1"/>
  <c r="H1130" i="1"/>
  <c r="H1114" i="1"/>
  <c r="H1098" i="1"/>
  <c r="H1082" i="1"/>
  <c r="H1066" i="1"/>
  <c r="H1050" i="1"/>
  <c r="H1034" i="1"/>
  <c r="H1018" i="1"/>
  <c r="H1002" i="1"/>
  <c r="H986" i="1"/>
  <c r="H970" i="1"/>
  <c r="H954" i="1"/>
  <c r="H938" i="1"/>
  <c r="H922" i="1"/>
  <c r="H906" i="1"/>
  <c r="H890" i="1"/>
  <c r="H874" i="1"/>
  <c r="H858" i="1"/>
  <c r="H842" i="1"/>
  <c r="H826" i="1"/>
  <c r="H810" i="1"/>
  <c r="H794" i="1"/>
  <c r="H778" i="1"/>
  <c r="H762" i="1"/>
  <c r="H746" i="1"/>
  <c r="H1627" i="1"/>
  <c r="H1457" i="1"/>
  <c r="H1393" i="1"/>
  <c r="H1329" i="1"/>
  <c r="H1265" i="1"/>
  <c r="H1201" i="1"/>
  <c r="H1137" i="1"/>
  <c r="H1073" i="1"/>
  <c r="H1009" i="1"/>
  <c r="H949" i="1"/>
  <c r="H917" i="1"/>
  <c r="H885" i="1"/>
  <c r="H853" i="1"/>
  <c r="H821" i="1"/>
  <c r="H789" i="1"/>
  <c r="H757" i="1"/>
  <c r="H737" i="1"/>
  <c r="H721" i="1"/>
  <c r="H705" i="1"/>
  <c r="H689" i="1"/>
  <c r="H673" i="1"/>
  <c r="H657" i="1"/>
  <c r="H641" i="1"/>
  <c r="H625" i="1"/>
  <c r="H609" i="1"/>
  <c r="H593" i="1"/>
  <c r="H577" i="1"/>
  <c r="H561" i="1"/>
  <c r="H545" i="1"/>
  <c r="H529" i="1"/>
  <c r="H513" i="1"/>
  <c r="H1592" i="1"/>
  <c r="H1560" i="1"/>
  <c r="H1528" i="1"/>
  <c r="H1496" i="1"/>
  <c r="H1937" i="1"/>
  <c r="H1703" i="1"/>
  <c r="H1575" i="1"/>
  <c r="H1472" i="1"/>
  <c r="H1440" i="1"/>
  <c r="H1408" i="1"/>
  <c r="H1376" i="1"/>
  <c r="H1344" i="1"/>
  <c r="H1312" i="1"/>
  <c r="H1296" i="1"/>
  <c r="H1280" i="1"/>
  <c r="H1264" i="1"/>
  <c r="H1248" i="1"/>
  <c r="H1232" i="1"/>
  <c r="H1216" i="1"/>
  <c r="H1200" i="1"/>
  <c r="H1184" i="1"/>
  <c r="H1168" i="1"/>
  <c r="H1152" i="1"/>
  <c r="H1136" i="1"/>
  <c r="H1120" i="1"/>
  <c r="H1104" i="1"/>
  <c r="H1088" i="1"/>
  <c r="H1072" i="1"/>
  <c r="H1056" i="1"/>
  <c r="H1040" i="1"/>
  <c r="H1024" i="1"/>
  <c r="H1008" i="1"/>
  <c r="H992" i="1"/>
  <c r="H976" i="1"/>
  <c r="H960" i="1"/>
  <c r="H944" i="1"/>
  <c r="H928" i="1"/>
  <c r="H912" i="1"/>
  <c r="H896" i="1"/>
  <c r="H880" i="1"/>
  <c r="H864" i="1"/>
  <c r="H848" i="1"/>
  <c r="H832" i="1"/>
  <c r="H816" i="1"/>
  <c r="H800" i="1"/>
  <c r="H784" i="1"/>
  <c r="H768" i="1"/>
  <c r="H752" i="1"/>
  <c r="H2049" i="1"/>
  <c r="H1795" i="1"/>
  <c r="H1731" i="1"/>
  <c r="H1667" i="1"/>
  <c r="H1603" i="1"/>
  <c r="H1539" i="1"/>
  <c r="H1479" i="1"/>
  <c r="H1463" i="1"/>
  <c r="H1447" i="1"/>
  <c r="H1431" i="1"/>
  <c r="H1415" i="1"/>
  <c r="H1399" i="1"/>
  <c r="H1383" i="1"/>
  <c r="H1367" i="1"/>
  <c r="H1351" i="1"/>
  <c r="H1335" i="1"/>
  <c r="H1319" i="1"/>
  <c r="H1303" i="1"/>
  <c r="H1287" i="1"/>
  <c r="H1271" i="1"/>
  <c r="H1255" i="1"/>
  <c r="H1239" i="1"/>
  <c r="H1223" i="1"/>
  <c r="H1207" i="1"/>
  <c r="H1191" i="1"/>
  <c r="H1175" i="1"/>
  <c r="H1159" i="1"/>
  <c r="H1143" i="1"/>
  <c r="H1127" i="1"/>
  <c r="H1111" i="1"/>
  <c r="H1095" i="1"/>
  <c r="H1079" i="1"/>
  <c r="H1063" i="1"/>
  <c r="H1047" i="1"/>
  <c r="H1031" i="1"/>
  <c r="H1015" i="1"/>
  <c r="H999" i="1"/>
  <c r="H983" i="1"/>
  <c r="H967" i="1"/>
  <c r="H2033" i="1"/>
  <c r="H1791" i="1"/>
  <c r="H1727" i="1"/>
  <c r="H1663" i="1"/>
  <c r="H1599" i="1"/>
  <c r="H1535" i="1"/>
  <c r="H1478" i="1"/>
  <c r="H1462" i="1"/>
  <c r="H1446" i="1"/>
  <c r="H1430" i="1"/>
  <c r="H1414" i="1"/>
  <c r="H1398" i="1"/>
  <c r="H1382" i="1"/>
  <c r="H1366" i="1"/>
  <c r="H1350" i="1"/>
  <c r="H1334" i="1"/>
  <c r="H1318" i="1"/>
  <c r="H1302" i="1"/>
  <c r="H1286" i="1"/>
  <c r="H1270" i="1"/>
  <c r="H1254" i="1"/>
  <c r="H1238" i="1"/>
  <c r="H1222" i="1"/>
  <c r="H1206" i="1"/>
  <c r="H1190" i="1"/>
  <c r="H1174" i="1"/>
  <c r="H1158" i="1"/>
  <c r="H1142" i="1"/>
  <c r="H1126" i="1"/>
  <c r="H1110" i="1"/>
  <c r="H1094" i="1"/>
  <c r="H1078" i="1"/>
  <c r="H1062" i="1"/>
  <c r="H1046" i="1"/>
  <c r="H1030" i="1"/>
  <c r="H1014" i="1"/>
  <c r="H998" i="1"/>
  <c r="H982" i="1"/>
  <c r="H966" i="1"/>
  <c r="H950" i="1"/>
  <c r="H934" i="1"/>
  <c r="H918" i="1"/>
  <c r="H902" i="1"/>
  <c r="H886" i="1"/>
  <c r="H870" i="1"/>
  <c r="H854" i="1"/>
  <c r="H838" i="1"/>
  <c r="H822" i="1"/>
  <c r="H806" i="1"/>
  <c r="H790" i="1"/>
  <c r="H774" i="1"/>
  <c r="H758" i="1"/>
  <c r="H1889" i="1"/>
  <c r="H1563" i="1"/>
  <c r="H1441" i="1"/>
  <c r="H1377" i="1"/>
  <c r="H1313" i="1"/>
  <c r="H1249" i="1"/>
  <c r="H1185" i="1"/>
  <c r="H1584" i="1"/>
  <c r="H1552" i="1"/>
  <c r="H1520" i="1"/>
  <c r="H1488" i="1"/>
  <c r="H1809" i="1"/>
  <c r="H1671" i="1"/>
  <c r="H1543" i="1"/>
  <c r="H1464" i="1"/>
  <c r="H1432" i="1"/>
  <c r="H1400" i="1"/>
  <c r="H1368" i="1"/>
  <c r="H1336" i="1"/>
  <c r="H1308" i="1"/>
  <c r="H1292" i="1"/>
  <c r="H1276" i="1"/>
  <c r="H1260" i="1"/>
  <c r="H1244" i="1"/>
  <c r="H1228" i="1"/>
  <c r="H1212" i="1"/>
  <c r="H1196" i="1"/>
  <c r="H1180" i="1"/>
  <c r="H1164" i="1"/>
  <c r="H1148" i="1"/>
  <c r="H1132" i="1"/>
  <c r="H1116" i="1"/>
  <c r="H1100" i="1"/>
  <c r="H1084" i="1"/>
  <c r="H1068" i="1"/>
  <c r="H1052" i="1"/>
  <c r="H1036" i="1"/>
  <c r="H1020" i="1"/>
  <c r="H1004" i="1"/>
  <c r="H988" i="1"/>
  <c r="H972" i="1"/>
  <c r="H956" i="1"/>
  <c r="H940" i="1"/>
  <c r="H924" i="1"/>
  <c r="H908" i="1"/>
  <c r="H892" i="1"/>
  <c r="H876" i="1"/>
  <c r="H860" i="1"/>
  <c r="H844" i="1"/>
  <c r="H828" i="1"/>
  <c r="H812" i="1"/>
  <c r="H796" i="1"/>
  <c r="H780" i="1"/>
  <c r="H764" i="1"/>
  <c r="H748" i="1"/>
  <c r="H1985" i="1"/>
  <c r="H1779" i="1"/>
  <c r="H1715" i="1"/>
  <c r="H1651" i="1"/>
  <c r="H1587" i="1"/>
  <c r="H1523" i="1"/>
  <c r="H1475" i="1"/>
  <c r="H1459" i="1"/>
  <c r="H1443" i="1"/>
  <c r="H1427" i="1"/>
  <c r="H1411" i="1"/>
  <c r="H1395" i="1"/>
  <c r="H1379" i="1"/>
  <c r="H1363" i="1"/>
  <c r="H1347" i="1"/>
  <c r="H1331" i="1"/>
  <c r="H1315" i="1"/>
  <c r="H1299" i="1"/>
  <c r="H1283" i="1"/>
  <c r="H1267" i="1"/>
  <c r="H1251" i="1"/>
  <c r="H1235" i="1"/>
  <c r="H1219" i="1"/>
  <c r="H1203" i="1"/>
  <c r="H1187" i="1"/>
  <c r="H1171" i="1"/>
  <c r="H1155" i="1"/>
  <c r="H1139" i="1"/>
  <c r="H1123" i="1"/>
  <c r="H1107" i="1"/>
  <c r="H1091" i="1"/>
  <c r="H1075" i="1"/>
  <c r="H1059" i="1"/>
  <c r="H1043" i="1"/>
  <c r="H1027" i="1"/>
  <c r="H1011" i="1"/>
  <c r="H995" i="1"/>
  <c r="H979" i="1"/>
  <c r="H963" i="1"/>
  <c r="H1969" i="1"/>
  <c r="H1775" i="1"/>
  <c r="H1711" i="1"/>
  <c r="H1647" i="1"/>
  <c r="H1583" i="1"/>
  <c r="H1519" i="1"/>
  <c r="H1474" i="1"/>
  <c r="H1458" i="1"/>
  <c r="H1442" i="1"/>
  <c r="H1426" i="1"/>
  <c r="H1410" i="1"/>
  <c r="H1394" i="1"/>
  <c r="H1378" i="1"/>
  <c r="H1362" i="1"/>
  <c r="H1346" i="1"/>
  <c r="H1330" i="1"/>
  <c r="H1314" i="1"/>
  <c r="H1298" i="1"/>
  <c r="H1282" i="1"/>
  <c r="H1266" i="1"/>
  <c r="H1250" i="1"/>
  <c r="H1234" i="1"/>
  <c r="H1218" i="1"/>
  <c r="H1202" i="1"/>
  <c r="H1186" i="1"/>
  <c r="H1170" i="1"/>
  <c r="H1154" i="1"/>
  <c r="H1138" i="1"/>
  <c r="H1122" i="1"/>
  <c r="H1106" i="1"/>
  <c r="H1090" i="1"/>
  <c r="H1074" i="1"/>
  <c r="H1058" i="1"/>
  <c r="H1042" i="1"/>
  <c r="H1026" i="1"/>
  <c r="H1010" i="1"/>
  <c r="H994" i="1"/>
  <c r="H978" i="1"/>
  <c r="H962" i="1"/>
  <c r="H946" i="1"/>
  <c r="H930" i="1"/>
  <c r="H914" i="1"/>
  <c r="H898" i="1"/>
  <c r="H882" i="1"/>
  <c r="H866" i="1"/>
  <c r="H850" i="1"/>
  <c r="H834" i="1"/>
  <c r="H818" i="1"/>
  <c r="H802" i="1"/>
  <c r="H786" i="1"/>
  <c r="H770" i="1"/>
  <c r="H754" i="1"/>
  <c r="H1755" i="1"/>
  <c r="H1499" i="1"/>
  <c r="H1425" i="1"/>
  <c r="H1361" i="1"/>
  <c r="H1297" i="1"/>
  <c r="H1233" i="1"/>
  <c r="H1169" i="1"/>
  <c r="H1041" i="1"/>
  <c r="H933" i="1"/>
  <c r="H869" i="1"/>
  <c r="H805" i="1"/>
  <c r="H745" i="1"/>
  <c r="H713" i="1"/>
  <c r="H681" i="1"/>
  <c r="H649" i="1"/>
  <c r="H617" i="1"/>
  <c r="H585" i="1"/>
  <c r="H553" i="1"/>
  <c r="H521" i="1"/>
  <c r="H497" i="1"/>
  <c r="H481" i="1"/>
  <c r="H1121" i="1"/>
  <c r="H993" i="1"/>
  <c r="H909" i="1"/>
  <c r="H845" i="1"/>
  <c r="H781" i="1"/>
  <c r="H733" i="1"/>
  <c r="H701" i="1"/>
  <c r="H669" i="1"/>
  <c r="H637" i="1"/>
  <c r="H605" i="1"/>
  <c r="H573" i="1"/>
  <c r="H541" i="1"/>
  <c r="H509" i="1"/>
  <c r="H493" i="1"/>
  <c r="H477" i="1"/>
  <c r="H461" i="1"/>
  <c r="H445" i="1"/>
  <c r="H429" i="1"/>
  <c r="H413" i="1"/>
  <c r="H397" i="1"/>
  <c r="H381" i="1"/>
  <c r="H365" i="1"/>
  <c r="H349" i="1"/>
  <c r="H333" i="1"/>
  <c r="H317" i="1"/>
  <c r="H301" i="1"/>
  <c r="H285" i="1"/>
  <c r="H269" i="1"/>
  <c r="H253" i="1"/>
  <c r="H237" i="1"/>
  <c r="H221" i="1"/>
  <c r="H205" i="1"/>
  <c r="H189" i="1"/>
  <c r="H173" i="1"/>
  <c r="H1675" i="1"/>
  <c r="H1469" i="1"/>
  <c r="H1405" i="1"/>
  <c r="H1341" i="1"/>
  <c r="H1277" i="1"/>
  <c r="H1213" i="1"/>
  <c r="H1149" i="1"/>
  <c r="H1085" i="1"/>
  <c r="H1021" i="1"/>
  <c r="H955" i="1"/>
  <c r="H923" i="1"/>
  <c r="H891" i="1"/>
  <c r="H859" i="1"/>
  <c r="H827" i="1"/>
  <c r="H795" i="1"/>
  <c r="H763" i="1"/>
  <c r="H740" i="1"/>
  <c r="H724" i="1"/>
  <c r="H708" i="1"/>
  <c r="H692" i="1"/>
  <c r="H676" i="1"/>
  <c r="H660" i="1"/>
  <c r="H644" i="1"/>
  <c r="H628" i="1"/>
  <c r="H612" i="1"/>
  <c r="H596" i="1"/>
  <c r="H580" i="1"/>
  <c r="H564" i="1"/>
  <c r="H548" i="1"/>
  <c r="H532" i="1"/>
  <c r="H516" i="1"/>
  <c r="H500" i="1"/>
  <c r="H484" i="1"/>
  <c r="H468" i="1"/>
  <c r="H452" i="1"/>
  <c r="H436" i="1"/>
  <c r="H420" i="1"/>
  <c r="H404" i="1"/>
  <c r="H388" i="1"/>
  <c r="H372" i="1"/>
  <c r="H356" i="1"/>
  <c r="H340" i="1"/>
  <c r="H324" i="1"/>
  <c r="H308" i="1"/>
  <c r="H292" i="1"/>
  <c r="H276" i="1"/>
  <c r="H260" i="1"/>
  <c r="H244" i="1"/>
  <c r="H228" i="1"/>
  <c r="H212" i="1"/>
  <c r="H196" i="1"/>
  <c r="H180" i="1"/>
  <c r="H1787" i="1"/>
  <c r="H1531" i="1"/>
  <c r="H1417" i="1"/>
  <c r="H1353" i="1"/>
  <c r="H1289" i="1"/>
  <c r="H1225" i="1"/>
  <c r="H1161" i="1"/>
  <c r="H1097" i="1"/>
  <c r="H1033" i="1"/>
  <c r="H969" i="1"/>
  <c r="H937" i="1"/>
  <c r="H905" i="1"/>
  <c r="H873" i="1"/>
  <c r="H841" i="1"/>
  <c r="H809" i="1"/>
  <c r="H777" i="1"/>
  <c r="H743" i="1"/>
  <c r="H727" i="1"/>
  <c r="H711" i="1"/>
  <c r="H695" i="1"/>
  <c r="H679" i="1"/>
  <c r="H663" i="1"/>
  <c r="H647" i="1"/>
  <c r="H631" i="1"/>
  <c r="H615" i="1"/>
  <c r="H599" i="1"/>
  <c r="H583" i="1"/>
  <c r="H567" i="1"/>
  <c r="H551" i="1"/>
  <c r="H535" i="1"/>
  <c r="H519" i="1"/>
  <c r="H503" i="1"/>
  <c r="H487" i="1"/>
  <c r="H471" i="1"/>
  <c r="H455" i="1"/>
  <c r="H439" i="1"/>
  <c r="H423" i="1"/>
  <c r="H407" i="1"/>
  <c r="H391" i="1"/>
  <c r="H375" i="1"/>
  <c r="H359" i="1"/>
  <c r="H343" i="1"/>
  <c r="H327" i="1"/>
  <c r="H311" i="1"/>
  <c r="H295" i="1"/>
  <c r="H279" i="1"/>
  <c r="H263" i="1"/>
  <c r="H247" i="1"/>
  <c r="H231" i="1"/>
  <c r="H215" i="1"/>
  <c r="H199" i="1"/>
  <c r="H183" i="1"/>
  <c r="H1771" i="1"/>
  <c r="H1317" i="1"/>
  <c r="H1061" i="1"/>
  <c r="H1429" i="1"/>
  <c r="H1173" i="1"/>
  <c r="H1643" i="1"/>
  <c r="H1285" i="1"/>
  <c r="H1461" i="1"/>
  <c r="H1205" i="1"/>
  <c r="H959" i="1"/>
  <c r="H831" i="1"/>
  <c r="H722" i="1"/>
  <c r="H658" i="1"/>
  <c r="H951" i="1"/>
  <c r="H823" i="1"/>
  <c r="H718" i="1"/>
  <c r="H654" i="1"/>
  <c r="H879" i="1"/>
  <c r="H751" i="1"/>
  <c r="H682" i="1"/>
  <c r="H903" i="1"/>
  <c r="H775" i="1"/>
  <c r="H694" i="1"/>
  <c r="H602" i="1"/>
  <c r="H538" i="1"/>
  <c r="H474" i="1"/>
  <c r="H410" i="1"/>
  <c r="H346" i="1"/>
  <c r="H282" i="1"/>
  <c r="H630" i="1"/>
  <c r="H566" i="1"/>
  <c r="H502" i="1"/>
  <c r="H438" i="1"/>
  <c r="H1057" i="1"/>
  <c r="H941" i="1"/>
  <c r="H877" i="1"/>
  <c r="H813" i="1"/>
  <c r="H749" i="1"/>
  <c r="H717" i="1"/>
  <c r="H685" i="1"/>
  <c r="H653" i="1"/>
  <c r="H621" i="1"/>
  <c r="H589" i="1"/>
  <c r="H557" i="1"/>
  <c r="H525" i="1"/>
  <c r="H501" i="1"/>
  <c r="H485" i="1"/>
  <c r="H469" i="1"/>
  <c r="H453" i="1"/>
  <c r="H437" i="1"/>
  <c r="H421" i="1"/>
  <c r="H405" i="1"/>
  <c r="H389" i="1"/>
  <c r="H373" i="1"/>
  <c r="H357" i="1"/>
  <c r="H341" i="1"/>
  <c r="H325" i="1"/>
  <c r="H309" i="1"/>
  <c r="H293" i="1"/>
  <c r="H277" i="1"/>
  <c r="H261" i="1"/>
  <c r="H245" i="1"/>
  <c r="H229" i="1"/>
  <c r="H213" i="1"/>
  <c r="H197" i="1"/>
  <c r="H181" i="1"/>
  <c r="H1825" i="1"/>
  <c r="H1547" i="1"/>
  <c r="H1437" i="1"/>
  <c r="H1373" i="1"/>
  <c r="H1309" i="1"/>
  <c r="H1245" i="1"/>
  <c r="H1181" i="1"/>
  <c r="H1117" i="1"/>
  <c r="H1053" i="1"/>
  <c r="H989" i="1"/>
  <c r="H939" i="1"/>
  <c r="H907" i="1"/>
  <c r="H875" i="1"/>
  <c r="H843" i="1"/>
  <c r="H811" i="1"/>
  <c r="H779" i="1"/>
  <c r="H747" i="1"/>
  <c r="H732" i="1"/>
  <c r="H716" i="1"/>
  <c r="H700" i="1"/>
  <c r="H684" i="1"/>
  <c r="H668" i="1"/>
  <c r="H652" i="1"/>
  <c r="H636" i="1"/>
  <c r="H620" i="1"/>
  <c r="H604" i="1"/>
  <c r="H588" i="1"/>
  <c r="H572" i="1"/>
  <c r="H556" i="1"/>
  <c r="H540" i="1"/>
  <c r="H524" i="1"/>
  <c r="H508" i="1"/>
  <c r="H492" i="1"/>
  <c r="H476" i="1"/>
  <c r="H460" i="1"/>
  <c r="H444" i="1"/>
  <c r="H428" i="1"/>
  <c r="H412" i="1"/>
  <c r="H396" i="1"/>
  <c r="H380" i="1"/>
  <c r="H364" i="1"/>
  <c r="H348" i="1"/>
  <c r="H332" i="1"/>
  <c r="H316" i="1"/>
  <c r="H300" i="1"/>
  <c r="H284" i="1"/>
  <c r="H268" i="1"/>
  <c r="H252" i="1"/>
  <c r="H236" i="1"/>
  <c r="H220" i="1"/>
  <c r="H204" i="1"/>
  <c r="H188" i="1"/>
  <c r="H172" i="1"/>
  <c r="H1659" i="1"/>
  <c r="H1449" i="1"/>
  <c r="H1385" i="1"/>
  <c r="H1321" i="1"/>
  <c r="H1257" i="1"/>
  <c r="H1193" i="1"/>
  <c r="H1129" i="1"/>
  <c r="H1065" i="1"/>
  <c r="H1001" i="1"/>
  <c r="H953" i="1"/>
  <c r="H921" i="1"/>
  <c r="H889" i="1"/>
  <c r="H857" i="1"/>
  <c r="H825" i="1"/>
  <c r="H793" i="1"/>
  <c r="H761" i="1"/>
  <c r="H735" i="1"/>
  <c r="H719" i="1"/>
  <c r="H703" i="1"/>
  <c r="H687" i="1"/>
  <c r="H671" i="1"/>
  <c r="H655" i="1"/>
  <c r="H639" i="1"/>
  <c r="H623" i="1"/>
  <c r="H607" i="1"/>
  <c r="H591" i="1"/>
  <c r="H575" i="1"/>
  <c r="H559" i="1"/>
  <c r="H543" i="1"/>
  <c r="H527" i="1"/>
  <c r="H511" i="1"/>
  <c r="H495" i="1"/>
  <c r="H479" i="1"/>
  <c r="H463" i="1"/>
  <c r="H447" i="1"/>
  <c r="H431" i="1"/>
  <c r="H415" i="1"/>
  <c r="H399" i="1"/>
  <c r="H383" i="1"/>
  <c r="H367" i="1"/>
  <c r="H351" i="1"/>
  <c r="H335" i="1"/>
  <c r="H319" i="1"/>
  <c r="H303" i="1"/>
  <c r="H287" i="1"/>
  <c r="H271" i="1"/>
  <c r="H255" i="1"/>
  <c r="H239" i="1"/>
  <c r="H223" i="1"/>
  <c r="H207" i="1"/>
  <c r="H191" i="1"/>
  <c r="H175" i="1"/>
  <c r="H1445" i="1"/>
  <c r="H1189" i="1"/>
  <c r="H2268" i="1"/>
  <c r="H1301" i="1"/>
  <c r="H1045" i="1"/>
  <c r="H1413" i="1"/>
  <c r="H1953" i="1"/>
  <c r="H1333" i="1"/>
  <c r="H1013" i="1"/>
  <c r="H895" i="1"/>
  <c r="H767" i="1"/>
  <c r="H690" i="1"/>
  <c r="H1029" i="1"/>
  <c r="H887" i="1"/>
  <c r="H759" i="1"/>
  <c r="H686" i="1"/>
  <c r="H943" i="1"/>
  <c r="H815" i="1"/>
  <c r="H714" i="1"/>
  <c r="H1093" i="1"/>
  <c r="H839" i="1"/>
  <c r="H726" i="1"/>
  <c r="H634" i="1"/>
  <c r="H570" i="1"/>
  <c r="H506" i="1"/>
  <c r="H442" i="1"/>
  <c r="H378" i="1"/>
  <c r="H314" i="1"/>
  <c r="H250" i="1"/>
  <c r="H598" i="1"/>
  <c r="H534" i="1"/>
  <c r="H470" i="1"/>
  <c r="H837" i="1"/>
  <c r="H665" i="1"/>
  <c r="H537" i="1"/>
  <c r="H465" i="1"/>
  <c r="H433" i="1"/>
  <c r="H401" i="1"/>
  <c r="H369" i="1"/>
  <c r="H337" i="1"/>
  <c r="H305" i="1"/>
  <c r="H273" i="1"/>
  <c r="H241" i="1"/>
  <c r="H209" i="1"/>
  <c r="H177" i="1"/>
  <c r="H1483" i="1"/>
  <c r="H1357" i="1"/>
  <c r="H1229" i="1"/>
  <c r="H1101" i="1"/>
  <c r="H973" i="1"/>
  <c r="H899" i="1"/>
  <c r="H835" i="1"/>
  <c r="H771" i="1"/>
  <c r="H728" i="1"/>
  <c r="H696" i="1"/>
  <c r="H664" i="1"/>
  <c r="H632" i="1"/>
  <c r="H600" i="1"/>
  <c r="H568" i="1"/>
  <c r="H536" i="1"/>
  <c r="H504" i="1"/>
  <c r="H472" i="1"/>
  <c r="H440" i="1"/>
  <c r="H408" i="1"/>
  <c r="H376" i="1"/>
  <c r="H344" i="1"/>
  <c r="H312" i="1"/>
  <c r="H280" i="1"/>
  <c r="H248" i="1"/>
  <c r="H216" i="1"/>
  <c r="H184" i="1"/>
  <c r="H1595" i="1"/>
  <c r="H1369" i="1"/>
  <c r="H1241" i="1"/>
  <c r="H1113" i="1"/>
  <c r="H985" i="1"/>
  <c r="H913" i="1"/>
  <c r="H849" i="1"/>
  <c r="H785" i="1"/>
  <c r="H731" i="1"/>
  <c r="H699" i="1"/>
  <c r="H667" i="1"/>
  <c r="H635" i="1"/>
  <c r="H603" i="1"/>
  <c r="H571" i="1"/>
  <c r="H539" i="1"/>
  <c r="H507" i="1"/>
  <c r="H475" i="1"/>
  <c r="H443" i="1"/>
  <c r="H411" i="1"/>
  <c r="H379" i="1"/>
  <c r="H347" i="1"/>
  <c r="H315" i="1"/>
  <c r="H283" i="1"/>
  <c r="H251" i="1"/>
  <c r="H219" i="1"/>
  <c r="H187" i="1"/>
  <c r="H1381" i="1"/>
  <c r="H1707" i="1"/>
  <c r="H2583" i="1"/>
  <c r="H1579" i="1"/>
  <c r="H981" i="1"/>
  <c r="H738" i="1"/>
  <c r="H965" i="1"/>
  <c r="H734" i="1"/>
  <c r="H911" i="1"/>
  <c r="H698" i="1"/>
  <c r="H807" i="1"/>
  <c r="H618" i="1"/>
  <c r="H490" i="1"/>
  <c r="H362" i="1"/>
  <c r="H646" i="1"/>
  <c r="H518" i="1"/>
  <c r="H406" i="1"/>
  <c r="H342" i="1"/>
  <c r="H278" i="1"/>
  <c r="H610" i="1"/>
  <c r="H546" i="1"/>
  <c r="H482" i="1"/>
  <c r="H418" i="1"/>
  <c r="H354" i="1"/>
  <c r="H290" i="1"/>
  <c r="H650" i="1"/>
  <c r="H590" i="1"/>
  <c r="H526" i="1"/>
  <c r="H462" i="1"/>
  <c r="H398" i="1"/>
  <c r="H334" i="1"/>
  <c r="H270" i="1"/>
  <c r="H206" i="1"/>
  <c r="H162" i="1"/>
  <c r="H146" i="1"/>
  <c r="H130" i="1"/>
  <c r="H114" i="1"/>
  <c r="H98" i="1"/>
  <c r="H82" i="1"/>
  <c r="H66" i="1"/>
  <c r="H50" i="1"/>
  <c r="H34" i="1"/>
  <c r="H18" i="1"/>
  <c r="H218" i="1"/>
  <c r="H169" i="1"/>
  <c r="H153" i="1"/>
  <c r="H137" i="1"/>
  <c r="H121" i="1"/>
  <c r="H105" i="1"/>
  <c r="H89" i="1"/>
  <c r="H73" i="1"/>
  <c r="H57" i="1"/>
  <c r="H41" i="1"/>
  <c r="H25" i="1"/>
  <c r="H242" i="1"/>
  <c r="H182" i="1"/>
  <c r="H156" i="1"/>
  <c r="H140" i="1"/>
  <c r="H124" i="1"/>
  <c r="H108" i="1"/>
  <c r="H92" i="1"/>
  <c r="H76" i="1"/>
  <c r="H60" i="1"/>
  <c r="H44" i="1"/>
  <c r="H28" i="1"/>
  <c r="H12" i="1"/>
  <c r="H194" i="1"/>
  <c r="H159" i="1"/>
  <c r="H143" i="1"/>
  <c r="H127" i="1"/>
  <c r="H111" i="1"/>
  <c r="H95" i="1"/>
  <c r="H79" i="1"/>
  <c r="H63" i="1"/>
  <c r="H47" i="1"/>
  <c r="H31" i="1"/>
  <c r="H15" i="1"/>
  <c r="H1105" i="1"/>
  <c r="H773" i="1"/>
  <c r="H633" i="1"/>
  <c r="H505" i="1"/>
  <c r="H457" i="1"/>
  <c r="H425" i="1"/>
  <c r="H393" i="1"/>
  <c r="H361" i="1"/>
  <c r="H329" i="1"/>
  <c r="H297" i="1"/>
  <c r="H265" i="1"/>
  <c r="H233" i="1"/>
  <c r="H201" i="1"/>
  <c r="H2081" i="1"/>
  <c r="H1453" i="1"/>
  <c r="H1325" i="1"/>
  <c r="H1197" i="1"/>
  <c r="H1069" i="1"/>
  <c r="H947" i="1"/>
  <c r="H883" i="1"/>
  <c r="H819" i="1"/>
  <c r="H755" i="1"/>
  <c r="H720" i="1"/>
  <c r="H688" i="1"/>
  <c r="H656" i="1"/>
  <c r="H624" i="1"/>
  <c r="H592" i="1"/>
  <c r="H560" i="1"/>
  <c r="H528" i="1"/>
  <c r="H496" i="1"/>
  <c r="H464" i="1"/>
  <c r="H432" i="1"/>
  <c r="H400" i="1"/>
  <c r="H368" i="1"/>
  <c r="H336" i="1"/>
  <c r="H304" i="1"/>
  <c r="H272" i="1"/>
  <c r="H240" i="1"/>
  <c r="H208" i="1"/>
  <c r="H176" i="1"/>
  <c r="H1465" i="1"/>
  <c r="H1337" i="1"/>
  <c r="H1209" i="1"/>
  <c r="H1081" i="1"/>
  <c r="H961" i="1"/>
  <c r="H897" i="1"/>
  <c r="H833" i="1"/>
  <c r="H769" i="1"/>
  <c r="H723" i="1"/>
  <c r="H691" i="1"/>
  <c r="H659" i="1"/>
  <c r="H627" i="1"/>
  <c r="H595" i="1"/>
  <c r="H563" i="1"/>
  <c r="H531" i="1"/>
  <c r="H499" i="1"/>
  <c r="H467" i="1"/>
  <c r="H435" i="1"/>
  <c r="H403" i="1"/>
  <c r="H371" i="1"/>
  <c r="H339" i="1"/>
  <c r="H307" i="1"/>
  <c r="H275" i="1"/>
  <c r="H243" i="1"/>
  <c r="H211" i="1"/>
  <c r="H179" i="1"/>
  <c r="H1253" i="1"/>
  <c r="H1365" i="1"/>
  <c r="H1477" i="1"/>
  <c r="H1397" i="1"/>
  <c r="H927" i="1"/>
  <c r="H706" i="1"/>
  <c r="H919" i="1"/>
  <c r="H702" i="1"/>
  <c r="H847" i="1"/>
  <c r="H666" i="1"/>
  <c r="H742" i="1"/>
  <c r="H586" i="1"/>
  <c r="H458" i="1"/>
  <c r="H330" i="1"/>
  <c r="H614" i="1"/>
  <c r="H486" i="1"/>
  <c r="H390" i="1"/>
  <c r="H326" i="1"/>
  <c r="H262" i="1"/>
  <c r="H594" i="1"/>
  <c r="H530" i="1"/>
  <c r="H466" i="1"/>
  <c r="H402" i="1"/>
  <c r="H338" i="1"/>
  <c r="H274" i="1"/>
  <c r="H638" i="1"/>
  <c r="H574" i="1"/>
  <c r="H510" i="1"/>
  <c r="H446" i="1"/>
  <c r="H382" i="1"/>
  <c r="H318" i="1"/>
  <c r="H254" i="1"/>
  <c r="H190" i="1"/>
  <c r="H158" i="1"/>
  <c r="H142" i="1"/>
  <c r="H126" i="1"/>
  <c r="H110" i="1"/>
  <c r="H94" i="1"/>
  <c r="H78" i="1"/>
  <c r="H62" i="1"/>
  <c r="H46" i="1"/>
  <c r="H30" i="1"/>
  <c r="H14" i="1"/>
  <c r="H202" i="1"/>
  <c r="H165" i="1"/>
  <c r="H149" i="1"/>
  <c r="H133" i="1"/>
  <c r="H117" i="1"/>
  <c r="H101" i="1"/>
  <c r="H85" i="1"/>
  <c r="H69" i="1"/>
  <c r="H53" i="1"/>
  <c r="H37" i="1"/>
  <c r="H21" i="1"/>
  <c r="H230" i="1"/>
  <c r="H168" i="1"/>
  <c r="H152" i="1"/>
  <c r="H136" i="1"/>
  <c r="H120" i="1"/>
  <c r="H104" i="1"/>
  <c r="H88" i="1"/>
  <c r="H72" i="1"/>
  <c r="H56" i="1"/>
  <c r="H40" i="1"/>
  <c r="H24" i="1"/>
  <c r="H246" i="1"/>
  <c r="H178" i="1"/>
  <c r="H155" i="1"/>
  <c r="H139" i="1"/>
  <c r="H123" i="1"/>
  <c r="H107" i="1"/>
  <c r="H91" i="1"/>
  <c r="H75" i="1"/>
  <c r="H59" i="1"/>
  <c r="H43" i="1"/>
  <c r="H27" i="1"/>
  <c r="H11" i="1"/>
  <c r="H977" i="1"/>
  <c r="H729" i="1"/>
  <c r="H601" i="1"/>
  <c r="H489" i="1"/>
  <c r="H449" i="1"/>
  <c r="H417" i="1"/>
  <c r="H385" i="1"/>
  <c r="H353" i="1"/>
  <c r="H321" i="1"/>
  <c r="H289" i="1"/>
  <c r="H257" i="1"/>
  <c r="H225" i="1"/>
  <c r="H193" i="1"/>
  <c r="H1739" i="1"/>
  <c r="H1421" i="1"/>
  <c r="H1293" i="1"/>
  <c r="H1165" i="1"/>
  <c r="H1037" i="1"/>
  <c r="H931" i="1"/>
  <c r="H867" i="1"/>
  <c r="H803" i="1"/>
  <c r="H744" i="1"/>
  <c r="H712" i="1"/>
  <c r="H680" i="1"/>
  <c r="H648" i="1"/>
  <c r="H616" i="1"/>
  <c r="H584" i="1"/>
  <c r="H552" i="1"/>
  <c r="H520" i="1"/>
  <c r="H488" i="1"/>
  <c r="H456" i="1"/>
  <c r="H424" i="1"/>
  <c r="H392" i="1"/>
  <c r="H360" i="1"/>
  <c r="H328" i="1"/>
  <c r="H296" i="1"/>
  <c r="H264" i="1"/>
  <c r="H232" i="1"/>
  <c r="H200" i="1"/>
  <c r="H2017" i="1"/>
  <c r="H1433" i="1"/>
  <c r="H1305" i="1"/>
  <c r="H1177" i="1"/>
  <c r="H1049" i="1"/>
  <c r="H945" i="1"/>
  <c r="H881" i="1"/>
  <c r="H817" i="1"/>
  <c r="H753" i="1"/>
  <c r="H715" i="1"/>
  <c r="H683" i="1"/>
  <c r="H651" i="1"/>
  <c r="H619" i="1"/>
  <c r="H587" i="1"/>
  <c r="H555" i="1"/>
  <c r="H523" i="1"/>
  <c r="H491" i="1"/>
  <c r="H459" i="1"/>
  <c r="H427" i="1"/>
  <c r="H395" i="1"/>
  <c r="H363" i="1"/>
  <c r="H331" i="1"/>
  <c r="H299" i="1"/>
  <c r="H267" i="1"/>
  <c r="H235" i="1"/>
  <c r="H203" i="1"/>
  <c r="H171" i="1"/>
  <c r="H1125" i="1"/>
  <c r="H1237" i="1"/>
  <c r="H1349" i="1"/>
  <c r="H1269" i="1"/>
  <c r="H863" i="1"/>
  <c r="H674" i="1"/>
  <c r="H855" i="1"/>
  <c r="H670" i="1"/>
  <c r="H783" i="1"/>
  <c r="H935" i="1"/>
  <c r="H710" i="1"/>
  <c r="H554" i="1"/>
  <c r="H426" i="1"/>
  <c r="H298" i="1"/>
  <c r="H582" i="1"/>
  <c r="H454" i="1"/>
  <c r="H374" i="1"/>
  <c r="H310" i="1"/>
  <c r="H642" i="1"/>
  <c r="H578" i="1"/>
  <c r="H514" i="1"/>
  <c r="H450" i="1"/>
  <c r="H386" i="1"/>
  <c r="H322" i="1"/>
  <c r="H258" i="1"/>
  <c r="H622" i="1"/>
  <c r="H558" i="1"/>
  <c r="H494" i="1"/>
  <c r="H430" i="1"/>
  <c r="H366" i="1"/>
  <c r="H302" i="1"/>
  <c r="H238" i="1"/>
  <c r="H174" i="1"/>
  <c r="H154" i="1"/>
  <c r="H138" i="1"/>
  <c r="H122" i="1"/>
  <c r="H106" i="1"/>
  <c r="H90" i="1"/>
  <c r="H74" i="1"/>
  <c r="H58" i="1"/>
  <c r="H42" i="1"/>
  <c r="H26" i="1"/>
  <c r="H10" i="1"/>
  <c r="H186" i="1"/>
  <c r="H161" i="1"/>
  <c r="H145" i="1"/>
  <c r="H129" i="1"/>
  <c r="H113" i="1"/>
  <c r="H97" i="1"/>
  <c r="H81" i="1"/>
  <c r="H65" i="1"/>
  <c r="H49" i="1"/>
  <c r="H33" i="1"/>
  <c r="H17" i="1"/>
  <c r="H214" i="1"/>
  <c r="H164" i="1"/>
  <c r="H148" i="1"/>
  <c r="H132" i="1"/>
  <c r="H116" i="1"/>
  <c r="H100" i="1"/>
  <c r="H84" i="1"/>
  <c r="H68" i="1"/>
  <c r="H52" i="1"/>
  <c r="H36" i="1"/>
  <c r="H20" i="1"/>
  <c r="H226" i="1"/>
  <c r="H167" i="1"/>
  <c r="H151" i="1"/>
  <c r="H135" i="1"/>
  <c r="H119" i="1"/>
  <c r="H103" i="1"/>
  <c r="H87" i="1"/>
  <c r="H71" i="1"/>
  <c r="H55" i="1"/>
  <c r="H39" i="1"/>
  <c r="H23" i="1"/>
  <c r="H901" i="1"/>
  <c r="H697" i="1"/>
  <c r="H569" i="1"/>
  <c r="H473" i="1"/>
  <c r="H441" i="1"/>
  <c r="H409" i="1"/>
  <c r="H377" i="1"/>
  <c r="H345" i="1"/>
  <c r="H313" i="1"/>
  <c r="H281" i="1"/>
  <c r="H249" i="1"/>
  <c r="H217" i="1"/>
  <c r="H185" i="1"/>
  <c r="H1611" i="1"/>
  <c r="H1389" i="1"/>
  <c r="H1261" i="1"/>
  <c r="H1133" i="1"/>
  <c r="H1005" i="1"/>
  <c r="H915" i="1"/>
  <c r="H851" i="1"/>
  <c r="H787" i="1"/>
  <c r="H736" i="1"/>
  <c r="H704" i="1"/>
  <c r="H672" i="1"/>
  <c r="H640" i="1"/>
  <c r="H608" i="1"/>
  <c r="H576" i="1"/>
  <c r="H544" i="1"/>
  <c r="H512" i="1"/>
  <c r="H480" i="1"/>
  <c r="H448" i="1"/>
  <c r="H416" i="1"/>
  <c r="H384" i="1"/>
  <c r="H352" i="1"/>
  <c r="H320" i="1"/>
  <c r="H288" i="1"/>
  <c r="H256" i="1"/>
  <c r="H224" i="1"/>
  <c r="H192" i="1"/>
  <c r="H1723" i="1"/>
  <c r="H1401" i="1"/>
  <c r="H1273" i="1"/>
  <c r="H1145" i="1"/>
  <c r="H1017" i="1"/>
  <c r="H929" i="1"/>
  <c r="H865" i="1"/>
  <c r="H801" i="1"/>
  <c r="H739" i="1"/>
  <c r="H707" i="1"/>
  <c r="H675" i="1"/>
  <c r="H643" i="1"/>
  <c r="H611" i="1"/>
  <c r="H579" i="1"/>
  <c r="H547" i="1"/>
  <c r="H515" i="1"/>
  <c r="H483" i="1"/>
  <c r="H451" i="1"/>
  <c r="H419" i="1"/>
  <c r="H387" i="1"/>
  <c r="H355" i="1"/>
  <c r="H323" i="1"/>
  <c r="H291" i="1"/>
  <c r="H259" i="1"/>
  <c r="H227" i="1"/>
  <c r="H195" i="1"/>
  <c r="H1515" i="1"/>
  <c r="H997" i="1"/>
  <c r="H1109" i="1"/>
  <c r="H1221" i="1"/>
  <c r="H1141" i="1"/>
  <c r="H799" i="1"/>
  <c r="H1157" i="1"/>
  <c r="H791" i="1"/>
  <c r="H1077" i="1"/>
  <c r="H730" i="1"/>
  <c r="H871" i="1"/>
  <c r="H678" i="1"/>
  <c r="H522" i="1"/>
  <c r="H394" i="1"/>
  <c r="H266" i="1"/>
  <c r="H550" i="1"/>
  <c r="H422" i="1"/>
  <c r="H358" i="1"/>
  <c r="H294" i="1"/>
  <c r="H626" i="1"/>
  <c r="H562" i="1"/>
  <c r="H498" i="1"/>
  <c r="H434" i="1"/>
  <c r="H370" i="1"/>
  <c r="H306" i="1"/>
  <c r="H662" i="1"/>
  <c r="H606" i="1"/>
  <c r="H542" i="1"/>
  <c r="H478" i="1"/>
  <c r="H414" i="1"/>
  <c r="H350" i="1"/>
  <c r="H286" i="1"/>
  <c r="H222" i="1"/>
  <c r="H166" i="1"/>
  <c r="H150" i="1"/>
  <c r="H134" i="1"/>
  <c r="H118" i="1"/>
  <c r="H102" i="1"/>
  <c r="H86" i="1"/>
  <c r="H70" i="1"/>
  <c r="H54" i="1"/>
  <c r="H38" i="1"/>
  <c r="H22" i="1"/>
  <c r="H234" i="1"/>
  <c r="H170" i="1"/>
  <c r="H157" i="1"/>
  <c r="H141" i="1"/>
  <c r="H125" i="1"/>
  <c r="H109" i="1"/>
  <c r="H93" i="1"/>
  <c r="H77" i="1"/>
  <c r="H61" i="1"/>
  <c r="H45" i="1"/>
  <c r="H29" i="1"/>
  <c r="H13" i="1"/>
  <c r="H198" i="1"/>
  <c r="H160" i="1"/>
  <c r="H144" i="1"/>
  <c r="H128" i="1"/>
  <c r="H112" i="1"/>
  <c r="H96" i="1"/>
  <c r="H80" i="1"/>
  <c r="H64" i="1"/>
  <c r="H48" i="1"/>
  <c r="H32" i="1"/>
  <c r="H16" i="1"/>
  <c r="H210" i="1"/>
  <c r="H163" i="1"/>
  <c r="H147" i="1"/>
  <c r="H131" i="1"/>
  <c r="H115" i="1"/>
  <c r="H99" i="1"/>
  <c r="H83" i="1"/>
  <c r="H67" i="1"/>
  <c r="H51" i="1"/>
  <c r="H35" i="1"/>
  <c r="H19" i="1"/>
  <c r="W3255" i="1"/>
  <c r="W3253" i="1"/>
  <c r="W3251" i="1"/>
  <c r="W3249" i="1"/>
  <c r="W3247" i="1"/>
  <c r="W3245" i="1"/>
  <c r="W3243" i="1"/>
  <c r="W3241" i="1"/>
  <c r="W3239" i="1"/>
  <c r="W3237" i="1"/>
  <c r="W3235" i="1"/>
  <c r="W3233" i="1"/>
  <c r="W3231" i="1"/>
  <c r="W3229" i="1"/>
  <c r="W3227" i="1"/>
  <c r="W3225" i="1"/>
  <c r="W3223" i="1"/>
  <c r="W3221" i="1"/>
  <c r="W3219" i="1"/>
  <c r="W3217" i="1"/>
  <c r="W3215" i="1"/>
  <c r="W3213" i="1"/>
  <c r="W3211" i="1"/>
  <c r="W3209" i="1"/>
  <c r="W3207" i="1"/>
  <c r="W3205" i="1"/>
  <c r="W3203" i="1"/>
  <c r="W3201" i="1"/>
  <c r="W3199" i="1"/>
  <c r="W3197" i="1"/>
  <c r="W3195" i="1"/>
  <c r="W3193" i="1"/>
  <c r="W3191" i="1"/>
  <c r="W3189" i="1"/>
  <c r="W3187" i="1"/>
  <c r="W3185" i="1"/>
  <c r="W3183" i="1"/>
  <c r="W3181" i="1"/>
  <c r="W3179" i="1"/>
  <c r="W3177" i="1"/>
  <c r="W3175" i="1"/>
  <c r="W3173" i="1"/>
  <c r="W3171" i="1"/>
  <c r="W3169" i="1"/>
  <c r="W3167" i="1"/>
  <c r="W3165" i="1"/>
  <c r="W3163" i="1"/>
  <c r="W3161" i="1"/>
  <c r="W3159" i="1"/>
  <c r="W3157" i="1"/>
  <c r="W3155" i="1"/>
  <c r="W3153" i="1"/>
  <c r="W3151" i="1"/>
  <c r="W3149" i="1"/>
  <c r="W3147" i="1"/>
  <c r="W3145" i="1"/>
  <c r="W3143" i="1"/>
  <c r="W3141" i="1"/>
  <c r="W3139" i="1"/>
  <c r="W3137" i="1"/>
  <c r="W3135" i="1"/>
  <c r="W3133" i="1"/>
  <c r="W3131" i="1"/>
  <c r="W3129" i="1"/>
  <c r="W3127" i="1"/>
  <c r="W3125" i="1"/>
  <c r="W3123" i="1"/>
  <c r="W3121" i="1"/>
  <c r="W3119" i="1"/>
  <c r="W3117" i="1"/>
  <c r="W3115" i="1"/>
  <c r="W3113" i="1"/>
  <c r="W3111" i="1"/>
  <c r="W3109" i="1"/>
  <c r="W3107" i="1"/>
  <c r="W3105" i="1"/>
  <c r="W3103" i="1"/>
  <c r="W3101" i="1"/>
  <c r="W3099" i="1"/>
  <c r="W3097" i="1"/>
  <c r="W3095" i="1"/>
  <c r="W3093" i="1"/>
  <c r="W3091" i="1"/>
  <c r="W3089" i="1"/>
  <c r="W3087" i="1"/>
  <c r="W3256" i="1"/>
  <c r="W3254" i="1"/>
  <c r="W3252" i="1"/>
  <c r="W3250" i="1"/>
  <c r="W3248" i="1"/>
  <c r="W3246" i="1"/>
  <c r="W3244" i="1"/>
  <c r="W3242" i="1"/>
  <c r="W3240" i="1"/>
  <c r="W3238" i="1"/>
  <c r="W3236" i="1"/>
  <c r="W3234" i="1"/>
  <c r="W3232" i="1"/>
  <c r="W3230" i="1"/>
  <c r="W3228" i="1"/>
  <c r="W3226" i="1"/>
  <c r="W3224" i="1"/>
  <c r="W3222" i="1"/>
  <c r="W3220" i="1"/>
  <c r="W3218" i="1"/>
  <c r="W3216" i="1"/>
  <c r="W3214" i="1"/>
  <c r="W3212" i="1"/>
  <c r="W3210" i="1"/>
  <c r="W3208" i="1"/>
  <c r="W3206" i="1"/>
  <c r="W3204" i="1"/>
  <c r="W3202" i="1"/>
  <c r="W3200" i="1"/>
  <c r="W3198" i="1"/>
  <c r="W3196" i="1"/>
  <c r="W3194" i="1"/>
  <c r="W3192" i="1"/>
  <c r="W3190" i="1"/>
  <c r="W3188" i="1"/>
  <c r="W3186" i="1"/>
  <c r="W3184" i="1"/>
  <c r="W3182" i="1"/>
  <c r="W3180" i="1"/>
  <c r="W3178" i="1"/>
  <c r="W3176" i="1"/>
  <c r="W3174" i="1"/>
  <c r="W3172" i="1"/>
  <c r="W3170" i="1"/>
  <c r="W3168" i="1"/>
  <c r="W3166" i="1"/>
  <c r="W3164" i="1"/>
  <c r="W3162" i="1"/>
  <c r="W3160" i="1"/>
  <c r="W3158" i="1"/>
  <c r="W3156" i="1"/>
  <c r="W3154" i="1"/>
  <c r="W3152" i="1"/>
  <c r="W3150" i="1"/>
  <c r="W3148" i="1"/>
  <c r="W3146" i="1"/>
  <c r="W3144" i="1"/>
  <c r="W3142" i="1"/>
  <c r="W3140" i="1"/>
  <c r="W3138" i="1"/>
  <c r="W3136" i="1"/>
  <c r="W3134" i="1"/>
  <c r="W3132" i="1"/>
  <c r="W3130" i="1"/>
  <c r="W3128" i="1"/>
  <c r="W3126" i="1"/>
  <c r="W3124" i="1"/>
  <c r="W3122" i="1"/>
  <c r="W3120" i="1"/>
  <c r="W3118" i="1"/>
  <c r="W3116" i="1"/>
  <c r="W3114" i="1"/>
  <c r="W3112" i="1"/>
  <c r="W3110" i="1"/>
  <c r="W3108" i="1"/>
  <c r="W3106" i="1"/>
  <c r="W3104" i="1"/>
  <c r="W3102" i="1"/>
  <c r="W3096" i="1"/>
  <c r="W3088" i="1"/>
  <c r="W3098" i="1"/>
  <c r="W3090" i="1"/>
  <c r="W3085" i="1"/>
  <c r="W3083" i="1"/>
  <c r="W3081" i="1"/>
  <c r="W3079" i="1"/>
  <c r="W3077" i="1"/>
  <c r="W3075" i="1"/>
  <c r="W3073" i="1"/>
  <c r="W3071" i="1"/>
  <c r="W3069" i="1"/>
  <c r="W3067" i="1"/>
  <c r="W3065" i="1"/>
  <c r="W3063" i="1"/>
  <c r="W3061" i="1"/>
  <c r="W3059" i="1"/>
  <c r="W3057" i="1"/>
  <c r="W3055" i="1"/>
  <c r="W3053" i="1"/>
  <c r="W3051" i="1"/>
  <c r="W3049" i="1"/>
  <c r="W3047" i="1"/>
  <c r="W3045" i="1"/>
  <c r="W3043" i="1"/>
  <c r="W3041" i="1"/>
  <c r="W3039" i="1"/>
  <c r="W3037" i="1"/>
  <c r="W3035" i="1"/>
  <c r="W3033" i="1"/>
  <c r="W3031" i="1"/>
  <c r="W3029" i="1"/>
  <c r="W3027" i="1"/>
  <c r="W3025" i="1"/>
  <c r="W3023" i="1"/>
  <c r="W3021" i="1"/>
  <c r="W3019" i="1"/>
  <c r="W3017" i="1"/>
  <c r="W3015" i="1"/>
  <c r="W3013" i="1"/>
  <c r="W3011" i="1"/>
  <c r="W3009" i="1"/>
  <c r="W3007" i="1"/>
  <c r="W3005" i="1"/>
  <c r="W3003" i="1"/>
  <c r="W3001" i="1"/>
  <c r="W2999" i="1"/>
  <c r="W2997" i="1"/>
  <c r="W2995" i="1"/>
  <c r="W2993" i="1"/>
  <c r="W2991" i="1"/>
  <c r="W2989" i="1"/>
  <c r="W2987" i="1"/>
  <c r="W2985" i="1"/>
  <c r="W2983" i="1"/>
  <c r="W2981" i="1"/>
  <c r="W2979" i="1"/>
  <c r="W2977" i="1"/>
  <c r="W2975" i="1"/>
  <c r="W2973" i="1"/>
  <c r="W2971" i="1"/>
  <c r="W2969" i="1"/>
  <c r="W2967" i="1"/>
  <c r="W2965" i="1"/>
  <c r="W2963" i="1"/>
  <c r="W2961" i="1"/>
  <c r="W2959" i="1"/>
  <c r="W2957" i="1"/>
  <c r="W2955" i="1"/>
  <c r="W2953" i="1"/>
  <c r="W2951" i="1"/>
  <c r="W2949" i="1"/>
  <c r="W2947" i="1"/>
  <c r="W2945" i="1"/>
  <c r="W2943" i="1"/>
  <c r="W3100" i="1"/>
  <c r="W3092" i="1"/>
  <c r="W3094" i="1"/>
  <c r="W3086" i="1"/>
  <c r="W3084" i="1"/>
  <c r="W3082" i="1"/>
  <c r="W3080" i="1"/>
  <c r="W3078" i="1"/>
  <c r="W3076" i="1"/>
  <c r="W3074" i="1"/>
  <c r="W3072" i="1"/>
  <c r="W3070" i="1"/>
  <c r="W3068" i="1"/>
  <c r="W3066" i="1"/>
  <c r="W3064" i="1"/>
  <c r="W3062" i="1"/>
  <c r="W3060" i="1"/>
  <c r="W3058" i="1"/>
  <c r="W3056" i="1"/>
  <c r="W3054" i="1"/>
  <c r="W3052" i="1"/>
  <c r="W3050" i="1"/>
  <c r="W3048" i="1"/>
  <c r="W3046" i="1"/>
  <c r="W3044" i="1"/>
  <c r="W3042" i="1"/>
  <c r="W3040" i="1"/>
  <c r="W3038" i="1"/>
  <c r="W3036" i="1"/>
  <c r="W3034" i="1"/>
  <c r="W3032" i="1"/>
  <c r="W3030" i="1"/>
  <c r="W3028" i="1"/>
  <c r="W3026" i="1"/>
  <c r="W3024" i="1"/>
  <c r="W3022" i="1"/>
  <c r="W3020" i="1"/>
  <c r="W3018" i="1"/>
  <c r="W3016" i="1"/>
  <c r="W3014" i="1"/>
  <c r="W3012" i="1"/>
  <c r="W3010" i="1"/>
  <c r="W3008" i="1"/>
  <c r="W3006" i="1"/>
  <c r="W3004" i="1"/>
  <c r="W3002" i="1"/>
  <c r="W3000" i="1"/>
  <c r="W2998" i="1"/>
  <c r="W2996" i="1"/>
  <c r="W2994" i="1"/>
  <c r="W2992" i="1"/>
  <c r="W2990" i="1"/>
  <c r="W2988" i="1"/>
  <c r="W2986" i="1"/>
  <c r="W2984" i="1"/>
  <c r="W2982" i="1"/>
  <c r="W2980" i="1"/>
  <c r="W2978" i="1"/>
  <c r="W2976" i="1"/>
  <c r="W2974" i="1"/>
  <c r="W2972" i="1"/>
  <c r="W2970" i="1"/>
  <c r="W2968" i="1"/>
  <c r="W2966" i="1"/>
  <c r="W2964" i="1"/>
  <c r="W2962" i="1"/>
  <c r="W2960" i="1"/>
  <c r="W2958" i="1"/>
  <c r="W2956" i="1"/>
  <c r="W2954" i="1"/>
  <c r="W2952" i="1"/>
  <c r="W2950" i="1"/>
  <c r="W2948" i="1"/>
  <c r="W2946" i="1"/>
  <c r="W2944" i="1"/>
  <c r="W2942" i="1"/>
  <c r="W2940" i="1"/>
  <c r="W2938" i="1"/>
  <c r="W2936" i="1"/>
  <c r="W2934" i="1"/>
  <c r="W2932" i="1"/>
  <c r="W2930" i="1"/>
  <c r="W2928" i="1"/>
  <c r="W2926" i="1"/>
  <c r="W2924" i="1"/>
  <c r="W2922" i="1"/>
  <c r="W2920" i="1"/>
  <c r="W2939" i="1"/>
  <c r="W2931" i="1"/>
  <c r="W2923" i="1"/>
  <c r="W2918" i="1"/>
  <c r="W2916" i="1"/>
  <c r="W2914" i="1"/>
  <c r="W2912" i="1"/>
  <c r="W2910" i="1"/>
  <c r="W2908" i="1"/>
  <c r="W2906" i="1"/>
  <c r="W2904" i="1"/>
  <c r="W2902" i="1"/>
  <c r="W2900" i="1"/>
  <c r="W2898" i="1"/>
  <c r="W2896" i="1"/>
  <c r="W2894" i="1"/>
  <c r="W2892" i="1"/>
  <c r="W2890" i="1"/>
  <c r="W2888" i="1"/>
  <c r="W2886" i="1"/>
  <c r="W2884" i="1"/>
  <c r="W2882" i="1"/>
  <c r="W2880" i="1"/>
  <c r="W2878" i="1"/>
  <c r="W2876" i="1"/>
  <c r="W2874" i="1"/>
  <c r="W2872" i="1"/>
  <c r="W2870" i="1"/>
  <c r="W2868" i="1"/>
  <c r="W2866" i="1"/>
  <c r="W2864" i="1"/>
  <c r="W2862" i="1"/>
  <c r="W2860" i="1"/>
  <c r="W2858" i="1"/>
  <c r="W2856" i="1"/>
  <c r="W2854" i="1"/>
  <c r="W2852" i="1"/>
  <c r="W2850" i="1"/>
  <c r="W2848" i="1"/>
  <c r="W2846" i="1"/>
  <c r="W2844" i="1"/>
  <c r="W2842" i="1"/>
  <c r="W2840" i="1"/>
  <c r="W2838" i="1"/>
  <c r="W2836" i="1"/>
  <c r="W2834" i="1"/>
  <c r="W2832" i="1"/>
  <c r="W2830" i="1"/>
  <c r="W2828" i="1"/>
  <c r="W2826" i="1"/>
  <c r="W2824" i="1"/>
  <c r="W2822" i="1"/>
  <c r="W2820" i="1"/>
  <c r="W2818" i="1"/>
  <c r="W2816" i="1"/>
  <c r="W2814" i="1"/>
  <c r="W2812" i="1"/>
  <c r="W2810" i="1"/>
  <c r="W2808" i="1"/>
  <c r="W2806" i="1"/>
  <c r="W2804" i="1"/>
  <c r="W2802" i="1"/>
  <c r="W2800" i="1"/>
  <c r="W2798" i="1"/>
  <c r="W2796" i="1"/>
  <c r="W2794" i="1"/>
  <c r="W2792" i="1"/>
  <c r="W2790" i="1"/>
  <c r="W2788" i="1"/>
  <c r="W2786" i="1"/>
  <c r="W2784" i="1"/>
  <c r="W2782" i="1"/>
  <c r="W2780" i="1"/>
  <c r="W2778" i="1"/>
  <c r="W2776" i="1"/>
  <c r="W2774" i="1"/>
  <c r="W2772" i="1"/>
  <c r="W2770" i="1"/>
  <c r="W2768" i="1"/>
  <c r="W2766" i="1"/>
  <c r="W2764" i="1"/>
  <c r="W2762" i="1"/>
  <c r="W2760" i="1"/>
  <c r="W2758" i="1"/>
  <c r="W2756" i="1"/>
  <c r="W2941" i="1"/>
  <c r="W2933" i="1"/>
  <c r="W2925" i="1"/>
  <c r="W2935" i="1"/>
  <c r="W2927" i="1"/>
  <c r="W2919" i="1"/>
  <c r="W2917" i="1"/>
  <c r="W2915" i="1"/>
  <c r="W2913" i="1"/>
  <c r="W2911" i="1"/>
  <c r="W2909" i="1"/>
  <c r="W2907" i="1"/>
  <c r="W2905" i="1"/>
  <c r="W2903" i="1"/>
  <c r="W2901" i="1"/>
  <c r="W2899" i="1"/>
  <c r="W2897" i="1"/>
  <c r="W2895" i="1"/>
  <c r="W2893" i="1"/>
  <c r="W2891" i="1"/>
  <c r="W2889" i="1"/>
  <c r="W2887" i="1"/>
  <c r="W2885" i="1"/>
  <c r="W2883" i="1"/>
  <c r="W2881" i="1"/>
  <c r="W2879" i="1"/>
  <c r="W2877" i="1"/>
  <c r="W2875" i="1"/>
  <c r="W2873" i="1"/>
  <c r="W2871" i="1"/>
  <c r="W2869" i="1"/>
  <c r="W2867" i="1"/>
  <c r="W2865" i="1"/>
  <c r="W2863" i="1"/>
  <c r="W2861" i="1"/>
  <c r="W2859" i="1"/>
  <c r="W2857" i="1"/>
  <c r="W2855" i="1"/>
  <c r="W2853" i="1"/>
  <c r="W2851" i="1"/>
  <c r="W2849" i="1"/>
  <c r="W2847" i="1"/>
  <c r="W2845" i="1"/>
  <c r="W2843" i="1"/>
  <c r="W2841" i="1"/>
  <c r="W2839" i="1"/>
  <c r="W2837" i="1"/>
  <c r="W2835" i="1"/>
  <c r="W2833" i="1"/>
  <c r="W2831" i="1"/>
  <c r="W2829" i="1"/>
  <c r="W2827" i="1"/>
  <c r="W2825" i="1"/>
  <c r="W2823" i="1"/>
  <c r="W2821" i="1"/>
  <c r="W2819" i="1"/>
  <c r="W2817" i="1"/>
  <c r="W2815" i="1"/>
  <c r="W2813" i="1"/>
  <c r="W2811" i="1"/>
  <c r="W2809" i="1"/>
  <c r="W2807" i="1"/>
  <c r="W2805" i="1"/>
  <c r="W2803" i="1"/>
  <c r="W2801" i="1"/>
  <c r="W2799" i="1"/>
  <c r="W2797" i="1"/>
  <c r="W2795" i="1"/>
  <c r="W2793" i="1"/>
  <c r="W2791" i="1"/>
  <c r="W2789" i="1"/>
  <c r="W2787" i="1"/>
  <c r="W2785" i="1"/>
  <c r="W2783" i="1"/>
  <c r="W2781" i="1"/>
  <c r="W2779" i="1"/>
  <c r="W2777" i="1"/>
  <c r="W2775" i="1"/>
  <c r="W2773" i="1"/>
  <c r="W2771" i="1"/>
  <c r="W2769" i="1"/>
  <c r="W2767" i="1"/>
  <c r="W2765" i="1"/>
  <c r="W2763" i="1"/>
  <c r="W2761" i="1"/>
  <c r="W2759" i="1"/>
  <c r="W2757" i="1"/>
  <c r="W2755" i="1"/>
  <c r="W2937" i="1"/>
  <c r="W2929" i="1"/>
  <c r="W2921" i="1"/>
  <c r="W2754" i="1"/>
  <c r="W2752" i="1"/>
  <c r="W2750" i="1"/>
  <c r="W2748" i="1"/>
  <c r="W2746" i="1"/>
  <c r="W2744" i="1"/>
  <c r="W2742" i="1"/>
  <c r="W2740" i="1"/>
  <c r="W2738" i="1"/>
  <c r="W2736" i="1"/>
  <c r="W2734" i="1"/>
  <c r="W2732" i="1"/>
  <c r="W2730" i="1"/>
  <c r="W2728" i="1"/>
  <c r="W2726" i="1"/>
  <c r="W2724" i="1"/>
  <c r="W2722" i="1"/>
  <c r="W2720" i="1"/>
  <c r="W2718" i="1"/>
  <c r="W2716" i="1"/>
  <c r="W2714" i="1"/>
  <c r="W2712" i="1"/>
  <c r="W2710" i="1"/>
  <c r="W2708" i="1"/>
  <c r="W2706" i="1"/>
  <c r="W2704" i="1"/>
  <c r="W2702" i="1"/>
  <c r="W2700" i="1"/>
  <c r="W2698" i="1"/>
  <c r="W2696" i="1"/>
  <c r="W2694" i="1"/>
  <c r="W2692" i="1"/>
  <c r="W2690" i="1"/>
  <c r="W2688" i="1"/>
  <c r="W2686" i="1"/>
  <c r="W2684" i="1"/>
  <c r="W2682" i="1"/>
  <c r="W2680" i="1"/>
  <c r="W2678" i="1"/>
  <c r="W2676" i="1"/>
  <c r="W2674" i="1"/>
  <c r="W2672" i="1"/>
  <c r="W2670" i="1"/>
  <c r="W2668" i="1"/>
  <c r="W2666" i="1"/>
  <c r="W2664" i="1"/>
  <c r="W2662" i="1"/>
  <c r="W2660" i="1"/>
  <c r="W2658" i="1"/>
  <c r="W2656" i="1"/>
  <c r="W2654" i="1"/>
  <c r="W2652" i="1"/>
  <c r="W2650" i="1"/>
  <c r="W2648" i="1"/>
  <c r="W2646" i="1"/>
  <c r="W2644" i="1"/>
  <c r="W2642" i="1"/>
  <c r="W2640" i="1"/>
  <c r="W2638" i="1"/>
  <c r="W2636" i="1"/>
  <c r="W2634" i="1"/>
  <c r="W2632" i="1"/>
  <c r="W2630" i="1"/>
  <c r="W2628" i="1"/>
  <c r="W2626" i="1"/>
  <c r="W2624" i="1"/>
  <c r="W2622" i="1"/>
  <c r="W2620" i="1"/>
  <c r="W2618" i="1"/>
  <c r="W2616" i="1"/>
  <c r="W2614" i="1"/>
  <c r="W2612" i="1"/>
  <c r="W2610" i="1"/>
  <c r="W2608" i="1"/>
  <c r="W2606" i="1"/>
  <c r="W2604" i="1"/>
  <c r="W2602" i="1"/>
  <c r="W2600" i="1"/>
  <c r="W2598" i="1"/>
  <c r="W2596" i="1"/>
  <c r="W2594" i="1"/>
  <c r="W2592" i="1"/>
  <c r="W2590" i="1"/>
  <c r="W2588" i="1"/>
  <c r="W2586" i="1"/>
  <c r="W2584" i="1"/>
  <c r="W2582" i="1"/>
  <c r="W2580" i="1"/>
  <c r="W2578" i="1"/>
  <c r="W2576" i="1"/>
  <c r="W2574" i="1"/>
  <c r="W2572" i="1"/>
  <c r="W2570" i="1"/>
  <c r="W2568" i="1"/>
  <c r="W2566" i="1"/>
  <c r="W2564" i="1"/>
  <c r="W2562" i="1"/>
  <c r="W2560" i="1"/>
  <c r="W2558" i="1"/>
  <c r="W2556" i="1"/>
  <c r="W2554" i="1"/>
  <c r="W2552" i="1"/>
  <c r="W2550" i="1"/>
  <c r="W2548" i="1"/>
  <c r="W2546" i="1"/>
  <c r="W2544" i="1"/>
  <c r="W2542" i="1"/>
  <c r="W2540" i="1"/>
  <c r="W2538" i="1"/>
  <c r="W2536" i="1"/>
  <c r="W2534" i="1"/>
  <c r="W2532" i="1"/>
  <c r="W2530" i="1"/>
  <c r="W2528" i="1"/>
  <c r="W2526" i="1"/>
  <c r="W2524" i="1"/>
  <c r="W2522" i="1"/>
  <c r="W2520" i="1"/>
  <c r="W2518" i="1"/>
  <c r="W2516" i="1"/>
  <c r="W2514" i="1"/>
  <c r="W2512" i="1"/>
  <c r="W2510" i="1"/>
  <c r="W2508" i="1"/>
  <c r="W2506" i="1"/>
  <c r="W2504" i="1"/>
  <c r="W2502" i="1"/>
  <c r="W2500" i="1"/>
  <c r="W2498" i="1"/>
  <c r="W2496" i="1"/>
  <c r="W2494" i="1"/>
  <c r="W2492" i="1"/>
  <c r="W2490" i="1"/>
  <c r="W2488" i="1"/>
  <c r="W2486" i="1"/>
  <c r="W2484" i="1"/>
  <c r="W2482" i="1"/>
  <c r="W2480" i="1"/>
  <c r="W2478" i="1"/>
  <c r="W2476" i="1"/>
  <c r="W2474" i="1"/>
  <c r="W2472" i="1"/>
  <c r="W2470" i="1"/>
  <c r="W2468" i="1"/>
  <c r="W2466" i="1"/>
  <c r="W2464" i="1"/>
  <c r="W2462" i="1"/>
  <c r="W2460" i="1"/>
  <c r="W2458" i="1"/>
  <c r="W2456" i="1"/>
  <c r="W2454" i="1"/>
  <c r="W2452" i="1"/>
  <c r="W2450" i="1"/>
  <c r="W2448" i="1"/>
  <c r="W2446" i="1"/>
  <c r="W2444" i="1"/>
  <c r="W2442" i="1"/>
  <c r="W2440" i="1"/>
  <c r="W2438" i="1"/>
  <c r="W2436" i="1"/>
  <c r="W2434" i="1"/>
  <c r="W2432" i="1"/>
  <c r="W2430" i="1"/>
  <c r="W2428" i="1"/>
  <c r="W2426" i="1"/>
  <c r="W2424" i="1"/>
  <c r="W2422" i="1"/>
  <c r="W2420" i="1"/>
  <c r="W2418" i="1"/>
  <c r="W2416" i="1"/>
  <c r="W2753" i="1"/>
  <c r="W2751" i="1"/>
  <c r="W2749" i="1"/>
  <c r="W2747" i="1"/>
  <c r="W2745" i="1"/>
  <c r="W2743" i="1"/>
  <c r="W2741" i="1"/>
  <c r="W2739" i="1"/>
  <c r="W2737" i="1"/>
  <c r="W2735" i="1"/>
  <c r="W2733" i="1"/>
  <c r="W2731" i="1"/>
  <c r="W2729" i="1"/>
  <c r="W2727" i="1"/>
  <c r="W2725" i="1"/>
  <c r="W2723" i="1"/>
  <c r="W2721" i="1"/>
  <c r="W2719" i="1"/>
  <c r="W2717" i="1"/>
  <c r="W2715" i="1"/>
  <c r="W2713" i="1"/>
  <c r="W2711" i="1"/>
  <c r="W2709" i="1"/>
  <c r="W2707" i="1"/>
  <c r="W2705" i="1"/>
  <c r="W2703" i="1"/>
  <c r="W2701" i="1"/>
  <c r="W2699" i="1"/>
  <c r="W2697" i="1"/>
  <c r="W2695" i="1"/>
  <c r="W2693" i="1"/>
  <c r="W2691" i="1"/>
  <c r="W2689" i="1"/>
  <c r="W2687" i="1"/>
  <c r="W2685" i="1"/>
  <c r="W2683" i="1"/>
  <c r="W2681" i="1"/>
  <c r="W2679" i="1"/>
  <c r="W2677" i="1"/>
  <c r="W2675" i="1"/>
  <c r="W2673" i="1"/>
  <c r="W2671" i="1"/>
  <c r="W2669" i="1"/>
  <c r="W2667" i="1"/>
  <c r="W2665" i="1"/>
  <c r="W2663" i="1"/>
  <c r="W2661" i="1"/>
  <c r="W2659" i="1"/>
  <c r="W2657" i="1"/>
  <c r="W2655" i="1"/>
  <c r="W2653" i="1"/>
  <c r="W2651" i="1"/>
  <c r="W2649" i="1"/>
  <c r="W2647" i="1"/>
  <c r="W2645" i="1"/>
  <c r="W2643" i="1"/>
  <c r="W2641" i="1"/>
  <c r="W2639" i="1"/>
  <c r="W2637" i="1"/>
  <c r="W2635" i="1"/>
  <c r="W2633" i="1"/>
  <c r="W2631" i="1"/>
  <c r="W2629" i="1"/>
  <c r="W2627" i="1"/>
  <c r="W2625" i="1"/>
  <c r="W2623" i="1"/>
  <c r="W2621" i="1"/>
  <c r="W2619" i="1"/>
  <c r="W2617" i="1"/>
  <c r="W2615" i="1"/>
  <c r="W2613" i="1"/>
  <c r="W2611" i="1"/>
  <c r="W2609" i="1"/>
  <c r="W2607" i="1"/>
  <c r="W2605" i="1"/>
  <c r="W2603" i="1"/>
  <c r="W2601" i="1"/>
  <c r="W2599" i="1"/>
  <c r="W2597" i="1"/>
  <c r="W2595" i="1"/>
  <c r="W2593" i="1"/>
  <c r="W2591" i="1"/>
  <c r="W2589" i="1"/>
  <c r="W2587" i="1"/>
  <c r="W2585" i="1"/>
  <c r="W2583" i="1"/>
  <c r="W2581" i="1"/>
  <c r="W2579" i="1"/>
  <c r="W2577" i="1"/>
  <c r="W2575" i="1"/>
  <c r="W2573" i="1"/>
  <c r="W2571" i="1"/>
  <c r="W2569" i="1"/>
  <c r="W2567" i="1"/>
  <c r="W2565" i="1"/>
  <c r="W2563" i="1"/>
  <c r="W2561" i="1"/>
  <c r="W2559" i="1"/>
  <c r="W2557" i="1"/>
  <c r="W2555" i="1"/>
  <c r="W2553" i="1"/>
  <c r="W2551" i="1"/>
  <c r="W2549" i="1"/>
  <c r="W2547" i="1"/>
  <c r="W2545" i="1"/>
  <c r="W2543" i="1"/>
  <c r="W2541" i="1"/>
  <c r="W2539" i="1"/>
  <c r="W2537" i="1"/>
  <c r="W2535" i="1"/>
  <c r="W2533" i="1"/>
  <c r="W2531" i="1"/>
  <c r="W2529" i="1"/>
  <c r="W2527" i="1"/>
  <c r="W2525" i="1"/>
  <c r="W2523" i="1"/>
  <c r="W2521" i="1"/>
  <c r="W2519" i="1"/>
  <c r="W2517" i="1"/>
  <c r="W2515" i="1"/>
  <c r="W2513" i="1"/>
  <c r="W2511" i="1"/>
  <c r="W2509" i="1"/>
  <c r="W2507" i="1"/>
  <c r="W2505" i="1"/>
  <c r="W2503" i="1"/>
  <c r="W2501" i="1"/>
  <c r="W2499" i="1"/>
  <c r="W2497" i="1"/>
  <c r="W2495" i="1"/>
  <c r="W2493" i="1"/>
  <c r="W2491" i="1"/>
  <c r="W2489" i="1"/>
  <c r="W2487" i="1"/>
  <c r="W2485" i="1"/>
  <c r="W2483" i="1"/>
  <c r="W2481" i="1"/>
  <c r="W2479" i="1"/>
  <c r="W2477" i="1"/>
  <c r="W2475" i="1"/>
  <c r="W2473" i="1"/>
  <c r="W2471" i="1"/>
  <c r="W2469" i="1"/>
  <c r="W2467" i="1"/>
  <c r="W2465" i="1"/>
  <c r="W2463" i="1"/>
  <c r="W2461" i="1"/>
  <c r="W2459" i="1"/>
  <c r="W2457" i="1"/>
  <c r="W2455" i="1"/>
  <c r="W2453" i="1"/>
  <c r="W2451" i="1"/>
  <c r="W2449" i="1"/>
  <c r="W2447" i="1"/>
  <c r="W2445" i="1"/>
  <c r="W2443" i="1"/>
  <c r="W2441" i="1"/>
  <c r="W2439" i="1"/>
  <c r="W2435" i="1"/>
  <c r="W2427" i="1"/>
  <c r="W2419" i="1"/>
  <c r="W2414" i="1"/>
  <c r="W2412" i="1"/>
  <c r="W2410" i="1"/>
  <c r="W2408" i="1"/>
  <c r="W2406" i="1"/>
  <c r="W2404" i="1"/>
  <c r="W2402" i="1"/>
  <c r="W2400" i="1"/>
  <c r="W2398" i="1"/>
  <c r="W2396" i="1"/>
  <c r="W2394" i="1"/>
  <c r="W2392" i="1"/>
  <c r="W2390" i="1"/>
  <c r="W2388" i="1"/>
  <c r="W2386" i="1"/>
  <c r="W2384" i="1"/>
  <c r="W2382" i="1"/>
  <c r="W2380" i="1"/>
  <c r="W2378" i="1"/>
  <c r="W2376" i="1"/>
  <c r="W2374" i="1"/>
  <c r="W2372" i="1"/>
  <c r="W2370" i="1"/>
  <c r="W2368" i="1"/>
  <c r="W2366" i="1"/>
  <c r="W2364" i="1"/>
  <c r="W2362" i="1"/>
  <c r="W2360" i="1"/>
  <c r="W2358" i="1"/>
  <c r="W2356" i="1"/>
  <c r="W2354" i="1"/>
  <c r="W2352" i="1"/>
  <c r="W2350" i="1"/>
  <c r="W2348" i="1"/>
  <c r="W2346" i="1"/>
  <c r="W2344" i="1"/>
  <c r="W2342" i="1"/>
  <c r="W2340" i="1"/>
  <c r="W2338" i="1"/>
  <c r="W2336" i="1"/>
  <c r="W2334" i="1"/>
  <c r="W2332" i="1"/>
  <c r="W2330" i="1"/>
  <c r="W2328" i="1"/>
  <c r="W2326" i="1"/>
  <c r="W2324" i="1"/>
  <c r="W2322" i="1"/>
  <c r="W2320" i="1"/>
  <c r="W2318" i="1"/>
  <c r="W2316" i="1"/>
  <c r="W2314" i="1"/>
  <c r="W2312" i="1"/>
  <c r="W2310" i="1"/>
  <c r="W2308" i="1"/>
  <c r="W2306" i="1"/>
  <c r="W2304" i="1"/>
  <c r="W2302" i="1"/>
  <c r="W2300" i="1"/>
  <c r="W2298" i="1"/>
  <c r="W2296" i="1"/>
  <c r="W2294" i="1"/>
  <c r="W2292" i="1"/>
  <c r="W2290" i="1"/>
  <c r="W2288" i="1"/>
  <c r="W2286" i="1"/>
  <c r="W2284" i="1"/>
  <c r="W2282" i="1"/>
  <c r="W2280" i="1"/>
  <c r="W2278" i="1"/>
  <c r="W2276" i="1"/>
  <c r="W2274" i="1"/>
  <c r="W2272" i="1"/>
  <c r="W2270" i="1"/>
  <c r="W2268" i="1"/>
  <c r="W2266" i="1"/>
  <c r="W2264" i="1"/>
  <c r="W2262" i="1"/>
  <c r="W2260" i="1"/>
  <c r="W2258" i="1"/>
  <c r="W2256" i="1"/>
  <c r="W2254" i="1"/>
  <c r="W2252" i="1"/>
  <c r="W2250" i="1"/>
  <c r="W2248" i="1"/>
  <c r="W2246" i="1"/>
  <c r="W2244" i="1"/>
  <c r="W2242" i="1"/>
  <c r="W2240" i="1"/>
  <c r="W2238" i="1"/>
  <c r="W2236" i="1"/>
  <c r="W2234" i="1"/>
  <c r="W2232" i="1"/>
  <c r="W2230" i="1"/>
  <c r="W2228" i="1"/>
  <c r="W2226" i="1"/>
  <c r="W2224" i="1"/>
  <c r="W2222" i="1"/>
  <c r="W2220" i="1"/>
  <c r="W2218" i="1"/>
  <c r="W2216" i="1"/>
  <c r="W2214" i="1"/>
  <c r="W2212" i="1"/>
  <c r="W2210" i="1"/>
  <c r="W2208" i="1"/>
  <c r="W2206" i="1"/>
  <c r="W2204" i="1"/>
  <c r="W2202" i="1"/>
  <c r="W2200" i="1"/>
  <c r="W2198" i="1"/>
  <c r="W2196" i="1"/>
  <c r="W2194" i="1"/>
  <c r="W2192" i="1"/>
  <c r="W2190" i="1"/>
  <c r="W2188" i="1"/>
  <c r="W2186" i="1"/>
  <c r="W2184" i="1"/>
  <c r="W2182" i="1"/>
  <c r="W2180" i="1"/>
  <c r="W2178" i="1"/>
  <c r="W2176" i="1"/>
  <c r="W2174" i="1"/>
  <c r="W2172" i="1"/>
  <c r="W2170" i="1"/>
  <c r="W2168" i="1"/>
  <c r="W2166" i="1"/>
  <c r="W2164" i="1"/>
  <c r="W2162" i="1"/>
  <c r="W2160" i="1"/>
  <c r="W2158" i="1"/>
  <c r="W2156" i="1"/>
  <c r="W2154" i="1"/>
  <c r="W2152" i="1"/>
  <c r="W2150" i="1"/>
  <c r="W2148" i="1"/>
  <c r="W2146" i="1"/>
  <c r="W2144" i="1"/>
  <c r="W2142" i="1"/>
  <c r="W2140" i="1"/>
  <c r="W2138" i="1"/>
  <c r="W2136" i="1"/>
  <c r="W2134" i="1"/>
  <c r="W2132" i="1"/>
  <c r="W2130" i="1"/>
  <c r="W2128" i="1"/>
  <c r="W2126" i="1"/>
  <c r="W2124" i="1"/>
  <c r="W2122" i="1"/>
  <c r="W2120" i="1"/>
  <c r="W2118" i="1"/>
  <c r="W2116" i="1"/>
  <c r="W2114" i="1"/>
  <c r="W2112" i="1"/>
  <c r="W2110" i="1"/>
  <c r="W2108" i="1"/>
  <c r="W2106" i="1"/>
  <c r="W2104" i="1"/>
  <c r="W2102" i="1"/>
  <c r="W2100" i="1"/>
  <c r="W2098" i="1"/>
  <c r="W2096" i="1"/>
  <c r="W2094" i="1"/>
  <c r="W2092" i="1"/>
  <c r="W2090" i="1"/>
  <c r="W2088" i="1"/>
  <c r="W2086" i="1"/>
  <c r="W2084" i="1"/>
  <c r="W2082" i="1"/>
  <c r="W2080" i="1"/>
  <c r="W2078" i="1"/>
  <c r="W2076" i="1"/>
  <c r="W2074" i="1"/>
  <c r="W2072" i="1"/>
  <c r="W2070" i="1"/>
  <c r="W2068" i="1"/>
  <c r="W2066" i="1"/>
  <c r="W2064" i="1"/>
  <c r="W2437" i="1"/>
  <c r="W2429" i="1"/>
  <c r="W2421" i="1"/>
  <c r="W2431" i="1"/>
  <c r="W2423" i="1"/>
  <c r="W2415" i="1"/>
  <c r="W2413" i="1"/>
  <c r="W2411" i="1"/>
  <c r="W2409" i="1"/>
  <c r="W2407" i="1"/>
  <c r="W2405" i="1"/>
  <c r="W2403" i="1"/>
  <c r="W2401" i="1"/>
  <c r="W2399" i="1"/>
  <c r="W2397" i="1"/>
  <c r="W2395" i="1"/>
  <c r="W2393" i="1"/>
  <c r="W2391" i="1"/>
  <c r="W2389" i="1"/>
  <c r="W2387" i="1"/>
  <c r="W2385" i="1"/>
  <c r="W2383" i="1"/>
  <c r="W2381" i="1"/>
  <c r="W2379" i="1"/>
  <c r="W2377" i="1"/>
  <c r="W2375" i="1"/>
  <c r="W2373" i="1"/>
  <c r="W2371" i="1"/>
  <c r="W2369" i="1"/>
  <c r="W2367" i="1"/>
  <c r="W2365" i="1"/>
  <c r="W2363" i="1"/>
  <c r="W2361" i="1"/>
  <c r="W2359" i="1"/>
  <c r="W2357" i="1"/>
  <c r="W2355" i="1"/>
  <c r="W2353" i="1"/>
  <c r="W2351" i="1"/>
  <c r="W2349" i="1"/>
  <c r="W2347" i="1"/>
  <c r="W2345" i="1"/>
  <c r="W2343" i="1"/>
  <c r="W2341" i="1"/>
  <c r="W2339" i="1"/>
  <c r="W2337" i="1"/>
  <c r="W2335" i="1"/>
  <c r="W2333" i="1"/>
  <c r="W2331" i="1"/>
  <c r="W2329" i="1"/>
  <c r="W2327" i="1"/>
  <c r="W2325" i="1"/>
  <c r="W2323" i="1"/>
  <c r="W2321" i="1"/>
  <c r="W2319" i="1"/>
  <c r="W2317" i="1"/>
  <c r="W2315" i="1"/>
  <c r="W2313" i="1"/>
  <c r="W2311" i="1"/>
  <c r="W2309" i="1"/>
  <c r="W2307" i="1"/>
  <c r="W2305" i="1"/>
  <c r="W2303" i="1"/>
  <c r="W2301" i="1"/>
  <c r="W2299" i="1"/>
  <c r="W2297" i="1"/>
  <c r="W2295" i="1"/>
  <c r="W2293" i="1"/>
  <c r="W2291" i="1"/>
  <c r="W2289" i="1"/>
  <c r="W2287" i="1"/>
  <c r="W2285" i="1"/>
  <c r="W2283" i="1"/>
  <c r="W2281" i="1"/>
  <c r="W2279" i="1"/>
  <c r="W2277" i="1"/>
  <c r="W2275" i="1"/>
  <c r="W2273" i="1"/>
  <c r="W2271" i="1"/>
  <c r="W2269" i="1"/>
  <c r="W2267" i="1"/>
  <c r="W2265" i="1"/>
  <c r="W2263" i="1"/>
  <c r="W2261" i="1"/>
  <c r="W2259" i="1"/>
  <c r="W2257" i="1"/>
  <c r="W2255" i="1"/>
  <c r="W2253" i="1"/>
  <c r="W2251" i="1"/>
  <c r="W2249" i="1"/>
  <c r="W2247" i="1"/>
  <c r="W2245" i="1"/>
  <c r="W2243" i="1"/>
  <c r="W2241" i="1"/>
  <c r="W2239" i="1"/>
  <c r="W2237" i="1"/>
  <c r="W2235" i="1"/>
  <c r="W2233" i="1"/>
  <c r="W2231" i="1"/>
  <c r="W2229" i="1"/>
  <c r="W2227" i="1"/>
  <c r="W2225" i="1"/>
  <c r="W2223" i="1"/>
  <c r="W2221" i="1"/>
  <c r="W2219" i="1"/>
  <c r="W2217" i="1"/>
  <c r="W2215" i="1"/>
  <c r="W2213" i="1"/>
  <c r="W2211" i="1"/>
  <c r="W2209" i="1"/>
  <c r="W2207" i="1"/>
  <c r="W2205" i="1"/>
  <c r="W2203" i="1"/>
  <c r="W2201" i="1"/>
  <c r="W2199" i="1"/>
  <c r="W2197" i="1"/>
  <c r="W2195" i="1"/>
  <c r="W2193" i="1"/>
  <c r="W2191" i="1"/>
  <c r="W2189" i="1"/>
  <c r="W2187" i="1"/>
  <c r="W2185" i="1"/>
  <c r="W2183" i="1"/>
  <c r="W2181" i="1"/>
  <c r="W2179" i="1"/>
  <c r="W2177" i="1"/>
  <c r="W2175" i="1"/>
  <c r="W2173" i="1"/>
  <c r="W2171" i="1"/>
  <c r="W2169" i="1"/>
  <c r="W2167" i="1"/>
  <c r="W2165" i="1"/>
  <c r="W2163" i="1"/>
  <c r="W2161" i="1"/>
  <c r="W2159" i="1"/>
  <c r="W2157" i="1"/>
  <c r="W2155" i="1"/>
  <c r="W2153" i="1"/>
  <c r="W2151" i="1"/>
  <c r="W2149" i="1"/>
  <c r="W2147" i="1"/>
  <c r="W2145" i="1"/>
  <c r="W2143" i="1"/>
  <c r="W2141" i="1"/>
  <c r="W2139" i="1"/>
  <c r="W2137" i="1"/>
  <c r="W2135" i="1"/>
  <c r="W2133" i="1"/>
  <c r="W2131" i="1"/>
  <c r="W2129" i="1"/>
  <c r="W2127" i="1"/>
  <c r="W2125" i="1"/>
  <c r="W2123" i="1"/>
  <c r="W2121" i="1"/>
  <c r="W2119" i="1"/>
  <c r="W2117" i="1"/>
  <c r="W2115" i="1"/>
  <c r="W2113" i="1"/>
  <c r="W2111" i="1"/>
  <c r="W2109" i="1"/>
  <c r="W2107" i="1"/>
  <c r="W2105" i="1"/>
  <c r="W2103" i="1"/>
  <c r="W2101" i="1"/>
  <c r="W2099" i="1"/>
  <c r="W2097" i="1"/>
  <c r="W2095" i="1"/>
  <c r="W2093" i="1"/>
  <c r="W2091" i="1"/>
  <c r="W2089" i="1"/>
  <c r="W2087" i="1"/>
  <c r="W2085" i="1"/>
  <c r="W2083" i="1"/>
  <c r="W2081" i="1"/>
  <c r="W2433" i="1"/>
  <c r="W2425" i="1"/>
  <c r="W2417" i="1"/>
  <c r="W2073" i="1"/>
  <c r="W2065" i="1"/>
  <c r="W2075" i="1"/>
  <c r="W2067" i="1"/>
  <c r="W2062" i="1"/>
  <c r="W2060" i="1"/>
  <c r="W2058" i="1"/>
  <c r="W2056" i="1"/>
  <c r="W2054" i="1"/>
  <c r="W2052" i="1"/>
  <c r="W2050" i="1"/>
  <c r="W2048" i="1"/>
  <c r="W2046" i="1"/>
  <c r="W2044" i="1"/>
  <c r="W2042" i="1"/>
  <c r="W2040" i="1"/>
  <c r="W2038" i="1"/>
  <c r="W2036" i="1"/>
  <c r="W2034" i="1"/>
  <c r="W2032" i="1"/>
  <c r="W2030" i="1"/>
  <c r="W2028" i="1"/>
  <c r="W2026" i="1"/>
  <c r="W2024" i="1"/>
  <c r="W2022" i="1"/>
  <c r="W2020" i="1"/>
  <c r="W2018" i="1"/>
  <c r="W2016" i="1"/>
  <c r="W2014" i="1"/>
  <c r="W2012" i="1"/>
  <c r="W2010" i="1"/>
  <c r="W2008" i="1"/>
  <c r="W2006" i="1"/>
  <c r="W2004" i="1"/>
  <c r="W2002" i="1"/>
  <c r="W2000" i="1"/>
  <c r="W1998" i="1"/>
  <c r="W1996" i="1"/>
  <c r="W1994" i="1"/>
  <c r="W1992" i="1"/>
  <c r="W1990" i="1"/>
  <c r="W1988" i="1"/>
  <c r="W1986" i="1"/>
  <c r="W1984" i="1"/>
  <c r="W1982" i="1"/>
  <c r="W1980" i="1"/>
  <c r="W1978" i="1"/>
  <c r="W1976" i="1"/>
  <c r="W1974" i="1"/>
  <c r="W1972" i="1"/>
  <c r="W1970" i="1"/>
  <c r="W1968" i="1"/>
  <c r="W1966" i="1"/>
  <c r="W1964" i="1"/>
  <c r="W1962" i="1"/>
  <c r="W1960" i="1"/>
  <c r="W1958" i="1"/>
  <c r="W1956" i="1"/>
  <c r="W1954" i="1"/>
  <c r="W1952" i="1"/>
  <c r="W1950" i="1"/>
  <c r="W1948" i="1"/>
  <c r="W1946" i="1"/>
  <c r="W1944" i="1"/>
  <c r="W1942" i="1"/>
  <c r="W1940" i="1"/>
  <c r="W1938" i="1"/>
  <c r="W1936" i="1"/>
  <c r="W1934" i="1"/>
  <c r="W1932" i="1"/>
  <c r="W1930" i="1"/>
  <c r="W1928" i="1"/>
  <c r="W1926" i="1"/>
  <c r="W1924" i="1"/>
  <c r="W1922" i="1"/>
  <c r="W1920" i="1"/>
  <c r="W1918" i="1"/>
  <c r="W1916" i="1"/>
  <c r="W1914" i="1"/>
  <c r="W1912" i="1"/>
  <c r="W1910" i="1"/>
  <c r="W1908" i="1"/>
  <c r="W1906" i="1"/>
  <c r="W1904" i="1"/>
  <c r="W1902" i="1"/>
  <c r="W1900" i="1"/>
  <c r="W1898" i="1"/>
  <c r="W2077" i="1"/>
  <c r="W2069" i="1"/>
  <c r="W2079" i="1"/>
  <c r="W2071" i="1"/>
  <c r="W2063" i="1"/>
  <c r="W2061" i="1"/>
  <c r="W2059" i="1"/>
  <c r="W2057" i="1"/>
  <c r="W2055" i="1"/>
  <c r="W2053" i="1"/>
  <c r="W2051" i="1"/>
  <c r="W2049" i="1"/>
  <c r="W2047" i="1"/>
  <c r="W2045" i="1"/>
  <c r="W2043" i="1"/>
  <c r="W2041" i="1"/>
  <c r="W2039" i="1"/>
  <c r="W2037" i="1"/>
  <c r="W2035" i="1"/>
  <c r="W2033" i="1"/>
  <c r="W2031" i="1"/>
  <c r="W2029" i="1"/>
  <c r="W2027" i="1"/>
  <c r="W2025" i="1"/>
  <c r="W2023" i="1"/>
  <c r="W2021" i="1"/>
  <c r="W2019" i="1"/>
  <c r="W2017" i="1"/>
  <c r="W2015" i="1"/>
  <c r="W2013" i="1"/>
  <c r="W2011" i="1"/>
  <c r="W2009" i="1"/>
  <c r="W2007" i="1"/>
  <c r="W2005" i="1"/>
  <c r="W2003" i="1"/>
  <c r="W2001" i="1"/>
  <c r="W1999" i="1"/>
  <c r="W1997" i="1"/>
  <c r="W1995" i="1"/>
  <c r="W1993" i="1"/>
  <c r="W1991" i="1"/>
  <c r="W1989" i="1"/>
  <c r="W1987" i="1"/>
  <c r="W1985" i="1"/>
  <c r="W1983" i="1"/>
  <c r="W1981" i="1"/>
  <c r="W1979" i="1"/>
  <c r="W1977" i="1"/>
  <c r="W1975" i="1"/>
  <c r="W1973" i="1"/>
  <c r="W1971" i="1"/>
  <c r="W1969" i="1"/>
  <c r="W1967" i="1"/>
  <c r="W1965" i="1"/>
  <c r="W1963" i="1"/>
  <c r="W1961" i="1"/>
  <c r="W1959" i="1"/>
  <c r="W1957" i="1"/>
  <c r="W1955" i="1"/>
  <c r="W1953" i="1"/>
  <c r="W1951" i="1"/>
  <c r="W1949" i="1"/>
  <c r="W1947" i="1"/>
  <c r="W1945" i="1"/>
  <c r="W1943" i="1"/>
  <c r="W1941" i="1"/>
  <c r="W1939" i="1"/>
  <c r="W1937" i="1"/>
  <c r="W1935" i="1"/>
  <c r="W1933" i="1"/>
  <c r="W1931" i="1"/>
  <c r="W1929" i="1"/>
  <c r="W1927" i="1"/>
  <c r="W1925" i="1"/>
  <c r="W1923" i="1"/>
  <c r="W1921" i="1"/>
  <c r="W1919" i="1"/>
  <c r="W1917" i="1"/>
  <c r="W1915" i="1"/>
  <c r="W1913" i="1"/>
  <c r="W1911" i="1"/>
  <c r="W1909" i="1"/>
  <c r="W1907" i="1"/>
  <c r="W1905" i="1"/>
  <c r="W1903" i="1"/>
  <c r="W1901" i="1"/>
  <c r="W1899" i="1"/>
  <c r="W1897" i="1"/>
  <c r="W1895" i="1"/>
  <c r="W1893" i="1"/>
  <c r="W1891" i="1"/>
  <c r="W1889" i="1"/>
  <c r="W1887" i="1"/>
  <c r="W1885" i="1"/>
  <c r="W1883" i="1"/>
  <c r="W1892" i="1"/>
  <c r="W1884" i="1"/>
  <c r="W1894" i="1"/>
  <c r="W1886" i="1"/>
  <c r="W1881" i="1"/>
  <c r="W1879" i="1"/>
  <c r="W1877" i="1"/>
  <c r="W1875" i="1"/>
  <c r="W1873" i="1"/>
  <c r="W1871" i="1"/>
  <c r="W1869" i="1"/>
  <c r="W1867" i="1"/>
  <c r="W1865" i="1"/>
  <c r="W1863" i="1"/>
  <c r="W1861" i="1"/>
  <c r="W1859" i="1"/>
  <c r="W1857" i="1"/>
  <c r="W1855" i="1"/>
  <c r="W1853" i="1"/>
  <c r="W1851" i="1"/>
  <c r="W1849" i="1"/>
  <c r="W1847" i="1"/>
  <c r="W1845" i="1"/>
  <c r="W1843" i="1"/>
  <c r="W1841" i="1"/>
  <c r="W1839" i="1"/>
  <c r="W1837" i="1"/>
  <c r="W1835" i="1"/>
  <c r="W1833" i="1"/>
  <c r="W1831" i="1"/>
  <c r="W1829" i="1"/>
  <c r="W1827" i="1"/>
  <c r="W1825" i="1"/>
  <c r="W1823" i="1"/>
  <c r="W1821" i="1"/>
  <c r="W1819" i="1"/>
  <c r="W1817" i="1"/>
  <c r="W1815" i="1"/>
  <c r="W1813" i="1"/>
  <c r="W1811" i="1"/>
  <c r="W1809" i="1"/>
  <c r="W1807" i="1"/>
  <c r="W1805" i="1"/>
  <c r="W1803" i="1"/>
  <c r="W1801" i="1"/>
  <c r="W1799" i="1"/>
  <c r="W1797" i="1"/>
  <c r="W1795" i="1"/>
  <c r="W1793" i="1"/>
  <c r="W1791" i="1"/>
  <c r="W1789" i="1"/>
  <c r="W1787" i="1"/>
  <c r="W1785" i="1"/>
  <c r="W1783" i="1"/>
  <c r="W1781" i="1"/>
  <c r="W1779" i="1"/>
  <c r="W1777" i="1"/>
  <c r="W1775" i="1"/>
  <c r="W1773" i="1"/>
  <c r="W1771" i="1"/>
  <c r="W1769" i="1"/>
  <c r="W1767" i="1"/>
  <c r="W1765" i="1"/>
  <c r="W1763" i="1"/>
  <c r="W1761" i="1"/>
  <c r="W1759" i="1"/>
  <c r="W1757" i="1"/>
  <c r="W1755" i="1"/>
  <c r="W1753" i="1"/>
  <c r="W1751" i="1"/>
  <c r="W1749" i="1"/>
  <c r="W1747" i="1"/>
  <c r="W1745" i="1"/>
  <c r="W1743" i="1"/>
  <c r="W1741" i="1"/>
  <c r="W1739" i="1"/>
  <c r="W1737" i="1"/>
  <c r="W1735" i="1"/>
  <c r="W1733" i="1"/>
  <c r="W1731" i="1"/>
  <c r="W1729" i="1"/>
  <c r="W1727" i="1"/>
  <c r="W1725" i="1"/>
  <c r="W1723" i="1"/>
  <c r="W1721" i="1"/>
  <c r="W1719" i="1"/>
  <c r="W1717" i="1"/>
  <c r="W1715" i="1"/>
  <c r="W1713" i="1"/>
  <c r="W1711" i="1"/>
  <c r="W1709" i="1"/>
  <c r="W1707" i="1"/>
  <c r="W1705" i="1"/>
  <c r="W1703" i="1"/>
  <c r="W1701" i="1"/>
  <c r="W1699" i="1"/>
  <c r="W1697" i="1"/>
  <c r="W1695" i="1"/>
  <c r="W1693" i="1"/>
  <c r="W1691" i="1"/>
  <c r="W1689" i="1"/>
  <c r="W1687" i="1"/>
  <c r="W1685" i="1"/>
  <c r="W1683" i="1"/>
  <c r="W1681" i="1"/>
  <c r="W1679" i="1"/>
  <c r="W1677" i="1"/>
  <c r="W1675" i="1"/>
  <c r="W1673" i="1"/>
  <c r="W1671" i="1"/>
  <c r="W1669" i="1"/>
  <c r="W1667" i="1"/>
  <c r="W1665" i="1"/>
  <c r="W1663" i="1"/>
  <c r="W1661" i="1"/>
  <c r="W1659" i="1"/>
  <c r="W1657" i="1"/>
  <c r="W1655" i="1"/>
  <c r="W1653" i="1"/>
  <c r="W1651" i="1"/>
  <c r="W1649" i="1"/>
  <c r="W1647" i="1"/>
  <c r="W1645" i="1"/>
  <c r="W1643" i="1"/>
  <c r="W1641" i="1"/>
  <c r="W1639" i="1"/>
  <c r="W1637" i="1"/>
  <c r="W1635" i="1"/>
  <c r="W1633" i="1"/>
  <c r="W1631" i="1"/>
  <c r="W1629" i="1"/>
  <c r="W1627" i="1"/>
  <c r="W1625" i="1"/>
  <c r="W1623" i="1"/>
  <c r="W1621" i="1"/>
  <c r="W1619" i="1"/>
  <c r="W1617" i="1"/>
  <c r="W1615" i="1"/>
  <c r="W1613" i="1"/>
  <c r="W1611" i="1"/>
  <c r="W1609" i="1"/>
  <c r="W1607" i="1"/>
  <c r="W1605" i="1"/>
  <c r="W1603" i="1"/>
  <c r="W1601" i="1"/>
  <c r="W1599" i="1"/>
  <c r="W1597" i="1"/>
  <c r="W1595" i="1"/>
  <c r="W1593" i="1"/>
  <c r="W1591" i="1"/>
  <c r="W1589" i="1"/>
  <c r="W1587" i="1"/>
  <c r="W1585" i="1"/>
  <c r="W1583" i="1"/>
  <c r="W1581" i="1"/>
  <c r="W1579" i="1"/>
  <c r="W1577" i="1"/>
  <c r="W1896" i="1"/>
  <c r="W1888" i="1"/>
  <c r="W1890" i="1"/>
  <c r="W1882" i="1"/>
  <c r="W1880" i="1"/>
  <c r="W1878" i="1"/>
  <c r="W1876" i="1"/>
  <c r="W1874" i="1"/>
  <c r="W1872" i="1"/>
  <c r="W1870" i="1"/>
  <c r="W1868" i="1"/>
  <c r="W1866" i="1"/>
  <c r="W1864" i="1"/>
  <c r="W1862" i="1"/>
  <c r="W1860" i="1"/>
  <c r="W1858" i="1"/>
  <c r="W1856" i="1"/>
  <c r="W1854" i="1"/>
  <c r="W1852" i="1"/>
  <c r="W1850" i="1"/>
  <c r="W1848" i="1"/>
  <c r="W1846" i="1"/>
  <c r="W1844" i="1"/>
  <c r="W1842" i="1"/>
  <c r="W1840" i="1"/>
  <c r="W1838" i="1"/>
  <c r="W1836" i="1"/>
  <c r="W1834" i="1"/>
  <c r="W1832" i="1"/>
  <c r="W1830" i="1"/>
  <c r="W1828" i="1"/>
  <c r="W1826" i="1"/>
  <c r="W1824" i="1"/>
  <c r="W1822" i="1"/>
  <c r="W1820" i="1"/>
  <c r="W1818" i="1"/>
  <c r="W1816" i="1"/>
  <c r="W1814" i="1"/>
  <c r="W1812" i="1"/>
  <c r="W1810" i="1"/>
  <c r="W1808" i="1"/>
  <c r="W1806" i="1"/>
  <c r="W1804" i="1"/>
  <c r="W1802" i="1"/>
  <c r="W1800" i="1"/>
  <c r="W1798" i="1"/>
  <c r="W1796" i="1"/>
  <c r="W1794" i="1"/>
  <c r="W1792" i="1"/>
  <c r="W1790" i="1"/>
  <c r="W1788" i="1"/>
  <c r="W1786" i="1"/>
  <c r="W1784" i="1"/>
  <c r="W1782" i="1"/>
  <c r="W1780" i="1"/>
  <c r="W1778" i="1"/>
  <c r="W1776" i="1"/>
  <c r="W1774" i="1"/>
  <c r="W1772" i="1"/>
  <c r="W1770" i="1"/>
  <c r="W1768" i="1"/>
  <c r="W1766" i="1"/>
  <c r="W1764" i="1"/>
  <c r="W1762" i="1"/>
  <c r="W1760" i="1"/>
  <c r="W1758" i="1"/>
  <c r="W1756" i="1"/>
  <c r="W1754" i="1"/>
  <c r="W1752" i="1"/>
  <c r="W1750" i="1"/>
  <c r="W1748" i="1"/>
  <c r="W1746" i="1"/>
  <c r="W1744" i="1"/>
  <c r="W1742" i="1"/>
  <c r="W1740" i="1"/>
  <c r="W1738" i="1"/>
  <c r="W1736" i="1"/>
  <c r="W1734" i="1"/>
  <c r="W1732" i="1"/>
  <c r="W1730" i="1"/>
  <c r="W1728" i="1"/>
  <c r="W1726" i="1"/>
  <c r="W1724" i="1"/>
  <c r="W1722" i="1"/>
  <c r="W1720" i="1"/>
  <c r="W1718" i="1"/>
  <c r="W1716" i="1"/>
  <c r="W1714" i="1"/>
  <c r="W1712" i="1"/>
  <c r="W1710" i="1"/>
  <c r="W1708" i="1"/>
  <c r="W1706" i="1"/>
  <c r="W1704" i="1"/>
  <c r="W1702" i="1"/>
  <c r="W1700" i="1"/>
  <c r="W1698" i="1"/>
  <c r="W1696" i="1"/>
  <c r="W1694" i="1"/>
  <c r="W1692" i="1"/>
  <c r="W1690" i="1"/>
  <c r="W1688" i="1"/>
  <c r="W1686" i="1"/>
  <c r="W1684" i="1"/>
  <c r="W1682" i="1"/>
  <c r="W1680" i="1"/>
  <c r="W1678" i="1"/>
  <c r="W1676" i="1"/>
  <c r="W1674" i="1"/>
  <c r="W1672" i="1"/>
  <c r="W1670" i="1"/>
  <c r="W1668" i="1"/>
  <c r="W1666" i="1"/>
  <c r="W1664" i="1"/>
  <c r="W1662" i="1"/>
  <c r="W1660" i="1"/>
  <c r="W1658" i="1"/>
  <c r="W1656" i="1"/>
  <c r="W1654" i="1"/>
  <c r="W1652" i="1"/>
  <c r="W1650" i="1"/>
  <c r="W1648" i="1"/>
  <c r="W1646" i="1"/>
  <c r="W1644" i="1"/>
  <c r="W1642" i="1"/>
  <c r="W1640" i="1"/>
  <c r="W1638" i="1"/>
  <c r="W1636" i="1"/>
  <c r="W1634" i="1"/>
  <c r="W1632" i="1"/>
  <c r="W1630" i="1"/>
  <c r="W1628" i="1"/>
  <c r="W1626" i="1"/>
  <c r="W1624" i="1"/>
  <c r="W1622" i="1"/>
  <c r="W1620" i="1"/>
  <c r="W1618" i="1"/>
  <c r="W1616" i="1"/>
  <c r="W1614" i="1"/>
  <c r="W1612" i="1"/>
  <c r="W1610" i="1"/>
  <c r="W1608" i="1"/>
  <c r="W1606" i="1"/>
  <c r="W1604" i="1"/>
  <c r="W1602" i="1"/>
  <c r="W1600" i="1"/>
  <c r="W1598" i="1"/>
  <c r="W1596" i="1"/>
  <c r="W1594" i="1"/>
  <c r="W1592" i="1"/>
  <c r="W1590" i="1"/>
  <c r="W1588" i="1"/>
  <c r="W1586" i="1"/>
  <c r="W1584" i="1"/>
  <c r="W1582" i="1"/>
  <c r="W1580" i="1"/>
  <c r="W1578" i="1"/>
  <c r="W1576" i="1"/>
  <c r="W1574" i="1"/>
  <c r="W1572" i="1"/>
  <c r="W1570" i="1"/>
  <c r="W1568" i="1"/>
  <c r="W1566" i="1"/>
  <c r="W1564" i="1"/>
  <c r="W1562" i="1"/>
  <c r="W1560" i="1"/>
  <c r="W1558" i="1"/>
  <c r="W1556" i="1"/>
  <c r="W1554" i="1"/>
  <c r="W1552" i="1"/>
  <c r="W1550" i="1"/>
  <c r="W1548" i="1"/>
  <c r="W1546" i="1"/>
  <c r="W1569" i="1"/>
  <c r="W1561" i="1"/>
  <c r="W1553" i="1"/>
  <c r="W1545" i="1"/>
  <c r="W1543" i="1"/>
  <c r="W1541" i="1"/>
  <c r="W1539" i="1"/>
  <c r="W1537" i="1"/>
  <c r="W1535" i="1"/>
  <c r="W1533" i="1"/>
  <c r="W1531" i="1"/>
  <c r="W1529" i="1"/>
  <c r="W1527" i="1"/>
  <c r="W1525" i="1"/>
  <c r="W1523" i="1"/>
  <c r="W1521" i="1"/>
  <c r="W1519" i="1"/>
  <c r="W1517" i="1"/>
  <c r="W1515" i="1"/>
  <c r="W1513" i="1"/>
  <c r="W1511" i="1"/>
  <c r="W1509" i="1"/>
  <c r="W1507" i="1"/>
  <c r="W1505" i="1"/>
  <c r="W1503" i="1"/>
  <c r="W1501" i="1"/>
  <c r="W1499" i="1"/>
  <c r="W1497" i="1"/>
  <c r="W1495" i="1"/>
  <c r="W1493" i="1"/>
  <c r="W1491" i="1"/>
  <c r="W1489" i="1"/>
  <c r="W1487" i="1"/>
  <c r="W1485" i="1"/>
  <c r="W1483" i="1"/>
  <c r="W1481" i="1"/>
  <c r="W1479" i="1"/>
  <c r="W1477" i="1"/>
  <c r="W1475" i="1"/>
  <c r="W1473" i="1"/>
  <c r="W1471" i="1"/>
  <c r="W1469" i="1"/>
  <c r="W1467" i="1"/>
  <c r="W1465" i="1"/>
  <c r="W1463" i="1"/>
  <c r="W1461" i="1"/>
  <c r="W1459" i="1"/>
  <c r="W1457" i="1"/>
  <c r="W1455" i="1"/>
  <c r="W1453" i="1"/>
  <c r="W1451" i="1"/>
  <c r="W1449" i="1"/>
  <c r="W1447" i="1"/>
  <c r="W1445" i="1"/>
  <c r="W1443" i="1"/>
  <c r="W1441" i="1"/>
  <c r="W1439" i="1"/>
  <c r="W1437" i="1"/>
  <c r="W1435" i="1"/>
  <c r="W1433" i="1"/>
  <c r="W1431" i="1"/>
  <c r="W1429" i="1"/>
  <c r="W1427" i="1"/>
  <c r="W1425" i="1"/>
  <c r="W1423" i="1"/>
  <c r="W1421" i="1"/>
  <c r="W1419" i="1"/>
  <c r="W1417" i="1"/>
  <c r="W1415" i="1"/>
  <c r="W1413" i="1"/>
  <c r="W1411" i="1"/>
  <c r="W1409" i="1"/>
  <c r="W1407" i="1"/>
  <c r="W1405" i="1"/>
  <c r="W1403" i="1"/>
  <c r="W1401" i="1"/>
  <c r="W1399" i="1"/>
  <c r="W1397" i="1"/>
  <c r="W1395" i="1"/>
  <c r="W1393" i="1"/>
  <c r="W1391" i="1"/>
  <c r="W1389" i="1"/>
  <c r="W1387" i="1"/>
  <c r="W1385" i="1"/>
  <c r="W1383" i="1"/>
  <c r="W1381" i="1"/>
  <c r="W1379" i="1"/>
  <c r="W1377" i="1"/>
  <c r="W1375" i="1"/>
  <c r="W1373" i="1"/>
  <c r="W1371" i="1"/>
  <c r="W1369" i="1"/>
  <c r="W1367" i="1"/>
  <c r="W1365" i="1"/>
  <c r="W1363" i="1"/>
  <c r="W1361" i="1"/>
  <c r="W1359" i="1"/>
  <c r="W1357" i="1"/>
  <c r="W1355" i="1"/>
  <c r="W1353" i="1"/>
  <c r="W1351" i="1"/>
  <c r="W1349" i="1"/>
  <c r="W1347" i="1"/>
  <c r="W1345" i="1"/>
  <c r="W1343" i="1"/>
  <c r="W1341" i="1"/>
  <c r="W1339" i="1"/>
  <c r="W1337" i="1"/>
  <c r="W1335" i="1"/>
  <c r="W1333" i="1"/>
  <c r="W1331" i="1"/>
  <c r="W1329" i="1"/>
  <c r="W1327" i="1"/>
  <c r="W1325" i="1"/>
  <c r="W1323" i="1"/>
  <c r="W1321" i="1"/>
  <c r="W1319" i="1"/>
  <c r="W1317" i="1"/>
  <c r="W1315" i="1"/>
  <c r="W1313" i="1"/>
  <c r="W1311" i="1"/>
  <c r="W1309" i="1"/>
  <c r="W1307" i="1"/>
  <c r="W1305" i="1"/>
  <c r="W1303" i="1"/>
  <c r="W1301" i="1"/>
  <c r="W1299" i="1"/>
  <c r="W1297" i="1"/>
  <c r="W1295" i="1"/>
  <c r="W1293" i="1"/>
  <c r="W1291" i="1"/>
  <c r="W1289" i="1"/>
  <c r="W1287" i="1"/>
  <c r="W1285" i="1"/>
  <c r="W1283" i="1"/>
  <c r="W1281" i="1"/>
  <c r="W1279" i="1"/>
  <c r="W1277" i="1"/>
  <c r="W1275" i="1"/>
  <c r="W1273" i="1"/>
  <c r="W1271" i="1"/>
  <c r="W1269" i="1"/>
  <c r="W1267" i="1"/>
  <c r="W1265" i="1"/>
  <c r="W1263" i="1"/>
  <c r="W1261" i="1"/>
  <c r="W1259" i="1"/>
  <c r="W1257" i="1"/>
  <c r="W1255" i="1"/>
  <c r="W1253" i="1"/>
  <c r="W1251" i="1"/>
  <c r="W1249" i="1"/>
  <c r="W1247" i="1"/>
  <c r="W1245" i="1"/>
  <c r="W1243" i="1"/>
  <c r="W1241" i="1"/>
  <c r="W1239" i="1"/>
  <c r="W1237" i="1"/>
  <c r="W1235" i="1"/>
  <c r="W1233" i="1"/>
  <c r="W1231" i="1"/>
  <c r="W1229" i="1"/>
  <c r="W1227" i="1"/>
  <c r="W1225" i="1"/>
  <c r="W1223" i="1"/>
  <c r="W1221"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9" i="1"/>
  <c r="W1067" i="1"/>
  <c r="W1065" i="1"/>
  <c r="W1063" i="1"/>
  <c r="W1061" i="1"/>
  <c r="W1059" i="1"/>
  <c r="W1057" i="1"/>
  <c r="W1055" i="1"/>
  <c r="W1053" i="1"/>
  <c r="W1051" i="1"/>
  <c r="W1049" i="1"/>
  <c r="W1047" i="1"/>
  <c r="W1045" i="1"/>
  <c r="W1043" i="1"/>
  <c r="W1041" i="1"/>
  <c r="W1039" i="1"/>
  <c r="W1037" i="1"/>
  <c r="W1035" i="1"/>
  <c r="W1033" i="1"/>
  <c r="W1031" i="1"/>
  <c r="W1029" i="1"/>
  <c r="W1027" i="1"/>
  <c r="W1025" i="1"/>
  <c r="W1023" i="1"/>
  <c r="W1021" i="1"/>
  <c r="W1019" i="1"/>
  <c r="W1017" i="1"/>
  <c r="W1015" i="1"/>
  <c r="W1013" i="1"/>
  <c r="W1011" i="1"/>
  <c r="W1009" i="1"/>
  <c r="W1007" i="1"/>
  <c r="W1005" i="1"/>
  <c r="W1003" i="1"/>
  <c r="W1001" i="1"/>
  <c r="W999" i="1"/>
  <c r="W997" i="1"/>
  <c r="W995" i="1"/>
  <c r="W993" i="1"/>
  <c r="W991" i="1"/>
  <c r="W989" i="1"/>
  <c r="W987" i="1"/>
  <c r="W985" i="1"/>
  <c r="W983" i="1"/>
  <c r="W981" i="1"/>
  <c r="W979" i="1"/>
  <c r="W977" i="1"/>
  <c r="W975" i="1"/>
  <c r="W973" i="1"/>
  <c r="W971" i="1"/>
  <c r="W969" i="1"/>
  <c r="W967" i="1"/>
  <c r="W965" i="1"/>
  <c r="W963" i="1"/>
  <c r="W961" i="1"/>
  <c r="W959" i="1"/>
  <c r="W957" i="1"/>
  <c r="W955" i="1"/>
  <c r="W953" i="1"/>
  <c r="W951" i="1"/>
  <c r="W949" i="1"/>
  <c r="W947" i="1"/>
  <c r="W945" i="1"/>
  <c r="W943" i="1"/>
  <c r="W941" i="1"/>
  <c r="W939" i="1"/>
  <c r="W937" i="1"/>
  <c r="W935" i="1"/>
  <c r="W933" i="1"/>
  <c r="W931" i="1"/>
  <c r="W929" i="1"/>
  <c r="W927" i="1"/>
  <c r="W925" i="1"/>
  <c r="W923" i="1"/>
  <c r="W921" i="1"/>
  <c r="W919" i="1"/>
  <c r="W917" i="1"/>
  <c r="W915" i="1"/>
  <c r="W913" i="1"/>
  <c r="W911" i="1"/>
  <c r="W909" i="1"/>
  <c r="W907" i="1"/>
  <c r="W905" i="1"/>
  <c r="W903" i="1"/>
  <c r="W901" i="1"/>
  <c r="W899" i="1"/>
  <c r="W897" i="1"/>
  <c r="W895" i="1"/>
  <c r="W893" i="1"/>
  <c r="W891" i="1"/>
  <c r="W889" i="1"/>
  <c r="W887" i="1"/>
  <c r="W885" i="1"/>
  <c r="W883" i="1"/>
  <c r="W881" i="1"/>
  <c r="W879" i="1"/>
  <c r="W877" i="1"/>
  <c r="W875" i="1"/>
  <c r="W873" i="1"/>
  <c r="W871" i="1"/>
  <c r="W1571" i="1"/>
  <c r="W1563" i="1"/>
  <c r="W1555" i="1"/>
  <c r="W1547" i="1"/>
  <c r="W1573" i="1"/>
  <c r="W1565" i="1"/>
  <c r="W1557" i="1"/>
  <c r="W1549" i="1"/>
  <c r="W1544" i="1"/>
  <c r="W1542" i="1"/>
  <c r="W1540" i="1"/>
  <c r="W1538" i="1"/>
  <c r="W1536" i="1"/>
  <c r="W1534" i="1"/>
  <c r="W1532" i="1"/>
  <c r="W1530" i="1"/>
  <c r="W1528" i="1"/>
  <c r="W1526" i="1"/>
  <c r="W1524" i="1"/>
  <c r="W1522" i="1"/>
  <c r="W1520" i="1"/>
  <c r="W1518" i="1"/>
  <c r="W1516" i="1"/>
  <c r="W1514" i="1"/>
  <c r="W1512" i="1"/>
  <c r="W1510" i="1"/>
  <c r="W1508" i="1"/>
  <c r="W1506" i="1"/>
  <c r="W1504" i="1"/>
  <c r="W1502" i="1"/>
  <c r="W1500" i="1"/>
  <c r="W1498" i="1"/>
  <c r="W1496" i="1"/>
  <c r="W1494" i="1"/>
  <c r="W1492" i="1"/>
  <c r="W1490" i="1"/>
  <c r="W1488" i="1"/>
  <c r="W1486" i="1"/>
  <c r="W1484" i="1"/>
  <c r="W1482" i="1"/>
  <c r="W1480" i="1"/>
  <c r="W1478" i="1"/>
  <c r="W1476" i="1"/>
  <c r="W1474" i="1"/>
  <c r="W1472" i="1"/>
  <c r="W1470" i="1"/>
  <c r="W1468" i="1"/>
  <c r="W1466" i="1"/>
  <c r="W1464" i="1"/>
  <c r="W1462" i="1"/>
  <c r="W1460" i="1"/>
  <c r="W1458" i="1"/>
  <c r="W1456" i="1"/>
  <c r="W1454" i="1"/>
  <c r="W1452" i="1"/>
  <c r="W1450" i="1"/>
  <c r="W1448" i="1"/>
  <c r="W1446" i="1"/>
  <c r="W1444" i="1"/>
  <c r="W1442" i="1"/>
  <c r="W1440" i="1"/>
  <c r="W1438" i="1"/>
  <c r="W1436" i="1"/>
  <c r="W1434" i="1"/>
  <c r="W1432" i="1"/>
  <c r="W1430" i="1"/>
  <c r="W1428" i="1"/>
  <c r="W1426" i="1"/>
  <c r="W1424" i="1"/>
  <c r="W1422" i="1"/>
  <c r="W1420" i="1"/>
  <c r="W1418" i="1"/>
  <c r="W1416" i="1"/>
  <c r="W1414" i="1"/>
  <c r="W1412" i="1"/>
  <c r="W1410" i="1"/>
  <c r="W1408" i="1"/>
  <c r="W1406" i="1"/>
  <c r="W1404" i="1"/>
  <c r="W1402" i="1"/>
  <c r="W1400" i="1"/>
  <c r="W1398" i="1"/>
  <c r="W1396" i="1"/>
  <c r="W1394" i="1"/>
  <c r="W1392" i="1"/>
  <c r="W1390" i="1"/>
  <c r="W1388" i="1"/>
  <c r="W1386" i="1"/>
  <c r="W1384" i="1"/>
  <c r="W1382" i="1"/>
  <c r="W1380" i="1"/>
  <c r="W1378" i="1"/>
  <c r="W1376" i="1"/>
  <c r="W1374" i="1"/>
  <c r="W1372" i="1"/>
  <c r="W1370" i="1"/>
  <c r="W1368" i="1"/>
  <c r="W1366" i="1"/>
  <c r="W1364" i="1"/>
  <c r="W1362" i="1"/>
  <c r="W1360" i="1"/>
  <c r="W1358" i="1"/>
  <c r="W1356" i="1"/>
  <c r="W1354" i="1"/>
  <c r="W1352" i="1"/>
  <c r="W1350" i="1"/>
  <c r="W1348" i="1"/>
  <c r="W1346" i="1"/>
  <c r="W1344" i="1"/>
  <c r="W1342" i="1"/>
  <c r="W1340" i="1"/>
  <c r="W1338" i="1"/>
  <c r="W1336" i="1"/>
  <c r="W1334" i="1"/>
  <c r="W1332" i="1"/>
  <c r="W1330" i="1"/>
  <c r="W1328" i="1"/>
  <c r="W1326" i="1"/>
  <c r="W1324" i="1"/>
  <c r="W1322" i="1"/>
  <c r="W1320" i="1"/>
  <c r="W1318" i="1"/>
  <c r="W1316" i="1"/>
  <c r="W1314" i="1"/>
  <c r="W1312" i="1"/>
  <c r="W1310" i="1"/>
  <c r="W1308" i="1"/>
  <c r="W1306" i="1"/>
  <c r="W1304" i="1"/>
  <c r="W1302" i="1"/>
  <c r="W1300" i="1"/>
  <c r="W1298" i="1"/>
  <c r="W1296" i="1"/>
  <c r="W1294" i="1"/>
  <c r="W1292" i="1"/>
  <c r="W1290" i="1"/>
  <c r="W1288" i="1"/>
  <c r="W1286" i="1"/>
  <c r="W1284" i="1"/>
  <c r="W1282" i="1"/>
  <c r="W1280" i="1"/>
  <c r="W1278" i="1"/>
  <c r="W1276" i="1"/>
  <c r="W1274" i="1"/>
  <c r="W1272" i="1"/>
  <c r="W1270" i="1"/>
  <c r="W1268" i="1"/>
  <c r="W1266" i="1"/>
  <c r="W1264" i="1"/>
  <c r="W1262" i="1"/>
  <c r="W1260" i="1"/>
  <c r="W1258" i="1"/>
  <c r="W1256" i="1"/>
  <c r="W1254" i="1"/>
  <c r="W1252" i="1"/>
  <c r="W1250" i="1"/>
  <c r="W1248" i="1"/>
  <c r="W1246" i="1"/>
  <c r="W1244" i="1"/>
  <c r="W1242" i="1"/>
  <c r="W1240" i="1"/>
  <c r="W1238" i="1"/>
  <c r="W1236" i="1"/>
  <c r="W1234" i="1"/>
  <c r="W1232" i="1"/>
  <c r="W1230" i="1"/>
  <c r="W1228" i="1"/>
  <c r="W1226" i="1"/>
  <c r="W1224" i="1"/>
  <c r="W1222" i="1"/>
  <c r="W1220" i="1"/>
  <c r="W1218" i="1"/>
  <c r="W1216" i="1"/>
  <c r="W1214" i="1"/>
  <c r="W1212" i="1"/>
  <c r="W1210" i="1"/>
  <c r="W1208" i="1"/>
  <c r="W1206" i="1"/>
  <c r="W1204" i="1"/>
  <c r="W1202" i="1"/>
  <c r="W1200" i="1"/>
  <c r="W1198" i="1"/>
  <c r="W1196" i="1"/>
  <c r="W1194" i="1"/>
  <c r="W1192" i="1"/>
  <c r="W1190" i="1"/>
  <c r="W1188" i="1"/>
  <c r="W1186" i="1"/>
  <c r="W1184" i="1"/>
  <c r="W1182" i="1"/>
  <c r="W1180" i="1"/>
  <c r="W1178" i="1"/>
  <c r="W1176" i="1"/>
  <c r="W1174" i="1"/>
  <c r="W1172" i="1"/>
  <c r="W1170" i="1"/>
  <c r="W1168" i="1"/>
  <c r="W1166" i="1"/>
  <c r="W1164" i="1"/>
  <c r="W1162" i="1"/>
  <c r="W1160" i="1"/>
  <c r="W1158" i="1"/>
  <c r="W1156" i="1"/>
  <c r="W1154" i="1"/>
  <c r="W1152" i="1"/>
  <c r="W1150" i="1"/>
  <c r="W1148" i="1"/>
  <c r="W1146" i="1"/>
  <c r="W1144" i="1"/>
  <c r="W1142" i="1"/>
  <c r="W1140" i="1"/>
  <c r="W1138" i="1"/>
  <c r="W1136" i="1"/>
  <c r="W1134" i="1"/>
  <c r="W1132" i="1"/>
  <c r="W1130" i="1"/>
  <c r="W1128" i="1"/>
  <c r="W1126" i="1"/>
  <c r="W1124" i="1"/>
  <c r="W1122" i="1"/>
  <c r="W1120" i="1"/>
  <c r="W1118" i="1"/>
  <c r="W1116" i="1"/>
  <c r="W1114" i="1"/>
  <c r="W1112" i="1"/>
  <c r="W1110" i="1"/>
  <c r="W1108" i="1"/>
  <c r="W1106" i="1"/>
  <c r="W1104" i="1"/>
  <c r="W1102" i="1"/>
  <c r="W1100" i="1"/>
  <c r="W1098" i="1"/>
  <c r="W1096" i="1"/>
  <c r="W1094" i="1"/>
  <c r="W1092" i="1"/>
  <c r="W1090" i="1"/>
  <c r="W1088" i="1"/>
  <c r="W1086" i="1"/>
  <c r="W1084" i="1"/>
  <c r="W1082" i="1"/>
  <c r="W1080" i="1"/>
  <c r="W1078" i="1"/>
  <c r="W1076" i="1"/>
  <c r="W1074" i="1"/>
  <c r="W1072" i="1"/>
  <c r="W1070" i="1"/>
  <c r="W1068" i="1"/>
  <c r="W1066" i="1"/>
  <c r="W1064" i="1"/>
  <c r="W1062" i="1"/>
  <c r="W1060" i="1"/>
  <c r="W1058" i="1"/>
  <c r="W1056" i="1"/>
  <c r="W1054" i="1"/>
  <c r="W1052" i="1"/>
  <c r="W1050" i="1"/>
  <c r="W1048" i="1"/>
  <c r="W1046" i="1"/>
  <c r="W1044" i="1"/>
  <c r="W1042" i="1"/>
  <c r="W1040" i="1"/>
  <c r="W1038" i="1"/>
  <c r="W1036" i="1"/>
  <c r="W1034" i="1"/>
  <c r="W1032" i="1"/>
  <c r="W1030" i="1"/>
  <c r="W1028" i="1"/>
  <c r="W1026" i="1"/>
  <c r="W1024" i="1"/>
  <c r="W1022" i="1"/>
  <c r="W1020" i="1"/>
  <c r="W1018" i="1"/>
  <c r="W1016" i="1"/>
  <c r="W1014" i="1"/>
  <c r="W1012" i="1"/>
  <c r="W1010" i="1"/>
  <c r="W1008" i="1"/>
  <c r="W1006" i="1"/>
  <c r="W1004" i="1"/>
  <c r="W1002" i="1"/>
  <c r="W1000" i="1"/>
  <c r="W998" i="1"/>
  <c r="W996" i="1"/>
  <c r="W994" i="1"/>
  <c r="W992" i="1"/>
  <c r="W990" i="1"/>
  <c r="W988" i="1"/>
  <c r="W986" i="1"/>
  <c r="W984" i="1"/>
  <c r="W982" i="1"/>
  <c r="W980" i="1"/>
  <c r="W978" i="1"/>
  <c r="W976" i="1"/>
  <c r="W974" i="1"/>
  <c r="W972" i="1"/>
  <c r="W970" i="1"/>
  <c r="W968" i="1"/>
  <c r="W966" i="1"/>
  <c r="W964" i="1"/>
  <c r="W962" i="1"/>
  <c r="W960" i="1"/>
  <c r="W958" i="1"/>
  <c r="W956" i="1"/>
  <c r="W954" i="1"/>
  <c r="W952" i="1"/>
  <c r="W950" i="1"/>
  <c r="W948" i="1"/>
  <c r="W946" i="1"/>
  <c r="W944" i="1"/>
  <c r="W942" i="1"/>
  <c r="W940" i="1"/>
  <c r="W938" i="1"/>
  <c r="W936" i="1"/>
  <c r="W934" i="1"/>
  <c r="W932" i="1"/>
  <c r="W930" i="1"/>
  <c r="W928" i="1"/>
  <c r="W926" i="1"/>
  <c r="W924" i="1"/>
  <c r="W922" i="1"/>
  <c r="W920" i="1"/>
  <c r="W918" i="1"/>
  <c r="W916" i="1"/>
  <c r="W914" i="1"/>
  <c r="W912" i="1"/>
  <c r="W910" i="1"/>
  <c r="W908" i="1"/>
  <c r="W906" i="1"/>
  <c r="W904" i="1"/>
  <c r="W902" i="1"/>
  <c r="W900" i="1"/>
  <c r="W898" i="1"/>
  <c r="W896" i="1"/>
  <c r="W894" i="1"/>
  <c r="W892" i="1"/>
  <c r="W890" i="1"/>
  <c r="W888" i="1"/>
  <c r="W886" i="1"/>
  <c r="W884" i="1"/>
  <c r="W882" i="1"/>
  <c r="W880" i="1"/>
  <c r="W878" i="1"/>
  <c r="W876" i="1"/>
  <c r="W874" i="1"/>
  <c r="W872" i="1"/>
  <c r="W1575" i="1"/>
  <c r="W1567" i="1"/>
  <c r="W1559" i="1"/>
  <c r="W1551" i="1"/>
  <c r="W870" i="1"/>
  <c r="W868" i="1"/>
  <c r="W866" i="1"/>
  <c r="W864" i="1"/>
  <c r="W862" i="1"/>
  <c r="W860" i="1"/>
  <c r="W858" i="1"/>
  <c r="W856" i="1"/>
  <c r="W854" i="1"/>
  <c r="W852" i="1"/>
  <c r="W850" i="1"/>
  <c r="W848" i="1"/>
  <c r="W846" i="1"/>
  <c r="W844" i="1"/>
  <c r="W842" i="1"/>
  <c r="W840" i="1"/>
  <c r="W838" i="1"/>
  <c r="W836" i="1"/>
  <c r="W834" i="1"/>
  <c r="W832" i="1"/>
  <c r="W830" i="1"/>
  <c r="W828" i="1"/>
  <c r="W826" i="1"/>
  <c r="W824" i="1"/>
  <c r="W822" i="1"/>
  <c r="W820" i="1"/>
  <c r="W818" i="1"/>
  <c r="W816" i="1"/>
  <c r="W814" i="1"/>
  <c r="W812" i="1"/>
  <c r="W810" i="1"/>
  <c r="W808" i="1"/>
  <c r="W806" i="1"/>
  <c r="W804" i="1"/>
  <c r="W802" i="1"/>
  <c r="W800" i="1"/>
  <c r="W798" i="1"/>
  <c r="W796" i="1"/>
  <c r="W794" i="1"/>
  <c r="W792" i="1"/>
  <c r="W790" i="1"/>
  <c r="W788" i="1"/>
  <c r="W786" i="1"/>
  <c r="W784" i="1"/>
  <c r="W782" i="1"/>
  <c r="W780" i="1"/>
  <c r="W778" i="1"/>
  <c r="W776" i="1"/>
  <c r="W774" i="1"/>
  <c r="W772" i="1"/>
  <c r="W770" i="1"/>
  <c r="W768" i="1"/>
  <c r="W766" i="1"/>
  <c r="W764" i="1"/>
  <c r="W762" i="1"/>
  <c r="W760" i="1"/>
  <c r="W758" i="1"/>
  <c r="W756" i="1"/>
  <c r="W754" i="1"/>
  <c r="W752" i="1"/>
  <c r="W750" i="1"/>
  <c r="W748" i="1"/>
  <c r="W746" i="1"/>
  <c r="W744" i="1"/>
  <c r="W742" i="1"/>
  <c r="W740" i="1"/>
  <c r="W738" i="1"/>
  <c r="W736" i="1"/>
  <c r="W734" i="1"/>
  <c r="W732" i="1"/>
  <c r="W730" i="1"/>
  <c r="W728" i="1"/>
  <c r="W726" i="1"/>
  <c r="W724" i="1"/>
  <c r="W722" i="1"/>
  <c r="W720" i="1"/>
  <c r="W718" i="1"/>
  <c r="W716" i="1"/>
  <c r="W714" i="1"/>
  <c r="W712" i="1"/>
  <c r="W710" i="1"/>
  <c r="W708" i="1"/>
  <c r="W706" i="1"/>
  <c r="W704" i="1"/>
  <c r="W702" i="1"/>
  <c r="W700" i="1"/>
  <c r="W698" i="1"/>
  <c r="W696" i="1"/>
  <c r="W694" i="1"/>
  <c r="W692" i="1"/>
  <c r="W690" i="1"/>
  <c r="W688" i="1"/>
  <c r="W686" i="1"/>
  <c r="W684" i="1"/>
  <c r="W682" i="1"/>
  <c r="W680" i="1"/>
  <c r="W678" i="1"/>
  <c r="W676" i="1"/>
  <c r="W674" i="1"/>
  <c r="W672" i="1"/>
  <c r="W670" i="1"/>
  <c r="W668" i="1"/>
  <c r="W666" i="1"/>
  <c r="W664" i="1"/>
  <c r="W662" i="1"/>
  <c r="W660" i="1"/>
  <c r="W658" i="1"/>
  <c r="W656" i="1"/>
  <c r="W654" i="1"/>
  <c r="W652" i="1"/>
  <c r="W650" i="1"/>
  <c r="W648" i="1"/>
  <c r="W646" i="1"/>
  <c r="W644" i="1"/>
  <c r="W642" i="1"/>
  <c r="W640" i="1"/>
  <c r="W638" i="1"/>
  <c r="W636" i="1"/>
  <c r="W634" i="1"/>
  <c r="W632" i="1"/>
  <c r="W630" i="1"/>
  <c r="W628" i="1"/>
  <c r="W626" i="1"/>
  <c r="W624" i="1"/>
  <c r="W622" i="1"/>
  <c r="W620" i="1"/>
  <c r="W618" i="1"/>
  <c r="W616" i="1"/>
  <c r="W614" i="1"/>
  <c r="W612" i="1"/>
  <c r="W610" i="1"/>
  <c r="W608" i="1"/>
  <c r="W606" i="1"/>
  <c r="W604" i="1"/>
  <c r="W602" i="1"/>
  <c r="W600" i="1"/>
  <c r="W598" i="1"/>
  <c r="W596" i="1"/>
  <c r="W594" i="1"/>
  <c r="W592" i="1"/>
  <c r="W590" i="1"/>
  <c r="W588" i="1"/>
  <c r="W586" i="1"/>
  <c r="W584" i="1"/>
  <c r="W582" i="1"/>
  <c r="W580" i="1"/>
  <c r="W578" i="1"/>
  <c r="W576" i="1"/>
  <c r="W574" i="1"/>
  <c r="W572" i="1"/>
  <c r="W570" i="1"/>
  <c r="W568" i="1"/>
  <c r="W566" i="1"/>
  <c r="W564" i="1"/>
  <c r="W562" i="1"/>
  <c r="W560" i="1"/>
  <c r="W558" i="1"/>
  <c r="W556" i="1"/>
  <c r="W554" i="1"/>
  <c r="W552" i="1"/>
  <c r="W550" i="1"/>
  <c r="W548" i="1"/>
  <c r="W546" i="1"/>
  <c r="W544" i="1"/>
  <c r="W542" i="1"/>
  <c r="W540" i="1"/>
  <c r="W538" i="1"/>
  <c r="W536" i="1"/>
  <c r="W534" i="1"/>
  <c r="W532" i="1"/>
  <c r="W530" i="1"/>
  <c r="W528" i="1"/>
  <c r="W526" i="1"/>
  <c r="W524" i="1"/>
  <c r="W522" i="1"/>
  <c r="W520" i="1"/>
  <c r="W518" i="1"/>
  <c r="W516" i="1"/>
  <c r="W514" i="1"/>
  <c r="W512" i="1"/>
  <c r="W510" i="1"/>
  <c r="W508" i="1"/>
  <c r="W506" i="1"/>
  <c r="W504" i="1"/>
  <c r="W502" i="1"/>
  <c r="W500" i="1"/>
  <c r="W498" i="1"/>
  <c r="W496" i="1"/>
  <c r="W494" i="1"/>
  <c r="W492" i="1"/>
  <c r="W490" i="1"/>
  <c r="W488" i="1"/>
  <c r="W486" i="1"/>
  <c r="W484" i="1"/>
  <c r="W482" i="1"/>
  <c r="W480" i="1"/>
  <c r="W478" i="1"/>
  <c r="W476" i="1"/>
  <c r="W474" i="1"/>
  <c r="W472" i="1"/>
  <c r="W470" i="1"/>
  <c r="W468" i="1"/>
  <c r="W466" i="1"/>
  <c r="W464" i="1"/>
  <c r="W462" i="1"/>
  <c r="W460" i="1"/>
  <c r="W458" i="1"/>
  <c r="W456" i="1"/>
  <c r="W454" i="1"/>
  <c r="W452" i="1"/>
  <c r="W450" i="1"/>
  <c r="W448" i="1"/>
  <c r="W446" i="1"/>
  <c r="W444" i="1"/>
  <c r="W442" i="1"/>
  <c r="W440" i="1"/>
  <c r="W438" i="1"/>
  <c r="W436" i="1"/>
  <c r="W434" i="1"/>
  <c r="W432" i="1"/>
  <c r="W430" i="1"/>
  <c r="W428" i="1"/>
  <c r="W426" i="1"/>
  <c r="W424" i="1"/>
  <c r="W422" i="1"/>
  <c r="W420" i="1"/>
  <c r="W418" i="1"/>
  <c r="W416" i="1"/>
  <c r="W414" i="1"/>
  <c r="W412" i="1"/>
  <c r="W410" i="1"/>
  <c r="W408" i="1"/>
  <c r="W406" i="1"/>
  <c r="W404" i="1"/>
  <c r="W402" i="1"/>
  <c r="W400" i="1"/>
  <c r="W398" i="1"/>
  <c r="W396" i="1"/>
  <c r="W394" i="1"/>
  <c r="W392" i="1"/>
  <c r="W390" i="1"/>
  <c r="W388" i="1"/>
  <c r="W386" i="1"/>
  <c r="W384" i="1"/>
  <c r="W382" i="1"/>
  <c r="W380" i="1"/>
  <c r="W378" i="1"/>
  <c r="W376" i="1"/>
  <c r="W374" i="1"/>
  <c r="W372" i="1"/>
  <c r="W370" i="1"/>
  <c r="W368" i="1"/>
  <c r="W366" i="1"/>
  <c r="W364" i="1"/>
  <c r="W362" i="1"/>
  <c r="W360" i="1"/>
  <c r="W358" i="1"/>
  <c r="W356" i="1"/>
  <c r="W354" i="1"/>
  <c r="W352" i="1"/>
  <c r="W350" i="1"/>
  <c r="W348" i="1"/>
  <c r="W346" i="1"/>
  <c r="W344" i="1"/>
  <c r="W342" i="1"/>
  <c r="W340" i="1"/>
  <c r="W338" i="1"/>
  <c r="W336" i="1"/>
  <c r="W334" i="1"/>
  <c r="W332" i="1"/>
  <c r="W330" i="1"/>
  <c r="W328" i="1"/>
  <c r="W326" i="1"/>
  <c r="W324" i="1"/>
  <c r="W322" i="1"/>
  <c r="W320" i="1"/>
  <c r="W318" i="1"/>
  <c r="W316" i="1"/>
  <c r="W314" i="1"/>
  <c r="W312" i="1"/>
  <c r="W310" i="1"/>
  <c r="W308" i="1"/>
  <c r="W304" i="1"/>
  <c r="W302" i="1"/>
  <c r="W296" i="1"/>
  <c r="W292" i="1"/>
  <c r="W288" i="1"/>
  <c r="W286" i="1"/>
  <c r="W280" i="1"/>
  <c r="W278" i="1"/>
  <c r="W272" i="1"/>
  <c r="W268" i="1"/>
  <c r="W262" i="1"/>
  <c r="W260" i="1"/>
  <c r="W256" i="1"/>
  <c r="W250" i="1"/>
  <c r="W244" i="1"/>
  <c r="W240" i="1"/>
  <c r="W236" i="1"/>
  <c r="W230" i="1"/>
  <c r="W226" i="1"/>
  <c r="W224" i="1"/>
  <c r="W222" i="1"/>
  <c r="W216" i="1"/>
  <c r="W212" i="1"/>
  <c r="W206" i="1"/>
  <c r="W200" i="1"/>
  <c r="W196" i="1"/>
  <c r="W192" i="1"/>
  <c r="W186" i="1"/>
  <c r="W184" i="1"/>
  <c r="W182" i="1"/>
  <c r="W176" i="1"/>
  <c r="W168" i="1"/>
  <c r="W162" i="1"/>
  <c r="W158" i="1"/>
  <c r="W150" i="1"/>
  <c r="W144" i="1"/>
  <c r="W142" i="1"/>
  <c r="W138" i="1"/>
  <c r="W130" i="1"/>
  <c r="W126" i="1"/>
  <c r="W124" i="1"/>
  <c r="W120" i="1"/>
  <c r="W116" i="1"/>
  <c r="W112" i="1"/>
  <c r="W106" i="1"/>
  <c r="W98" i="1"/>
  <c r="W94" i="1"/>
  <c r="W90" i="1"/>
  <c r="W86" i="1"/>
  <c r="W82" i="1"/>
  <c r="W74" i="1"/>
  <c r="W72" i="1"/>
  <c r="W68" i="1"/>
  <c r="W64" i="1"/>
  <c r="W58" i="1"/>
  <c r="W54" i="1"/>
  <c r="W48" i="1"/>
  <c r="W46" i="1"/>
  <c r="W42" i="1"/>
  <c r="W38" i="1"/>
  <c r="W34" i="1"/>
  <c r="W30" i="1"/>
  <c r="W24" i="1"/>
  <c r="W22" i="1"/>
  <c r="W20" i="1"/>
  <c r="W307" i="1"/>
  <c r="W299" i="1"/>
  <c r="W293" i="1"/>
  <c r="W289" i="1"/>
  <c r="W287" i="1"/>
  <c r="W285" i="1"/>
  <c r="W283" i="1"/>
  <c r="W279" i="1"/>
  <c r="W277" i="1"/>
  <c r="W273" i="1"/>
  <c r="W269" i="1"/>
  <c r="W265" i="1"/>
  <c r="W261" i="1"/>
  <c r="W259" i="1"/>
  <c r="W257" i="1"/>
  <c r="W253" i="1"/>
  <c r="W249" i="1"/>
  <c r="W247" i="1"/>
  <c r="W245" i="1"/>
  <c r="W243" i="1"/>
  <c r="W235" i="1"/>
  <c r="W233" i="1"/>
  <c r="W231" i="1"/>
  <c r="W229" i="1"/>
  <c r="W223" i="1"/>
  <c r="W221" i="1"/>
  <c r="W219" i="1"/>
  <c r="W215" i="1"/>
  <c r="W211" i="1"/>
  <c r="W207" i="1"/>
  <c r="W205" i="1"/>
  <c r="W201" i="1"/>
  <c r="W197" i="1"/>
  <c r="W193" i="1"/>
  <c r="W191" i="1"/>
  <c r="W187" i="1"/>
  <c r="W183" i="1"/>
  <c r="W181" i="1"/>
  <c r="W179" i="1"/>
  <c r="W175" i="1"/>
  <c r="W173" i="1"/>
  <c r="W169" i="1"/>
  <c r="W167" i="1"/>
  <c r="W163" i="1"/>
  <c r="W161" i="1"/>
  <c r="W159" i="1"/>
  <c r="W157" i="1"/>
  <c r="W153" i="1"/>
  <c r="W149" i="1"/>
  <c r="W145" i="1"/>
  <c r="W141" i="1"/>
  <c r="W139" i="1"/>
  <c r="W135" i="1"/>
  <c r="W131" i="1"/>
  <c r="W129" i="1"/>
  <c r="W127" i="1"/>
  <c r="W125" i="1"/>
  <c r="W123" i="1"/>
  <c r="W119" i="1"/>
  <c r="W117" i="1"/>
  <c r="W115" i="1"/>
  <c r="W109" i="1"/>
  <c r="W107" i="1"/>
  <c r="W105" i="1"/>
  <c r="W103" i="1"/>
  <c r="W97" i="1"/>
  <c r="W95" i="1"/>
  <c r="W93" i="1"/>
  <c r="W91" i="1"/>
  <c r="W87" i="1"/>
  <c r="W83" i="1"/>
  <c r="W79" i="1"/>
  <c r="W77" i="1"/>
  <c r="W71" i="1"/>
  <c r="W69" i="1"/>
  <c r="W67" i="1"/>
  <c r="W63" i="1"/>
  <c r="W57" i="1"/>
  <c r="W53" i="1"/>
  <c r="W49" i="1"/>
  <c r="W47" i="1"/>
  <c r="W43" i="1"/>
  <c r="W41" i="1"/>
  <c r="W39" i="1"/>
  <c r="W37" i="1"/>
  <c r="W33" i="1"/>
  <c r="W29" i="1"/>
  <c r="W27" i="1"/>
  <c r="W25" i="1"/>
  <c r="W19" i="1"/>
  <c r="W15" i="1"/>
  <c r="W13" i="1"/>
  <c r="W11" i="1"/>
  <c r="W10" i="1"/>
  <c r="W869" i="1"/>
  <c r="W867" i="1"/>
  <c r="W865" i="1"/>
  <c r="W863" i="1"/>
  <c r="W861" i="1"/>
  <c r="W859" i="1"/>
  <c r="W857" i="1"/>
  <c r="W855" i="1"/>
  <c r="W853" i="1"/>
  <c r="W851" i="1"/>
  <c r="W849" i="1"/>
  <c r="W847" i="1"/>
  <c r="W845" i="1"/>
  <c r="W843" i="1"/>
  <c r="W841" i="1"/>
  <c r="W839" i="1"/>
  <c r="W837" i="1"/>
  <c r="W835" i="1"/>
  <c r="W833" i="1"/>
  <c r="W831" i="1"/>
  <c r="W829" i="1"/>
  <c r="W827" i="1"/>
  <c r="W825" i="1"/>
  <c r="W823" i="1"/>
  <c r="W821" i="1"/>
  <c r="W819" i="1"/>
  <c r="W817" i="1"/>
  <c r="W815" i="1"/>
  <c r="W813" i="1"/>
  <c r="W811" i="1"/>
  <c r="W809" i="1"/>
  <c r="W807" i="1"/>
  <c r="W805" i="1"/>
  <c r="W803" i="1"/>
  <c r="W801" i="1"/>
  <c r="W799" i="1"/>
  <c r="W797" i="1"/>
  <c r="W795" i="1"/>
  <c r="W793" i="1"/>
  <c r="W791" i="1"/>
  <c r="W789" i="1"/>
  <c r="W787" i="1"/>
  <c r="W785" i="1"/>
  <c r="W783" i="1"/>
  <c r="W781" i="1"/>
  <c r="W779" i="1"/>
  <c r="W777" i="1"/>
  <c r="W775" i="1"/>
  <c r="W773" i="1"/>
  <c r="W771" i="1"/>
  <c r="W769" i="1"/>
  <c r="W767" i="1"/>
  <c r="W765" i="1"/>
  <c r="W763" i="1"/>
  <c r="W761" i="1"/>
  <c r="W759" i="1"/>
  <c r="W757" i="1"/>
  <c r="W755" i="1"/>
  <c r="W753" i="1"/>
  <c r="W751" i="1"/>
  <c r="W749" i="1"/>
  <c r="W747" i="1"/>
  <c r="W745" i="1"/>
  <c r="W743" i="1"/>
  <c r="W741" i="1"/>
  <c r="W739" i="1"/>
  <c r="W737" i="1"/>
  <c r="W735" i="1"/>
  <c r="W733" i="1"/>
  <c r="W731" i="1"/>
  <c r="W729" i="1"/>
  <c r="W727" i="1"/>
  <c r="W725" i="1"/>
  <c r="W723" i="1"/>
  <c r="W721" i="1"/>
  <c r="W719" i="1"/>
  <c r="W717" i="1"/>
  <c r="W715" i="1"/>
  <c r="W713" i="1"/>
  <c r="W711" i="1"/>
  <c r="W709" i="1"/>
  <c r="W707" i="1"/>
  <c r="W705" i="1"/>
  <c r="W703" i="1"/>
  <c r="W701" i="1"/>
  <c r="W699" i="1"/>
  <c r="W697" i="1"/>
  <c r="W695" i="1"/>
  <c r="W693" i="1"/>
  <c r="W691" i="1"/>
  <c r="W689" i="1"/>
  <c r="W687" i="1"/>
  <c r="W685" i="1"/>
  <c r="W683" i="1"/>
  <c r="W681" i="1"/>
  <c r="W679" i="1"/>
  <c r="W677" i="1"/>
  <c r="W675" i="1"/>
  <c r="W673" i="1"/>
  <c r="W671" i="1"/>
  <c r="W669" i="1"/>
  <c r="W667" i="1"/>
  <c r="W665" i="1"/>
  <c r="W663" i="1"/>
  <c r="W661" i="1"/>
  <c r="W659" i="1"/>
  <c r="W657" i="1"/>
  <c r="W655" i="1"/>
  <c r="W653" i="1"/>
  <c r="W651" i="1"/>
  <c r="W649" i="1"/>
  <c r="W647" i="1"/>
  <c r="W645" i="1"/>
  <c r="W643" i="1"/>
  <c r="W641" i="1"/>
  <c r="W639" i="1"/>
  <c r="W637" i="1"/>
  <c r="W635" i="1"/>
  <c r="W633" i="1"/>
  <c r="W631" i="1"/>
  <c r="W629" i="1"/>
  <c r="W627" i="1"/>
  <c r="W625" i="1"/>
  <c r="W623" i="1"/>
  <c r="W621" i="1"/>
  <c r="W619" i="1"/>
  <c r="W617" i="1"/>
  <c r="W615" i="1"/>
  <c r="W613" i="1"/>
  <c r="W611" i="1"/>
  <c r="W609" i="1"/>
  <c r="W607" i="1"/>
  <c r="W605" i="1"/>
  <c r="W603" i="1"/>
  <c r="W601" i="1"/>
  <c r="W599" i="1"/>
  <c r="W597" i="1"/>
  <c r="W595" i="1"/>
  <c r="W593" i="1"/>
  <c r="W591" i="1"/>
  <c r="W589" i="1"/>
  <c r="W587" i="1"/>
  <c r="W585" i="1"/>
  <c r="W583" i="1"/>
  <c r="W581" i="1"/>
  <c r="W579" i="1"/>
  <c r="W577" i="1"/>
  <c r="W575" i="1"/>
  <c r="W573" i="1"/>
  <c r="W571" i="1"/>
  <c r="W569" i="1"/>
  <c r="W567" i="1"/>
  <c r="W565" i="1"/>
  <c r="W563" i="1"/>
  <c r="W561" i="1"/>
  <c r="W559" i="1"/>
  <c r="W557" i="1"/>
  <c r="W555" i="1"/>
  <c r="W553" i="1"/>
  <c r="W551" i="1"/>
  <c r="W549" i="1"/>
  <c r="W547" i="1"/>
  <c r="W545" i="1"/>
  <c r="W543" i="1"/>
  <c r="W541" i="1"/>
  <c r="W539" i="1"/>
  <c r="W537" i="1"/>
  <c r="W535" i="1"/>
  <c r="W533" i="1"/>
  <c r="W531" i="1"/>
  <c r="W529" i="1"/>
  <c r="W527" i="1"/>
  <c r="W525" i="1"/>
  <c r="W523" i="1"/>
  <c r="W521" i="1"/>
  <c r="W519" i="1"/>
  <c r="W517" i="1"/>
  <c r="W515" i="1"/>
  <c r="W513" i="1"/>
  <c r="W511" i="1"/>
  <c r="W509" i="1"/>
  <c r="W507" i="1"/>
  <c r="W505" i="1"/>
  <c r="W503" i="1"/>
  <c r="W501" i="1"/>
  <c r="W499" i="1"/>
  <c r="W497" i="1"/>
  <c r="W495" i="1"/>
  <c r="W493" i="1"/>
  <c r="W491" i="1"/>
  <c r="W489" i="1"/>
  <c r="W487" i="1"/>
  <c r="W485" i="1"/>
  <c r="W483" i="1"/>
  <c r="W481" i="1"/>
  <c r="W479" i="1"/>
  <c r="W477" i="1"/>
  <c r="W475" i="1"/>
  <c r="W473" i="1"/>
  <c r="W471" i="1"/>
  <c r="W469" i="1"/>
  <c r="W467" i="1"/>
  <c r="W465" i="1"/>
  <c r="W463" i="1"/>
  <c r="W461" i="1"/>
  <c r="W459" i="1"/>
  <c r="W457" i="1"/>
  <c r="W455" i="1"/>
  <c r="W453" i="1"/>
  <c r="W451" i="1"/>
  <c r="W449" i="1"/>
  <c r="W447" i="1"/>
  <c r="W445" i="1"/>
  <c r="W443" i="1"/>
  <c r="W441" i="1"/>
  <c r="W439" i="1"/>
  <c r="W437" i="1"/>
  <c r="W435" i="1"/>
  <c r="W433" i="1"/>
  <c r="W431" i="1"/>
  <c r="W429" i="1"/>
  <c r="W427" i="1"/>
  <c r="W425" i="1"/>
  <c r="W423" i="1"/>
  <c r="W421" i="1"/>
  <c r="W419" i="1"/>
  <c r="W417" i="1"/>
  <c r="W415" i="1"/>
  <c r="W413" i="1"/>
  <c r="W411" i="1"/>
  <c r="W409" i="1"/>
  <c r="W407" i="1"/>
  <c r="W405" i="1"/>
  <c r="W403" i="1"/>
  <c r="W401" i="1"/>
  <c r="W399" i="1"/>
  <c r="W397" i="1"/>
  <c r="W395" i="1"/>
  <c r="W393" i="1"/>
  <c r="W391" i="1"/>
  <c r="W389" i="1"/>
  <c r="W387" i="1"/>
  <c r="W385" i="1"/>
  <c r="W383" i="1"/>
  <c r="W381" i="1"/>
  <c r="W379" i="1"/>
  <c r="W377" i="1"/>
  <c r="W375" i="1"/>
  <c r="W373" i="1"/>
  <c r="W371" i="1"/>
  <c r="W369" i="1"/>
  <c r="W367" i="1"/>
  <c r="W365" i="1"/>
  <c r="W363" i="1"/>
  <c r="W361" i="1"/>
  <c r="W359" i="1"/>
  <c r="W357" i="1"/>
  <c r="W355" i="1"/>
  <c r="W353" i="1"/>
  <c r="W351" i="1"/>
  <c r="W349" i="1"/>
  <c r="W347" i="1"/>
  <c r="W345" i="1"/>
  <c r="W343" i="1"/>
  <c r="W341" i="1"/>
  <c r="W339" i="1"/>
  <c r="W337" i="1"/>
  <c r="W335" i="1"/>
  <c r="W333" i="1"/>
  <c r="W331" i="1"/>
  <c r="W329" i="1"/>
  <c r="W327" i="1"/>
  <c r="W325" i="1"/>
  <c r="W323" i="1"/>
  <c r="W321" i="1"/>
  <c r="W319" i="1"/>
  <c r="W317" i="1"/>
  <c r="W315" i="1"/>
  <c r="W313" i="1"/>
  <c r="W311" i="1"/>
  <c r="W309" i="1"/>
  <c r="W305" i="1"/>
  <c r="W303" i="1"/>
  <c r="W301" i="1"/>
  <c r="W297" i="1"/>
  <c r="W295" i="1"/>
  <c r="W291" i="1"/>
  <c r="W281" i="1"/>
  <c r="W275" i="1"/>
  <c r="W271" i="1"/>
  <c r="W267" i="1"/>
  <c r="W263" i="1"/>
  <c r="W255" i="1"/>
  <c r="W251" i="1"/>
  <c r="W241" i="1"/>
  <c r="W239" i="1"/>
  <c r="W237" i="1"/>
  <c r="W227" i="1"/>
  <c r="W225" i="1"/>
  <c r="W217" i="1"/>
  <c r="W213" i="1"/>
  <c r="W209" i="1"/>
  <c r="W203" i="1"/>
  <c r="W199" i="1"/>
  <c r="W195" i="1"/>
  <c r="W189" i="1"/>
  <c r="W185" i="1"/>
  <c r="W177" i="1"/>
  <c r="W171" i="1"/>
  <c r="W165" i="1"/>
  <c r="W155" i="1"/>
  <c r="W151" i="1"/>
  <c r="W147" i="1"/>
  <c r="W143" i="1"/>
  <c r="W137" i="1"/>
  <c r="W133" i="1"/>
  <c r="W121" i="1"/>
  <c r="W113" i="1"/>
  <c r="W111" i="1"/>
  <c r="W101" i="1"/>
  <c r="W99" i="1"/>
  <c r="W89" i="1"/>
  <c r="W85" i="1"/>
  <c r="W81" i="1"/>
  <c r="W75" i="1"/>
  <c r="W73" i="1"/>
  <c r="W65" i="1"/>
  <c r="W61" i="1"/>
  <c r="W59" i="1"/>
  <c r="W55" i="1"/>
  <c r="W51" i="1"/>
  <c r="W45" i="1"/>
  <c r="W35" i="1"/>
  <c r="W31" i="1"/>
  <c r="W23" i="1"/>
  <c r="W21" i="1"/>
  <c r="W17" i="1"/>
  <c r="W14" i="1"/>
  <c r="W306" i="1"/>
  <c r="W300" i="1"/>
  <c r="W298" i="1"/>
  <c r="W294" i="1"/>
  <c r="W290" i="1"/>
  <c r="W284" i="1"/>
  <c r="W282" i="1"/>
  <c r="W276" i="1"/>
  <c r="W274" i="1"/>
  <c r="W270" i="1"/>
  <c r="W266" i="1"/>
  <c r="W264" i="1"/>
  <c r="W258" i="1"/>
  <c r="W254" i="1"/>
  <c r="W252" i="1"/>
  <c r="W248" i="1"/>
  <c r="W246" i="1"/>
  <c r="W242" i="1"/>
  <c r="W238" i="1"/>
  <c r="W234" i="1"/>
  <c r="W232" i="1"/>
  <c r="W228" i="1"/>
  <c r="W220" i="1"/>
  <c r="W218" i="1"/>
  <c r="W214" i="1"/>
  <c r="W210" i="1"/>
  <c r="W208" i="1"/>
  <c r="W204" i="1"/>
  <c r="W202" i="1"/>
  <c r="W198" i="1"/>
  <c r="W194" i="1"/>
  <c r="W190" i="1"/>
  <c r="W188" i="1"/>
  <c r="W180" i="1"/>
  <c r="W178" i="1"/>
  <c r="W174" i="1"/>
  <c r="W172" i="1"/>
  <c r="W170" i="1"/>
  <c r="W166" i="1"/>
  <c r="W164" i="1"/>
  <c r="W160" i="1"/>
  <c r="W156" i="1"/>
  <c r="W154" i="1"/>
  <c r="W152" i="1"/>
  <c r="W148" i="1"/>
  <c r="W146" i="1"/>
  <c r="W140" i="1"/>
  <c r="W136" i="1"/>
  <c r="W134" i="1"/>
  <c r="W132" i="1"/>
  <c r="W128" i="1"/>
  <c r="W122" i="1"/>
  <c r="W118" i="1"/>
  <c r="W114" i="1"/>
  <c r="W110" i="1"/>
  <c r="W108" i="1"/>
  <c r="W104" i="1"/>
  <c r="W102" i="1"/>
  <c r="W100" i="1"/>
  <c r="W96" i="1"/>
  <c r="W92" i="1"/>
  <c r="W88" i="1"/>
  <c r="W84" i="1"/>
  <c r="W80" i="1"/>
  <c r="W78" i="1"/>
  <c r="W76" i="1"/>
  <c r="W70" i="1"/>
  <c r="W66" i="1"/>
  <c r="W62" i="1"/>
  <c r="W60" i="1"/>
  <c r="W56" i="1"/>
  <c r="W52" i="1"/>
  <c r="W50" i="1"/>
  <c r="W44" i="1"/>
  <c r="W40" i="1"/>
  <c r="W36" i="1"/>
  <c r="W32" i="1"/>
  <c r="W28" i="1"/>
  <c r="W26" i="1"/>
  <c r="W18" i="1"/>
  <c r="W16" i="1"/>
  <c r="W12" i="1"/>
  <c r="Y3256" i="1" l="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AD3256" i="1" l="1"/>
  <c r="AD3255" i="1"/>
  <c r="AD3254" i="1"/>
  <c r="AD3253" i="1"/>
  <c r="AD3252" i="1"/>
  <c r="AD3251" i="1"/>
  <c r="AD3250" i="1"/>
  <c r="AD3249" i="1"/>
  <c r="AD3248" i="1"/>
  <c r="AD3247" i="1"/>
  <c r="AD3246" i="1"/>
  <c r="AD3245" i="1"/>
  <c r="AD3244" i="1"/>
  <c r="AD3243" i="1"/>
  <c r="AD3242" i="1"/>
  <c r="AD3241" i="1"/>
  <c r="AD3240" i="1"/>
  <c r="AD3239" i="1"/>
  <c r="AD3238" i="1"/>
  <c r="AD3237" i="1"/>
  <c r="AD3236" i="1"/>
  <c r="AD3235" i="1"/>
  <c r="AD3234" i="1"/>
  <c r="AD3233" i="1"/>
  <c r="AD3232" i="1"/>
  <c r="AD3231" i="1"/>
  <c r="AD3230" i="1"/>
  <c r="AD3229" i="1"/>
  <c r="AD3228" i="1"/>
  <c r="AD3227" i="1"/>
  <c r="AD3226" i="1"/>
  <c r="AD3225" i="1"/>
  <c r="AD3224" i="1"/>
  <c r="AD3223" i="1"/>
  <c r="AD3222" i="1"/>
  <c r="AD3221" i="1"/>
  <c r="AD3220" i="1"/>
  <c r="AD3219" i="1"/>
  <c r="AD3218" i="1"/>
  <c r="AD3217" i="1"/>
  <c r="AD3216" i="1"/>
  <c r="AD3215" i="1"/>
  <c r="AD3214" i="1"/>
  <c r="AD3213" i="1"/>
  <c r="AD3212" i="1"/>
  <c r="AD3211" i="1"/>
  <c r="AD3210" i="1"/>
  <c r="AD3209" i="1"/>
  <c r="AD3208" i="1"/>
  <c r="AD3207" i="1"/>
  <c r="AD3206" i="1"/>
  <c r="AD3205" i="1"/>
  <c r="AD3204" i="1"/>
  <c r="AD3203" i="1"/>
  <c r="AD3202" i="1"/>
  <c r="AD3201" i="1"/>
  <c r="AD3200" i="1"/>
  <c r="AD3199" i="1"/>
  <c r="AD3198" i="1"/>
  <c r="AD3197" i="1"/>
  <c r="AD3196" i="1"/>
  <c r="AD3195" i="1"/>
  <c r="AD3194" i="1"/>
  <c r="AD3193" i="1"/>
  <c r="AD3192" i="1"/>
  <c r="AD3191" i="1"/>
  <c r="AD3190" i="1"/>
  <c r="AD3189" i="1"/>
  <c r="AD3188" i="1"/>
  <c r="AD3187" i="1"/>
  <c r="AD3186" i="1"/>
  <c r="AD3185" i="1"/>
  <c r="AD3184" i="1"/>
  <c r="AD3183" i="1"/>
  <c r="AD3182" i="1"/>
  <c r="AD3181" i="1"/>
  <c r="AD3180" i="1"/>
  <c r="AD3179" i="1"/>
  <c r="AD3178" i="1"/>
  <c r="AD3177" i="1"/>
  <c r="AD3176" i="1"/>
  <c r="AD3175" i="1"/>
  <c r="AD3174" i="1"/>
  <c r="AD3173" i="1"/>
  <c r="AD3172" i="1"/>
  <c r="AD3171" i="1"/>
  <c r="AD3170" i="1"/>
  <c r="AD3169" i="1"/>
  <c r="AD3168" i="1"/>
  <c r="AD3167" i="1"/>
  <c r="AD3166" i="1"/>
  <c r="AD3165" i="1"/>
  <c r="AD3164" i="1"/>
  <c r="AD3163" i="1"/>
  <c r="AD3162" i="1"/>
  <c r="AD3161" i="1"/>
  <c r="AD3160" i="1"/>
  <c r="AD3159" i="1"/>
  <c r="AD3158" i="1"/>
  <c r="AD3157" i="1"/>
  <c r="AD3156" i="1"/>
  <c r="AD3155" i="1"/>
  <c r="AD3154" i="1"/>
  <c r="AD3153" i="1"/>
  <c r="AD3152" i="1"/>
  <c r="AD3151" i="1"/>
  <c r="AD3150" i="1"/>
  <c r="AD3149" i="1"/>
  <c r="AD3148" i="1"/>
  <c r="AD3147" i="1"/>
  <c r="AD3146" i="1"/>
  <c r="AD3145" i="1"/>
  <c r="AD3144" i="1"/>
  <c r="AD3143" i="1"/>
  <c r="AD3142" i="1"/>
  <c r="AD3141" i="1"/>
  <c r="AD3140" i="1"/>
  <c r="AD3139" i="1"/>
  <c r="AD3138" i="1"/>
  <c r="AD3137" i="1"/>
  <c r="AD3136" i="1"/>
  <c r="AD3135" i="1"/>
  <c r="AD3134" i="1"/>
  <c r="AD3133" i="1"/>
  <c r="AD3132" i="1"/>
  <c r="AD3131" i="1"/>
  <c r="AD3130" i="1"/>
  <c r="AD3129" i="1"/>
  <c r="AD3128" i="1"/>
  <c r="AD3127" i="1"/>
  <c r="AD3126" i="1"/>
  <c r="AD3125" i="1"/>
  <c r="AD3124" i="1"/>
  <c r="AD3123" i="1"/>
  <c r="AD3122" i="1"/>
  <c r="AD3121" i="1"/>
  <c r="AD3120" i="1"/>
  <c r="AD3119" i="1"/>
  <c r="AD3118" i="1"/>
  <c r="AD3117" i="1"/>
  <c r="AD3116" i="1"/>
  <c r="AD3115" i="1"/>
  <c r="AD3114" i="1"/>
  <c r="AD3113" i="1"/>
  <c r="AD3112" i="1"/>
  <c r="AD3111" i="1"/>
  <c r="AD3110" i="1"/>
  <c r="AD3109" i="1"/>
  <c r="AD3108" i="1"/>
  <c r="AD3107" i="1"/>
  <c r="AD3106" i="1"/>
  <c r="AD3105" i="1"/>
  <c r="AD3104" i="1"/>
  <c r="AD3103" i="1"/>
  <c r="AD3102" i="1"/>
  <c r="AD3101" i="1"/>
  <c r="AD3100" i="1"/>
  <c r="AD3099" i="1"/>
  <c r="AD3098" i="1"/>
  <c r="AD3097" i="1"/>
  <c r="AD3096" i="1"/>
  <c r="AD3095" i="1"/>
  <c r="AD3094" i="1"/>
  <c r="AD3093" i="1"/>
  <c r="AD3092" i="1"/>
  <c r="AD3091" i="1"/>
  <c r="AD3090" i="1"/>
  <c r="AD3089" i="1"/>
  <c r="AD3088" i="1"/>
  <c r="AD3087" i="1"/>
  <c r="AD3086" i="1"/>
  <c r="AD3085" i="1"/>
  <c r="AD3084" i="1"/>
  <c r="AD3083" i="1"/>
  <c r="AD3082" i="1"/>
  <c r="AD3081" i="1"/>
  <c r="AD3080" i="1"/>
  <c r="AD3079" i="1"/>
  <c r="AD3078" i="1"/>
  <c r="AD3077" i="1"/>
  <c r="AD3076" i="1"/>
  <c r="AD3075" i="1"/>
  <c r="AD3074" i="1"/>
  <c r="AD3073" i="1"/>
  <c r="AD3072" i="1"/>
  <c r="AD3071" i="1"/>
  <c r="AD3070" i="1"/>
  <c r="AD3069" i="1"/>
  <c r="AD3068" i="1"/>
  <c r="AD3067" i="1"/>
  <c r="AD3066" i="1"/>
  <c r="AD3065" i="1"/>
  <c r="AD3064" i="1"/>
  <c r="AD3063" i="1"/>
  <c r="AD3062" i="1"/>
  <c r="AD3061" i="1"/>
  <c r="AD3060" i="1"/>
  <c r="AD3059" i="1"/>
  <c r="AD3058" i="1"/>
  <c r="AD3057" i="1"/>
  <c r="AD3056" i="1"/>
  <c r="AD3055" i="1"/>
  <c r="AD3054" i="1"/>
  <c r="AD3053" i="1"/>
  <c r="AD3052" i="1"/>
  <c r="AD3051" i="1"/>
  <c r="AD3050" i="1"/>
  <c r="AD3049" i="1"/>
  <c r="AD3048" i="1"/>
  <c r="AD3047" i="1"/>
  <c r="AD3046" i="1"/>
  <c r="AD3045" i="1"/>
  <c r="AD3044" i="1"/>
  <c r="AD3043" i="1"/>
  <c r="AD3042" i="1"/>
  <c r="AD3041" i="1"/>
  <c r="AD3040" i="1"/>
  <c r="AD3039" i="1"/>
  <c r="AD3038" i="1"/>
  <c r="AD3037" i="1"/>
  <c r="AD3036" i="1"/>
  <c r="AD3035" i="1"/>
  <c r="AD3034" i="1"/>
  <c r="AD3033" i="1"/>
  <c r="AD3032" i="1"/>
  <c r="AD3031" i="1"/>
  <c r="AD3030" i="1"/>
  <c r="AD3029" i="1"/>
  <c r="AD3028" i="1"/>
  <c r="AD3027" i="1"/>
  <c r="AD3026" i="1"/>
  <c r="AD3025" i="1"/>
  <c r="AD3024" i="1"/>
  <c r="AD3023" i="1"/>
  <c r="AD3022" i="1"/>
  <c r="AD3021" i="1"/>
  <c r="AD3020" i="1"/>
  <c r="AD3019" i="1"/>
  <c r="AD3018" i="1"/>
  <c r="AD3017" i="1"/>
  <c r="AD3016" i="1"/>
  <c r="AD3015" i="1"/>
  <c r="AD3014" i="1"/>
  <c r="AD3013" i="1"/>
  <c r="AD3012" i="1"/>
  <c r="AD3011" i="1"/>
  <c r="AD3010" i="1"/>
  <c r="AD3009" i="1"/>
  <c r="AD3008" i="1"/>
  <c r="AD3007" i="1"/>
  <c r="AD3006" i="1"/>
  <c r="AD3005" i="1"/>
  <c r="AD3004" i="1"/>
  <c r="AD3003" i="1"/>
  <c r="AD3002" i="1"/>
  <c r="AD3001" i="1"/>
  <c r="AD3000" i="1"/>
  <c r="AD2999" i="1"/>
  <c r="AD2998" i="1"/>
  <c r="AD2997" i="1"/>
  <c r="AD2996" i="1"/>
  <c r="AD2995" i="1"/>
  <c r="AD2994" i="1"/>
  <c r="AD2993" i="1"/>
  <c r="AD2992" i="1"/>
  <c r="AD2991" i="1"/>
  <c r="AD2990" i="1"/>
  <c r="AD2989" i="1"/>
  <c r="AD2988" i="1"/>
  <c r="AD2987" i="1"/>
  <c r="AD2986" i="1"/>
  <c r="AD2985" i="1"/>
  <c r="AD2984" i="1"/>
  <c r="AD2983" i="1"/>
  <c r="AD2982" i="1"/>
  <c r="AD2981" i="1"/>
  <c r="AD2980" i="1"/>
  <c r="AD2979" i="1"/>
  <c r="AD2978" i="1"/>
  <c r="AD2977" i="1"/>
  <c r="AD2976" i="1"/>
  <c r="AD2975" i="1"/>
  <c r="AD2974" i="1"/>
  <c r="AD2973" i="1"/>
  <c r="AD2972" i="1"/>
  <c r="AD2971" i="1"/>
  <c r="AD2970" i="1"/>
  <c r="AD2969" i="1"/>
  <c r="AD2968" i="1"/>
  <c r="AD2967" i="1"/>
  <c r="AD2966" i="1"/>
  <c r="AD2965" i="1"/>
  <c r="AD2964" i="1"/>
  <c r="AD2963" i="1"/>
  <c r="AD2962" i="1"/>
  <c r="AD2961" i="1"/>
  <c r="AD2960" i="1"/>
  <c r="AD2959" i="1"/>
  <c r="AD2958" i="1"/>
  <c r="AD2957" i="1"/>
  <c r="AD2956" i="1"/>
  <c r="AD2955" i="1"/>
  <c r="AD2954" i="1"/>
  <c r="AD2953" i="1"/>
  <c r="AD2952" i="1"/>
  <c r="AD2951" i="1"/>
  <c r="AD2950" i="1"/>
  <c r="AD2949" i="1"/>
  <c r="AD2948" i="1"/>
  <c r="AD2947" i="1"/>
  <c r="AD2946" i="1"/>
  <c r="AD2945" i="1"/>
  <c r="AD2944" i="1"/>
  <c r="AD2943" i="1"/>
  <c r="AD2942" i="1"/>
  <c r="AD2941" i="1"/>
  <c r="AD2940" i="1"/>
  <c r="AD2939" i="1"/>
  <c r="AD2938" i="1"/>
  <c r="AD2937" i="1"/>
  <c r="AD2936" i="1"/>
  <c r="AD2935" i="1"/>
  <c r="AD2934" i="1"/>
  <c r="AD2933" i="1"/>
  <c r="AD2932" i="1"/>
  <c r="AD2931" i="1"/>
  <c r="AD2930" i="1"/>
  <c r="AD2929" i="1"/>
  <c r="AD2928" i="1"/>
  <c r="AD2927" i="1"/>
  <c r="AD2926" i="1"/>
  <c r="AD2925" i="1"/>
  <c r="AD2924" i="1"/>
  <c r="AD2923" i="1"/>
  <c r="AD2922" i="1"/>
  <c r="AD2921" i="1"/>
  <c r="AD2920" i="1"/>
  <c r="AD2919" i="1"/>
  <c r="AD2918" i="1"/>
  <c r="AD2917" i="1"/>
  <c r="AD2916" i="1"/>
  <c r="AD2915" i="1"/>
  <c r="AD2914" i="1"/>
  <c r="AD2913" i="1"/>
  <c r="AD2912" i="1"/>
  <c r="AD2911" i="1"/>
  <c r="AD2910" i="1"/>
  <c r="AD2909" i="1"/>
  <c r="AD2908" i="1"/>
  <c r="AD2907" i="1"/>
  <c r="AD2906" i="1"/>
  <c r="AD2905" i="1"/>
  <c r="AD2904" i="1"/>
  <c r="AD2903" i="1"/>
  <c r="AD2902" i="1"/>
  <c r="AD2901" i="1"/>
  <c r="AD2900" i="1"/>
  <c r="AD2899" i="1"/>
  <c r="AD2898" i="1"/>
  <c r="AD2897" i="1"/>
  <c r="AD2896" i="1"/>
  <c r="AD2895" i="1"/>
  <c r="AD2894" i="1"/>
  <c r="AD2893" i="1"/>
  <c r="AD2892" i="1"/>
  <c r="AD2891" i="1"/>
  <c r="AD2890" i="1"/>
  <c r="AD2889" i="1"/>
  <c r="AD2888" i="1"/>
  <c r="AD2887" i="1"/>
  <c r="AD2886" i="1"/>
  <c r="AD2885" i="1"/>
  <c r="AD2884" i="1"/>
  <c r="AD2883" i="1"/>
  <c r="AD2882" i="1"/>
  <c r="AD2881" i="1"/>
  <c r="AD2880" i="1"/>
  <c r="AD2879" i="1"/>
  <c r="AD2878" i="1"/>
  <c r="AD2877" i="1"/>
  <c r="AD2876" i="1"/>
  <c r="AD2875" i="1"/>
  <c r="AD2874" i="1"/>
  <c r="AD2873" i="1"/>
  <c r="AD2872" i="1"/>
  <c r="AD2871" i="1"/>
  <c r="AD2870" i="1"/>
  <c r="AD2869" i="1"/>
  <c r="AD2868" i="1"/>
  <c r="AD2867" i="1"/>
  <c r="AD2866" i="1"/>
  <c r="AD2865" i="1"/>
  <c r="AD2864" i="1"/>
  <c r="AD2863" i="1"/>
  <c r="AD2862" i="1"/>
  <c r="AD2861" i="1"/>
  <c r="AD2860" i="1"/>
  <c r="AD2859" i="1"/>
  <c r="AD2858" i="1"/>
  <c r="AD2857" i="1"/>
  <c r="AD2856" i="1"/>
  <c r="AD2855" i="1"/>
  <c r="AD2854" i="1"/>
  <c r="AD2853" i="1"/>
  <c r="AD2852" i="1"/>
  <c r="AD2851" i="1"/>
  <c r="AD2850" i="1"/>
  <c r="AD2849" i="1"/>
  <c r="AD2848" i="1"/>
  <c r="AD2847" i="1"/>
  <c r="AD2846" i="1"/>
  <c r="AD2845" i="1"/>
  <c r="AD2844" i="1"/>
  <c r="AD2843" i="1"/>
  <c r="AD2842" i="1"/>
  <c r="AD2841" i="1"/>
  <c r="AD2840" i="1"/>
  <c r="AD2839" i="1"/>
  <c r="AD2838" i="1"/>
  <c r="AD2837" i="1"/>
  <c r="AD2836" i="1"/>
  <c r="AD2835" i="1"/>
  <c r="AD2834" i="1"/>
  <c r="AD2833" i="1"/>
  <c r="AD2832" i="1"/>
  <c r="AD2831" i="1"/>
  <c r="AD2830" i="1"/>
  <c r="AD2829" i="1"/>
  <c r="AD2828" i="1"/>
  <c r="AD2827" i="1"/>
  <c r="AD2826" i="1"/>
  <c r="AD2825" i="1"/>
  <c r="AD2824" i="1"/>
  <c r="AD2823" i="1"/>
  <c r="AD2822" i="1"/>
  <c r="AD2821" i="1"/>
  <c r="AD2820" i="1"/>
  <c r="AD2819" i="1"/>
  <c r="AD2818" i="1"/>
  <c r="AD2817" i="1"/>
  <c r="AD2816" i="1"/>
  <c r="AD2815" i="1"/>
  <c r="AD2814" i="1"/>
  <c r="AD2813" i="1"/>
  <c r="AD2812" i="1"/>
  <c r="AD2811" i="1"/>
  <c r="AD2810" i="1"/>
  <c r="AD2809" i="1"/>
  <c r="AD2808" i="1"/>
  <c r="AD2807" i="1"/>
  <c r="AD2806" i="1"/>
  <c r="AD2805" i="1"/>
  <c r="AD2804" i="1"/>
  <c r="AD2803" i="1"/>
  <c r="AD2802" i="1"/>
  <c r="AD2801" i="1"/>
  <c r="AD2800" i="1"/>
  <c r="AD2799" i="1"/>
  <c r="AD2798" i="1"/>
  <c r="AD2797" i="1"/>
  <c r="AD2796" i="1"/>
  <c r="AD2795" i="1"/>
  <c r="AD2794" i="1"/>
  <c r="AD2793" i="1"/>
  <c r="AD2792" i="1"/>
  <c r="AD2791" i="1"/>
  <c r="AD2790" i="1"/>
  <c r="AD2789" i="1"/>
  <c r="AD2788" i="1"/>
  <c r="AD2787" i="1"/>
  <c r="AD2786" i="1"/>
  <c r="AD2785" i="1"/>
  <c r="AD2784" i="1"/>
  <c r="AD2783" i="1"/>
  <c r="AD2782" i="1"/>
  <c r="AD2781" i="1"/>
  <c r="AD2780" i="1"/>
  <c r="AD2779" i="1"/>
  <c r="AD2778" i="1"/>
  <c r="AD2777" i="1"/>
  <c r="AD2776" i="1"/>
  <c r="AD2775" i="1"/>
  <c r="AD2774" i="1"/>
  <c r="AD2773" i="1"/>
  <c r="AD2772" i="1"/>
  <c r="AD2771" i="1"/>
  <c r="AD2770" i="1"/>
  <c r="AD2769" i="1"/>
  <c r="AD2768" i="1"/>
  <c r="AD2767" i="1"/>
  <c r="AD2766" i="1"/>
  <c r="AD2765" i="1"/>
  <c r="AD2764" i="1"/>
  <c r="AD2763" i="1"/>
  <c r="AD2762" i="1"/>
  <c r="AD2761" i="1"/>
  <c r="AD2760" i="1"/>
  <c r="AD2759" i="1"/>
  <c r="AD2758" i="1"/>
  <c r="AD2757" i="1"/>
  <c r="AD2756" i="1"/>
  <c r="AD2755" i="1"/>
  <c r="AD2754" i="1"/>
  <c r="AD2753" i="1"/>
  <c r="AD2752" i="1"/>
  <c r="AD2751" i="1"/>
  <c r="AD2750" i="1"/>
  <c r="AD2749" i="1"/>
  <c r="AD2748" i="1"/>
  <c r="AD2747" i="1"/>
  <c r="AD2746" i="1"/>
  <c r="AD2745" i="1"/>
  <c r="AD2744" i="1"/>
  <c r="AD2743" i="1"/>
  <c r="AD2742" i="1"/>
  <c r="AD2741" i="1"/>
  <c r="AD2740" i="1"/>
  <c r="AD2739" i="1"/>
  <c r="AD2738" i="1"/>
  <c r="AD2737" i="1"/>
  <c r="AD2736" i="1"/>
  <c r="AD2735" i="1"/>
  <c r="AD2734" i="1"/>
  <c r="AD2733" i="1"/>
  <c r="AD2732" i="1"/>
  <c r="AD2731" i="1"/>
  <c r="AD2730" i="1"/>
  <c r="AD2729" i="1"/>
  <c r="AD2728" i="1"/>
  <c r="AD2727" i="1"/>
  <c r="AD2726" i="1"/>
  <c r="AD2725" i="1"/>
  <c r="AD2724" i="1"/>
  <c r="AD2723" i="1"/>
  <c r="AD2722" i="1"/>
  <c r="AD2721" i="1"/>
  <c r="AD2720" i="1"/>
  <c r="AD2719" i="1"/>
  <c r="AD2718" i="1"/>
  <c r="AD2717" i="1"/>
  <c r="AD2716" i="1"/>
  <c r="AD2715" i="1"/>
  <c r="AD2714" i="1"/>
  <c r="AD2713" i="1"/>
  <c r="AD2712" i="1"/>
  <c r="AD2711" i="1"/>
  <c r="AD2710" i="1"/>
  <c r="AD2709" i="1"/>
  <c r="AD2708" i="1"/>
  <c r="AD2707" i="1"/>
  <c r="AD2706" i="1"/>
  <c r="AD2705" i="1"/>
  <c r="AD2704" i="1"/>
  <c r="AD2703" i="1"/>
  <c r="AD2702" i="1"/>
  <c r="AD2701" i="1"/>
  <c r="AD2700" i="1"/>
  <c r="AD2699" i="1"/>
  <c r="AD2698" i="1"/>
  <c r="AD2697" i="1"/>
  <c r="AD2696" i="1"/>
  <c r="AD2695" i="1"/>
  <c r="AD2694" i="1"/>
  <c r="AD2693" i="1"/>
  <c r="AD2692" i="1"/>
  <c r="AD2691" i="1"/>
  <c r="AD2690" i="1"/>
  <c r="AD2689" i="1"/>
  <c r="AD2688" i="1"/>
  <c r="AD2687" i="1"/>
  <c r="AD2686" i="1"/>
  <c r="AD2685" i="1"/>
  <c r="AD2684" i="1"/>
  <c r="AD2683" i="1"/>
  <c r="AD2682" i="1"/>
  <c r="AD2681" i="1"/>
  <c r="AD2680" i="1"/>
  <c r="AD2679" i="1"/>
  <c r="AD2678" i="1"/>
  <c r="AD2677" i="1"/>
  <c r="AD2676" i="1"/>
  <c r="AD2675" i="1"/>
  <c r="AD2674" i="1"/>
  <c r="AD2673" i="1"/>
  <c r="AD2672" i="1"/>
  <c r="AD2671" i="1"/>
  <c r="AD2670" i="1"/>
  <c r="AD2669" i="1"/>
  <c r="AD2668" i="1"/>
  <c r="AD2667" i="1"/>
  <c r="AD2666" i="1"/>
  <c r="AD2665" i="1"/>
  <c r="AD2664" i="1"/>
  <c r="AD2663" i="1"/>
  <c r="AD2662" i="1"/>
  <c r="AD2661" i="1"/>
  <c r="AD2660" i="1"/>
  <c r="AD2659" i="1"/>
  <c r="AD2658" i="1"/>
  <c r="AD2657" i="1"/>
  <c r="AD2656" i="1"/>
  <c r="AD2655" i="1"/>
  <c r="AD2654" i="1"/>
  <c r="AD2653" i="1"/>
  <c r="AD2652" i="1"/>
  <c r="AD2651" i="1"/>
  <c r="AD2650" i="1"/>
  <c r="AD2649" i="1"/>
  <c r="AD2648" i="1"/>
  <c r="AD2647" i="1"/>
  <c r="AD2646" i="1"/>
  <c r="AD2645" i="1"/>
  <c r="AD2644" i="1"/>
  <c r="AD2643" i="1"/>
  <c r="AD2642" i="1"/>
  <c r="AD2641" i="1"/>
  <c r="AD2640" i="1"/>
  <c r="AD2639" i="1"/>
  <c r="AD2638" i="1"/>
  <c r="AD2637" i="1"/>
  <c r="AD2636" i="1"/>
  <c r="AD2635" i="1"/>
  <c r="AD2634" i="1"/>
  <c r="AD2633" i="1"/>
  <c r="AD2632" i="1"/>
  <c r="AD2631" i="1"/>
  <c r="AD2630" i="1"/>
  <c r="AD2629" i="1"/>
  <c r="AD2628" i="1"/>
  <c r="AD2627" i="1"/>
  <c r="AD2626" i="1"/>
  <c r="AD2625" i="1"/>
  <c r="AD2624" i="1"/>
  <c r="AD2623" i="1"/>
  <c r="AD2622" i="1"/>
  <c r="AD2621" i="1"/>
  <c r="AD2620" i="1"/>
  <c r="AD2619" i="1"/>
  <c r="AD2618" i="1"/>
  <c r="AD2617" i="1"/>
  <c r="AD2616" i="1"/>
  <c r="AD2615" i="1"/>
  <c r="AD2614" i="1"/>
  <c r="AD2613" i="1"/>
  <c r="AD2612" i="1"/>
  <c r="AD2611" i="1"/>
  <c r="AD2610" i="1"/>
  <c r="AD2609" i="1"/>
  <c r="AD2608" i="1"/>
  <c r="AD2607" i="1"/>
  <c r="AD2606" i="1"/>
  <c r="AD2605" i="1"/>
  <c r="AD2604" i="1"/>
  <c r="AD2603" i="1"/>
  <c r="AD2602" i="1"/>
  <c r="AD2601" i="1"/>
  <c r="AD2600" i="1"/>
  <c r="AD2599" i="1"/>
  <c r="AD2598" i="1"/>
  <c r="AD2597" i="1"/>
  <c r="AD2596" i="1"/>
  <c r="AD2595" i="1"/>
  <c r="AD2594" i="1"/>
  <c r="AD2593" i="1"/>
  <c r="AD2592" i="1"/>
  <c r="AD2591" i="1"/>
  <c r="AD2590" i="1"/>
  <c r="AD2589" i="1"/>
  <c r="AD2588" i="1"/>
  <c r="AD2587" i="1"/>
  <c r="AD2586" i="1"/>
  <c r="AD2585" i="1"/>
  <c r="AD2584" i="1"/>
  <c r="AD2583" i="1"/>
  <c r="AD2582" i="1"/>
  <c r="AD2581" i="1"/>
  <c r="AD2580" i="1"/>
  <c r="AD2579" i="1"/>
  <c r="AD2578" i="1"/>
  <c r="AD2577" i="1"/>
  <c r="AD2576" i="1"/>
  <c r="AD2575" i="1"/>
  <c r="AD2574" i="1"/>
  <c r="AD2573" i="1"/>
  <c r="AD2572" i="1"/>
  <c r="AD2571" i="1"/>
  <c r="AD2570" i="1"/>
  <c r="AD2569" i="1"/>
  <c r="AD2568" i="1"/>
  <c r="AD2567" i="1"/>
  <c r="AD2566" i="1"/>
  <c r="AD2565" i="1"/>
  <c r="AD2564" i="1"/>
  <c r="AD2563" i="1"/>
  <c r="AD2562" i="1"/>
  <c r="AD2561" i="1"/>
  <c r="AD2560" i="1"/>
  <c r="AD2559" i="1"/>
  <c r="AD2558" i="1"/>
  <c r="AD2557" i="1"/>
  <c r="AD2556" i="1"/>
  <c r="AD2555" i="1"/>
  <c r="AD2554" i="1"/>
  <c r="AD2553" i="1"/>
  <c r="AD2552" i="1"/>
  <c r="AD2551" i="1"/>
  <c r="AD2550" i="1"/>
  <c r="AD2549" i="1"/>
  <c r="AD2548" i="1"/>
  <c r="AD2547" i="1"/>
  <c r="AD2546" i="1"/>
  <c r="AD2545" i="1"/>
  <c r="AD2544" i="1"/>
  <c r="AD2543" i="1"/>
  <c r="AD2542" i="1"/>
  <c r="AD2541" i="1"/>
  <c r="AD2540" i="1"/>
  <c r="AD2539" i="1"/>
  <c r="AD2538" i="1"/>
  <c r="AD2537" i="1"/>
  <c r="AD2536" i="1"/>
  <c r="AD2535" i="1"/>
  <c r="AD2534" i="1"/>
  <c r="AD2533" i="1"/>
  <c r="AD2532" i="1"/>
  <c r="AD2531" i="1"/>
  <c r="AD2530" i="1"/>
  <c r="AD2529" i="1"/>
  <c r="AD2528" i="1"/>
  <c r="AD2527" i="1"/>
  <c r="AD2526" i="1"/>
  <c r="AD2525" i="1"/>
  <c r="AD2524" i="1"/>
  <c r="AD2523" i="1"/>
  <c r="AD2522" i="1"/>
  <c r="AD2521" i="1"/>
  <c r="AD2520" i="1"/>
  <c r="AD2519" i="1"/>
  <c r="AD2518" i="1"/>
  <c r="AD2517" i="1"/>
  <c r="AD2516" i="1"/>
  <c r="AD2515" i="1"/>
  <c r="AD2514" i="1"/>
  <c r="AD2513" i="1"/>
  <c r="AD2512" i="1"/>
  <c r="AD2511" i="1"/>
  <c r="AD2510" i="1"/>
  <c r="AD2509" i="1"/>
  <c r="AD2508" i="1"/>
  <c r="AD2507" i="1"/>
  <c r="AD2506" i="1"/>
  <c r="AD2505" i="1"/>
  <c r="AD2504" i="1"/>
  <c r="AD2503" i="1"/>
  <c r="AD2502" i="1"/>
  <c r="AD2501" i="1"/>
  <c r="AD2500" i="1"/>
  <c r="AD2499" i="1"/>
  <c r="AD2498" i="1"/>
  <c r="AD2497" i="1"/>
  <c r="AD2496" i="1"/>
  <c r="AD2495" i="1"/>
  <c r="AD2494" i="1"/>
  <c r="AD2493" i="1"/>
  <c r="AD2492" i="1"/>
  <c r="AD2491" i="1"/>
  <c r="AD2490" i="1"/>
  <c r="AD2489" i="1"/>
  <c r="AD2488" i="1"/>
  <c r="AD2487" i="1"/>
  <c r="AD2486" i="1"/>
  <c r="AD2485" i="1"/>
  <c r="AD2484" i="1"/>
  <c r="AD2483" i="1"/>
  <c r="AD2482" i="1"/>
  <c r="AD2481" i="1"/>
  <c r="AD2480" i="1"/>
  <c r="AD2479" i="1"/>
  <c r="AD2478" i="1"/>
  <c r="AD2477" i="1"/>
  <c r="AD2476" i="1"/>
  <c r="AD2475" i="1"/>
  <c r="AD2474" i="1"/>
  <c r="AD2473" i="1"/>
  <c r="AD2472" i="1"/>
  <c r="AD2471" i="1"/>
  <c r="AD2470" i="1"/>
  <c r="AD2469" i="1"/>
  <c r="AD2468" i="1"/>
  <c r="AD2467" i="1"/>
  <c r="AD2466" i="1"/>
  <c r="AD2465" i="1"/>
  <c r="AD2464" i="1"/>
  <c r="AD2463" i="1"/>
  <c r="AD2462" i="1"/>
  <c r="AD2461" i="1"/>
  <c r="AD2460" i="1"/>
  <c r="AD2459" i="1"/>
  <c r="AD2458" i="1"/>
  <c r="AD2457" i="1"/>
  <c r="AD2456" i="1"/>
  <c r="AD2455" i="1"/>
  <c r="AD2454" i="1"/>
  <c r="AD2453" i="1"/>
  <c r="AD2452" i="1"/>
  <c r="AD2451" i="1"/>
  <c r="AD2450" i="1"/>
  <c r="AD2449" i="1"/>
  <c r="AD2448" i="1"/>
  <c r="AD2447" i="1"/>
  <c r="AD2446" i="1"/>
  <c r="AD2445" i="1"/>
  <c r="AD2444" i="1"/>
  <c r="AD2443" i="1"/>
  <c r="AD2442" i="1"/>
  <c r="AD2441" i="1"/>
  <c r="AD2440" i="1"/>
  <c r="AD2439" i="1"/>
  <c r="AD2438" i="1"/>
  <c r="AD2437" i="1"/>
  <c r="AD2436" i="1"/>
  <c r="AD2435" i="1"/>
  <c r="AD2434" i="1"/>
  <c r="AD2433" i="1"/>
  <c r="AD2432" i="1"/>
  <c r="AD2431" i="1"/>
  <c r="AD2430" i="1"/>
  <c r="AD2429" i="1"/>
  <c r="AD2428" i="1"/>
  <c r="AD2427" i="1"/>
  <c r="AD2426" i="1"/>
  <c r="AD2425" i="1"/>
  <c r="AD2424" i="1"/>
  <c r="AD2423" i="1"/>
  <c r="AD2422" i="1"/>
  <c r="AD2421" i="1"/>
  <c r="AD2420" i="1"/>
  <c r="AD2419" i="1"/>
  <c r="AD2418" i="1"/>
  <c r="AD2417" i="1"/>
  <c r="AD2416" i="1"/>
  <c r="AD2415" i="1"/>
  <c r="AD2414" i="1"/>
  <c r="AD2413" i="1"/>
  <c r="AD2412" i="1"/>
  <c r="AD2411" i="1"/>
  <c r="AD2410" i="1"/>
  <c r="AD2409" i="1"/>
  <c r="AD2408" i="1"/>
  <c r="AD2407" i="1"/>
  <c r="AD2406" i="1"/>
  <c r="AD2405" i="1"/>
  <c r="AD2404" i="1"/>
  <c r="AD2403" i="1"/>
  <c r="AD2402" i="1"/>
  <c r="AD2401" i="1"/>
  <c r="AD2400" i="1"/>
  <c r="AD2399" i="1"/>
  <c r="AD2398" i="1"/>
  <c r="AD2397" i="1"/>
  <c r="AD2396" i="1"/>
  <c r="AD2395" i="1"/>
  <c r="AD2394" i="1"/>
  <c r="AD2393" i="1"/>
  <c r="AD2392" i="1"/>
  <c r="AD2391" i="1"/>
  <c r="AD2390" i="1"/>
  <c r="AD2389" i="1"/>
  <c r="AD2388" i="1"/>
  <c r="AD2387" i="1"/>
  <c r="AD2386" i="1"/>
  <c r="AD2385" i="1"/>
  <c r="AD2384" i="1"/>
  <c r="AD2383" i="1"/>
  <c r="AD2382" i="1"/>
  <c r="AD2381" i="1"/>
  <c r="AD2380" i="1"/>
  <c r="AD2379" i="1"/>
  <c r="AD2378" i="1"/>
  <c r="AD2377" i="1"/>
  <c r="AD2376" i="1"/>
  <c r="AD2375" i="1"/>
  <c r="AD2374" i="1"/>
  <c r="AD2373" i="1"/>
  <c r="AD2372" i="1"/>
  <c r="AD2371" i="1"/>
  <c r="AD2370" i="1"/>
  <c r="AD2369" i="1"/>
  <c r="AD2368" i="1"/>
  <c r="AD2367" i="1"/>
  <c r="AD2366" i="1"/>
  <c r="AD2365" i="1"/>
  <c r="AD2364" i="1"/>
  <c r="AD2363" i="1"/>
  <c r="AD2362" i="1"/>
  <c r="AD2361" i="1"/>
  <c r="AD2360" i="1"/>
  <c r="AD2359" i="1"/>
  <c r="AD2358" i="1"/>
  <c r="AD2357" i="1"/>
  <c r="AD2356" i="1"/>
  <c r="AD2355" i="1"/>
  <c r="AD2354" i="1"/>
  <c r="AD2353" i="1"/>
  <c r="AD2352" i="1"/>
  <c r="AD2351" i="1"/>
  <c r="AD2350" i="1"/>
  <c r="AD2349" i="1"/>
  <c r="AD2348" i="1"/>
  <c r="AD2347" i="1"/>
  <c r="AD2346" i="1"/>
  <c r="AD2345" i="1"/>
  <c r="AD2344" i="1"/>
  <c r="AD2343" i="1"/>
  <c r="AD2342" i="1"/>
  <c r="AD2341" i="1"/>
  <c r="AD2340" i="1"/>
  <c r="AD2339" i="1"/>
  <c r="AD2338" i="1"/>
  <c r="AD2337" i="1"/>
  <c r="AD2336" i="1"/>
  <c r="AD2335" i="1"/>
  <c r="AD2334" i="1"/>
  <c r="AD2333" i="1"/>
  <c r="AD2332" i="1"/>
  <c r="AD2331" i="1"/>
  <c r="AD2330" i="1"/>
  <c r="AD2329" i="1"/>
  <c r="AD2328" i="1"/>
  <c r="AD2327" i="1"/>
  <c r="AD2326" i="1"/>
  <c r="AD2325" i="1"/>
  <c r="AD2324" i="1"/>
  <c r="AD2323" i="1"/>
  <c r="AD2322" i="1"/>
  <c r="AD2321" i="1"/>
  <c r="AD2320" i="1"/>
  <c r="AD2319" i="1"/>
  <c r="AD2318" i="1"/>
  <c r="AD2317" i="1"/>
  <c r="AD2316" i="1"/>
  <c r="AD2315" i="1"/>
  <c r="AD2314" i="1"/>
  <c r="AD2313" i="1"/>
  <c r="AD2312" i="1"/>
  <c r="AD2311" i="1"/>
  <c r="AD2310" i="1"/>
  <c r="AD2309" i="1"/>
  <c r="AD2308" i="1"/>
  <c r="AD2307" i="1"/>
  <c r="AD2306" i="1"/>
  <c r="AD2305" i="1"/>
  <c r="AD2304" i="1"/>
  <c r="AD2303" i="1"/>
  <c r="AD2302" i="1"/>
  <c r="AD2301" i="1"/>
  <c r="AD2300" i="1"/>
  <c r="AD2299" i="1"/>
  <c r="AD2298" i="1"/>
  <c r="AD2297" i="1"/>
  <c r="AD2296" i="1"/>
  <c r="AD2295" i="1"/>
  <c r="AD2294" i="1"/>
  <c r="AD2293" i="1"/>
  <c r="AD2292" i="1"/>
  <c r="AD2291" i="1"/>
  <c r="AD2290" i="1"/>
  <c r="AD2289" i="1"/>
  <c r="AD2288" i="1"/>
  <c r="AD2287" i="1"/>
  <c r="AD2286" i="1"/>
  <c r="AD2285" i="1"/>
  <c r="AD2284" i="1"/>
  <c r="AD2283" i="1"/>
  <c r="AD2282" i="1"/>
  <c r="AD2281" i="1"/>
  <c r="AD2280" i="1"/>
  <c r="AD2279" i="1"/>
  <c r="AD2278" i="1"/>
  <c r="AD2277" i="1"/>
  <c r="AD2276" i="1"/>
  <c r="AD2275" i="1"/>
  <c r="AD2274" i="1"/>
  <c r="AD2273" i="1"/>
  <c r="AD2272" i="1"/>
  <c r="AD2271" i="1"/>
  <c r="AD2270" i="1"/>
  <c r="AD2269" i="1"/>
  <c r="AD2268" i="1"/>
  <c r="AD2267" i="1"/>
  <c r="AD2266" i="1"/>
  <c r="AD2265" i="1"/>
  <c r="AD2264" i="1"/>
  <c r="AD2263" i="1"/>
  <c r="AD2262" i="1"/>
  <c r="AD2261" i="1"/>
  <c r="AD2260" i="1"/>
  <c r="AD2259" i="1"/>
  <c r="AD2258" i="1"/>
  <c r="AD2257" i="1"/>
  <c r="AD2256" i="1"/>
  <c r="AD2255" i="1"/>
  <c r="AD2254" i="1"/>
  <c r="AD2253" i="1"/>
  <c r="AD2252" i="1"/>
  <c r="AD2251" i="1"/>
  <c r="AD2250" i="1"/>
  <c r="AD2249" i="1"/>
  <c r="AD2248" i="1"/>
  <c r="AD2247" i="1"/>
  <c r="AD2246" i="1"/>
  <c r="AD2245" i="1"/>
  <c r="AD2244" i="1"/>
  <c r="AD2243" i="1"/>
  <c r="AD2242" i="1"/>
  <c r="AD2241" i="1"/>
  <c r="AD2240" i="1"/>
  <c r="AD2239" i="1"/>
  <c r="AD2238" i="1"/>
  <c r="AD2237" i="1"/>
  <c r="AD2236" i="1"/>
  <c r="AD2235" i="1"/>
  <c r="AD2234" i="1"/>
  <c r="AD2233" i="1"/>
  <c r="AD2232" i="1"/>
  <c r="AD2231" i="1"/>
  <c r="AD2230" i="1"/>
  <c r="AD2229" i="1"/>
  <c r="AD2228" i="1"/>
  <c r="AD2227" i="1"/>
  <c r="AD2226" i="1"/>
  <c r="AD2225" i="1"/>
  <c r="AD2224" i="1"/>
  <c r="AD2223" i="1"/>
  <c r="AD2222" i="1"/>
  <c r="AD2221" i="1"/>
  <c r="AD2220" i="1"/>
  <c r="AD2219" i="1"/>
  <c r="AD2218" i="1"/>
  <c r="AD2217" i="1"/>
  <c r="AD2216" i="1"/>
  <c r="AD2215" i="1"/>
  <c r="AD2214" i="1"/>
  <c r="AD2213" i="1"/>
  <c r="AD2212" i="1"/>
  <c r="AD2211" i="1"/>
  <c r="AD2210" i="1"/>
  <c r="AD2209" i="1"/>
  <c r="AD2208" i="1"/>
  <c r="AD2207" i="1"/>
  <c r="AD2206" i="1"/>
  <c r="AD2205" i="1"/>
  <c r="AD2204" i="1"/>
  <c r="AD2203" i="1"/>
  <c r="AD2202" i="1"/>
  <c r="AD2201" i="1"/>
  <c r="AD2200" i="1"/>
  <c r="AD2199" i="1"/>
  <c r="AD2198" i="1"/>
  <c r="AD2197" i="1"/>
  <c r="AD2196" i="1"/>
  <c r="AD2195" i="1"/>
  <c r="AD2194" i="1"/>
  <c r="AD2193" i="1"/>
  <c r="AD2192" i="1"/>
  <c r="AD2191" i="1"/>
  <c r="AD2190" i="1"/>
  <c r="AD2189" i="1"/>
  <c r="AD2188" i="1"/>
  <c r="AD2187" i="1"/>
  <c r="AD2186" i="1"/>
  <c r="AD2185" i="1"/>
  <c r="AD2184" i="1"/>
  <c r="AD2183" i="1"/>
  <c r="AD2182" i="1"/>
  <c r="AD2181" i="1"/>
  <c r="AD2180" i="1"/>
  <c r="AD2179" i="1"/>
  <c r="AD2178" i="1"/>
  <c r="AD2177" i="1"/>
  <c r="AD2176" i="1"/>
  <c r="AD2175" i="1"/>
  <c r="AD2174" i="1"/>
  <c r="AD2173" i="1"/>
  <c r="AD2172" i="1"/>
  <c r="AD2171" i="1"/>
  <c r="AD2170" i="1"/>
  <c r="AD2169" i="1"/>
  <c r="AD2168" i="1"/>
  <c r="AD2167" i="1"/>
  <c r="AD2166" i="1"/>
  <c r="AD2165" i="1"/>
  <c r="AD2164" i="1"/>
  <c r="AD2163" i="1"/>
  <c r="AD2162" i="1"/>
  <c r="AD2161" i="1"/>
  <c r="AD2160" i="1"/>
  <c r="AD2159" i="1"/>
  <c r="AD2158" i="1"/>
  <c r="AD2157" i="1"/>
  <c r="AD2156" i="1"/>
  <c r="AD2155" i="1"/>
  <c r="AD2154" i="1"/>
  <c r="AD2153" i="1"/>
  <c r="AD2152" i="1"/>
  <c r="AD2151" i="1"/>
  <c r="AD2150" i="1"/>
  <c r="AD2149" i="1"/>
  <c r="AD2148" i="1"/>
  <c r="AD2147" i="1"/>
  <c r="AD2146" i="1"/>
  <c r="AD2145" i="1"/>
  <c r="AD2144" i="1"/>
  <c r="AD2143" i="1"/>
  <c r="AD2142" i="1"/>
  <c r="AD2141" i="1"/>
  <c r="AD2140" i="1"/>
  <c r="AD2139" i="1"/>
  <c r="AD2138" i="1"/>
  <c r="AD2137" i="1"/>
  <c r="AD2136" i="1"/>
  <c r="AD2135" i="1"/>
  <c r="AD2134" i="1"/>
  <c r="AD2133" i="1"/>
  <c r="AD2132" i="1"/>
  <c r="AD2131" i="1"/>
  <c r="AD2130" i="1"/>
  <c r="AD2129" i="1"/>
  <c r="AD2128" i="1"/>
  <c r="AD2127" i="1"/>
  <c r="AD2126" i="1"/>
  <c r="AD2125" i="1"/>
  <c r="AD2124" i="1"/>
  <c r="AD2123" i="1"/>
  <c r="AD2122" i="1"/>
  <c r="AD2121" i="1"/>
  <c r="AD2120" i="1"/>
  <c r="AD2119" i="1"/>
  <c r="AD2118" i="1"/>
  <c r="AD2117" i="1"/>
  <c r="AD2116" i="1"/>
  <c r="AD2115" i="1"/>
  <c r="AD2114" i="1"/>
  <c r="AD2113" i="1"/>
  <c r="AD2112" i="1"/>
  <c r="AD2111" i="1"/>
  <c r="AD2110" i="1"/>
  <c r="AD2109" i="1"/>
  <c r="AD2108" i="1"/>
  <c r="AD2107" i="1"/>
  <c r="AD2106" i="1"/>
  <c r="AD2105" i="1"/>
  <c r="AD2104" i="1"/>
  <c r="AD2103" i="1"/>
  <c r="AD2102" i="1"/>
  <c r="AD2101" i="1"/>
  <c r="AD2100" i="1"/>
  <c r="AD2099" i="1"/>
  <c r="AD2098" i="1"/>
  <c r="AD2097" i="1"/>
  <c r="AD2096" i="1"/>
  <c r="AD2095" i="1"/>
  <c r="AD2094" i="1"/>
  <c r="AD2093" i="1"/>
  <c r="AD2092" i="1"/>
  <c r="AD2091" i="1"/>
  <c r="AD2090" i="1"/>
  <c r="AD2089" i="1"/>
  <c r="AD2088" i="1"/>
  <c r="AD2087" i="1"/>
  <c r="AD2086" i="1"/>
  <c r="AD2085" i="1"/>
  <c r="AD2084" i="1"/>
  <c r="AD2083" i="1"/>
  <c r="AD2082" i="1"/>
  <c r="AD2081" i="1"/>
  <c r="AD2080" i="1"/>
  <c r="AD2079" i="1"/>
  <c r="AD2078" i="1"/>
  <c r="AD2077" i="1"/>
  <c r="AD2076" i="1"/>
  <c r="AD2075" i="1"/>
  <c r="AD2074" i="1"/>
  <c r="AD2073" i="1"/>
  <c r="AD2072" i="1"/>
  <c r="AD2071" i="1"/>
  <c r="AD2070" i="1"/>
  <c r="AD2069" i="1"/>
  <c r="AD2068" i="1"/>
  <c r="AD2067" i="1"/>
  <c r="AD2066" i="1"/>
  <c r="AD2065" i="1"/>
  <c r="AD2064" i="1"/>
  <c r="AD2063" i="1"/>
  <c r="AD2062" i="1"/>
  <c r="AD2061" i="1"/>
  <c r="AD2060" i="1"/>
  <c r="AD2059" i="1"/>
  <c r="AD2058" i="1"/>
  <c r="AD2057" i="1"/>
  <c r="AD2056" i="1"/>
  <c r="AD2055" i="1"/>
  <c r="AD2054" i="1"/>
  <c r="AD2053" i="1"/>
  <c r="AD2052" i="1"/>
  <c r="AD2051" i="1"/>
  <c r="AD2050" i="1"/>
  <c r="AD2049" i="1"/>
  <c r="AD2048" i="1"/>
  <c r="AD2047" i="1"/>
  <c r="AD2046" i="1"/>
  <c r="AD2045" i="1"/>
  <c r="AD2044" i="1"/>
  <c r="AD2043" i="1"/>
  <c r="AD2042" i="1"/>
  <c r="AD2041" i="1"/>
  <c r="AD2040" i="1"/>
  <c r="AD2039" i="1"/>
  <c r="AD2038" i="1"/>
  <c r="AD2037" i="1"/>
  <c r="AD2036" i="1"/>
  <c r="AD2035" i="1"/>
  <c r="AD2034" i="1"/>
  <c r="AD2033" i="1"/>
  <c r="AD2032" i="1"/>
  <c r="AD2031" i="1"/>
  <c r="AD2030" i="1"/>
  <c r="AD2029" i="1"/>
  <c r="AD2028" i="1"/>
  <c r="AD2027" i="1"/>
  <c r="AD2026" i="1"/>
  <c r="AD2025" i="1"/>
  <c r="AD2024" i="1"/>
  <c r="AD2023" i="1"/>
  <c r="AD2022" i="1"/>
  <c r="AD2021" i="1"/>
  <c r="AD2020" i="1"/>
  <c r="AD2019" i="1"/>
  <c r="AD2018" i="1"/>
  <c r="AD2017" i="1"/>
  <c r="AD2016" i="1"/>
  <c r="AD2015" i="1"/>
  <c r="AD2014" i="1"/>
  <c r="AD2013" i="1"/>
  <c r="AD2012" i="1"/>
  <c r="AD2011" i="1"/>
  <c r="AD2010" i="1"/>
  <c r="AD2009" i="1"/>
  <c r="AD2008" i="1"/>
  <c r="AD2007" i="1"/>
  <c r="AD2006" i="1"/>
  <c r="AD2005" i="1"/>
  <c r="AD2004" i="1"/>
  <c r="AD2003" i="1"/>
  <c r="AD2002" i="1"/>
  <c r="AD2001" i="1"/>
  <c r="AD2000" i="1"/>
  <c r="AD1999" i="1"/>
  <c r="AD1998" i="1"/>
  <c r="AD1997" i="1"/>
  <c r="AD1996" i="1"/>
  <c r="AD1995" i="1"/>
  <c r="AD1994" i="1"/>
  <c r="AD1993" i="1"/>
  <c r="AD1992" i="1"/>
  <c r="AD1991" i="1"/>
  <c r="AD1990" i="1"/>
  <c r="AD1989" i="1"/>
  <c r="AD1988" i="1"/>
  <c r="AD1987" i="1"/>
  <c r="AD1986" i="1"/>
  <c r="AD1985" i="1"/>
  <c r="AD1984" i="1"/>
  <c r="AD1983" i="1"/>
  <c r="AD1982" i="1"/>
  <c r="AD1981" i="1"/>
  <c r="AD1980" i="1"/>
  <c r="AD1979" i="1"/>
  <c r="AD1978" i="1"/>
  <c r="AD1977" i="1"/>
  <c r="AD1976" i="1"/>
  <c r="AD1975" i="1"/>
  <c r="AD1974" i="1"/>
  <c r="AD1973" i="1"/>
  <c r="AD1972" i="1"/>
  <c r="AD1971" i="1"/>
  <c r="AD1970" i="1"/>
  <c r="AD1969" i="1"/>
  <c r="AD1968" i="1"/>
  <c r="AD1967" i="1"/>
  <c r="AD1966" i="1"/>
  <c r="AD1965" i="1"/>
  <c r="AD1964" i="1"/>
  <c r="AD1963" i="1"/>
  <c r="AD1962" i="1"/>
  <c r="AD1961" i="1"/>
  <c r="AD1960" i="1"/>
  <c r="AD1959" i="1"/>
  <c r="AD1958" i="1"/>
  <c r="AD1957" i="1"/>
  <c r="AD1956" i="1"/>
  <c r="AD1955" i="1"/>
  <c r="AD1954" i="1"/>
  <c r="AD1953" i="1"/>
  <c r="AD1952" i="1"/>
  <c r="AD1951" i="1"/>
  <c r="AD1950" i="1"/>
  <c r="AD1949" i="1"/>
  <c r="AD1948" i="1"/>
  <c r="AD1947" i="1"/>
  <c r="AD1946" i="1"/>
  <c r="AD1945" i="1"/>
  <c r="AD1944" i="1"/>
  <c r="AD1943" i="1"/>
  <c r="AD1942" i="1"/>
  <c r="AD1941" i="1"/>
  <c r="AD1940" i="1"/>
  <c r="AD1939" i="1"/>
  <c r="AD1938" i="1"/>
  <c r="AD1937" i="1"/>
  <c r="AD1936" i="1"/>
  <c r="AD1935" i="1"/>
  <c r="AD1934" i="1"/>
  <c r="AD1933" i="1"/>
  <c r="AD1932" i="1"/>
  <c r="AD1931" i="1"/>
  <c r="AD1930" i="1"/>
  <c r="AD1929" i="1"/>
  <c r="AD1928" i="1"/>
  <c r="AD1927" i="1"/>
  <c r="AD1926" i="1"/>
  <c r="AD1925" i="1"/>
  <c r="AD1924" i="1"/>
  <c r="AD1923" i="1"/>
  <c r="AD1922" i="1"/>
  <c r="AD1921" i="1"/>
  <c r="AD1920" i="1"/>
  <c r="AD1919" i="1"/>
  <c r="AD1918" i="1"/>
  <c r="AD1917" i="1"/>
  <c r="AD1916" i="1"/>
  <c r="AD1915" i="1"/>
  <c r="AD1914" i="1"/>
  <c r="AD1913" i="1"/>
  <c r="AD1912" i="1"/>
  <c r="AD1911" i="1"/>
  <c r="AD1910" i="1"/>
  <c r="AD1909" i="1"/>
  <c r="AD1908" i="1"/>
  <c r="AD1907" i="1"/>
  <c r="AD1906" i="1"/>
  <c r="AD1905" i="1"/>
  <c r="AD1904" i="1"/>
  <c r="AD1903" i="1"/>
  <c r="AD1902" i="1"/>
  <c r="AD1901" i="1"/>
  <c r="AD1900" i="1"/>
  <c r="AD1899" i="1"/>
  <c r="AD1898" i="1"/>
  <c r="AD1897" i="1"/>
  <c r="AD1896" i="1"/>
  <c r="AD1895" i="1"/>
  <c r="AD1894" i="1"/>
  <c r="AD1893" i="1"/>
  <c r="AD1892" i="1"/>
  <c r="AD1891" i="1"/>
  <c r="AD1890" i="1"/>
  <c r="AD1889" i="1"/>
  <c r="AD1888" i="1"/>
  <c r="AD1887" i="1"/>
  <c r="AD1886" i="1"/>
  <c r="AD1885" i="1"/>
  <c r="AD1884" i="1"/>
  <c r="AD1883" i="1"/>
  <c r="AD1882" i="1"/>
  <c r="AD1881" i="1"/>
  <c r="AD1880" i="1"/>
  <c r="AD1879" i="1"/>
  <c r="AD1878" i="1"/>
  <c r="AD1877" i="1"/>
  <c r="AD1876" i="1"/>
  <c r="AD1875" i="1"/>
  <c r="AD1874" i="1"/>
  <c r="AD1873" i="1"/>
  <c r="AD1872" i="1"/>
  <c r="AD1871" i="1"/>
  <c r="AD1870" i="1"/>
  <c r="AD1869" i="1"/>
  <c r="AD1868" i="1"/>
  <c r="AD1867" i="1"/>
  <c r="AD1866" i="1"/>
  <c r="AD1865" i="1"/>
  <c r="AD1864" i="1"/>
  <c r="AD1863" i="1"/>
  <c r="AD1862" i="1"/>
  <c r="AD1861" i="1"/>
  <c r="AD1860" i="1"/>
  <c r="AD1859" i="1"/>
  <c r="AD1858" i="1"/>
  <c r="AD1857" i="1"/>
  <c r="AD1856" i="1"/>
  <c r="AD1855" i="1"/>
  <c r="AD1854" i="1"/>
  <c r="AD1853" i="1"/>
  <c r="AD1852" i="1"/>
  <c r="AD1851" i="1"/>
  <c r="AD1850" i="1"/>
  <c r="AD1849" i="1"/>
  <c r="AD1848" i="1"/>
  <c r="AD1847" i="1"/>
  <c r="AD1846" i="1"/>
  <c r="AD1845" i="1"/>
  <c r="AD1844" i="1"/>
  <c r="AD1843" i="1"/>
  <c r="AD1842" i="1"/>
  <c r="AD1841" i="1"/>
  <c r="AD1840" i="1"/>
  <c r="AD1839" i="1"/>
  <c r="AD1838" i="1"/>
  <c r="AD1837" i="1"/>
  <c r="AD1836" i="1"/>
  <c r="AD1835" i="1"/>
  <c r="AD1834" i="1"/>
  <c r="AD1833" i="1"/>
  <c r="AD1832" i="1"/>
  <c r="AD1831" i="1"/>
  <c r="AD1830" i="1"/>
  <c r="AD1829" i="1"/>
  <c r="AD1828" i="1"/>
  <c r="AD1827" i="1"/>
  <c r="AD1826" i="1"/>
  <c r="AD1825" i="1"/>
  <c r="AD1824" i="1"/>
  <c r="AD1823" i="1"/>
  <c r="AD1822" i="1"/>
  <c r="AD1821" i="1"/>
  <c r="AD1820" i="1"/>
  <c r="AD1819" i="1"/>
  <c r="AD1818" i="1"/>
  <c r="AD1817" i="1"/>
  <c r="AD1816" i="1"/>
  <c r="AD1815" i="1"/>
  <c r="AD1814" i="1"/>
  <c r="AD1813" i="1"/>
  <c r="AD1812" i="1"/>
  <c r="AD1811" i="1"/>
  <c r="AD1810" i="1"/>
  <c r="AD1809" i="1"/>
  <c r="AD1808" i="1"/>
  <c r="AD1807" i="1"/>
  <c r="AD1806" i="1"/>
  <c r="AD1805" i="1"/>
  <c r="AD1804" i="1"/>
  <c r="AD1803" i="1"/>
  <c r="AD1802" i="1"/>
  <c r="AD1801" i="1"/>
  <c r="AD1800" i="1"/>
  <c r="AD1799" i="1"/>
  <c r="AD1798" i="1"/>
  <c r="AD1797" i="1"/>
  <c r="AD1796" i="1"/>
  <c r="AD1795" i="1"/>
  <c r="AD1794" i="1"/>
  <c r="AD1793" i="1"/>
  <c r="AD1792" i="1"/>
  <c r="AD1791" i="1"/>
  <c r="AD1790" i="1"/>
  <c r="AD1789" i="1"/>
  <c r="AD1788" i="1"/>
  <c r="AD1787" i="1"/>
  <c r="AD1786" i="1"/>
  <c r="AD1785" i="1"/>
  <c r="AD1784" i="1"/>
  <c r="AD1783" i="1"/>
  <c r="AD1782" i="1"/>
  <c r="AD1781" i="1"/>
  <c r="AD1780" i="1"/>
  <c r="AD1779" i="1"/>
  <c r="AD1778" i="1"/>
  <c r="AD1777" i="1"/>
  <c r="AD1776" i="1"/>
  <c r="AD1775" i="1"/>
  <c r="AD1774" i="1"/>
  <c r="AD1773" i="1"/>
  <c r="AD1772" i="1"/>
  <c r="AD1771" i="1"/>
  <c r="AD1770" i="1"/>
  <c r="AD1769" i="1"/>
  <c r="AD1768" i="1"/>
  <c r="AD1767" i="1"/>
  <c r="AD1766" i="1"/>
  <c r="AD1765" i="1"/>
  <c r="AD1764" i="1"/>
  <c r="AD1763" i="1"/>
  <c r="AD1762" i="1"/>
  <c r="AD1761" i="1"/>
  <c r="AD1760" i="1"/>
  <c r="AD1759" i="1"/>
  <c r="AD1758" i="1"/>
  <c r="AD1757" i="1"/>
  <c r="AD1756" i="1"/>
  <c r="AD1755" i="1"/>
  <c r="AD1754" i="1"/>
  <c r="AD1753" i="1"/>
  <c r="AD1752" i="1"/>
  <c r="AD1751" i="1"/>
  <c r="AD1750" i="1"/>
  <c r="AD1749" i="1"/>
  <c r="AD1748" i="1"/>
  <c r="AD1747" i="1"/>
  <c r="AD1746" i="1"/>
  <c r="AD1745" i="1"/>
  <c r="AD1744" i="1"/>
  <c r="AD1743" i="1"/>
  <c r="AD1742" i="1"/>
  <c r="AD1741" i="1"/>
  <c r="AD1740" i="1"/>
  <c r="AD1739" i="1"/>
  <c r="AD1738" i="1"/>
  <c r="AD1737" i="1"/>
  <c r="AD1736" i="1"/>
  <c r="AD1735" i="1"/>
  <c r="AD1734" i="1"/>
  <c r="AD1733" i="1"/>
  <c r="AD1732" i="1"/>
  <c r="AD1731" i="1"/>
  <c r="AD1730" i="1"/>
  <c r="AD1729" i="1"/>
  <c r="AD1728" i="1"/>
  <c r="AD1727" i="1"/>
  <c r="AD1726" i="1"/>
  <c r="AD1725" i="1"/>
  <c r="AD1724" i="1"/>
  <c r="AD1723" i="1"/>
  <c r="AD1722" i="1"/>
  <c r="AD1721" i="1"/>
  <c r="AD1720" i="1"/>
  <c r="AD1719" i="1"/>
  <c r="AD1718" i="1"/>
  <c r="AD1717" i="1"/>
  <c r="AD1716" i="1"/>
  <c r="AD1715" i="1"/>
  <c r="AD1714" i="1"/>
  <c r="AD1713" i="1"/>
  <c r="AD1712" i="1"/>
  <c r="AD1711" i="1"/>
  <c r="AD1710" i="1"/>
  <c r="AD1709" i="1"/>
  <c r="AD1708" i="1"/>
  <c r="AD1707" i="1"/>
  <c r="AD1706" i="1"/>
  <c r="AD1705" i="1"/>
  <c r="AD1704" i="1"/>
  <c r="AD1703" i="1"/>
  <c r="AD1702" i="1"/>
  <c r="AD1701" i="1"/>
  <c r="AD1700" i="1"/>
  <c r="AD1699" i="1"/>
  <c r="AD1698" i="1"/>
  <c r="AD1697" i="1"/>
  <c r="AD1696" i="1"/>
  <c r="AD1695" i="1"/>
  <c r="AD1694" i="1"/>
  <c r="AD1693" i="1"/>
  <c r="AD1692" i="1"/>
  <c r="AD1691" i="1"/>
  <c r="AD1690" i="1"/>
  <c r="AD1689" i="1"/>
  <c r="AD1688" i="1"/>
  <c r="AD1687" i="1"/>
  <c r="AD1686" i="1"/>
  <c r="AD1685" i="1"/>
  <c r="AD1684" i="1"/>
  <c r="AD1683" i="1"/>
  <c r="AD1682" i="1"/>
  <c r="AD1681" i="1"/>
  <c r="AD1680" i="1"/>
  <c r="AD1679" i="1"/>
  <c r="AD1678" i="1"/>
  <c r="AD1677" i="1"/>
  <c r="AD1676" i="1"/>
  <c r="AD1675" i="1"/>
  <c r="AD1674" i="1"/>
  <c r="AD1673" i="1"/>
  <c r="AD1672" i="1"/>
  <c r="AD1671" i="1"/>
  <c r="AD1670" i="1"/>
  <c r="AD1669" i="1"/>
  <c r="AD1668" i="1"/>
  <c r="AD1667" i="1"/>
  <c r="AD1666" i="1"/>
  <c r="AD1665" i="1"/>
  <c r="AD1664" i="1"/>
  <c r="AD1663" i="1"/>
  <c r="AD1662" i="1"/>
  <c r="AD1661" i="1"/>
  <c r="AD1660" i="1"/>
  <c r="AD1659" i="1"/>
  <c r="AD1658" i="1"/>
  <c r="AD1657" i="1"/>
  <c r="AD1656" i="1"/>
  <c r="AD1655" i="1"/>
  <c r="AD1654" i="1"/>
  <c r="AD1653" i="1"/>
  <c r="AD1652" i="1"/>
  <c r="AD1651" i="1"/>
  <c r="AD1650" i="1"/>
  <c r="AD1649" i="1"/>
  <c r="AD1648" i="1"/>
  <c r="AD1647" i="1"/>
  <c r="AD1646" i="1"/>
  <c r="AD1645" i="1"/>
  <c r="AD1644" i="1"/>
  <c r="AD1643" i="1"/>
  <c r="AD1642" i="1"/>
  <c r="AD1641" i="1"/>
  <c r="AD1640" i="1"/>
  <c r="AD1639" i="1"/>
  <c r="AD1638" i="1"/>
  <c r="AD1637" i="1"/>
  <c r="AD1636" i="1"/>
  <c r="AD1635" i="1"/>
  <c r="AD1634" i="1"/>
  <c r="AD1633" i="1"/>
  <c r="AD1632" i="1"/>
  <c r="AD1631" i="1"/>
  <c r="AD1630" i="1"/>
  <c r="AD1629" i="1"/>
  <c r="AD1628" i="1"/>
  <c r="AD1627" i="1"/>
  <c r="AD1626" i="1"/>
  <c r="AD1625" i="1"/>
  <c r="AD1624" i="1"/>
  <c r="AD1623" i="1"/>
  <c r="AD1622" i="1"/>
  <c r="AD1621" i="1"/>
  <c r="AD1620" i="1"/>
  <c r="AD1619" i="1"/>
  <c r="AD1618" i="1"/>
  <c r="AD1617" i="1"/>
  <c r="AD1616" i="1"/>
  <c r="AD1615" i="1"/>
  <c r="AD1614" i="1"/>
  <c r="AD1613" i="1"/>
  <c r="AD1612" i="1"/>
  <c r="AD1611" i="1"/>
  <c r="AD1610" i="1"/>
  <c r="AD1609" i="1"/>
  <c r="AD1608" i="1"/>
  <c r="AD1607" i="1"/>
  <c r="AD1606" i="1"/>
  <c r="AD1605" i="1"/>
  <c r="AD1604" i="1"/>
  <c r="AD1603" i="1"/>
  <c r="AD1602" i="1"/>
  <c r="AD1601" i="1"/>
  <c r="AD1600" i="1"/>
  <c r="AD1599" i="1"/>
  <c r="AD1598" i="1"/>
  <c r="AD1597" i="1"/>
  <c r="AD1596" i="1"/>
  <c r="AD1595" i="1"/>
  <c r="AD1594" i="1"/>
  <c r="AD1593" i="1"/>
  <c r="AD1592" i="1"/>
  <c r="AD1591" i="1"/>
  <c r="AD1590" i="1"/>
  <c r="AD1589" i="1"/>
  <c r="AD1588" i="1"/>
  <c r="AD1587" i="1"/>
  <c r="AD1586" i="1"/>
  <c r="AD1585" i="1"/>
  <c r="AD1584" i="1"/>
  <c r="AD1583" i="1"/>
  <c r="AD1582" i="1"/>
  <c r="AD1581" i="1"/>
  <c r="AD1580" i="1"/>
  <c r="AD1579" i="1"/>
  <c r="AD1578" i="1"/>
  <c r="AD1577" i="1"/>
  <c r="AD1576" i="1"/>
  <c r="AD1575" i="1"/>
  <c r="AD1574" i="1"/>
  <c r="AD1573" i="1"/>
  <c r="AD1572" i="1"/>
  <c r="AD1571" i="1"/>
  <c r="AD1570" i="1"/>
  <c r="AD1569" i="1"/>
  <c r="AD1568" i="1"/>
  <c r="AD1567" i="1"/>
  <c r="AD1566" i="1"/>
  <c r="AD1565" i="1"/>
  <c r="AD1564" i="1"/>
  <c r="AD1563" i="1"/>
  <c r="AD1562" i="1"/>
  <c r="AD1561" i="1"/>
  <c r="AD1560" i="1"/>
  <c r="AD1559" i="1"/>
  <c r="AD1558" i="1"/>
  <c r="AD1557" i="1"/>
  <c r="AD1556" i="1"/>
  <c r="AD1555" i="1"/>
  <c r="AD1554" i="1"/>
  <c r="AD1553" i="1"/>
  <c r="AD1552" i="1"/>
  <c r="AD1551" i="1"/>
  <c r="AD1550" i="1"/>
  <c r="AD1549" i="1"/>
  <c r="AD1548" i="1"/>
  <c r="AD1547" i="1"/>
  <c r="AD1546" i="1"/>
  <c r="AD1545" i="1"/>
  <c r="AD1544" i="1"/>
  <c r="AD1543" i="1"/>
  <c r="AD1542" i="1"/>
  <c r="AD1541" i="1"/>
  <c r="AD1540" i="1"/>
  <c r="AD1539" i="1"/>
  <c r="AD1538" i="1"/>
  <c r="AD1537" i="1"/>
  <c r="AD1536" i="1"/>
  <c r="AD1535" i="1"/>
  <c r="AD1534" i="1"/>
  <c r="AD1533" i="1"/>
  <c r="AD1532" i="1"/>
  <c r="AD1531" i="1"/>
  <c r="AD1530" i="1"/>
  <c r="AD1529" i="1"/>
  <c r="AD1528" i="1"/>
  <c r="AD1527" i="1"/>
  <c r="AD1526" i="1"/>
  <c r="AD1525" i="1"/>
  <c r="AD1524" i="1"/>
  <c r="AD1523" i="1"/>
  <c r="AD1522" i="1"/>
  <c r="AD1521" i="1"/>
  <c r="AD1520" i="1"/>
  <c r="AD1519" i="1"/>
  <c r="AD1518" i="1"/>
  <c r="AD1517" i="1"/>
  <c r="AD1516" i="1"/>
  <c r="AD1515" i="1"/>
  <c r="AD1514" i="1"/>
  <c r="AD1513" i="1"/>
  <c r="AD1512" i="1"/>
  <c r="AD1511" i="1"/>
  <c r="AD1510" i="1"/>
  <c r="AD1509" i="1"/>
  <c r="AD1508" i="1"/>
  <c r="AD1507" i="1"/>
  <c r="AD1506" i="1"/>
  <c r="AD1505" i="1"/>
  <c r="AD1504" i="1"/>
  <c r="AD1503" i="1"/>
  <c r="AD1502" i="1"/>
  <c r="AD1501" i="1"/>
  <c r="AD1500" i="1"/>
  <c r="AD1499" i="1"/>
  <c r="AD1498" i="1"/>
  <c r="AD1497" i="1"/>
  <c r="AD1496" i="1"/>
  <c r="AD1495" i="1"/>
  <c r="AD1494" i="1"/>
  <c r="AD1493" i="1"/>
  <c r="AD1492" i="1"/>
  <c r="AD1491" i="1"/>
  <c r="AD1490" i="1"/>
  <c r="AD1489" i="1"/>
  <c r="AD1488" i="1"/>
  <c r="AD1487" i="1"/>
  <c r="AD1486" i="1"/>
  <c r="AD1485" i="1"/>
  <c r="AD1484" i="1"/>
  <c r="AD1483" i="1"/>
  <c r="AD1482" i="1"/>
  <c r="AD1481" i="1"/>
  <c r="AD1480" i="1"/>
  <c r="AD1479" i="1"/>
  <c r="AD1478" i="1"/>
  <c r="AD1477" i="1"/>
  <c r="AD1476" i="1"/>
  <c r="AD1475" i="1"/>
  <c r="AD1474" i="1"/>
  <c r="AD1473" i="1"/>
  <c r="AD1472" i="1"/>
  <c r="AD1471" i="1"/>
  <c r="AD1470" i="1"/>
  <c r="AD1469" i="1"/>
  <c r="AD1468" i="1"/>
  <c r="AD1467" i="1"/>
  <c r="AD1466" i="1"/>
  <c r="AD1465" i="1"/>
  <c r="AD1464" i="1"/>
  <c r="AD1463" i="1"/>
  <c r="AD1462" i="1"/>
  <c r="AD1461" i="1"/>
  <c r="AD1460" i="1"/>
  <c r="AD1459" i="1"/>
  <c r="AD1458" i="1"/>
  <c r="AD1457" i="1"/>
  <c r="AD1456" i="1"/>
  <c r="AD1455" i="1"/>
  <c r="AD1454" i="1"/>
  <c r="AD1453" i="1"/>
  <c r="AD1452" i="1"/>
  <c r="AD1451" i="1"/>
  <c r="AD1450" i="1"/>
  <c r="AD1449" i="1"/>
  <c r="AD1448" i="1"/>
  <c r="AD1447" i="1"/>
  <c r="AD1446" i="1"/>
  <c r="AD1445" i="1"/>
  <c r="AD1444" i="1"/>
  <c r="AD1443" i="1"/>
  <c r="AD1442" i="1"/>
  <c r="AD1441" i="1"/>
  <c r="AD1440" i="1"/>
  <c r="AD1439" i="1"/>
  <c r="AD1438" i="1"/>
  <c r="AD1437" i="1"/>
  <c r="AD1436" i="1"/>
  <c r="AD1435" i="1"/>
  <c r="AD1434" i="1"/>
  <c r="AD1433" i="1"/>
  <c r="AD1432" i="1"/>
  <c r="AD1431" i="1"/>
  <c r="AD1430" i="1"/>
  <c r="AD1429" i="1"/>
  <c r="AD1428" i="1"/>
  <c r="AD1427" i="1"/>
  <c r="AD1426" i="1"/>
  <c r="AD1425" i="1"/>
  <c r="AD1424" i="1"/>
  <c r="AD1423" i="1"/>
  <c r="AD1422" i="1"/>
  <c r="AD1421" i="1"/>
  <c r="AD1420" i="1"/>
  <c r="AD1419" i="1"/>
  <c r="AD1418" i="1"/>
  <c r="AD1417" i="1"/>
  <c r="AD1416" i="1"/>
  <c r="AD1415" i="1"/>
  <c r="AD1414" i="1"/>
  <c r="AD1413" i="1"/>
  <c r="AD1412" i="1"/>
  <c r="AD1411" i="1"/>
  <c r="AD1410" i="1"/>
  <c r="AD1409" i="1"/>
  <c r="AD1408" i="1"/>
  <c r="AD1407" i="1"/>
  <c r="AD1406" i="1"/>
  <c r="AD1405" i="1"/>
  <c r="AD1404" i="1"/>
  <c r="AD1403" i="1"/>
  <c r="AD1402" i="1"/>
  <c r="AD1401" i="1"/>
  <c r="AD1400" i="1"/>
  <c r="AD1399" i="1"/>
  <c r="AD1398" i="1"/>
  <c r="AD1397" i="1"/>
  <c r="AD1396" i="1"/>
  <c r="AD1395" i="1"/>
  <c r="AD1394" i="1"/>
  <c r="AD1393" i="1"/>
  <c r="AD1392" i="1"/>
  <c r="AD1391" i="1"/>
  <c r="AD1390" i="1"/>
  <c r="AD1389" i="1"/>
  <c r="AD1388" i="1"/>
  <c r="AD1387" i="1"/>
  <c r="AD1386" i="1"/>
  <c r="AD1385" i="1"/>
  <c r="AD1384" i="1"/>
  <c r="AD1383" i="1"/>
  <c r="AD1382" i="1"/>
  <c r="AD1381" i="1"/>
  <c r="AD1380" i="1"/>
  <c r="AD1379" i="1"/>
  <c r="AD1378" i="1"/>
  <c r="AD1377" i="1"/>
  <c r="AD1376" i="1"/>
  <c r="AD1375" i="1"/>
  <c r="AD1374" i="1"/>
  <c r="AD1373" i="1"/>
  <c r="AD1372" i="1"/>
  <c r="AD1371" i="1"/>
  <c r="AD1370" i="1"/>
  <c r="AD1369" i="1"/>
  <c r="AD1368" i="1"/>
  <c r="AD1367" i="1"/>
  <c r="AD1366" i="1"/>
  <c r="AD1365" i="1"/>
  <c r="AD1364" i="1"/>
  <c r="AD1363" i="1"/>
  <c r="AD1362" i="1"/>
  <c r="AD1361" i="1"/>
  <c r="AD1360" i="1"/>
  <c r="AD1359" i="1"/>
  <c r="AD1358" i="1"/>
  <c r="AD1357" i="1"/>
  <c r="AD1356" i="1"/>
  <c r="AD1355" i="1"/>
  <c r="AD1354" i="1"/>
  <c r="AD1353" i="1"/>
  <c r="AD1352" i="1"/>
  <c r="AD1351" i="1"/>
  <c r="AD1350" i="1"/>
  <c r="AD1349" i="1"/>
  <c r="AD1348" i="1"/>
  <c r="AD1347" i="1"/>
  <c r="AD1346" i="1"/>
  <c r="AD1345" i="1"/>
  <c r="AD1344" i="1"/>
  <c r="AD1343" i="1"/>
  <c r="AD1342" i="1"/>
  <c r="AD1341" i="1"/>
  <c r="AD1340" i="1"/>
  <c r="AD1339" i="1"/>
  <c r="AD1338" i="1"/>
  <c r="AD1337" i="1"/>
  <c r="AD1336" i="1"/>
  <c r="AD1335" i="1"/>
  <c r="AD1334" i="1"/>
  <c r="AD1333" i="1"/>
  <c r="AD1332" i="1"/>
  <c r="AD1331" i="1"/>
  <c r="AD1330" i="1"/>
  <c r="AD1329" i="1"/>
  <c r="AD1328" i="1"/>
  <c r="AD1327" i="1"/>
  <c r="AD1326" i="1"/>
  <c r="AD1325" i="1"/>
  <c r="AD1324" i="1"/>
  <c r="AD1323" i="1"/>
  <c r="AD1322" i="1"/>
  <c r="AD1321" i="1"/>
  <c r="AD1320" i="1"/>
  <c r="AD1319" i="1"/>
  <c r="AD1318" i="1"/>
  <c r="AD1317" i="1"/>
  <c r="AD1316" i="1"/>
  <c r="AD1315" i="1"/>
  <c r="AD1314" i="1"/>
  <c r="AD1313" i="1"/>
  <c r="AD1312" i="1"/>
  <c r="AD1311" i="1"/>
  <c r="AD1310" i="1"/>
  <c r="AD1309" i="1"/>
  <c r="AD1308" i="1"/>
  <c r="AD1307" i="1"/>
  <c r="AD1306" i="1"/>
  <c r="AD1305" i="1"/>
  <c r="AD1304" i="1"/>
  <c r="AD1303" i="1"/>
  <c r="AD1302" i="1"/>
  <c r="AD1301" i="1"/>
  <c r="AD1300" i="1"/>
  <c r="AD1299" i="1"/>
  <c r="AD1298" i="1"/>
  <c r="AD1297" i="1"/>
  <c r="AD1296" i="1"/>
  <c r="AD1295" i="1"/>
  <c r="AD1294" i="1"/>
  <c r="AD1293" i="1"/>
  <c r="AD1292" i="1"/>
  <c r="AD1291" i="1"/>
  <c r="AD1290" i="1"/>
  <c r="AD1289" i="1"/>
  <c r="AD1288" i="1"/>
  <c r="AD1287" i="1"/>
  <c r="AD1286" i="1"/>
  <c r="AD1285" i="1"/>
  <c r="AD1284" i="1"/>
  <c r="AD1283" i="1"/>
  <c r="AD1282" i="1"/>
  <c r="AD1281" i="1"/>
  <c r="AD1280" i="1"/>
  <c r="AD1279" i="1"/>
  <c r="AD1278" i="1"/>
  <c r="AD1277" i="1"/>
  <c r="AD1276" i="1"/>
  <c r="AD1275" i="1"/>
  <c r="AD1274" i="1"/>
  <c r="AD1273" i="1"/>
  <c r="AD1272" i="1"/>
  <c r="AD1271" i="1"/>
  <c r="AD1270" i="1"/>
  <c r="AD1269" i="1"/>
  <c r="AD1268" i="1"/>
  <c r="AD1267" i="1"/>
  <c r="AD1266" i="1"/>
  <c r="AD1265" i="1"/>
  <c r="AD1264" i="1"/>
  <c r="AD1263" i="1"/>
  <c r="AD1262" i="1"/>
  <c r="AD1261" i="1"/>
  <c r="AD1260" i="1"/>
  <c r="AD1259" i="1"/>
  <c r="AD1258" i="1"/>
  <c r="AD1257" i="1"/>
  <c r="AD1256" i="1"/>
  <c r="AD1255" i="1"/>
  <c r="AD1254" i="1"/>
  <c r="AD1253" i="1"/>
  <c r="AD1252" i="1"/>
  <c r="AD1251" i="1"/>
  <c r="AD1250" i="1"/>
  <c r="AD1249" i="1"/>
  <c r="AD1248" i="1"/>
  <c r="AD1247" i="1"/>
  <c r="AD1246" i="1"/>
  <c r="AD1245" i="1"/>
  <c r="AD1244" i="1"/>
  <c r="AD1243" i="1"/>
  <c r="AD1242" i="1"/>
  <c r="AD1241" i="1"/>
  <c r="AD1240" i="1"/>
  <c r="AD1239" i="1"/>
  <c r="AD1238" i="1"/>
  <c r="AD1237" i="1"/>
  <c r="AD1236" i="1"/>
  <c r="AD1235" i="1"/>
  <c r="AD1234" i="1"/>
  <c r="AD1233" i="1"/>
  <c r="AD1232" i="1"/>
  <c r="AD1231" i="1"/>
  <c r="AD1230" i="1"/>
  <c r="AD1229" i="1"/>
  <c r="AD1228" i="1"/>
  <c r="AD1227" i="1"/>
  <c r="AD1226" i="1"/>
  <c r="AD1225" i="1"/>
  <c r="AD1224" i="1"/>
  <c r="AD1223" i="1"/>
  <c r="AD1222" i="1"/>
  <c r="AD1221" i="1"/>
  <c r="AD1220" i="1"/>
  <c r="AD1219" i="1"/>
  <c r="AD1218" i="1"/>
  <c r="AD1217" i="1"/>
  <c r="AD1216" i="1"/>
  <c r="AD1215" i="1"/>
  <c r="AD1214" i="1"/>
  <c r="AD1213" i="1"/>
  <c r="AD1212" i="1"/>
  <c r="AD1211" i="1"/>
  <c r="AD1210" i="1"/>
  <c r="AD1209" i="1"/>
  <c r="AD1208" i="1"/>
  <c r="AD1207" i="1"/>
  <c r="AD1206" i="1"/>
  <c r="AD1205" i="1"/>
  <c r="AD1204" i="1"/>
  <c r="AD1203" i="1"/>
  <c r="AD1202" i="1"/>
  <c r="AD1201" i="1"/>
  <c r="AD1200" i="1"/>
  <c r="AD1199" i="1"/>
  <c r="AD1198" i="1"/>
  <c r="AD1197" i="1"/>
  <c r="AD1196" i="1"/>
  <c r="AD1195" i="1"/>
  <c r="AD1194" i="1"/>
  <c r="AD1193" i="1"/>
  <c r="AD1192" i="1"/>
  <c r="AD1191" i="1"/>
  <c r="AD1190" i="1"/>
  <c r="AD1189" i="1"/>
  <c r="AD1188" i="1"/>
  <c r="AD1187" i="1"/>
  <c r="AD1186" i="1"/>
  <c r="AD1185" i="1"/>
  <c r="AD1184" i="1"/>
  <c r="AD1183" i="1"/>
  <c r="AD1182" i="1"/>
  <c r="AD1181" i="1"/>
  <c r="AD1180" i="1"/>
  <c r="AD1179" i="1"/>
  <c r="AD1178" i="1"/>
  <c r="AD1177" i="1"/>
  <c r="AD1176" i="1"/>
  <c r="AD1175" i="1"/>
  <c r="AD1174" i="1"/>
  <c r="AD1173" i="1"/>
  <c r="AD1172" i="1"/>
  <c r="AD1171" i="1"/>
  <c r="AD1170" i="1"/>
  <c r="AD1169" i="1"/>
  <c r="AD1168" i="1"/>
  <c r="AD1167" i="1"/>
  <c r="AD1166" i="1"/>
  <c r="AD1165" i="1"/>
  <c r="AD1164" i="1"/>
  <c r="AD1163" i="1"/>
  <c r="AD1162" i="1"/>
  <c r="AD1161" i="1"/>
  <c r="AD1160" i="1"/>
  <c r="AD1159" i="1"/>
  <c r="AD1158" i="1"/>
  <c r="AD1157" i="1"/>
  <c r="AD1156" i="1"/>
  <c r="AD1155" i="1"/>
  <c r="AD1154" i="1"/>
  <c r="AD1153" i="1"/>
  <c r="AD1152" i="1"/>
  <c r="AD1151" i="1"/>
  <c r="AD1150" i="1"/>
  <c r="AD1149" i="1"/>
  <c r="AD1148" i="1"/>
  <c r="AD1147" i="1"/>
  <c r="AD1146" i="1"/>
  <c r="AD1145" i="1"/>
  <c r="AD1144" i="1"/>
  <c r="AD1143" i="1"/>
  <c r="AD1142" i="1"/>
  <c r="AD1141" i="1"/>
  <c r="AD1140" i="1"/>
  <c r="AD1139" i="1"/>
  <c r="AD1138" i="1"/>
  <c r="AD1137" i="1"/>
  <c r="AD1136" i="1"/>
  <c r="AD1135" i="1"/>
  <c r="AD1134" i="1"/>
  <c r="AD1133" i="1"/>
  <c r="AD1132" i="1"/>
  <c r="AD1131" i="1"/>
  <c r="AD1130" i="1"/>
  <c r="AD1129" i="1"/>
  <c r="AD1128" i="1"/>
  <c r="AD1127" i="1"/>
  <c r="AD1126" i="1"/>
  <c r="AD1125" i="1"/>
  <c r="AD1124" i="1"/>
  <c r="AD1123" i="1"/>
  <c r="AD1122" i="1"/>
  <c r="AD1121" i="1"/>
  <c r="AD1120" i="1"/>
  <c r="AD1119" i="1"/>
  <c r="AD1118" i="1"/>
  <c r="AD1117" i="1"/>
  <c r="AD1116" i="1"/>
  <c r="AD1115" i="1"/>
  <c r="AD1114" i="1"/>
  <c r="AD1113" i="1"/>
  <c r="AD1112" i="1"/>
  <c r="AD1111" i="1"/>
  <c r="AD1110" i="1"/>
  <c r="AD1109" i="1"/>
  <c r="AD1108" i="1"/>
  <c r="AD1107" i="1"/>
  <c r="AD1106" i="1"/>
  <c r="AD1105" i="1"/>
  <c r="AD1104" i="1"/>
  <c r="AD1103" i="1"/>
  <c r="AD1102" i="1"/>
  <c r="AD1101" i="1"/>
  <c r="AD1100" i="1"/>
  <c r="AD1099" i="1"/>
  <c r="AD1098" i="1"/>
  <c r="AD1097" i="1"/>
  <c r="AD1096" i="1"/>
  <c r="AD1095" i="1"/>
  <c r="AD1094" i="1"/>
  <c r="AD1093" i="1"/>
  <c r="AD1092" i="1"/>
  <c r="AD1091" i="1"/>
  <c r="AD1090" i="1"/>
  <c r="AD1089" i="1"/>
  <c r="AD1088" i="1"/>
  <c r="AD1087" i="1"/>
  <c r="AD1086" i="1"/>
  <c r="AD1085" i="1"/>
  <c r="AD1084" i="1"/>
  <c r="AD1083" i="1"/>
  <c r="AD1082" i="1"/>
  <c r="AD1081" i="1"/>
  <c r="AD1080" i="1"/>
  <c r="AD1079" i="1"/>
  <c r="AD1078" i="1"/>
  <c r="AD1077" i="1"/>
  <c r="AD1076" i="1"/>
  <c r="AD1075" i="1"/>
  <c r="AD1074" i="1"/>
  <c r="AD1073" i="1"/>
  <c r="AD1072" i="1"/>
  <c r="AD1071" i="1"/>
  <c r="AD1070" i="1"/>
  <c r="AD1069" i="1"/>
  <c r="AD1068" i="1"/>
  <c r="AD1067" i="1"/>
  <c r="AD1066" i="1"/>
  <c r="AD1065" i="1"/>
  <c r="AD1064" i="1"/>
  <c r="AD1063" i="1"/>
  <c r="AD1062" i="1"/>
  <c r="AD1061" i="1"/>
  <c r="AD1060" i="1"/>
  <c r="AD1059" i="1"/>
  <c r="AD1058" i="1"/>
  <c r="AD1057" i="1"/>
  <c r="AD1056" i="1"/>
  <c r="AD1055" i="1"/>
  <c r="AD1054" i="1"/>
  <c r="AD1053" i="1"/>
  <c r="AD1052" i="1"/>
  <c r="AD1051" i="1"/>
  <c r="AD1050" i="1"/>
  <c r="AD1049" i="1"/>
  <c r="AD1048" i="1"/>
  <c r="AD1047" i="1"/>
  <c r="AD1046" i="1"/>
  <c r="AD1045" i="1"/>
  <c r="AD1044" i="1"/>
  <c r="AD1043" i="1"/>
  <c r="AD1042" i="1"/>
  <c r="AD1041" i="1"/>
  <c r="AD1040" i="1"/>
  <c r="AD1039" i="1"/>
  <c r="AD1038" i="1"/>
  <c r="AD1037" i="1"/>
  <c r="AD1036" i="1"/>
  <c r="AD1035" i="1"/>
  <c r="AD1034" i="1"/>
  <c r="AD1033" i="1"/>
  <c r="AD1032" i="1"/>
  <c r="AD1031" i="1"/>
  <c r="AD1030" i="1"/>
  <c r="AD1029" i="1"/>
  <c r="AD1028" i="1"/>
  <c r="AD1027" i="1"/>
  <c r="AD1026" i="1"/>
  <c r="AD1025" i="1"/>
  <c r="AD1024" i="1"/>
  <c r="AD1023" i="1"/>
  <c r="AD1022" i="1"/>
  <c r="AD1021" i="1"/>
  <c r="AD1020" i="1"/>
  <c r="AD1019" i="1"/>
  <c r="AD1018" i="1"/>
  <c r="AD1017" i="1"/>
  <c r="AD1016" i="1"/>
  <c r="AD1015" i="1"/>
  <c r="AD1014" i="1"/>
  <c r="AD1013" i="1"/>
  <c r="AD1012" i="1"/>
  <c r="AD1011" i="1"/>
  <c r="AD1010" i="1"/>
  <c r="AD1009" i="1"/>
  <c r="AD1008" i="1"/>
  <c r="AD1007" i="1"/>
  <c r="AD1006" i="1"/>
  <c r="AD1005" i="1"/>
  <c r="AD1004" i="1"/>
  <c r="AD1003" i="1"/>
  <c r="AD1002" i="1"/>
  <c r="AD1001" i="1"/>
  <c r="AD1000" i="1"/>
  <c r="AD999" i="1"/>
  <c r="AD998" i="1"/>
  <c r="AD997" i="1"/>
  <c r="AD996" i="1"/>
  <c r="AD995" i="1"/>
  <c r="AD994" i="1"/>
  <c r="AD993" i="1"/>
  <c r="AD992" i="1"/>
  <c r="AD991" i="1"/>
  <c r="AD990" i="1"/>
  <c r="AD989" i="1"/>
  <c r="AD988" i="1"/>
  <c r="AD987" i="1"/>
  <c r="AD986" i="1"/>
  <c r="AD985" i="1"/>
  <c r="AD984" i="1"/>
  <c r="AD983" i="1"/>
  <c r="AD982" i="1"/>
  <c r="AD981" i="1"/>
  <c r="AD980" i="1"/>
  <c r="AD979" i="1"/>
  <c r="AD978" i="1"/>
  <c r="AD977" i="1"/>
  <c r="AD976" i="1"/>
  <c r="AD975" i="1"/>
  <c r="AD974" i="1"/>
  <c r="AD973" i="1"/>
  <c r="AD972" i="1"/>
  <c r="AD971" i="1"/>
  <c r="AD970" i="1"/>
  <c r="AD969" i="1"/>
  <c r="AD968" i="1"/>
  <c r="AD967" i="1"/>
  <c r="AD966" i="1"/>
  <c r="AD965" i="1"/>
  <c r="AD964" i="1"/>
  <c r="AD963" i="1"/>
  <c r="AD962" i="1"/>
  <c r="AD961" i="1"/>
  <c r="AD960" i="1"/>
  <c r="AD959" i="1"/>
  <c r="AD958" i="1"/>
  <c r="AD957" i="1"/>
  <c r="AD956" i="1"/>
  <c r="AD955" i="1"/>
  <c r="AD954" i="1"/>
  <c r="AD953" i="1"/>
  <c r="AD952" i="1"/>
  <c r="AD951" i="1"/>
  <c r="AD950" i="1"/>
  <c r="AD949" i="1"/>
  <c r="AD948" i="1"/>
  <c r="AD947" i="1"/>
  <c r="AD946" i="1"/>
  <c r="AD945" i="1"/>
  <c r="AD944" i="1"/>
  <c r="AD943" i="1"/>
  <c r="AD942" i="1"/>
  <c r="AD941" i="1"/>
  <c r="AD940" i="1"/>
  <c r="AD939" i="1"/>
  <c r="AD938" i="1"/>
  <c r="AD937" i="1"/>
  <c r="AD936" i="1"/>
  <c r="AD935" i="1"/>
  <c r="AD934" i="1"/>
  <c r="AD933" i="1"/>
  <c r="AD932" i="1"/>
  <c r="AD931" i="1"/>
  <c r="AD930" i="1"/>
  <c r="AD929" i="1"/>
  <c r="AD928" i="1"/>
  <c r="AD927" i="1"/>
  <c r="AD926" i="1"/>
  <c r="AD925" i="1"/>
  <c r="AD924" i="1"/>
  <c r="AD923" i="1"/>
  <c r="AD922" i="1"/>
  <c r="AD921" i="1"/>
  <c r="AD920" i="1"/>
  <c r="AD919" i="1"/>
  <c r="AD918" i="1"/>
  <c r="AD917" i="1"/>
  <c r="AD916" i="1"/>
  <c r="AD915" i="1"/>
  <c r="AD914" i="1"/>
  <c r="AD913" i="1"/>
  <c r="AD912" i="1"/>
  <c r="AD911" i="1"/>
  <c r="AD910" i="1"/>
  <c r="AD909" i="1"/>
  <c r="AD908" i="1"/>
  <c r="AD907" i="1"/>
  <c r="AD906" i="1"/>
  <c r="AD905" i="1"/>
  <c r="AD904" i="1"/>
  <c r="AD903" i="1"/>
  <c r="AD902" i="1"/>
  <c r="AD901" i="1"/>
  <c r="AD900" i="1"/>
  <c r="AD899" i="1"/>
  <c r="AD898" i="1"/>
  <c r="AD897" i="1"/>
  <c r="AD896" i="1"/>
  <c r="AD895" i="1"/>
  <c r="AD894" i="1"/>
  <c r="AD893" i="1"/>
  <c r="AD892" i="1"/>
  <c r="AD891" i="1"/>
  <c r="AD890" i="1"/>
  <c r="AD889" i="1"/>
  <c r="AD888" i="1"/>
  <c r="AD887" i="1"/>
  <c r="AD886" i="1"/>
  <c r="AD885" i="1"/>
  <c r="AD884" i="1"/>
  <c r="AD883" i="1"/>
  <c r="AD882" i="1"/>
  <c r="AD881" i="1"/>
  <c r="AD880" i="1"/>
  <c r="AD879" i="1"/>
  <c r="AD878" i="1"/>
  <c r="AD877" i="1"/>
  <c r="AD876" i="1"/>
  <c r="AD875" i="1"/>
  <c r="AD874" i="1"/>
  <c r="AD873" i="1"/>
  <c r="AD872" i="1"/>
  <c r="AD871" i="1"/>
  <c r="AD870" i="1"/>
  <c r="AD869" i="1"/>
  <c r="AD868" i="1"/>
  <c r="AD867" i="1"/>
  <c r="AD866" i="1"/>
  <c r="AD865" i="1"/>
  <c r="AD864" i="1"/>
  <c r="AD863" i="1"/>
  <c r="AD862" i="1"/>
  <c r="AD861" i="1"/>
  <c r="AD860" i="1"/>
  <c r="AD859" i="1"/>
  <c r="AD858" i="1"/>
  <c r="AD857" i="1"/>
  <c r="AD856" i="1"/>
  <c r="AD855" i="1"/>
  <c r="AD854" i="1"/>
  <c r="AD853" i="1"/>
  <c r="AD852" i="1"/>
  <c r="AD851" i="1"/>
  <c r="AD850" i="1"/>
  <c r="AD849" i="1"/>
  <c r="AD848" i="1"/>
  <c r="AD847" i="1"/>
  <c r="AD846" i="1"/>
  <c r="AD845" i="1"/>
  <c r="AD844" i="1"/>
  <c r="AD843" i="1"/>
  <c r="AD842" i="1"/>
  <c r="AD841" i="1"/>
  <c r="AD840" i="1"/>
  <c r="AD839" i="1"/>
  <c r="AD838" i="1"/>
  <c r="AD837" i="1"/>
  <c r="AD836" i="1"/>
  <c r="AD835" i="1"/>
  <c r="AD834" i="1"/>
  <c r="AD833" i="1"/>
  <c r="AD832" i="1"/>
  <c r="AD831" i="1"/>
  <c r="AD830" i="1"/>
  <c r="AD829" i="1"/>
  <c r="AD828" i="1"/>
  <c r="AD827" i="1"/>
  <c r="AD826" i="1"/>
  <c r="AD825" i="1"/>
  <c r="AD824" i="1"/>
  <c r="AD823" i="1"/>
  <c r="AD822" i="1"/>
  <c r="AD821" i="1"/>
  <c r="AD820" i="1"/>
  <c r="AD819" i="1"/>
  <c r="AD818" i="1"/>
  <c r="AD817" i="1"/>
  <c r="AD816" i="1"/>
  <c r="AD815" i="1"/>
  <c r="AD814" i="1"/>
  <c r="AD813" i="1"/>
  <c r="AD812" i="1"/>
  <c r="AD811" i="1"/>
  <c r="AD810" i="1"/>
  <c r="AD809" i="1"/>
  <c r="AD808" i="1"/>
  <c r="AD807" i="1"/>
  <c r="AD806" i="1"/>
  <c r="AD805" i="1"/>
  <c r="AD804" i="1"/>
  <c r="AD803" i="1"/>
  <c r="AD802" i="1"/>
  <c r="AD801" i="1"/>
  <c r="AD800" i="1"/>
  <c r="AD799" i="1"/>
  <c r="AD798" i="1"/>
  <c r="AD797" i="1"/>
  <c r="AD796" i="1"/>
  <c r="AD795" i="1"/>
  <c r="AD794" i="1"/>
  <c r="AD793" i="1"/>
  <c r="AD792" i="1"/>
  <c r="AD791" i="1"/>
  <c r="AD790" i="1"/>
  <c r="AD789" i="1"/>
  <c r="AD788" i="1"/>
  <c r="AD787" i="1"/>
  <c r="AD786" i="1"/>
  <c r="AD785" i="1"/>
  <c r="AD784" i="1"/>
  <c r="AD783" i="1"/>
  <c r="AD782" i="1"/>
  <c r="AD781" i="1"/>
  <c r="AD780" i="1"/>
  <c r="AD779" i="1"/>
  <c r="AD778" i="1"/>
  <c r="AD777" i="1"/>
  <c r="AD776" i="1"/>
  <c r="AD775" i="1"/>
  <c r="AD774" i="1"/>
  <c r="AD773" i="1"/>
  <c r="AD772" i="1"/>
  <c r="AD771" i="1"/>
  <c r="AD770" i="1"/>
  <c r="AD769" i="1"/>
  <c r="AD768" i="1"/>
  <c r="AD767" i="1"/>
  <c r="AD766" i="1"/>
  <c r="AD765" i="1"/>
  <c r="AD764" i="1"/>
  <c r="AD763" i="1"/>
  <c r="AD762" i="1"/>
  <c r="AD761" i="1"/>
  <c r="AD760" i="1"/>
  <c r="AD759" i="1"/>
  <c r="AD758" i="1"/>
  <c r="AD757" i="1"/>
  <c r="AD756" i="1"/>
  <c r="AD755" i="1"/>
  <c r="AD754" i="1"/>
  <c r="AD753" i="1"/>
  <c r="AD752" i="1"/>
  <c r="AD751" i="1"/>
  <c r="AD750" i="1"/>
  <c r="AD749" i="1"/>
  <c r="AD748" i="1"/>
  <c r="AD747" i="1"/>
  <c r="AD746" i="1"/>
  <c r="AD745" i="1"/>
  <c r="AD744" i="1"/>
  <c r="AD743" i="1"/>
  <c r="AD742" i="1"/>
  <c r="AD741" i="1"/>
  <c r="AD740" i="1"/>
  <c r="AD739" i="1"/>
  <c r="AD738" i="1"/>
  <c r="AD737" i="1"/>
  <c r="AD736" i="1"/>
  <c r="AD735" i="1"/>
  <c r="AD734" i="1"/>
  <c r="AD733" i="1"/>
  <c r="AD732" i="1"/>
  <c r="AD731" i="1"/>
  <c r="AD730" i="1"/>
  <c r="AD729" i="1"/>
  <c r="AD728" i="1"/>
  <c r="AD727" i="1"/>
  <c r="AD726" i="1"/>
  <c r="AD725" i="1"/>
  <c r="AD724" i="1"/>
  <c r="AD723" i="1"/>
  <c r="AD722" i="1"/>
  <c r="AD721" i="1"/>
  <c r="AD720" i="1"/>
  <c r="AD719" i="1"/>
  <c r="AD718" i="1"/>
  <c r="AD717" i="1"/>
  <c r="AD716" i="1"/>
  <c r="AD715" i="1"/>
  <c r="AD714" i="1"/>
  <c r="AD713" i="1"/>
  <c r="AD712" i="1"/>
  <c r="AD711" i="1"/>
  <c r="AD710" i="1"/>
  <c r="AD709" i="1"/>
  <c r="AD708" i="1"/>
  <c r="AD707" i="1"/>
  <c r="AD706" i="1"/>
  <c r="AD705" i="1"/>
  <c r="AD704" i="1"/>
  <c r="AD703" i="1"/>
  <c r="AD702" i="1"/>
  <c r="AD701" i="1"/>
  <c r="AD700" i="1"/>
  <c r="AD699" i="1"/>
  <c r="AD698" i="1"/>
  <c r="AD697" i="1"/>
  <c r="AD696" i="1"/>
  <c r="AD695" i="1"/>
  <c r="AD694" i="1"/>
  <c r="AD693" i="1"/>
  <c r="AD692" i="1"/>
  <c r="AD691" i="1"/>
  <c r="AD690" i="1"/>
  <c r="AD689" i="1"/>
  <c r="AD688" i="1"/>
  <c r="AD687" i="1"/>
  <c r="AD686" i="1"/>
  <c r="AD685" i="1"/>
  <c r="AD684" i="1"/>
  <c r="AD683" i="1"/>
  <c r="AD682" i="1"/>
  <c r="AD681" i="1"/>
  <c r="AD680" i="1"/>
  <c r="AD679" i="1"/>
  <c r="AD678" i="1"/>
  <c r="AD677" i="1"/>
  <c r="AD676" i="1"/>
  <c r="AD675" i="1"/>
  <c r="AD674" i="1"/>
  <c r="AD673" i="1"/>
  <c r="AD672" i="1"/>
  <c r="AD671" i="1"/>
  <c r="AD670" i="1"/>
  <c r="AD669" i="1"/>
  <c r="AD668" i="1"/>
  <c r="AD667" i="1"/>
  <c r="AD666" i="1"/>
  <c r="AD665" i="1"/>
  <c r="AD664" i="1"/>
  <c r="AD663" i="1"/>
  <c r="AD662" i="1"/>
  <c r="AD661" i="1"/>
  <c r="AD660" i="1"/>
  <c r="AD659" i="1"/>
  <c r="AD658" i="1"/>
  <c r="AD657" i="1"/>
  <c r="AD656" i="1"/>
  <c r="AD655" i="1"/>
  <c r="AD654" i="1"/>
  <c r="AD653" i="1"/>
  <c r="AD652" i="1"/>
  <c r="AD651" i="1"/>
  <c r="AD650" i="1"/>
  <c r="AD649" i="1"/>
  <c r="AD648" i="1"/>
  <c r="AD647" i="1"/>
  <c r="AD646" i="1"/>
  <c r="AD645" i="1"/>
  <c r="AD644" i="1"/>
  <c r="AD643" i="1"/>
  <c r="AD642" i="1"/>
  <c r="AD641" i="1"/>
  <c r="AD640" i="1"/>
  <c r="AD639" i="1"/>
  <c r="AD638" i="1"/>
  <c r="AD637" i="1"/>
  <c r="AD636" i="1"/>
  <c r="AD635" i="1"/>
  <c r="AD634" i="1"/>
  <c r="AD633" i="1"/>
  <c r="AD632" i="1"/>
  <c r="AD631" i="1"/>
  <c r="AD630" i="1"/>
  <c r="AD629" i="1"/>
  <c r="AD628" i="1"/>
  <c r="AD627" i="1"/>
  <c r="AD626" i="1"/>
  <c r="AD625" i="1"/>
  <c r="AD624" i="1"/>
  <c r="AD623" i="1"/>
  <c r="AD622" i="1"/>
  <c r="AD621" i="1"/>
  <c r="AD620" i="1"/>
  <c r="AD619" i="1"/>
  <c r="AD618" i="1"/>
  <c r="AD617" i="1"/>
  <c r="AD616" i="1"/>
  <c r="AD615"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9"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7" i="1"/>
  <c r="AD506" i="1"/>
  <c r="AD505" i="1"/>
  <c r="AD504" i="1"/>
  <c r="AD503" i="1"/>
  <c r="AD502" i="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1"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8" i="1"/>
  <c r="AD227" i="1"/>
  <c r="AD226" i="1"/>
  <c r="AD225" i="1"/>
  <c r="AD224" i="1"/>
  <c r="AD223" i="1"/>
  <c r="AD222" i="1"/>
  <c r="AD221" i="1"/>
  <c r="AD220" i="1"/>
  <c r="AD219" i="1"/>
  <c r="AD218" i="1"/>
  <c r="AD217" i="1"/>
  <c r="AD216" i="1"/>
  <c r="AD215" i="1"/>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D191" i="1"/>
  <c r="AD190" i="1"/>
  <c r="AD189" i="1"/>
  <c r="AD188" i="1"/>
  <c r="AD187" i="1"/>
  <c r="AD186" i="1"/>
  <c r="AD185" i="1"/>
  <c r="AD184" i="1"/>
  <c r="AD183" i="1"/>
  <c r="AD182" i="1"/>
  <c r="AD181" i="1"/>
  <c r="AD180" i="1"/>
  <c r="AD179" i="1"/>
  <c r="AD178" i="1"/>
  <c r="AD177" i="1"/>
  <c r="AD176" i="1"/>
  <c r="AD175" i="1"/>
  <c r="AD174" i="1"/>
  <c r="AD173" i="1"/>
  <c r="AD172" i="1"/>
  <c r="AD171" i="1"/>
  <c r="AD170" i="1"/>
  <c r="AD169" i="1"/>
  <c r="AD168" i="1"/>
  <c r="AD167" i="1"/>
  <c r="AD166" i="1"/>
  <c r="AD165" i="1"/>
  <c r="AD164" i="1"/>
  <c r="AD163" i="1"/>
  <c r="AD162" i="1"/>
  <c r="AD161" i="1"/>
  <c r="AD160" i="1"/>
  <c r="AD159" i="1"/>
  <c r="AD158" i="1"/>
  <c r="AD157" i="1"/>
  <c r="AD156" i="1"/>
  <c r="AD155" i="1"/>
  <c r="AD154" i="1"/>
  <c r="AD153" i="1"/>
  <c r="AD152" i="1"/>
  <c r="AD151" i="1"/>
  <c r="AD150" i="1"/>
  <c r="AD149" i="1"/>
  <c r="AD148" i="1"/>
  <c r="AD147" i="1"/>
  <c r="AD146" i="1"/>
  <c r="AD145" i="1"/>
  <c r="AD144" i="1"/>
  <c r="AD143" i="1"/>
  <c r="AD142" i="1"/>
  <c r="AD141" i="1"/>
  <c r="AD140" i="1"/>
  <c r="AD139" i="1"/>
  <c r="AD138" i="1"/>
  <c r="AD137" i="1"/>
  <c r="AD136" i="1"/>
  <c r="AD135" i="1"/>
  <c r="AD134" i="1"/>
  <c r="AD133" i="1"/>
  <c r="AD132" i="1"/>
  <c r="AD131" i="1"/>
  <c r="AD130" i="1"/>
  <c r="AD129" i="1"/>
  <c r="AD128" i="1"/>
  <c r="AD127" i="1"/>
  <c r="AD126" i="1"/>
  <c r="AD125" i="1"/>
  <c r="AD124" i="1"/>
  <c r="AD123" i="1"/>
  <c r="AD122" i="1"/>
  <c r="AD121" i="1"/>
  <c r="AD120" i="1"/>
  <c r="AD119" i="1"/>
  <c r="AD118" i="1"/>
  <c r="AD117" i="1"/>
  <c r="AD116" i="1"/>
  <c r="AD115" i="1"/>
  <c r="AD114" i="1"/>
  <c r="AD113" i="1"/>
  <c r="AD112" i="1"/>
  <c r="AD111" i="1"/>
  <c r="AD110" i="1"/>
  <c r="AD109" i="1"/>
  <c r="AD108" i="1"/>
  <c r="AD10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V4" i="3" l="1"/>
  <c r="U4" i="3"/>
  <c r="T4" i="3"/>
  <c r="B7" i="5" l="1"/>
  <c r="S4" i="3" l="1"/>
  <c r="B9" i="5" s="1"/>
  <c r="B15" i="5" l="1"/>
  <c r="B16" i="5" s="1"/>
  <c r="B10" i="5"/>
  <c r="B11" i="5" s="1"/>
  <c r="B13" i="5" l="1"/>
  <c r="B8" i="5"/>
  <c r="B20" i="5" l="1"/>
  <c r="B18" i="5" s="1"/>
</calcChain>
</file>

<file path=xl/sharedStrings.xml><?xml version="1.0" encoding="utf-8"?>
<sst xmlns="http://schemas.openxmlformats.org/spreadsheetml/2006/main" count="25971" uniqueCount="3140">
  <si>
    <t>CBSA Code</t>
  </si>
  <si>
    <t>Wage Index</t>
  </si>
  <si>
    <t>Monthly Admin. Fee</t>
  </si>
  <si>
    <t>-</t>
  </si>
  <si>
    <t>National Rate</t>
  </si>
  <si>
    <t>Urban/ Rural</t>
  </si>
  <si>
    <t>Urban</t>
  </si>
  <si>
    <t>Rural</t>
  </si>
  <si>
    <t>Assess-ment Fee</t>
  </si>
  <si>
    <t>Partial Assess-ment Fee</t>
  </si>
  <si>
    <t>State</t>
  </si>
  <si>
    <t>Labor Percentage</t>
  </si>
  <si>
    <t>Non-Labor Percentage</t>
  </si>
  <si>
    <t>Autauga County</t>
  </si>
  <si>
    <t>Bibb County</t>
  </si>
  <si>
    <t>Blount County</t>
  </si>
  <si>
    <t>Calhoun County</t>
  </si>
  <si>
    <t>Chilton County</t>
  </si>
  <si>
    <t>Colbert County</t>
  </si>
  <si>
    <t>Elmore County</t>
  </si>
  <si>
    <t>Etowah County</t>
  </si>
  <si>
    <t>Geneva County</t>
  </si>
  <si>
    <t>Hale County</t>
  </si>
  <si>
    <t>Henry County</t>
  </si>
  <si>
    <t>Houston County</t>
  </si>
  <si>
    <t>Jefferson County</t>
  </si>
  <si>
    <t>Lauderdale County</t>
  </si>
  <si>
    <t>Lawrence County</t>
  </si>
  <si>
    <t>Lee County</t>
  </si>
  <si>
    <t>Limestone County</t>
  </si>
  <si>
    <t>Lowndes County</t>
  </si>
  <si>
    <t>Madison County</t>
  </si>
  <si>
    <t>Mobile County</t>
  </si>
  <si>
    <t>Montgomery County</t>
  </si>
  <si>
    <t>Morgan County</t>
  </si>
  <si>
    <t>Russell County</t>
  </si>
  <si>
    <t>St Clair County</t>
  </si>
  <si>
    <t>Shelby County</t>
  </si>
  <si>
    <t>Tuscaloosa County</t>
  </si>
  <si>
    <t>Walker County</t>
  </si>
  <si>
    <t>Anchorage County</t>
  </si>
  <si>
    <t>Fairbanks North Star County</t>
  </si>
  <si>
    <t>Matanuska-Susitna County</t>
  </si>
  <si>
    <t>Coconino County</t>
  </si>
  <si>
    <t>Maricopa County</t>
  </si>
  <si>
    <t>Mohave County</t>
  </si>
  <si>
    <t>Pima County</t>
  </si>
  <si>
    <t>Pinal County</t>
  </si>
  <si>
    <t>Yavapai County</t>
  </si>
  <si>
    <t>Yuma County</t>
  </si>
  <si>
    <t>Benton County</t>
  </si>
  <si>
    <t>Cleveland County</t>
  </si>
  <si>
    <t>Craighead County</t>
  </si>
  <si>
    <t>Crawford County</t>
  </si>
  <si>
    <t>Crittenden County</t>
  </si>
  <si>
    <t>Faulkner County</t>
  </si>
  <si>
    <t>Garland County</t>
  </si>
  <si>
    <t>Grant County</t>
  </si>
  <si>
    <t>Lincoln County</t>
  </si>
  <si>
    <t>Lonoke County</t>
  </si>
  <si>
    <t>Miller County</t>
  </si>
  <si>
    <t>Perry County</t>
  </si>
  <si>
    <t>Poinsett County</t>
  </si>
  <si>
    <t>Pulaski County</t>
  </si>
  <si>
    <t>Saline County</t>
  </si>
  <si>
    <t>Sebastian County</t>
  </si>
  <si>
    <t>Washington County</t>
  </si>
  <si>
    <t>Alameda County</t>
  </si>
  <si>
    <t>Butte County</t>
  </si>
  <si>
    <t>Contra Costa County</t>
  </si>
  <si>
    <t>Eldorado County</t>
  </si>
  <si>
    <t>Fresno County</t>
  </si>
  <si>
    <t>Imperial County</t>
  </si>
  <si>
    <t>Kern County</t>
  </si>
  <si>
    <t>Kings County</t>
  </si>
  <si>
    <t>Los Angeles County</t>
  </si>
  <si>
    <t>Madera County</t>
  </si>
  <si>
    <t>Marin County</t>
  </si>
  <si>
    <t>Merced County</t>
  </si>
  <si>
    <t>Monterey County</t>
  </si>
  <si>
    <t>Napa County</t>
  </si>
  <si>
    <t>Orange County</t>
  </si>
  <si>
    <t>Placer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</si>
  <si>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</si>
  <si>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</si>
  <si>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</si>
  <si>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</si>
  <si>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</si>
  <si>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</si>
  <si>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</si>
  <si>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</si>
  <si>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</si>
  <si>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</si>
  <si>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</si>
  <si>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Santa Cruz County</t>
  </si>
  <si>
    <t>Shasta County</t>
  </si>
  <si>
    <t>Solano County</t>
  </si>
  <si>
    <t>Sonoma County</t>
  </si>
  <si>
    <t>Stanislaus County</t>
  </si>
  <si>
    <t>Sutter County</t>
  </si>
  <si>
    <t>Tulare County</t>
  </si>
  <si>
    <t>Ventura County</t>
  </si>
  <si>
    <t>Yolo County</t>
  </si>
  <si>
    <t>Yuba County</t>
  </si>
  <si>
    <t>Adams County</t>
  </si>
  <si>
    <t>Arapahoe County</t>
  </si>
  <si>
    <t>Boulder County</t>
  </si>
  <si>
    <t>Clear Creek County</t>
  </si>
  <si>
    <t>Denver County</t>
  </si>
  <si>
    <t>Douglas County</t>
  </si>
  <si>
    <t>Elbert County</t>
  </si>
  <si>
    <t>El Paso County</t>
  </si>
  <si>
    <t>Gilpin County</t>
  </si>
  <si>
    <t>Larimer County</t>
  </si>
  <si>
    <t>Mesa County</t>
  </si>
  <si>
    <t>Park County</t>
  </si>
  <si>
    <t>Pueblo County</t>
  </si>
  <si>
    <t>Teller County</t>
  </si>
  <si>
    <t>Weld County</t>
  </si>
  <si>
    <t>Broomfield County</t>
  </si>
  <si>
    <t>Fairfield County</t>
  </si>
  <si>
    <t>Hartford County</t>
  </si>
  <si>
    <t>Middlesex County</t>
  </si>
  <si>
    <t>New Haven County</t>
  </si>
  <si>
    <t>New London County</t>
  </si>
  <si>
    <t>Tolland County</t>
  </si>
  <si>
    <t>Kent County</t>
  </si>
  <si>
    <t>New Castle County</t>
  </si>
  <si>
    <t>The District County</t>
  </si>
  <si>
    <t>Alachua County</t>
  </si>
  <si>
    <t>Baker County</t>
  </si>
  <si>
    <t>Bay County</t>
  </si>
  <si>
    <t>Brevard County</t>
  </si>
  <si>
    <t>Broward County</t>
  </si>
  <si>
    <t>Charlotte County</t>
  </si>
  <si>
    <t>Clay County</t>
  </si>
  <si>
    <t>Collier County</t>
  </si>
  <si>
    <t>Miami-Dade County</t>
  </si>
  <si>
    <t>Duval County</t>
  </si>
  <si>
    <t>Escambia County</t>
  </si>
  <si>
    <t>Flagler County</t>
  </si>
  <si>
    <t>Gadsden County</t>
  </si>
  <si>
    <t>Gilchrist County</t>
  </si>
  <si>
    <t>Hernando County</t>
  </si>
  <si>
    <t>Hillsborough County</t>
  </si>
  <si>
    <t>Indian River County</t>
  </si>
  <si>
    <t>Lake County</t>
  </si>
  <si>
    <t>Leon County</t>
  </si>
  <si>
    <t>Manatee County</t>
  </si>
  <si>
    <t>Marion County</t>
  </si>
  <si>
    <t>Martin County</t>
  </si>
  <si>
    <t>Nassau County</t>
  </si>
  <si>
    <t>Okaloosa County</t>
  </si>
  <si>
    <t>Osceola County</t>
  </si>
  <si>
    <t>Palm Beach County</t>
  </si>
  <si>
    <t>Pasco County</t>
  </si>
  <si>
    <t>Pinellas County</t>
  </si>
  <si>
    <t>Polk County</t>
  </si>
  <si>
    <t>St. Johns County</t>
  </si>
  <si>
    <t>St Lucie County</t>
  </si>
  <si>
    <t>Santa Rosa County</t>
  </si>
  <si>
    <t>Sarasota County</t>
  </si>
  <si>
    <t>Seminole County</t>
  </si>
  <si>
    <t>Volusia County</t>
  </si>
  <si>
    <t>Wakulla County</t>
  </si>
  <si>
    <t>Barrow County</t>
  </si>
  <si>
    <t>Bartow County</t>
  </si>
  <si>
    <t>Brantley County</t>
  </si>
  <si>
    <t>Brooks County</t>
  </si>
  <si>
    <t>Bryan County</t>
  </si>
  <si>
    <t>Burke County</t>
  </si>
  <si>
    <t>Butts County</t>
  </si>
  <si>
    <t>Carroll County</t>
  </si>
  <si>
    <t>Catoosa County</t>
  </si>
  <si>
    <t>Chatham County</t>
  </si>
  <si>
    <t>Chattahoochee County</t>
  </si>
  <si>
    <t>Cherokee County</t>
  </si>
  <si>
    <t>Clarke County</t>
  </si>
  <si>
    <t>Clayton County</t>
  </si>
  <si>
    <t>Cobb County</t>
  </si>
  <si>
    <t>Columbia County</t>
  </si>
  <si>
    <t>Coweta County</t>
  </si>
  <si>
    <t>Dade County</t>
  </si>
  <si>
    <t>Dawson County</t>
  </si>
  <si>
    <t>De Kalb County</t>
  </si>
  <si>
    <t>Dougherty County</t>
  </si>
  <si>
    <t>Echols County</t>
  </si>
  <si>
    <t>Effingham County</t>
  </si>
  <si>
    <t>Fayette County</t>
  </si>
  <si>
    <t>Floyd County</t>
  </si>
  <si>
    <t>Forsyth County</t>
  </si>
  <si>
    <t>Fulton County</t>
  </si>
  <si>
    <t>Glynn County</t>
  </si>
  <si>
    <t>Gwinnett County</t>
  </si>
  <si>
    <t>Hall County</t>
  </si>
  <si>
    <t>Haralson County</t>
  </si>
  <si>
    <t>Harris County</t>
  </si>
  <si>
    <t>Heard County</t>
  </si>
  <si>
    <t>Jasper County</t>
  </si>
  <si>
    <t>Jones County</t>
  </si>
  <si>
    <t>Lamar County</t>
  </si>
  <si>
    <t>Lanier County</t>
  </si>
  <si>
    <t>Liberty County</t>
  </si>
  <si>
    <t>Long County</t>
  </si>
  <si>
    <t>Mc Duffie County</t>
  </si>
  <si>
    <t>Mc Intosh County</t>
  </si>
  <si>
    <t>Meriwether County</t>
  </si>
  <si>
    <t>Monroe County</t>
  </si>
  <si>
    <t>Murray County</t>
  </si>
  <si>
    <t>Muscogee County</t>
  </si>
  <si>
    <t>Newton County</t>
  </si>
  <si>
    <t>Oconee County</t>
  </si>
  <si>
    <t>Oglethorpe County</t>
  </si>
  <si>
    <t>Paulding County</t>
  </si>
  <si>
    <t>Pickens County</t>
  </si>
  <si>
    <t>Pike County</t>
  </si>
  <si>
    <t>Richmond County</t>
  </si>
  <si>
    <t>Rockdale County</t>
  </si>
  <si>
    <t>Spalding County</t>
  </si>
  <si>
    <t>Terrell County</t>
  </si>
  <si>
    <t>Twiggs County</t>
  </si>
  <si>
    <t>Walton County</t>
  </si>
  <si>
    <t>Whitfield County</t>
  </si>
  <si>
    <t>Worth County</t>
  </si>
  <si>
    <t>Honolulu County</t>
  </si>
  <si>
    <t>Ada County</t>
  </si>
  <si>
    <t>Bannock County</t>
  </si>
  <si>
    <t>Boise County</t>
  </si>
  <si>
    <t>Bonneville County</t>
  </si>
  <si>
    <t>Canyon County</t>
  </si>
  <si>
    <t>Franklin County</t>
  </si>
  <si>
    <t>Gem County</t>
  </si>
  <si>
    <t>Kootenai County</t>
  </si>
  <si>
    <t>Nez Perce County</t>
  </si>
  <si>
    <t>Owyhee County</t>
  </si>
  <si>
    <t>Alexander County</t>
  </si>
  <si>
    <t>Bond County</t>
  </si>
  <si>
    <t>Boone County</t>
  </si>
  <si>
    <t>Champaign County</t>
  </si>
  <si>
    <t>Clinton County</t>
  </si>
  <si>
    <t>Cook County</t>
  </si>
  <si>
    <t>Du Page County</t>
  </si>
  <si>
    <t>Ford County</t>
  </si>
  <si>
    <t>Grundy County</t>
  </si>
  <si>
    <t>Jersey County</t>
  </si>
  <si>
    <t>Kane County</t>
  </si>
  <si>
    <t>Kankakee County</t>
  </si>
  <si>
    <t>Kendall County</t>
  </si>
  <si>
    <t>Mc Henry County</t>
  </si>
  <si>
    <t>Mclean County</t>
  </si>
  <si>
    <t>Macon County</t>
  </si>
  <si>
    <t>Macoupin County</t>
  </si>
  <si>
    <t>Marshall County</t>
  </si>
  <si>
    <t>Menard County</t>
  </si>
  <si>
    <t>Mercer County</t>
  </si>
  <si>
    <t>Peoria County</t>
  </si>
  <si>
    <t>Piatt County</t>
  </si>
  <si>
    <t>Rock Island County</t>
  </si>
  <si>
    <t>Sangamon County</t>
  </si>
  <si>
    <t>Stark County</t>
  </si>
  <si>
    <t>Tazewell County</t>
  </si>
  <si>
    <t>Vermilion County</t>
  </si>
  <si>
    <t>Will County</t>
  </si>
  <si>
    <t>Winnebago County</t>
  </si>
  <si>
    <t>Woodford County</t>
  </si>
  <si>
    <t>Allen County</t>
  </si>
  <si>
    <t>Bartholomew County</t>
  </si>
  <si>
    <t>Brown County</t>
  </si>
  <si>
    <t>Clark County</t>
  </si>
  <si>
    <t>Dearborn County</t>
  </si>
  <si>
    <t>Delaware County</t>
  </si>
  <si>
    <t>Elkhart County</t>
  </si>
  <si>
    <t>Hamilton County</t>
  </si>
  <si>
    <t>Hancock County</t>
  </si>
  <si>
    <t>Harrison County</t>
  </si>
  <si>
    <t>Hendricks County</t>
  </si>
  <si>
    <t>Howard County</t>
  </si>
  <si>
    <t>Johnson County</t>
  </si>
  <si>
    <t>La Porte County</t>
  </si>
  <si>
    <t>Ohio County</t>
  </si>
  <si>
    <t>Owen County</t>
  </si>
  <si>
    <t>Porter County</t>
  </si>
  <si>
    <t>Posey County</t>
  </si>
  <si>
    <t>Putnam County</t>
  </si>
  <si>
    <t>St Joseph County</t>
  </si>
  <si>
    <t>Sullivan County</t>
  </si>
  <si>
    <t>Tippecanoe County</t>
  </si>
  <si>
    <t>Vanderburgh County</t>
  </si>
  <si>
    <t>Vermillion County</t>
  </si>
  <si>
    <t>Vigo County</t>
  </si>
  <si>
    <t>Warrick County</t>
  </si>
  <si>
    <t>Wells County</t>
  </si>
  <si>
    <t>Whitley County</t>
  </si>
  <si>
    <t>Black Hawk County</t>
  </si>
  <si>
    <t>Bremer County</t>
  </si>
  <si>
    <t>Dallas County</t>
  </si>
  <si>
    <t>Dubuque County</t>
  </si>
  <si>
    <t>Guthrie County</t>
  </si>
  <si>
    <t>Linn County</t>
  </si>
  <si>
    <t>Mills County</t>
  </si>
  <si>
    <t>Pottawattamie County</t>
  </si>
  <si>
    <t>Scott County</t>
  </si>
  <si>
    <t>Story County</t>
  </si>
  <si>
    <t>Warren County</t>
  </si>
  <si>
    <t>Woodbury County</t>
  </si>
  <si>
    <t>Butler County</t>
  </si>
  <si>
    <t>Doniphan County</t>
  </si>
  <si>
    <t>Harvey County</t>
  </si>
  <si>
    <t>Jackson County</t>
  </si>
  <si>
    <t>Leavenworth County</t>
  </si>
  <si>
    <t>Miami County</t>
  </si>
  <si>
    <t>Osage County</t>
  </si>
  <si>
    <t>Pottawatomie County</t>
  </si>
  <si>
    <t>Riley County</t>
  </si>
  <si>
    <t>Sedgwick County</t>
  </si>
  <si>
    <t>Shawnee County</t>
  </si>
  <si>
    <t>Sumner County</t>
  </si>
  <si>
    <t>Wabaunsee County</t>
  </si>
  <si>
    <t>Wyandotte County</t>
  </si>
  <si>
    <t>Bourbon County</t>
  </si>
  <si>
    <t>Boyd County</t>
  </si>
  <si>
    <t>Bracken County</t>
  </si>
  <si>
    <t>Bullitt County</t>
  </si>
  <si>
    <t>Campbell County</t>
  </si>
  <si>
    <t>Christian County</t>
  </si>
  <si>
    <t>Daviess County</t>
  </si>
  <si>
    <t>Edmonson County</t>
  </si>
  <si>
    <t>Gallatin County</t>
  </si>
  <si>
    <t>Greenup County</t>
  </si>
  <si>
    <t>Hardin County</t>
  </si>
  <si>
    <t>Henderson County</t>
  </si>
  <si>
    <t>Jessamine County</t>
  </si>
  <si>
    <t>Kenton County</t>
  </si>
  <si>
    <t>Larue County</t>
  </si>
  <si>
    <t>Mc Lean County</t>
  </si>
  <si>
    <t>Meade County</t>
  </si>
  <si>
    <t>Oldham County</t>
  </si>
  <si>
    <t>Pendleton County</t>
  </si>
  <si>
    <t>Spencer County</t>
  </si>
  <si>
    <t>Trigg County</t>
  </si>
  <si>
    <t>Trimble County</t>
  </si>
  <si>
    <t>Ascension County</t>
  </si>
  <si>
    <t>Bossier County</t>
  </si>
  <si>
    <t>Caddo County</t>
  </si>
  <si>
    <t>Calcasieu County</t>
  </si>
  <si>
    <t>Cameron County</t>
  </si>
  <si>
    <t>De Soto County</t>
  </si>
  <si>
    <t>East Baton Rouge County</t>
  </si>
  <si>
    <t>East Feliciana County</t>
  </si>
  <si>
    <t>Iberville County</t>
  </si>
  <si>
    <t>Lafayette County</t>
  </si>
  <si>
    <t>Lafourche County</t>
  </si>
  <si>
    <t>Livingston County</t>
  </si>
  <si>
    <t>Orleans County</t>
  </si>
  <si>
    <t>Ouachita County</t>
  </si>
  <si>
    <t>Plaquemines County</t>
  </si>
  <si>
    <t>Pointe Coupee County</t>
  </si>
  <si>
    <t>Rapides County</t>
  </si>
  <si>
    <t>St Bernard County</t>
  </si>
  <si>
    <t>St Charles County</t>
  </si>
  <si>
    <t>St Helena County</t>
  </si>
  <si>
    <t>St John Baptist County</t>
  </si>
  <si>
    <t>St Martin County</t>
  </si>
  <si>
    <t>St Tammany County</t>
  </si>
  <si>
    <t>Terrebonne County</t>
  </si>
  <si>
    <t>Union County</t>
  </si>
  <si>
    <t>West Baton Rouge County</t>
  </si>
  <si>
    <t>West Feliciana County</t>
  </si>
  <si>
    <t>Androscoggin County</t>
  </si>
  <si>
    <t>Cumberland County</t>
  </si>
  <si>
    <t>Penobscot County</t>
  </si>
  <si>
    <t>Sagadahoc County</t>
  </si>
  <si>
    <t>York County</t>
  </si>
  <si>
    <t>Allegany County</t>
  </si>
  <si>
    <t>Anne Arundel County</t>
  </si>
  <si>
    <t>Baltimore County</t>
  </si>
  <si>
    <t>Baltimore City</t>
  </si>
  <si>
    <t>Calvert County</t>
  </si>
  <si>
    <t>Cecil County</t>
  </si>
  <si>
    <t>Charles County</t>
  </si>
  <si>
    <t>Frederick County</t>
  </si>
  <si>
    <t>Harford County</t>
  </si>
  <si>
    <t>Prince Georges County</t>
  </si>
  <si>
    <t>Queen Annes County</t>
  </si>
  <si>
    <t>Somerset County</t>
  </si>
  <si>
    <t>Wicomico County</t>
  </si>
  <si>
    <t>Barnstable County</t>
  </si>
  <si>
    <t>Berkshire County</t>
  </si>
  <si>
    <t>Bristol County</t>
  </si>
  <si>
    <t>Essex County</t>
  </si>
  <si>
    <t>Hampden County</t>
  </si>
  <si>
    <t>Hampshire County</t>
  </si>
  <si>
    <t>Norfolk County</t>
  </si>
  <si>
    <t>Plymouth County</t>
  </si>
  <si>
    <t>Suffolk County</t>
  </si>
  <si>
    <t>Worcester County</t>
  </si>
  <si>
    <t>Barry County</t>
  </si>
  <si>
    <t>Berrien County</t>
  </si>
  <si>
    <t>Cass County</t>
  </si>
  <si>
    <t>Eaton County</t>
  </si>
  <si>
    <t>Genesee County</t>
  </si>
  <si>
    <t>Ingham County</t>
  </si>
  <si>
    <t>Kalamazoo County</t>
  </si>
  <si>
    <t>Lapeer County</t>
  </si>
  <si>
    <t>Macomb County</t>
  </si>
  <si>
    <t>Muskegon County</t>
  </si>
  <si>
    <t>Oakland County</t>
  </si>
  <si>
    <t>Ottawa County</t>
  </si>
  <si>
    <t>Saginaw County</t>
  </si>
  <si>
    <t>Van Buren County</t>
  </si>
  <si>
    <t>Washtenaw County</t>
  </si>
  <si>
    <t>Wayne County</t>
  </si>
  <si>
    <t>Anoka County</t>
  </si>
  <si>
    <t>Blue Earth County</t>
  </si>
  <si>
    <t>Carlton County</t>
  </si>
  <si>
    <t>Carver County</t>
  </si>
  <si>
    <t>Chisago County</t>
  </si>
  <si>
    <t>Dakota County</t>
  </si>
  <si>
    <t>Dodge County</t>
  </si>
  <si>
    <t>Hennepin County</t>
  </si>
  <si>
    <t>Isanti County</t>
  </si>
  <si>
    <t>Nicollet County</t>
  </si>
  <si>
    <t>Olmsted County</t>
  </si>
  <si>
    <t>Ramsey County</t>
  </si>
  <si>
    <t>St Louis County</t>
  </si>
  <si>
    <t>Sherburne County</t>
  </si>
  <si>
    <t>Stearns County</t>
  </si>
  <si>
    <t>Wabasha County</t>
  </si>
  <si>
    <t>Wright County</t>
  </si>
  <si>
    <t>Copiah County</t>
  </si>
  <si>
    <t>Desoto County</t>
  </si>
  <si>
    <t>Forrest County</t>
  </si>
  <si>
    <t>Hinds County</t>
  </si>
  <si>
    <t>Rankin County</t>
  </si>
  <si>
    <t>Simpson County</t>
  </si>
  <si>
    <t>Tate County</t>
  </si>
  <si>
    <t>Tunica County</t>
  </si>
  <si>
    <t>Andrew County</t>
  </si>
  <si>
    <t>Bates County</t>
  </si>
  <si>
    <t>Bollinger County</t>
  </si>
  <si>
    <t>Buchanan County</t>
  </si>
  <si>
    <t>Caldwell County</t>
  </si>
  <si>
    <t>Callaway County</t>
  </si>
  <si>
    <t>Cape Girardeau County</t>
  </si>
  <si>
    <t>Cole County</t>
  </si>
  <si>
    <t>Greene County</t>
  </si>
  <si>
    <t>Mc Donald County</t>
  </si>
  <si>
    <t>Moniteau County</t>
  </si>
  <si>
    <t>Platte County</t>
  </si>
  <si>
    <t>Ray County</t>
  </si>
  <si>
    <t>St Louis City</t>
  </si>
  <si>
    <t>Webster County</t>
  </si>
  <si>
    <t>Carbon County</t>
  </si>
  <si>
    <t>Cascade County</t>
  </si>
  <si>
    <t>Missoula County</t>
  </si>
  <si>
    <t>Yellowstone County</t>
  </si>
  <si>
    <t>Dixon County</t>
  </si>
  <si>
    <t>Lancaster County</t>
  </si>
  <si>
    <t>Sarpy County</t>
  </si>
  <si>
    <t>Saunders County</t>
  </si>
  <si>
    <t>Seward County</t>
  </si>
  <si>
    <t>Carson City</t>
  </si>
  <si>
    <t>Storey County</t>
  </si>
  <si>
    <t>Washoe County</t>
  </si>
  <si>
    <t>Rockingham County</t>
  </si>
  <si>
    <t>Strafford County</t>
  </si>
  <si>
    <t>Atlantic County</t>
  </si>
  <si>
    <t>Bergen County</t>
  </si>
  <si>
    <t>Burlington County</t>
  </si>
  <si>
    <t>Camden County</t>
  </si>
  <si>
    <t>Cape May County</t>
  </si>
  <si>
    <t>Gloucester County</t>
  </si>
  <si>
    <t>Hudson County</t>
  </si>
  <si>
    <t>Hunterdon County</t>
  </si>
  <si>
    <t>Monmouth County</t>
  </si>
  <si>
    <t>Morris County</t>
  </si>
  <si>
    <t>Ocean County</t>
  </si>
  <si>
    <t>Passaic County</t>
  </si>
  <si>
    <t>Salem County</t>
  </si>
  <si>
    <t>Sussex County</t>
  </si>
  <si>
    <t>Bernalillo County</t>
  </si>
  <si>
    <t>Dona Ana County</t>
  </si>
  <si>
    <t>Sandoval County</t>
  </si>
  <si>
    <t>San Juan County</t>
  </si>
  <si>
    <t>Santa Fe County</t>
  </si>
  <si>
    <t>Torrance County</t>
  </si>
  <si>
    <t>Valencia County</t>
  </si>
  <si>
    <t>Albany County</t>
  </si>
  <si>
    <t>Bronx County</t>
  </si>
  <si>
    <t>Broome County</t>
  </si>
  <si>
    <t>Chemung County</t>
  </si>
  <si>
    <t>Dutchess County</t>
  </si>
  <si>
    <t>Erie County</t>
  </si>
  <si>
    <t>Herkimer County</t>
  </si>
  <si>
    <t>New York County</t>
  </si>
  <si>
    <t>Niagara County</t>
  </si>
  <si>
    <t>Oneida County</t>
  </si>
  <si>
    <t>Onondaga County</t>
  </si>
  <si>
    <t>Ontario County</t>
  </si>
  <si>
    <t>Oswego County</t>
  </si>
  <si>
    <t>Queens County</t>
  </si>
  <si>
    <t>Rensselaer County</t>
  </si>
  <si>
    <t>Rockland County</t>
  </si>
  <si>
    <t>Saratoga County</t>
  </si>
  <si>
    <t>Schenectady County</t>
  </si>
  <si>
    <t>Schoharie County</t>
  </si>
  <si>
    <t>Tioga County</t>
  </si>
  <si>
    <t>Tompkins County</t>
  </si>
  <si>
    <t>Ulster County</t>
  </si>
  <si>
    <t>Westchester County</t>
  </si>
  <si>
    <t>Alamance County</t>
  </si>
  <si>
    <t>Brunswick County</t>
  </si>
  <si>
    <t>Buncombe County</t>
  </si>
  <si>
    <t>Cabarrus County</t>
  </si>
  <si>
    <t>Catawba County</t>
  </si>
  <si>
    <t>Currituck County</t>
  </si>
  <si>
    <t>Davie County</t>
  </si>
  <si>
    <t>Durham County</t>
  </si>
  <si>
    <t>Edgecombe County</t>
  </si>
  <si>
    <t>Gaston County</t>
  </si>
  <si>
    <t>Guilford County</t>
  </si>
  <si>
    <t>Haywood County</t>
  </si>
  <si>
    <t>Hoke County</t>
  </si>
  <si>
    <t>Johnston County</t>
  </si>
  <si>
    <t>Mecklenburg County</t>
  </si>
  <si>
    <t>Nash County</t>
  </si>
  <si>
    <t>New Hanover County</t>
  </si>
  <si>
    <t>Onslow County</t>
  </si>
  <si>
    <t>Pender County</t>
  </si>
  <si>
    <t>Person County</t>
  </si>
  <si>
    <t>Pitt County</t>
  </si>
  <si>
    <t>Randolph County</t>
  </si>
  <si>
    <t>Stokes County</t>
  </si>
  <si>
    <t>Wake County</t>
  </si>
  <si>
    <t>Yadkin County</t>
  </si>
  <si>
    <t>Burleigh County</t>
  </si>
  <si>
    <t>Grand Forks County</t>
  </si>
  <si>
    <t>Morton County</t>
  </si>
  <si>
    <t>Belmont County</t>
  </si>
  <si>
    <t>Clermont County</t>
  </si>
  <si>
    <t>Cuyahoga County</t>
  </si>
  <si>
    <t>Geauga County</t>
  </si>
  <si>
    <t>Licking County</t>
  </si>
  <si>
    <t>Lorain County</t>
  </si>
  <si>
    <t>Lucas County</t>
  </si>
  <si>
    <t>Mahoning County</t>
  </si>
  <si>
    <t>Medina County</t>
  </si>
  <si>
    <t>Morrow County</t>
  </si>
  <si>
    <t>Pickaway County</t>
  </si>
  <si>
    <t>Portage County</t>
  </si>
  <si>
    <t>Richland County</t>
  </si>
  <si>
    <t>Summit County</t>
  </si>
  <si>
    <t>Trumbull County</t>
  </si>
  <si>
    <t>Wood County</t>
  </si>
  <si>
    <t>Canadian County</t>
  </si>
  <si>
    <t>Comanche County</t>
  </si>
  <si>
    <t>Creek County</t>
  </si>
  <si>
    <t>Grady County</t>
  </si>
  <si>
    <t>Le Flore County</t>
  </si>
  <si>
    <t>Logan County</t>
  </si>
  <si>
    <t>Mc Clain County</t>
  </si>
  <si>
    <t>Oklahoma County</t>
  </si>
  <si>
    <t>Okmulgee County</t>
  </si>
  <si>
    <t>Pawnee County</t>
  </si>
  <si>
    <t>Rogers County</t>
  </si>
  <si>
    <t>Sequoyah County</t>
  </si>
  <si>
    <t>Tulsa County</t>
  </si>
  <si>
    <t>Wagoner County</t>
  </si>
  <si>
    <t>Clackamas County</t>
  </si>
  <si>
    <t>Deschutes County</t>
  </si>
  <si>
    <t>Lane County</t>
  </si>
  <si>
    <t>Multnomah County</t>
  </si>
  <si>
    <t>Yamhill County</t>
  </si>
  <si>
    <t>Allegheny County</t>
  </si>
  <si>
    <t>Armstrong County</t>
  </si>
  <si>
    <t>Beaver County</t>
  </si>
  <si>
    <t>Berks County</t>
  </si>
  <si>
    <t>Blair County</t>
  </si>
  <si>
    <t>Bucks County</t>
  </si>
  <si>
    <t>Cambria County</t>
  </si>
  <si>
    <t>Centre County</t>
  </si>
  <si>
    <t>Chester County</t>
  </si>
  <si>
    <t>Dauphin County</t>
  </si>
  <si>
    <t>Lackawanna County</t>
  </si>
  <si>
    <t>Lebanon County</t>
  </si>
  <si>
    <t>Lehigh County</t>
  </si>
  <si>
    <t>Luzerne County</t>
  </si>
  <si>
    <t>Lycoming County</t>
  </si>
  <si>
    <t>Northampton County</t>
  </si>
  <si>
    <t>Philadelphia County</t>
  </si>
  <si>
    <t>Westmoreland County</t>
  </si>
  <si>
    <t>Wyoming County</t>
  </si>
  <si>
    <t>Aguada County</t>
  </si>
  <si>
    <t>Aguadilla County</t>
  </si>
  <si>
    <t>Aguas Buenas County</t>
  </si>
  <si>
    <t>Aibonito County</t>
  </si>
  <si>
    <t>Anasco County</t>
  </si>
  <si>
    <t>Arecibo County</t>
  </si>
  <si>
    <t>Arroyo County</t>
  </si>
  <si>
    <t>Barceloneta County</t>
  </si>
  <si>
    <t>Barranquitas County</t>
  </si>
  <si>
    <t>Bayamon County</t>
  </si>
  <si>
    <t>Cabo Rojo County</t>
  </si>
  <si>
    <t>Caguas County</t>
  </si>
  <si>
    <t>Camuy County</t>
  </si>
  <si>
    <t>Canovanas County</t>
  </si>
  <si>
    <t>Carolina County</t>
  </si>
  <si>
    <t>Catano County</t>
  </si>
  <si>
    <t>Cayey County</t>
  </si>
  <si>
    <t>Ceiba County</t>
  </si>
  <si>
    <t>Ciales County</t>
  </si>
  <si>
    <t>Cidra County</t>
  </si>
  <si>
    <t>Comerio County</t>
  </si>
  <si>
    <t>Corozal County</t>
  </si>
  <si>
    <t>Dorado County</t>
  </si>
  <si>
    <t>Fajardo County</t>
  </si>
  <si>
    <t>Florida County</t>
  </si>
  <si>
    <t>Guanica County</t>
  </si>
  <si>
    <t>Guayama County</t>
  </si>
  <si>
    <t>Guayanilla County</t>
  </si>
  <si>
    <t>Guaynabo County</t>
  </si>
  <si>
    <t>Gurabo County</t>
  </si>
  <si>
    <t>Hatillo County</t>
  </si>
  <si>
    <t>Hormigueros County</t>
  </si>
  <si>
    <t>Humacao County</t>
  </si>
  <si>
    <t>Isabela County</t>
  </si>
  <si>
    <t>Juana Diaz County</t>
  </si>
  <si>
    <t>Juncos County</t>
  </si>
  <si>
    <t>Lajas County</t>
  </si>
  <si>
    <t>Lares County</t>
  </si>
  <si>
    <t>Las Piedras County</t>
  </si>
  <si>
    <t>Loiza County</t>
  </si>
  <si>
    <t>Luquillo County</t>
  </si>
  <si>
    <t>Manati County</t>
  </si>
  <si>
    <t>Maunabo County</t>
  </si>
  <si>
    <t>Mayaguez County</t>
  </si>
  <si>
    <t>Moca County</t>
  </si>
  <si>
    <t>Morovis County</t>
  </si>
  <si>
    <t>Naguabo County</t>
  </si>
  <si>
    <t>Naranjito County</t>
  </si>
  <si>
    <t>Orocovis County</t>
  </si>
  <si>
    <t>Patillas County</t>
  </si>
  <si>
    <t>Penuelas County</t>
  </si>
  <si>
    <t>Ponce County</t>
  </si>
  <si>
    <t>Quebradillas County</t>
  </si>
  <si>
    <t>Rincon County</t>
  </si>
  <si>
    <t>Rio Grande County</t>
  </si>
  <si>
    <t>Sabana Grande County</t>
  </si>
  <si>
    <t>San German County</t>
  </si>
  <si>
    <t>San Lorenzo County</t>
  </si>
  <si>
    <t>San Sebastian County</t>
  </si>
  <si>
    <t>Toa Alta County</t>
  </si>
  <si>
    <t>Toa Baja County</t>
  </si>
  <si>
    <t>Trujillo Alto County</t>
  </si>
  <si>
    <t>Vega Alta County</t>
  </si>
  <si>
    <t>Vega Baja County</t>
  </si>
  <si>
    <t>Villalba County</t>
  </si>
  <si>
    <t>Yabucoa County</t>
  </si>
  <si>
    <t>Yauco County</t>
  </si>
  <si>
    <t>Newport County</t>
  </si>
  <si>
    <t>Providence County</t>
  </si>
  <si>
    <t>Aiken County</t>
  </si>
  <si>
    <t>Anderson County</t>
  </si>
  <si>
    <t>Berkeley County</t>
  </si>
  <si>
    <t>Charleston County</t>
  </si>
  <si>
    <t>Darlington County</t>
  </si>
  <si>
    <t>Dorchester County</t>
  </si>
  <si>
    <t>Edgefield County</t>
  </si>
  <si>
    <t>Florence County</t>
  </si>
  <si>
    <t>Greenville County</t>
  </si>
  <si>
    <t>Horry County</t>
  </si>
  <si>
    <t>Kershaw County</t>
  </si>
  <si>
    <t>Laurens County</t>
  </si>
  <si>
    <t>Lexington County</t>
  </si>
  <si>
    <t>Saluda County</t>
  </si>
  <si>
    <t>Spartanburg County</t>
  </si>
  <si>
    <t>Sumter County</t>
  </si>
  <si>
    <t>Mc Cook County</t>
  </si>
  <si>
    <t>Minnehaha County</t>
  </si>
  <si>
    <t>Pennington County</t>
  </si>
  <si>
    <t>Turner County</t>
  </si>
  <si>
    <t>Bradley County</t>
  </si>
  <si>
    <t>Cannon County</t>
  </si>
  <si>
    <t>Carter County</t>
  </si>
  <si>
    <t>Cheatham County</t>
  </si>
  <si>
    <t>Davidson County</t>
  </si>
  <si>
    <t>Dickson County</t>
  </si>
  <si>
    <t>Grainger County</t>
  </si>
  <si>
    <t>Hamblen County</t>
  </si>
  <si>
    <t>Hawkins County</t>
  </si>
  <si>
    <t>Hickman County</t>
  </si>
  <si>
    <t>Knox County</t>
  </si>
  <si>
    <t>Loudon County</t>
  </si>
  <si>
    <t>Robertson County</t>
  </si>
  <si>
    <t>Rutherford County</t>
  </si>
  <si>
    <t>Sequatchie County</t>
  </si>
  <si>
    <t>Smith County</t>
  </si>
  <si>
    <t>Tipton County</t>
  </si>
  <si>
    <t>Trousdale County</t>
  </si>
  <si>
    <t>Unicoi County</t>
  </si>
  <si>
    <t>Williamson County</t>
  </si>
  <si>
    <t>Wilson County</t>
  </si>
  <si>
    <t>Aransas County</t>
  </si>
  <si>
    <t>Archer County</t>
  </si>
  <si>
    <t>Atascosa County</t>
  </si>
  <si>
    <t>Austin County</t>
  </si>
  <si>
    <t>Bandera County</t>
  </si>
  <si>
    <t>Bastrop County</t>
  </si>
  <si>
    <t>Bell County</t>
  </si>
  <si>
    <t>Bexar County</t>
  </si>
  <si>
    <t>Bowie County</t>
  </si>
  <si>
    <t>Brazoria County</t>
  </si>
  <si>
    <t>Brazos County</t>
  </si>
  <si>
    <t>Burleson County</t>
  </si>
  <si>
    <t>Callahan County</t>
  </si>
  <si>
    <t>Carson County</t>
  </si>
  <si>
    <t>Chambers County</t>
  </si>
  <si>
    <t>Collin County</t>
  </si>
  <si>
    <t>Comal County</t>
  </si>
  <si>
    <t>Coryell County</t>
  </si>
  <si>
    <t>Crosby County</t>
  </si>
  <si>
    <t>Denton County</t>
  </si>
  <si>
    <t>Ector County</t>
  </si>
  <si>
    <t>Ellis County</t>
  </si>
  <si>
    <t>Fort Bend County</t>
  </si>
  <si>
    <t>Galveston County</t>
  </si>
  <si>
    <t>Goliad County</t>
  </si>
  <si>
    <t>Grayson County</t>
  </si>
  <si>
    <t>Gregg County</t>
  </si>
  <si>
    <t>Guadalupe County</t>
  </si>
  <si>
    <t>Hays County</t>
  </si>
  <si>
    <t>Hidalgo County</t>
  </si>
  <si>
    <t>Hunt County</t>
  </si>
  <si>
    <t>Irion County</t>
  </si>
  <si>
    <t>Kaufman County</t>
  </si>
  <si>
    <t>Lampasas County</t>
  </si>
  <si>
    <t>Lubbock County</t>
  </si>
  <si>
    <t>Mc Lennan County</t>
  </si>
  <si>
    <t>Midland County</t>
  </si>
  <si>
    <t>Nueces County</t>
  </si>
  <si>
    <t>Parker County</t>
  </si>
  <si>
    <t>Potter County</t>
  </si>
  <si>
    <t>Randall County</t>
  </si>
  <si>
    <t>Rockwall County</t>
  </si>
  <si>
    <t>Rusk County</t>
  </si>
  <si>
    <t>San Patricio County</t>
  </si>
  <si>
    <t>Tarrant County</t>
  </si>
  <si>
    <t>Taylor County</t>
  </si>
  <si>
    <t>Tom Green County</t>
  </si>
  <si>
    <t>Travis County</t>
  </si>
  <si>
    <t>Upshur County</t>
  </si>
  <si>
    <t>Victoria County</t>
  </si>
  <si>
    <t>Waller County</t>
  </si>
  <si>
    <t>Webb County</t>
  </si>
  <si>
    <t>Wichita County</t>
  </si>
  <si>
    <t>Wise County</t>
  </si>
  <si>
    <t>Cache County</t>
  </si>
  <si>
    <t>Davis County</t>
  </si>
  <si>
    <t>Juab County</t>
  </si>
  <si>
    <t>Salt Lake County</t>
  </si>
  <si>
    <t>Tooele County</t>
  </si>
  <si>
    <t>Utah County</t>
  </si>
  <si>
    <t>Weber County</t>
  </si>
  <si>
    <t>Chittenden County</t>
  </si>
  <si>
    <t>Grand Isle County</t>
  </si>
  <si>
    <t>Albemarle County</t>
  </si>
  <si>
    <t>Alexandria City</t>
  </si>
  <si>
    <t>Amelia County</t>
  </si>
  <si>
    <t>Amherst County</t>
  </si>
  <si>
    <t>Appomattox County</t>
  </si>
  <si>
    <t>Arlington County</t>
  </si>
  <si>
    <t>Bedford City</t>
  </si>
  <si>
    <t>Bedford County</t>
  </si>
  <si>
    <t>Botetourt County</t>
  </si>
  <si>
    <t>Bristol City</t>
  </si>
  <si>
    <t>Caroline County</t>
  </si>
  <si>
    <t>Charles City County</t>
  </si>
  <si>
    <t>Charlottesville City</t>
  </si>
  <si>
    <t>Chesapeake City</t>
  </si>
  <si>
    <t>Chesterfield County</t>
  </si>
  <si>
    <t>Colonial Heights City</t>
  </si>
  <si>
    <t>Craig County</t>
  </si>
  <si>
    <t>Dinwiddie County</t>
  </si>
  <si>
    <t>Fairfax City</t>
  </si>
  <si>
    <t>Fairfax County</t>
  </si>
  <si>
    <t>Falls Church City</t>
  </si>
  <si>
    <t>Fauquier County</t>
  </si>
  <si>
    <t>Fluvanna County</t>
  </si>
  <si>
    <t>Fredericksburg City</t>
  </si>
  <si>
    <t>Giles County</t>
  </si>
  <si>
    <t>Goochland County</t>
  </si>
  <si>
    <t>Hampton City</t>
  </si>
  <si>
    <t>Hanover County</t>
  </si>
  <si>
    <t>Harrisonburg City</t>
  </si>
  <si>
    <t>Henrico County</t>
  </si>
  <si>
    <t>Hopewell City</t>
  </si>
  <si>
    <t>Isle Of Wight County</t>
  </si>
  <si>
    <t>James City County</t>
  </si>
  <si>
    <t>King William County</t>
  </si>
  <si>
    <t>Loudoun County</t>
  </si>
  <si>
    <t>Lynchburg City</t>
  </si>
  <si>
    <t>Manassas City</t>
  </si>
  <si>
    <t>Manassas Park City</t>
  </si>
  <si>
    <t>Mathews County</t>
  </si>
  <si>
    <t>Nelson County</t>
  </si>
  <si>
    <t>New Kent County</t>
  </si>
  <si>
    <t>Newport News City</t>
  </si>
  <si>
    <t>Norfolk City</t>
  </si>
  <si>
    <t>Petersburg City</t>
  </si>
  <si>
    <t>Portsmouth City</t>
  </si>
  <si>
    <t>Poquoson City</t>
  </si>
  <si>
    <t>Powhatan County</t>
  </si>
  <si>
    <t>Prince George County</t>
  </si>
  <si>
    <t>Prince William County</t>
  </si>
  <si>
    <t>Radford City</t>
  </si>
  <si>
    <t>Richmond City</t>
  </si>
  <si>
    <t>Roanoke County</t>
  </si>
  <si>
    <t>Roanoke City</t>
  </si>
  <si>
    <t>Salem City</t>
  </si>
  <si>
    <t>Spotsylvania County</t>
  </si>
  <si>
    <t>Stafford County</t>
  </si>
  <si>
    <t>Suffolk City</t>
  </si>
  <si>
    <t>Virginia Beach City</t>
  </si>
  <si>
    <t>Williamsburg City</t>
  </si>
  <si>
    <t>Winchester City</t>
  </si>
  <si>
    <t>Asotin County</t>
  </si>
  <si>
    <t>Chelan County</t>
  </si>
  <si>
    <t>Cowlitz County</t>
  </si>
  <si>
    <t>King County</t>
  </si>
  <si>
    <t>Kitsap County</t>
  </si>
  <si>
    <t>Pierce County</t>
  </si>
  <si>
    <t>Skagit County</t>
  </si>
  <si>
    <t>Skamania County</t>
  </si>
  <si>
    <t>Snohomish County</t>
  </si>
  <si>
    <t>Spokane County</t>
  </si>
  <si>
    <t>Thurston County</t>
  </si>
  <si>
    <t>Whatcom County</t>
  </si>
  <si>
    <t>Yakima County</t>
  </si>
  <si>
    <t>Brooke County</t>
  </si>
  <si>
    <t>Cabell County</t>
  </si>
  <si>
    <t>Kanawha County</t>
  </si>
  <si>
    <t>Mineral County</t>
  </si>
  <si>
    <t>Monongalia County</t>
  </si>
  <si>
    <t>Preston County</t>
  </si>
  <si>
    <t>Wirt County</t>
  </si>
  <si>
    <t>Calumet County</t>
  </si>
  <si>
    <t>Chippewa County</t>
  </si>
  <si>
    <t>Dane County</t>
  </si>
  <si>
    <t>Eau Claire County</t>
  </si>
  <si>
    <t>Fond Du Lac County</t>
  </si>
  <si>
    <t>Iowa County</t>
  </si>
  <si>
    <t>Kenosha County</t>
  </si>
  <si>
    <t>Kewaunee County</t>
  </si>
  <si>
    <t>La Crosse County</t>
  </si>
  <si>
    <t>Marathon County</t>
  </si>
  <si>
    <t>Milwaukee County</t>
  </si>
  <si>
    <t>Oconto County</t>
  </si>
  <si>
    <t>Outagamie County</t>
  </si>
  <si>
    <t>Ozaukee County</t>
  </si>
  <si>
    <t>Racine County</t>
  </si>
  <si>
    <t>Rock County</t>
  </si>
  <si>
    <t>St Croix County</t>
  </si>
  <si>
    <t>Sheboygan County</t>
  </si>
  <si>
    <t>Waukesha County</t>
  </si>
  <si>
    <t>Laramie County</t>
  </si>
  <si>
    <t>Natrona County</t>
  </si>
  <si>
    <t>Baldwin County</t>
  </si>
  <si>
    <t>Cochise County</t>
  </si>
  <si>
    <t>Little River County</t>
  </si>
  <si>
    <t>Windham County</t>
  </si>
  <si>
    <t>Citrus County</t>
  </si>
  <si>
    <t>Gulf County</t>
  </si>
  <si>
    <t>Highlands County</t>
  </si>
  <si>
    <t>Peach County</t>
  </si>
  <si>
    <t>Kalawao County</t>
  </si>
  <si>
    <t>Maui County</t>
  </si>
  <si>
    <t>De Witt County</t>
  </si>
  <si>
    <t>Kingman County</t>
  </si>
  <si>
    <t>Acadia County</t>
  </si>
  <si>
    <t>Iberia County</t>
  </si>
  <si>
    <t>St James County</t>
  </si>
  <si>
    <t>Tangipahoa County</t>
  </si>
  <si>
    <t>St Marys County</t>
  </si>
  <si>
    <t>Montcalm County</t>
  </si>
  <si>
    <t>Fillmore County</t>
  </si>
  <si>
    <t>Le Sueur County</t>
  </si>
  <si>
    <t>Mille Lacs County</t>
  </si>
  <si>
    <t>Sibley County</t>
  </si>
  <si>
    <t>Yazoo County</t>
  </si>
  <si>
    <t>Golden Valley County</t>
  </si>
  <si>
    <t>Merrick County</t>
  </si>
  <si>
    <t>Yates County</t>
  </si>
  <si>
    <t>Craven County</t>
  </si>
  <si>
    <t>Gates County</t>
  </si>
  <si>
    <t>Iredell County</t>
  </si>
  <si>
    <t>Pamlico County</t>
  </si>
  <si>
    <t>Rowan County</t>
  </si>
  <si>
    <t>Oliver County</t>
  </si>
  <si>
    <t>Sioux County</t>
  </si>
  <si>
    <t>Hocking County</t>
  </si>
  <si>
    <t>Cotton County</t>
  </si>
  <si>
    <t>Josephine County</t>
  </si>
  <si>
    <t>Montour County</t>
  </si>
  <si>
    <t>Utuado County</t>
  </si>
  <si>
    <t>Beaufort County</t>
  </si>
  <si>
    <t>Custer County</t>
  </si>
  <si>
    <t>Crockett County</t>
  </si>
  <si>
    <t>Maury County</t>
  </si>
  <si>
    <t>Roane County</t>
  </si>
  <si>
    <t>Falls County</t>
  </si>
  <si>
    <t>Hood County</t>
  </si>
  <si>
    <t>Hudspeth County</t>
  </si>
  <si>
    <t>Lynn County</t>
  </si>
  <si>
    <t>Somervell County</t>
  </si>
  <si>
    <t>Box Elder County</t>
  </si>
  <si>
    <t>Augusta County</t>
  </si>
  <si>
    <t>Buckingham County</t>
  </si>
  <si>
    <t>Culpeper County</t>
  </si>
  <si>
    <t>Rappahannock County</t>
  </si>
  <si>
    <t>Staunton City</t>
  </si>
  <si>
    <t>Waynesboro City</t>
  </si>
  <si>
    <t>Pend Oreille County</t>
  </si>
  <si>
    <t>Stevens County</t>
  </si>
  <si>
    <t>Walla Walla County</t>
  </si>
  <si>
    <t>Raleigh County</t>
  </si>
  <si>
    <t>Green County</t>
  </si>
  <si>
    <t>Barbour County</t>
  </si>
  <si>
    <t>Bullock County</t>
  </si>
  <si>
    <t>Choctaw County</t>
  </si>
  <si>
    <t>Cleburne County</t>
  </si>
  <si>
    <t>Coffee County</t>
  </si>
  <si>
    <t>Conecuh County</t>
  </si>
  <si>
    <t>Coosa County</t>
  </si>
  <si>
    <t>Covington County</t>
  </si>
  <si>
    <t>Crenshaw County</t>
  </si>
  <si>
    <t>Cullman County</t>
  </si>
  <si>
    <t>Dale County</t>
  </si>
  <si>
    <t>Marengo County</t>
  </si>
  <si>
    <t>Talladega County</t>
  </si>
  <si>
    <t>Tallapoosa County</t>
  </si>
  <si>
    <t>Wilcox County</t>
  </si>
  <si>
    <t>Winston County</t>
  </si>
  <si>
    <t>Aleutians East County</t>
  </si>
  <si>
    <t>Aleutians West County</t>
  </si>
  <si>
    <t>Bethel County</t>
  </si>
  <si>
    <t>Bristol Bay Borough County</t>
  </si>
  <si>
    <t>Denali County</t>
  </si>
  <si>
    <t>Dillingham County</t>
  </si>
  <si>
    <t>Haines County</t>
  </si>
  <si>
    <t>Hoonah-Angoon Census Area County</t>
  </si>
  <si>
    <t>Juneau County</t>
  </si>
  <si>
    <t>Kenai Peninsula County</t>
  </si>
  <si>
    <t>Ketchikan Gateway County</t>
  </si>
  <si>
    <t>Kodiak Island Borough County</t>
  </si>
  <si>
    <t>Lake and Peninsula County</t>
  </si>
  <si>
    <t>Nome County</t>
  </si>
  <si>
    <t>North Slope Borough County</t>
  </si>
  <si>
    <t>Northwest Arctic Borough County</t>
  </si>
  <si>
    <t>Petersburg Census Area County</t>
  </si>
  <si>
    <t>Prince Of Wales County-Hyder Census Area County</t>
  </si>
  <si>
    <t>Sitka Borough County</t>
  </si>
  <si>
    <t>Skagway-Yakutat County</t>
  </si>
  <si>
    <t>Southeast Fairbanks County</t>
  </si>
  <si>
    <t>Valdez-Cordova County</t>
  </si>
  <si>
    <t>Wade Hampton County</t>
  </si>
  <si>
    <t>Wrangell City and Borough County</t>
  </si>
  <si>
    <t>Yakutat Borough County</t>
  </si>
  <si>
    <t>Yukon-Koyukuk County</t>
  </si>
  <si>
    <t>Apache County</t>
  </si>
  <si>
    <t>Gila County</t>
  </si>
  <si>
    <t>Graham County</t>
  </si>
  <si>
    <t>Greenlee County</t>
  </si>
  <si>
    <t>La Paz County</t>
  </si>
  <si>
    <t>Navajo County</t>
  </si>
  <si>
    <t>Arkansas County</t>
  </si>
  <si>
    <t>Ashley County</t>
  </si>
  <si>
    <t>Baxter County</t>
  </si>
  <si>
    <t>Chicot County</t>
  </si>
  <si>
    <t>Conway County</t>
  </si>
  <si>
    <t>Cross County</t>
  </si>
  <si>
    <t>Desha County</t>
  </si>
  <si>
    <t>Drew County</t>
  </si>
  <si>
    <t>Hempstead County</t>
  </si>
  <si>
    <t>Hot Spring County</t>
  </si>
  <si>
    <t>Independence County</t>
  </si>
  <si>
    <t>Izard County</t>
  </si>
  <si>
    <t>Mississippi County</t>
  </si>
  <si>
    <t>Nevada County</t>
  </si>
  <si>
    <t>Phillips County</t>
  </si>
  <si>
    <t>Pope County</t>
  </si>
  <si>
    <t>Prairie County</t>
  </si>
  <si>
    <t>St Francis County</t>
  </si>
  <si>
    <t>Searcy County</t>
  </si>
  <si>
    <t>Sevier County</t>
  </si>
  <si>
    <t>Sharp County</t>
  </si>
  <si>
    <t>Stone County</t>
  </si>
  <si>
    <t>White County</t>
  </si>
  <si>
    <t>Woodruff County</t>
  </si>
  <si>
    <t>Yell County</t>
  </si>
  <si>
    <t>Alpine County</t>
  </si>
  <si>
    <t>Amador County</t>
  </si>
  <si>
    <t>Calaveras County</t>
  </si>
  <si>
    <t>Colusa County</t>
  </si>
  <si>
    <t>Del Norte County</t>
  </si>
  <si>
    <t>Glenn County</t>
  </si>
  <si>
    <t>Humboldt County</t>
  </si>
  <si>
    <t>Inyo County</t>
  </si>
  <si>
    <t>Lassen County</t>
  </si>
  <si>
    <t>Mariposa County</t>
  </si>
  <si>
    <t>Mendocino County</t>
  </si>
  <si>
    <t>Modoc County</t>
  </si>
  <si>
    <t>Mono County</t>
  </si>
  <si>
    <t>Plumas County</t>
  </si>
  <si>
    <t>Sierra County</t>
  </si>
  <si>
    <t>Siskiyou County</t>
  </si>
  <si>
    <t>Tehama County</t>
  </si>
  <si>
    <t>Trinity County</t>
  </si>
  <si>
    <t>Tuolumne County</t>
  </si>
  <si>
    <t>Alamosa County</t>
  </si>
  <si>
    <t>Archuleta County</t>
  </si>
  <si>
    <t>Baca County</t>
  </si>
  <si>
    <t>Bent County</t>
  </si>
  <si>
    <t>Chaffee County</t>
  </si>
  <si>
    <t>Cheyenne County</t>
  </si>
  <si>
    <t>Conejos County</t>
  </si>
  <si>
    <t>Costilla County</t>
  </si>
  <si>
    <t>Crowley County</t>
  </si>
  <si>
    <t>Delta County</t>
  </si>
  <si>
    <t>Dolores County</t>
  </si>
  <si>
    <t>Eagle County</t>
  </si>
  <si>
    <t>Fremont County</t>
  </si>
  <si>
    <t>Garfield County</t>
  </si>
  <si>
    <t>Grand County</t>
  </si>
  <si>
    <t>Gunnison County</t>
  </si>
  <si>
    <t>Hinsdale County</t>
  </si>
  <si>
    <t>Huerfano County</t>
  </si>
  <si>
    <t>Kiowa County</t>
  </si>
  <si>
    <t>Kit Carson County</t>
  </si>
  <si>
    <t>La Plata County</t>
  </si>
  <si>
    <t>Las Animas County</t>
  </si>
  <si>
    <t>Moffat County</t>
  </si>
  <si>
    <t>Montezuma County</t>
  </si>
  <si>
    <t>Montrose County</t>
  </si>
  <si>
    <t>Otero County</t>
  </si>
  <si>
    <t>Ouray County</t>
  </si>
  <si>
    <t>Pitkin County</t>
  </si>
  <si>
    <t>Prowers County</t>
  </si>
  <si>
    <t>Rio Blanco County</t>
  </si>
  <si>
    <t>Routt County</t>
  </si>
  <si>
    <t>Saguache County</t>
  </si>
  <si>
    <t>San Miguel County</t>
  </si>
  <si>
    <t>Litchfield County</t>
  </si>
  <si>
    <t>Bradford County</t>
  </si>
  <si>
    <t>Dixie County</t>
  </si>
  <si>
    <t>Glades County</t>
  </si>
  <si>
    <t>Hardee County</t>
  </si>
  <si>
    <t>Hendry County</t>
  </si>
  <si>
    <t>Holmes County</t>
  </si>
  <si>
    <t>Levy County</t>
  </si>
  <si>
    <t>Okeechobee County</t>
  </si>
  <si>
    <t>Suwannee County</t>
  </si>
  <si>
    <t>Appling County</t>
  </si>
  <si>
    <t>Atkinson County</t>
  </si>
  <si>
    <t>Bacon County</t>
  </si>
  <si>
    <t>Banks County</t>
  </si>
  <si>
    <t>Ben Hill County</t>
  </si>
  <si>
    <t>Bleckley County</t>
  </si>
  <si>
    <t>Bulloch County</t>
  </si>
  <si>
    <t>Candler County</t>
  </si>
  <si>
    <t>Charlton County</t>
  </si>
  <si>
    <t>Chattooga County</t>
  </si>
  <si>
    <t>Clinch County</t>
  </si>
  <si>
    <t>Colquitt County</t>
  </si>
  <si>
    <t>Crisp County</t>
  </si>
  <si>
    <t>Decatur County</t>
  </si>
  <si>
    <t>Dooly County</t>
  </si>
  <si>
    <t>Early County</t>
  </si>
  <si>
    <t>Emanuel County</t>
  </si>
  <si>
    <t>Evans County</t>
  </si>
  <si>
    <t>Fannin County</t>
  </si>
  <si>
    <t>Gilmer County</t>
  </si>
  <si>
    <t>Glascock County</t>
  </si>
  <si>
    <t>Gordon County</t>
  </si>
  <si>
    <t>Habersham County</t>
  </si>
  <si>
    <t>Hart County</t>
  </si>
  <si>
    <t>Irwin County</t>
  </si>
  <si>
    <t>Jeff Davis County</t>
  </si>
  <si>
    <t>Jenkins County</t>
  </si>
  <si>
    <t>Lumpkin County</t>
  </si>
  <si>
    <t>Mitchell County</t>
  </si>
  <si>
    <t>Quitman County</t>
  </si>
  <si>
    <t>Rabun County</t>
  </si>
  <si>
    <t>Schley County</t>
  </si>
  <si>
    <t>Screven County</t>
  </si>
  <si>
    <t>Stephens County</t>
  </si>
  <si>
    <t>Stewart County</t>
  </si>
  <si>
    <t>Talbot County</t>
  </si>
  <si>
    <t>Taliaferro County</t>
  </si>
  <si>
    <t>Tattnall County</t>
  </si>
  <si>
    <t>Telfair County</t>
  </si>
  <si>
    <t>Thomas County</t>
  </si>
  <si>
    <t>Tift County</t>
  </si>
  <si>
    <t>Toombs County</t>
  </si>
  <si>
    <t>Towns County</t>
  </si>
  <si>
    <t>Treutlen County</t>
  </si>
  <si>
    <t>Troup County</t>
  </si>
  <si>
    <t>Upson County</t>
  </si>
  <si>
    <t>Ware County</t>
  </si>
  <si>
    <t>Wheeler County</t>
  </si>
  <si>
    <t>Wilkes County</t>
  </si>
  <si>
    <t>Wilkinson County</t>
  </si>
  <si>
    <t>Agana County</t>
  </si>
  <si>
    <t>Agana Heights County</t>
  </si>
  <si>
    <t>Agat County</t>
  </si>
  <si>
    <t>Asan County</t>
  </si>
  <si>
    <t>Barrigada County</t>
  </si>
  <si>
    <t>Chalan Pago County</t>
  </si>
  <si>
    <t>Dededo County</t>
  </si>
  <si>
    <t>Inarajan County</t>
  </si>
  <si>
    <t>Maite County</t>
  </si>
  <si>
    <t>Mangilao County</t>
  </si>
  <si>
    <t>Merizo County</t>
  </si>
  <si>
    <t>Mongmong County</t>
  </si>
  <si>
    <t>Ordot County</t>
  </si>
  <si>
    <t>Piti County</t>
  </si>
  <si>
    <t>Santa Rita County</t>
  </si>
  <si>
    <t>Sinajana County</t>
  </si>
  <si>
    <t>Talofofo County</t>
  </si>
  <si>
    <t>Tamuning County</t>
  </si>
  <si>
    <t>Toto County</t>
  </si>
  <si>
    <t>Umatac County</t>
  </si>
  <si>
    <t>Yigo County</t>
  </si>
  <si>
    <t>Yona County</t>
  </si>
  <si>
    <t>Hawaii County</t>
  </si>
  <si>
    <t>Kauai County</t>
  </si>
  <si>
    <t>Power County</t>
  </si>
  <si>
    <t>Bear Lake County</t>
  </si>
  <si>
    <t>Benewah County</t>
  </si>
  <si>
    <t>Bingham County</t>
  </si>
  <si>
    <t>Blaine County</t>
  </si>
  <si>
    <t>Bonner County</t>
  </si>
  <si>
    <t>Boundary County</t>
  </si>
  <si>
    <t>Camas County</t>
  </si>
  <si>
    <t>Caribou County</t>
  </si>
  <si>
    <t>Cassia County</t>
  </si>
  <si>
    <t>Clearwater County</t>
  </si>
  <si>
    <t>Gooding County</t>
  </si>
  <si>
    <t>Idaho County</t>
  </si>
  <si>
    <t>Jerome County</t>
  </si>
  <si>
    <t>Latah County</t>
  </si>
  <si>
    <t>Lemhi County</t>
  </si>
  <si>
    <t>Lewis County</t>
  </si>
  <si>
    <t>Minidoka County</t>
  </si>
  <si>
    <t>Payette County</t>
  </si>
  <si>
    <t>Shoshone County</t>
  </si>
  <si>
    <t>Teton County</t>
  </si>
  <si>
    <t>Twin Falls County</t>
  </si>
  <si>
    <t>Valley County</t>
  </si>
  <si>
    <t>Bureau County</t>
  </si>
  <si>
    <t>Coles County</t>
  </si>
  <si>
    <t>Edgar County</t>
  </si>
  <si>
    <t>Edwards County</t>
  </si>
  <si>
    <t>Iroquois County</t>
  </si>
  <si>
    <t>Jo Daviess County</t>
  </si>
  <si>
    <t>La Salle County</t>
  </si>
  <si>
    <t>Mc Donough County</t>
  </si>
  <si>
    <t>Mason County</t>
  </si>
  <si>
    <t>Massac County</t>
  </si>
  <si>
    <t>Moultrie County</t>
  </si>
  <si>
    <t>Ogle County</t>
  </si>
  <si>
    <t>Schuyler County</t>
  </si>
  <si>
    <t>Stephenson County</t>
  </si>
  <si>
    <t>Wabash County</t>
  </si>
  <si>
    <t>Whiteside County</t>
  </si>
  <si>
    <t>Gibson County</t>
  </si>
  <si>
    <t>Blackford County</t>
  </si>
  <si>
    <t>Dubois County</t>
  </si>
  <si>
    <t>Fountain County</t>
  </si>
  <si>
    <t>Huntington County</t>
  </si>
  <si>
    <t>Jay County</t>
  </si>
  <si>
    <t>Jennings County</t>
  </si>
  <si>
    <t>Kosciusko County</t>
  </si>
  <si>
    <t>Lagrange County</t>
  </si>
  <si>
    <t>Noble County</t>
  </si>
  <si>
    <t>Parke County</t>
  </si>
  <si>
    <t>Ripley County</t>
  </si>
  <si>
    <t>Rush County</t>
  </si>
  <si>
    <t>Starke County</t>
  </si>
  <si>
    <t>Steuben County</t>
  </si>
  <si>
    <t>Switzerland County</t>
  </si>
  <si>
    <t>Adair County</t>
  </si>
  <si>
    <t>Allamakee County</t>
  </si>
  <si>
    <t>Appanoose County</t>
  </si>
  <si>
    <t>Audubon County</t>
  </si>
  <si>
    <t>Buena Vista County</t>
  </si>
  <si>
    <t>Cedar County</t>
  </si>
  <si>
    <t>Cerro Gordo County</t>
  </si>
  <si>
    <t>Chickasaw County</t>
  </si>
  <si>
    <t>Des Moines County</t>
  </si>
  <si>
    <t>Dickinson County</t>
  </si>
  <si>
    <t>Emmet County</t>
  </si>
  <si>
    <t>Ida County</t>
  </si>
  <si>
    <t>Keokuk County</t>
  </si>
  <si>
    <t>Kossuth County</t>
  </si>
  <si>
    <t>Louisa County</t>
  </si>
  <si>
    <t>Lyon County</t>
  </si>
  <si>
    <t>Mahaska County</t>
  </si>
  <si>
    <t>Monona County</t>
  </si>
  <si>
    <t>Muscatine County</t>
  </si>
  <si>
    <t>O Brien County</t>
  </si>
  <si>
    <t>Page County</t>
  </si>
  <si>
    <t>Palo Alto County</t>
  </si>
  <si>
    <t>Pocahontas County</t>
  </si>
  <si>
    <t>Poweshiek County</t>
  </si>
  <si>
    <t>Ringgold County</t>
  </si>
  <si>
    <t>Sac County</t>
  </si>
  <si>
    <t>Tama County</t>
  </si>
  <si>
    <t>Wapello County</t>
  </si>
  <si>
    <t>Winneshiek County</t>
  </si>
  <si>
    <t>Geary County</t>
  </si>
  <si>
    <t>Atchison County</t>
  </si>
  <si>
    <t>Barber County</t>
  </si>
  <si>
    <t>Barton County</t>
  </si>
  <si>
    <t>Chase County</t>
  </si>
  <si>
    <t>Chautauqua County</t>
  </si>
  <si>
    <t>Cloud County</t>
  </si>
  <si>
    <t>Coffey County</t>
  </si>
  <si>
    <t>Cowley County</t>
  </si>
  <si>
    <t>Elk County</t>
  </si>
  <si>
    <t>Ellsworth County</t>
  </si>
  <si>
    <t>Finney County</t>
  </si>
  <si>
    <t>Gove County</t>
  </si>
  <si>
    <t>Gray County</t>
  </si>
  <si>
    <t>Greeley County</t>
  </si>
  <si>
    <t>Greenwood County</t>
  </si>
  <si>
    <t>Harper County</t>
  </si>
  <si>
    <t>Haskell County</t>
  </si>
  <si>
    <t>Hodgeman County</t>
  </si>
  <si>
    <t>Jewell County</t>
  </si>
  <si>
    <t>Kearny County</t>
  </si>
  <si>
    <t>Labette County</t>
  </si>
  <si>
    <t>Mc Pherson County</t>
  </si>
  <si>
    <t>Nemaha County</t>
  </si>
  <si>
    <t>Neosho County</t>
  </si>
  <si>
    <t>Ness County</t>
  </si>
  <si>
    <t>Norton County</t>
  </si>
  <si>
    <t>Osborne County</t>
  </si>
  <si>
    <t>Pratt County</t>
  </si>
  <si>
    <t>Rawlins County</t>
  </si>
  <si>
    <t>Reno County</t>
  </si>
  <si>
    <t>Republic County</t>
  </si>
  <si>
    <t>Rice County</t>
  </si>
  <si>
    <t>Rooks County</t>
  </si>
  <si>
    <t>Sheridan County</t>
  </si>
  <si>
    <t>Sherman County</t>
  </si>
  <si>
    <t>Stanton County</t>
  </si>
  <si>
    <t>Trego County</t>
  </si>
  <si>
    <t>Wallace County</t>
  </si>
  <si>
    <t>Woodson County</t>
  </si>
  <si>
    <t>Ballard County</t>
  </si>
  <si>
    <t>Barren County</t>
  </si>
  <si>
    <t>Bath County</t>
  </si>
  <si>
    <t>Boyle County</t>
  </si>
  <si>
    <t>Breathitt County</t>
  </si>
  <si>
    <t>Breckinridge County</t>
  </si>
  <si>
    <t>Calloway County</t>
  </si>
  <si>
    <t>Carlisle County</t>
  </si>
  <si>
    <t>Casey County</t>
  </si>
  <si>
    <t>Elliott County</t>
  </si>
  <si>
    <t>Estill County</t>
  </si>
  <si>
    <t>Fleming County</t>
  </si>
  <si>
    <t>Garrard County</t>
  </si>
  <si>
    <t>Graves County</t>
  </si>
  <si>
    <t>Harlan County</t>
  </si>
  <si>
    <t>Hopkins County</t>
  </si>
  <si>
    <t>Knott County</t>
  </si>
  <si>
    <t>Laurel County</t>
  </si>
  <si>
    <t>Leslie County</t>
  </si>
  <si>
    <t>Letcher County</t>
  </si>
  <si>
    <t>Mc Cracken County</t>
  </si>
  <si>
    <t>Mc Creary County</t>
  </si>
  <si>
    <t>Magoffin County</t>
  </si>
  <si>
    <t>Menifee County</t>
  </si>
  <si>
    <t>Metcalfe County</t>
  </si>
  <si>
    <t>Muhlenberg County</t>
  </si>
  <si>
    <t>Nicholas County</t>
  </si>
  <si>
    <t>Owsley County</t>
  </si>
  <si>
    <t>Powell County</t>
  </si>
  <si>
    <t>Rockcastle County</t>
  </si>
  <si>
    <t>Todd County</t>
  </si>
  <si>
    <t>Wolfe County</t>
  </si>
  <si>
    <t>Assumption County</t>
  </si>
  <si>
    <t>Avoyelles County</t>
  </si>
  <si>
    <t>Beauregard County</t>
  </si>
  <si>
    <t>Bienville County</t>
  </si>
  <si>
    <t>Catahoula County</t>
  </si>
  <si>
    <t>Claiborne County</t>
  </si>
  <si>
    <t>Concordia County</t>
  </si>
  <si>
    <t>East Carroll County</t>
  </si>
  <si>
    <t>Evangeline County</t>
  </si>
  <si>
    <t>Jefferson Davis County</t>
  </si>
  <si>
    <t>Morehouse County</t>
  </si>
  <si>
    <t>Natchitoches County</t>
  </si>
  <si>
    <t>Red River County</t>
  </si>
  <si>
    <t>Sabine County</t>
  </si>
  <si>
    <t>St Landry County</t>
  </si>
  <si>
    <t>St Mary County</t>
  </si>
  <si>
    <t>Tensas County</t>
  </si>
  <si>
    <t>Vernon County</t>
  </si>
  <si>
    <t>West Carroll County</t>
  </si>
  <si>
    <t>Winn County</t>
  </si>
  <si>
    <t>Aroostook County</t>
  </si>
  <si>
    <t>Kennebec County</t>
  </si>
  <si>
    <t>Oxford County</t>
  </si>
  <si>
    <t>Piscataquis County</t>
  </si>
  <si>
    <t>Waldo County</t>
  </si>
  <si>
    <t>Garrett County</t>
  </si>
  <si>
    <t>Dukes County</t>
  </si>
  <si>
    <t>Nantucket County</t>
  </si>
  <si>
    <t>Ionia County</t>
  </si>
  <si>
    <t>Newaygo County</t>
  </si>
  <si>
    <t>Alcona County</t>
  </si>
  <si>
    <t>Alger County</t>
  </si>
  <si>
    <t>Allegan County</t>
  </si>
  <si>
    <t>Alpena County</t>
  </si>
  <si>
    <t>Antrim County</t>
  </si>
  <si>
    <t>Arenac County</t>
  </si>
  <si>
    <t>Baraga County</t>
  </si>
  <si>
    <t>Benzie County</t>
  </si>
  <si>
    <t>Branch County</t>
  </si>
  <si>
    <t>Charlevoix County</t>
  </si>
  <si>
    <t>Cheboygan County</t>
  </si>
  <si>
    <t>Clare County</t>
  </si>
  <si>
    <t>Gladwin County</t>
  </si>
  <si>
    <t>Gogebic County</t>
  </si>
  <si>
    <t>Grand Traverse County</t>
  </si>
  <si>
    <t>Gratiot County</t>
  </si>
  <si>
    <t>Hillsdale County</t>
  </si>
  <si>
    <t>Houghton County</t>
  </si>
  <si>
    <t>Huron County</t>
  </si>
  <si>
    <t>Iosco County</t>
  </si>
  <si>
    <t>Iron County</t>
  </si>
  <si>
    <t>Isabella County</t>
  </si>
  <si>
    <t>Kalkaska County</t>
  </si>
  <si>
    <t>Keweenaw County</t>
  </si>
  <si>
    <t>Leelanau County</t>
  </si>
  <si>
    <t>Lenawee County</t>
  </si>
  <si>
    <t>Luce County</t>
  </si>
  <si>
    <t>Mackinac County</t>
  </si>
  <si>
    <t>Manistee County</t>
  </si>
  <si>
    <t>Marquette County</t>
  </si>
  <si>
    <t>Mecosta County</t>
  </si>
  <si>
    <t>Menominee County</t>
  </si>
  <si>
    <t>Missaukee County</t>
  </si>
  <si>
    <t>Montmorency County</t>
  </si>
  <si>
    <t>Oceana County</t>
  </si>
  <si>
    <t>Ogemaw County</t>
  </si>
  <si>
    <t>Ontonagon County</t>
  </si>
  <si>
    <t>Oscoda County</t>
  </si>
  <si>
    <t>Otsego County</t>
  </si>
  <si>
    <t>Presque Isle County</t>
  </si>
  <si>
    <t>Roscommon County</t>
  </si>
  <si>
    <t>Sanilac County</t>
  </si>
  <si>
    <t>Schoolcraft County</t>
  </si>
  <si>
    <t>Shiawassee County</t>
  </si>
  <si>
    <t>Tuscola County</t>
  </si>
  <si>
    <t>Wexford County</t>
  </si>
  <si>
    <t>Aitkin County</t>
  </si>
  <si>
    <t>Becker County</t>
  </si>
  <si>
    <t>Beltrami County</t>
  </si>
  <si>
    <t>Big Stone County</t>
  </si>
  <si>
    <t>Cottonwood County</t>
  </si>
  <si>
    <t>Crow Wing County</t>
  </si>
  <si>
    <t>Faribault County</t>
  </si>
  <si>
    <t>Freeborn County</t>
  </si>
  <si>
    <t>Goodhue County</t>
  </si>
  <si>
    <t>Hubbard County</t>
  </si>
  <si>
    <t>Itasca County</t>
  </si>
  <si>
    <t>Kanabec County</t>
  </si>
  <si>
    <t>Kandiyohi County</t>
  </si>
  <si>
    <t>Kittson County</t>
  </si>
  <si>
    <t>Koochiching County</t>
  </si>
  <si>
    <t>Lac Qui Parle County</t>
  </si>
  <si>
    <t>Lake of the Woods County</t>
  </si>
  <si>
    <t>Mc Leod County</t>
  </si>
  <si>
    <t>Mahnomen County</t>
  </si>
  <si>
    <t>Meeker County</t>
  </si>
  <si>
    <t>Morrison County</t>
  </si>
  <si>
    <t>Mower County</t>
  </si>
  <si>
    <t>Nobles County</t>
  </si>
  <si>
    <t>Norman County</t>
  </si>
  <si>
    <t>Otter Tail County</t>
  </si>
  <si>
    <t>Pine County</t>
  </si>
  <si>
    <t>Pipestone County</t>
  </si>
  <si>
    <t>Red Lake County</t>
  </si>
  <si>
    <t>Redwood County</t>
  </si>
  <si>
    <t>Renville County</t>
  </si>
  <si>
    <t>Roseau County</t>
  </si>
  <si>
    <t>Steele County</t>
  </si>
  <si>
    <t>Swift County</t>
  </si>
  <si>
    <t>Traverse County</t>
  </si>
  <si>
    <t>Wadena County</t>
  </si>
  <si>
    <t>Waseca County</t>
  </si>
  <si>
    <t>Watonwan County</t>
  </si>
  <si>
    <t>Wilkin County</t>
  </si>
  <si>
    <t>Winona County</t>
  </si>
  <si>
    <t>Yellow Medicine County</t>
  </si>
  <si>
    <t>George County</t>
  </si>
  <si>
    <t>Alcorn County</t>
  </si>
  <si>
    <t>Amite County</t>
  </si>
  <si>
    <t>Attala County</t>
  </si>
  <si>
    <t>Bolivar County</t>
  </si>
  <si>
    <t>Coahoma County</t>
  </si>
  <si>
    <t>Grenada County</t>
  </si>
  <si>
    <t>Humphreys County</t>
  </si>
  <si>
    <t>Issaquena County</t>
  </si>
  <si>
    <t>Itawamba County</t>
  </si>
  <si>
    <t>Kemper County</t>
  </si>
  <si>
    <t>Leake County</t>
  </si>
  <si>
    <t>Leflore County</t>
  </si>
  <si>
    <t>Neshoba County</t>
  </si>
  <si>
    <t>Noxubee County</t>
  </si>
  <si>
    <t>Oktibbeha County</t>
  </si>
  <si>
    <t>Panola County</t>
  </si>
  <si>
    <t>Pearl River County</t>
  </si>
  <si>
    <t>Pontotoc County</t>
  </si>
  <si>
    <t>Prentiss County</t>
  </si>
  <si>
    <t>Sharkey County</t>
  </si>
  <si>
    <t>Sunflower County</t>
  </si>
  <si>
    <t>Tallahatchie County</t>
  </si>
  <si>
    <t>Tippah County</t>
  </si>
  <si>
    <t>Tishomingo County</t>
  </si>
  <si>
    <t>Walthall County</t>
  </si>
  <si>
    <t>Yalobusha County</t>
  </si>
  <si>
    <t>Audrain County</t>
  </si>
  <si>
    <t>Chariton County</t>
  </si>
  <si>
    <t>Cooper County</t>
  </si>
  <si>
    <t>Dent County</t>
  </si>
  <si>
    <t>Dunklin County</t>
  </si>
  <si>
    <t>Gasconade County</t>
  </si>
  <si>
    <t>Gentry County</t>
  </si>
  <si>
    <t>Hickory County</t>
  </si>
  <si>
    <t>Holt County</t>
  </si>
  <si>
    <t>Howell County</t>
  </si>
  <si>
    <t>Laclede County</t>
  </si>
  <si>
    <t>Maries County</t>
  </si>
  <si>
    <t>New Madrid County</t>
  </si>
  <si>
    <t>Nodaway County</t>
  </si>
  <si>
    <t>Oregon County</t>
  </si>
  <si>
    <t>Ozark County</t>
  </si>
  <si>
    <t>Pemiscot County</t>
  </si>
  <si>
    <t>Pettis County</t>
  </si>
  <si>
    <t>Phelps County</t>
  </si>
  <si>
    <t>Ralls County</t>
  </si>
  <si>
    <t>Reynolds County</t>
  </si>
  <si>
    <t>St Francois County</t>
  </si>
  <si>
    <t>Ste Genevieve County</t>
  </si>
  <si>
    <t>Scotland County</t>
  </si>
  <si>
    <t>Shannon County</t>
  </si>
  <si>
    <t>Stoddard County</t>
  </si>
  <si>
    <t>Taney County</t>
  </si>
  <si>
    <t>Texas County</t>
  </si>
  <si>
    <t>Beaverhead County</t>
  </si>
  <si>
    <t>Big Horn County</t>
  </si>
  <si>
    <t>Broadwater County</t>
  </si>
  <si>
    <t>Chouteau County</t>
  </si>
  <si>
    <t>Daniels County</t>
  </si>
  <si>
    <t>Deer Lodge County</t>
  </si>
  <si>
    <t>Fallon County</t>
  </si>
  <si>
    <t>Fergus County</t>
  </si>
  <si>
    <t>Flathead County</t>
  </si>
  <si>
    <t>Glacier County</t>
  </si>
  <si>
    <t>Granite County</t>
  </si>
  <si>
    <t>Hill County</t>
  </si>
  <si>
    <t>Judith Basin County</t>
  </si>
  <si>
    <t>Lewis And Clark County</t>
  </si>
  <si>
    <t>Mc Cone County</t>
  </si>
  <si>
    <t>Meagher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</si>
  <si>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</si>
  <si>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</si>
  <si>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</si>
  <si>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</si>
  <si>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</si>
  <si>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</si>
  <si>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</si>
  <si>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</si>
  <si>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</si>
  <si>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</si>
  <si>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</si>
  <si>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</si>
  <si>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</si>
  <si>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</si>
  <si>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</si>
  <si>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Antelope County</t>
  </si>
  <si>
    <t>Arthur County</t>
  </si>
  <si>
    <t>Banner County</t>
  </si>
  <si>
    <t>Box Butte County</t>
  </si>
  <si>
    <t>Buffalo County</t>
  </si>
  <si>
    <t>Burt County</t>
  </si>
  <si>
    <t>Cherry County</t>
  </si>
  <si>
    <t>Colfax County</t>
  </si>
  <si>
    <t>Cuming County</t>
  </si>
  <si>
    <t>Dawes County</t>
  </si>
  <si>
    <t>Deuel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</si>
  <si>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</si>
  <si>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</si>
  <si>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</si>
  <si>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</si>
  <si>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</si>
  <si>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</si>
  <si>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</si>
  <si>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</si>
  <si>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</si>
  <si>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</si>
  <si>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</si>
  <si>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</si>
  <si>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</si>
  <si>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Loup County</t>
  </si>
  <si>
    <t>Morrill County</t>
  </si>
  <si>
    <t>Nance County</t>
  </si>
  <si>
    <t>Nuckolls County</t>
  </si>
  <si>
    <t>Otoe County</t>
  </si>
  <si>
    <t>Perkins County</t>
  </si>
  <si>
    <t>Redwillow County</t>
  </si>
  <si>
    <t>Richardson County</t>
  </si>
  <si>
    <t>Scotts Bluff County</t>
  </si>
  <si>
    <t>Thayer County</t>
  </si>
  <si>
    <t>Churchill County</t>
  </si>
  <si>
    <t>Elko County</t>
  </si>
  <si>
    <t>Esmeralda County</t>
  </si>
  <si>
    <t>Eureka County</t>
  </si>
  <si>
    <t>Lander County</t>
  </si>
  <si>
    <t>Nye County</t>
  </si>
  <si>
    <t>Pershing County</t>
  </si>
  <si>
    <t>White Pine County</t>
  </si>
  <si>
    <t>Belknap County</t>
  </si>
  <si>
    <t>Cheshire County</t>
  </si>
  <si>
    <t>Coos County</t>
  </si>
  <si>
    <t>Grafton County</t>
  </si>
  <si>
    <t>Merrimack County</t>
  </si>
  <si>
    <t>Catron County</t>
  </si>
  <si>
    <t>Chaves County</t>
  </si>
  <si>
    <t>Cibola County</t>
  </si>
  <si>
    <t>Curry County</t>
  </si>
  <si>
    <t>De Baca County</t>
  </si>
  <si>
    <t>Eddy County</t>
  </si>
  <si>
    <t>Harding County</t>
  </si>
  <si>
    <t>Lea County</t>
  </si>
  <si>
    <t>Los Alamos County</t>
  </si>
  <si>
    <t>Luna County</t>
  </si>
  <si>
    <t>Mc Kinley County</t>
  </si>
  <si>
    <t>Mora County</t>
  </si>
  <si>
    <t>Quay County</t>
  </si>
  <si>
    <t>Rio Arriba County</t>
  </si>
  <si>
    <t>Socorro County</t>
  </si>
  <si>
    <t>Taos County</t>
  </si>
  <si>
    <t>Cattaraugus County</t>
  </si>
  <si>
    <t>Cayuga County</t>
  </si>
  <si>
    <t>Chenango County</t>
  </si>
  <si>
    <t>Cortland County</t>
  </si>
  <si>
    <t>St Lawrence County</t>
  </si>
  <si>
    <t>Seneca County</t>
  </si>
  <si>
    <t>Anson County</t>
  </si>
  <si>
    <t>Alleghany County</t>
  </si>
  <si>
    <t>Ashe County</t>
  </si>
  <si>
    <t>Avery County</t>
  </si>
  <si>
    <t>Bertie County</t>
  </si>
  <si>
    <t>Bladen County</t>
  </si>
  <si>
    <t>Carteret County</t>
  </si>
  <si>
    <t>Caswell County</t>
  </si>
  <si>
    <t>Chowan County</t>
  </si>
  <si>
    <t>Columbus County</t>
  </si>
  <si>
    <t>Dare County</t>
  </si>
  <si>
    <t>Duplin County</t>
  </si>
  <si>
    <t>Granville County</t>
  </si>
  <si>
    <t>Halifax County</t>
  </si>
  <si>
    <t>Harnett County</t>
  </si>
  <si>
    <t>Hertford County</t>
  </si>
  <si>
    <t>Hyde County</t>
  </si>
  <si>
    <t>Lenoir County</t>
  </si>
  <si>
    <t>Mc Dowell County</t>
  </si>
  <si>
    <t>Moore County</t>
  </si>
  <si>
    <t>Pasquotank County</t>
  </si>
  <si>
    <t>Perquimans County</t>
  </si>
  <si>
    <t>Robeson County</t>
  </si>
  <si>
    <t>Sampson County</t>
  </si>
  <si>
    <t>Stanly County</t>
  </si>
  <si>
    <t>Surry County</t>
  </si>
  <si>
    <t>Swain County</t>
  </si>
  <si>
    <t>Transylvania County</t>
  </si>
  <si>
    <t>Tyrrell County</t>
  </si>
  <si>
    <t>Vance County</t>
  </si>
  <si>
    <t>Watauga County</t>
  </si>
  <si>
    <t>Yancey County</t>
  </si>
  <si>
    <t>Barnes County</t>
  </si>
  <si>
    <t>Benson County</t>
  </si>
  <si>
    <t>Billings County</t>
  </si>
  <si>
    <t>Bottineau County</t>
  </si>
  <si>
    <t>Bowman County</t>
  </si>
  <si>
    <t>Cavalier County</t>
  </si>
  <si>
    <t>Dickey County</t>
  </si>
  <si>
    <t>Divide County</t>
  </si>
  <si>
    <t>Dunn County</t>
  </si>
  <si>
    <t>Emmons County</t>
  </si>
  <si>
    <t>Foster County</t>
  </si>
  <si>
    <t>Griggs County</t>
  </si>
  <si>
    <t>Hettinger County</t>
  </si>
  <si>
    <t>Kidder County</t>
  </si>
  <si>
    <t>La Moure County</t>
  </si>
  <si>
    <t>Mc Kenzie County</t>
  </si>
  <si>
    <t>Mountrail County</t>
  </si>
  <si>
    <t>Pembina County</t>
  </si>
  <si>
    <t>Ransom County</t>
  </si>
  <si>
    <t>Rolette County</t>
  </si>
  <si>
    <t>Sargent County</t>
  </si>
  <si>
    <t>Slope County</t>
  </si>
  <si>
    <t>Stutsman County</t>
  </si>
  <si>
    <t>Towner County</t>
  </si>
  <si>
    <t>Traill County</t>
  </si>
  <si>
    <t>Walsh County</t>
  </si>
  <si>
    <t>Ward County</t>
  </si>
  <si>
    <t>Williams County</t>
  </si>
  <si>
    <t>Preble County</t>
  </si>
  <si>
    <t>Ashland County</t>
  </si>
  <si>
    <t>Ashtabula County</t>
  </si>
  <si>
    <t>Athens County</t>
  </si>
  <si>
    <t>Auglaize County</t>
  </si>
  <si>
    <t>Columbiana County</t>
  </si>
  <si>
    <t>Coshocton County</t>
  </si>
  <si>
    <t>Darke County</t>
  </si>
  <si>
    <t>Defiance County</t>
  </si>
  <si>
    <t>Gallia County</t>
  </si>
  <si>
    <t>Guernsey County</t>
  </si>
  <si>
    <t>Highland County</t>
  </si>
  <si>
    <t>Meigs County</t>
  </si>
  <si>
    <t>Muskingum County</t>
  </si>
  <si>
    <t>Ross County</t>
  </si>
  <si>
    <t>Sandusky County</t>
  </si>
  <si>
    <t>Scioto County</t>
  </si>
  <si>
    <t>Tuscarawas County</t>
  </si>
  <si>
    <t>Van Wert County</t>
  </si>
  <si>
    <t>Vinton County</t>
  </si>
  <si>
    <t>Wyandot County</t>
  </si>
  <si>
    <t>Alfalfa County</t>
  </si>
  <si>
    <t>Atoka County</t>
  </si>
  <si>
    <t>Beckham County</t>
  </si>
  <si>
    <t>Cimarron County</t>
  </si>
  <si>
    <t>Coal County</t>
  </si>
  <si>
    <t>Dewey County</t>
  </si>
  <si>
    <t>Garvin County</t>
  </si>
  <si>
    <t>Greer County</t>
  </si>
  <si>
    <t>Harmon County</t>
  </si>
  <si>
    <t>Hughes County</t>
  </si>
  <si>
    <t>Kay County</t>
  </si>
  <si>
    <t>Kingfisher County</t>
  </si>
  <si>
    <t>Latimer County</t>
  </si>
  <si>
    <t>Love County</t>
  </si>
  <si>
    <t>Mc Curtain County</t>
  </si>
  <si>
    <t>Major County</t>
  </si>
  <si>
    <t>Mayes County</t>
  </si>
  <si>
    <t>Muskogee County</t>
  </si>
  <si>
    <t>Nowata County</t>
  </si>
  <si>
    <t>Okfuskee County</t>
  </si>
  <si>
    <t>Payne County</t>
  </si>
  <si>
    <t>Pittsburg County</t>
  </si>
  <si>
    <t>Pushmataha County</t>
  </si>
  <si>
    <t>Roger Mills County</t>
  </si>
  <si>
    <t>Tillman County</t>
  </si>
  <si>
    <t>Washita County</t>
  </si>
  <si>
    <t>Woods County</t>
  </si>
  <si>
    <t>Woodward County</t>
  </si>
  <si>
    <t>Clatsop County</t>
  </si>
  <si>
    <t>Crook County</t>
  </si>
  <si>
    <t>Gilliam County</t>
  </si>
  <si>
    <t>Harney County</t>
  </si>
  <si>
    <t>Hood River County</t>
  </si>
  <si>
    <t>Klamath County</t>
  </si>
  <si>
    <t>Malheur County</t>
  </si>
  <si>
    <t>Tillamook County</t>
  </si>
  <si>
    <t>Umatilla County</t>
  </si>
  <si>
    <t>Wallowa County</t>
  </si>
  <si>
    <t>Wasco County</t>
  </si>
  <si>
    <t>Clarion County</t>
  </si>
  <si>
    <t>Clearfield County</t>
  </si>
  <si>
    <t>Forest County</t>
  </si>
  <si>
    <t>Huntingdon County</t>
  </si>
  <si>
    <t>Indiana County</t>
  </si>
  <si>
    <t>Juniata County</t>
  </si>
  <si>
    <t>Mc Kean County</t>
  </si>
  <si>
    <t>Mifflin County</t>
  </si>
  <si>
    <t>Northumberland County</t>
  </si>
  <si>
    <t>Schuylkill County</t>
  </si>
  <si>
    <t>Snyder County</t>
  </si>
  <si>
    <t>Susquehanna County</t>
  </si>
  <si>
    <t>Venango County</t>
  </si>
  <si>
    <t>Adjuntas County</t>
  </si>
  <si>
    <t>Coamo County</t>
  </si>
  <si>
    <t>Culebra County</t>
  </si>
  <si>
    <t>Jayuya County</t>
  </si>
  <si>
    <t>Las Marias County</t>
  </si>
  <si>
    <t>Maricao County</t>
  </si>
  <si>
    <t>Salinas County</t>
  </si>
  <si>
    <t>Santa Isabel County</t>
  </si>
  <si>
    <t>Vieques County</t>
  </si>
  <si>
    <t>Abbeville County</t>
  </si>
  <si>
    <t>Allendale County</t>
  </si>
  <si>
    <t>Bamberg County</t>
  </si>
  <si>
    <t>Barnwell County</t>
  </si>
  <si>
    <t>Clarendon County</t>
  </si>
  <si>
    <t>Colleton County</t>
  </si>
  <si>
    <t>Dillon County</t>
  </si>
  <si>
    <t>Georgetown County</t>
  </si>
  <si>
    <t>Hampton County</t>
  </si>
  <si>
    <t>Mc Cormick County</t>
  </si>
  <si>
    <t>Marlboro County</t>
  </si>
  <si>
    <t>Newberry County</t>
  </si>
  <si>
    <t>Orangeburg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</si>
  <si>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</si>
  <si>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</si>
  <si>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</si>
  <si>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</si>
  <si>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</si>
  <si>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</si>
  <si>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</si>
  <si>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</si>
  <si>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</si>
  <si>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</si>
  <si>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</si>
  <si>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</si>
  <si>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</si>
  <si>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</si>
  <si>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</si>
  <si>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</si>
  <si>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</si>
  <si>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</si>
  <si>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</si>
  <si>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</si>
  <si>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</si>
  <si>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</si>
  <si>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</si>
  <si>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</si>
  <si>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Mellette County</t>
  </si>
  <si>
    <t>Miner County</t>
  </si>
  <si>
    <t>Moody County</t>
  </si>
  <si>
    <t>Roberts County</t>
  </si>
  <si>
    <t>Sanborn County</t>
  </si>
  <si>
    <t>Spink County</t>
  </si>
  <si>
    <t>Stanley County</t>
  </si>
  <si>
    <t>Sully County</t>
  </si>
  <si>
    <t>Tripp County</t>
  </si>
  <si>
    <t>Walworth County</t>
  </si>
  <si>
    <t>Yankton County</t>
  </si>
  <si>
    <t>Ziebach County</t>
  </si>
  <si>
    <t>Bledsoe County</t>
  </si>
  <si>
    <t>Cocke County</t>
  </si>
  <si>
    <t>Dyer County</t>
  </si>
  <si>
    <t>Fentress County</t>
  </si>
  <si>
    <t>Hardeman County</t>
  </si>
  <si>
    <t>Mc Minn County</t>
  </si>
  <si>
    <t>Mc Nairy County</t>
  </si>
  <si>
    <t>Obion County</t>
  </si>
  <si>
    <t>Overton County</t>
  </si>
  <si>
    <t>Pickett County</t>
  </si>
  <si>
    <t>Rhea County</t>
  </si>
  <si>
    <t>Weakley County</t>
  </si>
  <si>
    <t>San Jacinto County</t>
  </si>
  <si>
    <t>Andrews County</t>
  </si>
  <si>
    <t>Angelina County</t>
  </si>
  <si>
    <t>Bailey County</t>
  </si>
  <si>
    <t>Baylor County</t>
  </si>
  <si>
    <t>Bee County</t>
  </si>
  <si>
    <t>Blanco County</t>
  </si>
  <si>
    <t>Borden County</t>
  </si>
  <si>
    <t>Bosque County</t>
  </si>
  <si>
    <t>Brewster County</t>
  </si>
  <si>
    <t>Briscoe County</t>
  </si>
  <si>
    <t>Burnet County</t>
  </si>
  <si>
    <t>Camp County</t>
  </si>
  <si>
    <t>Castro County</t>
  </si>
  <si>
    <t>Childress County</t>
  </si>
  <si>
    <t>Cochran County</t>
  </si>
  <si>
    <t>Coke County</t>
  </si>
  <si>
    <t>Coleman County</t>
  </si>
  <si>
    <t>Collingsworth County</t>
  </si>
  <si>
    <t>Colorado County</t>
  </si>
  <si>
    <t>Concho County</t>
  </si>
  <si>
    <t>Cooke County</t>
  </si>
  <si>
    <t>Cottle County</t>
  </si>
  <si>
    <t>Crane County</t>
  </si>
  <si>
    <t>Culberson County</t>
  </si>
  <si>
    <t>Dallam County</t>
  </si>
  <si>
    <t>Deaf Smith County</t>
  </si>
  <si>
    <t>Dickens County</t>
  </si>
  <si>
    <t>Dimmit County</t>
  </si>
  <si>
    <t>Donley County</t>
  </si>
  <si>
    <t>Eastland County</t>
  </si>
  <si>
    <t>Erath County</t>
  </si>
  <si>
    <t>Fisher County</t>
  </si>
  <si>
    <t>Foard County</t>
  </si>
  <si>
    <t>Freestone County</t>
  </si>
  <si>
    <t>Frio County</t>
  </si>
  <si>
    <t>Gaines County</t>
  </si>
  <si>
    <t>Garza County</t>
  </si>
  <si>
    <t>Gillespie County</t>
  </si>
  <si>
    <t>Glasscock County</t>
  </si>
  <si>
    <t>Gonzales County</t>
  </si>
  <si>
    <t>Grimes County</t>
  </si>
  <si>
    <t>Hansford County</t>
  </si>
  <si>
    <t>Hartley County</t>
  </si>
  <si>
    <t>Hemphill County</t>
  </si>
  <si>
    <t>Hockley County</t>
  </si>
  <si>
    <t>Jack County</t>
  </si>
  <si>
    <t>Jim Hogg County</t>
  </si>
  <si>
    <t>Jim Wells County</t>
  </si>
  <si>
    <t>Karnes County</t>
  </si>
  <si>
    <t>Kenedy County</t>
  </si>
  <si>
    <t>Kerr County</t>
  </si>
  <si>
    <t>Kimble County</t>
  </si>
  <si>
    <t>Kinney County</t>
  </si>
  <si>
    <t>Kleberg County</t>
  </si>
  <si>
    <t>Lamb County</t>
  </si>
  <si>
    <t>Lavaca County</t>
  </si>
  <si>
    <t>Lipscomb County</t>
  </si>
  <si>
    <t>Live Oak County</t>
  </si>
  <si>
    <t>Llano County</t>
  </si>
  <si>
    <t>Loving County</t>
  </si>
  <si>
    <t>Mc Culloch County</t>
  </si>
  <si>
    <t>Mc Mullen County</t>
  </si>
  <si>
    <t>Matagorda County</t>
  </si>
  <si>
    <t>Maverick County</t>
  </si>
  <si>
    <t>Milam County</t>
  </si>
  <si>
    <t>Montague County</t>
  </si>
  <si>
    <t>Motley County</t>
  </si>
  <si>
    <t>Nacogdoches County</t>
  </si>
  <si>
    <t>Navarro County</t>
  </si>
  <si>
    <t>Nolan County</t>
  </si>
  <si>
    <t>Ochiltree County</t>
  </si>
  <si>
    <t>Palo Pinto County</t>
  </si>
  <si>
    <t>Parmer County</t>
  </si>
  <si>
    <t>Pecos County</t>
  </si>
  <si>
    <t>Presidio County</t>
  </si>
  <si>
    <t>Rains County</t>
  </si>
  <si>
    <t>Reagan County</t>
  </si>
  <si>
    <t>Real County</t>
  </si>
  <si>
    <t>Reeves County</t>
  </si>
  <si>
    <t>Refugio County</t>
  </si>
  <si>
    <t>Runnels County</t>
  </si>
  <si>
    <t>San Augustine County</t>
  </si>
  <si>
    <t>San Saba County</t>
  </si>
  <si>
    <t>Schleicher County</t>
  </si>
  <si>
    <t>Scurry County</t>
  </si>
  <si>
    <t>Shackelford County</t>
  </si>
  <si>
    <t>Starr County</t>
  </si>
  <si>
    <t>Sterling County</t>
  </si>
  <si>
    <t>Stonewall County</t>
  </si>
  <si>
    <t>Sutton County</t>
  </si>
  <si>
    <t>Swisher County</t>
  </si>
  <si>
    <t>Terry County</t>
  </si>
  <si>
    <t>Throckmorton County</t>
  </si>
  <si>
    <t>Titus County</t>
  </si>
  <si>
    <t>Tyler County</t>
  </si>
  <si>
    <t>Upton County</t>
  </si>
  <si>
    <t>Uvalde County</t>
  </si>
  <si>
    <t>Val Verde County</t>
  </si>
  <si>
    <t>Van Zandt County</t>
  </si>
  <si>
    <t>Wharton County</t>
  </si>
  <si>
    <t>Wilbarger County</t>
  </si>
  <si>
    <t>Willacy County</t>
  </si>
  <si>
    <t>Winkler County</t>
  </si>
  <si>
    <t>Yoakum County</t>
  </si>
  <si>
    <t>Young County</t>
  </si>
  <si>
    <t>Zapata County</t>
  </si>
  <si>
    <t>Zavala County</t>
  </si>
  <si>
    <t>Daggett County</t>
  </si>
  <si>
    <t>Duchesne County</t>
  </si>
  <si>
    <t>Emery County</t>
  </si>
  <si>
    <t>Millard County</t>
  </si>
  <si>
    <t>Piute County</t>
  </si>
  <si>
    <t>Rich County</t>
  </si>
  <si>
    <t>Sanpete County</t>
  </si>
  <si>
    <t>Uintah County</t>
  </si>
  <si>
    <t>Wasatch County</t>
  </si>
  <si>
    <t>Addison County</t>
  </si>
  <si>
    <t>Bennington County</t>
  </si>
  <si>
    <t>Caledonia County</t>
  </si>
  <si>
    <t>Lamoille County</t>
  </si>
  <si>
    <t>Rutland County</t>
  </si>
  <si>
    <t>Windsor County</t>
  </si>
  <si>
    <t>St Thomas-John County</t>
  </si>
  <si>
    <t>Danville City</t>
  </si>
  <si>
    <t>King And Queen County</t>
  </si>
  <si>
    <t>Pittsylvania County</t>
  </si>
  <si>
    <t>Accomack County</t>
  </si>
  <si>
    <t>Bland County</t>
  </si>
  <si>
    <t>Buena Vista City</t>
  </si>
  <si>
    <t>Covington City</t>
  </si>
  <si>
    <t>Dickenson County</t>
  </si>
  <si>
    <t>Emporia County</t>
  </si>
  <si>
    <t>Franklin City</t>
  </si>
  <si>
    <t>Galax City County</t>
  </si>
  <si>
    <t>Greensville County</t>
  </si>
  <si>
    <t>King George County</t>
  </si>
  <si>
    <t>Lexington City</t>
  </si>
  <si>
    <t>Lunenburg County</t>
  </si>
  <si>
    <t>Martinsville City</t>
  </si>
  <si>
    <t>Norton City</t>
  </si>
  <si>
    <t>Nottoway County</t>
  </si>
  <si>
    <t>Patrick County</t>
  </si>
  <si>
    <t>Prince Edward County</t>
  </si>
  <si>
    <t>Rockbridge County</t>
  </si>
  <si>
    <t>Shenandoah County</t>
  </si>
  <si>
    <t>Smyth County</t>
  </si>
  <si>
    <t>Southampton County</t>
  </si>
  <si>
    <t>Wythe County</t>
  </si>
  <si>
    <t>Clallam County</t>
  </si>
  <si>
    <t>Ferry County</t>
  </si>
  <si>
    <t>Grays Harbor County</t>
  </si>
  <si>
    <t>Island County</t>
  </si>
  <si>
    <t>Kittitas County</t>
  </si>
  <si>
    <t>Klickitat County</t>
  </si>
  <si>
    <t>Okanogan County</t>
  </si>
  <si>
    <t>Pacific County</t>
  </si>
  <si>
    <t>Wahkiakum County</t>
  </si>
  <si>
    <t>Whitman County</t>
  </si>
  <si>
    <t>Pleasants County</t>
  </si>
  <si>
    <t>Braxton County</t>
  </si>
  <si>
    <t>Doddridge County</t>
  </si>
  <si>
    <t>Greenbrier County</t>
  </si>
  <si>
    <t>Hardy County</t>
  </si>
  <si>
    <t>Mingo County</t>
  </si>
  <si>
    <t>Ritchie County</t>
  </si>
  <si>
    <t>Summers County</t>
  </si>
  <si>
    <t>Tucker County</t>
  </si>
  <si>
    <t>Wetzel County</t>
  </si>
  <si>
    <t>Barron County</t>
  </si>
  <si>
    <t>Bayfield County</t>
  </si>
  <si>
    <t>Burnett County</t>
  </si>
  <si>
    <t>Door County</t>
  </si>
  <si>
    <t>Green Lake County</t>
  </si>
  <si>
    <t>Langlade County</t>
  </si>
  <si>
    <t>Manitowoc County</t>
  </si>
  <si>
    <t>Marinette County</t>
  </si>
  <si>
    <t>Pepin County</t>
  </si>
  <si>
    <t>Price County</t>
  </si>
  <si>
    <t>Sauk County</t>
  </si>
  <si>
    <t>Sawyer County</t>
  </si>
  <si>
    <t>Shawano County</t>
  </si>
  <si>
    <t>Trempealeau County</t>
  </si>
  <si>
    <t>Vilas County</t>
  </si>
  <si>
    <t>Washburn County</t>
  </si>
  <si>
    <t>Waupaca County</t>
  </si>
  <si>
    <t>Waushara County</t>
  </si>
  <si>
    <t>Converse County</t>
  </si>
  <si>
    <t>Goshen County</t>
  </si>
  <si>
    <t>Hot Springs County</t>
  </si>
  <si>
    <t>Niobrara County</t>
  </si>
  <si>
    <t>Sublette County</t>
  </si>
  <si>
    <t>Sweetwater County</t>
  </si>
  <si>
    <t>Uinta County</t>
  </si>
  <si>
    <t>Washakie County</t>
  </si>
  <si>
    <t>Weston County</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</si>
  <si>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</si>
  <si>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</si>
  <si>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</si>
  <si>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</si>
  <si>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</si>
  <si>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</si>
  <si>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</si>
  <si>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</si>
  <si>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</si>
  <si>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</si>
  <si>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</si>
  <si>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</si>
  <si>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</si>
  <si>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</si>
  <si>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</si>
  <si>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</si>
  <si>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</si>
  <si>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</si>
  <si>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</si>
  <si>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</si>
  <si>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</si>
  <si>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</si>
  <si>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</si>
  <si>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</si>
  <si>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</si>
  <si>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</si>
  <si>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</si>
  <si>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</si>
  <si>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</si>
  <si>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</si>
  <si>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</si>
  <si>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</si>
  <si>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</si>
  <si>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</si>
  <si>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</si>
  <si>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</si>
  <si>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</si>
  <si>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</si>
  <si>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</si>
  <si>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</si>
  <si>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</si>
  <si>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</si>
  <si>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</si>
  <si>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</si>
  <si>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</si>
  <si>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</si>
  <si>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</si>
  <si>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</si>
  <si>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</si>
  <si>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</si>
  <si>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</si>
  <si>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</si>
  <si>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Guam</t>
  </si>
  <si>
    <t>Virgin Islands</t>
  </si>
  <si>
    <t>Counties</t>
  </si>
  <si>
    <t>VAMCs</t>
  </si>
  <si>
    <t>(1V01) (402) Togus, ME</t>
  </si>
  <si>
    <t>AL</t>
  </si>
  <si>
    <t>(1V01) (405) White River Junction, VT</t>
  </si>
  <si>
    <t>AK</t>
  </si>
  <si>
    <t>(1V01) (518) Bedford, MA</t>
  </si>
  <si>
    <t>AZ</t>
  </si>
  <si>
    <t>(1V01) (523) VA Boston HCS, MA</t>
  </si>
  <si>
    <t>AR</t>
  </si>
  <si>
    <t>(1V01) (608) Manchester, NH</t>
  </si>
  <si>
    <t>CA</t>
  </si>
  <si>
    <t>(1V01) (631) VA Central Western Massachusetts HCS</t>
  </si>
  <si>
    <t>CO</t>
  </si>
  <si>
    <t>(1V01) (650) Providence, RI</t>
  </si>
  <si>
    <t>CT</t>
  </si>
  <si>
    <t>(1V01) (689) VA Connecticut HCS, CT</t>
  </si>
  <si>
    <t>DE</t>
  </si>
  <si>
    <t>(1V02) (526) Bronx, NY</t>
  </si>
  <si>
    <t>FL</t>
  </si>
  <si>
    <t>(1V02) (528) Albany, NY</t>
  </si>
  <si>
    <t>GA</t>
  </si>
  <si>
    <t>(1V02) (528) Bath, NY</t>
  </si>
  <si>
    <t>HI</t>
  </si>
  <si>
    <t>(1V02) (528) Canandaigua, NY</t>
  </si>
  <si>
    <t>ID</t>
  </si>
  <si>
    <t>(1V02) (528) Syracuse, NY</t>
  </si>
  <si>
    <t>IL</t>
  </si>
  <si>
    <t>(1V02) (528) Western New York, NY</t>
  </si>
  <si>
    <t>IN</t>
  </si>
  <si>
    <t>(1V02) (561) New Jersey HCS, NJ</t>
  </si>
  <si>
    <t>IA</t>
  </si>
  <si>
    <t>(1V02) (620) VA Hudson Valley HCS, NY</t>
  </si>
  <si>
    <t>KS</t>
  </si>
  <si>
    <t>(1V02) (630) New York Harbor HCS, NY</t>
  </si>
  <si>
    <t>KY</t>
  </si>
  <si>
    <t>(1V02) (632) Northport, NY</t>
  </si>
  <si>
    <t>LA</t>
  </si>
  <si>
    <t>(1V04) (460) Wilmington, DE</t>
  </si>
  <si>
    <t>ME</t>
  </si>
  <si>
    <t>(1V04) (503) Altoona, PA</t>
  </si>
  <si>
    <t>MD</t>
  </si>
  <si>
    <t>(1V04) (529) Butler, PA</t>
  </si>
  <si>
    <t>MA</t>
  </si>
  <si>
    <t>(1V04) (542) Coatesville, PA</t>
  </si>
  <si>
    <t>MI</t>
  </si>
  <si>
    <t>(1V04) (562) Erie, PA</t>
  </si>
  <si>
    <t>MN</t>
  </si>
  <si>
    <t>(1V04) (595) Lebanon, PA</t>
  </si>
  <si>
    <t>MS</t>
  </si>
  <si>
    <t>(1V04) (642) Philadelphia, PA</t>
  </si>
  <si>
    <t>MO</t>
  </si>
  <si>
    <t>(1V04) (646) Pittsburgh, PA</t>
  </si>
  <si>
    <t>MT</t>
  </si>
  <si>
    <t>(1V04) (693) Wilkes-Barre, PA</t>
  </si>
  <si>
    <t>NE</t>
  </si>
  <si>
    <t>(1V05) (512) Baltimore HCS, MD</t>
  </si>
  <si>
    <t>NV</t>
  </si>
  <si>
    <t>(1V05) (517) Beckley, WV</t>
  </si>
  <si>
    <t>NH</t>
  </si>
  <si>
    <t>(1V05) (540) Clarksburg, WV</t>
  </si>
  <si>
    <t>NJ</t>
  </si>
  <si>
    <t>(1V05) (581) Huntington, WV</t>
  </si>
  <si>
    <t>NM</t>
  </si>
  <si>
    <t>(1V05) (613) Martinsburg, WV</t>
  </si>
  <si>
    <t>NY</t>
  </si>
  <si>
    <t>(1V05) (688) Washington, DC</t>
  </si>
  <si>
    <t>NC</t>
  </si>
  <si>
    <t>(1V06) (558) Durham, NC</t>
  </si>
  <si>
    <t>ND</t>
  </si>
  <si>
    <t>(1V06) (565) Fayetteville, NC</t>
  </si>
  <si>
    <t>OH</t>
  </si>
  <si>
    <t>(1V06) (590) Hampton, VA</t>
  </si>
  <si>
    <t>OK</t>
  </si>
  <si>
    <t>(1V06) (637) Asheville, NC</t>
  </si>
  <si>
    <t>OR</t>
  </si>
  <si>
    <t>(1V06) (652) Richmond, VA</t>
  </si>
  <si>
    <t>PA</t>
  </si>
  <si>
    <t>(1V06) (658) Salem, VA</t>
  </si>
  <si>
    <t>PR</t>
  </si>
  <si>
    <t>(1V06) (659) Salisbury, NC</t>
  </si>
  <si>
    <t>RI</t>
  </si>
  <si>
    <t>(2V07) (509) Augusta, GA</t>
  </si>
  <si>
    <t>SC</t>
  </si>
  <si>
    <t>(2V07) (521) Birmingham, AL</t>
  </si>
  <si>
    <t>SD</t>
  </si>
  <si>
    <t>(2V07) (534) Charleston, SC</t>
  </si>
  <si>
    <t>TN</t>
  </si>
  <si>
    <t>(2V07) (544) Columbia, SC</t>
  </si>
  <si>
    <t>TX</t>
  </si>
  <si>
    <t>(2V07) (557) Dublin, GA</t>
  </si>
  <si>
    <t>UT</t>
  </si>
  <si>
    <t>(2V07) (619) Central Alabama Veterans HCS, AL</t>
  </si>
  <si>
    <t>VT</t>
  </si>
  <si>
    <t>(2V07) (679) Tuscaloosa, AL</t>
  </si>
  <si>
    <t>VA</t>
  </si>
  <si>
    <t>(2V07) (508) Atlanta, GA</t>
  </si>
  <si>
    <t>WA</t>
  </si>
  <si>
    <t>(2V08) (516) Bay Pines, FL</t>
  </si>
  <si>
    <t>WV</t>
  </si>
  <si>
    <t>(2V08) (546) Miami, FL</t>
  </si>
  <si>
    <t>WI</t>
  </si>
  <si>
    <t>(2V08) (548) West Palm Beach, FL</t>
  </si>
  <si>
    <t>WY</t>
  </si>
  <si>
    <t>(2V08) (573) Gainesville, FL</t>
  </si>
  <si>
    <t>(2V08) (672) San Juan, PR</t>
  </si>
  <si>
    <t>(2V08) (673) Tampa, FL</t>
  </si>
  <si>
    <t>(2V08) (675) Orlando, FL</t>
  </si>
  <si>
    <t>(2V09) (596) Lexington, KY</t>
  </si>
  <si>
    <t>(2V09) (603) Louisville, KY</t>
  </si>
  <si>
    <t>(2V09) (614) Memphis, TN</t>
  </si>
  <si>
    <t>(2V09) (621) Mountain Home, TN</t>
  </si>
  <si>
    <t>(2V09) (626) Middle Tennessee HCS, TN</t>
  </si>
  <si>
    <t>(3V10) (506) Ann Arbor, MI</t>
  </si>
  <si>
    <t>(3V10) (515) Battle Creek, MI</t>
  </si>
  <si>
    <t>(3V10) (538) Chillicothe, OH</t>
  </si>
  <si>
    <t>(3V10) (539) Cincinnati, OH</t>
  </si>
  <si>
    <t>(3V10) (541) Cleveland, OH</t>
  </si>
  <si>
    <t>(3V10) (552) Dayton, OH</t>
  </si>
  <si>
    <t>(3V10) (553) Detroit, MI</t>
  </si>
  <si>
    <t>(3V10) (583) Indianapolis, IN</t>
  </si>
  <si>
    <t>(3V10) (610) Northern Indiana HCS, IN</t>
  </si>
  <si>
    <t>(3V10) (655) Saginaw, MI</t>
  </si>
  <si>
    <t>(3V10) (757) Columbus, OH</t>
  </si>
  <si>
    <t>(3V12) (537) Jesse Brown VAMC (Chicago), IL</t>
  </si>
  <si>
    <t>(3V12) (550) Danville, IL</t>
  </si>
  <si>
    <t>(3V12) (556) Captain James A Lovell FHCC</t>
  </si>
  <si>
    <t>(3V12) (578) Hines, IL</t>
  </si>
  <si>
    <t>(3V12) (585) Iron Mountain, MI</t>
  </si>
  <si>
    <t>(3V12) (607) Madison, WI</t>
  </si>
  <si>
    <t>(3V12) (676) Tomah, WI</t>
  </si>
  <si>
    <t>(3V12) (695) Milwaukee, WI</t>
  </si>
  <si>
    <t>(3V15) (589) Columbia, MO</t>
  </si>
  <si>
    <t>(3V15) (589) Eastern KS HCS, KS</t>
  </si>
  <si>
    <t>(3V15) (589) Kansas City, MO</t>
  </si>
  <si>
    <t>(3V15) (589) Wichita, KS</t>
  </si>
  <si>
    <t>(3V15) (657) Marion, IL</t>
  </si>
  <si>
    <t>(3V15) (657) Poplar Bluff, MO</t>
  </si>
  <si>
    <t>(3V15) (657) St. Louis, MO</t>
  </si>
  <si>
    <t>(3V23) (437) Fargo, ND</t>
  </si>
  <si>
    <t>(3V23) (438) Sioux Falls, SD</t>
  </si>
  <si>
    <t>(3V23) (568) Black Hills HCS, SD</t>
  </si>
  <si>
    <t>(3V23) (618) Minneapolis, MN</t>
  </si>
  <si>
    <t>(3V23) (636) Central Iowa, IA</t>
  </si>
  <si>
    <t>(3V23) (636) Iowa City, IA</t>
  </si>
  <si>
    <t>(3V23) (636) Nebraska-W Iowa, NE</t>
  </si>
  <si>
    <t>(3V23) (656) St. Cloud, MN</t>
  </si>
  <si>
    <t>(4V16) (502) Alexandria, LA</t>
  </si>
  <si>
    <t>(4V16) (520) Gulf Coast HCS, MS</t>
  </si>
  <si>
    <t>(4V16) (564) Fayetteville, AR</t>
  </si>
  <si>
    <t>(4V16) (580) Houston, TX</t>
  </si>
  <si>
    <t>(4V16) (586) Jackson, MS</t>
  </si>
  <si>
    <t>(4V16) (598) Little Rock, AR</t>
  </si>
  <si>
    <t>(4V16) (629) New Orleans, LA</t>
  </si>
  <si>
    <t>(4V16) (667) Shreveport, LA</t>
  </si>
  <si>
    <t>(4V17) (504) Amarillo, TX</t>
  </si>
  <si>
    <t>(4V17) (519) Big Spring, TX</t>
  </si>
  <si>
    <t>(4V17) (549) Dallas, TX</t>
  </si>
  <si>
    <t>(4V17) (671) San Antonio, TX</t>
  </si>
  <si>
    <t>(4V17) (674) Temple, TX</t>
  </si>
  <si>
    <t>(4V17) (740) VA Texas Valley Coastal Bend HCS</t>
  </si>
  <si>
    <t>(4V17) (756) El Paso, TX</t>
  </si>
  <si>
    <t>(4V19) (436) Montana HCS</t>
  </si>
  <si>
    <t>(4V19) (442) Cheyenne, WY</t>
  </si>
  <si>
    <t>(4V19) (554) Denver, CO</t>
  </si>
  <si>
    <t>(4V19) (575) Grand Junction, CO</t>
  </si>
  <si>
    <t>(4V19) (623) Muskogee, OK</t>
  </si>
  <si>
    <t>(4V19) (635) Oklahoma City, OK</t>
  </si>
  <si>
    <t>(4V19) (660) Salt Lake City, UT</t>
  </si>
  <si>
    <t>(4V19) (666) Sheridan, WY</t>
  </si>
  <si>
    <t>(5V20) (463) Anchorage, AK</t>
  </si>
  <si>
    <t>(5V20) (531) Boise, ID</t>
  </si>
  <si>
    <t>(5V20) (648) Portland, OR</t>
  </si>
  <si>
    <t>(5V20) (653) Roseburg, OR</t>
  </si>
  <si>
    <t>(5V20) (663) VA Puget Sound, WA</t>
  </si>
  <si>
    <t>(5V20) (668) Spokane, WA</t>
  </si>
  <si>
    <t>(5V20) (687) Walla Walla, WA</t>
  </si>
  <si>
    <t>(5V20) (692) White City, OR</t>
  </si>
  <si>
    <t>(5V21) (459) Honolulu, HI</t>
  </si>
  <si>
    <t>(5V21) (570) Fresno, CA</t>
  </si>
  <si>
    <t>(5V21) (593) Las Vegas, NV</t>
  </si>
  <si>
    <t>(5V21) (612) N. California, CA</t>
  </si>
  <si>
    <t>(5V21) (640) Palo Alto, CA</t>
  </si>
  <si>
    <t>(5V21) (654) Reno, NV</t>
  </si>
  <si>
    <t>(5V21) (662) San Francisco, CA</t>
  </si>
  <si>
    <t>(5V22) (501) New Mexico HCS</t>
  </si>
  <si>
    <t>(5V22) (600) Long Beach, CA</t>
  </si>
  <si>
    <t>(5V22) (605) Loma Linda, CA</t>
  </si>
  <si>
    <t>(5V22) (644) Phoenix, AZ</t>
  </si>
  <si>
    <t>(5V22) (649) Northern Arizona HCS</t>
  </si>
  <si>
    <t>(5V22) (664) San Diego, CA</t>
  </si>
  <si>
    <t>(5V22) (678) Southern Arizona HCS</t>
  </si>
  <si>
    <t>(5V22) (691) Greater Los Angeles HCS</t>
  </si>
  <si>
    <t>States - Short</t>
  </si>
  <si>
    <t>States - Long</t>
  </si>
  <si>
    <t>VI</t>
  </si>
  <si>
    <t>GM</t>
  </si>
  <si>
    <t>Case Mix Level</t>
  </si>
  <si>
    <t>L</t>
  </si>
  <si>
    <t>A</t>
  </si>
  <si>
    <t>B</t>
  </si>
  <si>
    <t>C</t>
  </si>
  <si>
    <t>D</t>
  </si>
  <si>
    <t>E</t>
  </si>
  <si>
    <t>F</t>
  </si>
  <si>
    <t>G</t>
  </si>
  <si>
    <t>H</t>
  </si>
  <si>
    <t>I</t>
  </si>
  <si>
    <t>J</t>
  </si>
  <si>
    <t>K</t>
  </si>
  <si>
    <t xml:space="preserve">, </t>
  </si>
  <si>
    <t>County and State Name</t>
  </si>
  <si>
    <t>Monthly Administrative Fee</t>
  </si>
  <si>
    <t>Average Monthly Veteran Budget</t>
  </si>
  <si>
    <t>SSA State/ County Code</t>
  </si>
  <si>
    <t>National</t>
  </si>
  <si>
    <t>CBSA or Statewide Rural Name</t>
  </si>
  <si>
    <t>Montgomery</t>
  </si>
  <si>
    <t>Daphne-Fairhope-Foley</t>
  </si>
  <si>
    <t>Birmingham-Hoover</t>
  </si>
  <si>
    <t>Anniston-Oxford-Jacksonville</t>
  </si>
  <si>
    <t>Florence-Muscle Shoals</t>
  </si>
  <si>
    <t>Gadsden</t>
  </si>
  <si>
    <t>Dothan</t>
  </si>
  <si>
    <t>Tuscaloosa</t>
  </si>
  <si>
    <t>Decatur</t>
  </si>
  <si>
    <t>Auburn-Opelika</t>
  </si>
  <si>
    <t>Huntsville</t>
  </si>
  <si>
    <t>Mobile</t>
  </si>
  <si>
    <t>Columbus</t>
  </si>
  <si>
    <t>Anchorage</t>
  </si>
  <si>
    <t>Fairbanks</t>
  </si>
  <si>
    <t>Sierra Vista-Douglas</t>
  </si>
  <si>
    <t>Flagstaff</t>
  </si>
  <si>
    <t>Phoenix-Mesa-Scottsdale</t>
  </si>
  <si>
    <t>Lake Havasu City-Kingman</t>
  </si>
  <si>
    <t>Tucson</t>
  </si>
  <si>
    <t>Prescott</t>
  </si>
  <si>
    <t>Yuma</t>
  </si>
  <si>
    <t>Fayetteville-Springdale-Rogers</t>
  </si>
  <si>
    <t>Pine Bluff</t>
  </si>
  <si>
    <t>Jonesboro</t>
  </si>
  <si>
    <t>Fort Smith</t>
  </si>
  <si>
    <t>Memphis</t>
  </si>
  <si>
    <t>Little Rock-North Little Rock-Conway</t>
  </si>
  <si>
    <t>Hot Springs</t>
  </si>
  <si>
    <t>Texarkana</t>
  </si>
  <si>
    <t>Oakland-Hayward-Berkeley</t>
  </si>
  <si>
    <t xml:space="preserve">California </t>
  </si>
  <si>
    <t>Chico</t>
  </si>
  <si>
    <t>Sacramento--Roseville--Arden-Arcade</t>
  </si>
  <si>
    <t>Fresno</t>
  </si>
  <si>
    <t>El Centro</t>
  </si>
  <si>
    <t>Bakersfield</t>
  </si>
  <si>
    <t>Hanford-Corcoran</t>
  </si>
  <si>
    <t>Los Angeles-Long Beach-Glendale</t>
  </si>
  <si>
    <t>Madera</t>
  </si>
  <si>
    <t>San Rafael</t>
  </si>
  <si>
    <t>Merced</t>
  </si>
  <si>
    <t>Salinas</t>
  </si>
  <si>
    <t>Napa</t>
  </si>
  <si>
    <t>Anaheim-Santa Ana-Irvine</t>
  </si>
  <si>
    <t>Riverside-San Bernardino-Ontario</t>
  </si>
  <si>
    <t>San Jose-Sunnyvale-Santa Clara</t>
  </si>
  <si>
    <t>San Diego-Carlsbad</t>
  </si>
  <si>
    <t>San Francisco-Redwood City-South San Francisco</t>
  </si>
  <si>
    <t>Stockton-Lodi</t>
  </si>
  <si>
    <t>San Luis Obispo-Paso Robles-Arroyo Grande</t>
  </si>
  <si>
    <t>Santa Maria-Santa Barbara</t>
  </si>
  <si>
    <t>Santa Cruz-Watsonville</t>
  </si>
  <si>
    <t>Redding</t>
  </si>
  <si>
    <t>Vallejo-Fairfield</t>
  </si>
  <si>
    <t>Santa Rosa</t>
  </si>
  <si>
    <t>Modesto</t>
  </si>
  <si>
    <t>Yuba City</t>
  </si>
  <si>
    <t>Visalia-Porterville</t>
  </si>
  <si>
    <t>Oxnard-Thousand Oaks-Ventura</t>
  </si>
  <si>
    <t>Denver-Aurora-Lakewood</t>
  </si>
  <si>
    <t xml:space="preserve">Colorado           </t>
  </si>
  <si>
    <t>Boulder</t>
  </si>
  <si>
    <t>Colorado Springs</t>
  </si>
  <si>
    <t>Fort Collins</t>
  </si>
  <si>
    <t>Grand Junction</t>
  </si>
  <si>
    <t>Pueblo</t>
  </si>
  <si>
    <t>Greeley</t>
  </si>
  <si>
    <t>Bridgeport-Stamford-Norwalk</t>
  </si>
  <si>
    <t>Hartford-West Hartford-East Hartford</t>
  </si>
  <si>
    <t>New Haven-Milford</t>
  </si>
  <si>
    <t>Norwich-New London</t>
  </si>
  <si>
    <t>Worcester</t>
  </si>
  <si>
    <t>Dover</t>
  </si>
  <si>
    <t>Wilmington</t>
  </si>
  <si>
    <t>Salisbury</t>
  </si>
  <si>
    <t>Washington-Arlington-Alexandria</t>
  </si>
  <si>
    <t>Gainesville</t>
  </si>
  <si>
    <t>Jacksonville</t>
  </si>
  <si>
    <t>Panama City</t>
  </si>
  <si>
    <t>Palm Bay-Melbourne-Titusville</t>
  </si>
  <si>
    <t>Fort Lauderdale-Pompano Beach-Deerfield Beach</t>
  </si>
  <si>
    <t>Punta Gorda</t>
  </si>
  <si>
    <t>Homosassa Springs</t>
  </si>
  <si>
    <t>Naples-Immokalee-Marco Island</t>
  </si>
  <si>
    <t>Pensacola-Ferry Pass-Brent</t>
  </si>
  <si>
    <t>Deltona-Daytona Beach-Ormond Beach</t>
  </si>
  <si>
    <t>Tallahassee</t>
  </si>
  <si>
    <t>Tampa-St. Petersburg-Clearwater</t>
  </si>
  <si>
    <t>Sebring</t>
  </si>
  <si>
    <t>Sebastian-Vero Beach</t>
  </si>
  <si>
    <t>Orlando-Kissimmee-Sanford</t>
  </si>
  <si>
    <t>Cape Coral-Fort Myers</t>
  </si>
  <si>
    <t>North Port-Sarasota-Bradenton</t>
  </si>
  <si>
    <t>Ocala</t>
  </si>
  <si>
    <t>Port St. Lucie</t>
  </si>
  <si>
    <t>Miami-Miami Beach-Kendall</t>
  </si>
  <si>
    <t>Crestview-Fort Walton Beach-Destin</t>
  </si>
  <si>
    <t>West Palm Beach-Boca Raton-Delray Beach</t>
  </si>
  <si>
    <t>Lakeland-Winter Haven</t>
  </si>
  <si>
    <t>The Villages</t>
  </si>
  <si>
    <t>Albany</t>
  </si>
  <si>
    <t>Atlanta-Sandy Springs-Roswell</t>
  </si>
  <si>
    <t>Macon</t>
  </si>
  <si>
    <t>Brunswick</t>
  </si>
  <si>
    <t>Valdosta</t>
  </si>
  <si>
    <t>Savannah</t>
  </si>
  <si>
    <t>Augusta-Richmond County</t>
  </si>
  <si>
    <t>Chattanooga</t>
  </si>
  <si>
    <t>Athens-Clarke County</t>
  </si>
  <si>
    <t>Rome</t>
  </si>
  <si>
    <t>Warner Robins</t>
  </si>
  <si>
    <t>Hinesville</t>
  </si>
  <si>
    <t>Dalton</t>
  </si>
  <si>
    <t>Urban Honolulu</t>
  </si>
  <si>
    <t>Kahului-Wailuku-Lahaina</t>
  </si>
  <si>
    <t>Boise City</t>
  </si>
  <si>
    <t xml:space="preserve">Idaho   </t>
  </si>
  <si>
    <t>Pocatello</t>
  </si>
  <si>
    <t>Idaho Falls</t>
  </si>
  <si>
    <t>Logan</t>
  </si>
  <si>
    <t>Coeur d'Alene</t>
  </si>
  <si>
    <t>Lewiston</t>
  </si>
  <si>
    <t>Cape Girardeau</t>
  </si>
  <si>
    <t>St. Louis</t>
  </si>
  <si>
    <t>Rockford</t>
  </si>
  <si>
    <t>Champaign-Urbana</t>
  </si>
  <si>
    <t>Chicago-Naperville-Arlington Heights</t>
  </si>
  <si>
    <t>Elgin</t>
  </si>
  <si>
    <t>Bloomington</t>
  </si>
  <si>
    <t>Davenport-Moline-Rock Island</t>
  </si>
  <si>
    <t>Carbondale-Marion</t>
  </si>
  <si>
    <t>Kankakee</t>
  </si>
  <si>
    <t>Lake County-Kenosha County</t>
  </si>
  <si>
    <t>Peoria</t>
  </si>
  <si>
    <t>Springfield</t>
  </si>
  <si>
    <t>Danville</t>
  </si>
  <si>
    <t>Fort Wayne</t>
  </si>
  <si>
    <t>Lafayette-West Lafayette</t>
  </si>
  <si>
    <t>Indianapolis-Carmel-Anderson</t>
  </si>
  <si>
    <t>Louisville/Jefferson County</t>
  </si>
  <si>
    <t>Terre Haute</t>
  </si>
  <si>
    <t>Cincinnati</t>
  </si>
  <si>
    <t>Muncie</t>
  </si>
  <si>
    <t>Elkhart-Goshen</t>
  </si>
  <si>
    <t>Kokomo</t>
  </si>
  <si>
    <t>Gary</t>
  </si>
  <si>
    <t>Michigan City-La Porte</t>
  </si>
  <si>
    <t>Evansville</t>
  </si>
  <si>
    <t>South Bend-Mishawaka</t>
  </si>
  <si>
    <t>Cedar Rapids</t>
  </si>
  <si>
    <t>Waterloo-Cedar Falls</t>
  </si>
  <si>
    <t>Des Moines-West Des Moines</t>
  </si>
  <si>
    <t>Dubuque</t>
  </si>
  <si>
    <t>Omaha-Council Bluffs</t>
  </si>
  <si>
    <t>Iowa City</t>
  </si>
  <si>
    <t>Sioux City</t>
  </si>
  <si>
    <t>Ames</t>
  </si>
  <si>
    <t xml:space="preserve">Kansas            </t>
  </si>
  <si>
    <t>Wichita</t>
  </si>
  <si>
    <t>St. Joseph</t>
  </si>
  <si>
    <t>Lawrence</t>
  </si>
  <si>
    <t>Topeka</t>
  </si>
  <si>
    <t>Kansas City</t>
  </si>
  <si>
    <t>Manhattan</t>
  </si>
  <si>
    <t>Bowling Green</t>
  </si>
  <si>
    <t>Lexington-Fayette</t>
  </si>
  <si>
    <t>Huntington-Ashland</t>
  </si>
  <si>
    <t>Clarksville</t>
  </si>
  <si>
    <t>Owensboro</t>
  </si>
  <si>
    <t>Elizabethtown-Fort Knox</t>
  </si>
  <si>
    <t>Lafayette</t>
  </si>
  <si>
    <t>Baton Rouge</t>
  </si>
  <si>
    <t>Shreveport-Bossier City</t>
  </si>
  <si>
    <t>Lake Charles</t>
  </si>
  <si>
    <t>Alexandria</t>
  </si>
  <si>
    <t>New Orleans-Metairie</t>
  </si>
  <si>
    <t>Houma-Thibodaux</t>
  </si>
  <si>
    <t>Monroe</t>
  </si>
  <si>
    <t>Hammond</t>
  </si>
  <si>
    <t>Lewiston-Auburn</t>
  </si>
  <si>
    <t>Portland-South Portland</t>
  </si>
  <si>
    <t>Bangor</t>
  </si>
  <si>
    <t>Cumberland</t>
  </si>
  <si>
    <t>Baltimore-Columbia-Towson</t>
  </si>
  <si>
    <t>Silver Spring-Frederick-Rockville</t>
  </si>
  <si>
    <t>California-Lexington Park</t>
  </si>
  <si>
    <t>Hagerstown-Martinsburg</t>
  </si>
  <si>
    <t>Barnstable Town</t>
  </si>
  <si>
    <t>Pittsfield</t>
  </si>
  <si>
    <t>Providence-Warwick</t>
  </si>
  <si>
    <t>Cambridge-Newton-Framingham</t>
  </si>
  <si>
    <t>Boston</t>
  </si>
  <si>
    <t xml:space="preserve">Michigan          </t>
  </si>
  <si>
    <t>Grand Rapids-Wyoming</t>
  </si>
  <si>
    <t>Bay City</t>
  </si>
  <si>
    <t>Niles-Benton Harbor</t>
  </si>
  <si>
    <t>Battle Creek</t>
  </si>
  <si>
    <t>Lansing-East Lansing</t>
  </si>
  <si>
    <t>Flint</t>
  </si>
  <si>
    <t>Jackson</t>
  </si>
  <si>
    <t>Kalamazoo-Portage</t>
  </si>
  <si>
    <t>Warren-Troy-Farmington Hills</t>
  </si>
  <si>
    <t>Midland</t>
  </si>
  <si>
    <t>Muskegon</t>
  </si>
  <si>
    <t>Saginaw</t>
  </si>
  <si>
    <t>Ann Arbor</t>
  </si>
  <si>
    <t>Detroit-Dearborn-Livonia</t>
  </si>
  <si>
    <t>Minneapolis-St. Paul-Bloomington</t>
  </si>
  <si>
    <t>St. Cloud</t>
  </si>
  <si>
    <t>Mankato-North Mankato</t>
  </si>
  <si>
    <t>Duluth</t>
  </si>
  <si>
    <t>Fargo</t>
  </si>
  <si>
    <t>Rochester</t>
  </si>
  <si>
    <t>La Crosse-Onalaska</t>
  </si>
  <si>
    <t>Grand Forks</t>
  </si>
  <si>
    <t>Hattiesburg</t>
  </si>
  <si>
    <t>Gulfport-Biloxi-Pascagoula</t>
  </si>
  <si>
    <t>Columbia</t>
  </si>
  <si>
    <t>Jefferson City</t>
  </si>
  <si>
    <t>Joplin</t>
  </si>
  <si>
    <t>Billings</t>
  </si>
  <si>
    <t>Great Falls</t>
  </si>
  <si>
    <t>Missoula</t>
  </si>
  <si>
    <t>Grand Island</t>
  </si>
  <si>
    <t>Lincoln</t>
  </si>
  <si>
    <t>Las Vegas-Henderson-Paradise</t>
  </si>
  <si>
    <t>Reno</t>
  </si>
  <si>
    <t>Manchester-Nashua</t>
  </si>
  <si>
    <t>Rockingham County-Strafford County</t>
  </si>
  <si>
    <t>Atlantic City-Hammonton</t>
  </si>
  <si>
    <t>New York-Jersey City-White Plains</t>
  </si>
  <si>
    <t>Camden</t>
  </si>
  <si>
    <t>Ocean City</t>
  </si>
  <si>
    <t>Vineland-Bridgeton</t>
  </si>
  <si>
    <t>Newark</t>
  </si>
  <si>
    <t>Trenton</t>
  </si>
  <si>
    <t>Allentown-Bethlehem-Easton</t>
  </si>
  <si>
    <t>Albuquerque</t>
  </si>
  <si>
    <t>Las Cruces</t>
  </si>
  <si>
    <t>Farmington</t>
  </si>
  <si>
    <t>Santa Fe</t>
  </si>
  <si>
    <t>Albany-Schenectady-Troy</t>
  </si>
  <si>
    <t xml:space="preserve">New York </t>
  </si>
  <si>
    <t>Binghamton</t>
  </si>
  <si>
    <t>Elmira</t>
  </si>
  <si>
    <t>Dutchess County-Putnam County</t>
  </si>
  <si>
    <t>Buffalo-Cheektowaga-Niagara Falls</t>
  </si>
  <si>
    <t>Utica-Rome</t>
  </si>
  <si>
    <t>Watertown-Fort Drum</t>
  </si>
  <si>
    <t>Syracuse</t>
  </si>
  <si>
    <t>Nassau County-Suffolk County</t>
  </si>
  <si>
    <t>Ithaca</t>
  </si>
  <si>
    <t>Kingston</t>
  </si>
  <si>
    <t>Glens Falls</t>
  </si>
  <si>
    <t>Burlington</t>
  </si>
  <si>
    <t>Hickory-Lenoir-Morganton</t>
  </si>
  <si>
    <t>Myrtle Beach-Conway-North Myrtle Beach</t>
  </si>
  <si>
    <t>Asheville</t>
  </si>
  <si>
    <t>Charlotte-Concord-Gastonia</t>
  </si>
  <si>
    <t>Durham-Chapel Hill</t>
  </si>
  <si>
    <t>New Bern</t>
  </si>
  <si>
    <t>Fayetteville</t>
  </si>
  <si>
    <t>Virginia Beach-Norfolk-Newport News</t>
  </si>
  <si>
    <t>Winston-Salem</t>
  </si>
  <si>
    <t>Rocky Mount</t>
  </si>
  <si>
    <t>Raleigh</t>
  </si>
  <si>
    <t>Greensboro-High Point</t>
  </si>
  <si>
    <t>Greenville</t>
  </si>
  <si>
    <t>Goldsboro</t>
  </si>
  <si>
    <t>Bismarck</t>
  </si>
  <si>
    <t>Lima</t>
  </si>
  <si>
    <t>Wheeling</t>
  </si>
  <si>
    <t>Canton-Massillon</t>
  </si>
  <si>
    <t>Cleveland-Elyria</t>
  </si>
  <si>
    <t>Toledo</t>
  </si>
  <si>
    <t>Dayton</t>
  </si>
  <si>
    <t>Weirton-Steubenville</t>
  </si>
  <si>
    <t>Youngstown-Warren-Boardman</t>
  </si>
  <si>
    <t>Akron</t>
  </si>
  <si>
    <t>Mansfield</t>
  </si>
  <si>
    <t xml:space="preserve">Oklahoma         </t>
  </si>
  <si>
    <t>Oklahoma City</t>
  </si>
  <si>
    <t>Lawton</t>
  </si>
  <si>
    <t>Tulsa</t>
  </si>
  <si>
    <t>Corvallis</t>
  </si>
  <si>
    <t>Portland-Vancouver-Hillsboro</t>
  </si>
  <si>
    <t>Bend-Redmond</t>
  </si>
  <si>
    <t>Medford</t>
  </si>
  <si>
    <t>Grants Pass</t>
  </si>
  <si>
    <t>Eugene</t>
  </si>
  <si>
    <t>Salem</t>
  </si>
  <si>
    <t>Gettysburg</t>
  </si>
  <si>
    <t>Pittsburgh</t>
  </si>
  <si>
    <t>Reading</t>
  </si>
  <si>
    <t>Altoona</t>
  </si>
  <si>
    <t>Montgomery County-Bucks County-Chester County</t>
  </si>
  <si>
    <t>Johnstown</t>
  </si>
  <si>
    <t>State College</t>
  </si>
  <si>
    <t>Bloomsburg-Berwick</t>
  </si>
  <si>
    <t>Harrisburg-Carlisle</t>
  </si>
  <si>
    <t>Philadelphia</t>
  </si>
  <si>
    <t>Erie</t>
  </si>
  <si>
    <t>Chambersburg-Waynesboro</t>
  </si>
  <si>
    <t>Scranton--Wilkes-Barre--Hazleton</t>
  </si>
  <si>
    <t>Lancaster</t>
  </si>
  <si>
    <t>Lebanon</t>
  </si>
  <si>
    <t>Williamsport</t>
  </si>
  <si>
    <t>East Stroudsburg</t>
  </si>
  <si>
    <t>York-Hanover</t>
  </si>
  <si>
    <t>Aguadilla-Isabela</t>
  </si>
  <si>
    <t>San Juan-Carolina-Caguas</t>
  </si>
  <si>
    <t>Arecibo</t>
  </si>
  <si>
    <t>Guayama</t>
  </si>
  <si>
    <t>San Germán</t>
  </si>
  <si>
    <t>Ponce</t>
  </si>
  <si>
    <t>Mayagüez</t>
  </si>
  <si>
    <t>Greenville-Anderson-Mauldin</t>
  </si>
  <si>
    <t>Hilton Head Island-Bluffton-Beaufort</t>
  </si>
  <si>
    <t>Charleston-North Charleston</t>
  </si>
  <si>
    <t>Florence</t>
  </si>
  <si>
    <t>Spartanburg</t>
  </si>
  <si>
    <t>Sumter</t>
  </si>
  <si>
    <t>Rapid City</t>
  </si>
  <si>
    <t>Sioux Falls</t>
  </si>
  <si>
    <t>Knoxville</t>
  </si>
  <si>
    <t>Cleveland</t>
  </si>
  <si>
    <t>Nashville-Davidson--Murfreesboro--Franklin</t>
  </si>
  <si>
    <t>Johnson City</t>
  </si>
  <si>
    <t>Morristown</t>
  </si>
  <si>
    <t>Kingsport-Bristol-Bristol</t>
  </si>
  <si>
    <t xml:space="preserve">Texas </t>
  </si>
  <si>
    <t>Corpus Christi</t>
  </si>
  <si>
    <t>Wichita Falls</t>
  </si>
  <si>
    <t>Amarillo</t>
  </si>
  <si>
    <t>San Antonio-New Braunfels</t>
  </si>
  <si>
    <t>Houston-The Woodlands-Sugar Land</t>
  </si>
  <si>
    <t>Austin-Round Rock</t>
  </si>
  <si>
    <t>Killeen-Temple</t>
  </si>
  <si>
    <t>College Station-Bryan</t>
  </si>
  <si>
    <t>Abilene</t>
  </si>
  <si>
    <t>Brownsville-Harlingen</t>
  </si>
  <si>
    <t>Dallas-Plano-Irving</t>
  </si>
  <si>
    <t>Lubbock</t>
  </si>
  <si>
    <t>Odessa</t>
  </si>
  <si>
    <t>El Paso</t>
  </si>
  <si>
    <t>Waco</t>
  </si>
  <si>
    <t>Victoria</t>
  </si>
  <si>
    <t>Sherman-Denison</t>
  </si>
  <si>
    <t>Longview</t>
  </si>
  <si>
    <t>Beaumont-Port Arthur</t>
  </si>
  <si>
    <t>McAllen-Edinburg-Mission</t>
  </si>
  <si>
    <t>Fort Worth-Arlington</t>
  </si>
  <si>
    <t>San Angelo</t>
  </si>
  <si>
    <t>Tyler</t>
  </si>
  <si>
    <t>Laredo</t>
  </si>
  <si>
    <t>Ogden-Clearfield</t>
  </si>
  <si>
    <t>Provo-Orem</t>
  </si>
  <si>
    <t>Salt Lake City</t>
  </si>
  <si>
    <t>St. George</t>
  </si>
  <si>
    <t>Burlington-South Burlington</t>
  </si>
  <si>
    <t>Charlottesville</t>
  </si>
  <si>
    <t>Richmond</t>
  </si>
  <si>
    <t>Lynchburg</t>
  </si>
  <si>
    <t>Staunton-Waynesboro</t>
  </si>
  <si>
    <t>Roanoke</t>
  </si>
  <si>
    <t>Blacksburg-Christiansburg-Radford</t>
  </si>
  <si>
    <t>Winchester</t>
  </si>
  <si>
    <t>Harrisonburg</t>
  </si>
  <si>
    <t xml:space="preserve">Washington </t>
  </si>
  <si>
    <t>Kennewick-Richland</t>
  </si>
  <si>
    <t>Wenatchee</t>
  </si>
  <si>
    <t>Walla Walla</t>
  </si>
  <si>
    <t>Seattle-Bellevue-Everett</t>
  </si>
  <si>
    <t>Bremerton-Silverdale</t>
  </si>
  <si>
    <t>Spokane-Spokane Valley</t>
  </si>
  <si>
    <t>Tacoma-Lakewood</t>
  </si>
  <si>
    <t>Mount Vernon-Anacortes</t>
  </si>
  <si>
    <t>Olympia-Tumwater</t>
  </si>
  <si>
    <t>Bellingham</t>
  </si>
  <si>
    <t>Yakima</t>
  </si>
  <si>
    <t>Charleston</t>
  </si>
  <si>
    <t>Beckley</t>
  </si>
  <si>
    <t>Morgantown</t>
  </si>
  <si>
    <t>Parkersburg-Vienna</t>
  </si>
  <si>
    <t>Green Bay</t>
  </si>
  <si>
    <t>Appleton</t>
  </si>
  <si>
    <t>Eau Claire</t>
  </si>
  <si>
    <t>Madison</t>
  </si>
  <si>
    <t>Fond du Lac</t>
  </si>
  <si>
    <t>Wausau</t>
  </si>
  <si>
    <t>Milwaukee-Waukesha-West Allis</t>
  </si>
  <si>
    <t>Racine</t>
  </si>
  <si>
    <t>Janesville-Beloit</t>
  </si>
  <si>
    <t>Sheboygan</t>
  </si>
  <si>
    <t>Oshkosh-Neenah</t>
  </si>
  <si>
    <t>Cheyenne</t>
  </si>
  <si>
    <t>Casper</t>
  </si>
  <si>
    <t>County or City</t>
  </si>
  <si>
    <t>County or City Name</t>
  </si>
  <si>
    <t>Partial Assessment Fee</t>
  </si>
  <si>
    <t>Prorated First Month Veteran Budget</t>
  </si>
  <si>
    <t>DC</t>
  </si>
  <si>
    <t>District of Columbia</t>
  </si>
  <si>
    <t>Days in Month</t>
  </si>
  <si>
    <t>Months</t>
  </si>
  <si>
    <t>Days in Month - Start</t>
  </si>
  <si>
    <t>Days in Month - End</t>
  </si>
  <si>
    <t>Months in authorization for Admin Fee</t>
  </si>
  <si>
    <t>Full Assessment Fee</t>
  </si>
  <si>
    <t>Monthly Admin-istrative Fee</t>
  </si>
  <si>
    <t>Average Monthly VA Obligation</t>
  </si>
  <si>
    <t>Value to Paste</t>
  </si>
  <si>
    <t>CBSA</t>
  </si>
  <si>
    <t>Urban/Rural</t>
  </si>
  <si>
    <t xml:space="preserve">Alabama </t>
  </si>
  <si>
    <t xml:space="preserve">Alaska </t>
  </si>
  <si>
    <t xml:space="preserve">Arizona </t>
  </si>
  <si>
    <t xml:space="preserve">Arkansas </t>
  </si>
  <si>
    <t xml:space="preserve">Colorado </t>
  </si>
  <si>
    <t xml:space="preserve">Connecticut </t>
  </si>
  <si>
    <t>-----</t>
  </si>
  <si>
    <t xml:space="preserve">Florida </t>
  </si>
  <si>
    <t xml:space="preserve">Georgia </t>
  </si>
  <si>
    <t xml:space="preserve">Hawaii </t>
  </si>
  <si>
    <t xml:space="preserve">Idaho </t>
  </si>
  <si>
    <t xml:space="preserve">Illinois </t>
  </si>
  <si>
    <t xml:space="preserve">Indiana </t>
  </si>
  <si>
    <t xml:space="preserve">Iowa </t>
  </si>
  <si>
    <t xml:space="preserve">Kansas </t>
  </si>
  <si>
    <t xml:space="preserve">Kentucky </t>
  </si>
  <si>
    <t xml:space="preserve">Louisiana </t>
  </si>
  <si>
    <t xml:space="preserve">Maine </t>
  </si>
  <si>
    <t xml:space="preserve">Maryland </t>
  </si>
  <si>
    <t xml:space="preserve">Michigan </t>
  </si>
  <si>
    <t xml:space="preserve">Minnesota </t>
  </si>
  <si>
    <t xml:space="preserve">Mississippi </t>
  </si>
  <si>
    <t xml:space="preserve">Missouri </t>
  </si>
  <si>
    <t xml:space="preserve">Montana </t>
  </si>
  <si>
    <t xml:space="preserve">Nebraska </t>
  </si>
  <si>
    <t xml:space="preserve">Nevada </t>
  </si>
  <si>
    <t xml:space="preserve">New Hampshire </t>
  </si>
  <si>
    <t xml:space="preserve">New Mexico </t>
  </si>
  <si>
    <t xml:space="preserve">North Carolina </t>
  </si>
  <si>
    <t xml:space="preserve">North Dakota </t>
  </si>
  <si>
    <t xml:space="preserve">Ohio </t>
  </si>
  <si>
    <t xml:space="preserve">Oklahoma </t>
  </si>
  <si>
    <t xml:space="preserve">Oregon </t>
  </si>
  <si>
    <t xml:space="preserve">Pennsylvania </t>
  </si>
  <si>
    <t xml:space="preserve">South Carolina </t>
  </si>
  <si>
    <t xml:space="preserve">South Dakota </t>
  </si>
  <si>
    <t xml:space="preserve">Tennessee </t>
  </si>
  <si>
    <t xml:space="preserve">Utah </t>
  </si>
  <si>
    <t xml:space="preserve">Vermont </t>
  </si>
  <si>
    <t xml:space="preserve">Virgin Islands </t>
  </si>
  <si>
    <t xml:space="preserve">Virginia </t>
  </si>
  <si>
    <t xml:space="preserve">West Virginia </t>
  </si>
  <si>
    <t xml:space="preserve">Wisconsin </t>
  </si>
  <si>
    <t xml:space="preserve">Wyoming </t>
  </si>
  <si>
    <t xml:space="preserve">Guam </t>
  </si>
  <si>
    <t>Abilene, TX</t>
  </si>
  <si>
    <t>Aguadilla-Isabela, PR</t>
  </si>
  <si>
    <t>Akron, OH</t>
  </si>
  <si>
    <t>Albany, GA</t>
  </si>
  <si>
    <t>Albany, OR</t>
  </si>
  <si>
    <t>Albany-Schenectady-Troy, NY</t>
  </si>
  <si>
    <t>Albuquerque, NM</t>
  </si>
  <si>
    <t>Alexandria, LA</t>
  </si>
  <si>
    <t>Allentown-Bethlehem-Easton, PA-NJ</t>
  </si>
  <si>
    <t>Altoona, PA</t>
  </si>
  <si>
    <t>Amarillo, TX</t>
  </si>
  <si>
    <t>Ames, IA</t>
  </si>
  <si>
    <t>Anaheim-Santa Ana-Irvine, CA</t>
  </si>
  <si>
    <t>Anchorage, AK</t>
  </si>
  <si>
    <t>Ann Arbor, MI</t>
  </si>
  <si>
    <t>Anniston-Oxford-Jacksonville, AL</t>
  </si>
  <si>
    <t>Appleton, WI</t>
  </si>
  <si>
    <t>Arecibo, PR</t>
  </si>
  <si>
    <t>Asheville, NC</t>
  </si>
  <si>
    <t>Athens-Clarke County, GA</t>
  </si>
  <si>
    <t>Atlanta-Sandy Springs-Roswell, GA</t>
  </si>
  <si>
    <t>Atlantic City-Hammonton, NJ</t>
  </si>
  <si>
    <t>Auburn-Opelika, AL</t>
  </si>
  <si>
    <t>Augusta-Richmond County, GA-SC</t>
  </si>
  <si>
    <t>Austin-Round Rock, TX</t>
  </si>
  <si>
    <t>Bakersfield, CA</t>
  </si>
  <si>
    <t>Baltimore-Columbia-Towson, MD</t>
  </si>
  <si>
    <t>Bangor, ME</t>
  </si>
  <si>
    <t>Barnstable Town, MA</t>
  </si>
  <si>
    <t>Baton Rouge, LA</t>
  </si>
  <si>
    <t>Battle Creek, MI</t>
  </si>
  <si>
    <t>Bay City, MI</t>
  </si>
  <si>
    <t>Beaumont-Port Arthur, TX</t>
  </si>
  <si>
    <t>Beckley, WV</t>
  </si>
  <si>
    <t>Bellingham, WA</t>
  </si>
  <si>
    <t>Bend-Redmond, OR</t>
  </si>
  <si>
    <t>Billings, MT</t>
  </si>
  <si>
    <t>Binghamton, NY</t>
  </si>
  <si>
    <t>Birmingham-Hoover, AL</t>
  </si>
  <si>
    <t>Bismarck, ND</t>
  </si>
  <si>
    <t>Blacksburg-Christiansburg-Radford, VA</t>
  </si>
  <si>
    <t>Bloomington, IL</t>
  </si>
  <si>
    <t>Bloomington, IN</t>
  </si>
  <si>
    <t>Bloomsburg-Berwick, PA</t>
  </si>
  <si>
    <t>Boise City, ID</t>
  </si>
  <si>
    <t>Boston, MA</t>
  </si>
  <si>
    <t>Boulder, CO</t>
  </si>
  <si>
    <t>Bowling Green, KY</t>
  </si>
  <si>
    <t>Bremerton-Silverdale, WA</t>
  </si>
  <si>
    <t>Bridgeport-Stamford-Norwalk, CT</t>
  </si>
  <si>
    <t>Brownsville-Harlingen, TX</t>
  </si>
  <si>
    <t>Brunswick, GA</t>
  </si>
  <si>
    <t>Buffalo-Cheektowaga-Niagara Falls, NY</t>
  </si>
  <si>
    <t>Burlington, NC</t>
  </si>
  <si>
    <t>Burlington-South Burlington, VT</t>
  </si>
  <si>
    <t>California-Lexington Park, MD</t>
  </si>
  <si>
    <t>Cambridge-Newton-Framingham, MA</t>
  </si>
  <si>
    <t>Camden, NJ</t>
  </si>
  <si>
    <t>Canton-Massillon, OH</t>
  </si>
  <si>
    <t>Cape Coral-Fort Myers, FL</t>
  </si>
  <si>
    <t>Cape Girardeau, MO-IL</t>
  </si>
  <si>
    <t>Carbondale-Marion, IL</t>
  </si>
  <si>
    <t>Carson City, NV</t>
  </si>
  <si>
    <t>Casper, WY</t>
  </si>
  <si>
    <t>Cedar Rapids, IA</t>
  </si>
  <si>
    <t>Chambersburg-Waynesboro, PA</t>
  </si>
  <si>
    <t>Champaign-Urbana, IL</t>
  </si>
  <si>
    <t>Charleston, WV</t>
  </si>
  <si>
    <t>Charleston-North Charleston, SC</t>
  </si>
  <si>
    <t>Charlotte-Concord-Gastonia, NC-SC</t>
  </si>
  <si>
    <t>Charlottesville, VA</t>
  </si>
  <si>
    <t>Chattanooga, TN-GA</t>
  </si>
  <si>
    <t>Cheyenne, WY</t>
  </si>
  <si>
    <t>Chicago-Naperville-Arlington Heights, IL</t>
  </si>
  <si>
    <t>Chico, CA</t>
  </si>
  <si>
    <t>Cincinnati, OH-KY-IN</t>
  </si>
  <si>
    <t>Clarksville, TN-KY</t>
  </si>
  <si>
    <t>Cleveland, TN</t>
  </si>
  <si>
    <t>Cleveland-Elyria, OH</t>
  </si>
  <si>
    <t>Coeur d'Alene, ID</t>
  </si>
  <si>
    <t>College Station-Bryan, TX</t>
  </si>
  <si>
    <t>Colorado Springs, CO</t>
  </si>
  <si>
    <t>Columbia, MO</t>
  </si>
  <si>
    <t>Columbia, SC</t>
  </si>
  <si>
    <t>Columbus, GA-AL</t>
  </si>
  <si>
    <t>Columbus, IN</t>
  </si>
  <si>
    <t>Columbus, OH</t>
  </si>
  <si>
    <t>Corpus Christi, TX</t>
  </si>
  <si>
    <t>Corvallis, OR</t>
  </si>
  <si>
    <t>Crestview-Fort Walton Beach-Destin, FL</t>
  </si>
  <si>
    <t>Cumberland, MD-WV</t>
  </si>
  <si>
    <t>Dallas-Plano-Irving, TX</t>
  </si>
  <si>
    <t>Dalton, GA</t>
  </si>
  <si>
    <t>Danville, IL</t>
  </si>
  <si>
    <t>Daphne-Fairhope-Foley, AL</t>
  </si>
  <si>
    <t>Davenport-Moline-Rock Island, IA-IL</t>
  </si>
  <si>
    <t>Dayton, OH</t>
  </si>
  <si>
    <t>Decatur, AL</t>
  </si>
  <si>
    <t>Decatur, IL</t>
  </si>
  <si>
    <t>Deltona-Daytona Beach-Ormond Beach, FL</t>
  </si>
  <si>
    <t>Denver-Aurora-Lakewood, CO</t>
  </si>
  <si>
    <t>Des Moines-West Des Moines, IA</t>
  </si>
  <si>
    <t>Detroit-Dearborn-Livonia, MI</t>
  </si>
  <si>
    <t>Dothan, AL</t>
  </si>
  <si>
    <t>Dover, DE</t>
  </si>
  <si>
    <t>Dubuque, IA</t>
  </si>
  <si>
    <t>Duluth, MN-WI</t>
  </si>
  <si>
    <t>Durham-Chapel Hill, NC</t>
  </si>
  <si>
    <t>Dutchess County-Putnam County, NY</t>
  </si>
  <si>
    <t>East Stroudsburg, PA</t>
  </si>
  <si>
    <t>Eau Claire, WI</t>
  </si>
  <si>
    <t>El Centro, CA</t>
  </si>
  <si>
    <t>Elgin, IL</t>
  </si>
  <si>
    <t>Elizabethtown-Fort Knox, KY</t>
  </si>
  <si>
    <t>Elkhart-Goshen, IN</t>
  </si>
  <si>
    <t>Elmira, NY</t>
  </si>
  <si>
    <t>El Paso, TX</t>
  </si>
  <si>
    <t>Enid, OK</t>
  </si>
  <si>
    <t>Erie, PA</t>
  </si>
  <si>
    <t>Eugene, OR</t>
  </si>
  <si>
    <t>Evansville, IN-KY</t>
  </si>
  <si>
    <t>Fairbanks, AK</t>
  </si>
  <si>
    <t>Fargo, ND-MN</t>
  </si>
  <si>
    <t>Farmington, NM</t>
  </si>
  <si>
    <t>Fayetteville, NC</t>
  </si>
  <si>
    <t>Fayetteville-Springdale-Rogers, AR-MO</t>
  </si>
  <si>
    <t>Flagstaff, AZ</t>
  </si>
  <si>
    <t>Flint, MI</t>
  </si>
  <si>
    <t>Florence, SC</t>
  </si>
  <si>
    <t>Florence-Muscle Shoals, AL</t>
  </si>
  <si>
    <t>Fond du Lac, WI</t>
  </si>
  <si>
    <t>Fort Collins, CO</t>
  </si>
  <si>
    <t>Fort Lauderdale-Pompano Beach-Deerfield Beach, FL</t>
  </si>
  <si>
    <t>Fort Smith, AR-OK</t>
  </si>
  <si>
    <t>Fort Wayne, IN</t>
  </si>
  <si>
    <t>Fort Worth-Arlington, TX</t>
  </si>
  <si>
    <t>Fresno, CA</t>
  </si>
  <si>
    <t>Gadsden, AL</t>
  </si>
  <si>
    <t>Gainesville, FL</t>
  </si>
  <si>
    <t>Gainesville, GA</t>
  </si>
  <si>
    <t>Gary, IN</t>
  </si>
  <si>
    <t>Gettysburg, PA</t>
  </si>
  <si>
    <t>Glens Falls, NY</t>
  </si>
  <si>
    <t>Goldsboro, NC</t>
  </si>
  <si>
    <t>Grand Forks, ND-MN</t>
  </si>
  <si>
    <t>Grand Island, NE</t>
  </si>
  <si>
    <t>Grand Junction, CO</t>
  </si>
  <si>
    <t>Grand Rapids-Wyoming, MI</t>
  </si>
  <si>
    <t>Grants Pass, OR</t>
  </si>
  <si>
    <t>Great Falls, MT</t>
  </si>
  <si>
    <t>Greeley, CO</t>
  </si>
  <si>
    <t>Green Bay, WI</t>
  </si>
  <si>
    <t>Greensboro-High Point, NC</t>
  </si>
  <si>
    <t>Greenville, NC</t>
  </si>
  <si>
    <t>Greenville-Anderson-Mauldin, SC</t>
  </si>
  <si>
    <t>Guayama, PR</t>
  </si>
  <si>
    <t>Gulfport-Biloxi-Pascagoula, MS</t>
  </si>
  <si>
    <t>Hagerstown-Martinsburg, MD-WV</t>
  </si>
  <si>
    <t>Hammond, LA</t>
  </si>
  <si>
    <t>Hanford-Corcoran, CA</t>
  </si>
  <si>
    <t>Harrisburg-Carlisle, PA</t>
  </si>
  <si>
    <t>Harrisonburg, VA</t>
  </si>
  <si>
    <t>Hartford-West Hartford-East Hartford, CT</t>
  </si>
  <si>
    <t>Hattiesburg, MS</t>
  </si>
  <si>
    <t>Hickory-Lenoir-Morganton, NC</t>
  </si>
  <si>
    <t>Hilton Head Island-Bluffton-Beaufort, SC</t>
  </si>
  <si>
    <t>Hinesville-Fort Stewart, GA</t>
  </si>
  <si>
    <t>Homosassa Springs, FL</t>
  </si>
  <si>
    <t>Hot Springs, AR</t>
  </si>
  <si>
    <t>Houma-Thibodaux, LA</t>
  </si>
  <si>
    <t>Houston-The Woodlands-Sugar Land, TX</t>
  </si>
  <si>
    <t>Huntington-Ashland, WV-KY-OH</t>
  </si>
  <si>
    <t>Huntsville, AL</t>
  </si>
  <si>
    <t>Idaho Falls, ID</t>
  </si>
  <si>
    <t>Indianapolis-Carmel-Anderson, IN</t>
  </si>
  <si>
    <t>Iowa City, IA</t>
  </si>
  <si>
    <t>Ithaca, NY</t>
  </si>
  <si>
    <t>Jackson, MI</t>
  </si>
  <si>
    <t>Jackson, MS</t>
  </si>
  <si>
    <t>Jackson, TN</t>
  </si>
  <si>
    <t>Jacksonville, FL</t>
  </si>
  <si>
    <t>Jacksonville, NC</t>
  </si>
  <si>
    <t>Janesville-Beloit, WI</t>
  </si>
  <si>
    <t>Jefferson City, MO</t>
  </si>
  <si>
    <t>Johnson City, TN</t>
  </si>
  <si>
    <t>Johnstown, PA</t>
  </si>
  <si>
    <t>Jonesboro, AR</t>
  </si>
  <si>
    <t>Joplin, MO</t>
  </si>
  <si>
    <t>Kahului-Wailuku-Lahaina, HI</t>
  </si>
  <si>
    <t>Kalamazoo-Portage, MI</t>
  </si>
  <si>
    <t>Kankakee, IL</t>
  </si>
  <si>
    <t>Kansas City, MO-KS</t>
  </si>
  <si>
    <t>Kennewick-Richland, WA</t>
  </si>
  <si>
    <t>Killeen-Temple, TX</t>
  </si>
  <si>
    <t>Kingsport-Bristol-Bristol, TN-VA</t>
  </si>
  <si>
    <t>Kingston, NY</t>
  </si>
  <si>
    <t>Knoxville, TN</t>
  </si>
  <si>
    <t>Kokomo, IN</t>
  </si>
  <si>
    <t>La Crosse-Onalaska, WI-MN</t>
  </si>
  <si>
    <t>Lafayette, LA</t>
  </si>
  <si>
    <t>Lafayette-West Lafayette, IN</t>
  </si>
  <si>
    <t>Lake Charles, LA</t>
  </si>
  <si>
    <t>Lake County-Kenosha County, IL-WI</t>
  </si>
  <si>
    <t>Lake Havasu City-Kingman, AZ</t>
  </si>
  <si>
    <t>Lakeland-Winter Haven, FL</t>
  </si>
  <si>
    <t>Lancaster, PA</t>
  </si>
  <si>
    <t>Lansing-East Lansing, MI</t>
  </si>
  <si>
    <t>Laredo, TX</t>
  </si>
  <si>
    <t>Las Cruces, NM</t>
  </si>
  <si>
    <t>Las Vegas-Henderson-Paradise, NV</t>
  </si>
  <si>
    <t>Lawrence, KS</t>
  </si>
  <si>
    <t>Lawton, OK</t>
  </si>
  <si>
    <t>Lebanon, PA</t>
  </si>
  <si>
    <t>Lewiston, ID-WA</t>
  </si>
  <si>
    <t>Lewiston-Auburn, ME</t>
  </si>
  <si>
    <t>Lexington-Fayette, KY</t>
  </si>
  <si>
    <t>Lima, OH</t>
  </si>
  <si>
    <t>Lincoln, NE</t>
  </si>
  <si>
    <t>Little Rock-North Little Rock-Conway, AR</t>
  </si>
  <si>
    <t>Logan, UT-ID</t>
  </si>
  <si>
    <t>Longview, TX</t>
  </si>
  <si>
    <t>Longview, WA</t>
  </si>
  <si>
    <t>Los Angeles-Long Beach-Glendale, CA</t>
  </si>
  <si>
    <t>Louisville/Jefferson County, KY-IN</t>
  </si>
  <si>
    <t>Lubbock, TX</t>
  </si>
  <si>
    <t>Lynchburg, VA</t>
  </si>
  <si>
    <t>Macon-Bibb County, GA</t>
  </si>
  <si>
    <t>Madera, CA</t>
  </si>
  <si>
    <t>Madison, WI</t>
  </si>
  <si>
    <t>Manchester-Nashua, NH</t>
  </si>
  <si>
    <t>Manhattan, KS</t>
  </si>
  <si>
    <t>Mankato-North Mankato, MN</t>
  </si>
  <si>
    <t>Mansfield, OH</t>
  </si>
  <si>
    <t>Mayagüez, PR</t>
  </si>
  <si>
    <t>McAllen-Edinburg-Mission, TX</t>
  </si>
  <si>
    <t>Medford, OR</t>
  </si>
  <si>
    <t>Memphis, TN-MS-AR</t>
  </si>
  <si>
    <t>Merced, CA</t>
  </si>
  <si>
    <t>Miami-Miami Beach-Kendall, FL</t>
  </si>
  <si>
    <t>Michigan City-La Porte, IN</t>
  </si>
  <si>
    <t>Midland, MI</t>
  </si>
  <si>
    <t>Midland, TX</t>
  </si>
  <si>
    <t>Milwaukee-Waukesha-West Allis, WI</t>
  </si>
  <si>
    <t>Minneapolis-St. Paul-Bloomington, MN-WI</t>
  </si>
  <si>
    <t>Missoula, MT</t>
  </si>
  <si>
    <t>Mobile, AL</t>
  </si>
  <si>
    <t>Modesto, CA</t>
  </si>
  <si>
    <t>Monroe, LA</t>
  </si>
  <si>
    <t>Monroe, MI</t>
  </si>
  <si>
    <t>Montgomery, AL</t>
  </si>
  <si>
    <t>Montgomery County-Bucks County-Chester County, PA</t>
  </si>
  <si>
    <t>Morgantown, WV</t>
  </si>
  <si>
    <t>Morristown, TN</t>
  </si>
  <si>
    <t>Mount Vernon-Anacortes, WA</t>
  </si>
  <si>
    <t>Muncie, IN</t>
  </si>
  <si>
    <t>Muskegon, MI</t>
  </si>
  <si>
    <t>Myrtle Beach-Conway-North Myrtle Beach, SC-NC</t>
  </si>
  <si>
    <t>Napa, CA</t>
  </si>
  <si>
    <t>Naples-Immokalee-Marco Island, FL</t>
  </si>
  <si>
    <t>Nashville-Davidson--Murfreesboro--Franklin, TN</t>
  </si>
  <si>
    <t>Nassau County-Suffolk County, NY</t>
  </si>
  <si>
    <t>Newark, NJ-PA</t>
  </si>
  <si>
    <t>New Bern, NC</t>
  </si>
  <si>
    <t>New Haven-Milford, CT</t>
  </si>
  <si>
    <t>New Orleans-Metairie, LA</t>
  </si>
  <si>
    <t>New York-Jersey City-White Plains, NY-NJ</t>
  </si>
  <si>
    <t>Niles-Benton Harbor, MI</t>
  </si>
  <si>
    <t>North Port-Sarasota-Bradenton, FL</t>
  </si>
  <si>
    <t>Norwich-New London, CT</t>
  </si>
  <si>
    <t>Oakland-Hayward-Berkeley, CA</t>
  </si>
  <si>
    <t>Ocala, FL</t>
  </si>
  <si>
    <t>Ocean City, NJ</t>
  </si>
  <si>
    <t>Odessa, TX</t>
  </si>
  <si>
    <t>Ogden-Clearfield, UT</t>
  </si>
  <si>
    <t>Oklahoma City, OK</t>
  </si>
  <si>
    <t>Olympia-Tumwater, WA</t>
  </si>
  <si>
    <t>Omaha-Council Bluffs, NE-IA</t>
  </si>
  <si>
    <t>Orlando-Kissimmee-Sanford, FL</t>
  </si>
  <si>
    <t>Oshkosh-Neenah, WI</t>
  </si>
  <si>
    <t>Owensboro, KY</t>
  </si>
  <si>
    <t>Oxnard-Thousand Oaks-Ventura, CA</t>
  </si>
  <si>
    <t>Palm Bay-Melbourne-Titusville, FL</t>
  </si>
  <si>
    <t>Panama City, FL</t>
  </si>
  <si>
    <t>Parkersburg-Vienna, WV</t>
  </si>
  <si>
    <t>Pensacola-Ferry Pass-Brent, FL</t>
  </si>
  <si>
    <t>Peoria, IL</t>
  </si>
  <si>
    <t>Philadelphia, PA</t>
  </si>
  <si>
    <t>Phoenix-Mesa-Scottsdale, AZ</t>
  </si>
  <si>
    <t>Pine Bluff, AR</t>
  </si>
  <si>
    <t>Pittsburgh, PA</t>
  </si>
  <si>
    <t>Pittsfield, MA</t>
  </si>
  <si>
    <t>Pocatello, ID</t>
  </si>
  <si>
    <t>Ponce, PR</t>
  </si>
  <si>
    <t>Portland-South Portland, ME</t>
  </si>
  <si>
    <t>Portland-Vancouver-Hillsboro, OR-WA</t>
  </si>
  <si>
    <t>Port St. Lucie, FL</t>
  </si>
  <si>
    <t>Prescott, AZ</t>
  </si>
  <si>
    <t>Providence-Warwick, RI-MA</t>
  </si>
  <si>
    <t>Provo-Orem, UT</t>
  </si>
  <si>
    <t>Pueblo, CO</t>
  </si>
  <si>
    <t>Punta Gorda, FL</t>
  </si>
  <si>
    <t>Racine, WI</t>
  </si>
  <si>
    <t>Raleigh, NC</t>
  </si>
  <si>
    <t>Rapid City, SD</t>
  </si>
  <si>
    <t>Reading, PA</t>
  </si>
  <si>
    <t>Redding, CA</t>
  </si>
  <si>
    <t>Reno, NV</t>
  </si>
  <si>
    <t>Richmond, VA</t>
  </si>
  <si>
    <t>Riverside-San Bernardino-Ontario, CA</t>
  </si>
  <si>
    <t>Roanoke, VA</t>
  </si>
  <si>
    <t>Rochester, MN</t>
  </si>
  <si>
    <t>Rochester, NY</t>
  </si>
  <si>
    <t>Rockford, IL</t>
  </si>
  <si>
    <t>Rockingham County-Strafford County, NH</t>
  </si>
  <si>
    <t>Rocky Mount, NC</t>
  </si>
  <si>
    <t>Rome, GA</t>
  </si>
  <si>
    <t>Sacramento--Roseville--Arden-Arcade, CA</t>
  </si>
  <si>
    <t>Saginaw, MI</t>
  </si>
  <si>
    <t>St. Cloud, MN</t>
  </si>
  <si>
    <t>St. George, UT</t>
  </si>
  <si>
    <t>St. Joseph, MO-KS</t>
  </si>
  <si>
    <t>St. Louis, MO-IL</t>
  </si>
  <si>
    <t>Salem, OR</t>
  </si>
  <si>
    <t>Salinas, CA</t>
  </si>
  <si>
    <t>Salisbury, MD-DE</t>
  </si>
  <si>
    <t>Salt Lake City, UT</t>
  </si>
  <si>
    <t>San Angelo, TX</t>
  </si>
  <si>
    <t>San Antonio-New Braunfels, TX</t>
  </si>
  <si>
    <t>San Diego-Carlsbad, CA</t>
  </si>
  <si>
    <t>San Francisco-Redwood City-South San Francisco, CA</t>
  </si>
  <si>
    <t>San Germán, PR</t>
  </si>
  <si>
    <t>San Jose-Sunnyvale-Santa Clara, CA</t>
  </si>
  <si>
    <t>San Juan-Carolina-Caguas, PR</t>
  </si>
  <si>
    <t>San Luis Obispo-Paso Robles-Arroyo Grande, CA</t>
  </si>
  <si>
    <t>San Rafael, CA</t>
  </si>
  <si>
    <t>Santa Cruz-Watsonville, CA</t>
  </si>
  <si>
    <t>Santa Fe, NM</t>
  </si>
  <si>
    <t>Santa Maria-Santa Barbara, CA</t>
  </si>
  <si>
    <t>Santa Rosa, CA</t>
  </si>
  <si>
    <t>Savannah, GA</t>
  </si>
  <si>
    <t>Scranton--Wilkes-Barre--Hazleton, PA</t>
  </si>
  <si>
    <t>Seattle-Bellevue-Everett, WA</t>
  </si>
  <si>
    <t>Sebastian-Vero Beach, FL</t>
  </si>
  <si>
    <t>Sebring, FL</t>
  </si>
  <si>
    <t>Sheboygan, WI</t>
  </si>
  <si>
    <t>Sherman-Denison, TX</t>
  </si>
  <si>
    <t>Shreveport-Bossier City, LA</t>
  </si>
  <si>
    <t>Sierra Vista-Douglas, AZ</t>
  </si>
  <si>
    <t>Silver Spring-Frederick-Rockville, MD</t>
  </si>
  <si>
    <t>Sioux City, IA-NE-SD</t>
  </si>
  <si>
    <t>Sioux Falls, SD</t>
  </si>
  <si>
    <t>South Bend-Mishawaka, IN-MI</t>
  </si>
  <si>
    <t>Spartanburg, SC</t>
  </si>
  <si>
    <t>Spokane-Spokane Valley, WA</t>
  </si>
  <si>
    <t>Springfield, IL</t>
  </si>
  <si>
    <t>Springfield, MA</t>
  </si>
  <si>
    <t>Springfield, MO</t>
  </si>
  <si>
    <t>Springfield, OH</t>
  </si>
  <si>
    <t>State College, PA</t>
  </si>
  <si>
    <t>Staunton-Waynesboro, VA</t>
  </si>
  <si>
    <t>Stockton-Lodi, CA</t>
  </si>
  <si>
    <t>Sumter, SC</t>
  </si>
  <si>
    <t>Syracuse, NY</t>
  </si>
  <si>
    <t>Tacoma-Lakewood, WA</t>
  </si>
  <si>
    <t>Tallahassee, FL</t>
  </si>
  <si>
    <t>Tampa-St. Petersburg-Clearwater, FL</t>
  </si>
  <si>
    <t>Terre Haute, IN</t>
  </si>
  <si>
    <t>Texarkana, TX-AR</t>
  </si>
  <si>
    <t>The Villages, FL</t>
  </si>
  <si>
    <t>Toledo, OH</t>
  </si>
  <si>
    <t>Topeka, KS</t>
  </si>
  <si>
    <t>Trenton, NJ</t>
  </si>
  <si>
    <t>Tucson, AZ</t>
  </si>
  <si>
    <t>Tulsa, OK</t>
  </si>
  <si>
    <t>Tuscaloosa, AL</t>
  </si>
  <si>
    <t>Twin Falls, Idaho</t>
  </si>
  <si>
    <t>Tyler, TX</t>
  </si>
  <si>
    <t>Urban Honolulu, HI</t>
  </si>
  <si>
    <t>Utica-Rome, NY</t>
  </si>
  <si>
    <t>Valdosta, GA</t>
  </si>
  <si>
    <t>Vallejo-Fairfield, CA</t>
  </si>
  <si>
    <t>Victoria, TX</t>
  </si>
  <si>
    <t>Vineland-Bridgeton, NJ</t>
  </si>
  <si>
    <t>Virginia Beach-Norfolk-Newport News, VA-NC</t>
  </si>
  <si>
    <t>Visalia-Porterville, CA</t>
  </si>
  <si>
    <t>Waco, TX</t>
  </si>
  <si>
    <t>Walla Walla, WA</t>
  </si>
  <si>
    <t>Warner Robins, GA</t>
  </si>
  <si>
    <t>Warren-Troy-Farmington Hills, MI</t>
  </si>
  <si>
    <t>Washington-Arlington-Alexandria, DC-VA-MD-WV</t>
  </si>
  <si>
    <t>Waterloo-Cedar Falls, IA</t>
  </si>
  <si>
    <t>Watertown-Fort Drum, NY</t>
  </si>
  <si>
    <t>Wausau, WI</t>
  </si>
  <si>
    <t>Weirton-Steubenville, WV-OH</t>
  </si>
  <si>
    <t>Wenatchee, WA</t>
  </si>
  <si>
    <t>West Palm Beach-Boca Raton-Delray Beach, FL</t>
  </si>
  <si>
    <t>Wheeling, WV-OH</t>
  </si>
  <si>
    <t>Wichita, KS</t>
  </si>
  <si>
    <t>Wichita Falls, TX</t>
  </si>
  <si>
    <t>Williamsport, PA</t>
  </si>
  <si>
    <t>Wilmington, DE-MD-NJ</t>
  </si>
  <si>
    <t>Wilmington, NC</t>
  </si>
  <si>
    <t>Winchester, VA-WV</t>
  </si>
  <si>
    <t>Winston-Salem, NC</t>
  </si>
  <si>
    <t>Worcester, MA-CT</t>
  </si>
  <si>
    <t>Yakima, WA</t>
  </si>
  <si>
    <t>York-Hanover, PA</t>
  </si>
  <si>
    <t>Youngstown-Warren-Boardman, OH-PA</t>
  </si>
  <si>
    <t>Yuba City, CA</t>
  </si>
  <si>
    <t>Yuma, AZ</t>
  </si>
  <si>
    <t>CY 2019 Wage Index</t>
  </si>
  <si>
    <t>V</t>
  </si>
  <si>
    <t>End Date of SEOC (MM/DD/YYYY)</t>
  </si>
  <si>
    <t>Number of Months in SEOC</t>
  </si>
  <si>
    <t>Total Veteran Budget for SEOC</t>
  </si>
  <si>
    <t>Mean MN Wage Index (CY19)</t>
  </si>
  <si>
    <t>MN Rate - Elderly Waiver w/ Admin Fee (July 2019)</t>
  </si>
  <si>
    <t>MN Rate - Elderly Waiver w/o Admin Fee (July 2019)</t>
  </si>
  <si>
    <t>MN-based National Rate - Labor Share w/o Admin Fee (July 2019)</t>
  </si>
  <si>
    <t>MN-based National Rate - Non-Labor Share w/o Admin Fee (July 2019)</t>
  </si>
  <si>
    <t>MN-based National Rate w/o Admin Fee (July 2019)</t>
  </si>
  <si>
    <t>National Rate - Labor - 60% w/o Admin Fee (FY20)</t>
  </si>
  <si>
    <t>National Rate - Non-Labor - 60% w/o Admin Fee (FY20)</t>
  </si>
  <si>
    <t>National Rate - 60% w/o Admin Fee (FY20)</t>
  </si>
  <si>
    <t>MN County Wage Indices (List!G1352:G1438)</t>
  </si>
  <si>
    <t>Average Monthly Veteran Budget by Case Mix Level</t>
  </si>
  <si>
    <t>Total VA Obligation for SEOC (if includes Full Assessment Fee)</t>
  </si>
  <si>
    <t>Total VA Obligation for SEOC (if DOES NOT include Full Assessment Fee)</t>
  </si>
  <si>
    <t>Veteran Directed Care Reference Sheet FY2020</t>
  </si>
  <si>
    <t>National Rate - Labor - 60% w/ Admin Fee (FY20)</t>
  </si>
  <si>
    <t>National Rate - Non-Labor - 60% w/ Admin Fee (FY20)</t>
  </si>
  <si>
    <t>National Rate - 60% w/ Admin Fee (FY20)</t>
  </si>
  <si>
    <t>V*</t>
  </si>
  <si>
    <t>Start Date of SEOC^ (MM/DD/YYYY)</t>
  </si>
  <si>
    <t>Effective 1 October 2019 through 30 September 2020</t>
  </si>
  <si>
    <r>
      <rPr>
        <b/>
        <sz val="11"/>
        <color theme="1"/>
        <rFont val="Calibri"/>
        <family val="2"/>
        <scheme val="minor"/>
      </rPr>
      <t>Steps to determine VDC rates and fees:</t>
    </r>
    <r>
      <rPr>
        <sz val="11"/>
        <color theme="1"/>
        <rFont val="Calibri"/>
        <family val="2"/>
        <scheme val="minor"/>
      </rPr>
      <t xml:space="preserve">
1. Click on green colored cell that lists the specific state (B1).  Click on drop-down arrow next to selected cell.  Scroll through list to find and select state of choice.  You may also type the state in the cell (B1), but spelling must be correct (not case sensitive).
2. Click on blue colored cell that lists the specific county or city (B2).  Click on drop-down arrow next to selected cell.  Scroll through list to find and select county or city of choice.  You may also type the county or city in the cell (B2), but spelling must be correct (not case sensitive).  Note: all county and city names in USA are listed, not just those in selected state.
3. Click on red colored cell that lists the specific case mix level (B3).  Click on drop-down arrow next to selected cell.  Scroll through list to find and select case mix level of choice.  You may also type the case mix level in the cell (B3, not case sensitive). *Case Mix "V" is for ventilator-dependent Veterans. Please contact VACO if attempting to enroll a Veteran at this Case Mix Level, but feel free to use rate as reference when exploring care options. When selecting Case Mix Level "V," cost of home and community-based services cannot exceed 65% of cost of VA Nursing Home (Community Living Center) care.  See spreadsheet on Pulse for help (https://www.vapulse.net/docs/DOC-245412)
4. Click on purple colored cell that lists the specific start date of the standard episode of care or SEOC (B4).  Enter the start date of the SEOC using the format MM/DD/YYYY.  ^If this is the Veteran's first VDC SEOC, enter the date the first spending plan is signed (the date the Veteran can start paying their workers) - this will give you the proper Prorated First Month Veteran Budget, Total Veteran Budget for SEOC, and Total VA Obligation for SEOC.
5. Click on light blue colored cell 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</si>
  <si>
    <r>
      <rPr>
        <b/>
        <sz val="11"/>
        <color theme="1"/>
        <rFont val="Calibri"/>
        <family val="2"/>
        <scheme val="minor"/>
      </rPr>
      <t>Glossary:</t>
    </r>
    <r>
      <rPr>
        <sz val="11"/>
        <color theme="1"/>
        <rFont val="Calibri"/>
        <family val="2"/>
        <scheme val="minor"/>
      </rPr>
      <t xml:space="preserve">
-Number of Months in Standard Episode of Care (SEOC): Exact number of months in standard episode of care - usually 12 months.
-Prorated First Month Veteran Budget: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
-Average Monthly Veteran Budget: Average monthly amount of money available to Veteran to spend on services and goods.  This does not include the Monthly Administrative Fee.
-Monthly Administrative Fee: Monthly fee paid to VDC provider for person-centered counseling services and financial management services (FMS), and program administration provided to the Veteran.  This is set at 22% of case mix level D.
-Average Monthly VA Obligation: Average monthly amount of money spent by VA on Veteran for VDC.  This includes Average Monthly Veteran Budget and Monthly Administrative Fee.
-Total Veteran Budget for Standard Episode of Care (SEOC): Total amount of money available to Veteran to spend on services and goods for entire standard episode of care (SEOC).  This does not include the Monthly Administrative Fees or Assessment Fee.
-Full Assessment Fee: One-time fee paid to VDC provider to cover the costs associated with enrolling Veteran in VDC.  If Veteran is already enrolled in VDC, this fee should not be paid.  This is set at 31% of case mix level D.
-Partial Assessment Fee: One-time fee paid to VDC provider if Veteran is consulted by provider about VDC, but does not enroll.  This is set at 50% the Full Assessment Fee.
-Total VA Obligation for Standard Episode of Care (SEOC) (if includes Initial Assessment Fee): Total amount of money to list in referral packet to cover all associated expenses for Veteran NEWLY enrolled in VDC for entire authorization period.
-Total VA Obligation for Standard Episode of Care (SEOC) (if DOES NOT include Initial Assessment Fee): Total amount of money to list in referral packet to cover all associated expenses for Veteran ALREADY enrolled in VDC for entire authorization period.</t>
    </r>
  </si>
  <si>
    <r>
      <rPr>
        <b/>
        <sz val="11"/>
        <color theme="1"/>
        <rFont val="Calibri"/>
        <family val="2"/>
        <scheme val="minor"/>
      </rPr>
      <t>Notes:</t>
    </r>
    <r>
      <rPr>
        <sz val="11"/>
        <color theme="1"/>
        <rFont val="Calibri"/>
        <family val="2"/>
        <scheme val="minor"/>
      </rPr>
      <t xml:space="preserve">
-If you have trouble with this tool, you can still use the "Rates" tab to manually search for specific county based rates and fees.
-Please reference the 2018 GEC Procedure Guide (found in the "guides and procedures" zip file: https://www.vapulse.net/docs/DOC-177195) for more context.  Some terms in that document are outdated, but most of the processes remain in effect.
-Once rows 1-3 (State, County/City, and Case Mix Level) are filled out, the Average Monthly Rates, Administrative Fee, and Assessment Fee will be populated.  Entering the standard episode of care (SEOC0 dates (rows 4-5) will populate the Total Budgets, Total Months, and Prorated First Month Budget.
-These rates are effective for Standard Episodes of Care (SEOCs) established in FY2020 for medical center level budgeting purposes, but SEOCs are not bound by fiscal years.
-This document references the most recent Minnesota Elderly Waiver Case Mix Rates published 1 July 2019 (found here: https://mn.gov/dhs/partners-and-providers/news-initiatives-reports-workgroups/long-term-services-and-supports/ltss-rates/), and the most recent Centers for Medicare and Medicaid Services Final Home Health Wage Indices and Labor-Related Share published 13 November 2018 (found here: https://www.cms.gov/Medicare/Medicare-Fee-for-Service-Payment/HomeHealthPPS/Home-Health-Prospective-Payment-System-Regulations-and-Notices-Items/CMS-1689-FC.html).
-The VDC Case Mix Rate Calculator for FY2021 will be published by 1 August 2020
-The labor-share of the Minnesota Rates is divided by the average wage index of all Minnesota counties then added to the non-labor share of the Minnesota Rates to create a Minnesota-based National Rate.  This rate is multiplied by 60% to create the Veteran Directed Care National Rate.  Individual county-based VDC rates are calculated by multipling the labor-share of the VDC National Rate by the county of choice's wage index, and adding it to the non-labor share of the VDC National Rate.
-The wage index for Puerto Rico is set at the average of all florida county wage indicies: 0.8545
-If a VA VDC Coordinator has concerns about previously having or needing an exempted rate, please contact Nick Page (nicholas.page@va.gov) and Dan Schoeps (daniel.schoeps@va.gov).  If a provider has concerns about their reimbursement rate, they can contact to the local VA VDC Coordinator or local Veterans Care Agreement point of contact in the Office of Community Care.</t>
    </r>
  </si>
  <si>
    <t>Table 1. VDC Case Mix Rate Calculator</t>
  </si>
  <si>
    <t>Table 2. Veteran Directed Care Case Mix Budget, Administrative Fee, and Assessment Fee Calculator
Effective 1 October 2019 through 30 September 2020</t>
  </si>
  <si>
    <r>
      <t>Notes</t>
    </r>
    <r>
      <rPr>
        <sz val="11"/>
        <color rgb="FF000000"/>
        <rFont val="Calibri"/>
        <family val="2"/>
        <scheme val="minor"/>
      </rPr>
      <t>:</t>
    </r>
  </si>
  <si>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</si>
  <si>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</si>
  <si>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</si>
  <si>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</si>
  <si>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t>Table 3. Veteran Directed Care Monthly Average Case Mix Budget, Administrative Fee, and Assessment Fee List</t>
  </si>
  <si>
    <t>Table 4. Case Mix Level</t>
  </si>
  <si>
    <t>Table 5. VAMCs, States, Counties, Case Mix Levels, Months, County Wage Indices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</si>
</sst>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0.0000"/>
    <numFmt numFmtId="165" formatCode="&quot;$&quot;#,##0"/>
    <numFmt numFmtId="166" formatCode="&quot;$&quot;#,##0.00"/>
    <numFmt numFmtId="167" formatCode="0.0"/>
  </numFmts>
  <fonts count="16" x14ac:knownFonts="1">
    <font>
      <sz val="11"/>
      <color theme="1"/>
      <name val="Calibri"/>
      <family val="2"/>
      <scheme val="minor"/>
    </font>
    <font>
      <sz val="11"/>
      <color theme="1"/>
      <name val="Calibri"/>
      <family val="2"/>
      <scheme val="minor"/>
    </font>
    <font>
      <sz val="11"/>
      <color theme="1"/>
      <name val="Calibri"/>
      <family val="2"/>
    </font>
    <font>
      <sz val="10"/>
      <name val="Arial"/>
      <family val="2"/>
    </font>
    <font>
      <b/>
      <sz val="11"/>
      <color rgb="FF000000"/>
      <name val="Calibri"/>
      <family val="2"/>
    </font>
    <font>
      <sz val="11"/>
      <color rgb="FF000000"/>
      <name val="Calibri"/>
      <family val="2"/>
    </font>
    <font>
      <b/>
      <sz val="11"/>
      <color rgb="FFFF0000"/>
      <name val="Calibri"/>
      <family val="2"/>
    </font>
    <font>
      <sz val="11"/>
      <name val="Calibri"/>
      <family val="2"/>
    </font>
    <font>
      <b/>
      <sz val="11"/>
      <color theme="1"/>
      <name val="Calibri"/>
      <family val="2"/>
      <scheme val="minor"/>
    </font>
    <font>
      <sz val="8"/>
      <color theme="1"/>
      <name val="Times New Roman"/>
      <family val="1"/>
    </font>
    <font>
      <sz val="11"/>
      <color rgb="FF000000"/>
      <name val="Calibri"/>
      <family val="2"/>
      <scheme val="minor"/>
    </font>
    <font>
      <sz val="11"/>
      <color rgb="FF000000"/>
      <name val="Arial"/>
      <family val="2"/>
    </font>
    <font>
      <b/>
      <sz val="18"/>
      <color rgb="FF000000"/>
      <name val="Calibri"/>
      <family val="2"/>
      <scheme val="minor"/>
    </font>
    <font>
      <sz val="14"/>
      <color rgb="FF000000"/>
      <name val="Calibri"/>
      <family val="2"/>
      <scheme val="minor"/>
    </font>
    <font>
      <u/>
      <sz val="11"/>
      <color rgb="FF000000"/>
      <name val="Calibri"/>
      <family val="2"/>
      <scheme val="minor"/>
    </font>
    <font>
      <b/>
      <u/>
      <sz val="11"/>
      <color rgb="FF000000"/>
      <name val="Calibri"/>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44" fontId="1" fillId="0" borderId="0" applyFont="0" applyFill="0" applyBorder="0" applyAlignment="0" applyProtection="0"/>
    <xf numFmtId="0" fontId="3" fillId="0" borderId="0"/>
  </cellStyleXfs>
  <cellXfs count="97">
    <xf numFmtId="0" fontId="0" fillId="0" borderId="0" xfId="0"/>
    <xf numFmtId="0" fontId="2" fillId="0" borderId="0" xfId="0" applyFont="1" applyFill="1" applyBorder="1"/>
    <xf numFmtId="0" fontId="2" fillId="0" borderId="0" xfId="0" applyFont="1" applyFill="1" applyBorder="1" applyAlignment="1">
      <alignment horizontal="center" vertical="center"/>
    </xf>
    <xf numFmtId="164" fontId="2" fillId="0" borderId="0" xfId="0" applyNumberFormat="1" applyFont="1" applyFill="1" applyBorder="1"/>
    <xf numFmtId="166" fontId="2" fillId="0" borderId="0" xfId="0" applyNumberFormat="1" applyFont="1"/>
    <xf numFmtId="0" fontId="2" fillId="0" borderId="0" xfId="0" applyFont="1"/>
    <xf numFmtId="0" fontId="5" fillId="0" borderId="0" xfId="0" applyFont="1" applyFill="1" applyBorder="1" applyAlignment="1">
      <alignment horizontal="center" vertical="center"/>
    </xf>
    <xf numFmtId="0" fontId="5" fillId="0" borderId="0" xfId="0" applyFont="1" applyFill="1" applyBorder="1"/>
    <xf numFmtId="164" fontId="5" fillId="0" borderId="0" xfId="0" applyNumberFormat="1" applyFont="1" applyFill="1" applyBorder="1"/>
    <xf numFmtId="0" fontId="6" fillId="0" borderId="0" xfId="0" applyFont="1" applyFill="1" applyBorder="1"/>
    <xf numFmtId="164" fontId="5" fillId="0" borderId="6" xfId="0" applyNumberFormat="1" applyFont="1" applyFill="1" applyBorder="1" applyAlignment="1">
      <alignment horizontal="right"/>
    </xf>
    <xf numFmtId="164" fontId="5" fillId="0" borderId="5" xfId="0" applyNumberFormat="1" applyFont="1" applyFill="1" applyBorder="1" applyAlignment="1">
      <alignment horizontal="right"/>
    </xf>
    <xf numFmtId="165" fontId="5" fillId="0" borderId="5" xfId="0" applyNumberFormat="1" applyFont="1" applyFill="1" applyBorder="1" applyAlignment="1">
      <alignment horizontal="right"/>
    </xf>
    <xf numFmtId="0" fontId="5" fillId="0" borderId="5" xfId="0" applyFont="1" applyFill="1" applyBorder="1" applyAlignment="1">
      <alignment horizontal="left"/>
    </xf>
    <xf numFmtId="164" fontId="4" fillId="0" borderId="1" xfId="0" applyNumberFormat="1" applyFont="1" applyFill="1" applyBorder="1" applyAlignment="1">
      <alignment horizontal="right"/>
    </xf>
    <xf numFmtId="165" fontId="4" fillId="0" borderId="1" xfId="0" applyNumberFormat="1" applyFont="1" applyFill="1" applyBorder="1" applyAlignment="1">
      <alignment horizontal="right" wrapText="1"/>
    </xf>
    <xf numFmtId="164" fontId="7" fillId="0" borderId="6" xfId="2" applyNumberFormat="1" applyFont="1" applyFill="1" applyBorder="1" applyAlignment="1">
      <alignment horizontal="right"/>
    </xf>
    <xf numFmtId="0" fontId="4" fillId="0" borderId="1" xfId="0" applyFont="1" applyFill="1" applyBorder="1" applyAlignment="1">
      <alignment horizontal="left" wrapText="1"/>
    </xf>
    <xf numFmtId="49" fontId="5" fillId="0" borderId="6" xfId="0" applyNumberFormat="1" applyFont="1" applyFill="1" applyBorder="1" applyAlignment="1">
      <alignment horizontal="left"/>
    </xf>
    <xf numFmtId="0" fontId="7" fillId="0" borderId="6" xfId="2" applyNumberFormat="1" applyFont="1" applyFill="1" applyBorder="1" applyAlignment="1">
      <alignment horizontal="left"/>
    </xf>
    <xf numFmtId="164" fontId="4" fillId="0" borderId="1" xfId="0" applyNumberFormat="1" applyFont="1" applyFill="1" applyBorder="1" applyAlignment="1">
      <alignment horizontal="left" wrapText="1"/>
    </xf>
    <xf numFmtId="0" fontId="8" fillId="0" borderId="0" xfId="0" applyFont="1"/>
    <xf numFmtId="166" fontId="0" fillId="0" borderId="0" xfId="0" applyNumberFormat="1" applyProtection="1">
      <protection locked="0"/>
    </xf>
    <xf numFmtId="0" fontId="0" fillId="0" borderId="0" xfId="0" applyProtection="1">
      <protection locked="0"/>
    </xf>
    <xf numFmtId="0" fontId="0" fillId="0" borderId="0" xfId="0" applyAlignment="1">
      <alignment wrapText="1"/>
    </xf>
    <xf numFmtId="165" fontId="0" fillId="0" borderId="0" xfId="1" applyNumberFormat="1" applyFont="1"/>
    <xf numFmtId="0" fontId="0" fillId="0" borderId="0" xfId="0"/>
    <xf numFmtId="0" fontId="7" fillId="0" borderId="5" xfId="2" applyNumberFormat="1" applyFont="1" applyFill="1" applyBorder="1" applyAlignment="1">
      <alignment horizontal="left"/>
    </xf>
    <xf numFmtId="0" fontId="5" fillId="0" borderId="6" xfId="0" applyFont="1" applyFill="1" applyBorder="1" applyAlignment="1">
      <alignment horizontal="left"/>
    </xf>
    <xf numFmtId="164" fontId="7" fillId="0" borderId="5" xfId="2" applyNumberFormat="1" applyFont="1" applyFill="1" applyBorder="1" applyAlignment="1">
      <alignment horizontal="right"/>
    </xf>
    <xf numFmtId="0" fontId="4" fillId="2" borderId="1" xfId="0" applyFont="1" applyFill="1" applyBorder="1" applyAlignment="1">
      <alignment horizontal="left" wrapText="1"/>
    </xf>
    <xf numFmtId="0" fontId="4" fillId="2" borderId="2" xfId="0" applyFont="1" applyFill="1" applyBorder="1" applyAlignment="1">
      <alignment horizontal="left" wrapText="1"/>
    </xf>
    <xf numFmtId="0" fontId="4" fillId="2" borderId="3" xfId="0" applyFont="1" applyFill="1" applyBorder="1" applyAlignment="1">
      <alignment horizontal="left" wrapText="1"/>
    </xf>
    <xf numFmtId="165" fontId="4" fillId="2" borderId="1" xfId="1" applyNumberFormat="1" applyFont="1" applyFill="1" applyBorder="1" applyAlignment="1">
      <alignment horizontal="right"/>
    </xf>
    <xf numFmtId="165" fontId="4" fillId="2" borderId="1" xfId="0" applyNumberFormat="1" applyFont="1" applyFill="1" applyBorder="1" applyAlignment="1">
      <alignment horizontal="right" wrapText="1"/>
    </xf>
    <xf numFmtId="165" fontId="4" fillId="2" borderId="4" xfId="0" applyNumberFormat="1" applyFont="1" applyFill="1" applyBorder="1" applyAlignment="1">
      <alignment horizontal="right" wrapText="1"/>
    </xf>
    <xf numFmtId="165" fontId="5" fillId="2" borderId="5" xfId="0" applyNumberFormat="1" applyFont="1" applyFill="1" applyBorder="1" applyAlignment="1">
      <alignment horizontal="right"/>
    </xf>
    <xf numFmtId="0" fontId="4" fillId="3" borderId="1" xfId="0" applyFont="1" applyFill="1" applyBorder="1" applyAlignment="1">
      <alignment horizontal="left"/>
    </xf>
    <xf numFmtId="49" fontId="5" fillId="3" borderId="5" xfId="0" applyNumberFormat="1" applyFont="1" applyFill="1" applyBorder="1" applyAlignment="1">
      <alignment horizontal="left"/>
    </xf>
    <xf numFmtId="0" fontId="7" fillId="3" borderId="5" xfId="2" applyFont="1" applyFill="1" applyBorder="1" applyAlignment="1">
      <alignment horizontal="left"/>
    </xf>
    <xf numFmtId="49" fontId="5" fillId="3" borderId="6" xfId="0" applyNumberFormat="1" applyFont="1" applyFill="1" applyBorder="1" applyAlignment="1">
      <alignment horizontal="left"/>
    </xf>
    <xf numFmtId="0" fontId="7" fillId="3" borderId="6" xfId="2" applyFont="1" applyFill="1" applyBorder="1" applyAlignment="1">
      <alignment horizontal="left"/>
    </xf>
    <xf numFmtId="0" fontId="4" fillId="4" borderId="1" xfId="0" applyFont="1" applyFill="1" applyBorder="1" applyAlignment="1">
      <alignment horizontal="left"/>
    </xf>
    <xf numFmtId="49" fontId="5" fillId="4" borderId="6" xfId="0" applyNumberFormat="1" applyFont="1" applyFill="1" applyBorder="1" applyAlignment="1">
      <alignment horizontal="left"/>
    </xf>
    <xf numFmtId="0" fontId="7" fillId="4" borderId="6" xfId="2" applyFont="1" applyFill="1" applyBorder="1" applyAlignment="1">
      <alignment horizontal="left"/>
    </xf>
    <xf numFmtId="165" fontId="0" fillId="0" borderId="0" xfId="0" applyNumberFormat="1"/>
    <xf numFmtId="165" fontId="4" fillId="0" borderId="1" xfId="1" applyNumberFormat="1" applyFont="1" applyFill="1" applyBorder="1" applyAlignment="1">
      <alignment horizontal="right"/>
    </xf>
    <xf numFmtId="1" fontId="5" fillId="0" borderId="5" xfId="0" applyNumberFormat="1" applyFont="1" applyFill="1" applyBorder="1" applyAlignment="1">
      <alignment horizontal="right"/>
    </xf>
    <xf numFmtId="165" fontId="4" fillId="0" borderId="1" xfId="1" applyNumberFormat="1" applyFont="1" applyFill="1" applyBorder="1" applyAlignment="1">
      <alignment horizontal="left"/>
    </xf>
    <xf numFmtId="165" fontId="5" fillId="0" borderId="5" xfId="0" applyNumberFormat="1" applyFont="1" applyFill="1" applyBorder="1" applyAlignment="1">
      <alignment horizontal="left"/>
    </xf>
    <xf numFmtId="0" fontId="8" fillId="0" borderId="0" xfId="0" applyFont="1" applyAlignment="1">
      <alignment wrapText="1"/>
    </xf>
    <xf numFmtId="166" fontId="0" fillId="0" borderId="0" xfId="0" applyNumberFormat="1"/>
    <xf numFmtId="0" fontId="4" fillId="0" borderId="0" xfId="0" applyFont="1" applyFill="1" applyBorder="1" applyAlignment="1">
      <alignment horizontal="left" wrapText="1"/>
    </xf>
    <xf numFmtId="165" fontId="4" fillId="0" borderId="0" xfId="0" applyNumberFormat="1" applyFont="1" applyFill="1" applyBorder="1" applyAlignment="1">
      <alignment horizontal="right" wrapText="1"/>
    </xf>
    <xf numFmtId="165" fontId="5" fillId="0" borderId="0" xfId="0" applyNumberFormat="1" applyFont="1" applyFill="1" applyBorder="1" applyAlignment="1">
      <alignment horizontal="right"/>
    </xf>
    <xf numFmtId="0" fontId="9" fillId="0" borderId="0" xfId="0" applyFont="1" applyFill="1"/>
    <xf numFmtId="0" fontId="0" fillId="0" borderId="0" xfId="0" applyFont="1" applyAlignment="1">
      <alignment horizontal="center" wrapText="1"/>
    </xf>
    <xf numFmtId="0" fontId="0" fillId="0" borderId="0" xfId="0" applyFont="1" applyBorder="1"/>
    <xf numFmtId="164" fontId="0" fillId="0" borderId="0" xfId="0" applyNumberFormat="1"/>
    <xf numFmtId="0" fontId="10" fillId="0" borderId="0" xfId="0" applyFont="1" applyFill="1" applyBorder="1" applyAlignment="1">
      <alignment vertical="top" wrapText="1"/>
    </xf>
    <xf numFmtId="164" fontId="11" fillId="0" borderId="0" xfId="0" quotePrefix="1" applyNumberFormat="1" applyFont="1" applyFill="1" applyBorder="1" applyAlignment="1">
      <alignment horizontal="center" vertical="top" wrapText="1"/>
    </xf>
    <xf numFmtId="0" fontId="0" fillId="0" borderId="0" xfId="0" applyFont="1"/>
    <xf numFmtId="49" fontId="5" fillId="4" borderId="0" xfId="0" applyNumberFormat="1" applyFont="1" applyFill="1" applyBorder="1" applyAlignment="1">
      <alignment horizontal="left"/>
    </xf>
    <xf numFmtId="0" fontId="7" fillId="4" borderId="0" xfId="2" applyFont="1" applyFill="1" applyBorder="1" applyAlignment="1">
      <alignment horizontal="left"/>
    </xf>
    <xf numFmtId="0" fontId="4" fillId="3" borderId="1" xfId="0" applyFont="1" applyFill="1" applyBorder="1" applyAlignment="1">
      <alignment horizontal="left" wrapText="1"/>
    </xf>
    <xf numFmtId="0" fontId="4" fillId="2" borderId="4" xfId="0" applyFont="1" applyFill="1" applyBorder="1" applyAlignment="1"/>
    <xf numFmtId="0" fontId="4" fillId="2" borderId="7" xfId="0" applyFont="1" applyFill="1" applyBorder="1" applyAlignment="1"/>
    <xf numFmtId="0" fontId="4" fillId="2" borderId="8" xfId="0" applyFont="1" applyFill="1" applyBorder="1" applyAlignment="1"/>
    <xf numFmtId="0" fontId="0" fillId="0" borderId="9" xfId="0" applyBorder="1" applyAlignment="1">
      <alignment vertical="top" wrapText="1"/>
    </xf>
    <xf numFmtId="0" fontId="0" fillId="0" borderId="10" xfId="0" applyBorder="1" applyAlignment="1">
      <alignment wrapText="1"/>
    </xf>
    <xf numFmtId="0" fontId="8" fillId="0" borderId="2" xfId="0" applyFont="1" applyBorder="1" applyAlignment="1">
      <alignment wrapText="1"/>
    </xf>
    <xf numFmtId="0" fontId="0" fillId="0" borderId="1" xfId="0" applyBorder="1" applyAlignment="1">
      <alignment wrapText="1"/>
    </xf>
    <xf numFmtId="0" fontId="8" fillId="4" borderId="11" xfId="0" applyFont="1" applyFill="1" applyBorder="1"/>
    <xf numFmtId="0" fontId="0" fillId="4" borderId="12" xfId="0" applyFill="1" applyBorder="1"/>
    <xf numFmtId="0" fontId="8" fillId="3" borderId="11" xfId="0" applyFont="1" applyFill="1" applyBorder="1"/>
    <xf numFmtId="0" fontId="0" fillId="3" borderId="12" xfId="0" applyFill="1" applyBorder="1"/>
    <xf numFmtId="0" fontId="8" fillId="2" borderId="11" xfId="0" applyFont="1" applyFill="1" applyBorder="1"/>
    <xf numFmtId="0" fontId="0" fillId="2" borderId="12" xfId="0" applyFill="1" applyBorder="1"/>
    <xf numFmtId="0" fontId="8" fillId="6" borderId="11" xfId="0" applyFont="1" applyFill="1" applyBorder="1"/>
    <xf numFmtId="14" fontId="0" fillId="6" borderId="12" xfId="0" applyNumberFormat="1" applyFill="1" applyBorder="1"/>
    <xf numFmtId="0" fontId="8" fillId="5" borderId="11" xfId="0" applyFont="1" applyFill="1" applyBorder="1"/>
    <xf numFmtId="14" fontId="0" fillId="5" borderId="12" xfId="0" applyNumberFormat="1" applyFill="1" applyBorder="1"/>
    <xf numFmtId="0" fontId="8" fillId="0" borderId="11" xfId="0" applyFont="1" applyBorder="1"/>
    <xf numFmtId="167" fontId="0" fillId="0" borderId="12" xfId="0" applyNumberFormat="1" applyBorder="1"/>
    <xf numFmtId="165" fontId="0" fillId="0" borderId="12" xfId="1" applyNumberFormat="1" applyFont="1" applyBorder="1"/>
    <xf numFmtId="165" fontId="0" fillId="0" borderId="12" xfId="0" applyNumberFormat="1" applyBorder="1"/>
    <xf numFmtId="0" fontId="8" fillId="0" borderId="11" xfId="0" applyFont="1" applyBorder="1" applyAlignment="1">
      <alignment wrapText="1"/>
    </xf>
    <xf numFmtId="0" fontId="0" fillId="0" borderId="12" xfId="0" applyBorder="1"/>
    <xf numFmtId="0" fontId="8" fillId="0" borderId="13" xfId="0" applyFont="1" applyBorder="1" applyAlignment="1">
      <alignment wrapText="1"/>
    </xf>
    <xf numFmtId="165" fontId="0" fillId="0" borderId="14" xfId="0" applyNumberFormat="1" applyBorder="1"/>
    <xf numFmtId="0" fontId="8" fillId="0" borderId="4" xfId="0" applyFont="1" applyBorder="1"/>
    <xf numFmtId="0" fontId="0" fillId="0" borderId="8" xfId="0" applyBorder="1"/>
    <xf numFmtId="0" fontId="12" fillId="0" borderId="0" xfId="0" applyFont="1"/>
    <xf numFmtId="0" fontId="13" fillId="0" borderId="0" xfId="0" applyFont="1"/>
    <xf numFmtId="0" fontId="14" fillId="0" borderId="0" xfId="0" applyFont="1"/>
    <xf numFmtId="0" fontId="10" fillId="0" borderId="0" xfId="0" applyFont="1"/>
    <xf numFmtId="166" fontId="8" fillId="0" borderId="0" xfId="0" applyNumberFormat="1" applyFont="1" applyProtection="1">
      <protection locked="0"/>
    </xf>
  </cellXfs>
  <cellStyles count="3">
    <cellStyle name="Currency" xfId="1" builtinId="4"/>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abSelected="1" zoomScale="80" zoomScaleNormal="80" workbookViewId="0"/>
  </sheetViews>
  <sheetFormatPr defaultRowHeight="14.4" x14ac:dyDescent="0.3"/>
  <cols>
    <col min="1" max="1" width="41" bestFit="1" customWidth="1"/>
    <col min="2" max="2" width="24.109375" bestFit="1" customWidth="1"/>
    <col min="4" max="4" width="115.88671875" customWidth="1"/>
  </cols>
  <sheetData>
    <row r="1" spans="1:2" s="26" customFormat="1" ht="15" thickBot="1" x14ac:dyDescent="0.35">
      <c r="A1" s="90" t="s">
        <v>3130</v>
      </c>
      <c r="B1" s="91"/>
    </row>
    <row r="2" spans="1:2" s="26" customFormat="1" x14ac:dyDescent="0.3">
      <c r="A2" s="72" t="s">
        <v>10</v>
      </c>
      <c r="B2" s="73" t="s">
        <v>1993</v>
      </c>
    </row>
    <row r="3" spans="1:2" s="26" customFormat="1" x14ac:dyDescent="0.3">
      <c r="A3" s="74" t="s">
        <v>2630</v>
      </c>
      <c r="B3" s="75" t="s">
        <v>494</v>
      </c>
    </row>
    <row r="4" spans="1:2" s="26" customFormat="1" x14ac:dyDescent="0.3">
      <c r="A4" s="76" t="s">
        <v>2212</v>
      </c>
      <c r="B4" s="77" t="s">
        <v>2217</v>
      </c>
    </row>
    <row r="5" spans="1:2" s="26" customFormat="1" x14ac:dyDescent="0.3">
      <c r="A5" s="78" t="s">
        <v>3125</v>
      </c>
      <c r="B5" s="79">
        <v>42278</v>
      </c>
    </row>
    <row r="6" spans="1:2" s="26" customFormat="1" x14ac:dyDescent="0.3">
      <c r="A6" s="80" t="s">
        <v>3104</v>
      </c>
      <c r="B6" s="81">
        <v>42643</v>
      </c>
    </row>
    <row r="7" spans="1:2" s="26" customFormat="1" x14ac:dyDescent="0.3">
      <c r="A7" s="82" t="s">
        <v>3105</v>
      </c>
      <c r="B7" s="83">
        <f>IF(AND(B5&gt;0,B6&gt;0),(B6-B5+1)/(365/12),"Enter Authorization Dates")</f>
        <v>12.032876712328767</v>
      </c>
    </row>
    <row r="8" spans="1:2" s="26" customFormat="1" x14ac:dyDescent="0.3">
      <c r="A8" s="82" t="s">
        <v>2633</v>
      </c>
      <c r="B8" s="84">
        <f>IF(AND(B5&gt;0,B6&gt;0),(((Reference!T4+1-DAY(Calculator!B5))/Reference!T4)*B9),"Enter Authorization Dates")</f>
        <v>2687.7601667721683</v>
      </c>
    </row>
    <row r="9" spans="1:2" s="26" customFormat="1" x14ac:dyDescent="0.3">
      <c r="A9" s="82" t="s">
        <v>2228</v>
      </c>
      <c r="B9" s="85">
        <f>IFERROR(INDEX(List!$H$11:$T$3256,MATCH(Reference!$S$4,List!$Y$11:$Y$3256,0),MATCH(Calculator!$B$4,List!$H$9:$T$9,0)),"Check the County")</f>
        <v>2687.7601667721683</v>
      </c>
    </row>
    <row r="10" spans="1:2" s="26" customFormat="1" x14ac:dyDescent="0.3">
      <c r="A10" s="82" t="s">
        <v>2227</v>
      </c>
      <c r="B10" s="85">
        <f>IFERROR(INDEX(List!U11:U3256,MATCH(Reference!S4,List!Y11:Y3256,0)),"Check the County")</f>
        <v>758.08620088445764</v>
      </c>
    </row>
    <row r="11" spans="1:2" s="26" customFormat="1" x14ac:dyDescent="0.3">
      <c r="A11" s="82" t="s">
        <v>2643</v>
      </c>
      <c r="B11" s="85">
        <f>B9+B10</f>
        <v>3445.8463676566262</v>
      </c>
    </row>
    <row r="12" spans="1:2" s="26" customFormat="1" x14ac:dyDescent="0.3">
      <c r="A12" s="82"/>
      <c r="B12" s="85"/>
    </row>
    <row r="13" spans="1:2" s="26" customFormat="1" x14ac:dyDescent="0.3">
      <c r="A13" s="82" t="s">
        <v>3106</v>
      </c>
      <c r="B13" s="85">
        <f>IF(AND(B5&gt;0,B6&gt;0),B9*B7,"Enter Authorization Dates")</f>
        <v>32341.486719077704</v>
      </c>
    </row>
    <row r="14" spans="1:2" s="26" customFormat="1" x14ac:dyDescent="0.3">
      <c r="A14" s="82"/>
      <c r="B14" s="85"/>
    </row>
    <row r="15" spans="1:2" s="26" customFormat="1" x14ac:dyDescent="0.3">
      <c r="A15" s="82" t="s">
        <v>2641</v>
      </c>
      <c r="B15" s="85">
        <f>IFERROR(INDEX(List!V11:V3256,MATCH(Reference!S4,List!Y11:Y3256,0)),"Check the County")</f>
        <v>1068.2123739735541</v>
      </c>
    </row>
    <row r="16" spans="1:2" s="26" customFormat="1" x14ac:dyDescent="0.3">
      <c r="A16" s="82" t="s">
        <v>2632</v>
      </c>
      <c r="B16" s="85">
        <f>B15/2</f>
        <v>534.10618698677706</v>
      </c>
    </row>
    <row r="17" spans="1:4" s="26" customFormat="1" x14ac:dyDescent="0.3">
      <c r="A17" s="82"/>
      <c r="B17" s="85"/>
    </row>
    <row r="18" spans="1:4" s="26" customFormat="1" ht="28.8" x14ac:dyDescent="0.3">
      <c r="A18" s="86" t="s">
        <v>3118</v>
      </c>
      <c r="B18" s="85">
        <f>IF(AND(B5&gt;0,B6&gt;0),B20+B15,"Enter Authorization Dates")</f>
        <v>42506.733503664749</v>
      </c>
    </row>
    <row r="19" spans="1:4" s="26" customFormat="1" x14ac:dyDescent="0.3">
      <c r="A19" s="82"/>
      <c r="B19" s="87"/>
    </row>
    <row r="20" spans="1:4" s="26" customFormat="1" ht="28.2" customHeight="1" thickBot="1" x14ac:dyDescent="0.35">
      <c r="A20" s="88" t="s">
        <v>3119</v>
      </c>
      <c r="B20" s="89">
        <f>IF(AND(B5&gt;0,B6&gt;0),B13+(Reference!V4*B10),"Enter Authorization Dates")</f>
        <v>41438.521129691195</v>
      </c>
    </row>
    <row r="21" spans="1:4" s="26" customFormat="1" ht="28.2" customHeight="1" x14ac:dyDescent="0.3">
      <c r="A21" s="50"/>
      <c r="B21" s="45"/>
      <c r="D21" s="70" t="s">
        <v>3131</v>
      </c>
    </row>
    <row r="22" spans="1:4" s="26" customFormat="1" ht="274.2" thickBot="1" x14ac:dyDescent="0.35">
      <c r="A22"/>
      <c r="B22"/>
      <c r="D22" s="68" t="s">
        <v>3127</v>
      </c>
    </row>
    <row r="23" spans="1:4" ht="331.8" thickBot="1" x14ac:dyDescent="0.35">
      <c r="D23" s="71" t="s">
        <v>3128</v>
      </c>
    </row>
    <row r="24" spans="1:4" ht="331.8" thickBot="1" x14ac:dyDescent="0.35">
      <c r="D24" s="69" t="s">
        <v>3129</v>
      </c>
    </row>
    <row r="26" spans="1:4" s="26" customFormat="1" x14ac:dyDescent="0.3">
      <c r="A26"/>
      <c r="B26"/>
    </row>
  </sheetData>
  <dataValidations xWindow="151" yWindow="474" count="2">
    <dataValidation allowBlank="1" showInputMessage="1" showErrorMessage="1" prompt="Enter start date of SEOC, or (if Veteran's first VDC SEOC) date first spending plan is signed in MM/DD/YYYY format." sqref="B5"/>
    <dataValidation allowBlank="1" showInputMessage="1" showErrorMessage="1" prompt="Enter end date of SEOC in MM/DD/YYYY format." sqref="B6"/>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51" yWindow="474" count="3">
        <x14:dataValidation type="list" allowBlank="1" showInputMessage="1" showErrorMessage="1" prompt="Type full name of county or city, or select county or city from drop down menu">
          <x14:formula1>
            <xm:f>Reference!$D$20:$D$1967</xm:f>
          </x14:formula1>
          <xm:sqref>B3</xm:sqref>
        </x14:dataValidation>
        <x14:dataValidation type="list" allowBlank="1" showInputMessage="1" showErrorMessage="1" prompt="Type case mix level, or select case mix level from drop down menu">
          <x14:formula1>
            <xm:f>Reference!$E$20:$E$32</xm:f>
          </x14:formula1>
          <xm:sqref>B4</xm:sqref>
        </x14:dataValidation>
        <x14:dataValidation type="list" allowBlank="1" showInputMessage="1" showErrorMessage="1" prompt="Type full name of state or select state from drop down menu">
          <x14:formula1>
            <xm:f>Reference!$C$20:$C$73</xm:f>
          </x14:formula1>
          <xm:sqref>B2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56"/>
  <sheetViews>
    <sheetView zoomScale="80" zoomScaleNormal="80" workbookViewId="0">
      <pane ySplit="9" topLeftCell="A10" activePane="bottomLeft" state="frozen"/>
      <selection activeCell="B1" sqref="B1"/>
      <selection pane="bottomLeft"/>
    </sheetView>
  </sheetViews>
  <sheetFormatPr defaultColWidth="9.109375" defaultRowHeight="14.4" x14ac:dyDescent="0.3"/>
  <cols>
    <col min="1" max="1" width="8.6640625" style="1" bestFit="1" customWidth="1"/>
    <col min="2" max="2" width="6.5546875" style="2" bestFit="1" customWidth="1"/>
    <col min="3" max="3" width="26.33203125" style="2" customWidth="1"/>
    <col min="4" max="4" width="16.6640625" style="2" customWidth="1"/>
    <col min="5" max="5" width="8.33203125" style="2" customWidth="1"/>
    <col min="6" max="6" width="6.5546875" style="1" bestFit="1" customWidth="1"/>
    <col min="7" max="7" width="7.6640625" style="7" bestFit="1" customWidth="1"/>
    <col min="8" max="8" width="8.109375" style="1" bestFit="1" customWidth="1"/>
    <col min="9" max="9" width="8" style="1" customWidth="1"/>
    <col min="10" max="10" width="8" style="1" bestFit="1" customWidth="1"/>
    <col min="11" max="11" width="8.109375" style="1" bestFit="1" customWidth="1"/>
    <col min="12" max="13" width="7.88671875" style="1" bestFit="1" customWidth="1"/>
    <col min="14" max="14" width="8.33203125" style="1" customWidth="1"/>
    <col min="15" max="15" width="8.109375" style="1" customWidth="1"/>
    <col min="16" max="16" width="7.44140625" style="1" bestFit="1" customWidth="1"/>
    <col min="17" max="17" width="7.5546875" style="1" bestFit="1" customWidth="1"/>
    <col min="18" max="18" width="8" style="1" bestFit="1" customWidth="1"/>
    <col min="19" max="19" width="8.5546875" style="1" bestFit="1" customWidth="1"/>
    <col min="20" max="20" width="8.5546875" style="1" customWidth="1"/>
    <col min="21" max="21" width="8.5546875" style="1" bestFit="1" customWidth="1"/>
    <col min="22" max="22" width="7.5546875" style="1" bestFit="1" customWidth="1"/>
    <col min="23" max="23" width="7.88671875" style="1" bestFit="1" customWidth="1"/>
    <col min="24" max="24" width="9.44140625" style="1" customWidth="1"/>
    <col min="25" max="26" width="12.6640625" style="4" hidden="1" customWidth="1"/>
    <col min="27" max="29" width="9.109375" style="5" hidden="1" customWidth="1"/>
    <col min="30" max="30" width="8.44140625" style="61" hidden="1" customWidth="1"/>
    <col min="31" max="31" width="6" style="61" hidden="1" customWidth="1"/>
    <col min="32" max="32" width="47.109375" style="61" hidden="1" customWidth="1"/>
    <col min="33" max="33" width="8.33203125" style="61" hidden="1" customWidth="1"/>
    <col min="34" max="34" width="8.109375" style="61" hidden="1" customWidth="1"/>
    <col min="35" max="16384" width="9.109375" style="1"/>
  </cols>
  <sheetData>
    <row r="1" spans="1:34" ht="23.4" x14ac:dyDescent="0.45">
      <c r="A1" s="92" t="s">
        <v>3137</v>
      </c>
      <c r="F1" s="8"/>
      <c r="L1" s="3"/>
      <c r="AD1" s="55"/>
      <c r="AE1" s="55"/>
      <c r="AF1" s="55"/>
      <c r="AG1" s="55"/>
      <c r="AH1" s="55"/>
    </row>
    <row r="2" spans="1:34" ht="18" x14ac:dyDescent="0.35">
      <c r="A2" s="93" t="s">
        <v>3126</v>
      </c>
      <c r="F2" s="8"/>
      <c r="L2" s="3"/>
      <c r="AD2" s="55"/>
      <c r="AE2" s="55"/>
      <c r="AF2" s="55"/>
      <c r="AG2" s="55"/>
      <c r="AH2" s="55"/>
    </row>
    <row r="3" spans="1:34" x14ac:dyDescent="0.3">
      <c r="A3" s="94" t="s">
        <v>3132</v>
      </c>
      <c r="F3" s="8"/>
      <c r="L3" s="3"/>
      <c r="AD3" s="55"/>
      <c r="AE3" s="55"/>
      <c r="AF3" s="55"/>
      <c r="AG3" s="55"/>
      <c r="AH3" s="55"/>
    </row>
    <row r="4" spans="1:34" x14ac:dyDescent="0.3">
      <c r="A4" s="95" t="s">
        <v>3133</v>
      </c>
      <c r="F4" s="8"/>
      <c r="L4" s="3"/>
      <c r="AD4" s="55"/>
      <c r="AE4" s="55"/>
      <c r="AF4" s="55"/>
      <c r="AG4" s="55"/>
      <c r="AH4" s="55"/>
    </row>
    <row r="5" spans="1:34" x14ac:dyDescent="0.3">
      <c r="A5" s="95" t="s">
        <v>3134</v>
      </c>
      <c r="F5" s="8"/>
      <c r="L5" s="3"/>
      <c r="AD5" s="55"/>
      <c r="AE5" s="55"/>
      <c r="AF5" s="55"/>
      <c r="AG5" s="55"/>
      <c r="AH5" s="55"/>
    </row>
    <row r="6" spans="1:34" x14ac:dyDescent="0.3">
      <c r="A6" s="95" t="s">
        <v>3135</v>
      </c>
      <c r="F6" s="8"/>
      <c r="L6" s="3"/>
      <c r="AD6" s="55"/>
      <c r="AE6" s="55"/>
      <c r="AF6" s="55"/>
      <c r="AG6" s="55"/>
      <c r="AH6" s="55"/>
    </row>
    <row r="7" spans="1:34" ht="15" thickBot="1" x14ac:dyDescent="0.35">
      <c r="A7" s="95" t="s">
        <v>3136</v>
      </c>
      <c r="F7" s="8"/>
      <c r="L7" s="3"/>
      <c r="R7" s="3"/>
      <c r="AD7" s="55"/>
      <c r="AE7" s="55"/>
      <c r="AF7" s="55"/>
      <c r="AG7" s="55"/>
      <c r="AH7" s="55"/>
    </row>
    <row r="8" spans="1:34" ht="15" thickBot="1" x14ac:dyDescent="0.35">
      <c r="B8" s="9"/>
      <c r="C8" s="9"/>
      <c r="D8" s="6"/>
      <c r="E8" s="6"/>
      <c r="F8" s="6"/>
      <c r="G8" s="8"/>
      <c r="H8" s="65" t="s">
        <v>3117</v>
      </c>
      <c r="I8" s="66"/>
      <c r="J8" s="66"/>
      <c r="K8" s="66"/>
      <c r="L8" s="66"/>
      <c r="M8" s="66"/>
      <c r="N8" s="66"/>
      <c r="O8" s="66"/>
      <c r="P8" s="66"/>
      <c r="Q8" s="66"/>
      <c r="R8" s="66"/>
      <c r="S8" s="66"/>
      <c r="T8" s="67"/>
      <c r="Y8" s="1"/>
      <c r="AA8" s="4"/>
      <c r="AD8" s="55"/>
      <c r="AE8" s="55"/>
      <c r="AF8" s="55"/>
      <c r="AG8" s="55"/>
      <c r="AH8" s="55"/>
    </row>
    <row r="9" spans="1:34" ht="63" customHeight="1" thickBot="1" x14ac:dyDescent="0.35">
      <c r="A9" s="17" t="s">
        <v>2229</v>
      </c>
      <c r="B9" s="17" t="s">
        <v>0</v>
      </c>
      <c r="C9" s="17" t="s">
        <v>2231</v>
      </c>
      <c r="D9" s="64" t="s">
        <v>2631</v>
      </c>
      <c r="E9" s="42" t="s">
        <v>10</v>
      </c>
      <c r="F9" s="17" t="s">
        <v>5</v>
      </c>
      <c r="G9" s="20" t="s">
        <v>1</v>
      </c>
      <c r="H9" s="30" t="s">
        <v>2213</v>
      </c>
      <c r="I9" s="30" t="s">
        <v>2214</v>
      </c>
      <c r="J9" s="30" t="s">
        <v>2215</v>
      </c>
      <c r="K9" s="30" t="s">
        <v>2216</v>
      </c>
      <c r="L9" s="30" t="s">
        <v>2217</v>
      </c>
      <c r="M9" s="30" t="s">
        <v>2218</v>
      </c>
      <c r="N9" s="30" t="s">
        <v>2219</v>
      </c>
      <c r="O9" s="31" t="s">
        <v>2220</v>
      </c>
      <c r="P9" s="31" t="s">
        <v>2221</v>
      </c>
      <c r="Q9" s="31" t="s">
        <v>2222</v>
      </c>
      <c r="R9" s="31" t="s">
        <v>2223</v>
      </c>
      <c r="S9" s="32" t="s">
        <v>2224</v>
      </c>
      <c r="T9" s="32" t="s">
        <v>3124</v>
      </c>
      <c r="U9" s="17" t="s">
        <v>2642</v>
      </c>
      <c r="V9" s="17" t="s">
        <v>8</v>
      </c>
      <c r="W9" s="17" t="s">
        <v>9</v>
      </c>
      <c r="X9" s="52"/>
      <c r="Y9" s="1"/>
      <c r="AA9" s="4"/>
      <c r="AD9" s="56" t="s">
        <v>2644</v>
      </c>
      <c r="AE9" s="56" t="s">
        <v>2645</v>
      </c>
      <c r="AF9" s="56" t="s">
        <v>2231</v>
      </c>
      <c r="AG9" s="56" t="s">
        <v>2646</v>
      </c>
      <c r="AH9" s="56" t="s">
        <v>3102</v>
      </c>
    </row>
    <row r="10" spans="1:34" ht="15" thickBot="1" x14ac:dyDescent="0.35">
      <c r="A10" s="46" t="s">
        <v>2230</v>
      </c>
      <c r="B10" s="17" t="s">
        <v>3</v>
      </c>
      <c r="C10" s="48" t="s">
        <v>2230</v>
      </c>
      <c r="D10" s="37" t="s">
        <v>4</v>
      </c>
      <c r="E10" s="42"/>
      <c r="F10" s="17"/>
      <c r="G10" s="14">
        <v>1</v>
      </c>
      <c r="H10" s="33">
        <f>(Reference!B$12*List!$G10)+Reference!B$13</f>
        <v>958.97950168335922</v>
      </c>
      <c r="I10" s="34">
        <f>(Reference!C$12*List!$G10)+Reference!C$13</f>
        <v>1431.0131246085416</v>
      </c>
      <c r="J10" s="34">
        <f>(Reference!D$12*List!$G10)+Reference!D$13</f>
        <v>1712.730804073173</v>
      </c>
      <c r="K10" s="34">
        <f>(Reference!E$12*List!$G10)+Reference!E$13</f>
        <v>2118.4042625022421</v>
      </c>
      <c r="L10" s="34">
        <f>(Reference!F$12*List!$G10)+Reference!F$13</f>
        <v>2206.6758020678267</v>
      </c>
      <c r="M10" s="34">
        <f>(Reference!G$12*List!$G10)+Reference!G$13</f>
        <v>2499.0361494233439</v>
      </c>
      <c r="N10" s="34">
        <f>(Reference!H$12*List!$G10)+Reference!H$13</f>
        <v>2594.1941211536191</v>
      </c>
      <c r="O10" s="34">
        <f>(Reference!I$12*List!$G10)+Reference!I$13</f>
        <v>2696.238525048585</v>
      </c>
      <c r="P10" s="34">
        <f>(Reference!J$12*List!$G10)+Reference!J$13</f>
        <v>3121.3192013963294</v>
      </c>
      <c r="Q10" s="34">
        <f>(Reference!K$12*List!$G10)+Reference!K$13</f>
        <v>3220.2334088528005</v>
      </c>
      <c r="R10" s="34">
        <f>(Reference!L$12*List!$G10)+Reference!L$13</f>
        <v>3474.4053596586673</v>
      </c>
      <c r="S10" s="35">
        <f>(Reference!M$12*List!$G10)+Reference!M$13</f>
        <v>4151.1538296614817</v>
      </c>
      <c r="T10" s="35">
        <f>(Reference!N$12*List!$G10)+Reference!N$13</f>
        <v>16745.1861803059</v>
      </c>
      <c r="U10" s="15">
        <f>(Reference!O$12*List!$G10)+Reference!O$13</f>
        <v>622.39573904477152</v>
      </c>
      <c r="V10" s="15">
        <f>(Reference!P$12*List!$G10)+Reference!P$13</f>
        <v>877.01217774490556</v>
      </c>
      <c r="W10" s="15">
        <f>(Reference!Q$12*List!$G10)+Reference!Q$13</f>
        <v>438.50608887245278</v>
      </c>
      <c r="X10" s="53"/>
      <c r="Y10" s="1"/>
      <c r="AA10" s="4"/>
      <c r="AD10" s="57" t="str">
        <f t="shared" ref="AD10:AD73" si="0">IFERROR(INDEX($AH$9:$AH$3254,MATCH($B10,$AE$9:$AE$3254,0)),"")</f>
        <v/>
      </c>
      <c r="AE10" s="26">
        <v>99901</v>
      </c>
      <c r="AF10" s="26" t="s">
        <v>2647</v>
      </c>
      <c r="AG10" s="26" t="s">
        <v>7</v>
      </c>
      <c r="AH10" s="58">
        <v>0.67310000000000003</v>
      </c>
    </row>
    <row r="11" spans="1:34" x14ac:dyDescent="0.3">
      <c r="A11" s="47">
        <v>1000</v>
      </c>
      <c r="B11" s="13">
        <v>33860</v>
      </c>
      <c r="C11" s="49" t="s">
        <v>2232</v>
      </c>
      <c r="D11" s="38" t="s">
        <v>13</v>
      </c>
      <c r="E11" s="43" t="s">
        <v>1961</v>
      </c>
      <c r="F11" s="18" t="s">
        <v>6</v>
      </c>
      <c r="G11" s="10">
        <v>0.74890000000000001</v>
      </c>
      <c r="H11" s="36">
        <f>(Reference!B$12*List!$G11)+Reference!B$13</f>
        <v>769.86741576479096</v>
      </c>
      <c r="I11" s="36">
        <f>(Reference!C$12*List!$G11)+Reference!C$13</f>
        <v>1148.8153544825598</v>
      </c>
      <c r="J11" s="36">
        <f>(Reference!D$12*List!$G11)+Reference!D$13</f>
        <v>1374.9779173777797</v>
      </c>
      <c r="K11" s="36">
        <f>(Reference!E$12*List!$G11)+Reference!E$13</f>
        <v>1700.6520079468964</v>
      </c>
      <c r="L11" s="36">
        <f>(Reference!F$12*List!$G11)+Reference!F$13</f>
        <v>1771.5162776540653</v>
      </c>
      <c r="M11" s="36">
        <f>(Reference!G$12*List!$G11)+Reference!G$13</f>
        <v>2006.2227595919935</v>
      </c>
      <c r="N11" s="36">
        <f>(Reference!H$12*List!$G11)+Reference!H$13</f>
        <v>2082.6154475032677</v>
      </c>
      <c r="O11" s="36">
        <f>(Reference!I$12*List!$G11)+Reference!I$13</f>
        <v>2164.5365536186473</v>
      </c>
      <c r="P11" s="36">
        <f>(Reference!J$12*List!$G11)+Reference!J$13</f>
        <v>2505.7907318538792</v>
      </c>
      <c r="Q11" s="36">
        <f>(Reference!K$12*List!$G11)+Reference!K$13</f>
        <v>2585.198920603757</v>
      </c>
      <c r="R11" s="36">
        <f>(Reference!L$12*List!$G11)+Reference!L$13</f>
        <v>2789.2478106825552</v>
      </c>
      <c r="S11" s="36">
        <f>(Reference!M$12*List!$G11)+Reference!M$13</f>
        <v>3332.5405451041834</v>
      </c>
      <c r="T11" s="36">
        <f>(Reference!N$12*List!$G11)+Reference!N$13</f>
        <v>13443.012273466717</v>
      </c>
      <c r="U11" s="12">
        <f>(Reference!O$12*List!$G11)+Reference!O$13</f>
        <v>499.65843728704402</v>
      </c>
      <c r="V11" s="12">
        <f>(Reference!P$12*List!$G11)+Reference!P$13</f>
        <v>704.0641616317439</v>
      </c>
      <c r="W11" s="12">
        <f>(Reference!Q$12*List!$G11)+Reference!Q$13</f>
        <v>352.03208081587195</v>
      </c>
      <c r="X11" s="54"/>
      <c r="Y11" s="1" t="str">
        <f>CONCATENATE(Z11, AA11, AB11)</f>
        <v>Autauga County, Alabama</v>
      </c>
      <c r="Z11" s="38" t="s">
        <v>13</v>
      </c>
      <c r="AA11" s="40" t="s">
        <v>2225</v>
      </c>
      <c r="AB11" s="43" t="s">
        <v>1961</v>
      </c>
      <c r="AC11" s="62"/>
      <c r="AD11" s="57">
        <f t="shared" si="0"/>
        <v>0.74890000000000001</v>
      </c>
      <c r="AE11" s="26">
        <v>99902</v>
      </c>
      <c r="AF11" s="26" t="s">
        <v>2648</v>
      </c>
      <c r="AG11" s="26" t="s">
        <v>7</v>
      </c>
      <c r="AH11" s="58">
        <v>1.1963000000000001</v>
      </c>
    </row>
    <row r="12" spans="1:34" x14ac:dyDescent="0.3">
      <c r="A12" s="47">
        <v>1010</v>
      </c>
      <c r="B12" s="13">
        <v>19300</v>
      </c>
      <c r="C12" s="49" t="s">
        <v>2233</v>
      </c>
      <c r="D12" s="38" t="s">
        <v>866</v>
      </c>
      <c r="E12" s="43" t="s">
        <v>1961</v>
      </c>
      <c r="F12" s="18" t="s">
        <v>6</v>
      </c>
      <c r="G12" s="11">
        <v>0.7117</v>
      </c>
      <c r="H12" s="36">
        <f>(Reference!B$12*List!$G12)+Reference!B$13</f>
        <v>741.8508104435216</v>
      </c>
      <c r="I12" s="36">
        <f>(Reference!C$12*List!$G12)+Reference!C$13</f>
        <v>1107.0082774268585</v>
      </c>
      <c r="J12" s="36">
        <f>(Reference!D$12*List!$G12)+Reference!D$13</f>
        <v>1324.9404526821659</v>
      </c>
      <c r="K12" s="36">
        <f>(Reference!E$12*List!$G12)+Reference!E$13</f>
        <v>1638.7627850498081</v>
      </c>
      <c r="L12" s="36">
        <f>(Reference!F$12*List!$G12)+Reference!F$13</f>
        <v>1707.0481999631379</v>
      </c>
      <c r="M12" s="36">
        <f>(Reference!G$12*List!$G12)+Reference!G$13</f>
        <v>1933.2133685058675</v>
      </c>
      <c r="N12" s="36">
        <f>(Reference!H$12*List!$G12)+Reference!H$13</f>
        <v>2006.8260143698822</v>
      </c>
      <c r="O12" s="36">
        <f>(Reference!I$12*List!$G12)+Reference!I$13</f>
        <v>2085.765891184582</v>
      </c>
      <c r="P12" s="36">
        <f>(Reference!J$12*List!$G12)+Reference!J$13</f>
        <v>2414.6013289587017</v>
      </c>
      <c r="Q12" s="36">
        <f>(Reference!K$12*List!$G12)+Reference!K$13</f>
        <v>2491.119737159454</v>
      </c>
      <c r="R12" s="36">
        <f>(Reference!L$12*List!$G12)+Reference!L$13</f>
        <v>2687.7429886120199</v>
      </c>
      <c r="S12" s="36">
        <f>(Reference!M$12*List!$G12)+Reference!M$13</f>
        <v>3211.2645029475466</v>
      </c>
      <c r="T12" s="36">
        <f>(Reference!N$12*List!$G12)+Reference!N$13</f>
        <v>12953.801324305357</v>
      </c>
      <c r="U12" s="12">
        <f>(Reference!O$12*List!$G12)+Reference!O$13</f>
        <v>481.47513332293619</v>
      </c>
      <c r="V12" s="12">
        <f>(Reference!P$12*List!$G12)+Reference!P$13</f>
        <v>678.44223331868307</v>
      </c>
      <c r="W12" s="12">
        <f>(Reference!Q$12*List!$G12)+Reference!Q$13</f>
        <v>339.22111665934153</v>
      </c>
      <c r="X12" s="54"/>
      <c r="Y12" s="1" t="str">
        <f t="shared" ref="Y12:Y75" si="1">CONCATENATE(Z12, AA12, AB12)</f>
        <v>Baldwin County, Alabama</v>
      </c>
      <c r="Z12" s="38" t="s">
        <v>866</v>
      </c>
      <c r="AA12" s="40" t="s">
        <v>2225</v>
      </c>
      <c r="AB12" s="43" t="s">
        <v>1961</v>
      </c>
      <c r="AC12" s="62"/>
      <c r="AD12" s="57">
        <f t="shared" si="0"/>
        <v>0.7117</v>
      </c>
      <c r="AE12" s="26">
        <v>99903</v>
      </c>
      <c r="AF12" s="26" t="s">
        <v>2649</v>
      </c>
      <c r="AG12" s="26" t="s">
        <v>7</v>
      </c>
      <c r="AH12" s="58">
        <v>0.91810000000000003</v>
      </c>
    </row>
    <row r="13" spans="1:34" x14ac:dyDescent="0.3">
      <c r="A13" s="47">
        <v>1020</v>
      </c>
      <c r="B13" s="27">
        <v>99901</v>
      </c>
      <c r="C13" s="49" t="s">
        <v>1961</v>
      </c>
      <c r="D13" s="39" t="s">
        <v>926</v>
      </c>
      <c r="E13" s="44" t="s">
        <v>1961</v>
      </c>
      <c r="F13" s="18" t="s">
        <v>7</v>
      </c>
      <c r="G13" s="29">
        <v>0.67310000000000003</v>
      </c>
      <c r="H13" s="36">
        <f>(Reference!B$12*List!$G13)+Reference!B$13</f>
        <v>712.77981674994635</v>
      </c>
      <c r="I13" s="36">
        <f>(Reference!C$12*List!$G13)+Reference!C$13</f>
        <v>1063.6278157507818</v>
      </c>
      <c r="J13" s="36">
        <f>(Reference!D$12*List!$G13)+Reference!D$13</f>
        <v>1273.0198575947816</v>
      </c>
      <c r="K13" s="36">
        <f>(Reference!E$12*List!$G13)+Reference!E$13</f>
        <v>1574.5443978501414</v>
      </c>
      <c r="L13" s="36">
        <f>(Reference!F$12*List!$G13)+Reference!F$13</f>
        <v>1640.1539042945947</v>
      </c>
      <c r="M13" s="36">
        <f>(Reference!G$12*List!$G13)+Reference!G$13</f>
        <v>1857.4563121638121</v>
      </c>
      <c r="N13" s="36">
        <f>(Reference!H$12*List!$G13)+Reference!H$13</f>
        <v>1928.1842907422297</v>
      </c>
      <c r="O13" s="36">
        <f>(Reference!I$12*List!$G13)+Reference!I$13</f>
        <v>2004.0307414546116</v>
      </c>
      <c r="P13" s="36">
        <f>(Reference!J$12*List!$G13)+Reference!J$13</f>
        <v>2319.9800668147805</v>
      </c>
      <c r="Q13" s="36">
        <f>(Reference!K$12*List!$G13)+Reference!K$13</f>
        <v>2393.499939284452</v>
      </c>
      <c r="R13" s="36">
        <f>(Reference!L$12*List!$G13)+Reference!L$13</f>
        <v>2582.4180925925939</v>
      </c>
      <c r="S13" s="36">
        <f>(Reference!M$12*List!$G13)+Reference!M$13</f>
        <v>3085.4243086667357</v>
      </c>
      <c r="T13" s="36">
        <f>(Reference!N$12*List!$G13)+Reference!N$13</f>
        <v>12446.179210390612</v>
      </c>
      <c r="U13" s="12">
        <f>(Reference!O$12*List!$G13)+Reference!O$13</f>
        <v>462.6075114677061</v>
      </c>
      <c r="V13" s="12">
        <f>(Reference!P$12*List!$G13)+Reference!P$13</f>
        <v>651.85603888631329</v>
      </c>
      <c r="W13" s="12">
        <f>(Reference!Q$12*List!$G13)+Reference!Q$13</f>
        <v>325.92801944315664</v>
      </c>
      <c r="X13" s="54"/>
      <c r="Y13" s="1" t="str">
        <f t="shared" si="1"/>
        <v>Barbour County, Alabama</v>
      </c>
      <c r="Z13" s="39" t="s">
        <v>926</v>
      </c>
      <c r="AA13" s="40" t="s">
        <v>2225</v>
      </c>
      <c r="AB13" s="44" t="s">
        <v>1961</v>
      </c>
      <c r="AC13" s="63"/>
      <c r="AD13" s="57">
        <f t="shared" si="0"/>
        <v>0.67310000000000003</v>
      </c>
      <c r="AE13" s="26">
        <v>99904</v>
      </c>
      <c r="AF13" s="26" t="s">
        <v>2650</v>
      </c>
      <c r="AG13" s="26" t="s">
        <v>7</v>
      </c>
      <c r="AH13" s="58">
        <v>0.70210000000000006</v>
      </c>
    </row>
    <row r="14" spans="1:34" x14ac:dyDescent="0.3">
      <c r="A14" s="47">
        <v>1030</v>
      </c>
      <c r="B14" s="13">
        <v>13820</v>
      </c>
      <c r="C14" s="49" t="s">
        <v>2234</v>
      </c>
      <c r="D14" s="38" t="s">
        <v>14</v>
      </c>
      <c r="E14" s="43" t="s">
        <v>1961</v>
      </c>
      <c r="F14" s="18" t="s">
        <v>6</v>
      </c>
      <c r="G14" s="11">
        <v>0.81410000000000005</v>
      </c>
      <c r="H14" s="36">
        <f>(Reference!B$12*List!$G14)+Reference!B$13</f>
        <v>818.97178853217713</v>
      </c>
      <c r="I14" s="36">
        <f>(Reference!C$12*List!$G14)+Reference!C$13</f>
        <v>1222.0901239457776</v>
      </c>
      <c r="J14" s="36">
        <f>(Reference!D$12*List!$G14)+Reference!D$13</f>
        <v>1462.6779899088017</v>
      </c>
      <c r="K14" s="36">
        <f>(Reference!E$12*List!$G14)+Reference!E$13</f>
        <v>1809.1245168955566</v>
      </c>
      <c r="L14" s="36">
        <f>(Reference!F$12*List!$G14)+Reference!F$13</f>
        <v>1884.5087148973041</v>
      </c>
      <c r="M14" s="36">
        <f>(Reference!G$12*List!$G14)+Reference!G$13</f>
        <v>2134.185455796709</v>
      </c>
      <c r="N14" s="36">
        <f>(Reference!H$12*List!$G14)+Reference!H$13</f>
        <v>2215.4506905219969</v>
      </c>
      <c r="O14" s="36">
        <f>(Reference!I$12*List!$G14)+Reference!I$13</f>
        <v>2302.5969619708253</v>
      </c>
      <c r="P14" s="36">
        <f>(Reference!J$12*List!$G14)+Reference!J$13</f>
        <v>2665.6173197239223</v>
      </c>
      <c r="Q14" s="36">
        <f>(Reference!K$12*List!$G14)+Reference!K$13</f>
        <v>2750.0903926620513</v>
      </c>
      <c r="R14" s="36">
        <f>(Reference!L$12*List!$G14)+Reference!L$13</f>
        <v>2967.1541117309125</v>
      </c>
      <c r="S14" s="36">
        <f>(Reference!M$12*List!$G14)+Reference!M$13</f>
        <v>3545.0996297443103</v>
      </c>
      <c r="T14" s="36">
        <f>(Reference!N$12*List!$G14)+Reference!N$13</f>
        <v>14300.446517695771</v>
      </c>
      <c r="U14" s="12">
        <f>(Reference!O$12*List!$G14)+Reference!O$13</f>
        <v>531.52809907359847</v>
      </c>
      <c r="V14" s="12">
        <f>(Reference!P$12*List!$G14)+Reference!P$13</f>
        <v>748.97141233097977</v>
      </c>
      <c r="W14" s="12">
        <f>(Reference!Q$12*List!$G14)+Reference!Q$13</f>
        <v>374.48570616548989</v>
      </c>
      <c r="X14" s="54"/>
      <c r="Y14" s="1" t="str">
        <f t="shared" si="1"/>
        <v>Bibb County, Alabama</v>
      </c>
      <c r="Z14" s="38" t="s">
        <v>14</v>
      </c>
      <c r="AA14" s="40" t="s">
        <v>2225</v>
      </c>
      <c r="AB14" s="43" t="s">
        <v>1961</v>
      </c>
      <c r="AC14" s="62"/>
      <c r="AD14" s="57">
        <f t="shared" si="0"/>
        <v>0.81410000000000005</v>
      </c>
      <c r="AE14" s="26">
        <v>99905</v>
      </c>
      <c r="AF14" s="26" t="s">
        <v>2263</v>
      </c>
      <c r="AG14" s="26" t="s">
        <v>7</v>
      </c>
      <c r="AH14" s="58">
        <v>1.2783</v>
      </c>
    </row>
    <row r="15" spans="1:34" x14ac:dyDescent="0.3">
      <c r="A15" s="47">
        <v>1040</v>
      </c>
      <c r="B15" s="13">
        <v>13820</v>
      </c>
      <c r="C15" s="49" t="s">
        <v>2234</v>
      </c>
      <c r="D15" s="38" t="s">
        <v>15</v>
      </c>
      <c r="E15" s="43" t="s">
        <v>1961</v>
      </c>
      <c r="F15" s="18" t="s">
        <v>6</v>
      </c>
      <c r="G15" s="11">
        <v>0.81410000000000005</v>
      </c>
      <c r="H15" s="36">
        <f>(Reference!B$12*List!$G15)+Reference!B$13</f>
        <v>818.97178853217713</v>
      </c>
      <c r="I15" s="36">
        <f>(Reference!C$12*List!$G15)+Reference!C$13</f>
        <v>1222.0901239457776</v>
      </c>
      <c r="J15" s="36">
        <f>(Reference!D$12*List!$G15)+Reference!D$13</f>
        <v>1462.6779899088017</v>
      </c>
      <c r="K15" s="36">
        <f>(Reference!E$12*List!$G15)+Reference!E$13</f>
        <v>1809.1245168955566</v>
      </c>
      <c r="L15" s="36">
        <f>(Reference!F$12*List!$G15)+Reference!F$13</f>
        <v>1884.5087148973041</v>
      </c>
      <c r="M15" s="36">
        <f>(Reference!G$12*List!$G15)+Reference!G$13</f>
        <v>2134.185455796709</v>
      </c>
      <c r="N15" s="36">
        <f>(Reference!H$12*List!$G15)+Reference!H$13</f>
        <v>2215.4506905219969</v>
      </c>
      <c r="O15" s="36">
        <f>(Reference!I$12*List!$G15)+Reference!I$13</f>
        <v>2302.5969619708253</v>
      </c>
      <c r="P15" s="36">
        <f>(Reference!J$12*List!$G15)+Reference!J$13</f>
        <v>2665.6173197239223</v>
      </c>
      <c r="Q15" s="36">
        <f>(Reference!K$12*List!$G15)+Reference!K$13</f>
        <v>2750.0903926620513</v>
      </c>
      <c r="R15" s="36">
        <f>(Reference!L$12*List!$G15)+Reference!L$13</f>
        <v>2967.1541117309125</v>
      </c>
      <c r="S15" s="36">
        <f>(Reference!M$12*List!$G15)+Reference!M$13</f>
        <v>3545.0996297443103</v>
      </c>
      <c r="T15" s="36">
        <f>(Reference!N$12*List!$G15)+Reference!N$13</f>
        <v>14300.446517695771</v>
      </c>
      <c r="U15" s="12">
        <f>(Reference!O$12*List!$G15)+Reference!O$13</f>
        <v>531.52809907359847</v>
      </c>
      <c r="V15" s="12">
        <f>(Reference!P$12*List!$G15)+Reference!P$13</f>
        <v>748.97141233097977</v>
      </c>
      <c r="W15" s="12">
        <f>(Reference!Q$12*List!$G15)+Reference!Q$13</f>
        <v>374.48570616548989</v>
      </c>
      <c r="X15" s="54"/>
      <c r="Y15" s="1" t="str">
        <f t="shared" si="1"/>
        <v>Blount County, Alabama</v>
      </c>
      <c r="Z15" s="38" t="s">
        <v>15</v>
      </c>
      <c r="AA15" s="40" t="s">
        <v>2225</v>
      </c>
      <c r="AB15" s="43" t="s">
        <v>1961</v>
      </c>
      <c r="AC15" s="62"/>
      <c r="AD15" s="57">
        <f t="shared" si="0"/>
        <v>0.81410000000000005</v>
      </c>
      <c r="AE15" s="26">
        <v>99906</v>
      </c>
      <c r="AF15" s="26" t="s">
        <v>2651</v>
      </c>
      <c r="AG15" s="26" t="s">
        <v>7</v>
      </c>
      <c r="AH15" s="58">
        <v>1.0075000000000001</v>
      </c>
    </row>
    <row r="16" spans="1:34" x14ac:dyDescent="0.3">
      <c r="A16" s="47">
        <v>1050</v>
      </c>
      <c r="B16" s="27">
        <v>99901</v>
      </c>
      <c r="C16" s="49" t="s">
        <v>1961</v>
      </c>
      <c r="D16" s="39" t="s">
        <v>927</v>
      </c>
      <c r="E16" s="44" t="s">
        <v>1961</v>
      </c>
      <c r="F16" s="18" t="s">
        <v>7</v>
      </c>
      <c r="G16" s="29">
        <v>0.67310000000000003</v>
      </c>
      <c r="H16" s="36">
        <f>(Reference!B$12*List!$G16)+Reference!B$13</f>
        <v>712.77981674994635</v>
      </c>
      <c r="I16" s="36">
        <f>(Reference!C$12*List!$G16)+Reference!C$13</f>
        <v>1063.6278157507818</v>
      </c>
      <c r="J16" s="36">
        <f>(Reference!D$12*List!$G16)+Reference!D$13</f>
        <v>1273.0198575947816</v>
      </c>
      <c r="K16" s="36">
        <f>(Reference!E$12*List!$G16)+Reference!E$13</f>
        <v>1574.5443978501414</v>
      </c>
      <c r="L16" s="36">
        <f>(Reference!F$12*List!$G16)+Reference!F$13</f>
        <v>1640.1539042945947</v>
      </c>
      <c r="M16" s="36">
        <f>(Reference!G$12*List!$G16)+Reference!G$13</f>
        <v>1857.4563121638121</v>
      </c>
      <c r="N16" s="36">
        <f>(Reference!H$12*List!$G16)+Reference!H$13</f>
        <v>1928.1842907422297</v>
      </c>
      <c r="O16" s="36">
        <f>(Reference!I$12*List!$G16)+Reference!I$13</f>
        <v>2004.0307414546116</v>
      </c>
      <c r="P16" s="36">
        <f>(Reference!J$12*List!$G16)+Reference!J$13</f>
        <v>2319.9800668147805</v>
      </c>
      <c r="Q16" s="36">
        <f>(Reference!K$12*List!$G16)+Reference!K$13</f>
        <v>2393.499939284452</v>
      </c>
      <c r="R16" s="36">
        <f>(Reference!L$12*List!$G16)+Reference!L$13</f>
        <v>2582.4180925925939</v>
      </c>
      <c r="S16" s="36">
        <f>(Reference!M$12*List!$G16)+Reference!M$13</f>
        <v>3085.4243086667357</v>
      </c>
      <c r="T16" s="36">
        <f>(Reference!N$12*List!$G16)+Reference!N$13</f>
        <v>12446.179210390612</v>
      </c>
      <c r="U16" s="12">
        <f>(Reference!O$12*List!$G16)+Reference!O$13</f>
        <v>462.6075114677061</v>
      </c>
      <c r="V16" s="12">
        <f>(Reference!P$12*List!$G16)+Reference!P$13</f>
        <v>651.85603888631329</v>
      </c>
      <c r="W16" s="12">
        <f>(Reference!Q$12*List!$G16)+Reference!Q$13</f>
        <v>325.92801944315664</v>
      </c>
      <c r="X16" s="54"/>
      <c r="Y16" s="1" t="str">
        <f t="shared" si="1"/>
        <v>Bullock County, Alabama</v>
      </c>
      <c r="Z16" s="39" t="s">
        <v>927</v>
      </c>
      <c r="AA16" s="40" t="s">
        <v>2225</v>
      </c>
      <c r="AB16" s="44" t="s">
        <v>1961</v>
      </c>
      <c r="AC16" s="63"/>
      <c r="AD16" s="57">
        <f t="shared" si="0"/>
        <v>0.67310000000000003</v>
      </c>
      <c r="AE16" s="26">
        <v>99907</v>
      </c>
      <c r="AF16" s="26" t="s">
        <v>2652</v>
      </c>
      <c r="AG16" s="26" t="s">
        <v>7</v>
      </c>
      <c r="AH16" s="58">
        <v>1.0775000000000001</v>
      </c>
    </row>
    <row r="17" spans="1:34" x14ac:dyDescent="0.3">
      <c r="A17" s="47">
        <v>1060</v>
      </c>
      <c r="B17" s="27">
        <v>99901</v>
      </c>
      <c r="C17" s="49" t="s">
        <v>1961</v>
      </c>
      <c r="D17" s="39" t="s">
        <v>305</v>
      </c>
      <c r="E17" s="44" t="s">
        <v>1961</v>
      </c>
      <c r="F17" s="18" t="s">
        <v>7</v>
      </c>
      <c r="G17" s="29">
        <v>0.67310000000000003</v>
      </c>
      <c r="H17" s="36">
        <f>(Reference!B$12*List!$G17)+Reference!B$13</f>
        <v>712.77981674994635</v>
      </c>
      <c r="I17" s="36">
        <f>(Reference!C$12*List!$G17)+Reference!C$13</f>
        <v>1063.6278157507818</v>
      </c>
      <c r="J17" s="36">
        <f>(Reference!D$12*List!$G17)+Reference!D$13</f>
        <v>1273.0198575947816</v>
      </c>
      <c r="K17" s="36">
        <f>(Reference!E$12*List!$G17)+Reference!E$13</f>
        <v>1574.5443978501414</v>
      </c>
      <c r="L17" s="36">
        <f>(Reference!F$12*List!$G17)+Reference!F$13</f>
        <v>1640.1539042945947</v>
      </c>
      <c r="M17" s="36">
        <f>(Reference!G$12*List!$G17)+Reference!G$13</f>
        <v>1857.4563121638121</v>
      </c>
      <c r="N17" s="36">
        <f>(Reference!H$12*List!$G17)+Reference!H$13</f>
        <v>1928.1842907422297</v>
      </c>
      <c r="O17" s="36">
        <f>(Reference!I$12*List!$G17)+Reference!I$13</f>
        <v>2004.0307414546116</v>
      </c>
      <c r="P17" s="36">
        <f>(Reference!J$12*List!$G17)+Reference!J$13</f>
        <v>2319.9800668147805</v>
      </c>
      <c r="Q17" s="36">
        <f>(Reference!K$12*List!$G17)+Reference!K$13</f>
        <v>2393.499939284452</v>
      </c>
      <c r="R17" s="36">
        <f>(Reference!L$12*List!$G17)+Reference!L$13</f>
        <v>2582.4180925925939</v>
      </c>
      <c r="S17" s="36">
        <f>(Reference!M$12*List!$G17)+Reference!M$13</f>
        <v>3085.4243086667357</v>
      </c>
      <c r="T17" s="36">
        <f>(Reference!N$12*List!$G17)+Reference!N$13</f>
        <v>12446.179210390612</v>
      </c>
      <c r="U17" s="12">
        <f>(Reference!O$12*List!$G17)+Reference!O$13</f>
        <v>462.6075114677061</v>
      </c>
      <c r="V17" s="12">
        <f>(Reference!P$12*List!$G17)+Reference!P$13</f>
        <v>651.85603888631329</v>
      </c>
      <c r="W17" s="12">
        <f>(Reference!Q$12*List!$G17)+Reference!Q$13</f>
        <v>325.92801944315664</v>
      </c>
      <c r="X17" s="54"/>
      <c r="Y17" s="1" t="str">
        <f t="shared" si="1"/>
        <v>Butler County, Alabama</v>
      </c>
      <c r="Z17" s="39" t="s">
        <v>305</v>
      </c>
      <c r="AA17" s="40" t="s">
        <v>2225</v>
      </c>
      <c r="AB17" s="44" t="s">
        <v>1961</v>
      </c>
      <c r="AC17" s="63"/>
      <c r="AD17" s="57">
        <f t="shared" si="0"/>
        <v>0.67310000000000003</v>
      </c>
      <c r="AE17" s="26">
        <v>99908</v>
      </c>
      <c r="AF17" s="59" t="s">
        <v>1968</v>
      </c>
      <c r="AG17" s="26" t="s">
        <v>7</v>
      </c>
      <c r="AH17" s="60" t="s">
        <v>2653</v>
      </c>
    </row>
    <row r="18" spans="1:34" x14ac:dyDescent="0.3">
      <c r="A18" s="47">
        <v>1070</v>
      </c>
      <c r="B18" s="13">
        <v>11500</v>
      </c>
      <c r="C18" s="49" t="s">
        <v>2235</v>
      </c>
      <c r="D18" s="38" t="s">
        <v>16</v>
      </c>
      <c r="E18" s="43" t="s">
        <v>1961</v>
      </c>
      <c r="F18" s="18" t="s">
        <v>6</v>
      </c>
      <c r="G18" s="11">
        <v>0.73009999999999997</v>
      </c>
      <c r="H18" s="36">
        <f>(Reference!B$12*List!$G18)+Reference!B$13</f>
        <v>755.70848619382684</v>
      </c>
      <c r="I18" s="36">
        <f>(Reference!C$12*List!$G18)+Reference!C$13</f>
        <v>1127.687046723227</v>
      </c>
      <c r="J18" s="36">
        <f>(Reference!D$12*List!$G18)+Reference!D$13</f>
        <v>1349.6901664025768</v>
      </c>
      <c r="K18" s="36">
        <f>(Reference!E$12*List!$G18)+Reference!E$13</f>
        <v>1669.3746587408409</v>
      </c>
      <c r="L18" s="36">
        <f>(Reference!F$12*List!$G18)+Reference!F$13</f>
        <v>1738.9356362403707</v>
      </c>
      <c r="M18" s="36">
        <f>(Reference!G$12*List!$G18)+Reference!G$13</f>
        <v>1969.3255404409406</v>
      </c>
      <c r="N18" s="36">
        <f>(Reference!H$12*List!$G18)+Reference!H$13</f>
        <v>2044.3132608659653</v>
      </c>
      <c r="O18" s="36">
        <f>(Reference!I$12*List!$G18)+Reference!I$13</f>
        <v>2124.7277242164851</v>
      </c>
      <c r="P18" s="36">
        <f>(Reference!J$12*List!$G18)+Reference!J$13</f>
        <v>2459.705764799327</v>
      </c>
      <c r="Q18" s="36">
        <f>(Reference!K$12*List!$G18)+Reference!K$13</f>
        <v>2537.6535268200769</v>
      </c>
      <c r="R18" s="36">
        <f>(Reference!L$12*List!$G18)+Reference!L$13</f>
        <v>2737.9496747974458</v>
      </c>
      <c r="S18" s="36">
        <f>(Reference!M$12*List!$G18)+Reference!M$13</f>
        <v>3271.2505022938399</v>
      </c>
      <c r="T18" s="36">
        <f>(Reference!N$12*List!$G18)+Reference!N$13</f>
        <v>13195.776632492696</v>
      </c>
      <c r="U18" s="12">
        <f>(Reference!O$12*List!$G18)+Reference!O$13</f>
        <v>490.46902560625836</v>
      </c>
      <c r="V18" s="12">
        <f>(Reference!P$12*List!$G18)+Reference!P$13</f>
        <v>691.11544517245511</v>
      </c>
      <c r="W18" s="12">
        <f>(Reference!Q$12*List!$G18)+Reference!Q$13</f>
        <v>345.55772258622756</v>
      </c>
      <c r="X18" s="54"/>
      <c r="Y18" s="1" t="str">
        <f t="shared" si="1"/>
        <v>Calhoun County, Alabama</v>
      </c>
      <c r="Z18" s="38" t="s">
        <v>16</v>
      </c>
      <c r="AA18" s="40" t="s">
        <v>2225</v>
      </c>
      <c r="AB18" s="43" t="s">
        <v>1961</v>
      </c>
      <c r="AC18" s="62"/>
      <c r="AD18" s="57">
        <f t="shared" si="0"/>
        <v>0.73009999999999997</v>
      </c>
      <c r="AE18" s="26">
        <v>99910</v>
      </c>
      <c r="AF18" s="26" t="s">
        <v>2654</v>
      </c>
      <c r="AG18" s="26" t="s">
        <v>7</v>
      </c>
      <c r="AH18" s="58">
        <v>0.82090000000000007</v>
      </c>
    </row>
    <row r="19" spans="1:34" x14ac:dyDescent="0.3">
      <c r="A19" s="47">
        <v>1080</v>
      </c>
      <c r="B19" s="27">
        <v>99901</v>
      </c>
      <c r="C19" s="49" t="s">
        <v>1961</v>
      </c>
      <c r="D19" s="39" t="s">
        <v>716</v>
      </c>
      <c r="E19" s="44" t="s">
        <v>1961</v>
      </c>
      <c r="F19" s="18" t="s">
        <v>7</v>
      </c>
      <c r="G19" s="29">
        <v>0.67310000000000003</v>
      </c>
      <c r="H19" s="36">
        <f>(Reference!B$12*List!$G19)+Reference!B$13</f>
        <v>712.77981674994635</v>
      </c>
      <c r="I19" s="36">
        <f>(Reference!C$12*List!$G19)+Reference!C$13</f>
        <v>1063.6278157507818</v>
      </c>
      <c r="J19" s="36">
        <f>(Reference!D$12*List!$G19)+Reference!D$13</f>
        <v>1273.0198575947816</v>
      </c>
      <c r="K19" s="36">
        <f>(Reference!E$12*List!$G19)+Reference!E$13</f>
        <v>1574.5443978501414</v>
      </c>
      <c r="L19" s="36">
        <f>(Reference!F$12*List!$G19)+Reference!F$13</f>
        <v>1640.1539042945947</v>
      </c>
      <c r="M19" s="36">
        <f>(Reference!G$12*List!$G19)+Reference!G$13</f>
        <v>1857.4563121638121</v>
      </c>
      <c r="N19" s="36">
        <f>(Reference!H$12*List!$G19)+Reference!H$13</f>
        <v>1928.1842907422297</v>
      </c>
      <c r="O19" s="36">
        <f>(Reference!I$12*List!$G19)+Reference!I$13</f>
        <v>2004.0307414546116</v>
      </c>
      <c r="P19" s="36">
        <f>(Reference!J$12*List!$G19)+Reference!J$13</f>
        <v>2319.9800668147805</v>
      </c>
      <c r="Q19" s="36">
        <f>(Reference!K$12*List!$G19)+Reference!K$13</f>
        <v>2393.499939284452</v>
      </c>
      <c r="R19" s="36">
        <f>(Reference!L$12*List!$G19)+Reference!L$13</f>
        <v>2582.4180925925939</v>
      </c>
      <c r="S19" s="36">
        <f>(Reference!M$12*List!$G19)+Reference!M$13</f>
        <v>3085.4243086667357</v>
      </c>
      <c r="T19" s="36">
        <f>(Reference!N$12*List!$G19)+Reference!N$13</f>
        <v>12446.179210390612</v>
      </c>
      <c r="U19" s="12">
        <f>(Reference!O$12*List!$G19)+Reference!O$13</f>
        <v>462.6075114677061</v>
      </c>
      <c r="V19" s="12">
        <f>(Reference!P$12*List!$G19)+Reference!P$13</f>
        <v>651.85603888631329</v>
      </c>
      <c r="W19" s="12">
        <f>(Reference!Q$12*List!$G19)+Reference!Q$13</f>
        <v>325.92801944315664</v>
      </c>
      <c r="X19" s="54"/>
      <c r="Y19" s="1" t="str">
        <f t="shared" si="1"/>
        <v>Chambers County, Alabama</v>
      </c>
      <c r="Z19" s="39" t="s">
        <v>716</v>
      </c>
      <c r="AA19" s="40" t="s">
        <v>2225</v>
      </c>
      <c r="AB19" s="44" t="s">
        <v>1961</v>
      </c>
      <c r="AC19" s="63"/>
      <c r="AD19" s="57">
        <f t="shared" si="0"/>
        <v>0.67310000000000003</v>
      </c>
      <c r="AE19" s="26">
        <v>99911</v>
      </c>
      <c r="AF19" s="26" t="s">
        <v>2655</v>
      </c>
      <c r="AG19" s="26" t="s">
        <v>7</v>
      </c>
      <c r="AH19" s="58">
        <v>0.73250000000000004</v>
      </c>
    </row>
    <row r="20" spans="1:34" x14ac:dyDescent="0.3">
      <c r="A20" s="47">
        <v>1090</v>
      </c>
      <c r="B20" s="27">
        <v>99901</v>
      </c>
      <c r="C20" s="49" t="s">
        <v>1961</v>
      </c>
      <c r="D20" s="39" t="s">
        <v>176</v>
      </c>
      <c r="E20" s="44" t="s">
        <v>1961</v>
      </c>
      <c r="F20" s="18" t="s">
        <v>7</v>
      </c>
      <c r="G20" s="29">
        <v>0.67310000000000003</v>
      </c>
      <c r="H20" s="36">
        <f>(Reference!B$12*List!$G20)+Reference!B$13</f>
        <v>712.77981674994635</v>
      </c>
      <c r="I20" s="36">
        <f>(Reference!C$12*List!$G20)+Reference!C$13</f>
        <v>1063.6278157507818</v>
      </c>
      <c r="J20" s="36">
        <f>(Reference!D$12*List!$G20)+Reference!D$13</f>
        <v>1273.0198575947816</v>
      </c>
      <c r="K20" s="36">
        <f>(Reference!E$12*List!$G20)+Reference!E$13</f>
        <v>1574.5443978501414</v>
      </c>
      <c r="L20" s="36">
        <f>(Reference!F$12*List!$G20)+Reference!F$13</f>
        <v>1640.1539042945947</v>
      </c>
      <c r="M20" s="36">
        <f>(Reference!G$12*List!$G20)+Reference!G$13</f>
        <v>1857.4563121638121</v>
      </c>
      <c r="N20" s="36">
        <f>(Reference!H$12*List!$G20)+Reference!H$13</f>
        <v>1928.1842907422297</v>
      </c>
      <c r="O20" s="36">
        <f>(Reference!I$12*List!$G20)+Reference!I$13</f>
        <v>2004.0307414546116</v>
      </c>
      <c r="P20" s="36">
        <f>(Reference!J$12*List!$G20)+Reference!J$13</f>
        <v>2319.9800668147805</v>
      </c>
      <c r="Q20" s="36">
        <f>(Reference!K$12*List!$G20)+Reference!K$13</f>
        <v>2393.499939284452</v>
      </c>
      <c r="R20" s="36">
        <f>(Reference!L$12*List!$G20)+Reference!L$13</f>
        <v>2582.4180925925939</v>
      </c>
      <c r="S20" s="36">
        <f>(Reference!M$12*List!$G20)+Reference!M$13</f>
        <v>3085.4243086667357</v>
      </c>
      <c r="T20" s="36">
        <f>(Reference!N$12*List!$G20)+Reference!N$13</f>
        <v>12446.179210390612</v>
      </c>
      <c r="U20" s="12">
        <f>(Reference!O$12*List!$G20)+Reference!O$13</f>
        <v>462.6075114677061</v>
      </c>
      <c r="V20" s="12">
        <f>(Reference!P$12*List!$G20)+Reference!P$13</f>
        <v>651.85603888631329</v>
      </c>
      <c r="W20" s="12">
        <f>(Reference!Q$12*List!$G20)+Reference!Q$13</f>
        <v>325.92801944315664</v>
      </c>
      <c r="X20" s="54"/>
      <c r="Y20" s="1" t="str">
        <f t="shared" si="1"/>
        <v>Cherokee County, Alabama</v>
      </c>
      <c r="Z20" s="39" t="s">
        <v>176</v>
      </c>
      <c r="AA20" s="40" t="s">
        <v>2225</v>
      </c>
      <c r="AB20" s="44" t="s">
        <v>1961</v>
      </c>
      <c r="AC20" s="63"/>
      <c r="AD20" s="57">
        <f t="shared" si="0"/>
        <v>0.67310000000000003</v>
      </c>
      <c r="AE20" s="26">
        <v>99912</v>
      </c>
      <c r="AF20" s="26" t="s">
        <v>2656</v>
      </c>
      <c r="AG20" s="26" t="s">
        <v>7</v>
      </c>
      <c r="AH20" s="58">
        <v>1.1748000000000001</v>
      </c>
    </row>
    <row r="21" spans="1:34" x14ac:dyDescent="0.3">
      <c r="A21" s="47">
        <v>1100</v>
      </c>
      <c r="B21" s="13">
        <v>13820</v>
      </c>
      <c r="C21" s="49" t="s">
        <v>2234</v>
      </c>
      <c r="D21" s="38" t="s">
        <v>17</v>
      </c>
      <c r="E21" s="43" t="s">
        <v>1961</v>
      </c>
      <c r="F21" s="18" t="s">
        <v>6</v>
      </c>
      <c r="G21" s="11">
        <v>0.81410000000000005</v>
      </c>
      <c r="H21" s="36">
        <f>(Reference!B$12*List!$G21)+Reference!B$13</f>
        <v>818.97178853217713</v>
      </c>
      <c r="I21" s="36">
        <f>(Reference!C$12*List!$G21)+Reference!C$13</f>
        <v>1222.0901239457776</v>
      </c>
      <c r="J21" s="36">
        <f>(Reference!D$12*List!$G21)+Reference!D$13</f>
        <v>1462.6779899088017</v>
      </c>
      <c r="K21" s="36">
        <f>(Reference!E$12*List!$G21)+Reference!E$13</f>
        <v>1809.1245168955566</v>
      </c>
      <c r="L21" s="36">
        <f>(Reference!F$12*List!$G21)+Reference!F$13</f>
        <v>1884.5087148973041</v>
      </c>
      <c r="M21" s="36">
        <f>(Reference!G$12*List!$G21)+Reference!G$13</f>
        <v>2134.185455796709</v>
      </c>
      <c r="N21" s="36">
        <f>(Reference!H$12*List!$G21)+Reference!H$13</f>
        <v>2215.4506905219969</v>
      </c>
      <c r="O21" s="36">
        <f>(Reference!I$12*List!$G21)+Reference!I$13</f>
        <v>2302.5969619708253</v>
      </c>
      <c r="P21" s="36">
        <f>(Reference!J$12*List!$G21)+Reference!J$13</f>
        <v>2665.6173197239223</v>
      </c>
      <c r="Q21" s="36">
        <f>(Reference!K$12*List!$G21)+Reference!K$13</f>
        <v>2750.0903926620513</v>
      </c>
      <c r="R21" s="36">
        <f>(Reference!L$12*List!$G21)+Reference!L$13</f>
        <v>2967.1541117309125</v>
      </c>
      <c r="S21" s="36">
        <f>(Reference!M$12*List!$G21)+Reference!M$13</f>
        <v>3545.0996297443103</v>
      </c>
      <c r="T21" s="36">
        <f>(Reference!N$12*List!$G21)+Reference!N$13</f>
        <v>14300.446517695771</v>
      </c>
      <c r="U21" s="12">
        <f>(Reference!O$12*List!$G21)+Reference!O$13</f>
        <v>531.52809907359847</v>
      </c>
      <c r="V21" s="12">
        <f>(Reference!P$12*List!$G21)+Reference!P$13</f>
        <v>748.97141233097977</v>
      </c>
      <c r="W21" s="12">
        <f>(Reference!Q$12*List!$G21)+Reference!Q$13</f>
        <v>374.48570616548989</v>
      </c>
      <c r="X21" s="54"/>
      <c r="Y21" s="1" t="str">
        <f t="shared" si="1"/>
        <v>Chilton County, Alabama</v>
      </c>
      <c r="Z21" s="38" t="s">
        <v>17</v>
      </c>
      <c r="AA21" s="40" t="s">
        <v>2225</v>
      </c>
      <c r="AB21" s="43" t="s">
        <v>1961</v>
      </c>
      <c r="AC21" s="62"/>
      <c r="AD21" s="57">
        <f t="shared" si="0"/>
        <v>0.81410000000000005</v>
      </c>
      <c r="AE21" s="26">
        <v>99913</v>
      </c>
      <c r="AF21" s="26" t="s">
        <v>2657</v>
      </c>
      <c r="AG21" s="26" t="s">
        <v>7</v>
      </c>
      <c r="AH21" s="58">
        <v>0.79530000000000001</v>
      </c>
    </row>
    <row r="22" spans="1:34" x14ac:dyDescent="0.3">
      <c r="A22" s="47">
        <v>1110</v>
      </c>
      <c r="B22" s="27">
        <v>99901</v>
      </c>
      <c r="C22" s="49" t="s">
        <v>1961</v>
      </c>
      <c r="D22" s="39" t="s">
        <v>928</v>
      </c>
      <c r="E22" s="44" t="s">
        <v>1961</v>
      </c>
      <c r="F22" s="18" t="s">
        <v>7</v>
      </c>
      <c r="G22" s="29">
        <v>0.67310000000000003</v>
      </c>
      <c r="H22" s="36">
        <f>(Reference!B$12*List!$G22)+Reference!B$13</f>
        <v>712.77981674994635</v>
      </c>
      <c r="I22" s="36">
        <f>(Reference!C$12*List!$G22)+Reference!C$13</f>
        <v>1063.6278157507818</v>
      </c>
      <c r="J22" s="36">
        <f>(Reference!D$12*List!$G22)+Reference!D$13</f>
        <v>1273.0198575947816</v>
      </c>
      <c r="K22" s="36">
        <f>(Reference!E$12*List!$G22)+Reference!E$13</f>
        <v>1574.5443978501414</v>
      </c>
      <c r="L22" s="36">
        <f>(Reference!F$12*List!$G22)+Reference!F$13</f>
        <v>1640.1539042945947</v>
      </c>
      <c r="M22" s="36">
        <f>(Reference!G$12*List!$G22)+Reference!G$13</f>
        <v>1857.4563121638121</v>
      </c>
      <c r="N22" s="36">
        <f>(Reference!H$12*List!$G22)+Reference!H$13</f>
        <v>1928.1842907422297</v>
      </c>
      <c r="O22" s="36">
        <f>(Reference!I$12*List!$G22)+Reference!I$13</f>
        <v>2004.0307414546116</v>
      </c>
      <c r="P22" s="36">
        <f>(Reference!J$12*List!$G22)+Reference!J$13</f>
        <v>2319.9800668147805</v>
      </c>
      <c r="Q22" s="36">
        <f>(Reference!K$12*List!$G22)+Reference!K$13</f>
        <v>2393.499939284452</v>
      </c>
      <c r="R22" s="36">
        <f>(Reference!L$12*List!$G22)+Reference!L$13</f>
        <v>2582.4180925925939</v>
      </c>
      <c r="S22" s="36">
        <f>(Reference!M$12*List!$G22)+Reference!M$13</f>
        <v>3085.4243086667357</v>
      </c>
      <c r="T22" s="36">
        <f>(Reference!N$12*List!$G22)+Reference!N$13</f>
        <v>12446.179210390612</v>
      </c>
      <c r="U22" s="12">
        <f>(Reference!O$12*List!$G22)+Reference!O$13</f>
        <v>462.6075114677061</v>
      </c>
      <c r="V22" s="12">
        <f>(Reference!P$12*List!$G22)+Reference!P$13</f>
        <v>651.85603888631329</v>
      </c>
      <c r="W22" s="12">
        <f>(Reference!Q$12*List!$G22)+Reference!Q$13</f>
        <v>325.92801944315664</v>
      </c>
      <c r="X22" s="54"/>
      <c r="Y22" s="1" t="str">
        <f t="shared" si="1"/>
        <v>Choctaw County, Alabama</v>
      </c>
      <c r="Z22" s="39" t="s">
        <v>928</v>
      </c>
      <c r="AA22" s="40" t="s">
        <v>2225</v>
      </c>
      <c r="AB22" s="44" t="s">
        <v>1961</v>
      </c>
      <c r="AC22" s="63"/>
      <c r="AD22" s="57">
        <f t="shared" si="0"/>
        <v>0.67310000000000003</v>
      </c>
      <c r="AE22" s="26">
        <v>99914</v>
      </c>
      <c r="AF22" s="26" t="s">
        <v>2658</v>
      </c>
      <c r="AG22" s="26" t="s">
        <v>7</v>
      </c>
      <c r="AH22" s="58">
        <v>0.84910000000000008</v>
      </c>
    </row>
    <row r="23" spans="1:34" x14ac:dyDescent="0.3">
      <c r="A23" s="47">
        <v>1120</v>
      </c>
      <c r="B23" s="27">
        <v>99901</v>
      </c>
      <c r="C23" s="49" t="s">
        <v>1961</v>
      </c>
      <c r="D23" s="39" t="s">
        <v>177</v>
      </c>
      <c r="E23" s="44" t="s">
        <v>1961</v>
      </c>
      <c r="F23" s="18" t="s">
        <v>7</v>
      </c>
      <c r="G23" s="29">
        <v>0.67310000000000003</v>
      </c>
      <c r="H23" s="36">
        <f>(Reference!B$12*List!$G23)+Reference!B$13</f>
        <v>712.77981674994635</v>
      </c>
      <c r="I23" s="36">
        <f>(Reference!C$12*List!$G23)+Reference!C$13</f>
        <v>1063.6278157507818</v>
      </c>
      <c r="J23" s="36">
        <f>(Reference!D$12*List!$G23)+Reference!D$13</f>
        <v>1273.0198575947816</v>
      </c>
      <c r="K23" s="36">
        <f>(Reference!E$12*List!$G23)+Reference!E$13</f>
        <v>1574.5443978501414</v>
      </c>
      <c r="L23" s="36">
        <f>(Reference!F$12*List!$G23)+Reference!F$13</f>
        <v>1640.1539042945947</v>
      </c>
      <c r="M23" s="36">
        <f>(Reference!G$12*List!$G23)+Reference!G$13</f>
        <v>1857.4563121638121</v>
      </c>
      <c r="N23" s="36">
        <f>(Reference!H$12*List!$G23)+Reference!H$13</f>
        <v>1928.1842907422297</v>
      </c>
      <c r="O23" s="36">
        <f>(Reference!I$12*List!$G23)+Reference!I$13</f>
        <v>2004.0307414546116</v>
      </c>
      <c r="P23" s="36">
        <f>(Reference!J$12*List!$G23)+Reference!J$13</f>
        <v>2319.9800668147805</v>
      </c>
      <c r="Q23" s="36">
        <f>(Reference!K$12*List!$G23)+Reference!K$13</f>
        <v>2393.499939284452</v>
      </c>
      <c r="R23" s="36">
        <f>(Reference!L$12*List!$G23)+Reference!L$13</f>
        <v>2582.4180925925939</v>
      </c>
      <c r="S23" s="36">
        <f>(Reference!M$12*List!$G23)+Reference!M$13</f>
        <v>3085.4243086667357</v>
      </c>
      <c r="T23" s="36">
        <f>(Reference!N$12*List!$G23)+Reference!N$13</f>
        <v>12446.179210390612</v>
      </c>
      <c r="U23" s="12">
        <f>(Reference!O$12*List!$G23)+Reference!O$13</f>
        <v>462.6075114677061</v>
      </c>
      <c r="V23" s="12">
        <f>(Reference!P$12*List!$G23)+Reference!P$13</f>
        <v>651.85603888631329</v>
      </c>
      <c r="W23" s="12">
        <f>(Reference!Q$12*List!$G23)+Reference!Q$13</f>
        <v>325.92801944315664</v>
      </c>
      <c r="X23" s="54"/>
      <c r="Y23" s="1" t="str">
        <f t="shared" si="1"/>
        <v>Clarke County, Alabama</v>
      </c>
      <c r="Z23" s="39" t="s">
        <v>177</v>
      </c>
      <c r="AA23" s="40" t="s">
        <v>2225</v>
      </c>
      <c r="AB23" s="44" t="s">
        <v>1961</v>
      </c>
      <c r="AC23" s="63"/>
      <c r="AD23" s="57">
        <f t="shared" si="0"/>
        <v>0.67310000000000003</v>
      </c>
      <c r="AE23" s="26">
        <v>99915</v>
      </c>
      <c r="AF23" s="26" t="s">
        <v>2659</v>
      </c>
      <c r="AG23" s="26" t="s">
        <v>7</v>
      </c>
      <c r="AH23" s="58">
        <v>0.82369999999999999</v>
      </c>
    </row>
    <row r="24" spans="1:34" x14ac:dyDescent="0.3">
      <c r="A24" s="47">
        <v>1130</v>
      </c>
      <c r="B24" s="27">
        <v>99901</v>
      </c>
      <c r="C24" s="49" t="s">
        <v>1961</v>
      </c>
      <c r="D24" s="39" t="s">
        <v>135</v>
      </c>
      <c r="E24" s="44" t="s">
        <v>1961</v>
      </c>
      <c r="F24" s="18" t="s">
        <v>7</v>
      </c>
      <c r="G24" s="29">
        <v>0.67310000000000003</v>
      </c>
      <c r="H24" s="36">
        <f>(Reference!B$12*List!$G24)+Reference!B$13</f>
        <v>712.77981674994635</v>
      </c>
      <c r="I24" s="36">
        <f>(Reference!C$12*List!$G24)+Reference!C$13</f>
        <v>1063.6278157507818</v>
      </c>
      <c r="J24" s="36">
        <f>(Reference!D$12*List!$G24)+Reference!D$13</f>
        <v>1273.0198575947816</v>
      </c>
      <c r="K24" s="36">
        <f>(Reference!E$12*List!$G24)+Reference!E$13</f>
        <v>1574.5443978501414</v>
      </c>
      <c r="L24" s="36">
        <f>(Reference!F$12*List!$G24)+Reference!F$13</f>
        <v>1640.1539042945947</v>
      </c>
      <c r="M24" s="36">
        <f>(Reference!G$12*List!$G24)+Reference!G$13</f>
        <v>1857.4563121638121</v>
      </c>
      <c r="N24" s="36">
        <f>(Reference!H$12*List!$G24)+Reference!H$13</f>
        <v>1928.1842907422297</v>
      </c>
      <c r="O24" s="36">
        <f>(Reference!I$12*List!$G24)+Reference!I$13</f>
        <v>2004.0307414546116</v>
      </c>
      <c r="P24" s="36">
        <f>(Reference!J$12*List!$G24)+Reference!J$13</f>
        <v>2319.9800668147805</v>
      </c>
      <c r="Q24" s="36">
        <f>(Reference!K$12*List!$G24)+Reference!K$13</f>
        <v>2393.499939284452</v>
      </c>
      <c r="R24" s="36">
        <f>(Reference!L$12*List!$G24)+Reference!L$13</f>
        <v>2582.4180925925939</v>
      </c>
      <c r="S24" s="36">
        <f>(Reference!M$12*List!$G24)+Reference!M$13</f>
        <v>3085.4243086667357</v>
      </c>
      <c r="T24" s="36">
        <f>(Reference!N$12*List!$G24)+Reference!N$13</f>
        <v>12446.179210390612</v>
      </c>
      <c r="U24" s="12">
        <f>(Reference!O$12*List!$G24)+Reference!O$13</f>
        <v>462.6075114677061</v>
      </c>
      <c r="V24" s="12">
        <f>(Reference!P$12*List!$G24)+Reference!P$13</f>
        <v>651.85603888631329</v>
      </c>
      <c r="W24" s="12">
        <f>(Reference!Q$12*List!$G24)+Reference!Q$13</f>
        <v>325.92801944315664</v>
      </c>
      <c r="X24" s="54"/>
      <c r="Y24" s="1" t="str">
        <f t="shared" si="1"/>
        <v>Clay County, Alabama</v>
      </c>
      <c r="Z24" s="39" t="s">
        <v>135</v>
      </c>
      <c r="AA24" s="40" t="s">
        <v>2225</v>
      </c>
      <c r="AB24" s="44" t="s">
        <v>1961</v>
      </c>
      <c r="AC24" s="63"/>
      <c r="AD24" s="57">
        <f t="shared" si="0"/>
        <v>0.67310000000000003</v>
      </c>
      <c r="AE24" s="26">
        <v>99916</v>
      </c>
      <c r="AF24" s="26" t="s">
        <v>2660</v>
      </c>
      <c r="AG24" s="26" t="s">
        <v>7</v>
      </c>
      <c r="AH24" s="58">
        <v>0.83420000000000005</v>
      </c>
    </row>
    <row r="25" spans="1:34" x14ac:dyDescent="0.3">
      <c r="A25" s="47">
        <v>1140</v>
      </c>
      <c r="B25" s="27">
        <v>99901</v>
      </c>
      <c r="C25" s="49" t="s">
        <v>1961</v>
      </c>
      <c r="D25" s="39" t="s">
        <v>929</v>
      </c>
      <c r="E25" s="44" t="s">
        <v>1961</v>
      </c>
      <c r="F25" s="18" t="s">
        <v>7</v>
      </c>
      <c r="G25" s="29">
        <v>0.67310000000000003</v>
      </c>
      <c r="H25" s="36">
        <f>(Reference!B$12*List!$G25)+Reference!B$13</f>
        <v>712.77981674994635</v>
      </c>
      <c r="I25" s="36">
        <f>(Reference!C$12*List!$G25)+Reference!C$13</f>
        <v>1063.6278157507818</v>
      </c>
      <c r="J25" s="36">
        <f>(Reference!D$12*List!$G25)+Reference!D$13</f>
        <v>1273.0198575947816</v>
      </c>
      <c r="K25" s="36">
        <f>(Reference!E$12*List!$G25)+Reference!E$13</f>
        <v>1574.5443978501414</v>
      </c>
      <c r="L25" s="36">
        <f>(Reference!F$12*List!$G25)+Reference!F$13</f>
        <v>1640.1539042945947</v>
      </c>
      <c r="M25" s="36">
        <f>(Reference!G$12*List!$G25)+Reference!G$13</f>
        <v>1857.4563121638121</v>
      </c>
      <c r="N25" s="36">
        <f>(Reference!H$12*List!$G25)+Reference!H$13</f>
        <v>1928.1842907422297</v>
      </c>
      <c r="O25" s="36">
        <f>(Reference!I$12*List!$G25)+Reference!I$13</f>
        <v>2004.0307414546116</v>
      </c>
      <c r="P25" s="36">
        <f>(Reference!J$12*List!$G25)+Reference!J$13</f>
        <v>2319.9800668147805</v>
      </c>
      <c r="Q25" s="36">
        <f>(Reference!K$12*List!$G25)+Reference!K$13</f>
        <v>2393.499939284452</v>
      </c>
      <c r="R25" s="36">
        <f>(Reference!L$12*List!$G25)+Reference!L$13</f>
        <v>2582.4180925925939</v>
      </c>
      <c r="S25" s="36">
        <f>(Reference!M$12*List!$G25)+Reference!M$13</f>
        <v>3085.4243086667357</v>
      </c>
      <c r="T25" s="36">
        <f>(Reference!N$12*List!$G25)+Reference!N$13</f>
        <v>12446.179210390612</v>
      </c>
      <c r="U25" s="12">
        <f>(Reference!O$12*List!$G25)+Reference!O$13</f>
        <v>462.6075114677061</v>
      </c>
      <c r="V25" s="12">
        <f>(Reference!P$12*List!$G25)+Reference!P$13</f>
        <v>651.85603888631329</v>
      </c>
      <c r="W25" s="12">
        <f>(Reference!Q$12*List!$G25)+Reference!Q$13</f>
        <v>325.92801944315664</v>
      </c>
      <c r="X25" s="54"/>
      <c r="Y25" s="1" t="str">
        <f t="shared" si="1"/>
        <v>Cleburne County, Alabama</v>
      </c>
      <c r="Z25" s="39" t="s">
        <v>929</v>
      </c>
      <c r="AA25" s="40" t="s">
        <v>2225</v>
      </c>
      <c r="AB25" s="44" t="s">
        <v>1961</v>
      </c>
      <c r="AC25" s="63"/>
      <c r="AD25" s="57">
        <f t="shared" si="0"/>
        <v>0.67310000000000003</v>
      </c>
      <c r="AE25" s="26">
        <v>99917</v>
      </c>
      <c r="AF25" s="26" t="s">
        <v>2661</v>
      </c>
      <c r="AG25" s="26" t="s">
        <v>7</v>
      </c>
      <c r="AH25" s="58">
        <v>0.77810000000000001</v>
      </c>
    </row>
    <row r="26" spans="1:34" x14ac:dyDescent="0.3">
      <c r="A26" s="47">
        <v>1150</v>
      </c>
      <c r="B26" s="27">
        <v>99901</v>
      </c>
      <c r="C26" s="49" t="s">
        <v>1961</v>
      </c>
      <c r="D26" s="39" t="s">
        <v>930</v>
      </c>
      <c r="E26" s="44" t="s">
        <v>1961</v>
      </c>
      <c r="F26" s="18" t="s">
        <v>7</v>
      </c>
      <c r="G26" s="29">
        <v>0.67310000000000003</v>
      </c>
      <c r="H26" s="36">
        <f>(Reference!B$12*List!$G26)+Reference!B$13</f>
        <v>712.77981674994635</v>
      </c>
      <c r="I26" s="36">
        <f>(Reference!C$12*List!$G26)+Reference!C$13</f>
        <v>1063.6278157507818</v>
      </c>
      <c r="J26" s="36">
        <f>(Reference!D$12*List!$G26)+Reference!D$13</f>
        <v>1273.0198575947816</v>
      </c>
      <c r="K26" s="36">
        <f>(Reference!E$12*List!$G26)+Reference!E$13</f>
        <v>1574.5443978501414</v>
      </c>
      <c r="L26" s="36">
        <f>(Reference!F$12*List!$G26)+Reference!F$13</f>
        <v>1640.1539042945947</v>
      </c>
      <c r="M26" s="36">
        <f>(Reference!G$12*List!$G26)+Reference!G$13</f>
        <v>1857.4563121638121</v>
      </c>
      <c r="N26" s="36">
        <f>(Reference!H$12*List!$G26)+Reference!H$13</f>
        <v>1928.1842907422297</v>
      </c>
      <c r="O26" s="36">
        <f>(Reference!I$12*List!$G26)+Reference!I$13</f>
        <v>2004.0307414546116</v>
      </c>
      <c r="P26" s="36">
        <f>(Reference!J$12*List!$G26)+Reference!J$13</f>
        <v>2319.9800668147805</v>
      </c>
      <c r="Q26" s="36">
        <f>(Reference!K$12*List!$G26)+Reference!K$13</f>
        <v>2393.499939284452</v>
      </c>
      <c r="R26" s="36">
        <f>(Reference!L$12*List!$G26)+Reference!L$13</f>
        <v>2582.4180925925939</v>
      </c>
      <c r="S26" s="36">
        <f>(Reference!M$12*List!$G26)+Reference!M$13</f>
        <v>3085.4243086667357</v>
      </c>
      <c r="T26" s="36">
        <f>(Reference!N$12*List!$G26)+Reference!N$13</f>
        <v>12446.179210390612</v>
      </c>
      <c r="U26" s="12">
        <f>(Reference!O$12*List!$G26)+Reference!O$13</f>
        <v>462.6075114677061</v>
      </c>
      <c r="V26" s="12">
        <f>(Reference!P$12*List!$G26)+Reference!P$13</f>
        <v>651.85603888631329</v>
      </c>
      <c r="W26" s="12">
        <f>(Reference!Q$12*List!$G26)+Reference!Q$13</f>
        <v>325.92801944315664</v>
      </c>
      <c r="X26" s="54"/>
      <c r="Y26" s="1" t="str">
        <f t="shared" si="1"/>
        <v>Coffee County, Alabama</v>
      </c>
      <c r="Z26" s="39" t="s">
        <v>930</v>
      </c>
      <c r="AA26" s="40" t="s">
        <v>2225</v>
      </c>
      <c r="AB26" s="44" t="s">
        <v>1961</v>
      </c>
      <c r="AC26" s="63"/>
      <c r="AD26" s="57">
        <f t="shared" si="0"/>
        <v>0.67310000000000003</v>
      </c>
      <c r="AE26" s="26">
        <v>99918</v>
      </c>
      <c r="AF26" s="26" t="s">
        <v>2662</v>
      </c>
      <c r="AG26" s="26" t="s">
        <v>7</v>
      </c>
      <c r="AH26" s="58">
        <v>0.79400000000000004</v>
      </c>
    </row>
    <row r="27" spans="1:34" x14ac:dyDescent="0.3">
      <c r="A27" s="47">
        <v>1160</v>
      </c>
      <c r="B27" s="13">
        <v>22520</v>
      </c>
      <c r="C27" s="49" t="s">
        <v>2236</v>
      </c>
      <c r="D27" s="38" t="s">
        <v>18</v>
      </c>
      <c r="E27" s="43" t="s">
        <v>1961</v>
      </c>
      <c r="F27" s="18" t="s">
        <v>6</v>
      </c>
      <c r="G27" s="11">
        <v>0.67349999999999999</v>
      </c>
      <c r="H27" s="36">
        <f>(Reference!B$12*List!$G27)+Reference!B$13</f>
        <v>713.08107057060511</v>
      </c>
      <c r="I27" s="36">
        <f>(Reference!C$12*List!$G27)+Reference!C$13</f>
        <v>1064.0773542137463</v>
      </c>
      <c r="J27" s="36">
        <f>(Reference!D$12*List!$G27)+Reference!D$13</f>
        <v>1273.5578948495731</v>
      </c>
      <c r="K27" s="36">
        <f>(Reference!E$12*List!$G27)+Reference!E$13</f>
        <v>1575.2098733651637</v>
      </c>
      <c r="L27" s="36">
        <f>(Reference!F$12*List!$G27)+Reference!F$13</f>
        <v>1640.8471094310562</v>
      </c>
      <c r="M27" s="36">
        <f>(Reference!G$12*List!$G27)+Reference!G$13</f>
        <v>1858.2413593797919</v>
      </c>
      <c r="N27" s="36">
        <f>(Reference!H$12*List!$G27)+Reference!H$13</f>
        <v>1928.9992308834487</v>
      </c>
      <c r="O27" s="36">
        <f>(Reference!I$12*List!$G27)+Reference!I$13</f>
        <v>2004.8777378248703</v>
      </c>
      <c r="P27" s="36">
        <f>(Reference!J$12*List!$G27)+Reference!J$13</f>
        <v>2320.960598028707</v>
      </c>
      <c r="Q27" s="36">
        <f>(Reference!K$12*List!$G27)+Reference!K$13</f>
        <v>2394.5115434075087</v>
      </c>
      <c r="R27" s="36">
        <f>(Reference!L$12*List!$G27)+Reference!L$13</f>
        <v>2583.5095422922768</v>
      </c>
      <c r="S27" s="36">
        <f>(Reference!M$12*List!$G27)+Reference!M$13</f>
        <v>3086.728352130785</v>
      </c>
      <c r="T27" s="36">
        <f>(Reference!N$12*List!$G27)+Reference!N$13</f>
        <v>12451.439543177294</v>
      </c>
      <c r="U27" s="12">
        <f>(Reference!O$12*List!$G27)+Reference!O$13</f>
        <v>462.8030308651696</v>
      </c>
      <c r="V27" s="12">
        <f>(Reference!P$12*List!$G27)+Reference!P$13</f>
        <v>652.13154349183003</v>
      </c>
      <c r="W27" s="12">
        <f>(Reference!Q$12*List!$G27)+Reference!Q$13</f>
        <v>326.06577174591501</v>
      </c>
      <c r="X27" s="54"/>
      <c r="Y27" s="1" t="str">
        <f t="shared" si="1"/>
        <v>Colbert County, Alabama</v>
      </c>
      <c r="Z27" s="38" t="s">
        <v>18</v>
      </c>
      <c r="AA27" s="40" t="s">
        <v>2225</v>
      </c>
      <c r="AB27" s="43" t="s">
        <v>1961</v>
      </c>
      <c r="AC27" s="62"/>
      <c r="AD27" s="57">
        <f t="shared" si="0"/>
        <v>0.67349999999999999</v>
      </c>
      <c r="AE27" s="26">
        <v>99919</v>
      </c>
      <c r="AF27" s="26" t="s">
        <v>2663</v>
      </c>
      <c r="AG27" s="26" t="s">
        <v>7</v>
      </c>
      <c r="AH27" s="58">
        <v>0.70120000000000005</v>
      </c>
    </row>
    <row r="28" spans="1:34" x14ac:dyDescent="0.3">
      <c r="A28" s="47">
        <v>1170</v>
      </c>
      <c r="B28" s="27">
        <v>99901</v>
      </c>
      <c r="C28" s="49" t="s">
        <v>1961</v>
      </c>
      <c r="D28" s="39" t="s">
        <v>931</v>
      </c>
      <c r="E28" s="44" t="s">
        <v>1961</v>
      </c>
      <c r="F28" s="18" t="s">
        <v>7</v>
      </c>
      <c r="G28" s="29">
        <v>0.67310000000000003</v>
      </c>
      <c r="H28" s="36">
        <f>(Reference!B$12*List!$G28)+Reference!B$13</f>
        <v>712.77981674994635</v>
      </c>
      <c r="I28" s="36">
        <f>(Reference!C$12*List!$G28)+Reference!C$13</f>
        <v>1063.6278157507818</v>
      </c>
      <c r="J28" s="36">
        <f>(Reference!D$12*List!$G28)+Reference!D$13</f>
        <v>1273.0198575947816</v>
      </c>
      <c r="K28" s="36">
        <f>(Reference!E$12*List!$G28)+Reference!E$13</f>
        <v>1574.5443978501414</v>
      </c>
      <c r="L28" s="36">
        <f>(Reference!F$12*List!$G28)+Reference!F$13</f>
        <v>1640.1539042945947</v>
      </c>
      <c r="M28" s="36">
        <f>(Reference!G$12*List!$G28)+Reference!G$13</f>
        <v>1857.4563121638121</v>
      </c>
      <c r="N28" s="36">
        <f>(Reference!H$12*List!$G28)+Reference!H$13</f>
        <v>1928.1842907422297</v>
      </c>
      <c r="O28" s="36">
        <f>(Reference!I$12*List!$G28)+Reference!I$13</f>
        <v>2004.0307414546116</v>
      </c>
      <c r="P28" s="36">
        <f>(Reference!J$12*List!$G28)+Reference!J$13</f>
        <v>2319.9800668147805</v>
      </c>
      <c r="Q28" s="36">
        <f>(Reference!K$12*List!$G28)+Reference!K$13</f>
        <v>2393.499939284452</v>
      </c>
      <c r="R28" s="36">
        <f>(Reference!L$12*List!$G28)+Reference!L$13</f>
        <v>2582.4180925925939</v>
      </c>
      <c r="S28" s="36">
        <f>(Reference!M$12*List!$G28)+Reference!M$13</f>
        <v>3085.4243086667357</v>
      </c>
      <c r="T28" s="36">
        <f>(Reference!N$12*List!$G28)+Reference!N$13</f>
        <v>12446.179210390612</v>
      </c>
      <c r="U28" s="12">
        <f>(Reference!O$12*List!$G28)+Reference!O$13</f>
        <v>462.6075114677061</v>
      </c>
      <c r="V28" s="12">
        <f>(Reference!P$12*List!$G28)+Reference!P$13</f>
        <v>651.85603888631329</v>
      </c>
      <c r="W28" s="12">
        <f>(Reference!Q$12*List!$G28)+Reference!Q$13</f>
        <v>325.92801944315664</v>
      </c>
      <c r="X28" s="54"/>
      <c r="Y28" s="1" t="str">
        <f t="shared" si="1"/>
        <v>Conecuh County, Alabama</v>
      </c>
      <c r="Z28" s="39" t="s">
        <v>931</v>
      </c>
      <c r="AA28" s="40" t="s">
        <v>2225</v>
      </c>
      <c r="AB28" s="44" t="s">
        <v>1961</v>
      </c>
      <c r="AC28" s="63"/>
      <c r="AD28" s="57">
        <f t="shared" si="0"/>
        <v>0.67310000000000003</v>
      </c>
      <c r="AE28" s="26">
        <v>99920</v>
      </c>
      <c r="AF28" s="26" t="s">
        <v>2664</v>
      </c>
      <c r="AG28" s="26" t="s">
        <v>7</v>
      </c>
      <c r="AH28" s="58">
        <v>0.86170000000000002</v>
      </c>
    </row>
    <row r="29" spans="1:34" x14ac:dyDescent="0.3">
      <c r="A29" s="47">
        <v>1180</v>
      </c>
      <c r="B29" s="27">
        <v>99901</v>
      </c>
      <c r="C29" s="49" t="s">
        <v>1961</v>
      </c>
      <c r="D29" s="39" t="s">
        <v>932</v>
      </c>
      <c r="E29" s="44" t="s">
        <v>1961</v>
      </c>
      <c r="F29" s="18" t="s">
        <v>7</v>
      </c>
      <c r="G29" s="29">
        <v>0.67310000000000003</v>
      </c>
      <c r="H29" s="36">
        <f>(Reference!B$12*List!$G29)+Reference!B$13</f>
        <v>712.77981674994635</v>
      </c>
      <c r="I29" s="36">
        <f>(Reference!C$12*List!$G29)+Reference!C$13</f>
        <v>1063.6278157507818</v>
      </c>
      <c r="J29" s="36">
        <f>(Reference!D$12*List!$G29)+Reference!D$13</f>
        <v>1273.0198575947816</v>
      </c>
      <c r="K29" s="36">
        <f>(Reference!E$12*List!$G29)+Reference!E$13</f>
        <v>1574.5443978501414</v>
      </c>
      <c r="L29" s="36">
        <f>(Reference!F$12*List!$G29)+Reference!F$13</f>
        <v>1640.1539042945947</v>
      </c>
      <c r="M29" s="36">
        <f>(Reference!G$12*List!$G29)+Reference!G$13</f>
        <v>1857.4563121638121</v>
      </c>
      <c r="N29" s="36">
        <f>(Reference!H$12*List!$G29)+Reference!H$13</f>
        <v>1928.1842907422297</v>
      </c>
      <c r="O29" s="36">
        <f>(Reference!I$12*List!$G29)+Reference!I$13</f>
        <v>2004.0307414546116</v>
      </c>
      <c r="P29" s="36">
        <f>(Reference!J$12*List!$G29)+Reference!J$13</f>
        <v>2319.9800668147805</v>
      </c>
      <c r="Q29" s="36">
        <f>(Reference!K$12*List!$G29)+Reference!K$13</f>
        <v>2393.499939284452</v>
      </c>
      <c r="R29" s="36">
        <f>(Reference!L$12*List!$G29)+Reference!L$13</f>
        <v>2582.4180925925939</v>
      </c>
      <c r="S29" s="36">
        <f>(Reference!M$12*List!$G29)+Reference!M$13</f>
        <v>3085.4243086667357</v>
      </c>
      <c r="T29" s="36">
        <f>(Reference!N$12*List!$G29)+Reference!N$13</f>
        <v>12446.179210390612</v>
      </c>
      <c r="U29" s="12">
        <f>(Reference!O$12*List!$G29)+Reference!O$13</f>
        <v>462.6075114677061</v>
      </c>
      <c r="V29" s="12">
        <f>(Reference!P$12*List!$G29)+Reference!P$13</f>
        <v>651.85603888631329</v>
      </c>
      <c r="W29" s="12">
        <f>(Reference!Q$12*List!$G29)+Reference!Q$13</f>
        <v>325.92801944315664</v>
      </c>
      <c r="X29" s="54"/>
      <c r="Y29" s="1" t="str">
        <f t="shared" si="1"/>
        <v>Coosa County, Alabama</v>
      </c>
      <c r="Z29" s="39" t="s">
        <v>932</v>
      </c>
      <c r="AA29" s="40" t="s">
        <v>2225</v>
      </c>
      <c r="AB29" s="44" t="s">
        <v>1961</v>
      </c>
      <c r="AC29" s="63"/>
      <c r="AD29" s="57">
        <f t="shared" si="0"/>
        <v>0.67310000000000003</v>
      </c>
      <c r="AE29" s="26">
        <v>99921</v>
      </c>
      <c r="AF29" s="26" t="s">
        <v>2665</v>
      </c>
      <c r="AG29" s="26" t="s">
        <v>7</v>
      </c>
      <c r="AH29" s="58">
        <v>0.88830000000000009</v>
      </c>
    </row>
    <row r="30" spans="1:34" x14ac:dyDescent="0.3">
      <c r="A30" s="47">
        <v>1190</v>
      </c>
      <c r="B30" s="27">
        <v>99901</v>
      </c>
      <c r="C30" s="49" t="s">
        <v>1961</v>
      </c>
      <c r="D30" s="39" t="s">
        <v>933</v>
      </c>
      <c r="E30" s="44" t="s">
        <v>1961</v>
      </c>
      <c r="F30" s="18" t="s">
        <v>7</v>
      </c>
      <c r="G30" s="29">
        <v>0.67310000000000003</v>
      </c>
      <c r="H30" s="36">
        <f>(Reference!B$12*List!$G30)+Reference!B$13</f>
        <v>712.77981674994635</v>
      </c>
      <c r="I30" s="36">
        <f>(Reference!C$12*List!$G30)+Reference!C$13</f>
        <v>1063.6278157507818</v>
      </c>
      <c r="J30" s="36">
        <f>(Reference!D$12*List!$G30)+Reference!D$13</f>
        <v>1273.0198575947816</v>
      </c>
      <c r="K30" s="36">
        <f>(Reference!E$12*List!$G30)+Reference!E$13</f>
        <v>1574.5443978501414</v>
      </c>
      <c r="L30" s="36">
        <f>(Reference!F$12*List!$G30)+Reference!F$13</f>
        <v>1640.1539042945947</v>
      </c>
      <c r="M30" s="36">
        <f>(Reference!G$12*List!$G30)+Reference!G$13</f>
        <v>1857.4563121638121</v>
      </c>
      <c r="N30" s="36">
        <f>(Reference!H$12*List!$G30)+Reference!H$13</f>
        <v>1928.1842907422297</v>
      </c>
      <c r="O30" s="36">
        <f>(Reference!I$12*List!$G30)+Reference!I$13</f>
        <v>2004.0307414546116</v>
      </c>
      <c r="P30" s="36">
        <f>(Reference!J$12*List!$G30)+Reference!J$13</f>
        <v>2319.9800668147805</v>
      </c>
      <c r="Q30" s="36">
        <f>(Reference!K$12*List!$G30)+Reference!K$13</f>
        <v>2393.499939284452</v>
      </c>
      <c r="R30" s="36">
        <f>(Reference!L$12*List!$G30)+Reference!L$13</f>
        <v>2582.4180925925939</v>
      </c>
      <c r="S30" s="36">
        <f>(Reference!M$12*List!$G30)+Reference!M$13</f>
        <v>3085.4243086667357</v>
      </c>
      <c r="T30" s="36">
        <f>(Reference!N$12*List!$G30)+Reference!N$13</f>
        <v>12446.179210390612</v>
      </c>
      <c r="U30" s="12">
        <f>(Reference!O$12*List!$G30)+Reference!O$13</f>
        <v>462.6075114677061</v>
      </c>
      <c r="V30" s="12">
        <f>(Reference!P$12*List!$G30)+Reference!P$13</f>
        <v>651.85603888631329</v>
      </c>
      <c r="W30" s="12">
        <f>(Reference!Q$12*List!$G30)+Reference!Q$13</f>
        <v>325.92801944315664</v>
      </c>
      <c r="X30" s="54"/>
      <c r="Y30" s="1" t="str">
        <f t="shared" si="1"/>
        <v>Covington County, Alabama</v>
      </c>
      <c r="Z30" s="39" t="s">
        <v>933</v>
      </c>
      <c r="AA30" s="40" t="s">
        <v>2225</v>
      </c>
      <c r="AB30" s="44" t="s">
        <v>1961</v>
      </c>
      <c r="AC30" s="63"/>
      <c r="AD30" s="57">
        <f t="shared" si="0"/>
        <v>0.67310000000000003</v>
      </c>
      <c r="AE30" s="26">
        <v>99922</v>
      </c>
      <c r="AF30" s="26" t="s">
        <v>1982</v>
      </c>
      <c r="AG30" s="26" t="s">
        <v>7</v>
      </c>
      <c r="AH30" s="58">
        <v>1.0760000000000001</v>
      </c>
    </row>
    <row r="31" spans="1:34" x14ac:dyDescent="0.3">
      <c r="A31" s="47">
        <v>1200</v>
      </c>
      <c r="B31" s="27">
        <v>99901</v>
      </c>
      <c r="C31" s="49" t="s">
        <v>1961</v>
      </c>
      <c r="D31" s="39" t="s">
        <v>934</v>
      </c>
      <c r="E31" s="44" t="s">
        <v>1961</v>
      </c>
      <c r="F31" s="18" t="s">
        <v>7</v>
      </c>
      <c r="G31" s="29">
        <v>0.67310000000000003</v>
      </c>
      <c r="H31" s="36">
        <f>(Reference!B$12*List!$G31)+Reference!B$13</f>
        <v>712.77981674994635</v>
      </c>
      <c r="I31" s="36">
        <f>(Reference!C$12*List!$G31)+Reference!C$13</f>
        <v>1063.6278157507818</v>
      </c>
      <c r="J31" s="36">
        <f>(Reference!D$12*List!$G31)+Reference!D$13</f>
        <v>1273.0198575947816</v>
      </c>
      <c r="K31" s="36">
        <f>(Reference!E$12*List!$G31)+Reference!E$13</f>
        <v>1574.5443978501414</v>
      </c>
      <c r="L31" s="36">
        <f>(Reference!F$12*List!$G31)+Reference!F$13</f>
        <v>1640.1539042945947</v>
      </c>
      <c r="M31" s="36">
        <f>(Reference!G$12*List!$G31)+Reference!G$13</f>
        <v>1857.4563121638121</v>
      </c>
      <c r="N31" s="36">
        <f>(Reference!H$12*List!$G31)+Reference!H$13</f>
        <v>1928.1842907422297</v>
      </c>
      <c r="O31" s="36">
        <f>(Reference!I$12*List!$G31)+Reference!I$13</f>
        <v>2004.0307414546116</v>
      </c>
      <c r="P31" s="36">
        <f>(Reference!J$12*List!$G31)+Reference!J$13</f>
        <v>2319.9800668147805</v>
      </c>
      <c r="Q31" s="36">
        <f>(Reference!K$12*List!$G31)+Reference!K$13</f>
        <v>2393.499939284452</v>
      </c>
      <c r="R31" s="36">
        <f>(Reference!L$12*List!$G31)+Reference!L$13</f>
        <v>2582.4180925925939</v>
      </c>
      <c r="S31" s="36">
        <f>(Reference!M$12*List!$G31)+Reference!M$13</f>
        <v>3085.4243086667357</v>
      </c>
      <c r="T31" s="36">
        <f>(Reference!N$12*List!$G31)+Reference!N$13</f>
        <v>12446.179210390612</v>
      </c>
      <c r="U31" s="12">
        <f>(Reference!O$12*List!$G31)+Reference!O$13</f>
        <v>462.6075114677061</v>
      </c>
      <c r="V31" s="12">
        <f>(Reference!P$12*List!$G31)+Reference!P$13</f>
        <v>651.85603888631329</v>
      </c>
      <c r="W31" s="12">
        <f>(Reference!Q$12*List!$G31)+Reference!Q$13</f>
        <v>325.92801944315664</v>
      </c>
      <c r="X31" s="54"/>
      <c r="Y31" s="1" t="str">
        <f t="shared" si="1"/>
        <v>Crenshaw County, Alabama</v>
      </c>
      <c r="Z31" s="39" t="s">
        <v>934</v>
      </c>
      <c r="AA31" s="40" t="s">
        <v>2225</v>
      </c>
      <c r="AB31" s="44" t="s">
        <v>1961</v>
      </c>
      <c r="AC31" s="63"/>
      <c r="AD31" s="57">
        <f t="shared" si="0"/>
        <v>0.67310000000000003</v>
      </c>
      <c r="AE31" s="26">
        <v>99923</v>
      </c>
      <c r="AF31" s="26" t="s">
        <v>2666</v>
      </c>
      <c r="AG31" s="26" t="s">
        <v>7</v>
      </c>
      <c r="AH31" s="58">
        <v>0.84300000000000008</v>
      </c>
    </row>
    <row r="32" spans="1:34" x14ac:dyDescent="0.3">
      <c r="A32" s="47">
        <v>1210</v>
      </c>
      <c r="B32" s="27">
        <v>99901</v>
      </c>
      <c r="C32" s="49" t="s">
        <v>1961</v>
      </c>
      <c r="D32" s="39" t="s">
        <v>935</v>
      </c>
      <c r="E32" s="44" t="s">
        <v>1961</v>
      </c>
      <c r="F32" s="18" t="s">
        <v>7</v>
      </c>
      <c r="G32" s="29">
        <v>0.67310000000000003</v>
      </c>
      <c r="H32" s="36">
        <f>(Reference!B$12*List!$G32)+Reference!B$13</f>
        <v>712.77981674994635</v>
      </c>
      <c r="I32" s="36">
        <f>(Reference!C$12*List!$G32)+Reference!C$13</f>
        <v>1063.6278157507818</v>
      </c>
      <c r="J32" s="36">
        <f>(Reference!D$12*List!$G32)+Reference!D$13</f>
        <v>1273.0198575947816</v>
      </c>
      <c r="K32" s="36">
        <f>(Reference!E$12*List!$G32)+Reference!E$13</f>
        <v>1574.5443978501414</v>
      </c>
      <c r="L32" s="36">
        <f>(Reference!F$12*List!$G32)+Reference!F$13</f>
        <v>1640.1539042945947</v>
      </c>
      <c r="M32" s="36">
        <f>(Reference!G$12*List!$G32)+Reference!G$13</f>
        <v>1857.4563121638121</v>
      </c>
      <c r="N32" s="36">
        <f>(Reference!H$12*List!$G32)+Reference!H$13</f>
        <v>1928.1842907422297</v>
      </c>
      <c r="O32" s="36">
        <f>(Reference!I$12*List!$G32)+Reference!I$13</f>
        <v>2004.0307414546116</v>
      </c>
      <c r="P32" s="36">
        <f>(Reference!J$12*List!$G32)+Reference!J$13</f>
        <v>2319.9800668147805</v>
      </c>
      <c r="Q32" s="36">
        <f>(Reference!K$12*List!$G32)+Reference!K$13</f>
        <v>2393.499939284452</v>
      </c>
      <c r="R32" s="36">
        <f>(Reference!L$12*List!$G32)+Reference!L$13</f>
        <v>2582.4180925925939</v>
      </c>
      <c r="S32" s="36">
        <f>(Reference!M$12*List!$G32)+Reference!M$13</f>
        <v>3085.4243086667357</v>
      </c>
      <c r="T32" s="36">
        <f>(Reference!N$12*List!$G32)+Reference!N$13</f>
        <v>12446.179210390612</v>
      </c>
      <c r="U32" s="12">
        <f>(Reference!O$12*List!$G32)+Reference!O$13</f>
        <v>462.6075114677061</v>
      </c>
      <c r="V32" s="12">
        <f>(Reference!P$12*List!$G32)+Reference!P$13</f>
        <v>651.85603888631329</v>
      </c>
      <c r="W32" s="12">
        <f>(Reference!Q$12*List!$G32)+Reference!Q$13</f>
        <v>325.92801944315664</v>
      </c>
      <c r="X32" s="54"/>
      <c r="Y32" s="1" t="str">
        <f t="shared" si="1"/>
        <v>Cullman County, Alabama</v>
      </c>
      <c r="Z32" s="39" t="s">
        <v>935</v>
      </c>
      <c r="AA32" s="40" t="s">
        <v>2225</v>
      </c>
      <c r="AB32" s="44" t="s">
        <v>1961</v>
      </c>
      <c r="AC32" s="63"/>
      <c r="AD32" s="57">
        <f t="shared" si="0"/>
        <v>0.67310000000000003</v>
      </c>
      <c r="AE32" s="26">
        <v>99924</v>
      </c>
      <c r="AF32" s="26" t="s">
        <v>2667</v>
      </c>
      <c r="AG32" s="26" t="s">
        <v>7</v>
      </c>
      <c r="AH32" s="58">
        <v>0.90080000000000005</v>
      </c>
    </row>
    <row r="33" spans="1:34" x14ac:dyDescent="0.3">
      <c r="A33" s="47">
        <v>1220</v>
      </c>
      <c r="B33" s="27">
        <v>99901</v>
      </c>
      <c r="C33" s="49" t="s">
        <v>1961</v>
      </c>
      <c r="D33" s="39" t="s">
        <v>936</v>
      </c>
      <c r="E33" s="44" t="s">
        <v>1961</v>
      </c>
      <c r="F33" s="18" t="s">
        <v>7</v>
      </c>
      <c r="G33" s="29">
        <v>0.67310000000000003</v>
      </c>
      <c r="H33" s="36">
        <f>(Reference!B$12*List!$G33)+Reference!B$13</f>
        <v>712.77981674994635</v>
      </c>
      <c r="I33" s="36">
        <f>(Reference!C$12*List!$G33)+Reference!C$13</f>
        <v>1063.6278157507818</v>
      </c>
      <c r="J33" s="36">
        <f>(Reference!D$12*List!$G33)+Reference!D$13</f>
        <v>1273.0198575947816</v>
      </c>
      <c r="K33" s="36">
        <f>(Reference!E$12*List!$G33)+Reference!E$13</f>
        <v>1574.5443978501414</v>
      </c>
      <c r="L33" s="36">
        <f>(Reference!F$12*List!$G33)+Reference!F$13</f>
        <v>1640.1539042945947</v>
      </c>
      <c r="M33" s="36">
        <f>(Reference!G$12*List!$G33)+Reference!G$13</f>
        <v>1857.4563121638121</v>
      </c>
      <c r="N33" s="36">
        <f>(Reference!H$12*List!$G33)+Reference!H$13</f>
        <v>1928.1842907422297</v>
      </c>
      <c r="O33" s="36">
        <f>(Reference!I$12*List!$G33)+Reference!I$13</f>
        <v>2004.0307414546116</v>
      </c>
      <c r="P33" s="36">
        <f>(Reference!J$12*List!$G33)+Reference!J$13</f>
        <v>2319.9800668147805</v>
      </c>
      <c r="Q33" s="36">
        <f>(Reference!K$12*List!$G33)+Reference!K$13</f>
        <v>2393.499939284452</v>
      </c>
      <c r="R33" s="36">
        <f>(Reference!L$12*List!$G33)+Reference!L$13</f>
        <v>2582.4180925925939</v>
      </c>
      <c r="S33" s="36">
        <f>(Reference!M$12*List!$G33)+Reference!M$13</f>
        <v>3085.4243086667357</v>
      </c>
      <c r="T33" s="36">
        <f>(Reference!N$12*List!$G33)+Reference!N$13</f>
        <v>12446.179210390612</v>
      </c>
      <c r="U33" s="12">
        <f>(Reference!O$12*List!$G33)+Reference!O$13</f>
        <v>462.6075114677061</v>
      </c>
      <c r="V33" s="12">
        <f>(Reference!P$12*List!$G33)+Reference!P$13</f>
        <v>651.85603888631329</v>
      </c>
      <c r="W33" s="12">
        <f>(Reference!Q$12*List!$G33)+Reference!Q$13</f>
        <v>325.92801944315664</v>
      </c>
      <c r="X33" s="54"/>
      <c r="Y33" s="1" t="str">
        <f t="shared" si="1"/>
        <v>Dale County, Alabama</v>
      </c>
      <c r="Z33" s="39" t="s">
        <v>936</v>
      </c>
      <c r="AA33" s="40" t="s">
        <v>2225</v>
      </c>
      <c r="AB33" s="44" t="s">
        <v>1961</v>
      </c>
      <c r="AC33" s="63"/>
      <c r="AD33" s="57">
        <f t="shared" si="0"/>
        <v>0.67310000000000003</v>
      </c>
      <c r="AE33" s="26">
        <v>99925</v>
      </c>
      <c r="AF33" s="26" t="s">
        <v>2668</v>
      </c>
      <c r="AG33" s="26" t="s">
        <v>7</v>
      </c>
      <c r="AH33" s="58">
        <v>0.73199999999999998</v>
      </c>
    </row>
    <row r="34" spans="1:34" x14ac:dyDescent="0.3">
      <c r="A34" s="47">
        <v>1230</v>
      </c>
      <c r="B34" s="27">
        <v>99901</v>
      </c>
      <c r="C34" s="49" t="s">
        <v>1961</v>
      </c>
      <c r="D34" s="39" t="s">
        <v>295</v>
      </c>
      <c r="E34" s="44" t="s">
        <v>1961</v>
      </c>
      <c r="F34" s="18" t="s">
        <v>7</v>
      </c>
      <c r="G34" s="29">
        <v>0.67310000000000003</v>
      </c>
      <c r="H34" s="36">
        <f>(Reference!B$12*List!$G34)+Reference!B$13</f>
        <v>712.77981674994635</v>
      </c>
      <c r="I34" s="36">
        <f>(Reference!C$12*List!$G34)+Reference!C$13</f>
        <v>1063.6278157507818</v>
      </c>
      <c r="J34" s="36">
        <f>(Reference!D$12*List!$G34)+Reference!D$13</f>
        <v>1273.0198575947816</v>
      </c>
      <c r="K34" s="36">
        <f>(Reference!E$12*List!$G34)+Reference!E$13</f>
        <v>1574.5443978501414</v>
      </c>
      <c r="L34" s="36">
        <f>(Reference!F$12*List!$G34)+Reference!F$13</f>
        <v>1640.1539042945947</v>
      </c>
      <c r="M34" s="36">
        <f>(Reference!G$12*List!$G34)+Reference!G$13</f>
        <v>1857.4563121638121</v>
      </c>
      <c r="N34" s="36">
        <f>(Reference!H$12*List!$G34)+Reference!H$13</f>
        <v>1928.1842907422297</v>
      </c>
      <c r="O34" s="36">
        <f>(Reference!I$12*List!$G34)+Reference!I$13</f>
        <v>2004.0307414546116</v>
      </c>
      <c r="P34" s="36">
        <f>(Reference!J$12*List!$G34)+Reference!J$13</f>
        <v>2319.9800668147805</v>
      </c>
      <c r="Q34" s="36">
        <f>(Reference!K$12*List!$G34)+Reference!K$13</f>
        <v>2393.499939284452</v>
      </c>
      <c r="R34" s="36">
        <f>(Reference!L$12*List!$G34)+Reference!L$13</f>
        <v>2582.4180925925939</v>
      </c>
      <c r="S34" s="36">
        <f>(Reference!M$12*List!$G34)+Reference!M$13</f>
        <v>3085.4243086667357</v>
      </c>
      <c r="T34" s="36">
        <f>(Reference!N$12*List!$G34)+Reference!N$13</f>
        <v>12446.179210390612</v>
      </c>
      <c r="U34" s="12">
        <f>(Reference!O$12*List!$G34)+Reference!O$13</f>
        <v>462.6075114677061</v>
      </c>
      <c r="V34" s="12">
        <f>(Reference!P$12*List!$G34)+Reference!P$13</f>
        <v>651.85603888631329</v>
      </c>
      <c r="W34" s="12">
        <f>(Reference!Q$12*List!$G34)+Reference!Q$13</f>
        <v>325.92801944315664</v>
      </c>
      <c r="X34" s="54"/>
      <c r="Y34" s="1" t="str">
        <f t="shared" si="1"/>
        <v>Dallas County, Alabama</v>
      </c>
      <c r="Z34" s="39" t="s">
        <v>295</v>
      </c>
      <c r="AA34" s="40" t="s">
        <v>2225</v>
      </c>
      <c r="AB34" s="44" t="s">
        <v>1961</v>
      </c>
      <c r="AC34" s="63"/>
      <c r="AD34" s="57">
        <f t="shared" si="0"/>
        <v>0.67310000000000003</v>
      </c>
      <c r="AE34" s="26">
        <v>99926</v>
      </c>
      <c r="AF34" s="26" t="s">
        <v>2669</v>
      </c>
      <c r="AG34" s="26" t="s">
        <v>7</v>
      </c>
      <c r="AH34" s="58">
        <v>0.77750000000000008</v>
      </c>
    </row>
    <row r="35" spans="1:34" x14ac:dyDescent="0.3">
      <c r="A35" s="47">
        <v>1240</v>
      </c>
      <c r="B35" s="27">
        <v>99901</v>
      </c>
      <c r="C35" s="49" t="s">
        <v>1961</v>
      </c>
      <c r="D35" s="39" t="s">
        <v>184</v>
      </c>
      <c r="E35" s="44" t="s">
        <v>1961</v>
      </c>
      <c r="F35" s="18" t="s">
        <v>7</v>
      </c>
      <c r="G35" s="29">
        <v>0.67310000000000003</v>
      </c>
      <c r="H35" s="36">
        <f>(Reference!B$12*List!$G35)+Reference!B$13</f>
        <v>712.77981674994635</v>
      </c>
      <c r="I35" s="36">
        <f>(Reference!C$12*List!$G35)+Reference!C$13</f>
        <v>1063.6278157507818</v>
      </c>
      <c r="J35" s="36">
        <f>(Reference!D$12*List!$G35)+Reference!D$13</f>
        <v>1273.0198575947816</v>
      </c>
      <c r="K35" s="36">
        <f>(Reference!E$12*List!$G35)+Reference!E$13</f>
        <v>1574.5443978501414</v>
      </c>
      <c r="L35" s="36">
        <f>(Reference!F$12*List!$G35)+Reference!F$13</f>
        <v>1640.1539042945947</v>
      </c>
      <c r="M35" s="36">
        <f>(Reference!G$12*List!$G35)+Reference!G$13</f>
        <v>1857.4563121638121</v>
      </c>
      <c r="N35" s="36">
        <f>(Reference!H$12*List!$G35)+Reference!H$13</f>
        <v>1928.1842907422297</v>
      </c>
      <c r="O35" s="36">
        <f>(Reference!I$12*List!$G35)+Reference!I$13</f>
        <v>2004.0307414546116</v>
      </c>
      <c r="P35" s="36">
        <f>(Reference!J$12*List!$G35)+Reference!J$13</f>
        <v>2319.9800668147805</v>
      </c>
      <c r="Q35" s="36">
        <f>(Reference!K$12*List!$G35)+Reference!K$13</f>
        <v>2393.499939284452</v>
      </c>
      <c r="R35" s="36">
        <f>(Reference!L$12*List!$G35)+Reference!L$13</f>
        <v>2582.4180925925939</v>
      </c>
      <c r="S35" s="36">
        <f>(Reference!M$12*List!$G35)+Reference!M$13</f>
        <v>3085.4243086667357</v>
      </c>
      <c r="T35" s="36">
        <f>(Reference!N$12*List!$G35)+Reference!N$13</f>
        <v>12446.179210390612</v>
      </c>
      <c r="U35" s="12">
        <f>(Reference!O$12*List!$G35)+Reference!O$13</f>
        <v>462.6075114677061</v>
      </c>
      <c r="V35" s="12">
        <f>(Reference!P$12*List!$G35)+Reference!P$13</f>
        <v>651.85603888631329</v>
      </c>
      <c r="W35" s="12">
        <f>(Reference!Q$12*List!$G35)+Reference!Q$13</f>
        <v>325.92801944315664</v>
      </c>
      <c r="X35" s="54"/>
      <c r="Y35" s="1" t="str">
        <f t="shared" si="1"/>
        <v>De Kalb County, Alabama</v>
      </c>
      <c r="Z35" s="39" t="s">
        <v>184</v>
      </c>
      <c r="AA35" s="40" t="s">
        <v>2225</v>
      </c>
      <c r="AB35" s="44" t="s">
        <v>1961</v>
      </c>
      <c r="AC35" s="63"/>
      <c r="AD35" s="57">
        <f t="shared" si="0"/>
        <v>0.67310000000000003</v>
      </c>
      <c r="AE35" s="26">
        <v>99927</v>
      </c>
      <c r="AF35" s="26" t="s">
        <v>2670</v>
      </c>
      <c r="AG35" s="26" t="s">
        <v>7</v>
      </c>
      <c r="AH35" s="58">
        <v>0.83210000000000006</v>
      </c>
    </row>
    <row r="36" spans="1:34" x14ac:dyDescent="0.3">
      <c r="A36" s="47">
        <v>1250</v>
      </c>
      <c r="B36" s="13">
        <v>33860</v>
      </c>
      <c r="C36" s="49" t="s">
        <v>2232</v>
      </c>
      <c r="D36" s="38" t="s">
        <v>19</v>
      </c>
      <c r="E36" s="43" t="s">
        <v>1961</v>
      </c>
      <c r="F36" s="18" t="s">
        <v>6</v>
      </c>
      <c r="G36" s="11">
        <v>0.74890000000000001</v>
      </c>
      <c r="H36" s="36">
        <f>(Reference!B$12*List!$G36)+Reference!B$13</f>
        <v>769.86741576479096</v>
      </c>
      <c r="I36" s="36">
        <f>(Reference!C$12*List!$G36)+Reference!C$13</f>
        <v>1148.8153544825598</v>
      </c>
      <c r="J36" s="36">
        <f>(Reference!D$12*List!$G36)+Reference!D$13</f>
        <v>1374.9779173777797</v>
      </c>
      <c r="K36" s="36">
        <f>(Reference!E$12*List!$G36)+Reference!E$13</f>
        <v>1700.6520079468964</v>
      </c>
      <c r="L36" s="36">
        <f>(Reference!F$12*List!$G36)+Reference!F$13</f>
        <v>1771.5162776540653</v>
      </c>
      <c r="M36" s="36">
        <f>(Reference!G$12*List!$G36)+Reference!G$13</f>
        <v>2006.2227595919935</v>
      </c>
      <c r="N36" s="36">
        <f>(Reference!H$12*List!$G36)+Reference!H$13</f>
        <v>2082.6154475032677</v>
      </c>
      <c r="O36" s="36">
        <f>(Reference!I$12*List!$G36)+Reference!I$13</f>
        <v>2164.5365536186473</v>
      </c>
      <c r="P36" s="36">
        <f>(Reference!J$12*List!$G36)+Reference!J$13</f>
        <v>2505.7907318538792</v>
      </c>
      <c r="Q36" s="36">
        <f>(Reference!K$12*List!$G36)+Reference!K$13</f>
        <v>2585.198920603757</v>
      </c>
      <c r="R36" s="36">
        <f>(Reference!L$12*List!$G36)+Reference!L$13</f>
        <v>2789.2478106825552</v>
      </c>
      <c r="S36" s="36">
        <f>(Reference!M$12*List!$G36)+Reference!M$13</f>
        <v>3332.5405451041834</v>
      </c>
      <c r="T36" s="36">
        <f>(Reference!N$12*List!$G36)+Reference!N$13</f>
        <v>13443.012273466717</v>
      </c>
      <c r="U36" s="12">
        <f>(Reference!O$12*List!$G36)+Reference!O$13</f>
        <v>499.65843728704402</v>
      </c>
      <c r="V36" s="12">
        <f>(Reference!P$12*List!$G36)+Reference!P$13</f>
        <v>704.0641616317439</v>
      </c>
      <c r="W36" s="12">
        <f>(Reference!Q$12*List!$G36)+Reference!Q$13</f>
        <v>352.03208081587195</v>
      </c>
      <c r="X36" s="54"/>
      <c r="Y36" s="1" t="str">
        <f t="shared" si="1"/>
        <v>Elmore County, Alabama</v>
      </c>
      <c r="Z36" s="38" t="s">
        <v>19</v>
      </c>
      <c r="AA36" s="40" t="s">
        <v>2225</v>
      </c>
      <c r="AB36" s="43" t="s">
        <v>1961</v>
      </c>
      <c r="AC36" s="62"/>
      <c r="AD36" s="57">
        <f t="shared" si="0"/>
        <v>0.74890000000000001</v>
      </c>
      <c r="AE36" s="26">
        <v>99928</v>
      </c>
      <c r="AF36" s="26" t="s">
        <v>2671</v>
      </c>
      <c r="AG36" s="26" t="s">
        <v>7</v>
      </c>
      <c r="AH36" s="58">
        <v>0.88800000000000001</v>
      </c>
    </row>
    <row r="37" spans="1:34" x14ac:dyDescent="0.3">
      <c r="A37" s="47">
        <v>1260</v>
      </c>
      <c r="B37" s="27">
        <v>99901</v>
      </c>
      <c r="C37" s="49" t="s">
        <v>1961</v>
      </c>
      <c r="D37" s="39" t="s">
        <v>139</v>
      </c>
      <c r="E37" s="44" t="s">
        <v>1961</v>
      </c>
      <c r="F37" s="18" t="s">
        <v>7</v>
      </c>
      <c r="G37" s="29">
        <v>0.67310000000000003</v>
      </c>
      <c r="H37" s="36">
        <f>(Reference!B$12*List!$G37)+Reference!B$13</f>
        <v>712.77981674994635</v>
      </c>
      <c r="I37" s="36">
        <f>(Reference!C$12*List!$G37)+Reference!C$13</f>
        <v>1063.6278157507818</v>
      </c>
      <c r="J37" s="36">
        <f>(Reference!D$12*List!$G37)+Reference!D$13</f>
        <v>1273.0198575947816</v>
      </c>
      <c r="K37" s="36">
        <f>(Reference!E$12*List!$G37)+Reference!E$13</f>
        <v>1574.5443978501414</v>
      </c>
      <c r="L37" s="36">
        <f>(Reference!F$12*List!$G37)+Reference!F$13</f>
        <v>1640.1539042945947</v>
      </c>
      <c r="M37" s="36">
        <f>(Reference!G$12*List!$G37)+Reference!G$13</f>
        <v>1857.4563121638121</v>
      </c>
      <c r="N37" s="36">
        <f>(Reference!H$12*List!$G37)+Reference!H$13</f>
        <v>1928.1842907422297</v>
      </c>
      <c r="O37" s="36">
        <f>(Reference!I$12*List!$G37)+Reference!I$13</f>
        <v>2004.0307414546116</v>
      </c>
      <c r="P37" s="36">
        <f>(Reference!J$12*List!$G37)+Reference!J$13</f>
        <v>2319.9800668147805</v>
      </c>
      <c r="Q37" s="36">
        <f>(Reference!K$12*List!$G37)+Reference!K$13</f>
        <v>2393.499939284452</v>
      </c>
      <c r="R37" s="36">
        <f>(Reference!L$12*List!$G37)+Reference!L$13</f>
        <v>2582.4180925925939</v>
      </c>
      <c r="S37" s="36">
        <f>(Reference!M$12*List!$G37)+Reference!M$13</f>
        <v>3085.4243086667357</v>
      </c>
      <c r="T37" s="36">
        <f>(Reference!N$12*List!$G37)+Reference!N$13</f>
        <v>12446.179210390612</v>
      </c>
      <c r="U37" s="12">
        <f>(Reference!O$12*List!$G37)+Reference!O$13</f>
        <v>462.6075114677061</v>
      </c>
      <c r="V37" s="12">
        <f>(Reference!P$12*List!$G37)+Reference!P$13</f>
        <v>651.85603888631329</v>
      </c>
      <c r="W37" s="12">
        <f>(Reference!Q$12*List!$G37)+Reference!Q$13</f>
        <v>325.92801944315664</v>
      </c>
      <c r="X37" s="54"/>
      <c r="Y37" s="1" t="str">
        <f t="shared" si="1"/>
        <v>Escambia County, Alabama</v>
      </c>
      <c r="Z37" s="39" t="s">
        <v>139</v>
      </c>
      <c r="AA37" s="40" t="s">
        <v>2225</v>
      </c>
      <c r="AB37" s="44" t="s">
        <v>1961</v>
      </c>
      <c r="AC37" s="63"/>
      <c r="AD37" s="57">
        <f t="shared" si="0"/>
        <v>0.67310000000000003</v>
      </c>
      <c r="AE37" s="26">
        <v>99929</v>
      </c>
      <c r="AF37" s="26" t="s">
        <v>2672</v>
      </c>
      <c r="AG37" s="26" t="s">
        <v>7</v>
      </c>
      <c r="AH37" s="58">
        <v>0.88650000000000007</v>
      </c>
    </row>
    <row r="38" spans="1:34" x14ac:dyDescent="0.3">
      <c r="A38" s="47">
        <v>1270</v>
      </c>
      <c r="B38" s="13">
        <v>23460</v>
      </c>
      <c r="C38" s="49" t="s">
        <v>2237</v>
      </c>
      <c r="D38" s="38" t="s">
        <v>20</v>
      </c>
      <c r="E38" s="43" t="s">
        <v>1961</v>
      </c>
      <c r="F38" s="18" t="s">
        <v>6</v>
      </c>
      <c r="G38" s="11">
        <v>0.66659999999999997</v>
      </c>
      <c r="H38" s="36">
        <f>(Reference!B$12*List!$G38)+Reference!B$13</f>
        <v>707.88444216424068</v>
      </c>
      <c r="I38" s="36">
        <f>(Reference!C$12*List!$G38)+Reference!C$13</f>
        <v>1056.322815727608</v>
      </c>
      <c r="J38" s="36">
        <f>(Reference!D$12*List!$G38)+Reference!D$13</f>
        <v>1264.2767522044189</v>
      </c>
      <c r="K38" s="36">
        <f>(Reference!E$12*List!$G38)+Reference!E$13</f>
        <v>1563.7304207310265</v>
      </c>
      <c r="L38" s="36">
        <f>(Reference!F$12*List!$G38)+Reference!F$13</f>
        <v>1628.8893208270938</v>
      </c>
      <c r="M38" s="36">
        <f>(Reference!G$12*List!$G38)+Reference!G$13</f>
        <v>1844.6992949041394</v>
      </c>
      <c r="N38" s="36">
        <f>(Reference!H$12*List!$G38)+Reference!H$13</f>
        <v>1914.9415134474175</v>
      </c>
      <c r="O38" s="36">
        <f>(Reference!I$12*List!$G38)+Reference!I$13</f>
        <v>1990.2670504379066</v>
      </c>
      <c r="P38" s="36">
        <f>(Reference!J$12*List!$G38)+Reference!J$13</f>
        <v>2304.0464345884725</v>
      </c>
      <c r="Q38" s="36">
        <f>(Reference!K$12*List!$G38)+Reference!K$13</f>
        <v>2377.0613722847752</v>
      </c>
      <c r="R38" s="36">
        <f>(Reference!L$12*List!$G38)+Reference!L$13</f>
        <v>2564.6820349727423</v>
      </c>
      <c r="S38" s="36">
        <f>(Reference!M$12*List!$G38)+Reference!M$13</f>
        <v>3064.2336023759249</v>
      </c>
      <c r="T38" s="36">
        <f>(Reference!N$12*List!$G38)+Reference!N$13</f>
        <v>12360.698802607039</v>
      </c>
      <c r="U38" s="12">
        <f>(Reference!O$12*List!$G38)+Reference!O$13</f>
        <v>459.43032125892381</v>
      </c>
      <c r="V38" s="12">
        <f>(Reference!P$12*List!$G38)+Reference!P$13</f>
        <v>647.37908904666551</v>
      </c>
      <c r="W38" s="12">
        <f>(Reference!Q$12*List!$G38)+Reference!Q$13</f>
        <v>323.68954452333276</v>
      </c>
      <c r="X38" s="54"/>
      <c r="Y38" s="1" t="str">
        <f t="shared" si="1"/>
        <v>Etowah County, Alabama</v>
      </c>
      <c r="Z38" s="38" t="s">
        <v>20</v>
      </c>
      <c r="AA38" s="40" t="s">
        <v>2225</v>
      </c>
      <c r="AB38" s="43" t="s">
        <v>1961</v>
      </c>
      <c r="AC38" s="62"/>
      <c r="AD38" s="57">
        <f t="shared" si="0"/>
        <v>0.66659999999999997</v>
      </c>
      <c r="AE38" s="26">
        <v>99930</v>
      </c>
      <c r="AF38" s="26" t="s">
        <v>2673</v>
      </c>
      <c r="AG38" s="26" t="s">
        <v>7</v>
      </c>
      <c r="AH38" s="58">
        <v>1.0357000000000001</v>
      </c>
    </row>
    <row r="39" spans="1:34" x14ac:dyDescent="0.3">
      <c r="A39" s="47">
        <v>1280</v>
      </c>
      <c r="B39" s="27">
        <v>99901</v>
      </c>
      <c r="C39" s="49" t="s">
        <v>1961</v>
      </c>
      <c r="D39" s="39" t="s">
        <v>188</v>
      </c>
      <c r="E39" s="44" t="s">
        <v>1961</v>
      </c>
      <c r="F39" s="18" t="s">
        <v>7</v>
      </c>
      <c r="G39" s="29">
        <v>0.67310000000000003</v>
      </c>
      <c r="H39" s="36">
        <f>(Reference!B$12*List!$G39)+Reference!B$13</f>
        <v>712.77981674994635</v>
      </c>
      <c r="I39" s="36">
        <f>(Reference!C$12*List!$G39)+Reference!C$13</f>
        <v>1063.6278157507818</v>
      </c>
      <c r="J39" s="36">
        <f>(Reference!D$12*List!$G39)+Reference!D$13</f>
        <v>1273.0198575947816</v>
      </c>
      <c r="K39" s="36">
        <f>(Reference!E$12*List!$G39)+Reference!E$13</f>
        <v>1574.5443978501414</v>
      </c>
      <c r="L39" s="36">
        <f>(Reference!F$12*List!$G39)+Reference!F$13</f>
        <v>1640.1539042945947</v>
      </c>
      <c r="M39" s="36">
        <f>(Reference!G$12*List!$G39)+Reference!G$13</f>
        <v>1857.4563121638121</v>
      </c>
      <c r="N39" s="36">
        <f>(Reference!H$12*List!$G39)+Reference!H$13</f>
        <v>1928.1842907422297</v>
      </c>
      <c r="O39" s="36">
        <f>(Reference!I$12*List!$G39)+Reference!I$13</f>
        <v>2004.0307414546116</v>
      </c>
      <c r="P39" s="36">
        <f>(Reference!J$12*List!$G39)+Reference!J$13</f>
        <v>2319.9800668147805</v>
      </c>
      <c r="Q39" s="36">
        <f>(Reference!K$12*List!$G39)+Reference!K$13</f>
        <v>2393.499939284452</v>
      </c>
      <c r="R39" s="36">
        <f>(Reference!L$12*List!$G39)+Reference!L$13</f>
        <v>2582.4180925925939</v>
      </c>
      <c r="S39" s="36">
        <f>(Reference!M$12*List!$G39)+Reference!M$13</f>
        <v>3085.4243086667357</v>
      </c>
      <c r="T39" s="36">
        <f>(Reference!N$12*List!$G39)+Reference!N$13</f>
        <v>12446.179210390612</v>
      </c>
      <c r="U39" s="12">
        <f>(Reference!O$12*List!$G39)+Reference!O$13</f>
        <v>462.6075114677061</v>
      </c>
      <c r="V39" s="12">
        <f>(Reference!P$12*List!$G39)+Reference!P$13</f>
        <v>651.85603888631329</v>
      </c>
      <c r="W39" s="12">
        <f>(Reference!Q$12*List!$G39)+Reference!Q$13</f>
        <v>325.92801944315664</v>
      </c>
      <c r="X39" s="54"/>
      <c r="Y39" s="1" t="str">
        <f t="shared" si="1"/>
        <v>Fayette County, Alabama</v>
      </c>
      <c r="Z39" s="39" t="s">
        <v>188</v>
      </c>
      <c r="AA39" s="40" t="s">
        <v>2225</v>
      </c>
      <c r="AB39" s="44" t="s">
        <v>1961</v>
      </c>
      <c r="AC39" s="63"/>
      <c r="AD39" s="57">
        <f t="shared" si="0"/>
        <v>0.67310000000000003</v>
      </c>
      <c r="AE39" s="26">
        <v>99931</v>
      </c>
      <c r="AF39" s="59" t="s">
        <v>1991</v>
      </c>
      <c r="AG39" s="26" t="s">
        <v>7</v>
      </c>
      <c r="AH39" s="60" t="s">
        <v>2653</v>
      </c>
    </row>
    <row r="40" spans="1:34" x14ac:dyDescent="0.3">
      <c r="A40" s="47">
        <v>1290</v>
      </c>
      <c r="B40" s="27">
        <v>99901</v>
      </c>
      <c r="C40" s="49" t="s">
        <v>1961</v>
      </c>
      <c r="D40" s="39" t="s">
        <v>230</v>
      </c>
      <c r="E40" s="44" t="s">
        <v>1961</v>
      </c>
      <c r="F40" s="18" t="s">
        <v>7</v>
      </c>
      <c r="G40" s="29">
        <v>0.67310000000000003</v>
      </c>
      <c r="H40" s="36">
        <f>(Reference!B$12*List!$G40)+Reference!B$13</f>
        <v>712.77981674994635</v>
      </c>
      <c r="I40" s="36">
        <f>(Reference!C$12*List!$G40)+Reference!C$13</f>
        <v>1063.6278157507818</v>
      </c>
      <c r="J40" s="36">
        <f>(Reference!D$12*List!$G40)+Reference!D$13</f>
        <v>1273.0198575947816</v>
      </c>
      <c r="K40" s="36">
        <f>(Reference!E$12*List!$G40)+Reference!E$13</f>
        <v>1574.5443978501414</v>
      </c>
      <c r="L40" s="36">
        <f>(Reference!F$12*List!$G40)+Reference!F$13</f>
        <v>1640.1539042945947</v>
      </c>
      <c r="M40" s="36">
        <f>(Reference!G$12*List!$G40)+Reference!G$13</f>
        <v>1857.4563121638121</v>
      </c>
      <c r="N40" s="36">
        <f>(Reference!H$12*List!$G40)+Reference!H$13</f>
        <v>1928.1842907422297</v>
      </c>
      <c r="O40" s="36">
        <f>(Reference!I$12*List!$G40)+Reference!I$13</f>
        <v>2004.0307414546116</v>
      </c>
      <c r="P40" s="36">
        <f>(Reference!J$12*List!$G40)+Reference!J$13</f>
        <v>2319.9800668147805</v>
      </c>
      <c r="Q40" s="36">
        <f>(Reference!K$12*List!$G40)+Reference!K$13</f>
        <v>2393.499939284452</v>
      </c>
      <c r="R40" s="36">
        <f>(Reference!L$12*List!$G40)+Reference!L$13</f>
        <v>2582.4180925925939</v>
      </c>
      <c r="S40" s="36">
        <f>(Reference!M$12*List!$G40)+Reference!M$13</f>
        <v>3085.4243086667357</v>
      </c>
      <c r="T40" s="36">
        <f>(Reference!N$12*List!$G40)+Reference!N$13</f>
        <v>12446.179210390612</v>
      </c>
      <c r="U40" s="12">
        <f>(Reference!O$12*List!$G40)+Reference!O$13</f>
        <v>462.6075114677061</v>
      </c>
      <c r="V40" s="12">
        <f>(Reference!P$12*List!$G40)+Reference!P$13</f>
        <v>651.85603888631329</v>
      </c>
      <c r="W40" s="12">
        <f>(Reference!Q$12*List!$G40)+Reference!Q$13</f>
        <v>325.92801944315664</v>
      </c>
      <c r="X40" s="54"/>
      <c r="Y40" s="1" t="str">
        <f t="shared" si="1"/>
        <v>Franklin County, Alabama</v>
      </c>
      <c r="Z40" s="39" t="s">
        <v>230</v>
      </c>
      <c r="AA40" s="40" t="s">
        <v>2225</v>
      </c>
      <c r="AB40" s="44" t="s">
        <v>1961</v>
      </c>
      <c r="AC40" s="63"/>
      <c r="AD40" s="57">
        <f t="shared" si="0"/>
        <v>0.67310000000000003</v>
      </c>
      <c r="AE40" s="26">
        <v>99932</v>
      </c>
      <c r="AF40" s="26" t="s">
        <v>2674</v>
      </c>
      <c r="AG40" s="26" t="s">
        <v>7</v>
      </c>
      <c r="AH40" s="58">
        <v>0.86240000000000006</v>
      </c>
    </row>
    <row r="41" spans="1:34" x14ac:dyDescent="0.3">
      <c r="A41" s="47">
        <v>1300</v>
      </c>
      <c r="B41" s="13">
        <v>20020</v>
      </c>
      <c r="C41" s="49" t="s">
        <v>2238</v>
      </c>
      <c r="D41" s="38" t="s">
        <v>21</v>
      </c>
      <c r="E41" s="43" t="s">
        <v>1961</v>
      </c>
      <c r="F41" s="18" t="s">
        <v>6</v>
      </c>
      <c r="G41" s="11">
        <v>0.68</v>
      </c>
      <c r="H41" s="36">
        <f>(Reference!B$12*List!$G41)+Reference!B$13</f>
        <v>717.97644515631089</v>
      </c>
      <c r="I41" s="36">
        <f>(Reference!C$12*List!$G41)+Reference!C$13</f>
        <v>1071.38235423692</v>
      </c>
      <c r="J41" s="36">
        <f>(Reference!D$12*List!$G41)+Reference!D$13</f>
        <v>1282.3010002399358</v>
      </c>
      <c r="K41" s="36">
        <f>(Reference!E$12*List!$G41)+Reference!E$13</f>
        <v>1586.0238504842787</v>
      </c>
      <c r="L41" s="36">
        <f>(Reference!F$12*List!$G41)+Reference!F$13</f>
        <v>1652.1116928985571</v>
      </c>
      <c r="M41" s="36">
        <f>(Reference!G$12*List!$G41)+Reference!G$13</f>
        <v>1870.9983766394646</v>
      </c>
      <c r="N41" s="36">
        <f>(Reference!H$12*List!$G41)+Reference!H$13</f>
        <v>1942.2420081782609</v>
      </c>
      <c r="O41" s="36">
        <f>(Reference!I$12*List!$G41)+Reference!I$13</f>
        <v>2018.6414288415754</v>
      </c>
      <c r="P41" s="36">
        <f>(Reference!J$12*List!$G41)+Reference!J$13</f>
        <v>2336.8942302550149</v>
      </c>
      <c r="Q41" s="36">
        <f>(Reference!K$12*List!$G41)+Reference!K$13</f>
        <v>2410.9501104071855</v>
      </c>
      <c r="R41" s="36">
        <f>(Reference!L$12*List!$G41)+Reference!L$13</f>
        <v>2601.2455999121285</v>
      </c>
      <c r="S41" s="36">
        <f>(Reference!M$12*List!$G41)+Reference!M$13</f>
        <v>3107.9190584215958</v>
      </c>
      <c r="T41" s="36">
        <f>(Reference!N$12*List!$G41)+Reference!N$13</f>
        <v>12536.919950960866</v>
      </c>
      <c r="U41" s="12">
        <f>(Reference!O$12*List!$G41)+Reference!O$13</f>
        <v>465.9802210739519</v>
      </c>
      <c r="V41" s="12">
        <f>(Reference!P$12*List!$G41)+Reference!P$13</f>
        <v>656.6084933314778</v>
      </c>
      <c r="W41" s="12">
        <f>(Reference!Q$12*List!$G41)+Reference!Q$13</f>
        <v>328.3042466657389</v>
      </c>
      <c r="X41" s="54"/>
      <c r="Y41" s="1" t="str">
        <f t="shared" si="1"/>
        <v>Geneva County, Alabama</v>
      </c>
      <c r="Z41" s="38" t="s">
        <v>21</v>
      </c>
      <c r="AA41" s="40" t="s">
        <v>2225</v>
      </c>
      <c r="AB41" s="43" t="s">
        <v>1961</v>
      </c>
      <c r="AC41" s="62"/>
      <c r="AD41" s="57">
        <f t="shared" si="0"/>
        <v>0.68</v>
      </c>
      <c r="AE41" s="26">
        <v>99933</v>
      </c>
      <c r="AF41" s="26" t="s">
        <v>2475</v>
      </c>
      <c r="AG41" s="26" t="s">
        <v>7</v>
      </c>
      <c r="AH41" s="58">
        <v>0.84989999999999999</v>
      </c>
    </row>
    <row r="42" spans="1:34" x14ac:dyDescent="0.3">
      <c r="A42" s="47">
        <v>1310</v>
      </c>
      <c r="B42" s="27">
        <v>99901</v>
      </c>
      <c r="C42" s="49" t="s">
        <v>1961</v>
      </c>
      <c r="D42" s="39" t="s">
        <v>445</v>
      </c>
      <c r="E42" s="44" t="s">
        <v>1961</v>
      </c>
      <c r="F42" s="18" t="s">
        <v>7</v>
      </c>
      <c r="G42" s="29">
        <v>0.67310000000000003</v>
      </c>
      <c r="H42" s="36">
        <f>(Reference!B$12*List!$G42)+Reference!B$13</f>
        <v>712.77981674994635</v>
      </c>
      <c r="I42" s="36">
        <f>(Reference!C$12*List!$G42)+Reference!C$13</f>
        <v>1063.6278157507818</v>
      </c>
      <c r="J42" s="36">
        <f>(Reference!D$12*List!$G42)+Reference!D$13</f>
        <v>1273.0198575947816</v>
      </c>
      <c r="K42" s="36">
        <f>(Reference!E$12*List!$G42)+Reference!E$13</f>
        <v>1574.5443978501414</v>
      </c>
      <c r="L42" s="36">
        <f>(Reference!F$12*List!$G42)+Reference!F$13</f>
        <v>1640.1539042945947</v>
      </c>
      <c r="M42" s="36">
        <f>(Reference!G$12*List!$G42)+Reference!G$13</f>
        <v>1857.4563121638121</v>
      </c>
      <c r="N42" s="36">
        <f>(Reference!H$12*List!$G42)+Reference!H$13</f>
        <v>1928.1842907422297</v>
      </c>
      <c r="O42" s="36">
        <f>(Reference!I$12*List!$G42)+Reference!I$13</f>
        <v>2004.0307414546116</v>
      </c>
      <c r="P42" s="36">
        <f>(Reference!J$12*List!$G42)+Reference!J$13</f>
        <v>2319.9800668147805</v>
      </c>
      <c r="Q42" s="36">
        <f>(Reference!K$12*List!$G42)+Reference!K$13</f>
        <v>2393.499939284452</v>
      </c>
      <c r="R42" s="36">
        <f>(Reference!L$12*List!$G42)+Reference!L$13</f>
        <v>2582.4180925925939</v>
      </c>
      <c r="S42" s="36">
        <f>(Reference!M$12*List!$G42)+Reference!M$13</f>
        <v>3085.4243086667357</v>
      </c>
      <c r="T42" s="36">
        <f>(Reference!N$12*List!$G42)+Reference!N$13</f>
        <v>12446.179210390612</v>
      </c>
      <c r="U42" s="12">
        <f>(Reference!O$12*List!$G42)+Reference!O$13</f>
        <v>462.6075114677061</v>
      </c>
      <c r="V42" s="12">
        <f>(Reference!P$12*List!$G42)+Reference!P$13</f>
        <v>651.85603888631329</v>
      </c>
      <c r="W42" s="12">
        <f>(Reference!Q$12*List!$G42)+Reference!Q$13</f>
        <v>325.92801944315664</v>
      </c>
      <c r="X42" s="54"/>
      <c r="Y42" s="1" t="str">
        <f t="shared" si="1"/>
        <v>Greene County, Alabama</v>
      </c>
      <c r="Z42" s="39" t="s">
        <v>445</v>
      </c>
      <c r="AA42" s="40" t="s">
        <v>2225</v>
      </c>
      <c r="AB42" s="44" t="s">
        <v>1961</v>
      </c>
      <c r="AC42" s="63"/>
      <c r="AD42" s="57">
        <f t="shared" si="0"/>
        <v>0.67310000000000003</v>
      </c>
      <c r="AE42" s="26">
        <v>99934</v>
      </c>
      <c r="AF42" s="26" t="s">
        <v>2675</v>
      </c>
      <c r="AG42" s="26" t="s">
        <v>7</v>
      </c>
      <c r="AH42" s="58">
        <v>0.7833</v>
      </c>
    </row>
    <row r="43" spans="1:34" x14ac:dyDescent="0.3">
      <c r="A43" s="47">
        <v>1320</v>
      </c>
      <c r="B43" s="13">
        <v>46220</v>
      </c>
      <c r="C43" s="49" t="s">
        <v>2239</v>
      </c>
      <c r="D43" s="38" t="s">
        <v>22</v>
      </c>
      <c r="E43" s="43" t="s">
        <v>1961</v>
      </c>
      <c r="F43" s="18" t="s">
        <v>6</v>
      </c>
      <c r="G43" s="11">
        <v>0.79210000000000003</v>
      </c>
      <c r="H43" s="36">
        <f>(Reference!B$12*List!$G43)+Reference!B$13</f>
        <v>802.40282839594249</v>
      </c>
      <c r="I43" s="36">
        <f>(Reference!C$12*List!$G43)+Reference!C$13</f>
        <v>1197.3655084827287</v>
      </c>
      <c r="J43" s="36">
        <f>(Reference!D$12*List!$G43)+Reference!D$13</f>
        <v>1433.0859408952667</v>
      </c>
      <c r="K43" s="36">
        <f>(Reference!E$12*List!$G43)+Reference!E$13</f>
        <v>1772.5233635693214</v>
      </c>
      <c r="L43" s="36">
        <f>(Reference!F$12*List!$G43)+Reference!F$13</f>
        <v>1846.3824323919168</v>
      </c>
      <c r="M43" s="36">
        <f>(Reference!G$12*List!$G43)+Reference!G$13</f>
        <v>2091.0078589178174</v>
      </c>
      <c r="N43" s="36">
        <f>(Reference!H$12*List!$G43)+Reference!H$13</f>
        <v>2170.6289827549408</v>
      </c>
      <c r="O43" s="36">
        <f>(Reference!I$12*List!$G43)+Reference!I$13</f>
        <v>2256.0121616065935</v>
      </c>
      <c r="P43" s="36">
        <f>(Reference!J$12*List!$G43)+Reference!J$13</f>
        <v>2611.6881029579567</v>
      </c>
      <c r="Q43" s="36">
        <f>(Reference!K$12*List!$G43)+Reference!K$13</f>
        <v>2694.4521658939148</v>
      </c>
      <c r="R43" s="36">
        <f>(Reference!L$12*List!$G43)+Reference!L$13</f>
        <v>2907.124378248338</v>
      </c>
      <c r="S43" s="36">
        <f>(Reference!M$12*List!$G43)+Reference!M$13</f>
        <v>3473.3772392215683</v>
      </c>
      <c r="T43" s="36">
        <f>(Reference!N$12*List!$G43)+Reference!N$13</f>
        <v>14011.1282144283</v>
      </c>
      <c r="U43" s="12">
        <f>(Reference!O$12*List!$G43)+Reference!O$13</f>
        <v>520.77453221310464</v>
      </c>
      <c r="V43" s="12">
        <f>(Reference!P$12*List!$G43)+Reference!P$13</f>
        <v>733.81865902755681</v>
      </c>
      <c r="W43" s="12">
        <f>(Reference!Q$12*List!$G43)+Reference!Q$13</f>
        <v>366.9093295137784</v>
      </c>
      <c r="X43" s="54"/>
      <c r="Y43" s="1" t="str">
        <f t="shared" si="1"/>
        <v>Hale County, Alabama</v>
      </c>
      <c r="Z43" s="38" t="s">
        <v>22</v>
      </c>
      <c r="AA43" s="40" t="s">
        <v>2225</v>
      </c>
      <c r="AB43" s="43" t="s">
        <v>1961</v>
      </c>
      <c r="AC43" s="62"/>
      <c r="AD43" s="57">
        <f t="shared" si="0"/>
        <v>0.79210000000000003</v>
      </c>
      <c r="AE43" s="26">
        <v>99935</v>
      </c>
      <c r="AF43" s="26" t="s">
        <v>2676</v>
      </c>
      <c r="AG43" s="26" t="s">
        <v>7</v>
      </c>
      <c r="AH43" s="58">
        <v>0.84930000000000005</v>
      </c>
    </row>
    <row r="44" spans="1:34" x14ac:dyDescent="0.3">
      <c r="A44" s="47">
        <v>1330</v>
      </c>
      <c r="B44" s="13">
        <v>20020</v>
      </c>
      <c r="C44" s="49" t="s">
        <v>2238</v>
      </c>
      <c r="D44" s="38" t="s">
        <v>23</v>
      </c>
      <c r="E44" s="43" t="s">
        <v>1961</v>
      </c>
      <c r="F44" s="18" t="s">
        <v>6</v>
      </c>
      <c r="G44" s="11">
        <v>0.68</v>
      </c>
      <c r="H44" s="36">
        <f>(Reference!B$12*List!$G44)+Reference!B$13</f>
        <v>717.97644515631089</v>
      </c>
      <c r="I44" s="36">
        <f>(Reference!C$12*List!$G44)+Reference!C$13</f>
        <v>1071.38235423692</v>
      </c>
      <c r="J44" s="36">
        <f>(Reference!D$12*List!$G44)+Reference!D$13</f>
        <v>1282.3010002399358</v>
      </c>
      <c r="K44" s="36">
        <f>(Reference!E$12*List!$G44)+Reference!E$13</f>
        <v>1586.0238504842787</v>
      </c>
      <c r="L44" s="36">
        <f>(Reference!F$12*List!$G44)+Reference!F$13</f>
        <v>1652.1116928985571</v>
      </c>
      <c r="M44" s="36">
        <f>(Reference!G$12*List!$G44)+Reference!G$13</f>
        <v>1870.9983766394646</v>
      </c>
      <c r="N44" s="36">
        <f>(Reference!H$12*List!$G44)+Reference!H$13</f>
        <v>1942.2420081782609</v>
      </c>
      <c r="O44" s="36">
        <f>(Reference!I$12*List!$G44)+Reference!I$13</f>
        <v>2018.6414288415754</v>
      </c>
      <c r="P44" s="36">
        <f>(Reference!J$12*List!$G44)+Reference!J$13</f>
        <v>2336.8942302550149</v>
      </c>
      <c r="Q44" s="36">
        <f>(Reference!K$12*List!$G44)+Reference!K$13</f>
        <v>2410.9501104071855</v>
      </c>
      <c r="R44" s="36">
        <f>(Reference!L$12*List!$G44)+Reference!L$13</f>
        <v>2601.2455999121285</v>
      </c>
      <c r="S44" s="36">
        <f>(Reference!M$12*List!$G44)+Reference!M$13</f>
        <v>3107.9190584215958</v>
      </c>
      <c r="T44" s="36">
        <f>(Reference!N$12*List!$G44)+Reference!N$13</f>
        <v>12536.919950960866</v>
      </c>
      <c r="U44" s="12">
        <f>(Reference!O$12*List!$G44)+Reference!O$13</f>
        <v>465.9802210739519</v>
      </c>
      <c r="V44" s="12">
        <f>(Reference!P$12*List!$G44)+Reference!P$13</f>
        <v>656.6084933314778</v>
      </c>
      <c r="W44" s="12">
        <f>(Reference!Q$12*List!$G44)+Reference!Q$13</f>
        <v>328.3042466657389</v>
      </c>
      <c r="X44" s="54"/>
      <c r="Y44" s="1" t="str">
        <f t="shared" si="1"/>
        <v>Henry County, Alabama</v>
      </c>
      <c r="Z44" s="38" t="s">
        <v>23</v>
      </c>
      <c r="AA44" s="40" t="s">
        <v>2225</v>
      </c>
      <c r="AB44" s="43" t="s">
        <v>1961</v>
      </c>
      <c r="AC44" s="62"/>
      <c r="AD44" s="57">
        <f t="shared" si="0"/>
        <v>0.68</v>
      </c>
      <c r="AE44" s="26">
        <v>99936</v>
      </c>
      <c r="AF44" s="26" t="s">
        <v>2677</v>
      </c>
      <c r="AG44" s="26" t="s">
        <v>7</v>
      </c>
      <c r="AH44" s="58">
        <v>0.80220000000000002</v>
      </c>
    </row>
    <row r="45" spans="1:34" x14ac:dyDescent="0.3">
      <c r="A45" s="47">
        <v>1340</v>
      </c>
      <c r="B45" s="13">
        <v>20020</v>
      </c>
      <c r="C45" s="49" t="s">
        <v>2238</v>
      </c>
      <c r="D45" s="38" t="s">
        <v>24</v>
      </c>
      <c r="E45" s="43" t="s">
        <v>1961</v>
      </c>
      <c r="F45" s="18" t="s">
        <v>6</v>
      </c>
      <c r="G45" s="11">
        <v>0.68</v>
      </c>
      <c r="H45" s="36">
        <f>(Reference!B$12*List!$G45)+Reference!B$13</f>
        <v>717.97644515631089</v>
      </c>
      <c r="I45" s="36">
        <f>(Reference!C$12*List!$G45)+Reference!C$13</f>
        <v>1071.38235423692</v>
      </c>
      <c r="J45" s="36">
        <f>(Reference!D$12*List!$G45)+Reference!D$13</f>
        <v>1282.3010002399358</v>
      </c>
      <c r="K45" s="36">
        <f>(Reference!E$12*List!$G45)+Reference!E$13</f>
        <v>1586.0238504842787</v>
      </c>
      <c r="L45" s="36">
        <f>(Reference!F$12*List!$G45)+Reference!F$13</f>
        <v>1652.1116928985571</v>
      </c>
      <c r="M45" s="36">
        <f>(Reference!G$12*List!$G45)+Reference!G$13</f>
        <v>1870.9983766394646</v>
      </c>
      <c r="N45" s="36">
        <f>(Reference!H$12*List!$G45)+Reference!H$13</f>
        <v>1942.2420081782609</v>
      </c>
      <c r="O45" s="36">
        <f>(Reference!I$12*List!$G45)+Reference!I$13</f>
        <v>2018.6414288415754</v>
      </c>
      <c r="P45" s="36">
        <f>(Reference!J$12*List!$G45)+Reference!J$13</f>
        <v>2336.8942302550149</v>
      </c>
      <c r="Q45" s="36">
        <f>(Reference!K$12*List!$G45)+Reference!K$13</f>
        <v>2410.9501104071855</v>
      </c>
      <c r="R45" s="36">
        <f>(Reference!L$12*List!$G45)+Reference!L$13</f>
        <v>2601.2455999121285</v>
      </c>
      <c r="S45" s="36">
        <f>(Reference!M$12*List!$G45)+Reference!M$13</f>
        <v>3107.9190584215958</v>
      </c>
      <c r="T45" s="36">
        <f>(Reference!N$12*List!$G45)+Reference!N$13</f>
        <v>12536.919950960866</v>
      </c>
      <c r="U45" s="12">
        <f>(Reference!O$12*List!$G45)+Reference!O$13</f>
        <v>465.9802210739519</v>
      </c>
      <c r="V45" s="12">
        <f>(Reference!P$12*List!$G45)+Reference!P$13</f>
        <v>656.6084933314778</v>
      </c>
      <c r="W45" s="12">
        <f>(Reference!Q$12*List!$G45)+Reference!Q$13</f>
        <v>328.3042466657389</v>
      </c>
      <c r="X45" s="54"/>
      <c r="Y45" s="1" t="str">
        <f t="shared" si="1"/>
        <v>Houston County, Alabama</v>
      </c>
      <c r="Z45" s="38" t="s">
        <v>24</v>
      </c>
      <c r="AA45" s="40" t="s">
        <v>2225</v>
      </c>
      <c r="AB45" s="43" t="s">
        <v>1961</v>
      </c>
      <c r="AC45" s="62"/>
      <c r="AD45" s="57">
        <f t="shared" si="0"/>
        <v>0.68</v>
      </c>
      <c r="AE45" s="26">
        <v>99937</v>
      </c>
      <c r="AF45" s="26" t="s">
        <v>2678</v>
      </c>
      <c r="AG45" s="26" t="s">
        <v>7</v>
      </c>
      <c r="AH45" s="58">
        <v>0.76950000000000007</v>
      </c>
    </row>
    <row r="46" spans="1:34" x14ac:dyDescent="0.3">
      <c r="A46" s="47">
        <v>1350</v>
      </c>
      <c r="B46" s="27">
        <v>99901</v>
      </c>
      <c r="C46" s="49" t="s">
        <v>1961</v>
      </c>
      <c r="D46" s="39" t="s">
        <v>308</v>
      </c>
      <c r="E46" s="44" t="s">
        <v>1961</v>
      </c>
      <c r="F46" s="18" t="s">
        <v>7</v>
      </c>
      <c r="G46" s="29">
        <v>0.67310000000000003</v>
      </c>
      <c r="H46" s="36">
        <f>(Reference!B$12*List!$G46)+Reference!B$13</f>
        <v>712.77981674994635</v>
      </c>
      <c r="I46" s="36">
        <f>(Reference!C$12*List!$G46)+Reference!C$13</f>
        <v>1063.6278157507818</v>
      </c>
      <c r="J46" s="36">
        <f>(Reference!D$12*List!$G46)+Reference!D$13</f>
        <v>1273.0198575947816</v>
      </c>
      <c r="K46" s="36">
        <f>(Reference!E$12*List!$G46)+Reference!E$13</f>
        <v>1574.5443978501414</v>
      </c>
      <c r="L46" s="36">
        <f>(Reference!F$12*List!$G46)+Reference!F$13</f>
        <v>1640.1539042945947</v>
      </c>
      <c r="M46" s="36">
        <f>(Reference!G$12*List!$G46)+Reference!G$13</f>
        <v>1857.4563121638121</v>
      </c>
      <c r="N46" s="36">
        <f>(Reference!H$12*List!$G46)+Reference!H$13</f>
        <v>1928.1842907422297</v>
      </c>
      <c r="O46" s="36">
        <f>(Reference!I$12*List!$G46)+Reference!I$13</f>
        <v>2004.0307414546116</v>
      </c>
      <c r="P46" s="36">
        <f>(Reference!J$12*List!$G46)+Reference!J$13</f>
        <v>2319.9800668147805</v>
      </c>
      <c r="Q46" s="36">
        <f>(Reference!K$12*List!$G46)+Reference!K$13</f>
        <v>2393.499939284452</v>
      </c>
      <c r="R46" s="36">
        <f>(Reference!L$12*List!$G46)+Reference!L$13</f>
        <v>2582.4180925925939</v>
      </c>
      <c r="S46" s="36">
        <f>(Reference!M$12*List!$G46)+Reference!M$13</f>
        <v>3085.4243086667357</v>
      </c>
      <c r="T46" s="36">
        <f>(Reference!N$12*List!$G46)+Reference!N$13</f>
        <v>12446.179210390612</v>
      </c>
      <c r="U46" s="12">
        <f>(Reference!O$12*List!$G46)+Reference!O$13</f>
        <v>462.6075114677061</v>
      </c>
      <c r="V46" s="12">
        <f>(Reference!P$12*List!$G46)+Reference!P$13</f>
        <v>651.85603888631329</v>
      </c>
      <c r="W46" s="12">
        <f>(Reference!Q$12*List!$G46)+Reference!Q$13</f>
        <v>325.92801944315664</v>
      </c>
      <c r="X46" s="54"/>
      <c r="Y46" s="1" t="str">
        <f t="shared" si="1"/>
        <v>Jackson County, Alabama</v>
      </c>
      <c r="Z46" s="39" t="s">
        <v>308</v>
      </c>
      <c r="AA46" s="40" t="s">
        <v>2225</v>
      </c>
      <c r="AB46" s="44" t="s">
        <v>1961</v>
      </c>
      <c r="AC46" s="63"/>
      <c r="AD46" s="57">
        <f t="shared" si="0"/>
        <v>0.67310000000000003</v>
      </c>
      <c r="AE46" s="26">
        <v>99938</v>
      </c>
      <c r="AF46" s="26" t="s">
        <v>2679</v>
      </c>
      <c r="AG46" s="26" t="s">
        <v>7</v>
      </c>
      <c r="AH46" s="58">
        <v>1.0612000000000001</v>
      </c>
    </row>
    <row r="47" spans="1:34" x14ac:dyDescent="0.3">
      <c r="A47" s="47">
        <v>1360</v>
      </c>
      <c r="B47" s="13">
        <v>13820</v>
      </c>
      <c r="C47" s="49" t="s">
        <v>2234</v>
      </c>
      <c r="D47" s="38" t="s">
        <v>25</v>
      </c>
      <c r="E47" s="43" t="s">
        <v>1961</v>
      </c>
      <c r="F47" s="18" t="s">
        <v>6</v>
      </c>
      <c r="G47" s="11">
        <v>0.81410000000000005</v>
      </c>
      <c r="H47" s="36">
        <f>(Reference!B$12*List!$G47)+Reference!B$13</f>
        <v>818.97178853217713</v>
      </c>
      <c r="I47" s="36">
        <f>(Reference!C$12*List!$G47)+Reference!C$13</f>
        <v>1222.0901239457776</v>
      </c>
      <c r="J47" s="36">
        <f>(Reference!D$12*List!$G47)+Reference!D$13</f>
        <v>1462.6779899088017</v>
      </c>
      <c r="K47" s="36">
        <f>(Reference!E$12*List!$G47)+Reference!E$13</f>
        <v>1809.1245168955566</v>
      </c>
      <c r="L47" s="36">
        <f>(Reference!F$12*List!$G47)+Reference!F$13</f>
        <v>1884.5087148973041</v>
      </c>
      <c r="M47" s="36">
        <f>(Reference!G$12*List!$G47)+Reference!G$13</f>
        <v>2134.185455796709</v>
      </c>
      <c r="N47" s="36">
        <f>(Reference!H$12*List!$G47)+Reference!H$13</f>
        <v>2215.4506905219969</v>
      </c>
      <c r="O47" s="36">
        <f>(Reference!I$12*List!$G47)+Reference!I$13</f>
        <v>2302.5969619708253</v>
      </c>
      <c r="P47" s="36">
        <f>(Reference!J$12*List!$G47)+Reference!J$13</f>
        <v>2665.6173197239223</v>
      </c>
      <c r="Q47" s="36">
        <f>(Reference!K$12*List!$G47)+Reference!K$13</f>
        <v>2750.0903926620513</v>
      </c>
      <c r="R47" s="36">
        <f>(Reference!L$12*List!$G47)+Reference!L$13</f>
        <v>2967.1541117309125</v>
      </c>
      <c r="S47" s="36">
        <f>(Reference!M$12*List!$G47)+Reference!M$13</f>
        <v>3545.0996297443103</v>
      </c>
      <c r="T47" s="36">
        <f>(Reference!N$12*List!$G47)+Reference!N$13</f>
        <v>14300.446517695771</v>
      </c>
      <c r="U47" s="12">
        <f>(Reference!O$12*List!$G47)+Reference!O$13</f>
        <v>531.52809907359847</v>
      </c>
      <c r="V47" s="12">
        <f>(Reference!P$12*List!$G47)+Reference!P$13</f>
        <v>748.97141233097977</v>
      </c>
      <c r="W47" s="12">
        <f>(Reference!Q$12*List!$G47)+Reference!Q$13</f>
        <v>374.48570616548989</v>
      </c>
      <c r="X47" s="54"/>
      <c r="Y47" s="1" t="str">
        <f t="shared" si="1"/>
        <v>Jefferson County, Alabama</v>
      </c>
      <c r="Z47" s="38" t="s">
        <v>25</v>
      </c>
      <c r="AA47" s="40" t="s">
        <v>2225</v>
      </c>
      <c r="AB47" s="43" t="s">
        <v>1961</v>
      </c>
      <c r="AC47" s="62"/>
      <c r="AD47" s="57">
        <f t="shared" si="0"/>
        <v>0.81410000000000005</v>
      </c>
      <c r="AE47" s="26">
        <v>99939</v>
      </c>
      <c r="AF47" s="26" t="s">
        <v>2680</v>
      </c>
      <c r="AG47" s="26" t="s">
        <v>7</v>
      </c>
      <c r="AH47" s="58">
        <v>0.79620000000000002</v>
      </c>
    </row>
    <row r="48" spans="1:34" x14ac:dyDescent="0.3">
      <c r="A48" s="47">
        <v>1370</v>
      </c>
      <c r="B48" s="27">
        <v>99901</v>
      </c>
      <c r="C48" s="49" t="s">
        <v>1961</v>
      </c>
      <c r="D48" s="39" t="s">
        <v>200</v>
      </c>
      <c r="E48" s="44" t="s">
        <v>1961</v>
      </c>
      <c r="F48" s="18" t="s">
        <v>7</v>
      </c>
      <c r="G48" s="29">
        <v>0.67310000000000003</v>
      </c>
      <c r="H48" s="36">
        <f>(Reference!B$12*List!$G48)+Reference!B$13</f>
        <v>712.77981674994635</v>
      </c>
      <c r="I48" s="36">
        <f>(Reference!C$12*List!$G48)+Reference!C$13</f>
        <v>1063.6278157507818</v>
      </c>
      <c r="J48" s="36">
        <f>(Reference!D$12*List!$G48)+Reference!D$13</f>
        <v>1273.0198575947816</v>
      </c>
      <c r="K48" s="36">
        <f>(Reference!E$12*List!$G48)+Reference!E$13</f>
        <v>1574.5443978501414</v>
      </c>
      <c r="L48" s="36">
        <f>(Reference!F$12*List!$G48)+Reference!F$13</f>
        <v>1640.1539042945947</v>
      </c>
      <c r="M48" s="36">
        <f>(Reference!G$12*List!$G48)+Reference!G$13</f>
        <v>1857.4563121638121</v>
      </c>
      <c r="N48" s="36">
        <f>(Reference!H$12*List!$G48)+Reference!H$13</f>
        <v>1928.1842907422297</v>
      </c>
      <c r="O48" s="36">
        <f>(Reference!I$12*List!$G48)+Reference!I$13</f>
        <v>2004.0307414546116</v>
      </c>
      <c r="P48" s="36">
        <f>(Reference!J$12*List!$G48)+Reference!J$13</f>
        <v>2319.9800668147805</v>
      </c>
      <c r="Q48" s="36">
        <f>(Reference!K$12*List!$G48)+Reference!K$13</f>
        <v>2393.499939284452</v>
      </c>
      <c r="R48" s="36">
        <f>(Reference!L$12*List!$G48)+Reference!L$13</f>
        <v>2582.4180925925939</v>
      </c>
      <c r="S48" s="36">
        <f>(Reference!M$12*List!$G48)+Reference!M$13</f>
        <v>3085.4243086667357</v>
      </c>
      <c r="T48" s="36">
        <f>(Reference!N$12*List!$G48)+Reference!N$13</f>
        <v>12446.179210390612</v>
      </c>
      <c r="U48" s="12">
        <f>(Reference!O$12*List!$G48)+Reference!O$13</f>
        <v>462.6075114677061</v>
      </c>
      <c r="V48" s="12">
        <f>(Reference!P$12*List!$G48)+Reference!P$13</f>
        <v>651.85603888631329</v>
      </c>
      <c r="W48" s="12">
        <f>(Reference!Q$12*List!$G48)+Reference!Q$13</f>
        <v>325.92801944315664</v>
      </c>
      <c r="X48" s="54"/>
      <c r="Y48" s="1" t="str">
        <f t="shared" si="1"/>
        <v>Lamar County, Alabama</v>
      </c>
      <c r="Z48" s="39" t="s">
        <v>200</v>
      </c>
      <c r="AA48" s="40" t="s">
        <v>2225</v>
      </c>
      <c r="AB48" s="44" t="s">
        <v>1961</v>
      </c>
      <c r="AC48" s="63"/>
      <c r="AD48" s="57">
        <f t="shared" si="0"/>
        <v>0.67310000000000003</v>
      </c>
      <c r="AE48" s="26">
        <v>99940</v>
      </c>
      <c r="AF48" s="26" t="s">
        <v>2000</v>
      </c>
      <c r="AG48" s="26" t="s">
        <v>7</v>
      </c>
      <c r="AH48" s="58">
        <v>0.4047</v>
      </c>
    </row>
    <row r="49" spans="1:34" x14ac:dyDescent="0.3">
      <c r="A49" s="47">
        <v>1380</v>
      </c>
      <c r="B49" s="13">
        <v>22520</v>
      </c>
      <c r="C49" s="49" t="s">
        <v>2236</v>
      </c>
      <c r="D49" s="38" t="s">
        <v>26</v>
      </c>
      <c r="E49" s="43" t="s">
        <v>1961</v>
      </c>
      <c r="F49" s="18" t="s">
        <v>6</v>
      </c>
      <c r="G49" s="11">
        <v>0.67349999999999999</v>
      </c>
      <c r="H49" s="36">
        <f>(Reference!B$12*List!$G49)+Reference!B$13</f>
        <v>713.08107057060511</v>
      </c>
      <c r="I49" s="36">
        <f>(Reference!C$12*List!$G49)+Reference!C$13</f>
        <v>1064.0773542137463</v>
      </c>
      <c r="J49" s="36">
        <f>(Reference!D$12*List!$G49)+Reference!D$13</f>
        <v>1273.5578948495731</v>
      </c>
      <c r="K49" s="36">
        <f>(Reference!E$12*List!$G49)+Reference!E$13</f>
        <v>1575.2098733651637</v>
      </c>
      <c r="L49" s="36">
        <f>(Reference!F$12*List!$G49)+Reference!F$13</f>
        <v>1640.8471094310562</v>
      </c>
      <c r="M49" s="36">
        <f>(Reference!G$12*List!$G49)+Reference!G$13</f>
        <v>1858.2413593797919</v>
      </c>
      <c r="N49" s="36">
        <f>(Reference!H$12*List!$G49)+Reference!H$13</f>
        <v>1928.9992308834487</v>
      </c>
      <c r="O49" s="36">
        <f>(Reference!I$12*List!$G49)+Reference!I$13</f>
        <v>2004.8777378248703</v>
      </c>
      <c r="P49" s="36">
        <f>(Reference!J$12*List!$G49)+Reference!J$13</f>
        <v>2320.960598028707</v>
      </c>
      <c r="Q49" s="36">
        <f>(Reference!K$12*List!$G49)+Reference!K$13</f>
        <v>2394.5115434075087</v>
      </c>
      <c r="R49" s="36">
        <f>(Reference!L$12*List!$G49)+Reference!L$13</f>
        <v>2583.5095422922768</v>
      </c>
      <c r="S49" s="36">
        <f>(Reference!M$12*List!$G49)+Reference!M$13</f>
        <v>3086.728352130785</v>
      </c>
      <c r="T49" s="36">
        <f>(Reference!N$12*List!$G49)+Reference!N$13</f>
        <v>12451.439543177294</v>
      </c>
      <c r="U49" s="12">
        <f>(Reference!O$12*List!$G49)+Reference!O$13</f>
        <v>462.8030308651696</v>
      </c>
      <c r="V49" s="12">
        <f>(Reference!P$12*List!$G49)+Reference!P$13</f>
        <v>652.13154349183003</v>
      </c>
      <c r="W49" s="12">
        <f>(Reference!Q$12*List!$G49)+Reference!Q$13</f>
        <v>326.06577174591501</v>
      </c>
      <c r="X49" s="54"/>
      <c r="Y49" s="1" t="str">
        <f t="shared" si="1"/>
        <v>Lauderdale County, Alabama</v>
      </c>
      <c r="Z49" s="38" t="s">
        <v>26</v>
      </c>
      <c r="AA49" s="40" t="s">
        <v>2225</v>
      </c>
      <c r="AB49" s="43" t="s">
        <v>1961</v>
      </c>
      <c r="AC49" s="62"/>
      <c r="AD49" s="57">
        <f t="shared" si="0"/>
        <v>0.67349999999999999</v>
      </c>
      <c r="AE49" s="26">
        <v>99941</v>
      </c>
      <c r="AF49" s="26" t="s">
        <v>2001</v>
      </c>
      <c r="AG49" s="26" t="s">
        <v>7</v>
      </c>
      <c r="AH49" s="60" t="s">
        <v>2653</v>
      </c>
    </row>
    <row r="50" spans="1:34" x14ac:dyDescent="0.3">
      <c r="A50" s="47">
        <v>1390</v>
      </c>
      <c r="B50" s="13">
        <v>19460</v>
      </c>
      <c r="C50" s="49" t="s">
        <v>2240</v>
      </c>
      <c r="D50" s="38" t="s">
        <v>27</v>
      </c>
      <c r="E50" s="43" t="s">
        <v>1961</v>
      </c>
      <c r="F50" s="18" t="s">
        <v>6</v>
      </c>
      <c r="G50" s="11">
        <v>0.66420000000000001</v>
      </c>
      <c r="H50" s="36">
        <f>(Reference!B$12*List!$G50)+Reference!B$13</f>
        <v>706.07691924028779</v>
      </c>
      <c r="I50" s="36">
        <f>(Reference!C$12*List!$G50)+Reference!C$13</f>
        <v>1053.6255849498211</v>
      </c>
      <c r="J50" s="36">
        <f>(Reference!D$12*List!$G50)+Reference!D$13</f>
        <v>1261.0485286756698</v>
      </c>
      <c r="K50" s="36">
        <f>(Reference!E$12*List!$G50)+Reference!E$13</f>
        <v>1559.7375676408917</v>
      </c>
      <c r="L50" s="36">
        <f>(Reference!F$12*List!$G50)+Reference!F$13</f>
        <v>1624.7300900083244</v>
      </c>
      <c r="M50" s="36">
        <f>(Reference!G$12*List!$G50)+Reference!G$13</f>
        <v>1839.9890116082604</v>
      </c>
      <c r="N50" s="36">
        <f>(Reference!H$12*List!$G50)+Reference!H$13</f>
        <v>1910.0518726001026</v>
      </c>
      <c r="O50" s="36">
        <f>(Reference!I$12*List!$G50)+Reference!I$13</f>
        <v>1985.185072216354</v>
      </c>
      <c r="P50" s="36">
        <f>(Reference!J$12*List!$G50)+Reference!J$13</f>
        <v>2298.1632473049131</v>
      </c>
      <c r="Q50" s="36">
        <f>(Reference!K$12*List!$G50)+Reference!K$13</f>
        <v>2370.9917475464331</v>
      </c>
      <c r="R50" s="36">
        <f>(Reference!L$12*List!$G50)+Reference!L$13</f>
        <v>2558.1333367746429</v>
      </c>
      <c r="S50" s="36">
        <f>(Reference!M$12*List!$G50)+Reference!M$13</f>
        <v>3056.4093415916259</v>
      </c>
      <c r="T50" s="36">
        <f>(Reference!N$12*List!$G50)+Reference!N$13</f>
        <v>12329.136805886952</v>
      </c>
      <c r="U50" s="12">
        <f>(Reference!O$12*List!$G50)+Reference!O$13</f>
        <v>458.2572048741427</v>
      </c>
      <c r="V50" s="12">
        <f>(Reference!P$12*List!$G50)+Reference!P$13</f>
        <v>645.72606141356482</v>
      </c>
      <c r="W50" s="12">
        <f>(Reference!Q$12*List!$G50)+Reference!Q$13</f>
        <v>322.86303070678241</v>
      </c>
      <c r="X50" s="54"/>
      <c r="Y50" s="1" t="str">
        <f t="shared" si="1"/>
        <v>Lawrence County, Alabama</v>
      </c>
      <c r="Z50" s="38" t="s">
        <v>27</v>
      </c>
      <c r="AA50" s="40" t="s">
        <v>2225</v>
      </c>
      <c r="AB50" s="43" t="s">
        <v>1961</v>
      </c>
      <c r="AC50" s="62"/>
      <c r="AD50" s="57">
        <f t="shared" si="0"/>
        <v>0.66420000000000001</v>
      </c>
      <c r="AE50" s="26">
        <v>99942</v>
      </c>
      <c r="AF50" s="26" t="s">
        <v>2681</v>
      </c>
      <c r="AG50" s="26" t="s">
        <v>7</v>
      </c>
      <c r="AH50" s="58">
        <v>0.81500000000000006</v>
      </c>
    </row>
    <row r="51" spans="1:34" x14ac:dyDescent="0.3">
      <c r="A51" s="47">
        <v>1400</v>
      </c>
      <c r="B51" s="13">
        <v>12220</v>
      </c>
      <c r="C51" s="49" t="s">
        <v>2241</v>
      </c>
      <c r="D51" s="38" t="s">
        <v>28</v>
      </c>
      <c r="E51" s="43" t="s">
        <v>1961</v>
      </c>
      <c r="F51" s="18" t="s">
        <v>6</v>
      </c>
      <c r="G51" s="11">
        <v>0.751</v>
      </c>
      <c r="H51" s="36">
        <f>(Reference!B$12*List!$G51)+Reference!B$13</f>
        <v>771.44899832324973</v>
      </c>
      <c r="I51" s="36">
        <f>(Reference!C$12*List!$G51)+Reference!C$13</f>
        <v>1151.1754314131235</v>
      </c>
      <c r="J51" s="36">
        <f>(Reference!D$12*List!$G51)+Reference!D$13</f>
        <v>1377.8026129654354</v>
      </c>
      <c r="K51" s="36">
        <f>(Reference!E$12*List!$G51)+Reference!E$13</f>
        <v>1704.1457544007642</v>
      </c>
      <c r="L51" s="36">
        <f>(Reference!F$12*List!$G51)+Reference!F$13</f>
        <v>1775.1556046204887</v>
      </c>
      <c r="M51" s="36">
        <f>(Reference!G$12*List!$G51)+Reference!G$13</f>
        <v>2010.3442574758876</v>
      </c>
      <c r="N51" s="36">
        <f>(Reference!H$12*List!$G51)+Reference!H$13</f>
        <v>2086.8938832446684</v>
      </c>
      <c r="O51" s="36">
        <f>(Reference!I$12*List!$G51)+Reference!I$13</f>
        <v>2168.9832845625056</v>
      </c>
      <c r="P51" s="36">
        <f>(Reference!J$12*List!$G51)+Reference!J$13</f>
        <v>2510.9385207269943</v>
      </c>
      <c r="Q51" s="36">
        <f>(Reference!K$12*List!$G51)+Reference!K$13</f>
        <v>2590.5098422498058</v>
      </c>
      <c r="R51" s="36">
        <f>(Reference!L$12*List!$G51)+Reference!L$13</f>
        <v>2794.9779216058914</v>
      </c>
      <c r="S51" s="36">
        <f>(Reference!M$12*List!$G51)+Reference!M$13</f>
        <v>3339.386773290445</v>
      </c>
      <c r="T51" s="36">
        <f>(Reference!N$12*List!$G51)+Reference!N$13</f>
        <v>13470.629020596796</v>
      </c>
      <c r="U51" s="12">
        <f>(Reference!O$12*List!$G51)+Reference!O$13</f>
        <v>500.68491412372748</v>
      </c>
      <c r="V51" s="12">
        <f>(Reference!P$12*List!$G51)+Reference!P$13</f>
        <v>705.51056081070715</v>
      </c>
      <c r="W51" s="12">
        <f>(Reference!Q$12*List!$G51)+Reference!Q$13</f>
        <v>352.75528040535357</v>
      </c>
      <c r="X51" s="54"/>
      <c r="Y51" s="1" t="str">
        <f t="shared" si="1"/>
        <v>Lee County, Alabama</v>
      </c>
      <c r="Z51" s="38" t="s">
        <v>28</v>
      </c>
      <c r="AA51" s="40" t="s">
        <v>2225</v>
      </c>
      <c r="AB51" s="43" t="s">
        <v>1961</v>
      </c>
      <c r="AC51" s="62"/>
      <c r="AD51" s="57">
        <f t="shared" si="0"/>
        <v>0.751</v>
      </c>
      <c r="AE51" s="26">
        <v>99943</v>
      </c>
      <c r="AF51" s="26" t="s">
        <v>2682</v>
      </c>
      <c r="AG51" s="26" t="s">
        <v>7</v>
      </c>
      <c r="AH51" s="58">
        <v>0.78</v>
      </c>
    </row>
    <row r="52" spans="1:34" x14ac:dyDescent="0.3">
      <c r="A52" s="47">
        <v>1410</v>
      </c>
      <c r="B52" s="13">
        <v>26620</v>
      </c>
      <c r="C52" s="49" t="s">
        <v>2242</v>
      </c>
      <c r="D52" s="38" t="s">
        <v>29</v>
      </c>
      <c r="E52" s="43" t="s">
        <v>1961</v>
      </c>
      <c r="F52" s="18" t="s">
        <v>6</v>
      </c>
      <c r="G52" s="11">
        <v>0.79149999999999998</v>
      </c>
      <c r="H52" s="36">
        <f>(Reference!B$12*List!$G52)+Reference!B$13</f>
        <v>801.95094766495424</v>
      </c>
      <c r="I52" s="36">
        <f>(Reference!C$12*List!$G52)+Reference!C$13</f>
        <v>1196.691200788282</v>
      </c>
      <c r="J52" s="36">
        <f>(Reference!D$12*List!$G52)+Reference!D$13</f>
        <v>1432.2788850130794</v>
      </c>
      <c r="K52" s="36">
        <f>(Reference!E$12*List!$G52)+Reference!E$13</f>
        <v>1771.5251502967878</v>
      </c>
      <c r="L52" s="36">
        <f>(Reference!F$12*List!$G52)+Reference!F$13</f>
        <v>1845.3426246872243</v>
      </c>
      <c r="M52" s="36">
        <f>(Reference!G$12*List!$G52)+Reference!G$13</f>
        <v>2089.8302880938472</v>
      </c>
      <c r="N52" s="36">
        <f>(Reference!H$12*List!$G52)+Reference!H$13</f>
        <v>2169.4065725431119</v>
      </c>
      <c r="O52" s="36">
        <f>(Reference!I$12*List!$G52)+Reference!I$13</f>
        <v>2254.7416670512052</v>
      </c>
      <c r="P52" s="36">
        <f>(Reference!J$12*List!$G52)+Reference!J$13</f>
        <v>2610.2173061370668</v>
      </c>
      <c r="Q52" s="36">
        <f>(Reference!K$12*List!$G52)+Reference!K$13</f>
        <v>2692.9347597093292</v>
      </c>
      <c r="R52" s="36">
        <f>(Reference!L$12*List!$G52)+Reference!L$13</f>
        <v>2905.4872036988127</v>
      </c>
      <c r="S52" s="36">
        <f>(Reference!M$12*List!$G52)+Reference!M$13</f>
        <v>3471.4211740254932</v>
      </c>
      <c r="T52" s="36">
        <f>(Reference!N$12*List!$G52)+Reference!N$13</f>
        <v>14003.237715248277</v>
      </c>
      <c r="U52" s="12">
        <f>(Reference!O$12*List!$G52)+Reference!O$13</f>
        <v>520.48125311690933</v>
      </c>
      <c r="V52" s="12">
        <f>(Reference!P$12*List!$G52)+Reference!P$13</f>
        <v>733.40540211928146</v>
      </c>
      <c r="W52" s="12">
        <f>(Reference!Q$12*List!$G52)+Reference!Q$13</f>
        <v>366.70270105964073</v>
      </c>
      <c r="X52" s="54"/>
      <c r="Y52" s="1" t="str">
        <f t="shared" si="1"/>
        <v>Limestone County, Alabama</v>
      </c>
      <c r="Z52" s="38" t="s">
        <v>29</v>
      </c>
      <c r="AA52" s="40" t="s">
        <v>2225</v>
      </c>
      <c r="AB52" s="43" t="s">
        <v>1961</v>
      </c>
      <c r="AC52" s="62"/>
      <c r="AD52" s="57">
        <f t="shared" si="0"/>
        <v>0.79149999999999998</v>
      </c>
      <c r="AE52" s="26">
        <v>99944</v>
      </c>
      <c r="AF52" s="26" t="s">
        <v>2683</v>
      </c>
      <c r="AG52" s="26" t="s">
        <v>7</v>
      </c>
      <c r="AH52" s="58">
        <v>0.71300000000000008</v>
      </c>
    </row>
    <row r="53" spans="1:34" x14ac:dyDescent="0.3">
      <c r="A53" s="47">
        <v>1420</v>
      </c>
      <c r="B53" s="13">
        <v>33860</v>
      </c>
      <c r="C53" s="49" t="s">
        <v>2232</v>
      </c>
      <c r="D53" s="38" t="s">
        <v>30</v>
      </c>
      <c r="E53" s="43" t="s">
        <v>1961</v>
      </c>
      <c r="F53" s="18" t="s">
        <v>6</v>
      </c>
      <c r="G53" s="11">
        <v>0.74890000000000001</v>
      </c>
      <c r="H53" s="36">
        <f>(Reference!B$12*List!$G53)+Reference!B$13</f>
        <v>769.86741576479096</v>
      </c>
      <c r="I53" s="36">
        <f>(Reference!C$12*List!$G53)+Reference!C$13</f>
        <v>1148.8153544825598</v>
      </c>
      <c r="J53" s="36">
        <f>(Reference!D$12*List!$G53)+Reference!D$13</f>
        <v>1374.9779173777797</v>
      </c>
      <c r="K53" s="36">
        <f>(Reference!E$12*List!$G53)+Reference!E$13</f>
        <v>1700.6520079468964</v>
      </c>
      <c r="L53" s="36">
        <f>(Reference!F$12*List!$G53)+Reference!F$13</f>
        <v>1771.5162776540653</v>
      </c>
      <c r="M53" s="36">
        <f>(Reference!G$12*List!$G53)+Reference!G$13</f>
        <v>2006.2227595919935</v>
      </c>
      <c r="N53" s="36">
        <f>(Reference!H$12*List!$G53)+Reference!H$13</f>
        <v>2082.6154475032677</v>
      </c>
      <c r="O53" s="36">
        <f>(Reference!I$12*List!$G53)+Reference!I$13</f>
        <v>2164.5365536186473</v>
      </c>
      <c r="P53" s="36">
        <f>(Reference!J$12*List!$G53)+Reference!J$13</f>
        <v>2505.7907318538792</v>
      </c>
      <c r="Q53" s="36">
        <f>(Reference!K$12*List!$G53)+Reference!K$13</f>
        <v>2585.198920603757</v>
      </c>
      <c r="R53" s="36">
        <f>(Reference!L$12*List!$G53)+Reference!L$13</f>
        <v>2789.2478106825552</v>
      </c>
      <c r="S53" s="36">
        <f>(Reference!M$12*List!$G53)+Reference!M$13</f>
        <v>3332.5405451041834</v>
      </c>
      <c r="T53" s="36">
        <f>(Reference!N$12*List!$G53)+Reference!N$13</f>
        <v>13443.012273466717</v>
      </c>
      <c r="U53" s="12">
        <f>(Reference!O$12*List!$G53)+Reference!O$13</f>
        <v>499.65843728704402</v>
      </c>
      <c r="V53" s="12">
        <f>(Reference!P$12*List!$G53)+Reference!P$13</f>
        <v>704.0641616317439</v>
      </c>
      <c r="W53" s="12">
        <f>(Reference!Q$12*List!$G53)+Reference!Q$13</f>
        <v>352.03208081587195</v>
      </c>
      <c r="X53" s="54"/>
      <c r="Y53" s="1" t="str">
        <f t="shared" si="1"/>
        <v>Lowndes County, Alabama</v>
      </c>
      <c r="Z53" s="38" t="s">
        <v>30</v>
      </c>
      <c r="AA53" s="40" t="s">
        <v>2225</v>
      </c>
      <c r="AB53" s="43" t="s">
        <v>1961</v>
      </c>
      <c r="AC53" s="62"/>
      <c r="AD53" s="57">
        <f t="shared" si="0"/>
        <v>0.74890000000000001</v>
      </c>
      <c r="AE53" s="26">
        <v>99945</v>
      </c>
      <c r="AF53" s="26" t="s">
        <v>2563</v>
      </c>
      <c r="AG53" s="26" t="s">
        <v>7</v>
      </c>
      <c r="AH53" s="58">
        <v>0.81390000000000007</v>
      </c>
    </row>
    <row r="54" spans="1:34" x14ac:dyDescent="0.3">
      <c r="A54" s="47">
        <v>1430</v>
      </c>
      <c r="B54" s="27">
        <v>99901</v>
      </c>
      <c r="C54" s="49" t="s">
        <v>1961</v>
      </c>
      <c r="D54" s="39" t="s">
        <v>250</v>
      </c>
      <c r="E54" s="44" t="s">
        <v>1961</v>
      </c>
      <c r="F54" s="18" t="s">
        <v>7</v>
      </c>
      <c r="G54" s="29">
        <v>0.67310000000000003</v>
      </c>
      <c r="H54" s="36">
        <f>(Reference!B$12*List!$G54)+Reference!B$13</f>
        <v>712.77981674994635</v>
      </c>
      <c r="I54" s="36">
        <f>(Reference!C$12*List!$G54)+Reference!C$13</f>
        <v>1063.6278157507818</v>
      </c>
      <c r="J54" s="36">
        <f>(Reference!D$12*List!$G54)+Reference!D$13</f>
        <v>1273.0198575947816</v>
      </c>
      <c r="K54" s="36">
        <f>(Reference!E$12*List!$G54)+Reference!E$13</f>
        <v>1574.5443978501414</v>
      </c>
      <c r="L54" s="36">
        <f>(Reference!F$12*List!$G54)+Reference!F$13</f>
        <v>1640.1539042945947</v>
      </c>
      <c r="M54" s="36">
        <f>(Reference!G$12*List!$G54)+Reference!G$13</f>
        <v>1857.4563121638121</v>
      </c>
      <c r="N54" s="36">
        <f>(Reference!H$12*List!$G54)+Reference!H$13</f>
        <v>1928.1842907422297</v>
      </c>
      <c r="O54" s="36">
        <f>(Reference!I$12*List!$G54)+Reference!I$13</f>
        <v>2004.0307414546116</v>
      </c>
      <c r="P54" s="36">
        <f>(Reference!J$12*List!$G54)+Reference!J$13</f>
        <v>2319.9800668147805</v>
      </c>
      <c r="Q54" s="36">
        <f>(Reference!K$12*List!$G54)+Reference!K$13</f>
        <v>2393.499939284452</v>
      </c>
      <c r="R54" s="36">
        <f>(Reference!L$12*List!$G54)+Reference!L$13</f>
        <v>2582.4180925925939</v>
      </c>
      <c r="S54" s="36">
        <f>(Reference!M$12*List!$G54)+Reference!M$13</f>
        <v>3085.4243086667357</v>
      </c>
      <c r="T54" s="36">
        <f>(Reference!N$12*List!$G54)+Reference!N$13</f>
        <v>12446.179210390612</v>
      </c>
      <c r="U54" s="12">
        <f>(Reference!O$12*List!$G54)+Reference!O$13</f>
        <v>462.6075114677061</v>
      </c>
      <c r="V54" s="12">
        <f>(Reference!P$12*List!$G54)+Reference!P$13</f>
        <v>651.85603888631329</v>
      </c>
      <c r="W54" s="12">
        <f>(Reference!Q$12*List!$G54)+Reference!Q$13</f>
        <v>325.92801944315664</v>
      </c>
      <c r="X54" s="54"/>
      <c r="Y54" s="1" t="str">
        <f t="shared" si="1"/>
        <v>Macon County, Alabama</v>
      </c>
      <c r="Z54" s="39" t="s">
        <v>250</v>
      </c>
      <c r="AA54" s="40" t="s">
        <v>2225</v>
      </c>
      <c r="AB54" s="44" t="s">
        <v>1961</v>
      </c>
      <c r="AC54" s="63"/>
      <c r="AD54" s="57">
        <f t="shared" si="0"/>
        <v>0.67310000000000003</v>
      </c>
      <c r="AE54" s="26">
        <v>99946</v>
      </c>
      <c r="AF54" s="26" t="s">
        <v>2684</v>
      </c>
      <c r="AG54" s="26" t="s">
        <v>7</v>
      </c>
      <c r="AH54" s="58">
        <v>0.88719999999999999</v>
      </c>
    </row>
    <row r="55" spans="1:34" x14ac:dyDescent="0.3">
      <c r="A55" s="47">
        <v>1440</v>
      </c>
      <c r="B55" s="13">
        <v>26620</v>
      </c>
      <c r="C55" s="49" t="s">
        <v>2242</v>
      </c>
      <c r="D55" s="38" t="s">
        <v>31</v>
      </c>
      <c r="E55" s="43" t="s">
        <v>1961</v>
      </c>
      <c r="F55" s="18" t="s">
        <v>6</v>
      </c>
      <c r="G55" s="11">
        <v>0.79149999999999998</v>
      </c>
      <c r="H55" s="36">
        <f>(Reference!B$12*List!$G55)+Reference!B$13</f>
        <v>801.95094766495424</v>
      </c>
      <c r="I55" s="36">
        <f>(Reference!C$12*List!$G55)+Reference!C$13</f>
        <v>1196.691200788282</v>
      </c>
      <c r="J55" s="36">
        <f>(Reference!D$12*List!$G55)+Reference!D$13</f>
        <v>1432.2788850130794</v>
      </c>
      <c r="K55" s="36">
        <f>(Reference!E$12*List!$G55)+Reference!E$13</f>
        <v>1771.5251502967878</v>
      </c>
      <c r="L55" s="36">
        <f>(Reference!F$12*List!$G55)+Reference!F$13</f>
        <v>1845.3426246872243</v>
      </c>
      <c r="M55" s="36">
        <f>(Reference!G$12*List!$G55)+Reference!G$13</f>
        <v>2089.8302880938472</v>
      </c>
      <c r="N55" s="36">
        <f>(Reference!H$12*List!$G55)+Reference!H$13</f>
        <v>2169.4065725431119</v>
      </c>
      <c r="O55" s="36">
        <f>(Reference!I$12*List!$G55)+Reference!I$13</f>
        <v>2254.7416670512052</v>
      </c>
      <c r="P55" s="36">
        <f>(Reference!J$12*List!$G55)+Reference!J$13</f>
        <v>2610.2173061370668</v>
      </c>
      <c r="Q55" s="36">
        <f>(Reference!K$12*List!$G55)+Reference!K$13</f>
        <v>2692.9347597093292</v>
      </c>
      <c r="R55" s="36">
        <f>(Reference!L$12*List!$G55)+Reference!L$13</f>
        <v>2905.4872036988127</v>
      </c>
      <c r="S55" s="36">
        <f>(Reference!M$12*List!$G55)+Reference!M$13</f>
        <v>3471.4211740254932</v>
      </c>
      <c r="T55" s="36">
        <f>(Reference!N$12*List!$G55)+Reference!N$13</f>
        <v>14003.237715248277</v>
      </c>
      <c r="U55" s="12">
        <f>(Reference!O$12*List!$G55)+Reference!O$13</f>
        <v>520.48125311690933</v>
      </c>
      <c r="V55" s="12">
        <f>(Reference!P$12*List!$G55)+Reference!P$13</f>
        <v>733.40540211928146</v>
      </c>
      <c r="W55" s="12">
        <f>(Reference!Q$12*List!$G55)+Reference!Q$13</f>
        <v>366.70270105964073</v>
      </c>
      <c r="X55" s="54"/>
      <c r="Y55" s="1" t="str">
        <f t="shared" si="1"/>
        <v>Madison County, Alabama</v>
      </c>
      <c r="Z55" s="38" t="s">
        <v>31</v>
      </c>
      <c r="AA55" s="40" t="s">
        <v>2225</v>
      </c>
      <c r="AB55" s="43" t="s">
        <v>1961</v>
      </c>
      <c r="AC55" s="62"/>
      <c r="AD55" s="57">
        <f t="shared" si="0"/>
        <v>0.79149999999999998</v>
      </c>
      <c r="AE55" s="26">
        <v>99947</v>
      </c>
      <c r="AF55" s="26" t="s">
        <v>2685</v>
      </c>
      <c r="AG55" s="26" t="s">
        <v>7</v>
      </c>
      <c r="AH55" s="58">
        <v>0.9820000000000001</v>
      </c>
    </row>
    <row r="56" spans="1:34" x14ac:dyDescent="0.3">
      <c r="A56" s="47">
        <v>1450</v>
      </c>
      <c r="B56" s="27">
        <v>99901</v>
      </c>
      <c r="C56" s="49" t="s">
        <v>1961</v>
      </c>
      <c r="D56" s="39" t="s">
        <v>937</v>
      </c>
      <c r="E56" s="44" t="s">
        <v>1961</v>
      </c>
      <c r="F56" s="18" t="s">
        <v>7</v>
      </c>
      <c r="G56" s="29">
        <v>0.67310000000000003</v>
      </c>
      <c r="H56" s="36">
        <f>(Reference!B$12*List!$G56)+Reference!B$13</f>
        <v>712.77981674994635</v>
      </c>
      <c r="I56" s="36">
        <f>(Reference!C$12*List!$G56)+Reference!C$13</f>
        <v>1063.6278157507818</v>
      </c>
      <c r="J56" s="36">
        <f>(Reference!D$12*List!$G56)+Reference!D$13</f>
        <v>1273.0198575947816</v>
      </c>
      <c r="K56" s="36">
        <f>(Reference!E$12*List!$G56)+Reference!E$13</f>
        <v>1574.5443978501414</v>
      </c>
      <c r="L56" s="36">
        <f>(Reference!F$12*List!$G56)+Reference!F$13</f>
        <v>1640.1539042945947</v>
      </c>
      <c r="M56" s="36">
        <f>(Reference!G$12*List!$G56)+Reference!G$13</f>
        <v>1857.4563121638121</v>
      </c>
      <c r="N56" s="36">
        <f>(Reference!H$12*List!$G56)+Reference!H$13</f>
        <v>1928.1842907422297</v>
      </c>
      <c r="O56" s="36">
        <f>(Reference!I$12*List!$G56)+Reference!I$13</f>
        <v>2004.0307414546116</v>
      </c>
      <c r="P56" s="36">
        <f>(Reference!J$12*List!$G56)+Reference!J$13</f>
        <v>2319.9800668147805</v>
      </c>
      <c r="Q56" s="36">
        <f>(Reference!K$12*List!$G56)+Reference!K$13</f>
        <v>2393.499939284452</v>
      </c>
      <c r="R56" s="36">
        <f>(Reference!L$12*List!$G56)+Reference!L$13</f>
        <v>2582.4180925925939</v>
      </c>
      <c r="S56" s="36">
        <f>(Reference!M$12*List!$G56)+Reference!M$13</f>
        <v>3085.4243086667357</v>
      </c>
      <c r="T56" s="36">
        <f>(Reference!N$12*List!$G56)+Reference!N$13</f>
        <v>12446.179210390612</v>
      </c>
      <c r="U56" s="12">
        <f>(Reference!O$12*List!$G56)+Reference!O$13</f>
        <v>462.6075114677061</v>
      </c>
      <c r="V56" s="12">
        <f>(Reference!P$12*List!$G56)+Reference!P$13</f>
        <v>651.85603888631329</v>
      </c>
      <c r="W56" s="12">
        <f>(Reference!Q$12*List!$G56)+Reference!Q$13</f>
        <v>325.92801944315664</v>
      </c>
      <c r="X56" s="54"/>
      <c r="Y56" s="1" t="str">
        <f t="shared" si="1"/>
        <v>Marengo County, Alabama</v>
      </c>
      <c r="Z56" s="39" t="s">
        <v>937</v>
      </c>
      <c r="AA56" s="40" t="s">
        <v>2225</v>
      </c>
      <c r="AB56" s="44" t="s">
        <v>1961</v>
      </c>
      <c r="AC56" s="63"/>
      <c r="AD56" s="57">
        <f t="shared" si="0"/>
        <v>0.67310000000000003</v>
      </c>
      <c r="AE56" s="26">
        <v>99948</v>
      </c>
      <c r="AF56" s="26" t="s">
        <v>2686</v>
      </c>
      <c r="AG56" s="26" t="s">
        <v>7</v>
      </c>
      <c r="AH56" s="58">
        <v>0.73980000000000001</v>
      </c>
    </row>
    <row r="57" spans="1:34" x14ac:dyDescent="0.3">
      <c r="A57" s="47">
        <v>1460</v>
      </c>
      <c r="B57" s="27">
        <v>99901</v>
      </c>
      <c r="C57" s="49" t="s">
        <v>1961</v>
      </c>
      <c r="D57" s="39" t="s">
        <v>149</v>
      </c>
      <c r="E57" s="44" t="s">
        <v>1961</v>
      </c>
      <c r="F57" s="18" t="s">
        <v>7</v>
      </c>
      <c r="G57" s="29">
        <v>0.67310000000000003</v>
      </c>
      <c r="H57" s="36">
        <f>(Reference!B$12*List!$G57)+Reference!B$13</f>
        <v>712.77981674994635</v>
      </c>
      <c r="I57" s="36">
        <f>(Reference!C$12*List!$G57)+Reference!C$13</f>
        <v>1063.6278157507818</v>
      </c>
      <c r="J57" s="36">
        <f>(Reference!D$12*List!$G57)+Reference!D$13</f>
        <v>1273.0198575947816</v>
      </c>
      <c r="K57" s="36">
        <f>(Reference!E$12*List!$G57)+Reference!E$13</f>
        <v>1574.5443978501414</v>
      </c>
      <c r="L57" s="36">
        <f>(Reference!F$12*List!$G57)+Reference!F$13</f>
        <v>1640.1539042945947</v>
      </c>
      <c r="M57" s="36">
        <f>(Reference!G$12*List!$G57)+Reference!G$13</f>
        <v>1857.4563121638121</v>
      </c>
      <c r="N57" s="36">
        <f>(Reference!H$12*List!$G57)+Reference!H$13</f>
        <v>1928.1842907422297</v>
      </c>
      <c r="O57" s="36">
        <f>(Reference!I$12*List!$G57)+Reference!I$13</f>
        <v>2004.0307414546116</v>
      </c>
      <c r="P57" s="36">
        <f>(Reference!J$12*List!$G57)+Reference!J$13</f>
        <v>2319.9800668147805</v>
      </c>
      <c r="Q57" s="36">
        <f>(Reference!K$12*List!$G57)+Reference!K$13</f>
        <v>2393.499939284452</v>
      </c>
      <c r="R57" s="36">
        <f>(Reference!L$12*List!$G57)+Reference!L$13</f>
        <v>2582.4180925925939</v>
      </c>
      <c r="S57" s="36">
        <f>(Reference!M$12*List!$G57)+Reference!M$13</f>
        <v>3085.4243086667357</v>
      </c>
      <c r="T57" s="36">
        <f>(Reference!N$12*List!$G57)+Reference!N$13</f>
        <v>12446.179210390612</v>
      </c>
      <c r="U57" s="12">
        <f>(Reference!O$12*List!$G57)+Reference!O$13</f>
        <v>462.6075114677061</v>
      </c>
      <c r="V57" s="12">
        <f>(Reference!P$12*List!$G57)+Reference!P$13</f>
        <v>651.85603888631329</v>
      </c>
      <c r="W57" s="12">
        <f>(Reference!Q$12*List!$G57)+Reference!Q$13</f>
        <v>325.92801944315664</v>
      </c>
      <c r="X57" s="54"/>
      <c r="Y57" s="1" t="str">
        <f t="shared" si="1"/>
        <v>Marion County, Alabama</v>
      </c>
      <c r="Z57" s="39" t="s">
        <v>149</v>
      </c>
      <c r="AA57" s="40" t="s">
        <v>2225</v>
      </c>
      <c r="AB57" s="44" t="s">
        <v>1961</v>
      </c>
      <c r="AC57" s="63"/>
      <c r="AD57" s="57">
        <f t="shared" si="0"/>
        <v>0.67310000000000003</v>
      </c>
      <c r="AE57" s="26">
        <v>99949</v>
      </c>
      <c r="AF57" s="26" t="s">
        <v>2687</v>
      </c>
      <c r="AG57" s="26" t="s">
        <v>7</v>
      </c>
      <c r="AH57" s="58">
        <v>0.7661</v>
      </c>
    </row>
    <row r="58" spans="1:34" x14ac:dyDescent="0.3">
      <c r="A58" s="47">
        <v>1470</v>
      </c>
      <c r="B58" s="27">
        <v>99901</v>
      </c>
      <c r="C58" s="49" t="s">
        <v>1961</v>
      </c>
      <c r="D58" s="39" t="s">
        <v>252</v>
      </c>
      <c r="E58" s="44" t="s">
        <v>1961</v>
      </c>
      <c r="F58" s="18" t="s">
        <v>7</v>
      </c>
      <c r="G58" s="29">
        <v>0.67310000000000003</v>
      </c>
      <c r="H58" s="36">
        <f>(Reference!B$12*List!$G58)+Reference!B$13</f>
        <v>712.77981674994635</v>
      </c>
      <c r="I58" s="36">
        <f>(Reference!C$12*List!$G58)+Reference!C$13</f>
        <v>1063.6278157507818</v>
      </c>
      <c r="J58" s="36">
        <f>(Reference!D$12*List!$G58)+Reference!D$13</f>
        <v>1273.0198575947816</v>
      </c>
      <c r="K58" s="36">
        <f>(Reference!E$12*List!$G58)+Reference!E$13</f>
        <v>1574.5443978501414</v>
      </c>
      <c r="L58" s="36">
        <f>(Reference!F$12*List!$G58)+Reference!F$13</f>
        <v>1640.1539042945947</v>
      </c>
      <c r="M58" s="36">
        <f>(Reference!G$12*List!$G58)+Reference!G$13</f>
        <v>1857.4563121638121</v>
      </c>
      <c r="N58" s="36">
        <f>(Reference!H$12*List!$G58)+Reference!H$13</f>
        <v>1928.1842907422297</v>
      </c>
      <c r="O58" s="36">
        <f>(Reference!I$12*List!$G58)+Reference!I$13</f>
        <v>2004.0307414546116</v>
      </c>
      <c r="P58" s="36">
        <f>(Reference!J$12*List!$G58)+Reference!J$13</f>
        <v>2319.9800668147805</v>
      </c>
      <c r="Q58" s="36">
        <f>(Reference!K$12*List!$G58)+Reference!K$13</f>
        <v>2393.499939284452</v>
      </c>
      <c r="R58" s="36">
        <f>(Reference!L$12*List!$G58)+Reference!L$13</f>
        <v>2582.4180925925939</v>
      </c>
      <c r="S58" s="36">
        <f>(Reference!M$12*List!$G58)+Reference!M$13</f>
        <v>3085.4243086667357</v>
      </c>
      <c r="T58" s="36">
        <f>(Reference!N$12*List!$G58)+Reference!N$13</f>
        <v>12446.179210390612</v>
      </c>
      <c r="U58" s="12">
        <f>(Reference!O$12*List!$G58)+Reference!O$13</f>
        <v>462.6075114677061</v>
      </c>
      <c r="V58" s="12">
        <f>(Reference!P$12*List!$G58)+Reference!P$13</f>
        <v>651.85603888631329</v>
      </c>
      <c r="W58" s="12">
        <f>(Reference!Q$12*List!$G58)+Reference!Q$13</f>
        <v>325.92801944315664</v>
      </c>
      <c r="X58" s="54"/>
      <c r="Y58" s="1" t="str">
        <f t="shared" si="1"/>
        <v>Marshall County, Alabama</v>
      </c>
      <c r="Z58" s="39" t="s">
        <v>252</v>
      </c>
      <c r="AA58" s="40" t="s">
        <v>2225</v>
      </c>
      <c r="AB58" s="44" t="s">
        <v>1961</v>
      </c>
      <c r="AC58" s="63"/>
      <c r="AD58" s="57">
        <f t="shared" si="0"/>
        <v>0.67310000000000003</v>
      </c>
      <c r="AE58" s="26">
        <v>99950</v>
      </c>
      <c r="AF58" s="26" t="s">
        <v>2601</v>
      </c>
      <c r="AG58" s="26" t="s">
        <v>7</v>
      </c>
      <c r="AH58" s="58">
        <v>1.0402</v>
      </c>
    </row>
    <row r="59" spans="1:34" x14ac:dyDescent="0.3">
      <c r="A59" s="47">
        <v>1480</v>
      </c>
      <c r="B59" s="13">
        <v>33660</v>
      </c>
      <c r="C59" s="49" t="s">
        <v>2243</v>
      </c>
      <c r="D59" s="38" t="s">
        <v>32</v>
      </c>
      <c r="E59" s="43" t="s">
        <v>1961</v>
      </c>
      <c r="F59" s="18" t="s">
        <v>6</v>
      </c>
      <c r="G59" s="11">
        <v>0.74560000000000004</v>
      </c>
      <c r="H59" s="36">
        <f>(Reference!B$12*List!$G59)+Reference!B$13</f>
        <v>767.38207174435581</v>
      </c>
      <c r="I59" s="36">
        <f>(Reference!C$12*List!$G59)+Reference!C$13</f>
        <v>1145.1066621631026</v>
      </c>
      <c r="J59" s="36">
        <f>(Reference!D$12*List!$G59)+Reference!D$13</f>
        <v>1370.5391100257493</v>
      </c>
      <c r="K59" s="36">
        <f>(Reference!E$12*List!$G59)+Reference!E$13</f>
        <v>1695.1618349479611</v>
      </c>
      <c r="L59" s="36">
        <f>(Reference!F$12*List!$G59)+Reference!F$13</f>
        <v>1765.7973352782574</v>
      </c>
      <c r="M59" s="36">
        <f>(Reference!G$12*List!$G59)+Reference!G$13</f>
        <v>1999.7461200601599</v>
      </c>
      <c r="N59" s="36">
        <f>(Reference!H$12*List!$G59)+Reference!H$13</f>
        <v>2075.8921913382092</v>
      </c>
      <c r="O59" s="36">
        <f>(Reference!I$12*List!$G59)+Reference!I$13</f>
        <v>2157.5488335640121</v>
      </c>
      <c r="P59" s="36">
        <f>(Reference!J$12*List!$G59)+Reference!J$13</f>
        <v>2497.7013493389845</v>
      </c>
      <c r="Q59" s="36">
        <f>(Reference!K$12*List!$G59)+Reference!K$13</f>
        <v>2576.8531865885366</v>
      </c>
      <c r="R59" s="36">
        <f>(Reference!L$12*List!$G59)+Reference!L$13</f>
        <v>2780.2433506601692</v>
      </c>
      <c r="S59" s="36">
        <f>(Reference!M$12*List!$G59)+Reference!M$13</f>
        <v>3321.7821865257724</v>
      </c>
      <c r="T59" s="36">
        <f>(Reference!N$12*List!$G59)+Reference!N$13</f>
        <v>13399.614527976599</v>
      </c>
      <c r="U59" s="12">
        <f>(Reference!O$12*List!$G59)+Reference!O$13</f>
        <v>498.04540225796995</v>
      </c>
      <c r="V59" s="12">
        <f>(Reference!P$12*List!$G59)+Reference!P$13</f>
        <v>701.79124863623042</v>
      </c>
      <c r="W59" s="12">
        <f>(Reference!Q$12*List!$G59)+Reference!Q$13</f>
        <v>350.89562431811521</v>
      </c>
      <c r="X59" s="54"/>
      <c r="Y59" s="1" t="str">
        <f t="shared" si="1"/>
        <v>Mobile County, Alabama</v>
      </c>
      <c r="Z59" s="38" t="s">
        <v>32</v>
      </c>
      <c r="AA59" s="40" t="s">
        <v>2225</v>
      </c>
      <c r="AB59" s="43" t="s">
        <v>1961</v>
      </c>
      <c r="AC59" s="62"/>
      <c r="AD59" s="57">
        <f t="shared" si="0"/>
        <v>0.74560000000000004</v>
      </c>
      <c r="AE59" s="26">
        <v>99951</v>
      </c>
      <c r="AF59" s="26" t="s">
        <v>2688</v>
      </c>
      <c r="AG59" s="26" t="s">
        <v>7</v>
      </c>
      <c r="AH59" s="58">
        <v>0.73540000000000005</v>
      </c>
    </row>
    <row r="60" spans="1:34" x14ac:dyDescent="0.3">
      <c r="A60" s="47">
        <v>1490</v>
      </c>
      <c r="B60" s="27">
        <v>99901</v>
      </c>
      <c r="C60" s="49" t="s">
        <v>1961</v>
      </c>
      <c r="D60" s="39" t="s">
        <v>207</v>
      </c>
      <c r="E60" s="44" t="s">
        <v>1961</v>
      </c>
      <c r="F60" s="18" t="s">
        <v>7</v>
      </c>
      <c r="G60" s="29">
        <v>0.67310000000000003</v>
      </c>
      <c r="H60" s="36">
        <f>(Reference!B$12*List!$G60)+Reference!B$13</f>
        <v>712.77981674994635</v>
      </c>
      <c r="I60" s="36">
        <f>(Reference!C$12*List!$G60)+Reference!C$13</f>
        <v>1063.6278157507818</v>
      </c>
      <c r="J60" s="36">
        <f>(Reference!D$12*List!$G60)+Reference!D$13</f>
        <v>1273.0198575947816</v>
      </c>
      <c r="K60" s="36">
        <f>(Reference!E$12*List!$G60)+Reference!E$13</f>
        <v>1574.5443978501414</v>
      </c>
      <c r="L60" s="36">
        <f>(Reference!F$12*List!$G60)+Reference!F$13</f>
        <v>1640.1539042945947</v>
      </c>
      <c r="M60" s="36">
        <f>(Reference!G$12*List!$G60)+Reference!G$13</f>
        <v>1857.4563121638121</v>
      </c>
      <c r="N60" s="36">
        <f>(Reference!H$12*List!$G60)+Reference!H$13</f>
        <v>1928.1842907422297</v>
      </c>
      <c r="O60" s="36">
        <f>(Reference!I$12*List!$G60)+Reference!I$13</f>
        <v>2004.0307414546116</v>
      </c>
      <c r="P60" s="36">
        <f>(Reference!J$12*List!$G60)+Reference!J$13</f>
        <v>2319.9800668147805</v>
      </c>
      <c r="Q60" s="36">
        <f>(Reference!K$12*List!$G60)+Reference!K$13</f>
        <v>2393.499939284452</v>
      </c>
      <c r="R60" s="36">
        <f>(Reference!L$12*List!$G60)+Reference!L$13</f>
        <v>2582.4180925925939</v>
      </c>
      <c r="S60" s="36">
        <f>(Reference!M$12*List!$G60)+Reference!M$13</f>
        <v>3085.4243086667357</v>
      </c>
      <c r="T60" s="36">
        <f>(Reference!N$12*List!$G60)+Reference!N$13</f>
        <v>12446.179210390612</v>
      </c>
      <c r="U60" s="12">
        <f>(Reference!O$12*List!$G60)+Reference!O$13</f>
        <v>462.6075114677061</v>
      </c>
      <c r="V60" s="12">
        <f>(Reference!P$12*List!$G60)+Reference!P$13</f>
        <v>651.85603888631329</v>
      </c>
      <c r="W60" s="12">
        <f>(Reference!Q$12*List!$G60)+Reference!Q$13</f>
        <v>325.92801944315664</v>
      </c>
      <c r="X60" s="54"/>
      <c r="Y60" s="1" t="str">
        <f t="shared" si="1"/>
        <v>Monroe County, Alabama</v>
      </c>
      <c r="Z60" s="39" t="s">
        <v>207</v>
      </c>
      <c r="AA60" s="40" t="s">
        <v>2225</v>
      </c>
      <c r="AB60" s="44" t="s">
        <v>1961</v>
      </c>
      <c r="AC60" s="63"/>
      <c r="AD60" s="57">
        <f t="shared" si="0"/>
        <v>0.67310000000000003</v>
      </c>
      <c r="AE60" s="26">
        <v>99952</v>
      </c>
      <c r="AF60" s="26" t="s">
        <v>2689</v>
      </c>
      <c r="AG60" s="26" t="s">
        <v>7</v>
      </c>
      <c r="AH60" s="58">
        <v>0.89500000000000002</v>
      </c>
    </row>
    <row r="61" spans="1:34" x14ac:dyDescent="0.3">
      <c r="A61" s="47">
        <v>1500</v>
      </c>
      <c r="B61" s="13">
        <v>33860</v>
      </c>
      <c r="C61" s="49" t="s">
        <v>2232</v>
      </c>
      <c r="D61" s="38" t="s">
        <v>33</v>
      </c>
      <c r="E61" s="43" t="s">
        <v>1961</v>
      </c>
      <c r="F61" s="18" t="s">
        <v>6</v>
      </c>
      <c r="G61" s="11">
        <v>0.74890000000000001</v>
      </c>
      <c r="H61" s="36">
        <f>(Reference!B$12*List!$G61)+Reference!B$13</f>
        <v>769.86741576479096</v>
      </c>
      <c r="I61" s="36">
        <f>(Reference!C$12*List!$G61)+Reference!C$13</f>
        <v>1148.8153544825598</v>
      </c>
      <c r="J61" s="36">
        <f>(Reference!D$12*List!$G61)+Reference!D$13</f>
        <v>1374.9779173777797</v>
      </c>
      <c r="K61" s="36">
        <f>(Reference!E$12*List!$G61)+Reference!E$13</f>
        <v>1700.6520079468964</v>
      </c>
      <c r="L61" s="36">
        <f>(Reference!F$12*List!$G61)+Reference!F$13</f>
        <v>1771.5162776540653</v>
      </c>
      <c r="M61" s="36">
        <f>(Reference!G$12*List!$G61)+Reference!G$13</f>
        <v>2006.2227595919935</v>
      </c>
      <c r="N61" s="36">
        <f>(Reference!H$12*List!$G61)+Reference!H$13</f>
        <v>2082.6154475032677</v>
      </c>
      <c r="O61" s="36">
        <f>(Reference!I$12*List!$G61)+Reference!I$13</f>
        <v>2164.5365536186473</v>
      </c>
      <c r="P61" s="36">
        <f>(Reference!J$12*List!$G61)+Reference!J$13</f>
        <v>2505.7907318538792</v>
      </c>
      <c r="Q61" s="36">
        <f>(Reference!K$12*List!$G61)+Reference!K$13</f>
        <v>2585.198920603757</v>
      </c>
      <c r="R61" s="36">
        <f>(Reference!L$12*List!$G61)+Reference!L$13</f>
        <v>2789.2478106825552</v>
      </c>
      <c r="S61" s="36">
        <f>(Reference!M$12*List!$G61)+Reference!M$13</f>
        <v>3332.5405451041834</v>
      </c>
      <c r="T61" s="36">
        <f>(Reference!N$12*List!$G61)+Reference!N$13</f>
        <v>13443.012273466717</v>
      </c>
      <c r="U61" s="12">
        <f>(Reference!O$12*List!$G61)+Reference!O$13</f>
        <v>499.65843728704402</v>
      </c>
      <c r="V61" s="12">
        <f>(Reference!P$12*List!$G61)+Reference!P$13</f>
        <v>704.0641616317439</v>
      </c>
      <c r="W61" s="12">
        <f>(Reference!Q$12*List!$G61)+Reference!Q$13</f>
        <v>352.03208081587195</v>
      </c>
      <c r="X61" s="54"/>
      <c r="Y61" s="1" t="str">
        <f t="shared" si="1"/>
        <v>Montgomery County, Alabama</v>
      </c>
      <c r="Z61" s="38" t="s">
        <v>33</v>
      </c>
      <c r="AA61" s="40" t="s">
        <v>2225</v>
      </c>
      <c r="AB61" s="43" t="s">
        <v>1961</v>
      </c>
      <c r="AC61" s="62"/>
      <c r="AD61" s="57">
        <f t="shared" si="0"/>
        <v>0.74890000000000001</v>
      </c>
      <c r="AE61" s="26">
        <v>99953</v>
      </c>
      <c r="AF61" s="26" t="s">
        <v>2690</v>
      </c>
      <c r="AG61" s="26" t="s">
        <v>7</v>
      </c>
      <c r="AH61" s="58">
        <v>0.94070000000000009</v>
      </c>
    </row>
    <row r="62" spans="1:34" x14ac:dyDescent="0.3">
      <c r="A62" s="47">
        <v>1510</v>
      </c>
      <c r="B62" s="13">
        <v>19460</v>
      </c>
      <c r="C62" s="49" t="s">
        <v>2240</v>
      </c>
      <c r="D62" s="38" t="s">
        <v>34</v>
      </c>
      <c r="E62" s="43" t="s">
        <v>1961</v>
      </c>
      <c r="F62" s="18" t="s">
        <v>6</v>
      </c>
      <c r="G62" s="11">
        <v>0.66420000000000001</v>
      </c>
      <c r="H62" s="36">
        <f>(Reference!B$12*List!$G62)+Reference!B$13</f>
        <v>706.07691924028779</v>
      </c>
      <c r="I62" s="36">
        <f>(Reference!C$12*List!$G62)+Reference!C$13</f>
        <v>1053.6255849498211</v>
      </c>
      <c r="J62" s="36">
        <f>(Reference!D$12*List!$G62)+Reference!D$13</f>
        <v>1261.0485286756698</v>
      </c>
      <c r="K62" s="36">
        <f>(Reference!E$12*List!$G62)+Reference!E$13</f>
        <v>1559.7375676408917</v>
      </c>
      <c r="L62" s="36">
        <f>(Reference!F$12*List!$G62)+Reference!F$13</f>
        <v>1624.7300900083244</v>
      </c>
      <c r="M62" s="36">
        <f>(Reference!G$12*List!$G62)+Reference!G$13</f>
        <v>1839.9890116082604</v>
      </c>
      <c r="N62" s="36">
        <f>(Reference!H$12*List!$G62)+Reference!H$13</f>
        <v>1910.0518726001026</v>
      </c>
      <c r="O62" s="36">
        <f>(Reference!I$12*List!$G62)+Reference!I$13</f>
        <v>1985.185072216354</v>
      </c>
      <c r="P62" s="36">
        <f>(Reference!J$12*List!$G62)+Reference!J$13</f>
        <v>2298.1632473049131</v>
      </c>
      <c r="Q62" s="36">
        <f>(Reference!K$12*List!$G62)+Reference!K$13</f>
        <v>2370.9917475464331</v>
      </c>
      <c r="R62" s="36">
        <f>(Reference!L$12*List!$G62)+Reference!L$13</f>
        <v>2558.1333367746429</v>
      </c>
      <c r="S62" s="36">
        <f>(Reference!M$12*List!$G62)+Reference!M$13</f>
        <v>3056.4093415916259</v>
      </c>
      <c r="T62" s="36">
        <f>(Reference!N$12*List!$G62)+Reference!N$13</f>
        <v>12329.136805886952</v>
      </c>
      <c r="U62" s="12">
        <f>(Reference!O$12*List!$G62)+Reference!O$13</f>
        <v>458.2572048741427</v>
      </c>
      <c r="V62" s="12">
        <f>(Reference!P$12*List!$G62)+Reference!P$13</f>
        <v>645.72606141356482</v>
      </c>
      <c r="W62" s="12">
        <f>(Reference!Q$12*List!$G62)+Reference!Q$13</f>
        <v>322.86303070678241</v>
      </c>
      <c r="X62" s="54"/>
      <c r="Y62" s="1" t="str">
        <f t="shared" si="1"/>
        <v>Morgan County, Alabama</v>
      </c>
      <c r="Z62" s="38" t="s">
        <v>34</v>
      </c>
      <c r="AA62" s="40" t="s">
        <v>2225</v>
      </c>
      <c r="AB62" s="43" t="s">
        <v>1961</v>
      </c>
      <c r="AC62" s="62"/>
      <c r="AD62" s="57">
        <f t="shared" si="0"/>
        <v>0.66420000000000001</v>
      </c>
      <c r="AE62" s="26">
        <v>99965</v>
      </c>
      <c r="AF62" s="26" t="s">
        <v>2691</v>
      </c>
      <c r="AG62" s="26" t="s">
        <v>7</v>
      </c>
      <c r="AH62" s="58">
        <v>0.96109999999999995</v>
      </c>
    </row>
    <row r="63" spans="1:34" x14ac:dyDescent="0.3">
      <c r="A63" s="47">
        <v>1520</v>
      </c>
      <c r="B63" s="27">
        <v>99901</v>
      </c>
      <c r="C63" s="49" t="s">
        <v>1961</v>
      </c>
      <c r="D63" s="39" t="s">
        <v>61</v>
      </c>
      <c r="E63" s="44" t="s">
        <v>1961</v>
      </c>
      <c r="F63" s="18" t="s">
        <v>7</v>
      </c>
      <c r="G63" s="29">
        <v>0.67310000000000003</v>
      </c>
      <c r="H63" s="36">
        <f>(Reference!B$12*List!$G63)+Reference!B$13</f>
        <v>712.77981674994635</v>
      </c>
      <c r="I63" s="36">
        <f>(Reference!C$12*List!$G63)+Reference!C$13</f>
        <v>1063.6278157507818</v>
      </c>
      <c r="J63" s="36">
        <f>(Reference!D$12*List!$G63)+Reference!D$13</f>
        <v>1273.0198575947816</v>
      </c>
      <c r="K63" s="36">
        <f>(Reference!E$12*List!$G63)+Reference!E$13</f>
        <v>1574.5443978501414</v>
      </c>
      <c r="L63" s="36">
        <f>(Reference!F$12*List!$G63)+Reference!F$13</f>
        <v>1640.1539042945947</v>
      </c>
      <c r="M63" s="36">
        <f>(Reference!G$12*List!$G63)+Reference!G$13</f>
        <v>1857.4563121638121</v>
      </c>
      <c r="N63" s="36">
        <f>(Reference!H$12*List!$G63)+Reference!H$13</f>
        <v>1928.1842907422297</v>
      </c>
      <c r="O63" s="36">
        <f>(Reference!I$12*List!$G63)+Reference!I$13</f>
        <v>2004.0307414546116</v>
      </c>
      <c r="P63" s="36">
        <f>(Reference!J$12*List!$G63)+Reference!J$13</f>
        <v>2319.9800668147805</v>
      </c>
      <c r="Q63" s="36">
        <f>(Reference!K$12*List!$G63)+Reference!K$13</f>
        <v>2393.499939284452</v>
      </c>
      <c r="R63" s="36">
        <f>(Reference!L$12*List!$G63)+Reference!L$13</f>
        <v>2582.4180925925939</v>
      </c>
      <c r="S63" s="36">
        <f>(Reference!M$12*List!$G63)+Reference!M$13</f>
        <v>3085.4243086667357</v>
      </c>
      <c r="T63" s="36">
        <f>(Reference!N$12*List!$G63)+Reference!N$13</f>
        <v>12446.179210390612</v>
      </c>
      <c r="U63" s="12">
        <f>(Reference!O$12*List!$G63)+Reference!O$13</f>
        <v>462.6075114677061</v>
      </c>
      <c r="V63" s="12">
        <f>(Reference!P$12*List!$G63)+Reference!P$13</f>
        <v>651.85603888631329</v>
      </c>
      <c r="W63" s="12">
        <f>(Reference!Q$12*List!$G63)+Reference!Q$13</f>
        <v>325.92801944315664</v>
      </c>
      <c r="X63" s="54"/>
      <c r="Y63" s="1" t="str">
        <f t="shared" si="1"/>
        <v>Perry County, Alabama</v>
      </c>
      <c r="Z63" s="39" t="s">
        <v>61</v>
      </c>
      <c r="AA63" s="40" t="s">
        <v>2225</v>
      </c>
      <c r="AB63" s="44" t="s">
        <v>1961</v>
      </c>
      <c r="AC63" s="63"/>
      <c r="AD63" s="57">
        <f t="shared" si="0"/>
        <v>0.67310000000000003</v>
      </c>
      <c r="AE63" s="61">
        <v>10180</v>
      </c>
      <c r="AF63" s="61" t="s">
        <v>2692</v>
      </c>
      <c r="AG63" s="61" t="s">
        <v>6</v>
      </c>
      <c r="AH63" s="61">
        <v>0.82140000000000002</v>
      </c>
    </row>
    <row r="64" spans="1:34" x14ac:dyDescent="0.3">
      <c r="A64" s="47">
        <v>1530</v>
      </c>
      <c r="B64" s="13">
        <v>46220</v>
      </c>
      <c r="C64" s="49" t="s">
        <v>2239</v>
      </c>
      <c r="D64" s="38" t="s">
        <v>214</v>
      </c>
      <c r="E64" s="43" t="s">
        <v>1961</v>
      </c>
      <c r="F64" s="18" t="s">
        <v>6</v>
      </c>
      <c r="G64" s="11">
        <v>0.79210000000000003</v>
      </c>
      <c r="H64" s="36">
        <f>(Reference!B$12*List!$G64)+Reference!B$13</f>
        <v>802.40282839594249</v>
      </c>
      <c r="I64" s="36">
        <f>(Reference!C$12*List!$G64)+Reference!C$13</f>
        <v>1197.3655084827287</v>
      </c>
      <c r="J64" s="36">
        <f>(Reference!D$12*List!$G64)+Reference!D$13</f>
        <v>1433.0859408952667</v>
      </c>
      <c r="K64" s="36">
        <f>(Reference!E$12*List!$G64)+Reference!E$13</f>
        <v>1772.5233635693214</v>
      </c>
      <c r="L64" s="36">
        <f>(Reference!F$12*List!$G64)+Reference!F$13</f>
        <v>1846.3824323919168</v>
      </c>
      <c r="M64" s="36">
        <f>(Reference!G$12*List!$G64)+Reference!G$13</f>
        <v>2091.0078589178174</v>
      </c>
      <c r="N64" s="36">
        <f>(Reference!H$12*List!$G64)+Reference!H$13</f>
        <v>2170.6289827549408</v>
      </c>
      <c r="O64" s="36">
        <f>(Reference!I$12*List!$G64)+Reference!I$13</f>
        <v>2256.0121616065935</v>
      </c>
      <c r="P64" s="36">
        <f>(Reference!J$12*List!$G64)+Reference!J$13</f>
        <v>2611.6881029579567</v>
      </c>
      <c r="Q64" s="36">
        <f>(Reference!K$12*List!$G64)+Reference!K$13</f>
        <v>2694.4521658939148</v>
      </c>
      <c r="R64" s="36">
        <f>(Reference!L$12*List!$G64)+Reference!L$13</f>
        <v>2907.124378248338</v>
      </c>
      <c r="S64" s="36">
        <f>(Reference!M$12*List!$G64)+Reference!M$13</f>
        <v>3473.3772392215683</v>
      </c>
      <c r="T64" s="36">
        <f>(Reference!N$12*List!$G64)+Reference!N$13</f>
        <v>14011.1282144283</v>
      </c>
      <c r="U64" s="12">
        <f>(Reference!O$12*List!$G64)+Reference!O$13</f>
        <v>520.77453221310464</v>
      </c>
      <c r="V64" s="12">
        <f>(Reference!P$12*List!$G64)+Reference!P$13</f>
        <v>733.81865902755681</v>
      </c>
      <c r="W64" s="12">
        <f>(Reference!Q$12*List!$G64)+Reference!Q$13</f>
        <v>366.9093295137784</v>
      </c>
      <c r="X64" s="54"/>
      <c r="Y64" s="1" t="str">
        <f t="shared" si="1"/>
        <v>Pickens County, Alabama</v>
      </c>
      <c r="Z64" s="38" t="s">
        <v>214</v>
      </c>
      <c r="AA64" s="40" t="s">
        <v>2225</v>
      </c>
      <c r="AB64" s="43" t="s">
        <v>1961</v>
      </c>
      <c r="AC64" s="62"/>
      <c r="AD64" s="57">
        <f t="shared" si="0"/>
        <v>0.79210000000000003</v>
      </c>
      <c r="AE64" s="61">
        <v>10380</v>
      </c>
      <c r="AF64" s="61" t="s">
        <v>2693</v>
      </c>
      <c r="AG64" s="61" t="s">
        <v>6</v>
      </c>
      <c r="AH64" s="61">
        <v>0.33189999999999997</v>
      </c>
    </row>
    <row r="65" spans="1:34" x14ac:dyDescent="0.3">
      <c r="A65" s="47">
        <v>1540</v>
      </c>
      <c r="B65" s="27">
        <v>99901</v>
      </c>
      <c r="C65" s="49" t="s">
        <v>1961</v>
      </c>
      <c r="D65" s="39" t="s">
        <v>215</v>
      </c>
      <c r="E65" s="44" t="s">
        <v>1961</v>
      </c>
      <c r="F65" s="18" t="s">
        <v>7</v>
      </c>
      <c r="G65" s="29">
        <v>0.67310000000000003</v>
      </c>
      <c r="H65" s="36">
        <f>(Reference!B$12*List!$G65)+Reference!B$13</f>
        <v>712.77981674994635</v>
      </c>
      <c r="I65" s="36">
        <f>(Reference!C$12*List!$G65)+Reference!C$13</f>
        <v>1063.6278157507818</v>
      </c>
      <c r="J65" s="36">
        <f>(Reference!D$12*List!$G65)+Reference!D$13</f>
        <v>1273.0198575947816</v>
      </c>
      <c r="K65" s="36">
        <f>(Reference!E$12*List!$G65)+Reference!E$13</f>
        <v>1574.5443978501414</v>
      </c>
      <c r="L65" s="36">
        <f>(Reference!F$12*List!$G65)+Reference!F$13</f>
        <v>1640.1539042945947</v>
      </c>
      <c r="M65" s="36">
        <f>(Reference!G$12*List!$G65)+Reference!G$13</f>
        <v>1857.4563121638121</v>
      </c>
      <c r="N65" s="36">
        <f>(Reference!H$12*List!$G65)+Reference!H$13</f>
        <v>1928.1842907422297</v>
      </c>
      <c r="O65" s="36">
        <f>(Reference!I$12*List!$G65)+Reference!I$13</f>
        <v>2004.0307414546116</v>
      </c>
      <c r="P65" s="36">
        <f>(Reference!J$12*List!$G65)+Reference!J$13</f>
        <v>2319.9800668147805</v>
      </c>
      <c r="Q65" s="36">
        <f>(Reference!K$12*List!$G65)+Reference!K$13</f>
        <v>2393.499939284452</v>
      </c>
      <c r="R65" s="36">
        <f>(Reference!L$12*List!$G65)+Reference!L$13</f>
        <v>2582.4180925925939</v>
      </c>
      <c r="S65" s="36">
        <f>(Reference!M$12*List!$G65)+Reference!M$13</f>
        <v>3085.4243086667357</v>
      </c>
      <c r="T65" s="36">
        <f>(Reference!N$12*List!$G65)+Reference!N$13</f>
        <v>12446.179210390612</v>
      </c>
      <c r="U65" s="12">
        <f>(Reference!O$12*List!$G65)+Reference!O$13</f>
        <v>462.6075114677061</v>
      </c>
      <c r="V65" s="12">
        <f>(Reference!P$12*List!$G65)+Reference!P$13</f>
        <v>651.85603888631329</v>
      </c>
      <c r="W65" s="12">
        <f>(Reference!Q$12*List!$G65)+Reference!Q$13</f>
        <v>325.92801944315664</v>
      </c>
      <c r="X65" s="54"/>
      <c r="Y65" s="1" t="str">
        <f t="shared" si="1"/>
        <v>Pike County, Alabama</v>
      </c>
      <c r="Z65" s="39" t="s">
        <v>215</v>
      </c>
      <c r="AA65" s="40" t="s">
        <v>2225</v>
      </c>
      <c r="AB65" s="44" t="s">
        <v>1961</v>
      </c>
      <c r="AC65" s="63"/>
      <c r="AD65" s="57">
        <f t="shared" si="0"/>
        <v>0.67310000000000003</v>
      </c>
      <c r="AE65" s="61">
        <v>10420</v>
      </c>
      <c r="AF65" s="61" t="s">
        <v>2694</v>
      </c>
      <c r="AG65" s="61" t="s">
        <v>6</v>
      </c>
      <c r="AH65" s="61">
        <v>0.82889999999999997</v>
      </c>
    </row>
    <row r="66" spans="1:34" x14ac:dyDescent="0.3">
      <c r="A66" s="47">
        <v>1550</v>
      </c>
      <c r="B66" s="27">
        <v>99901</v>
      </c>
      <c r="C66" s="49" t="s">
        <v>1961</v>
      </c>
      <c r="D66" s="39" t="s">
        <v>531</v>
      </c>
      <c r="E66" s="44" t="s">
        <v>1961</v>
      </c>
      <c r="F66" s="18" t="s">
        <v>7</v>
      </c>
      <c r="G66" s="29">
        <v>0.67310000000000003</v>
      </c>
      <c r="H66" s="36">
        <f>(Reference!B$12*List!$G66)+Reference!B$13</f>
        <v>712.77981674994635</v>
      </c>
      <c r="I66" s="36">
        <f>(Reference!C$12*List!$G66)+Reference!C$13</f>
        <v>1063.6278157507818</v>
      </c>
      <c r="J66" s="36">
        <f>(Reference!D$12*List!$G66)+Reference!D$13</f>
        <v>1273.0198575947816</v>
      </c>
      <c r="K66" s="36">
        <f>(Reference!E$12*List!$G66)+Reference!E$13</f>
        <v>1574.5443978501414</v>
      </c>
      <c r="L66" s="36">
        <f>(Reference!F$12*List!$G66)+Reference!F$13</f>
        <v>1640.1539042945947</v>
      </c>
      <c r="M66" s="36">
        <f>(Reference!G$12*List!$G66)+Reference!G$13</f>
        <v>1857.4563121638121</v>
      </c>
      <c r="N66" s="36">
        <f>(Reference!H$12*List!$G66)+Reference!H$13</f>
        <v>1928.1842907422297</v>
      </c>
      <c r="O66" s="36">
        <f>(Reference!I$12*List!$G66)+Reference!I$13</f>
        <v>2004.0307414546116</v>
      </c>
      <c r="P66" s="36">
        <f>(Reference!J$12*List!$G66)+Reference!J$13</f>
        <v>2319.9800668147805</v>
      </c>
      <c r="Q66" s="36">
        <f>(Reference!K$12*List!$G66)+Reference!K$13</f>
        <v>2393.499939284452</v>
      </c>
      <c r="R66" s="36">
        <f>(Reference!L$12*List!$G66)+Reference!L$13</f>
        <v>2582.4180925925939</v>
      </c>
      <c r="S66" s="36">
        <f>(Reference!M$12*List!$G66)+Reference!M$13</f>
        <v>3085.4243086667357</v>
      </c>
      <c r="T66" s="36">
        <f>(Reference!N$12*List!$G66)+Reference!N$13</f>
        <v>12446.179210390612</v>
      </c>
      <c r="U66" s="12">
        <f>(Reference!O$12*List!$G66)+Reference!O$13</f>
        <v>462.6075114677061</v>
      </c>
      <c r="V66" s="12">
        <f>(Reference!P$12*List!$G66)+Reference!P$13</f>
        <v>651.85603888631329</v>
      </c>
      <c r="W66" s="12">
        <f>(Reference!Q$12*List!$G66)+Reference!Q$13</f>
        <v>325.92801944315664</v>
      </c>
      <c r="X66" s="54"/>
      <c r="Y66" s="1" t="str">
        <f t="shared" si="1"/>
        <v>Randolph County, Alabama</v>
      </c>
      <c r="Z66" s="39" t="s">
        <v>531</v>
      </c>
      <c r="AA66" s="40" t="s">
        <v>2225</v>
      </c>
      <c r="AB66" s="44" t="s">
        <v>1961</v>
      </c>
      <c r="AC66" s="63"/>
      <c r="AD66" s="57">
        <f t="shared" si="0"/>
        <v>0.67310000000000003</v>
      </c>
      <c r="AE66" s="61">
        <v>10500</v>
      </c>
      <c r="AF66" s="61" t="s">
        <v>2695</v>
      </c>
      <c r="AG66" s="61" t="s">
        <v>6</v>
      </c>
      <c r="AH66" s="61">
        <v>0.86150000000000004</v>
      </c>
    </row>
    <row r="67" spans="1:34" x14ac:dyDescent="0.3">
      <c r="A67" s="47">
        <v>1560</v>
      </c>
      <c r="B67" s="13">
        <v>17980</v>
      </c>
      <c r="C67" s="49" t="s">
        <v>2244</v>
      </c>
      <c r="D67" s="38" t="s">
        <v>35</v>
      </c>
      <c r="E67" s="43" t="s">
        <v>1961</v>
      </c>
      <c r="F67" s="18" t="s">
        <v>6</v>
      </c>
      <c r="G67" s="11">
        <v>0.78959999999999997</v>
      </c>
      <c r="H67" s="36">
        <f>(Reference!B$12*List!$G67)+Reference!B$13</f>
        <v>800.51999201682486</v>
      </c>
      <c r="I67" s="36">
        <f>(Reference!C$12*List!$G67)+Reference!C$13</f>
        <v>1194.5558930892003</v>
      </c>
      <c r="J67" s="36">
        <f>(Reference!D$12*List!$G67)+Reference!D$13</f>
        <v>1429.7232080528195</v>
      </c>
      <c r="K67" s="36">
        <f>(Reference!E$12*List!$G67)+Reference!E$13</f>
        <v>1768.3641416004311</v>
      </c>
      <c r="L67" s="36">
        <f>(Reference!F$12*List!$G67)+Reference!F$13</f>
        <v>1842.0499002890319</v>
      </c>
      <c r="M67" s="36">
        <f>(Reference!G$12*List!$G67)+Reference!G$13</f>
        <v>2086.1013138179433</v>
      </c>
      <c r="N67" s="36">
        <f>(Reference!H$12*List!$G67)+Reference!H$13</f>
        <v>2165.5356068723208</v>
      </c>
      <c r="O67" s="36">
        <f>(Reference!I$12*List!$G67)+Reference!I$13</f>
        <v>2250.7184342924761</v>
      </c>
      <c r="P67" s="36">
        <f>(Reference!J$12*List!$G67)+Reference!J$13</f>
        <v>2605.5597828709151</v>
      </c>
      <c r="Q67" s="36">
        <f>(Reference!K$12*List!$G67)+Reference!K$13</f>
        <v>2688.1296401248082</v>
      </c>
      <c r="R67" s="36">
        <f>(Reference!L$12*List!$G67)+Reference!L$13</f>
        <v>2900.3028176253183</v>
      </c>
      <c r="S67" s="36">
        <f>(Reference!M$12*List!$G67)+Reference!M$13</f>
        <v>3465.2269675712564</v>
      </c>
      <c r="T67" s="36">
        <f>(Reference!N$12*List!$G67)+Reference!N$13</f>
        <v>13978.251134511538</v>
      </c>
      <c r="U67" s="12">
        <f>(Reference!O$12*List!$G67)+Reference!O$13</f>
        <v>519.55253597895762</v>
      </c>
      <c r="V67" s="12">
        <f>(Reference!P$12*List!$G67)+Reference!P$13</f>
        <v>732.09675524307681</v>
      </c>
      <c r="W67" s="12">
        <f>(Reference!Q$12*List!$G67)+Reference!Q$13</f>
        <v>366.04837762153841</v>
      </c>
      <c r="X67" s="54"/>
      <c r="Y67" s="1" t="str">
        <f t="shared" si="1"/>
        <v>Russell County, Alabama</v>
      </c>
      <c r="Z67" s="38" t="s">
        <v>35</v>
      </c>
      <c r="AA67" s="40" t="s">
        <v>2225</v>
      </c>
      <c r="AB67" s="43" t="s">
        <v>1961</v>
      </c>
      <c r="AC67" s="62"/>
      <c r="AD67" s="57">
        <f t="shared" si="0"/>
        <v>0.78959999999999997</v>
      </c>
      <c r="AE67" s="61">
        <v>10540</v>
      </c>
      <c r="AF67" s="61" t="s">
        <v>2696</v>
      </c>
      <c r="AG67" s="61" t="s">
        <v>6</v>
      </c>
      <c r="AH67" s="61">
        <v>1.089</v>
      </c>
    </row>
    <row r="68" spans="1:34" x14ac:dyDescent="0.3">
      <c r="A68" s="47">
        <v>1580</v>
      </c>
      <c r="B68" s="13">
        <v>13820</v>
      </c>
      <c r="C68" s="49" t="s">
        <v>2234</v>
      </c>
      <c r="D68" s="38" t="s">
        <v>37</v>
      </c>
      <c r="E68" s="43" t="s">
        <v>1961</v>
      </c>
      <c r="F68" s="18" t="s">
        <v>6</v>
      </c>
      <c r="G68" s="11">
        <v>0.81410000000000005</v>
      </c>
      <c r="H68" s="36">
        <f>(Reference!B$12*List!$G68)+Reference!B$13</f>
        <v>818.97178853217713</v>
      </c>
      <c r="I68" s="36">
        <f>(Reference!C$12*List!$G68)+Reference!C$13</f>
        <v>1222.0901239457776</v>
      </c>
      <c r="J68" s="36">
        <f>(Reference!D$12*List!$G68)+Reference!D$13</f>
        <v>1462.6779899088017</v>
      </c>
      <c r="K68" s="36">
        <f>(Reference!E$12*List!$G68)+Reference!E$13</f>
        <v>1809.1245168955566</v>
      </c>
      <c r="L68" s="36">
        <f>(Reference!F$12*List!$G68)+Reference!F$13</f>
        <v>1884.5087148973041</v>
      </c>
      <c r="M68" s="36">
        <f>(Reference!G$12*List!$G68)+Reference!G$13</f>
        <v>2134.185455796709</v>
      </c>
      <c r="N68" s="36">
        <f>(Reference!H$12*List!$G68)+Reference!H$13</f>
        <v>2215.4506905219969</v>
      </c>
      <c r="O68" s="36">
        <f>(Reference!I$12*List!$G68)+Reference!I$13</f>
        <v>2302.5969619708253</v>
      </c>
      <c r="P68" s="36">
        <f>(Reference!J$12*List!$G68)+Reference!J$13</f>
        <v>2665.6173197239223</v>
      </c>
      <c r="Q68" s="36">
        <f>(Reference!K$12*List!$G68)+Reference!K$13</f>
        <v>2750.0903926620513</v>
      </c>
      <c r="R68" s="36">
        <f>(Reference!L$12*List!$G68)+Reference!L$13</f>
        <v>2967.1541117309125</v>
      </c>
      <c r="S68" s="36">
        <f>(Reference!M$12*List!$G68)+Reference!M$13</f>
        <v>3545.0996297443103</v>
      </c>
      <c r="T68" s="36">
        <f>(Reference!N$12*List!$G68)+Reference!N$13</f>
        <v>14300.446517695771</v>
      </c>
      <c r="U68" s="12">
        <f>(Reference!O$12*List!$G68)+Reference!O$13</f>
        <v>531.52809907359847</v>
      </c>
      <c r="V68" s="12">
        <f>(Reference!P$12*List!$G68)+Reference!P$13</f>
        <v>748.97141233097977</v>
      </c>
      <c r="W68" s="12">
        <f>(Reference!Q$12*List!$G68)+Reference!Q$13</f>
        <v>374.48570616548989</v>
      </c>
      <c r="X68" s="54"/>
      <c r="Y68" s="1" t="str">
        <f t="shared" si="1"/>
        <v>Shelby County, Alabama</v>
      </c>
      <c r="Z68" s="38" t="s">
        <v>37</v>
      </c>
      <c r="AA68" s="40" t="s">
        <v>2225</v>
      </c>
      <c r="AB68" s="43" t="s">
        <v>1961</v>
      </c>
      <c r="AC68" s="62"/>
      <c r="AD68" s="57">
        <f t="shared" si="0"/>
        <v>0.81410000000000005</v>
      </c>
      <c r="AE68" s="61">
        <v>10580</v>
      </c>
      <c r="AF68" s="61" t="s">
        <v>2697</v>
      </c>
      <c r="AG68" s="61" t="s">
        <v>6</v>
      </c>
      <c r="AH68" s="61">
        <v>0.81120000000000003</v>
      </c>
    </row>
    <row r="69" spans="1:34" x14ac:dyDescent="0.3">
      <c r="A69" s="47">
        <v>1570</v>
      </c>
      <c r="B69" s="13">
        <v>13820</v>
      </c>
      <c r="C69" s="49" t="s">
        <v>2234</v>
      </c>
      <c r="D69" s="38" t="s">
        <v>36</v>
      </c>
      <c r="E69" s="43" t="s">
        <v>1961</v>
      </c>
      <c r="F69" s="18" t="s">
        <v>6</v>
      </c>
      <c r="G69" s="11">
        <v>0.81410000000000005</v>
      </c>
      <c r="H69" s="36">
        <f>(Reference!B$12*List!$G69)+Reference!B$13</f>
        <v>818.97178853217713</v>
      </c>
      <c r="I69" s="36">
        <f>(Reference!C$12*List!$G69)+Reference!C$13</f>
        <v>1222.0901239457776</v>
      </c>
      <c r="J69" s="36">
        <f>(Reference!D$12*List!$G69)+Reference!D$13</f>
        <v>1462.6779899088017</v>
      </c>
      <c r="K69" s="36">
        <f>(Reference!E$12*List!$G69)+Reference!E$13</f>
        <v>1809.1245168955566</v>
      </c>
      <c r="L69" s="36">
        <f>(Reference!F$12*List!$G69)+Reference!F$13</f>
        <v>1884.5087148973041</v>
      </c>
      <c r="M69" s="36">
        <f>(Reference!G$12*List!$G69)+Reference!G$13</f>
        <v>2134.185455796709</v>
      </c>
      <c r="N69" s="36">
        <f>(Reference!H$12*List!$G69)+Reference!H$13</f>
        <v>2215.4506905219969</v>
      </c>
      <c r="O69" s="36">
        <f>(Reference!I$12*List!$G69)+Reference!I$13</f>
        <v>2302.5969619708253</v>
      </c>
      <c r="P69" s="36">
        <f>(Reference!J$12*List!$G69)+Reference!J$13</f>
        <v>2665.6173197239223</v>
      </c>
      <c r="Q69" s="36">
        <f>(Reference!K$12*List!$G69)+Reference!K$13</f>
        <v>2750.0903926620513</v>
      </c>
      <c r="R69" s="36">
        <f>(Reference!L$12*List!$G69)+Reference!L$13</f>
        <v>2967.1541117309125</v>
      </c>
      <c r="S69" s="36">
        <f>(Reference!M$12*List!$G69)+Reference!M$13</f>
        <v>3545.0996297443103</v>
      </c>
      <c r="T69" s="36">
        <f>(Reference!N$12*List!$G69)+Reference!N$13</f>
        <v>14300.446517695771</v>
      </c>
      <c r="U69" s="12">
        <f>(Reference!O$12*List!$G69)+Reference!O$13</f>
        <v>531.52809907359847</v>
      </c>
      <c r="V69" s="12">
        <f>(Reference!P$12*List!$G69)+Reference!P$13</f>
        <v>748.97141233097977</v>
      </c>
      <c r="W69" s="12">
        <f>(Reference!Q$12*List!$G69)+Reference!Q$13</f>
        <v>374.48570616548989</v>
      </c>
      <c r="X69" s="54"/>
      <c r="Y69" s="1" t="str">
        <f t="shared" si="1"/>
        <v>St Clair County, Alabama</v>
      </c>
      <c r="Z69" s="38" t="s">
        <v>36</v>
      </c>
      <c r="AA69" s="40" t="s">
        <v>2225</v>
      </c>
      <c r="AB69" s="43" t="s">
        <v>1961</v>
      </c>
      <c r="AC69" s="62"/>
      <c r="AD69" s="57">
        <f t="shared" si="0"/>
        <v>0.81410000000000005</v>
      </c>
      <c r="AE69" s="61">
        <v>10740</v>
      </c>
      <c r="AF69" s="61" t="s">
        <v>2698</v>
      </c>
      <c r="AG69" s="61" t="s">
        <v>6</v>
      </c>
      <c r="AH69" s="61">
        <v>0.91300000000000003</v>
      </c>
    </row>
    <row r="70" spans="1:34" x14ac:dyDescent="0.3">
      <c r="A70" s="47">
        <v>1590</v>
      </c>
      <c r="B70" s="27">
        <v>99901</v>
      </c>
      <c r="C70" s="49" t="s">
        <v>1961</v>
      </c>
      <c r="D70" s="39" t="s">
        <v>676</v>
      </c>
      <c r="E70" s="44" t="s">
        <v>1961</v>
      </c>
      <c r="F70" s="18" t="s">
        <v>7</v>
      </c>
      <c r="G70" s="29">
        <v>0.67310000000000003</v>
      </c>
      <c r="H70" s="36">
        <f>(Reference!B$12*List!$G70)+Reference!B$13</f>
        <v>712.77981674994635</v>
      </c>
      <c r="I70" s="36">
        <f>(Reference!C$12*List!$G70)+Reference!C$13</f>
        <v>1063.6278157507818</v>
      </c>
      <c r="J70" s="36">
        <f>(Reference!D$12*List!$G70)+Reference!D$13</f>
        <v>1273.0198575947816</v>
      </c>
      <c r="K70" s="36">
        <f>(Reference!E$12*List!$G70)+Reference!E$13</f>
        <v>1574.5443978501414</v>
      </c>
      <c r="L70" s="36">
        <f>(Reference!F$12*List!$G70)+Reference!F$13</f>
        <v>1640.1539042945947</v>
      </c>
      <c r="M70" s="36">
        <f>(Reference!G$12*List!$G70)+Reference!G$13</f>
        <v>1857.4563121638121</v>
      </c>
      <c r="N70" s="36">
        <f>(Reference!H$12*List!$G70)+Reference!H$13</f>
        <v>1928.1842907422297</v>
      </c>
      <c r="O70" s="36">
        <f>(Reference!I$12*List!$G70)+Reference!I$13</f>
        <v>2004.0307414546116</v>
      </c>
      <c r="P70" s="36">
        <f>(Reference!J$12*List!$G70)+Reference!J$13</f>
        <v>2319.9800668147805</v>
      </c>
      <c r="Q70" s="36">
        <f>(Reference!K$12*List!$G70)+Reference!K$13</f>
        <v>2393.499939284452</v>
      </c>
      <c r="R70" s="36">
        <f>(Reference!L$12*List!$G70)+Reference!L$13</f>
        <v>2582.4180925925939</v>
      </c>
      <c r="S70" s="36">
        <f>(Reference!M$12*List!$G70)+Reference!M$13</f>
        <v>3085.4243086667357</v>
      </c>
      <c r="T70" s="36">
        <f>(Reference!N$12*List!$G70)+Reference!N$13</f>
        <v>12446.179210390612</v>
      </c>
      <c r="U70" s="12">
        <f>(Reference!O$12*List!$G70)+Reference!O$13</f>
        <v>462.6075114677061</v>
      </c>
      <c r="V70" s="12">
        <f>(Reference!P$12*List!$G70)+Reference!P$13</f>
        <v>651.85603888631329</v>
      </c>
      <c r="W70" s="12">
        <f>(Reference!Q$12*List!$G70)+Reference!Q$13</f>
        <v>325.92801944315664</v>
      </c>
      <c r="X70" s="54"/>
      <c r="Y70" s="1" t="str">
        <f t="shared" si="1"/>
        <v>Sumter County, Alabama</v>
      </c>
      <c r="Z70" s="39" t="s">
        <v>676</v>
      </c>
      <c r="AA70" s="40" t="s">
        <v>2225</v>
      </c>
      <c r="AB70" s="44" t="s">
        <v>1961</v>
      </c>
      <c r="AC70" s="63"/>
      <c r="AD70" s="57">
        <f t="shared" si="0"/>
        <v>0.67310000000000003</v>
      </c>
      <c r="AE70" s="61">
        <v>10780</v>
      </c>
      <c r="AF70" s="61" t="s">
        <v>2699</v>
      </c>
      <c r="AG70" s="61" t="s">
        <v>6</v>
      </c>
      <c r="AH70" s="61">
        <v>0.88880000000000003</v>
      </c>
    </row>
    <row r="71" spans="1:34" x14ac:dyDescent="0.3">
      <c r="A71" s="47">
        <v>1600</v>
      </c>
      <c r="B71" s="27">
        <v>99901</v>
      </c>
      <c r="C71" s="49" t="s">
        <v>1961</v>
      </c>
      <c r="D71" s="39" t="s">
        <v>938</v>
      </c>
      <c r="E71" s="44" t="s">
        <v>1961</v>
      </c>
      <c r="F71" s="18" t="s">
        <v>7</v>
      </c>
      <c r="G71" s="29">
        <v>0.67310000000000003</v>
      </c>
      <c r="H71" s="36">
        <f>(Reference!B$12*List!$G71)+Reference!B$13</f>
        <v>712.77981674994635</v>
      </c>
      <c r="I71" s="36">
        <f>(Reference!C$12*List!$G71)+Reference!C$13</f>
        <v>1063.6278157507818</v>
      </c>
      <c r="J71" s="36">
        <f>(Reference!D$12*List!$G71)+Reference!D$13</f>
        <v>1273.0198575947816</v>
      </c>
      <c r="K71" s="36">
        <f>(Reference!E$12*List!$G71)+Reference!E$13</f>
        <v>1574.5443978501414</v>
      </c>
      <c r="L71" s="36">
        <f>(Reference!F$12*List!$G71)+Reference!F$13</f>
        <v>1640.1539042945947</v>
      </c>
      <c r="M71" s="36">
        <f>(Reference!G$12*List!$G71)+Reference!G$13</f>
        <v>1857.4563121638121</v>
      </c>
      <c r="N71" s="36">
        <f>(Reference!H$12*List!$G71)+Reference!H$13</f>
        <v>1928.1842907422297</v>
      </c>
      <c r="O71" s="36">
        <f>(Reference!I$12*List!$G71)+Reference!I$13</f>
        <v>2004.0307414546116</v>
      </c>
      <c r="P71" s="36">
        <f>(Reference!J$12*List!$G71)+Reference!J$13</f>
        <v>2319.9800668147805</v>
      </c>
      <c r="Q71" s="36">
        <f>(Reference!K$12*List!$G71)+Reference!K$13</f>
        <v>2393.499939284452</v>
      </c>
      <c r="R71" s="36">
        <f>(Reference!L$12*List!$G71)+Reference!L$13</f>
        <v>2582.4180925925939</v>
      </c>
      <c r="S71" s="36">
        <f>(Reference!M$12*List!$G71)+Reference!M$13</f>
        <v>3085.4243086667357</v>
      </c>
      <c r="T71" s="36">
        <f>(Reference!N$12*List!$G71)+Reference!N$13</f>
        <v>12446.179210390612</v>
      </c>
      <c r="U71" s="12">
        <f>(Reference!O$12*List!$G71)+Reference!O$13</f>
        <v>462.6075114677061</v>
      </c>
      <c r="V71" s="12">
        <f>(Reference!P$12*List!$G71)+Reference!P$13</f>
        <v>651.85603888631329</v>
      </c>
      <c r="W71" s="12">
        <f>(Reference!Q$12*List!$G71)+Reference!Q$13</f>
        <v>325.92801944315664</v>
      </c>
      <c r="X71" s="54"/>
      <c r="Y71" s="1" t="str">
        <f t="shared" si="1"/>
        <v>Talladega County, Alabama</v>
      </c>
      <c r="Z71" s="39" t="s">
        <v>938</v>
      </c>
      <c r="AA71" s="40" t="s">
        <v>2225</v>
      </c>
      <c r="AB71" s="44" t="s">
        <v>1961</v>
      </c>
      <c r="AC71" s="63"/>
      <c r="AD71" s="57">
        <f t="shared" si="0"/>
        <v>0.67310000000000003</v>
      </c>
      <c r="AE71" s="61">
        <v>10900</v>
      </c>
      <c r="AF71" s="61" t="s">
        <v>2700</v>
      </c>
      <c r="AG71" s="61" t="s">
        <v>6</v>
      </c>
      <c r="AH71" s="61">
        <v>0.92349999999999999</v>
      </c>
    </row>
    <row r="72" spans="1:34" x14ac:dyDescent="0.3">
      <c r="A72" s="47">
        <v>1610</v>
      </c>
      <c r="B72" s="27">
        <v>99901</v>
      </c>
      <c r="C72" s="49" t="s">
        <v>1961</v>
      </c>
      <c r="D72" s="39" t="s">
        <v>939</v>
      </c>
      <c r="E72" s="44" t="s">
        <v>1961</v>
      </c>
      <c r="F72" s="18" t="s">
        <v>7</v>
      </c>
      <c r="G72" s="29">
        <v>0.67310000000000003</v>
      </c>
      <c r="H72" s="36">
        <f>(Reference!B$12*List!$G72)+Reference!B$13</f>
        <v>712.77981674994635</v>
      </c>
      <c r="I72" s="36">
        <f>(Reference!C$12*List!$G72)+Reference!C$13</f>
        <v>1063.6278157507818</v>
      </c>
      <c r="J72" s="36">
        <f>(Reference!D$12*List!$G72)+Reference!D$13</f>
        <v>1273.0198575947816</v>
      </c>
      <c r="K72" s="36">
        <f>(Reference!E$12*List!$G72)+Reference!E$13</f>
        <v>1574.5443978501414</v>
      </c>
      <c r="L72" s="36">
        <f>(Reference!F$12*List!$G72)+Reference!F$13</f>
        <v>1640.1539042945947</v>
      </c>
      <c r="M72" s="36">
        <f>(Reference!G$12*List!$G72)+Reference!G$13</f>
        <v>1857.4563121638121</v>
      </c>
      <c r="N72" s="36">
        <f>(Reference!H$12*List!$G72)+Reference!H$13</f>
        <v>1928.1842907422297</v>
      </c>
      <c r="O72" s="36">
        <f>(Reference!I$12*List!$G72)+Reference!I$13</f>
        <v>2004.0307414546116</v>
      </c>
      <c r="P72" s="36">
        <f>(Reference!J$12*List!$G72)+Reference!J$13</f>
        <v>2319.9800668147805</v>
      </c>
      <c r="Q72" s="36">
        <f>(Reference!K$12*List!$G72)+Reference!K$13</f>
        <v>2393.499939284452</v>
      </c>
      <c r="R72" s="36">
        <f>(Reference!L$12*List!$G72)+Reference!L$13</f>
        <v>2582.4180925925939</v>
      </c>
      <c r="S72" s="36">
        <f>(Reference!M$12*List!$G72)+Reference!M$13</f>
        <v>3085.4243086667357</v>
      </c>
      <c r="T72" s="36">
        <f>(Reference!N$12*List!$G72)+Reference!N$13</f>
        <v>12446.179210390612</v>
      </c>
      <c r="U72" s="12">
        <f>(Reference!O$12*List!$G72)+Reference!O$13</f>
        <v>462.6075114677061</v>
      </c>
      <c r="V72" s="12">
        <f>(Reference!P$12*List!$G72)+Reference!P$13</f>
        <v>651.85603888631329</v>
      </c>
      <c r="W72" s="12">
        <f>(Reference!Q$12*List!$G72)+Reference!Q$13</f>
        <v>325.92801944315664</v>
      </c>
      <c r="X72" s="54"/>
      <c r="Y72" s="1" t="str">
        <f t="shared" si="1"/>
        <v>Tallapoosa County, Alabama</v>
      </c>
      <c r="Z72" s="39" t="s">
        <v>939</v>
      </c>
      <c r="AA72" s="40" t="s">
        <v>2225</v>
      </c>
      <c r="AB72" s="44" t="s">
        <v>1961</v>
      </c>
      <c r="AC72" s="63"/>
      <c r="AD72" s="57">
        <f t="shared" si="0"/>
        <v>0.67310000000000003</v>
      </c>
      <c r="AE72" s="61">
        <v>11020</v>
      </c>
      <c r="AF72" s="61" t="s">
        <v>2701</v>
      </c>
      <c r="AG72" s="61" t="s">
        <v>6</v>
      </c>
      <c r="AH72" s="61">
        <v>1.0345</v>
      </c>
    </row>
    <row r="73" spans="1:34" x14ac:dyDescent="0.3">
      <c r="A73" s="47">
        <v>1620</v>
      </c>
      <c r="B73" s="13">
        <v>46220</v>
      </c>
      <c r="C73" s="49" t="s">
        <v>2239</v>
      </c>
      <c r="D73" s="38" t="s">
        <v>38</v>
      </c>
      <c r="E73" s="43" t="s">
        <v>1961</v>
      </c>
      <c r="F73" s="18" t="s">
        <v>6</v>
      </c>
      <c r="G73" s="11">
        <v>0.79210000000000003</v>
      </c>
      <c r="H73" s="36">
        <f>(Reference!B$12*List!$G73)+Reference!B$13</f>
        <v>802.40282839594249</v>
      </c>
      <c r="I73" s="36">
        <f>(Reference!C$12*List!$G73)+Reference!C$13</f>
        <v>1197.3655084827287</v>
      </c>
      <c r="J73" s="36">
        <f>(Reference!D$12*List!$G73)+Reference!D$13</f>
        <v>1433.0859408952667</v>
      </c>
      <c r="K73" s="36">
        <f>(Reference!E$12*List!$G73)+Reference!E$13</f>
        <v>1772.5233635693214</v>
      </c>
      <c r="L73" s="36">
        <f>(Reference!F$12*List!$G73)+Reference!F$13</f>
        <v>1846.3824323919168</v>
      </c>
      <c r="M73" s="36">
        <f>(Reference!G$12*List!$G73)+Reference!G$13</f>
        <v>2091.0078589178174</v>
      </c>
      <c r="N73" s="36">
        <f>(Reference!H$12*List!$G73)+Reference!H$13</f>
        <v>2170.6289827549408</v>
      </c>
      <c r="O73" s="36">
        <f>(Reference!I$12*List!$G73)+Reference!I$13</f>
        <v>2256.0121616065935</v>
      </c>
      <c r="P73" s="36">
        <f>(Reference!J$12*List!$G73)+Reference!J$13</f>
        <v>2611.6881029579567</v>
      </c>
      <c r="Q73" s="36">
        <f>(Reference!K$12*List!$G73)+Reference!K$13</f>
        <v>2694.4521658939148</v>
      </c>
      <c r="R73" s="36">
        <f>(Reference!L$12*List!$G73)+Reference!L$13</f>
        <v>2907.124378248338</v>
      </c>
      <c r="S73" s="36">
        <f>(Reference!M$12*List!$G73)+Reference!M$13</f>
        <v>3473.3772392215683</v>
      </c>
      <c r="T73" s="36">
        <f>(Reference!N$12*List!$G73)+Reference!N$13</f>
        <v>14011.1282144283</v>
      </c>
      <c r="U73" s="12">
        <f>(Reference!O$12*List!$G73)+Reference!O$13</f>
        <v>520.77453221310464</v>
      </c>
      <c r="V73" s="12">
        <f>(Reference!P$12*List!$G73)+Reference!P$13</f>
        <v>733.81865902755681</v>
      </c>
      <c r="W73" s="12">
        <f>(Reference!Q$12*List!$G73)+Reference!Q$13</f>
        <v>366.9093295137784</v>
      </c>
      <c r="X73" s="54"/>
      <c r="Y73" s="1" t="str">
        <f t="shared" si="1"/>
        <v>Tuscaloosa County, Alabama</v>
      </c>
      <c r="Z73" s="38" t="s">
        <v>38</v>
      </c>
      <c r="AA73" s="40" t="s">
        <v>2225</v>
      </c>
      <c r="AB73" s="43" t="s">
        <v>1961</v>
      </c>
      <c r="AC73" s="62"/>
      <c r="AD73" s="57">
        <f t="shared" si="0"/>
        <v>0.79210000000000003</v>
      </c>
      <c r="AE73" s="61">
        <v>11100</v>
      </c>
      <c r="AF73" s="61" t="s">
        <v>2702</v>
      </c>
      <c r="AG73" s="61" t="s">
        <v>6</v>
      </c>
      <c r="AH73" s="61">
        <v>0.81569999999999998</v>
      </c>
    </row>
    <row r="74" spans="1:34" x14ac:dyDescent="0.3">
      <c r="A74" s="47">
        <v>1630</v>
      </c>
      <c r="B74" s="13">
        <v>13820</v>
      </c>
      <c r="C74" s="49" t="s">
        <v>2234</v>
      </c>
      <c r="D74" s="38" t="s">
        <v>39</v>
      </c>
      <c r="E74" s="43" t="s">
        <v>1961</v>
      </c>
      <c r="F74" s="18" t="s">
        <v>6</v>
      </c>
      <c r="G74" s="11">
        <v>0.81410000000000005</v>
      </c>
      <c r="H74" s="36">
        <f>(Reference!B$12*List!$G74)+Reference!B$13</f>
        <v>818.97178853217713</v>
      </c>
      <c r="I74" s="36">
        <f>(Reference!C$12*List!$G74)+Reference!C$13</f>
        <v>1222.0901239457776</v>
      </c>
      <c r="J74" s="36">
        <f>(Reference!D$12*List!$G74)+Reference!D$13</f>
        <v>1462.6779899088017</v>
      </c>
      <c r="K74" s="36">
        <f>(Reference!E$12*List!$G74)+Reference!E$13</f>
        <v>1809.1245168955566</v>
      </c>
      <c r="L74" s="36">
        <f>(Reference!F$12*List!$G74)+Reference!F$13</f>
        <v>1884.5087148973041</v>
      </c>
      <c r="M74" s="36">
        <f>(Reference!G$12*List!$G74)+Reference!G$13</f>
        <v>2134.185455796709</v>
      </c>
      <c r="N74" s="36">
        <f>(Reference!H$12*List!$G74)+Reference!H$13</f>
        <v>2215.4506905219969</v>
      </c>
      <c r="O74" s="36">
        <f>(Reference!I$12*List!$G74)+Reference!I$13</f>
        <v>2302.5969619708253</v>
      </c>
      <c r="P74" s="36">
        <f>(Reference!J$12*List!$G74)+Reference!J$13</f>
        <v>2665.6173197239223</v>
      </c>
      <c r="Q74" s="36">
        <f>(Reference!K$12*List!$G74)+Reference!K$13</f>
        <v>2750.0903926620513</v>
      </c>
      <c r="R74" s="36">
        <f>(Reference!L$12*List!$G74)+Reference!L$13</f>
        <v>2967.1541117309125</v>
      </c>
      <c r="S74" s="36">
        <f>(Reference!M$12*List!$G74)+Reference!M$13</f>
        <v>3545.0996297443103</v>
      </c>
      <c r="T74" s="36">
        <f>(Reference!N$12*List!$G74)+Reference!N$13</f>
        <v>14300.446517695771</v>
      </c>
      <c r="U74" s="12">
        <f>(Reference!O$12*List!$G74)+Reference!O$13</f>
        <v>531.52809907359847</v>
      </c>
      <c r="V74" s="12">
        <f>(Reference!P$12*List!$G74)+Reference!P$13</f>
        <v>748.97141233097977</v>
      </c>
      <c r="W74" s="12">
        <f>(Reference!Q$12*List!$G74)+Reference!Q$13</f>
        <v>374.48570616548989</v>
      </c>
      <c r="X74" s="54"/>
      <c r="Y74" s="1" t="str">
        <f t="shared" si="1"/>
        <v>Walker County, Alabama</v>
      </c>
      <c r="Z74" s="38" t="s">
        <v>39</v>
      </c>
      <c r="AA74" s="40" t="s">
        <v>2225</v>
      </c>
      <c r="AB74" s="43" t="s">
        <v>1961</v>
      </c>
      <c r="AC74" s="62"/>
      <c r="AD74" s="57">
        <f t="shared" ref="AD74:AD137" si="2">IFERROR(INDEX($AH$9:$AH$3254,MATCH($B74,$AE$9:$AE$3254,0)),"")</f>
        <v>0.81410000000000005</v>
      </c>
      <c r="AE74" s="61">
        <v>11180</v>
      </c>
      <c r="AF74" s="61" t="s">
        <v>2703</v>
      </c>
      <c r="AG74" s="61" t="s">
        <v>6</v>
      </c>
      <c r="AH74" s="61">
        <v>0.94179999999999997</v>
      </c>
    </row>
    <row r="75" spans="1:34" x14ac:dyDescent="0.3">
      <c r="A75" s="47">
        <v>1640</v>
      </c>
      <c r="B75" s="27">
        <v>99901</v>
      </c>
      <c r="C75" s="49" t="s">
        <v>1961</v>
      </c>
      <c r="D75" s="39" t="s">
        <v>66</v>
      </c>
      <c r="E75" s="44" t="s">
        <v>1961</v>
      </c>
      <c r="F75" s="18" t="s">
        <v>7</v>
      </c>
      <c r="G75" s="29">
        <v>0.67310000000000003</v>
      </c>
      <c r="H75" s="36">
        <f>(Reference!B$12*List!$G75)+Reference!B$13</f>
        <v>712.77981674994635</v>
      </c>
      <c r="I75" s="36">
        <f>(Reference!C$12*List!$G75)+Reference!C$13</f>
        <v>1063.6278157507818</v>
      </c>
      <c r="J75" s="36">
        <f>(Reference!D$12*List!$G75)+Reference!D$13</f>
        <v>1273.0198575947816</v>
      </c>
      <c r="K75" s="36">
        <f>(Reference!E$12*List!$G75)+Reference!E$13</f>
        <v>1574.5443978501414</v>
      </c>
      <c r="L75" s="36">
        <f>(Reference!F$12*List!$G75)+Reference!F$13</f>
        <v>1640.1539042945947</v>
      </c>
      <c r="M75" s="36">
        <f>(Reference!G$12*List!$G75)+Reference!G$13</f>
        <v>1857.4563121638121</v>
      </c>
      <c r="N75" s="36">
        <f>(Reference!H$12*List!$G75)+Reference!H$13</f>
        <v>1928.1842907422297</v>
      </c>
      <c r="O75" s="36">
        <f>(Reference!I$12*List!$G75)+Reference!I$13</f>
        <v>2004.0307414546116</v>
      </c>
      <c r="P75" s="36">
        <f>(Reference!J$12*List!$G75)+Reference!J$13</f>
        <v>2319.9800668147805</v>
      </c>
      <c r="Q75" s="36">
        <f>(Reference!K$12*List!$G75)+Reference!K$13</f>
        <v>2393.499939284452</v>
      </c>
      <c r="R75" s="36">
        <f>(Reference!L$12*List!$G75)+Reference!L$13</f>
        <v>2582.4180925925939</v>
      </c>
      <c r="S75" s="36">
        <f>(Reference!M$12*List!$G75)+Reference!M$13</f>
        <v>3085.4243086667357</v>
      </c>
      <c r="T75" s="36">
        <f>(Reference!N$12*List!$G75)+Reference!N$13</f>
        <v>12446.179210390612</v>
      </c>
      <c r="U75" s="12">
        <f>(Reference!O$12*List!$G75)+Reference!O$13</f>
        <v>462.6075114677061</v>
      </c>
      <c r="V75" s="12">
        <f>(Reference!P$12*List!$G75)+Reference!P$13</f>
        <v>651.85603888631329</v>
      </c>
      <c r="W75" s="12">
        <f>(Reference!Q$12*List!$G75)+Reference!Q$13</f>
        <v>325.92801944315664</v>
      </c>
      <c r="X75" s="54"/>
      <c r="Y75" s="1" t="str">
        <f t="shared" si="1"/>
        <v>Washington County, Alabama</v>
      </c>
      <c r="Z75" s="39" t="s">
        <v>66</v>
      </c>
      <c r="AA75" s="40" t="s">
        <v>2225</v>
      </c>
      <c r="AB75" s="44" t="s">
        <v>1961</v>
      </c>
      <c r="AC75" s="63"/>
      <c r="AD75" s="57">
        <f t="shared" si="2"/>
        <v>0.67310000000000003</v>
      </c>
      <c r="AE75" s="61">
        <v>11244</v>
      </c>
      <c r="AF75" s="61" t="s">
        <v>2704</v>
      </c>
      <c r="AG75" s="61" t="s">
        <v>6</v>
      </c>
      <c r="AH75" s="61">
        <v>1.2565</v>
      </c>
    </row>
    <row r="76" spans="1:34" x14ac:dyDescent="0.3">
      <c r="A76" s="47">
        <v>1650</v>
      </c>
      <c r="B76" s="27">
        <v>99901</v>
      </c>
      <c r="C76" s="49" t="s">
        <v>1961</v>
      </c>
      <c r="D76" s="39" t="s">
        <v>940</v>
      </c>
      <c r="E76" s="44" t="s">
        <v>1961</v>
      </c>
      <c r="F76" s="18" t="s">
        <v>7</v>
      </c>
      <c r="G76" s="29">
        <v>0.67310000000000003</v>
      </c>
      <c r="H76" s="36">
        <f>(Reference!B$12*List!$G76)+Reference!B$13</f>
        <v>712.77981674994635</v>
      </c>
      <c r="I76" s="36">
        <f>(Reference!C$12*List!$G76)+Reference!C$13</f>
        <v>1063.6278157507818</v>
      </c>
      <c r="J76" s="36">
        <f>(Reference!D$12*List!$G76)+Reference!D$13</f>
        <v>1273.0198575947816</v>
      </c>
      <c r="K76" s="36">
        <f>(Reference!E$12*List!$G76)+Reference!E$13</f>
        <v>1574.5443978501414</v>
      </c>
      <c r="L76" s="36">
        <f>(Reference!F$12*List!$G76)+Reference!F$13</f>
        <v>1640.1539042945947</v>
      </c>
      <c r="M76" s="36">
        <f>(Reference!G$12*List!$G76)+Reference!G$13</f>
        <v>1857.4563121638121</v>
      </c>
      <c r="N76" s="36">
        <f>(Reference!H$12*List!$G76)+Reference!H$13</f>
        <v>1928.1842907422297</v>
      </c>
      <c r="O76" s="36">
        <f>(Reference!I$12*List!$G76)+Reference!I$13</f>
        <v>2004.0307414546116</v>
      </c>
      <c r="P76" s="36">
        <f>(Reference!J$12*List!$G76)+Reference!J$13</f>
        <v>2319.9800668147805</v>
      </c>
      <c r="Q76" s="36">
        <f>(Reference!K$12*List!$G76)+Reference!K$13</f>
        <v>2393.499939284452</v>
      </c>
      <c r="R76" s="36">
        <f>(Reference!L$12*List!$G76)+Reference!L$13</f>
        <v>2582.4180925925939</v>
      </c>
      <c r="S76" s="36">
        <f>(Reference!M$12*List!$G76)+Reference!M$13</f>
        <v>3085.4243086667357</v>
      </c>
      <c r="T76" s="36">
        <f>(Reference!N$12*List!$G76)+Reference!N$13</f>
        <v>12446.179210390612</v>
      </c>
      <c r="U76" s="12">
        <f>(Reference!O$12*List!$G76)+Reference!O$13</f>
        <v>462.6075114677061</v>
      </c>
      <c r="V76" s="12">
        <f>(Reference!P$12*List!$G76)+Reference!P$13</f>
        <v>651.85603888631329</v>
      </c>
      <c r="W76" s="12">
        <f>(Reference!Q$12*List!$G76)+Reference!Q$13</f>
        <v>325.92801944315664</v>
      </c>
      <c r="X76" s="54"/>
      <c r="Y76" s="1" t="str">
        <f t="shared" ref="Y76:Y139" si="3">CONCATENATE(Z76, AA76, AB76)</f>
        <v>Wilcox County, Alabama</v>
      </c>
      <c r="Z76" s="39" t="s">
        <v>940</v>
      </c>
      <c r="AA76" s="40" t="s">
        <v>2225</v>
      </c>
      <c r="AB76" s="44" t="s">
        <v>1961</v>
      </c>
      <c r="AC76" s="63"/>
      <c r="AD76" s="57">
        <f t="shared" si="2"/>
        <v>0.67310000000000003</v>
      </c>
      <c r="AE76" s="61">
        <v>11260</v>
      </c>
      <c r="AF76" s="61" t="s">
        <v>2705</v>
      </c>
      <c r="AG76" s="61" t="s">
        <v>6</v>
      </c>
      <c r="AH76" s="61">
        <v>1.2182999999999999</v>
      </c>
    </row>
    <row r="77" spans="1:34" x14ac:dyDescent="0.3">
      <c r="A77" s="47">
        <v>1660</v>
      </c>
      <c r="B77" s="27">
        <v>99901</v>
      </c>
      <c r="C77" s="49" t="s">
        <v>1961</v>
      </c>
      <c r="D77" s="39" t="s">
        <v>941</v>
      </c>
      <c r="E77" s="44" t="s">
        <v>1961</v>
      </c>
      <c r="F77" s="18" t="s">
        <v>7</v>
      </c>
      <c r="G77" s="29">
        <v>0.67310000000000003</v>
      </c>
      <c r="H77" s="36">
        <f>(Reference!B$12*List!$G77)+Reference!B$13</f>
        <v>712.77981674994635</v>
      </c>
      <c r="I77" s="36">
        <f>(Reference!C$12*List!$G77)+Reference!C$13</f>
        <v>1063.6278157507818</v>
      </c>
      <c r="J77" s="36">
        <f>(Reference!D$12*List!$G77)+Reference!D$13</f>
        <v>1273.0198575947816</v>
      </c>
      <c r="K77" s="36">
        <f>(Reference!E$12*List!$G77)+Reference!E$13</f>
        <v>1574.5443978501414</v>
      </c>
      <c r="L77" s="36">
        <f>(Reference!F$12*List!$G77)+Reference!F$13</f>
        <v>1640.1539042945947</v>
      </c>
      <c r="M77" s="36">
        <f>(Reference!G$12*List!$G77)+Reference!G$13</f>
        <v>1857.4563121638121</v>
      </c>
      <c r="N77" s="36">
        <f>(Reference!H$12*List!$G77)+Reference!H$13</f>
        <v>1928.1842907422297</v>
      </c>
      <c r="O77" s="36">
        <f>(Reference!I$12*List!$G77)+Reference!I$13</f>
        <v>2004.0307414546116</v>
      </c>
      <c r="P77" s="36">
        <f>(Reference!J$12*List!$G77)+Reference!J$13</f>
        <v>2319.9800668147805</v>
      </c>
      <c r="Q77" s="36">
        <f>(Reference!K$12*List!$G77)+Reference!K$13</f>
        <v>2393.499939284452</v>
      </c>
      <c r="R77" s="36">
        <f>(Reference!L$12*List!$G77)+Reference!L$13</f>
        <v>2582.4180925925939</v>
      </c>
      <c r="S77" s="36">
        <f>(Reference!M$12*List!$G77)+Reference!M$13</f>
        <v>3085.4243086667357</v>
      </c>
      <c r="T77" s="36">
        <f>(Reference!N$12*List!$G77)+Reference!N$13</f>
        <v>12446.179210390612</v>
      </c>
      <c r="U77" s="12">
        <f>(Reference!O$12*List!$G77)+Reference!O$13</f>
        <v>462.6075114677061</v>
      </c>
      <c r="V77" s="12">
        <f>(Reference!P$12*List!$G77)+Reference!P$13</f>
        <v>651.85603888631329</v>
      </c>
      <c r="W77" s="12">
        <f>(Reference!Q$12*List!$G77)+Reference!Q$13</f>
        <v>325.92801944315664</v>
      </c>
      <c r="X77" s="54"/>
      <c r="Y77" s="1" t="str">
        <f t="shared" si="3"/>
        <v>Winston County, Alabama</v>
      </c>
      <c r="Z77" s="39" t="s">
        <v>941</v>
      </c>
      <c r="AA77" s="40" t="s">
        <v>2225</v>
      </c>
      <c r="AB77" s="44" t="s">
        <v>1961</v>
      </c>
      <c r="AC77" s="63"/>
      <c r="AD77" s="57">
        <f t="shared" si="2"/>
        <v>0.67310000000000003</v>
      </c>
      <c r="AE77" s="61">
        <v>11460</v>
      </c>
      <c r="AF77" s="61" t="s">
        <v>2706</v>
      </c>
      <c r="AG77" s="61" t="s">
        <v>6</v>
      </c>
      <c r="AH77" s="61">
        <v>1.0019</v>
      </c>
    </row>
    <row r="78" spans="1:34" x14ac:dyDescent="0.3">
      <c r="A78" s="47">
        <v>2013</v>
      </c>
      <c r="B78" s="27">
        <v>99902</v>
      </c>
      <c r="C78" s="49" t="s">
        <v>1962</v>
      </c>
      <c r="D78" s="39" t="s">
        <v>942</v>
      </c>
      <c r="E78" s="44" t="s">
        <v>1962</v>
      </c>
      <c r="F78" s="18" t="s">
        <v>7</v>
      </c>
      <c r="G78" s="29">
        <v>1.1963000000000001</v>
      </c>
      <c r="H78" s="36">
        <f>(Reference!B$12*List!$G78)+Reference!B$13</f>
        <v>1106.8198141716705</v>
      </c>
      <c r="I78" s="36">
        <f>(Reference!C$12*List!$G78)+Reference!C$13</f>
        <v>1651.6241253083836</v>
      </c>
      <c r="J78" s="36">
        <f>(Reference!D$12*List!$G78)+Reference!D$13</f>
        <v>1976.7725868621246</v>
      </c>
      <c r="K78" s="36">
        <f>(Reference!E$12*List!$G78)+Reference!E$13</f>
        <v>2444.9863714995117</v>
      </c>
      <c r="L78" s="36">
        <f>(Reference!F$12*List!$G78)+Reference!F$13</f>
        <v>2546.8662227863506</v>
      </c>
      <c r="M78" s="36">
        <f>(Reference!G$12*List!$G78)+Reference!G$13</f>
        <v>2884.2980706654553</v>
      </c>
      <c r="N78" s="36">
        <f>(Reference!H$12*List!$G78)+Reference!H$13</f>
        <v>2994.1259954569409</v>
      </c>
      <c r="O78" s="36">
        <f>(Reference!I$12*List!$G78)+Reference!I$13</f>
        <v>3111.9019937530729</v>
      </c>
      <c r="P78" s="36">
        <f>(Reference!J$12*List!$G78)+Reference!J$13</f>
        <v>3602.5148946308295</v>
      </c>
      <c r="Q78" s="36">
        <f>(Reference!K$12*List!$G78)+Reference!K$13</f>
        <v>3716.6781322430325</v>
      </c>
      <c r="R78" s="36">
        <f>(Reference!L$12*List!$G78)+Reference!L$13</f>
        <v>4010.0342997781854</v>
      </c>
      <c r="S78" s="36">
        <f>(Reference!M$12*List!$G78)+Reference!M$13</f>
        <v>4791.11315964395</v>
      </c>
      <c r="T78" s="36">
        <f>(Reference!N$12*List!$G78)+Reference!N$13</f>
        <v>19326.694495369749</v>
      </c>
      <c r="U78" s="12">
        <f>(Reference!O$12*List!$G78)+Reference!O$13</f>
        <v>718.34688334999623</v>
      </c>
      <c r="V78" s="12">
        <f>(Reference!P$12*List!$G78)+Reference!P$13</f>
        <v>1012.2160629022676</v>
      </c>
      <c r="W78" s="12">
        <f>(Reference!Q$12*List!$G78)+Reference!Q$13</f>
        <v>506.1080314511338</v>
      </c>
      <c r="X78" s="54"/>
      <c r="Y78" s="1" t="str">
        <f t="shared" si="3"/>
        <v>Aleutians East County, Alaska</v>
      </c>
      <c r="Z78" s="39" t="s">
        <v>942</v>
      </c>
      <c r="AA78" s="40" t="s">
        <v>2225</v>
      </c>
      <c r="AB78" s="44" t="s">
        <v>1962</v>
      </c>
      <c r="AC78" s="63"/>
      <c r="AD78" s="57">
        <f t="shared" si="2"/>
        <v>1.1963000000000001</v>
      </c>
      <c r="AE78" s="61">
        <v>11500</v>
      </c>
      <c r="AF78" s="61" t="s">
        <v>2707</v>
      </c>
      <c r="AG78" s="61" t="s">
        <v>6</v>
      </c>
      <c r="AH78" s="61">
        <v>0.73009999999999997</v>
      </c>
    </row>
    <row r="79" spans="1:34" x14ac:dyDescent="0.3">
      <c r="A79" s="47">
        <v>2016</v>
      </c>
      <c r="B79" s="27">
        <v>99902</v>
      </c>
      <c r="C79" s="49" t="s">
        <v>1962</v>
      </c>
      <c r="D79" s="39" t="s">
        <v>943</v>
      </c>
      <c r="E79" s="44" t="s">
        <v>1962</v>
      </c>
      <c r="F79" s="18" t="s">
        <v>7</v>
      </c>
      <c r="G79" s="29">
        <v>1.1963000000000001</v>
      </c>
      <c r="H79" s="36">
        <f>(Reference!B$12*List!$G79)+Reference!B$13</f>
        <v>1106.8198141716705</v>
      </c>
      <c r="I79" s="36">
        <f>(Reference!C$12*List!$G79)+Reference!C$13</f>
        <v>1651.6241253083836</v>
      </c>
      <c r="J79" s="36">
        <f>(Reference!D$12*List!$G79)+Reference!D$13</f>
        <v>1976.7725868621246</v>
      </c>
      <c r="K79" s="36">
        <f>(Reference!E$12*List!$G79)+Reference!E$13</f>
        <v>2444.9863714995117</v>
      </c>
      <c r="L79" s="36">
        <f>(Reference!F$12*List!$G79)+Reference!F$13</f>
        <v>2546.8662227863506</v>
      </c>
      <c r="M79" s="36">
        <f>(Reference!G$12*List!$G79)+Reference!G$13</f>
        <v>2884.2980706654553</v>
      </c>
      <c r="N79" s="36">
        <f>(Reference!H$12*List!$G79)+Reference!H$13</f>
        <v>2994.1259954569409</v>
      </c>
      <c r="O79" s="36">
        <f>(Reference!I$12*List!$G79)+Reference!I$13</f>
        <v>3111.9019937530729</v>
      </c>
      <c r="P79" s="36">
        <f>(Reference!J$12*List!$G79)+Reference!J$13</f>
        <v>3602.5148946308295</v>
      </c>
      <c r="Q79" s="36">
        <f>(Reference!K$12*List!$G79)+Reference!K$13</f>
        <v>3716.6781322430325</v>
      </c>
      <c r="R79" s="36">
        <f>(Reference!L$12*List!$G79)+Reference!L$13</f>
        <v>4010.0342997781854</v>
      </c>
      <c r="S79" s="36">
        <f>(Reference!M$12*List!$G79)+Reference!M$13</f>
        <v>4791.11315964395</v>
      </c>
      <c r="T79" s="36">
        <f>(Reference!N$12*List!$G79)+Reference!N$13</f>
        <v>19326.694495369749</v>
      </c>
      <c r="U79" s="12">
        <f>(Reference!O$12*List!$G79)+Reference!O$13</f>
        <v>718.34688334999623</v>
      </c>
      <c r="V79" s="12">
        <f>(Reference!P$12*List!$G79)+Reference!P$13</f>
        <v>1012.2160629022676</v>
      </c>
      <c r="W79" s="12">
        <f>(Reference!Q$12*List!$G79)+Reference!Q$13</f>
        <v>506.1080314511338</v>
      </c>
      <c r="X79" s="54"/>
      <c r="Y79" s="1" t="str">
        <f t="shared" si="3"/>
        <v>Aleutians West County, Alaska</v>
      </c>
      <c r="Z79" s="39" t="s">
        <v>943</v>
      </c>
      <c r="AA79" s="40" t="s">
        <v>2225</v>
      </c>
      <c r="AB79" s="44" t="s">
        <v>1962</v>
      </c>
      <c r="AC79" s="63"/>
      <c r="AD79" s="57">
        <f t="shared" si="2"/>
        <v>1.1963000000000001</v>
      </c>
      <c r="AE79" s="61">
        <v>11540</v>
      </c>
      <c r="AF79" s="61" t="s">
        <v>2708</v>
      </c>
      <c r="AG79" s="61" t="s">
        <v>6</v>
      </c>
      <c r="AH79" s="61">
        <v>0.9264</v>
      </c>
    </row>
    <row r="80" spans="1:34" x14ac:dyDescent="0.3">
      <c r="A80" s="47">
        <v>2020</v>
      </c>
      <c r="B80" s="13">
        <v>11260</v>
      </c>
      <c r="C80" s="49" t="s">
        <v>2245</v>
      </c>
      <c r="D80" s="38" t="s">
        <v>40</v>
      </c>
      <c r="E80" s="43" t="s">
        <v>1962</v>
      </c>
      <c r="F80" s="18" t="s">
        <v>6</v>
      </c>
      <c r="G80" s="11">
        <v>1.2182999999999999</v>
      </c>
      <c r="H80" s="36">
        <f>(Reference!B$12*List!$G80)+Reference!B$13</f>
        <v>1123.3887743079049</v>
      </c>
      <c r="I80" s="36">
        <f>(Reference!C$12*List!$G80)+Reference!C$13</f>
        <v>1676.3487407714324</v>
      </c>
      <c r="J80" s="36">
        <f>(Reference!D$12*List!$G80)+Reference!D$13</f>
        <v>2006.3646358756594</v>
      </c>
      <c r="K80" s="36">
        <f>(Reference!E$12*List!$G80)+Reference!E$13</f>
        <v>2481.5875248257462</v>
      </c>
      <c r="L80" s="36">
        <f>(Reference!F$12*List!$G80)+Reference!F$13</f>
        <v>2584.9925052917379</v>
      </c>
      <c r="M80" s="36">
        <f>(Reference!G$12*List!$G80)+Reference!G$13</f>
        <v>2927.4756675443468</v>
      </c>
      <c r="N80" s="36">
        <f>(Reference!H$12*List!$G80)+Reference!H$13</f>
        <v>3038.9477032239961</v>
      </c>
      <c r="O80" s="36">
        <f>(Reference!I$12*List!$G80)+Reference!I$13</f>
        <v>3158.4867941173043</v>
      </c>
      <c r="P80" s="36">
        <f>(Reference!J$12*List!$G80)+Reference!J$13</f>
        <v>3656.4441113967946</v>
      </c>
      <c r="Q80" s="36">
        <f>(Reference!K$12*List!$G80)+Reference!K$13</f>
        <v>3772.3163590111681</v>
      </c>
      <c r="R80" s="36">
        <f>(Reference!L$12*List!$G80)+Reference!L$13</f>
        <v>4070.0640332607591</v>
      </c>
      <c r="S80" s="36">
        <f>(Reference!M$12*List!$G80)+Reference!M$13</f>
        <v>4862.835550166692</v>
      </c>
      <c r="T80" s="36">
        <f>(Reference!N$12*List!$G80)+Reference!N$13</f>
        <v>19616.012798637217</v>
      </c>
      <c r="U80" s="12">
        <f>(Reference!O$12*List!$G80)+Reference!O$13</f>
        <v>729.10045021048995</v>
      </c>
      <c r="V80" s="12">
        <f>(Reference!P$12*List!$G80)+Reference!P$13</f>
        <v>1027.3688162056906</v>
      </c>
      <c r="W80" s="12">
        <f>(Reference!Q$12*List!$G80)+Reference!Q$13</f>
        <v>513.68440810284528</v>
      </c>
      <c r="X80" s="54"/>
      <c r="Y80" s="1" t="str">
        <f t="shared" si="3"/>
        <v>Anchorage County, Alaska</v>
      </c>
      <c r="Z80" s="38" t="s">
        <v>40</v>
      </c>
      <c r="AA80" s="40" t="s">
        <v>2225</v>
      </c>
      <c r="AB80" s="43" t="s">
        <v>1962</v>
      </c>
      <c r="AC80" s="62"/>
      <c r="AD80" s="57">
        <f t="shared" si="2"/>
        <v>1.2182999999999999</v>
      </c>
      <c r="AE80" s="61">
        <v>11640</v>
      </c>
      <c r="AF80" s="61" t="s">
        <v>2709</v>
      </c>
      <c r="AG80" s="61" t="s">
        <v>6</v>
      </c>
      <c r="AH80" s="61">
        <v>0.37390000000000001</v>
      </c>
    </row>
    <row r="81" spans="1:34" x14ac:dyDescent="0.3">
      <c r="A81" s="47">
        <v>2050</v>
      </c>
      <c r="B81" s="27">
        <v>99902</v>
      </c>
      <c r="C81" s="49" t="s">
        <v>1962</v>
      </c>
      <c r="D81" s="39" t="s">
        <v>944</v>
      </c>
      <c r="E81" s="44" t="s">
        <v>1962</v>
      </c>
      <c r="F81" s="18" t="s">
        <v>7</v>
      </c>
      <c r="G81" s="29">
        <v>1.1963000000000001</v>
      </c>
      <c r="H81" s="36">
        <f>(Reference!B$12*List!$G81)+Reference!B$13</f>
        <v>1106.8198141716705</v>
      </c>
      <c r="I81" s="36">
        <f>(Reference!C$12*List!$G81)+Reference!C$13</f>
        <v>1651.6241253083836</v>
      </c>
      <c r="J81" s="36">
        <f>(Reference!D$12*List!$G81)+Reference!D$13</f>
        <v>1976.7725868621246</v>
      </c>
      <c r="K81" s="36">
        <f>(Reference!E$12*List!$G81)+Reference!E$13</f>
        <v>2444.9863714995117</v>
      </c>
      <c r="L81" s="36">
        <f>(Reference!F$12*List!$G81)+Reference!F$13</f>
        <v>2546.8662227863506</v>
      </c>
      <c r="M81" s="36">
        <f>(Reference!G$12*List!$G81)+Reference!G$13</f>
        <v>2884.2980706654553</v>
      </c>
      <c r="N81" s="36">
        <f>(Reference!H$12*List!$G81)+Reference!H$13</f>
        <v>2994.1259954569409</v>
      </c>
      <c r="O81" s="36">
        <f>(Reference!I$12*List!$G81)+Reference!I$13</f>
        <v>3111.9019937530729</v>
      </c>
      <c r="P81" s="36">
        <f>(Reference!J$12*List!$G81)+Reference!J$13</f>
        <v>3602.5148946308295</v>
      </c>
      <c r="Q81" s="36">
        <f>(Reference!K$12*List!$G81)+Reference!K$13</f>
        <v>3716.6781322430325</v>
      </c>
      <c r="R81" s="36">
        <f>(Reference!L$12*List!$G81)+Reference!L$13</f>
        <v>4010.0342997781854</v>
      </c>
      <c r="S81" s="36">
        <f>(Reference!M$12*List!$G81)+Reference!M$13</f>
        <v>4791.11315964395</v>
      </c>
      <c r="T81" s="36">
        <f>(Reference!N$12*List!$G81)+Reference!N$13</f>
        <v>19326.694495369749</v>
      </c>
      <c r="U81" s="12">
        <f>(Reference!O$12*List!$G81)+Reference!O$13</f>
        <v>718.34688334999623</v>
      </c>
      <c r="V81" s="12">
        <f>(Reference!P$12*List!$G81)+Reference!P$13</f>
        <v>1012.2160629022676</v>
      </c>
      <c r="W81" s="12">
        <f>(Reference!Q$12*List!$G81)+Reference!Q$13</f>
        <v>506.1080314511338</v>
      </c>
      <c r="X81" s="54"/>
      <c r="Y81" s="1" t="str">
        <f t="shared" si="3"/>
        <v>Bethel County, Alaska</v>
      </c>
      <c r="Z81" s="39" t="s">
        <v>944</v>
      </c>
      <c r="AA81" s="40" t="s">
        <v>2225</v>
      </c>
      <c r="AB81" s="44" t="s">
        <v>1962</v>
      </c>
      <c r="AC81" s="63"/>
      <c r="AD81" s="57">
        <f t="shared" si="2"/>
        <v>1.1963000000000001</v>
      </c>
      <c r="AE81" s="61">
        <v>11700</v>
      </c>
      <c r="AF81" s="61" t="s">
        <v>2710</v>
      </c>
      <c r="AG81" s="61" t="s">
        <v>6</v>
      </c>
      <c r="AH81" s="61">
        <v>0.89490000000000003</v>
      </c>
    </row>
    <row r="82" spans="1:34" x14ac:dyDescent="0.3">
      <c r="A82" s="47">
        <v>2060</v>
      </c>
      <c r="B82" s="27">
        <v>99902</v>
      </c>
      <c r="C82" s="49" t="s">
        <v>1962</v>
      </c>
      <c r="D82" s="39" t="s">
        <v>945</v>
      </c>
      <c r="E82" s="44" t="s">
        <v>1962</v>
      </c>
      <c r="F82" s="18" t="s">
        <v>7</v>
      </c>
      <c r="G82" s="29">
        <v>1.1963000000000001</v>
      </c>
      <c r="H82" s="36">
        <f>(Reference!B$12*List!$G82)+Reference!B$13</f>
        <v>1106.8198141716705</v>
      </c>
      <c r="I82" s="36">
        <f>(Reference!C$12*List!$G82)+Reference!C$13</f>
        <v>1651.6241253083836</v>
      </c>
      <c r="J82" s="36">
        <f>(Reference!D$12*List!$G82)+Reference!D$13</f>
        <v>1976.7725868621246</v>
      </c>
      <c r="K82" s="36">
        <f>(Reference!E$12*List!$G82)+Reference!E$13</f>
        <v>2444.9863714995117</v>
      </c>
      <c r="L82" s="36">
        <f>(Reference!F$12*List!$G82)+Reference!F$13</f>
        <v>2546.8662227863506</v>
      </c>
      <c r="M82" s="36">
        <f>(Reference!G$12*List!$G82)+Reference!G$13</f>
        <v>2884.2980706654553</v>
      </c>
      <c r="N82" s="36">
        <f>(Reference!H$12*List!$G82)+Reference!H$13</f>
        <v>2994.1259954569409</v>
      </c>
      <c r="O82" s="36">
        <f>(Reference!I$12*List!$G82)+Reference!I$13</f>
        <v>3111.9019937530729</v>
      </c>
      <c r="P82" s="36">
        <f>(Reference!J$12*List!$G82)+Reference!J$13</f>
        <v>3602.5148946308295</v>
      </c>
      <c r="Q82" s="36">
        <f>(Reference!K$12*List!$G82)+Reference!K$13</f>
        <v>3716.6781322430325</v>
      </c>
      <c r="R82" s="36">
        <f>(Reference!L$12*List!$G82)+Reference!L$13</f>
        <v>4010.0342997781854</v>
      </c>
      <c r="S82" s="36">
        <f>(Reference!M$12*List!$G82)+Reference!M$13</f>
        <v>4791.11315964395</v>
      </c>
      <c r="T82" s="36">
        <f>(Reference!N$12*List!$G82)+Reference!N$13</f>
        <v>19326.694495369749</v>
      </c>
      <c r="U82" s="12">
        <f>(Reference!O$12*List!$G82)+Reference!O$13</f>
        <v>718.34688334999623</v>
      </c>
      <c r="V82" s="12">
        <f>(Reference!P$12*List!$G82)+Reference!P$13</f>
        <v>1012.2160629022676</v>
      </c>
      <c r="W82" s="12">
        <f>(Reference!Q$12*List!$G82)+Reference!Q$13</f>
        <v>506.1080314511338</v>
      </c>
      <c r="X82" s="54"/>
      <c r="Y82" s="1" t="str">
        <f t="shared" si="3"/>
        <v>Bristol Bay Borough County, Alaska</v>
      </c>
      <c r="Z82" s="39" t="s">
        <v>945</v>
      </c>
      <c r="AA82" s="40" t="s">
        <v>2225</v>
      </c>
      <c r="AB82" s="44" t="s">
        <v>1962</v>
      </c>
      <c r="AC82" s="63"/>
      <c r="AD82" s="57">
        <f t="shared" si="2"/>
        <v>1.1963000000000001</v>
      </c>
      <c r="AE82" s="61">
        <v>12020</v>
      </c>
      <c r="AF82" s="61" t="s">
        <v>2711</v>
      </c>
      <c r="AG82" s="61" t="s">
        <v>6</v>
      </c>
      <c r="AH82" s="61">
        <v>0.86890000000000001</v>
      </c>
    </row>
    <row r="83" spans="1:34" x14ac:dyDescent="0.3">
      <c r="A83" s="47">
        <v>2068</v>
      </c>
      <c r="B83" s="27">
        <v>99902</v>
      </c>
      <c r="C83" s="49" t="s">
        <v>1962</v>
      </c>
      <c r="D83" s="39" t="s">
        <v>946</v>
      </c>
      <c r="E83" s="44" t="s">
        <v>1962</v>
      </c>
      <c r="F83" s="18" t="s">
        <v>7</v>
      </c>
      <c r="G83" s="29">
        <v>1.1963000000000001</v>
      </c>
      <c r="H83" s="36">
        <f>(Reference!B$12*List!$G83)+Reference!B$13</f>
        <v>1106.8198141716705</v>
      </c>
      <c r="I83" s="36">
        <f>(Reference!C$12*List!$G83)+Reference!C$13</f>
        <v>1651.6241253083836</v>
      </c>
      <c r="J83" s="36">
        <f>(Reference!D$12*List!$G83)+Reference!D$13</f>
        <v>1976.7725868621246</v>
      </c>
      <c r="K83" s="36">
        <f>(Reference!E$12*List!$G83)+Reference!E$13</f>
        <v>2444.9863714995117</v>
      </c>
      <c r="L83" s="36">
        <f>(Reference!F$12*List!$G83)+Reference!F$13</f>
        <v>2546.8662227863506</v>
      </c>
      <c r="M83" s="36">
        <f>(Reference!G$12*List!$G83)+Reference!G$13</f>
        <v>2884.2980706654553</v>
      </c>
      <c r="N83" s="36">
        <f>(Reference!H$12*List!$G83)+Reference!H$13</f>
        <v>2994.1259954569409</v>
      </c>
      <c r="O83" s="36">
        <f>(Reference!I$12*List!$G83)+Reference!I$13</f>
        <v>3111.9019937530729</v>
      </c>
      <c r="P83" s="36">
        <f>(Reference!J$12*List!$G83)+Reference!J$13</f>
        <v>3602.5148946308295</v>
      </c>
      <c r="Q83" s="36">
        <f>(Reference!K$12*List!$G83)+Reference!K$13</f>
        <v>3716.6781322430325</v>
      </c>
      <c r="R83" s="36">
        <f>(Reference!L$12*List!$G83)+Reference!L$13</f>
        <v>4010.0342997781854</v>
      </c>
      <c r="S83" s="36">
        <f>(Reference!M$12*List!$G83)+Reference!M$13</f>
        <v>4791.11315964395</v>
      </c>
      <c r="T83" s="36">
        <f>(Reference!N$12*List!$G83)+Reference!N$13</f>
        <v>19326.694495369749</v>
      </c>
      <c r="U83" s="12">
        <f>(Reference!O$12*List!$G83)+Reference!O$13</f>
        <v>718.34688334999623</v>
      </c>
      <c r="V83" s="12">
        <f>(Reference!P$12*List!$G83)+Reference!P$13</f>
        <v>1012.2160629022676</v>
      </c>
      <c r="W83" s="12">
        <f>(Reference!Q$12*List!$G83)+Reference!Q$13</f>
        <v>506.1080314511338</v>
      </c>
      <c r="X83" s="54"/>
      <c r="Y83" s="1" t="str">
        <f t="shared" si="3"/>
        <v>Denali County, Alaska</v>
      </c>
      <c r="Z83" s="39" t="s">
        <v>946</v>
      </c>
      <c r="AA83" s="40" t="s">
        <v>2225</v>
      </c>
      <c r="AB83" s="44" t="s">
        <v>1962</v>
      </c>
      <c r="AC83" s="63"/>
      <c r="AD83" s="57">
        <f t="shared" si="2"/>
        <v>1.1963000000000001</v>
      </c>
      <c r="AE83" s="61">
        <v>12060</v>
      </c>
      <c r="AF83" s="61" t="s">
        <v>2712</v>
      </c>
      <c r="AG83" s="61" t="s">
        <v>6</v>
      </c>
      <c r="AH83" s="61">
        <v>0.94899999999999995</v>
      </c>
    </row>
    <row r="84" spans="1:34" x14ac:dyDescent="0.3">
      <c r="A84" s="47">
        <v>2070</v>
      </c>
      <c r="B84" s="27">
        <v>99902</v>
      </c>
      <c r="C84" s="49" t="s">
        <v>1962</v>
      </c>
      <c r="D84" s="39" t="s">
        <v>947</v>
      </c>
      <c r="E84" s="44" t="s">
        <v>1962</v>
      </c>
      <c r="F84" s="18" t="s">
        <v>7</v>
      </c>
      <c r="G84" s="29">
        <v>1.1963000000000001</v>
      </c>
      <c r="H84" s="36">
        <f>(Reference!B$12*List!$G84)+Reference!B$13</f>
        <v>1106.8198141716705</v>
      </c>
      <c r="I84" s="36">
        <f>(Reference!C$12*List!$G84)+Reference!C$13</f>
        <v>1651.6241253083836</v>
      </c>
      <c r="J84" s="36">
        <f>(Reference!D$12*List!$G84)+Reference!D$13</f>
        <v>1976.7725868621246</v>
      </c>
      <c r="K84" s="36">
        <f>(Reference!E$12*List!$G84)+Reference!E$13</f>
        <v>2444.9863714995117</v>
      </c>
      <c r="L84" s="36">
        <f>(Reference!F$12*List!$G84)+Reference!F$13</f>
        <v>2546.8662227863506</v>
      </c>
      <c r="M84" s="36">
        <f>(Reference!G$12*List!$G84)+Reference!G$13</f>
        <v>2884.2980706654553</v>
      </c>
      <c r="N84" s="36">
        <f>(Reference!H$12*List!$G84)+Reference!H$13</f>
        <v>2994.1259954569409</v>
      </c>
      <c r="O84" s="36">
        <f>(Reference!I$12*List!$G84)+Reference!I$13</f>
        <v>3111.9019937530729</v>
      </c>
      <c r="P84" s="36">
        <f>(Reference!J$12*List!$G84)+Reference!J$13</f>
        <v>3602.5148946308295</v>
      </c>
      <c r="Q84" s="36">
        <f>(Reference!K$12*List!$G84)+Reference!K$13</f>
        <v>3716.6781322430325</v>
      </c>
      <c r="R84" s="36">
        <f>(Reference!L$12*List!$G84)+Reference!L$13</f>
        <v>4010.0342997781854</v>
      </c>
      <c r="S84" s="36">
        <f>(Reference!M$12*List!$G84)+Reference!M$13</f>
        <v>4791.11315964395</v>
      </c>
      <c r="T84" s="36">
        <f>(Reference!N$12*List!$G84)+Reference!N$13</f>
        <v>19326.694495369749</v>
      </c>
      <c r="U84" s="12">
        <f>(Reference!O$12*List!$G84)+Reference!O$13</f>
        <v>718.34688334999623</v>
      </c>
      <c r="V84" s="12">
        <f>(Reference!P$12*List!$G84)+Reference!P$13</f>
        <v>1012.2160629022676</v>
      </c>
      <c r="W84" s="12">
        <f>(Reference!Q$12*List!$G84)+Reference!Q$13</f>
        <v>506.1080314511338</v>
      </c>
      <c r="X84" s="54"/>
      <c r="Y84" s="1" t="str">
        <f t="shared" si="3"/>
        <v>Dillingham County, Alaska</v>
      </c>
      <c r="Z84" s="39" t="s">
        <v>947</v>
      </c>
      <c r="AA84" s="40" t="s">
        <v>2225</v>
      </c>
      <c r="AB84" s="44" t="s">
        <v>1962</v>
      </c>
      <c r="AC84" s="63"/>
      <c r="AD84" s="57">
        <f t="shared" si="2"/>
        <v>1.1963000000000001</v>
      </c>
      <c r="AE84" s="61">
        <v>12100</v>
      </c>
      <c r="AF84" s="61" t="s">
        <v>2713</v>
      </c>
      <c r="AG84" s="61" t="s">
        <v>6</v>
      </c>
      <c r="AH84" s="61">
        <v>1.2568999999999999</v>
      </c>
    </row>
    <row r="85" spans="1:34" x14ac:dyDescent="0.3">
      <c r="A85" s="47">
        <v>2090</v>
      </c>
      <c r="B85" s="13">
        <v>21820</v>
      </c>
      <c r="C85" s="49" t="s">
        <v>2246</v>
      </c>
      <c r="D85" s="38" t="s">
        <v>41</v>
      </c>
      <c r="E85" s="43" t="s">
        <v>1962</v>
      </c>
      <c r="F85" s="18" t="s">
        <v>6</v>
      </c>
      <c r="G85" s="11">
        <v>1.0873999999999999</v>
      </c>
      <c r="H85" s="36">
        <f>(Reference!B$12*List!$G85)+Reference!B$13</f>
        <v>1024.8034614973092</v>
      </c>
      <c r="I85" s="36">
        <f>(Reference!C$12*List!$G85)+Reference!C$13</f>
        <v>1529.2372787662907</v>
      </c>
      <c r="J85" s="36">
        <f>(Reference!D$12*List!$G85)+Reference!D$13</f>
        <v>1830.2919442451257</v>
      </c>
      <c r="K85" s="36">
        <f>(Reference!E$12*List!$G85)+Reference!E$13</f>
        <v>2263.8106625346481</v>
      </c>
      <c r="L85" s="36">
        <f>(Reference!F$12*List!$G85)+Reference!F$13</f>
        <v>2358.1411243846833</v>
      </c>
      <c r="M85" s="36">
        <f>(Reference!G$12*List!$G85)+Reference!G$13</f>
        <v>2670.5689661149408</v>
      </c>
      <c r="N85" s="36">
        <f>(Reference!H$12*List!$G85)+Reference!H$13</f>
        <v>2772.2585420100136</v>
      </c>
      <c r="O85" s="36">
        <f>(Reference!I$12*List!$G85)+Reference!I$13</f>
        <v>2881.3072319501243</v>
      </c>
      <c r="P85" s="36">
        <f>(Reference!J$12*List!$G85)+Reference!J$13</f>
        <v>3335.5652716393006</v>
      </c>
      <c r="Q85" s="36">
        <f>(Reference!K$12*List!$G85)+Reference!K$13</f>
        <v>3441.2689097407583</v>
      </c>
      <c r="R85" s="36">
        <f>(Reference!L$12*List!$G85)+Reference!L$13</f>
        <v>3712.8871190394411</v>
      </c>
      <c r="S85" s="36">
        <f>(Reference!M$12*List!$G85)+Reference!M$13</f>
        <v>4436.087326556376</v>
      </c>
      <c r="T85" s="36">
        <f>(Reference!N$12*List!$G85)+Reference!N$13</f>
        <v>17894.568894195763</v>
      </c>
      <c r="U85" s="12">
        <f>(Reference!O$12*List!$G85)+Reference!O$13</f>
        <v>665.11672739055166</v>
      </c>
      <c r="V85" s="12">
        <f>(Reference!P$12*List!$G85)+Reference!P$13</f>
        <v>937.20993405032277</v>
      </c>
      <c r="W85" s="12">
        <f>(Reference!Q$12*List!$G85)+Reference!Q$13</f>
        <v>468.60496702516139</v>
      </c>
      <c r="X85" s="54"/>
      <c r="Y85" s="1" t="str">
        <f t="shared" si="3"/>
        <v>Fairbanks North Star County, Alaska</v>
      </c>
      <c r="Z85" s="38" t="s">
        <v>41</v>
      </c>
      <c r="AA85" s="40" t="s">
        <v>2225</v>
      </c>
      <c r="AB85" s="43" t="s">
        <v>1962</v>
      </c>
      <c r="AC85" s="62"/>
      <c r="AD85" s="57">
        <f t="shared" si="2"/>
        <v>1.0873999999999999</v>
      </c>
      <c r="AE85" s="61">
        <v>12220</v>
      </c>
      <c r="AF85" s="61" t="s">
        <v>2714</v>
      </c>
      <c r="AG85" s="61" t="s">
        <v>6</v>
      </c>
      <c r="AH85" s="61">
        <v>0.751</v>
      </c>
    </row>
    <row r="86" spans="1:34" x14ac:dyDescent="0.3">
      <c r="A86" s="47">
        <v>2100</v>
      </c>
      <c r="B86" s="27">
        <v>99902</v>
      </c>
      <c r="C86" s="49" t="s">
        <v>1962</v>
      </c>
      <c r="D86" s="39" t="s">
        <v>948</v>
      </c>
      <c r="E86" s="44" t="s">
        <v>1962</v>
      </c>
      <c r="F86" s="18" t="s">
        <v>7</v>
      </c>
      <c r="G86" s="29">
        <v>1.1963000000000001</v>
      </c>
      <c r="H86" s="36">
        <f>(Reference!B$12*List!$G86)+Reference!B$13</f>
        <v>1106.8198141716705</v>
      </c>
      <c r="I86" s="36">
        <f>(Reference!C$12*List!$G86)+Reference!C$13</f>
        <v>1651.6241253083836</v>
      </c>
      <c r="J86" s="36">
        <f>(Reference!D$12*List!$G86)+Reference!D$13</f>
        <v>1976.7725868621246</v>
      </c>
      <c r="K86" s="36">
        <f>(Reference!E$12*List!$G86)+Reference!E$13</f>
        <v>2444.9863714995117</v>
      </c>
      <c r="L86" s="36">
        <f>(Reference!F$12*List!$G86)+Reference!F$13</f>
        <v>2546.8662227863506</v>
      </c>
      <c r="M86" s="36">
        <f>(Reference!G$12*List!$G86)+Reference!G$13</f>
        <v>2884.2980706654553</v>
      </c>
      <c r="N86" s="36">
        <f>(Reference!H$12*List!$G86)+Reference!H$13</f>
        <v>2994.1259954569409</v>
      </c>
      <c r="O86" s="36">
        <f>(Reference!I$12*List!$G86)+Reference!I$13</f>
        <v>3111.9019937530729</v>
      </c>
      <c r="P86" s="36">
        <f>(Reference!J$12*List!$G86)+Reference!J$13</f>
        <v>3602.5148946308295</v>
      </c>
      <c r="Q86" s="36">
        <f>(Reference!K$12*List!$G86)+Reference!K$13</f>
        <v>3716.6781322430325</v>
      </c>
      <c r="R86" s="36">
        <f>(Reference!L$12*List!$G86)+Reference!L$13</f>
        <v>4010.0342997781854</v>
      </c>
      <c r="S86" s="36">
        <f>(Reference!M$12*List!$G86)+Reference!M$13</f>
        <v>4791.11315964395</v>
      </c>
      <c r="T86" s="36">
        <f>(Reference!N$12*List!$G86)+Reference!N$13</f>
        <v>19326.694495369749</v>
      </c>
      <c r="U86" s="12">
        <f>(Reference!O$12*List!$G86)+Reference!O$13</f>
        <v>718.34688334999623</v>
      </c>
      <c r="V86" s="12">
        <f>(Reference!P$12*List!$G86)+Reference!P$13</f>
        <v>1012.2160629022676</v>
      </c>
      <c r="W86" s="12">
        <f>(Reference!Q$12*List!$G86)+Reference!Q$13</f>
        <v>506.1080314511338</v>
      </c>
      <c r="X86" s="54"/>
      <c r="Y86" s="1" t="str">
        <f t="shared" si="3"/>
        <v>Haines County, Alaska</v>
      </c>
      <c r="Z86" s="39" t="s">
        <v>948</v>
      </c>
      <c r="AA86" s="40" t="s">
        <v>2225</v>
      </c>
      <c r="AB86" s="44" t="s">
        <v>1962</v>
      </c>
      <c r="AC86" s="63"/>
      <c r="AD86" s="57">
        <f t="shared" si="2"/>
        <v>1.1963000000000001</v>
      </c>
      <c r="AE86" s="61">
        <v>12260</v>
      </c>
      <c r="AF86" s="61" t="s">
        <v>2715</v>
      </c>
      <c r="AG86" s="61" t="s">
        <v>6</v>
      </c>
      <c r="AH86" s="61">
        <v>0.88100000000000001</v>
      </c>
    </row>
    <row r="87" spans="1:34" x14ac:dyDescent="0.3">
      <c r="A87" s="47">
        <v>2105</v>
      </c>
      <c r="B87" s="27">
        <v>99902</v>
      </c>
      <c r="C87" s="49" t="s">
        <v>1962</v>
      </c>
      <c r="D87" s="39" t="s">
        <v>949</v>
      </c>
      <c r="E87" s="44" t="s">
        <v>1962</v>
      </c>
      <c r="F87" s="18" t="s">
        <v>7</v>
      </c>
      <c r="G87" s="29">
        <v>1.1963000000000001</v>
      </c>
      <c r="H87" s="36">
        <f>(Reference!B$12*List!$G87)+Reference!B$13</f>
        <v>1106.8198141716705</v>
      </c>
      <c r="I87" s="36">
        <f>(Reference!C$12*List!$G87)+Reference!C$13</f>
        <v>1651.6241253083836</v>
      </c>
      <c r="J87" s="36">
        <f>(Reference!D$12*List!$G87)+Reference!D$13</f>
        <v>1976.7725868621246</v>
      </c>
      <c r="K87" s="36">
        <f>(Reference!E$12*List!$G87)+Reference!E$13</f>
        <v>2444.9863714995117</v>
      </c>
      <c r="L87" s="36">
        <f>(Reference!F$12*List!$G87)+Reference!F$13</f>
        <v>2546.8662227863506</v>
      </c>
      <c r="M87" s="36">
        <f>(Reference!G$12*List!$G87)+Reference!G$13</f>
        <v>2884.2980706654553</v>
      </c>
      <c r="N87" s="36">
        <f>(Reference!H$12*List!$G87)+Reference!H$13</f>
        <v>2994.1259954569409</v>
      </c>
      <c r="O87" s="36">
        <f>(Reference!I$12*List!$G87)+Reference!I$13</f>
        <v>3111.9019937530729</v>
      </c>
      <c r="P87" s="36">
        <f>(Reference!J$12*List!$G87)+Reference!J$13</f>
        <v>3602.5148946308295</v>
      </c>
      <c r="Q87" s="36">
        <f>(Reference!K$12*List!$G87)+Reference!K$13</f>
        <v>3716.6781322430325</v>
      </c>
      <c r="R87" s="36">
        <f>(Reference!L$12*List!$G87)+Reference!L$13</f>
        <v>4010.0342997781854</v>
      </c>
      <c r="S87" s="36">
        <f>(Reference!M$12*List!$G87)+Reference!M$13</f>
        <v>4791.11315964395</v>
      </c>
      <c r="T87" s="36">
        <f>(Reference!N$12*List!$G87)+Reference!N$13</f>
        <v>19326.694495369749</v>
      </c>
      <c r="U87" s="12">
        <f>(Reference!O$12*List!$G87)+Reference!O$13</f>
        <v>718.34688334999623</v>
      </c>
      <c r="V87" s="12">
        <f>(Reference!P$12*List!$G87)+Reference!P$13</f>
        <v>1012.2160629022676</v>
      </c>
      <c r="W87" s="12">
        <f>(Reference!Q$12*List!$G87)+Reference!Q$13</f>
        <v>506.1080314511338</v>
      </c>
      <c r="X87" s="54"/>
      <c r="Y87" s="1" t="str">
        <f t="shared" si="3"/>
        <v>Hoonah-Angoon Census Area County, Alaska</v>
      </c>
      <c r="Z87" s="39" t="s">
        <v>949</v>
      </c>
      <c r="AA87" s="40" t="s">
        <v>2225</v>
      </c>
      <c r="AB87" s="44" t="s">
        <v>1962</v>
      </c>
      <c r="AC87" s="63"/>
      <c r="AD87" s="57">
        <f t="shared" si="2"/>
        <v>1.1963000000000001</v>
      </c>
      <c r="AE87" s="61">
        <v>12420</v>
      </c>
      <c r="AF87" s="61" t="s">
        <v>2716</v>
      </c>
      <c r="AG87" s="61" t="s">
        <v>6</v>
      </c>
      <c r="AH87" s="61">
        <v>0.95530000000000004</v>
      </c>
    </row>
    <row r="88" spans="1:34" x14ac:dyDescent="0.3">
      <c r="A88" s="47">
        <v>2110</v>
      </c>
      <c r="B88" s="27">
        <v>99902</v>
      </c>
      <c r="C88" s="49" t="s">
        <v>1962</v>
      </c>
      <c r="D88" s="39" t="s">
        <v>950</v>
      </c>
      <c r="E88" s="44" t="s">
        <v>1962</v>
      </c>
      <c r="F88" s="18" t="s">
        <v>7</v>
      </c>
      <c r="G88" s="29">
        <v>1.1963000000000001</v>
      </c>
      <c r="H88" s="36">
        <f>(Reference!B$12*List!$G88)+Reference!B$13</f>
        <v>1106.8198141716705</v>
      </c>
      <c r="I88" s="36">
        <f>(Reference!C$12*List!$G88)+Reference!C$13</f>
        <v>1651.6241253083836</v>
      </c>
      <c r="J88" s="36">
        <f>(Reference!D$12*List!$G88)+Reference!D$13</f>
        <v>1976.7725868621246</v>
      </c>
      <c r="K88" s="36">
        <f>(Reference!E$12*List!$G88)+Reference!E$13</f>
        <v>2444.9863714995117</v>
      </c>
      <c r="L88" s="36">
        <f>(Reference!F$12*List!$G88)+Reference!F$13</f>
        <v>2546.8662227863506</v>
      </c>
      <c r="M88" s="36">
        <f>(Reference!G$12*List!$G88)+Reference!G$13</f>
        <v>2884.2980706654553</v>
      </c>
      <c r="N88" s="36">
        <f>(Reference!H$12*List!$G88)+Reference!H$13</f>
        <v>2994.1259954569409</v>
      </c>
      <c r="O88" s="36">
        <f>(Reference!I$12*List!$G88)+Reference!I$13</f>
        <v>3111.9019937530729</v>
      </c>
      <c r="P88" s="36">
        <f>(Reference!J$12*List!$G88)+Reference!J$13</f>
        <v>3602.5148946308295</v>
      </c>
      <c r="Q88" s="36">
        <f>(Reference!K$12*List!$G88)+Reference!K$13</f>
        <v>3716.6781322430325</v>
      </c>
      <c r="R88" s="36">
        <f>(Reference!L$12*List!$G88)+Reference!L$13</f>
        <v>4010.0342997781854</v>
      </c>
      <c r="S88" s="36">
        <f>(Reference!M$12*List!$G88)+Reference!M$13</f>
        <v>4791.11315964395</v>
      </c>
      <c r="T88" s="36">
        <f>(Reference!N$12*List!$G88)+Reference!N$13</f>
        <v>19326.694495369749</v>
      </c>
      <c r="U88" s="12">
        <f>(Reference!O$12*List!$G88)+Reference!O$13</f>
        <v>718.34688334999623</v>
      </c>
      <c r="V88" s="12">
        <f>(Reference!P$12*List!$G88)+Reference!P$13</f>
        <v>1012.2160629022676</v>
      </c>
      <c r="W88" s="12">
        <f>(Reference!Q$12*List!$G88)+Reference!Q$13</f>
        <v>506.1080314511338</v>
      </c>
      <c r="X88" s="54"/>
      <c r="Y88" s="1" t="str">
        <f t="shared" si="3"/>
        <v>Juneau County, Alaska</v>
      </c>
      <c r="Z88" s="39" t="s">
        <v>950</v>
      </c>
      <c r="AA88" s="40" t="s">
        <v>2225</v>
      </c>
      <c r="AB88" s="44" t="s">
        <v>1962</v>
      </c>
      <c r="AC88" s="63"/>
      <c r="AD88" s="57">
        <f t="shared" si="2"/>
        <v>1.1963000000000001</v>
      </c>
      <c r="AE88" s="61">
        <v>12540</v>
      </c>
      <c r="AF88" s="61" t="s">
        <v>2717</v>
      </c>
      <c r="AG88" s="61" t="s">
        <v>6</v>
      </c>
      <c r="AH88" s="61">
        <v>1.2436</v>
      </c>
    </row>
    <row r="89" spans="1:34" x14ac:dyDescent="0.3">
      <c r="A89" s="47">
        <v>2122</v>
      </c>
      <c r="B89" s="27">
        <v>99902</v>
      </c>
      <c r="C89" s="49" t="s">
        <v>1962</v>
      </c>
      <c r="D89" s="39" t="s">
        <v>951</v>
      </c>
      <c r="E89" s="44" t="s">
        <v>1962</v>
      </c>
      <c r="F89" s="18" t="s">
        <v>7</v>
      </c>
      <c r="G89" s="29">
        <v>1.1963000000000001</v>
      </c>
      <c r="H89" s="36">
        <f>(Reference!B$12*List!$G89)+Reference!B$13</f>
        <v>1106.8198141716705</v>
      </c>
      <c r="I89" s="36">
        <f>(Reference!C$12*List!$G89)+Reference!C$13</f>
        <v>1651.6241253083836</v>
      </c>
      <c r="J89" s="36">
        <f>(Reference!D$12*List!$G89)+Reference!D$13</f>
        <v>1976.7725868621246</v>
      </c>
      <c r="K89" s="36">
        <f>(Reference!E$12*List!$G89)+Reference!E$13</f>
        <v>2444.9863714995117</v>
      </c>
      <c r="L89" s="36">
        <f>(Reference!F$12*List!$G89)+Reference!F$13</f>
        <v>2546.8662227863506</v>
      </c>
      <c r="M89" s="36">
        <f>(Reference!G$12*List!$G89)+Reference!G$13</f>
        <v>2884.2980706654553</v>
      </c>
      <c r="N89" s="36">
        <f>(Reference!H$12*List!$G89)+Reference!H$13</f>
        <v>2994.1259954569409</v>
      </c>
      <c r="O89" s="36">
        <f>(Reference!I$12*List!$G89)+Reference!I$13</f>
        <v>3111.9019937530729</v>
      </c>
      <c r="P89" s="36">
        <f>(Reference!J$12*List!$G89)+Reference!J$13</f>
        <v>3602.5148946308295</v>
      </c>
      <c r="Q89" s="36">
        <f>(Reference!K$12*List!$G89)+Reference!K$13</f>
        <v>3716.6781322430325</v>
      </c>
      <c r="R89" s="36">
        <f>(Reference!L$12*List!$G89)+Reference!L$13</f>
        <v>4010.0342997781854</v>
      </c>
      <c r="S89" s="36">
        <f>(Reference!M$12*List!$G89)+Reference!M$13</f>
        <v>4791.11315964395</v>
      </c>
      <c r="T89" s="36">
        <f>(Reference!N$12*List!$G89)+Reference!N$13</f>
        <v>19326.694495369749</v>
      </c>
      <c r="U89" s="12">
        <f>(Reference!O$12*List!$G89)+Reference!O$13</f>
        <v>718.34688334999623</v>
      </c>
      <c r="V89" s="12">
        <f>(Reference!P$12*List!$G89)+Reference!P$13</f>
        <v>1012.2160629022676</v>
      </c>
      <c r="W89" s="12">
        <f>(Reference!Q$12*List!$G89)+Reference!Q$13</f>
        <v>506.1080314511338</v>
      </c>
      <c r="X89" s="54"/>
      <c r="Y89" s="1" t="str">
        <f t="shared" si="3"/>
        <v>Kenai Peninsula County, Alaska</v>
      </c>
      <c r="Z89" s="39" t="s">
        <v>951</v>
      </c>
      <c r="AA89" s="40" t="s">
        <v>2225</v>
      </c>
      <c r="AB89" s="44" t="s">
        <v>1962</v>
      </c>
      <c r="AC89" s="63"/>
      <c r="AD89" s="57">
        <f t="shared" si="2"/>
        <v>1.1963000000000001</v>
      </c>
      <c r="AE89" s="61">
        <v>12580</v>
      </c>
      <c r="AF89" s="61" t="s">
        <v>2718</v>
      </c>
      <c r="AG89" s="61" t="s">
        <v>6</v>
      </c>
      <c r="AH89" s="61">
        <v>0.95679999999999998</v>
      </c>
    </row>
    <row r="90" spans="1:34" x14ac:dyDescent="0.3">
      <c r="A90" s="47">
        <v>2130</v>
      </c>
      <c r="B90" s="27">
        <v>99902</v>
      </c>
      <c r="C90" s="49" t="s">
        <v>1962</v>
      </c>
      <c r="D90" s="39" t="s">
        <v>952</v>
      </c>
      <c r="E90" s="44" t="s">
        <v>1962</v>
      </c>
      <c r="F90" s="18" t="s">
        <v>7</v>
      </c>
      <c r="G90" s="29">
        <v>1.1963000000000001</v>
      </c>
      <c r="H90" s="36">
        <f>(Reference!B$12*List!$G90)+Reference!B$13</f>
        <v>1106.8198141716705</v>
      </c>
      <c r="I90" s="36">
        <f>(Reference!C$12*List!$G90)+Reference!C$13</f>
        <v>1651.6241253083836</v>
      </c>
      <c r="J90" s="36">
        <f>(Reference!D$12*List!$G90)+Reference!D$13</f>
        <v>1976.7725868621246</v>
      </c>
      <c r="K90" s="36">
        <f>(Reference!E$12*List!$G90)+Reference!E$13</f>
        <v>2444.9863714995117</v>
      </c>
      <c r="L90" s="36">
        <f>(Reference!F$12*List!$G90)+Reference!F$13</f>
        <v>2546.8662227863506</v>
      </c>
      <c r="M90" s="36">
        <f>(Reference!G$12*List!$G90)+Reference!G$13</f>
        <v>2884.2980706654553</v>
      </c>
      <c r="N90" s="36">
        <f>(Reference!H$12*List!$G90)+Reference!H$13</f>
        <v>2994.1259954569409</v>
      </c>
      <c r="O90" s="36">
        <f>(Reference!I$12*List!$G90)+Reference!I$13</f>
        <v>3111.9019937530729</v>
      </c>
      <c r="P90" s="36">
        <f>(Reference!J$12*List!$G90)+Reference!J$13</f>
        <v>3602.5148946308295</v>
      </c>
      <c r="Q90" s="36">
        <f>(Reference!K$12*List!$G90)+Reference!K$13</f>
        <v>3716.6781322430325</v>
      </c>
      <c r="R90" s="36">
        <f>(Reference!L$12*List!$G90)+Reference!L$13</f>
        <v>4010.0342997781854</v>
      </c>
      <c r="S90" s="36">
        <f>(Reference!M$12*List!$G90)+Reference!M$13</f>
        <v>4791.11315964395</v>
      </c>
      <c r="T90" s="36">
        <f>(Reference!N$12*List!$G90)+Reference!N$13</f>
        <v>19326.694495369749</v>
      </c>
      <c r="U90" s="12">
        <f>(Reference!O$12*List!$G90)+Reference!O$13</f>
        <v>718.34688334999623</v>
      </c>
      <c r="V90" s="12">
        <f>(Reference!P$12*List!$G90)+Reference!P$13</f>
        <v>1012.2160629022676</v>
      </c>
      <c r="W90" s="12">
        <f>(Reference!Q$12*List!$G90)+Reference!Q$13</f>
        <v>506.1080314511338</v>
      </c>
      <c r="X90" s="54"/>
      <c r="Y90" s="1" t="str">
        <f t="shared" si="3"/>
        <v>Ketchikan Gateway County, Alaska</v>
      </c>
      <c r="Z90" s="39" t="s">
        <v>952</v>
      </c>
      <c r="AA90" s="40" t="s">
        <v>2225</v>
      </c>
      <c r="AB90" s="44" t="s">
        <v>1962</v>
      </c>
      <c r="AC90" s="63"/>
      <c r="AD90" s="57">
        <f t="shared" si="2"/>
        <v>1.1963000000000001</v>
      </c>
      <c r="AE90" s="61">
        <v>12620</v>
      </c>
      <c r="AF90" s="61" t="s">
        <v>2719</v>
      </c>
      <c r="AG90" s="61" t="s">
        <v>6</v>
      </c>
      <c r="AH90" s="61">
        <v>0.97689999999999999</v>
      </c>
    </row>
    <row r="91" spans="1:34" x14ac:dyDescent="0.3">
      <c r="A91" s="47">
        <v>2150</v>
      </c>
      <c r="B91" s="27">
        <v>99902</v>
      </c>
      <c r="C91" s="49" t="s">
        <v>1962</v>
      </c>
      <c r="D91" s="39" t="s">
        <v>953</v>
      </c>
      <c r="E91" s="44" t="s">
        <v>1962</v>
      </c>
      <c r="F91" s="18" t="s">
        <v>7</v>
      </c>
      <c r="G91" s="29">
        <v>1.1963000000000001</v>
      </c>
      <c r="H91" s="36">
        <f>(Reference!B$12*List!$G91)+Reference!B$13</f>
        <v>1106.8198141716705</v>
      </c>
      <c r="I91" s="36">
        <f>(Reference!C$12*List!$G91)+Reference!C$13</f>
        <v>1651.6241253083836</v>
      </c>
      <c r="J91" s="36">
        <f>(Reference!D$12*List!$G91)+Reference!D$13</f>
        <v>1976.7725868621246</v>
      </c>
      <c r="K91" s="36">
        <f>(Reference!E$12*List!$G91)+Reference!E$13</f>
        <v>2444.9863714995117</v>
      </c>
      <c r="L91" s="36">
        <f>(Reference!F$12*List!$G91)+Reference!F$13</f>
        <v>2546.8662227863506</v>
      </c>
      <c r="M91" s="36">
        <f>(Reference!G$12*List!$G91)+Reference!G$13</f>
        <v>2884.2980706654553</v>
      </c>
      <c r="N91" s="36">
        <f>(Reference!H$12*List!$G91)+Reference!H$13</f>
        <v>2994.1259954569409</v>
      </c>
      <c r="O91" s="36">
        <f>(Reference!I$12*List!$G91)+Reference!I$13</f>
        <v>3111.9019937530729</v>
      </c>
      <c r="P91" s="36">
        <f>(Reference!J$12*List!$G91)+Reference!J$13</f>
        <v>3602.5148946308295</v>
      </c>
      <c r="Q91" s="36">
        <f>(Reference!K$12*List!$G91)+Reference!K$13</f>
        <v>3716.6781322430325</v>
      </c>
      <c r="R91" s="36">
        <f>(Reference!L$12*List!$G91)+Reference!L$13</f>
        <v>4010.0342997781854</v>
      </c>
      <c r="S91" s="36">
        <f>(Reference!M$12*List!$G91)+Reference!M$13</f>
        <v>4791.11315964395</v>
      </c>
      <c r="T91" s="36">
        <f>(Reference!N$12*List!$G91)+Reference!N$13</f>
        <v>19326.694495369749</v>
      </c>
      <c r="U91" s="12">
        <f>(Reference!O$12*List!$G91)+Reference!O$13</f>
        <v>718.34688334999623</v>
      </c>
      <c r="V91" s="12">
        <f>(Reference!P$12*List!$G91)+Reference!P$13</f>
        <v>1012.2160629022676</v>
      </c>
      <c r="W91" s="12">
        <f>(Reference!Q$12*List!$G91)+Reference!Q$13</f>
        <v>506.1080314511338</v>
      </c>
      <c r="X91" s="54"/>
      <c r="Y91" s="1" t="str">
        <f t="shared" si="3"/>
        <v>Kodiak Island Borough County, Alaska</v>
      </c>
      <c r="Z91" s="39" t="s">
        <v>953</v>
      </c>
      <c r="AA91" s="40" t="s">
        <v>2225</v>
      </c>
      <c r="AB91" s="44" t="s">
        <v>1962</v>
      </c>
      <c r="AC91" s="63"/>
      <c r="AD91" s="57">
        <f t="shared" si="2"/>
        <v>1.1963000000000001</v>
      </c>
      <c r="AE91" s="61">
        <v>12700</v>
      </c>
      <c r="AF91" s="61" t="s">
        <v>2720</v>
      </c>
      <c r="AG91" s="61" t="s">
        <v>6</v>
      </c>
      <c r="AH91" s="61">
        <v>1.2988999999999999</v>
      </c>
    </row>
    <row r="92" spans="1:34" x14ac:dyDescent="0.3">
      <c r="A92" s="47">
        <v>2164</v>
      </c>
      <c r="B92" s="27">
        <v>99902</v>
      </c>
      <c r="C92" s="49" t="s">
        <v>1962</v>
      </c>
      <c r="D92" s="39" t="s">
        <v>954</v>
      </c>
      <c r="E92" s="44" t="s">
        <v>1962</v>
      </c>
      <c r="F92" s="18" t="s">
        <v>7</v>
      </c>
      <c r="G92" s="29">
        <v>1.1963000000000001</v>
      </c>
      <c r="H92" s="36">
        <f>(Reference!B$12*List!$G92)+Reference!B$13</f>
        <v>1106.8198141716705</v>
      </c>
      <c r="I92" s="36">
        <f>(Reference!C$12*List!$G92)+Reference!C$13</f>
        <v>1651.6241253083836</v>
      </c>
      <c r="J92" s="36">
        <f>(Reference!D$12*List!$G92)+Reference!D$13</f>
        <v>1976.7725868621246</v>
      </c>
      <c r="K92" s="36">
        <f>(Reference!E$12*List!$G92)+Reference!E$13</f>
        <v>2444.9863714995117</v>
      </c>
      <c r="L92" s="36">
        <f>(Reference!F$12*List!$G92)+Reference!F$13</f>
        <v>2546.8662227863506</v>
      </c>
      <c r="M92" s="36">
        <f>(Reference!G$12*List!$G92)+Reference!G$13</f>
        <v>2884.2980706654553</v>
      </c>
      <c r="N92" s="36">
        <f>(Reference!H$12*List!$G92)+Reference!H$13</f>
        <v>2994.1259954569409</v>
      </c>
      <c r="O92" s="36">
        <f>(Reference!I$12*List!$G92)+Reference!I$13</f>
        <v>3111.9019937530729</v>
      </c>
      <c r="P92" s="36">
        <f>(Reference!J$12*List!$G92)+Reference!J$13</f>
        <v>3602.5148946308295</v>
      </c>
      <c r="Q92" s="36">
        <f>(Reference!K$12*List!$G92)+Reference!K$13</f>
        <v>3716.6781322430325</v>
      </c>
      <c r="R92" s="36">
        <f>(Reference!L$12*List!$G92)+Reference!L$13</f>
        <v>4010.0342997781854</v>
      </c>
      <c r="S92" s="36">
        <f>(Reference!M$12*List!$G92)+Reference!M$13</f>
        <v>4791.11315964395</v>
      </c>
      <c r="T92" s="36">
        <f>(Reference!N$12*List!$G92)+Reference!N$13</f>
        <v>19326.694495369749</v>
      </c>
      <c r="U92" s="12">
        <f>(Reference!O$12*List!$G92)+Reference!O$13</f>
        <v>718.34688334999623</v>
      </c>
      <c r="V92" s="12">
        <f>(Reference!P$12*List!$G92)+Reference!P$13</f>
        <v>1012.2160629022676</v>
      </c>
      <c r="W92" s="12">
        <f>(Reference!Q$12*List!$G92)+Reference!Q$13</f>
        <v>506.1080314511338</v>
      </c>
      <c r="X92" s="54"/>
      <c r="Y92" s="1" t="str">
        <f t="shared" si="3"/>
        <v>Lake and Peninsula County, Alaska</v>
      </c>
      <c r="Z92" s="39" t="s">
        <v>954</v>
      </c>
      <c r="AA92" s="40" t="s">
        <v>2225</v>
      </c>
      <c r="AB92" s="44" t="s">
        <v>1962</v>
      </c>
      <c r="AC92" s="63"/>
      <c r="AD92" s="57">
        <f t="shared" si="2"/>
        <v>1.1963000000000001</v>
      </c>
      <c r="AE92" s="61">
        <v>12940</v>
      </c>
      <c r="AF92" s="61" t="s">
        <v>2721</v>
      </c>
      <c r="AG92" s="61" t="s">
        <v>6</v>
      </c>
      <c r="AH92" s="61">
        <v>0.79610000000000003</v>
      </c>
    </row>
    <row r="93" spans="1:34" x14ac:dyDescent="0.3">
      <c r="A93" s="47">
        <v>2170</v>
      </c>
      <c r="B93" s="13">
        <v>11260</v>
      </c>
      <c r="C93" s="49" t="s">
        <v>2245</v>
      </c>
      <c r="D93" s="38" t="s">
        <v>42</v>
      </c>
      <c r="E93" s="43" t="s">
        <v>1962</v>
      </c>
      <c r="F93" s="18" t="s">
        <v>6</v>
      </c>
      <c r="G93" s="11">
        <v>1.2182999999999999</v>
      </c>
      <c r="H93" s="36">
        <f>(Reference!B$12*List!$G93)+Reference!B$13</f>
        <v>1123.3887743079049</v>
      </c>
      <c r="I93" s="36">
        <f>(Reference!C$12*List!$G93)+Reference!C$13</f>
        <v>1676.3487407714324</v>
      </c>
      <c r="J93" s="36">
        <f>(Reference!D$12*List!$G93)+Reference!D$13</f>
        <v>2006.3646358756594</v>
      </c>
      <c r="K93" s="36">
        <f>(Reference!E$12*List!$G93)+Reference!E$13</f>
        <v>2481.5875248257462</v>
      </c>
      <c r="L93" s="36">
        <f>(Reference!F$12*List!$G93)+Reference!F$13</f>
        <v>2584.9925052917379</v>
      </c>
      <c r="M93" s="36">
        <f>(Reference!G$12*List!$G93)+Reference!G$13</f>
        <v>2927.4756675443468</v>
      </c>
      <c r="N93" s="36">
        <f>(Reference!H$12*List!$G93)+Reference!H$13</f>
        <v>3038.9477032239961</v>
      </c>
      <c r="O93" s="36">
        <f>(Reference!I$12*List!$G93)+Reference!I$13</f>
        <v>3158.4867941173043</v>
      </c>
      <c r="P93" s="36">
        <f>(Reference!J$12*List!$G93)+Reference!J$13</f>
        <v>3656.4441113967946</v>
      </c>
      <c r="Q93" s="36">
        <f>(Reference!K$12*List!$G93)+Reference!K$13</f>
        <v>3772.3163590111681</v>
      </c>
      <c r="R93" s="36">
        <f>(Reference!L$12*List!$G93)+Reference!L$13</f>
        <v>4070.0640332607591</v>
      </c>
      <c r="S93" s="36">
        <f>(Reference!M$12*List!$G93)+Reference!M$13</f>
        <v>4862.835550166692</v>
      </c>
      <c r="T93" s="36">
        <f>(Reference!N$12*List!$G93)+Reference!N$13</f>
        <v>19616.012798637217</v>
      </c>
      <c r="U93" s="12">
        <f>(Reference!O$12*List!$G93)+Reference!O$13</f>
        <v>729.10045021048995</v>
      </c>
      <c r="V93" s="12">
        <f>(Reference!P$12*List!$G93)+Reference!P$13</f>
        <v>1027.3688162056906</v>
      </c>
      <c r="W93" s="12">
        <f>(Reference!Q$12*List!$G93)+Reference!Q$13</f>
        <v>513.68440810284528</v>
      </c>
      <c r="X93" s="54"/>
      <c r="Y93" s="1" t="str">
        <f t="shared" si="3"/>
        <v>Matanuska-Susitna County, Alaska</v>
      </c>
      <c r="Z93" s="38" t="s">
        <v>42</v>
      </c>
      <c r="AA93" s="40" t="s">
        <v>2225</v>
      </c>
      <c r="AB93" s="43" t="s">
        <v>1962</v>
      </c>
      <c r="AC93" s="62"/>
      <c r="AD93" s="57">
        <f t="shared" si="2"/>
        <v>1.2182999999999999</v>
      </c>
      <c r="AE93" s="61">
        <v>12980</v>
      </c>
      <c r="AF93" s="61" t="s">
        <v>2722</v>
      </c>
      <c r="AG93" s="61" t="s">
        <v>6</v>
      </c>
      <c r="AH93" s="61">
        <v>0.95409999999999995</v>
      </c>
    </row>
    <row r="94" spans="1:34" x14ac:dyDescent="0.3">
      <c r="A94" s="47">
        <v>2180</v>
      </c>
      <c r="B94" s="27">
        <v>99902</v>
      </c>
      <c r="C94" s="49" t="s">
        <v>1962</v>
      </c>
      <c r="D94" s="39" t="s">
        <v>955</v>
      </c>
      <c r="E94" s="44" t="s">
        <v>1962</v>
      </c>
      <c r="F94" s="18" t="s">
        <v>7</v>
      </c>
      <c r="G94" s="29">
        <v>1.1963000000000001</v>
      </c>
      <c r="H94" s="36">
        <f>(Reference!B$12*List!$G94)+Reference!B$13</f>
        <v>1106.8198141716705</v>
      </c>
      <c r="I94" s="36">
        <f>(Reference!C$12*List!$G94)+Reference!C$13</f>
        <v>1651.6241253083836</v>
      </c>
      <c r="J94" s="36">
        <f>(Reference!D$12*List!$G94)+Reference!D$13</f>
        <v>1976.7725868621246</v>
      </c>
      <c r="K94" s="36">
        <f>(Reference!E$12*List!$G94)+Reference!E$13</f>
        <v>2444.9863714995117</v>
      </c>
      <c r="L94" s="36">
        <f>(Reference!F$12*List!$G94)+Reference!F$13</f>
        <v>2546.8662227863506</v>
      </c>
      <c r="M94" s="36">
        <f>(Reference!G$12*List!$G94)+Reference!G$13</f>
        <v>2884.2980706654553</v>
      </c>
      <c r="N94" s="36">
        <f>(Reference!H$12*List!$G94)+Reference!H$13</f>
        <v>2994.1259954569409</v>
      </c>
      <c r="O94" s="36">
        <f>(Reference!I$12*List!$G94)+Reference!I$13</f>
        <v>3111.9019937530729</v>
      </c>
      <c r="P94" s="36">
        <f>(Reference!J$12*List!$G94)+Reference!J$13</f>
        <v>3602.5148946308295</v>
      </c>
      <c r="Q94" s="36">
        <f>(Reference!K$12*List!$G94)+Reference!K$13</f>
        <v>3716.6781322430325</v>
      </c>
      <c r="R94" s="36">
        <f>(Reference!L$12*List!$G94)+Reference!L$13</f>
        <v>4010.0342997781854</v>
      </c>
      <c r="S94" s="36">
        <f>(Reference!M$12*List!$G94)+Reference!M$13</f>
        <v>4791.11315964395</v>
      </c>
      <c r="T94" s="36">
        <f>(Reference!N$12*List!$G94)+Reference!N$13</f>
        <v>19326.694495369749</v>
      </c>
      <c r="U94" s="12">
        <f>(Reference!O$12*List!$G94)+Reference!O$13</f>
        <v>718.34688334999623</v>
      </c>
      <c r="V94" s="12">
        <f>(Reference!P$12*List!$G94)+Reference!P$13</f>
        <v>1012.2160629022676</v>
      </c>
      <c r="W94" s="12">
        <f>(Reference!Q$12*List!$G94)+Reference!Q$13</f>
        <v>506.1080314511338</v>
      </c>
      <c r="X94" s="54"/>
      <c r="Y94" s="1" t="str">
        <f t="shared" si="3"/>
        <v>Nome County, Alaska</v>
      </c>
      <c r="Z94" s="39" t="s">
        <v>955</v>
      </c>
      <c r="AA94" s="40" t="s">
        <v>2225</v>
      </c>
      <c r="AB94" s="44" t="s">
        <v>1962</v>
      </c>
      <c r="AC94" s="63"/>
      <c r="AD94" s="57">
        <f t="shared" si="2"/>
        <v>1.1963000000000001</v>
      </c>
      <c r="AE94" s="61">
        <v>13020</v>
      </c>
      <c r="AF94" s="61" t="s">
        <v>2723</v>
      </c>
      <c r="AG94" s="61" t="s">
        <v>6</v>
      </c>
      <c r="AH94" s="61">
        <v>0.91500000000000004</v>
      </c>
    </row>
    <row r="95" spans="1:34" x14ac:dyDescent="0.3">
      <c r="A95" s="47">
        <v>2185</v>
      </c>
      <c r="B95" s="27">
        <v>99902</v>
      </c>
      <c r="C95" s="49" t="s">
        <v>1962</v>
      </c>
      <c r="D95" s="39" t="s">
        <v>956</v>
      </c>
      <c r="E95" s="44" t="s">
        <v>1962</v>
      </c>
      <c r="F95" s="18" t="s">
        <v>7</v>
      </c>
      <c r="G95" s="29">
        <v>1.1963000000000001</v>
      </c>
      <c r="H95" s="36">
        <f>(Reference!B$12*List!$G95)+Reference!B$13</f>
        <v>1106.8198141716705</v>
      </c>
      <c r="I95" s="36">
        <f>(Reference!C$12*List!$G95)+Reference!C$13</f>
        <v>1651.6241253083836</v>
      </c>
      <c r="J95" s="36">
        <f>(Reference!D$12*List!$G95)+Reference!D$13</f>
        <v>1976.7725868621246</v>
      </c>
      <c r="K95" s="36">
        <f>(Reference!E$12*List!$G95)+Reference!E$13</f>
        <v>2444.9863714995117</v>
      </c>
      <c r="L95" s="36">
        <f>(Reference!F$12*List!$G95)+Reference!F$13</f>
        <v>2546.8662227863506</v>
      </c>
      <c r="M95" s="36">
        <f>(Reference!G$12*List!$G95)+Reference!G$13</f>
        <v>2884.2980706654553</v>
      </c>
      <c r="N95" s="36">
        <f>(Reference!H$12*List!$G95)+Reference!H$13</f>
        <v>2994.1259954569409</v>
      </c>
      <c r="O95" s="36">
        <f>(Reference!I$12*List!$G95)+Reference!I$13</f>
        <v>3111.9019937530729</v>
      </c>
      <c r="P95" s="36">
        <f>(Reference!J$12*List!$G95)+Reference!J$13</f>
        <v>3602.5148946308295</v>
      </c>
      <c r="Q95" s="36">
        <f>(Reference!K$12*List!$G95)+Reference!K$13</f>
        <v>3716.6781322430325</v>
      </c>
      <c r="R95" s="36">
        <f>(Reference!L$12*List!$G95)+Reference!L$13</f>
        <v>4010.0342997781854</v>
      </c>
      <c r="S95" s="36">
        <f>(Reference!M$12*List!$G95)+Reference!M$13</f>
        <v>4791.11315964395</v>
      </c>
      <c r="T95" s="36">
        <f>(Reference!N$12*List!$G95)+Reference!N$13</f>
        <v>19326.694495369749</v>
      </c>
      <c r="U95" s="12">
        <f>(Reference!O$12*List!$G95)+Reference!O$13</f>
        <v>718.34688334999623</v>
      </c>
      <c r="V95" s="12">
        <f>(Reference!P$12*List!$G95)+Reference!P$13</f>
        <v>1012.2160629022676</v>
      </c>
      <c r="W95" s="12">
        <f>(Reference!Q$12*List!$G95)+Reference!Q$13</f>
        <v>506.1080314511338</v>
      </c>
      <c r="X95" s="54"/>
      <c r="Y95" s="1" t="str">
        <f t="shared" si="3"/>
        <v>North Slope Borough County, Alaska</v>
      </c>
      <c r="Z95" s="39" t="s">
        <v>956</v>
      </c>
      <c r="AA95" s="40" t="s">
        <v>2225</v>
      </c>
      <c r="AB95" s="44" t="s">
        <v>1962</v>
      </c>
      <c r="AC95" s="63"/>
      <c r="AD95" s="57">
        <f t="shared" si="2"/>
        <v>1.1963000000000001</v>
      </c>
      <c r="AE95" s="61">
        <v>13140</v>
      </c>
      <c r="AF95" s="61" t="s">
        <v>2724</v>
      </c>
      <c r="AG95" s="61" t="s">
        <v>6</v>
      </c>
      <c r="AH95" s="61">
        <v>0.89270000000000005</v>
      </c>
    </row>
    <row r="96" spans="1:34" x14ac:dyDescent="0.3">
      <c r="A96" s="47">
        <v>2188</v>
      </c>
      <c r="B96" s="27">
        <v>99902</v>
      </c>
      <c r="C96" s="49" t="s">
        <v>1962</v>
      </c>
      <c r="D96" s="39" t="s">
        <v>957</v>
      </c>
      <c r="E96" s="44" t="s">
        <v>1962</v>
      </c>
      <c r="F96" s="18" t="s">
        <v>7</v>
      </c>
      <c r="G96" s="29">
        <v>1.1963000000000001</v>
      </c>
      <c r="H96" s="36">
        <f>(Reference!B$12*List!$G96)+Reference!B$13</f>
        <v>1106.8198141716705</v>
      </c>
      <c r="I96" s="36">
        <f>(Reference!C$12*List!$G96)+Reference!C$13</f>
        <v>1651.6241253083836</v>
      </c>
      <c r="J96" s="36">
        <f>(Reference!D$12*List!$G96)+Reference!D$13</f>
        <v>1976.7725868621246</v>
      </c>
      <c r="K96" s="36">
        <f>(Reference!E$12*List!$G96)+Reference!E$13</f>
        <v>2444.9863714995117</v>
      </c>
      <c r="L96" s="36">
        <f>(Reference!F$12*List!$G96)+Reference!F$13</f>
        <v>2546.8662227863506</v>
      </c>
      <c r="M96" s="36">
        <f>(Reference!G$12*List!$G96)+Reference!G$13</f>
        <v>2884.2980706654553</v>
      </c>
      <c r="N96" s="36">
        <f>(Reference!H$12*List!$G96)+Reference!H$13</f>
        <v>2994.1259954569409</v>
      </c>
      <c r="O96" s="36">
        <f>(Reference!I$12*List!$G96)+Reference!I$13</f>
        <v>3111.9019937530729</v>
      </c>
      <c r="P96" s="36">
        <f>(Reference!J$12*List!$G96)+Reference!J$13</f>
        <v>3602.5148946308295</v>
      </c>
      <c r="Q96" s="36">
        <f>(Reference!K$12*List!$G96)+Reference!K$13</f>
        <v>3716.6781322430325</v>
      </c>
      <c r="R96" s="36">
        <f>(Reference!L$12*List!$G96)+Reference!L$13</f>
        <v>4010.0342997781854</v>
      </c>
      <c r="S96" s="36">
        <f>(Reference!M$12*List!$G96)+Reference!M$13</f>
        <v>4791.11315964395</v>
      </c>
      <c r="T96" s="36">
        <f>(Reference!N$12*List!$G96)+Reference!N$13</f>
        <v>19326.694495369749</v>
      </c>
      <c r="U96" s="12">
        <f>(Reference!O$12*List!$G96)+Reference!O$13</f>
        <v>718.34688334999623</v>
      </c>
      <c r="V96" s="12">
        <f>(Reference!P$12*List!$G96)+Reference!P$13</f>
        <v>1012.2160629022676</v>
      </c>
      <c r="W96" s="12">
        <f>(Reference!Q$12*List!$G96)+Reference!Q$13</f>
        <v>506.1080314511338</v>
      </c>
      <c r="X96" s="54"/>
      <c r="Y96" s="1" t="str">
        <f t="shared" si="3"/>
        <v>Northwest Arctic Borough County, Alaska</v>
      </c>
      <c r="Z96" s="39" t="s">
        <v>957</v>
      </c>
      <c r="AA96" s="40" t="s">
        <v>2225</v>
      </c>
      <c r="AB96" s="44" t="s">
        <v>1962</v>
      </c>
      <c r="AC96" s="63"/>
      <c r="AD96" s="57">
        <f t="shared" si="2"/>
        <v>1.1963000000000001</v>
      </c>
      <c r="AE96" s="61">
        <v>13220</v>
      </c>
      <c r="AF96" s="61" t="s">
        <v>2725</v>
      </c>
      <c r="AG96" s="61" t="s">
        <v>6</v>
      </c>
      <c r="AH96" s="61">
        <v>0.77869999999999995</v>
      </c>
    </row>
    <row r="97" spans="1:34" x14ac:dyDescent="0.3">
      <c r="A97" s="47">
        <v>2195</v>
      </c>
      <c r="B97" s="27">
        <v>99902</v>
      </c>
      <c r="C97" s="49" t="s">
        <v>1962</v>
      </c>
      <c r="D97" s="39" t="s">
        <v>958</v>
      </c>
      <c r="E97" s="44" t="s">
        <v>1962</v>
      </c>
      <c r="F97" s="18" t="s">
        <v>7</v>
      </c>
      <c r="G97" s="29">
        <v>1.1963000000000001</v>
      </c>
      <c r="H97" s="36">
        <f>(Reference!B$12*List!$G97)+Reference!B$13</f>
        <v>1106.8198141716705</v>
      </c>
      <c r="I97" s="36">
        <f>(Reference!C$12*List!$G97)+Reference!C$13</f>
        <v>1651.6241253083836</v>
      </c>
      <c r="J97" s="36">
        <f>(Reference!D$12*List!$G97)+Reference!D$13</f>
        <v>1976.7725868621246</v>
      </c>
      <c r="K97" s="36">
        <f>(Reference!E$12*List!$G97)+Reference!E$13</f>
        <v>2444.9863714995117</v>
      </c>
      <c r="L97" s="36">
        <f>(Reference!F$12*List!$G97)+Reference!F$13</f>
        <v>2546.8662227863506</v>
      </c>
      <c r="M97" s="36">
        <f>(Reference!G$12*List!$G97)+Reference!G$13</f>
        <v>2884.2980706654553</v>
      </c>
      <c r="N97" s="36">
        <f>(Reference!H$12*List!$G97)+Reference!H$13</f>
        <v>2994.1259954569409</v>
      </c>
      <c r="O97" s="36">
        <f>(Reference!I$12*List!$G97)+Reference!I$13</f>
        <v>3111.9019937530729</v>
      </c>
      <c r="P97" s="36">
        <f>(Reference!J$12*List!$G97)+Reference!J$13</f>
        <v>3602.5148946308295</v>
      </c>
      <c r="Q97" s="36">
        <f>(Reference!K$12*List!$G97)+Reference!K$13</f>
        <v>3716.6781322430325</v>
      </c>
      <c r="R97" s="36">
        <f>(Reference!L$12*List!$G97)+Reference!L$13</f>
        <v>4010.0342997781854</v>
      </c>
      <c r="S97" s="36">
        <f>(Reference!M$12*List!$G97)+Reference!M$13</f>
        <v>4791.11315964395</v>
      </c>
      <c r="T97" s="36">
        <f>(Reference!N$12*List!$G97)+Reference!N$13</f>
        <v>19326.694495369749</v>
      </c>
      <c r="U97" s="12">
        <f>(Reference!O$12*List!$G97)+Reference!O$13</f>
        <v>718.34688334999623</v>
      </c>
      <c r="V97" s="12">
        <f>(Reference!P$12*List!$G97)+Reference!P$13</f>
        <v>1012.2160629022676</v>
      </c>
      <c r="W97" s="12">
        <f>(Reference!Q$12*List!$G97)+Reference!Q$13</f>
        <v>506.1080314511338</v>
      </c>
      <c r="X97" s="54"/>
      <c r="Y97" s="1" t="str">
        <f t="shared" si="3"/>
        <v>Petersburg Census Area County, Alaska</v>
      </c>
      <c r="Z97" s="39" t="s">
        <v>958</v>
      </c>
      <c r="AA97" s="40" t="s">
        <v>2225</v>
      </c>
      <c r="AB97" s="44" t="s">
        <v>1962</v>
      </c>
      <c r="AC97" s="63"/>
      <c r="AD97" s="57">
        <f t="shared" si="2"/>
        <v>1.1963000000000001</v>
      </c>
      <c r="AE97" s="61">
        <v>13380</v>
      </c>
      <c r="AF97" s="61" t="s">
        <v>2726</v>
      </c>
      <c r="AG97" s="61" t="s">
        <v>6</v>
      </c>
      <c r="AH97" s="61">
        <v>1.2104999999999999</v>
      </c>
    </row>
    <row r="98" spans="1:34" x14ac:dyDescent="0.3">
      <c r="A98" s="47">
        <v>2198</v>
      </c>
      <c r="B98" s="27">
        <v>99902</v>
      </c>
      <c r="C98" s="49" t="s">
        <v>1962</v>
      </c>
      <c r="D98" s="39" t="s">
        <v>959</v>
      </c>
      <c r="E98" s="44" t="s">
        <v>1962</v>
      </c>
      <c r="F98" s="18" t="s">
        <v>7</v>
      </c>
      <c r="G98" s="29">
        <v>1.1963000000000001</v>
      </c>
      <c r="H98" s="36">
        <f>(Reference!B$12*List!$G98)+Reference!B$13</f>
        <v>1106.8198141716705</v>
      </c>
      <c r="I98" s="36">
        <f>(Reference!C$12*List!$G98)+Reference!C$13</f>
        <v>1651.6241253083836</v>
      </c>
      <c r="J98" s="36">
        <f>(Reference!D$12*List!$G98)+Reference!D$13</f>
        <v>1976.7725868621246</v>
      </c>
      <c r="K98" s="36">
        <f>(Reference!E$12*List!$G98)+Reference!E$13</f>
        <v>2444.9863714995117</v>
      </c>
      <c r="L98" s="36">
        <f>(Reference!F$12*List!$G98)+Reference!F$13</f>
        <v>2546.8662227863506</v>
      </c>
      <c r="M98" s="36">
        <f>(Reference!G$12*List!$G98)+Reference!G$13</f>
        <v>2884.2980706654553</v>
      </c>
      <c r="N98" s="36">
        <f>(Reference!H$12*List!$G98)+Reference!H$13</f>
        <v>2994.1259954569409</v>
      </c>
      <c r="O98" s="36">
        <f>(Reference!I$12*List!$G98)+Reference!I$13</f>
        <v>3111.9019937530729</v>
      </c>
      <c r="P98" s="36">
        <f>(Reference!J$12*List!$G98)+Reference!J$13</f>
        <v>3602.5148946308295</v>
      </c>
      <c r="Q98" s="36">
        <f>(Reference!K$12*List!$G98)+Reference!K$13</f>
        <v>3716.6781322430325</v>
      </c>
      <c r="R98" s="36">
        <f>(Reference!L$12*List!$G98)+Reference!L$13</f>
        <v>4010.0342997781854</v>
      </c>
      <c r="S98" s="36">
        <f>(Reference!M$12*List!$G98)+Reference!M$13</f>
        <v>4791.11315964395</v>
      </c>
      <c r="T98" s="36">
        <f>(Reference!N$12*List!$G98)+Reference!N$13</f>
        <v>19326.694495369749</v>
      </c>
      <c r="U98" s="12">
        <f>(Reference!O$12*List!$G98)+Reference!O$13</f>
        <v>718.34688334999623</v>
      </c>
      <c r="V98" s="12">
        <f>(Reference!P$12*List!$G98)+Reference!P$13</f>
        <v>1012.2160629022676</v>
      </c>
      <c r="W98" s="12">
        <f>(Reference!Q$12*List!$G98)+Reference!Q$13</f>
        <v>506.1080314511338</v>
      </c>
      <c r="X98" s="54"/>
      <c r="Y98" s="1" t="str">
        <f t="shared" si="3"/>
        <v>Prince Of Wales County-Hyder Census Area County, Alaska</v>
      </c>
      <c r="Z98" s="39" t="s">
        <v>959</v>
      </c>
      <c r="AA98" s="40" t="s">
        <v>2225</v>
      </c>
      <c r="AB98" s="44" t="s">
        <v>1962</v>
      </c>
      <c r="AC98" s="63"/>
      <c r="AD98" s="57">
        <f t="shared" si="2"/>
        <v>1.1963000000000001</v>
      </c>
      <c r="AE98" s="61">
        <v>13460</v>
      </c>
      <c r="AF98" s="61" t="s">
        <v>2727</v>
      </c>
      <c r="AG98" s="61" t="s">
        <v>6</v>
      </c>
      <c r="AH98" s="61">
        <v>1.1669</v>
      </c>
    </row>
    <row r="99" spans="1:34" x14ac:dyDescent="0.3">
      <c r="A99" s="47">
        <v>2220</v>
      </c>
      <c r="B99" s="27">
        <v>99902</v>
      </c>
      <c r="C99" s="49" t="s">
        <v>1962</v>
      </c>
      <c r="D99" s="39" t="s">
        <v>960</v>
      </c>
      <c r="E99" s="44" t="s">
        <v>1962</v>
      </c>
      <c r="F99" s="18" t="s">
        <v>7</v>
      </c>
      <c r="G99" s="29">
        <v>1.1963000000000001</v>
      </c>
      <c r="H99" s="36">
        <f>(Reference!B$12*List!$G99)+Reference!B$13</f>
        <v>1106.8198141716705</v>
      </c>
      <c r="I99" s="36">
        <f>(Reference!C$12*List!$G99)+Reference!C$13</f>
        <v>1651.6241253083836</v>
      </c>
      <c r="J99" s="36">
        <f>(Reference!D$12*List!$G99)+Reference!D$13</f>
        <v>1976.7725868621246</v>
      </c>
      <c r="K99" s="36">
        <f>(Reference!E$12*List!$G99)+Reference!E$13</f>
        <v>2444.9863714995117</v>
      </c>
      <c r="L99" s="36">
        <f>(Reference!F$12*List!$G99)+Reference!F$13</f>
        <v>2546.8662227863506</v>
      </c>
      <c r="M99" s="36">
        <f>(Reference!G$12*List!$G99)+Reference!G$13</f>
        <v>2884.2980706654553</v>
      </c>
      <c r="N99" s="36">
        <f>(Reference!H$12*List!$G99)+Reference!H$13</f>
        <v>2994.1259954569409</v>
      </c>
      <c r="O99" s="36">
        <f>(Reference!I$12*List!$G99)+Reference!I$13</f>
        <v>3111.9019937530729</v>
      </c>
      <c r="P99" s="36">
        <f>(Reference!J$12*List!$G99)+Reference!J$13</f>
        <v>3602.5148946308295</v>
      </c>
      <c r="Q99" s="36">
        <f>(Reference!K$12*List!$G99)+Reference!K$13</f>
        <v>3716.6781322430325</v>
      </c>
      <c r="R99" s="36">
        <f>(Reference!L$12*List!$G99)+Reference!L$13</f>
        <v>4010.0342997781854</v>
      </c>
      <c r="S99" s="36">
        <f>(Reference!M$12*List!$G99)+Reference!M$13</f>
        <v>4791.11315964395</v>
      </c>
      <c r="T99" s="36">
        <f>(Reference!N$12*List!$G99)+Reference!N$13</f>
        <v>19326.694495369749</v>
      </c>
      <c r="U99" s="12">
        <f>(Reference!O$12*List!$G99)+Reference!O$13</f>
        <v>718.34688334999623</v>
      </c>
      <c r="V99" s="12">
        <f>(Reference!P$12*List!$G99)+Reference!P$13</f>
        <v>1012.2160629022676</v>
      </c>
      <c r="W99" s="12">
        <f>(Reference!Q$12*List!$G99)+Reference!Q$13</f>
        <v>506.1080314511338</v>
      </c>
      <c r="X99" s="54"/>
      <c r="Y99" s="1" t="str">
        <f t="shared" si="3"/>
        <v>Sitka Borough County, Alaska</v>
      </c>
      <c r="Z99" s="39" t="s">
        <v>960</v>
      </c>
      <c r="AA99" s="40" t="s">
        <v>2225</v>
      </c>
      <c r="AB99" s="44" t="s">
        <v>1962</v>
      </c>
      <c r="AC99" s="63"/>
      <c r="AD99" s="57">
        <f t="shared" si="2"/>
        <v>1.1963000000000001</v>
      </c>
      <c r="AE99" s="61">
        <v>13740</v>
      </c>
      <c r="AF99" s="61" t="s">
        <v>2728</v>
      </c>
      <c r="AG99" s="61" t="s">
        <v>6</v>
      </c>
      <c r="AH99" s="61">
        <v>0.89959999999999996</v>
      </c>
    </row>
    <row r="100" spans="1:34" x14ac:dyDescent="0.3">
      <c r="A100" s="47">
        <v>2230</v>
      </c>
      <c r="B100" s="27">
        <v>99902</v>
      </c>
      <c r="C100" s="49" t="s">
        <v>1962</v>
      </c>
      <c r="D100" s="39" t="s">
        <v>961</v>
      </c>
      <c r="E100" s="44" t="s">
        <v>1962</v>
      </c>
      <c r="F100" s="18" t="s">
        <v>7</v>
      </c>
      <c r="G100" s="29">
        <v>1.1963000000000001</v>
      </c>
      <c r="H100" s="36">
        <f>(Reference!B$12*List!$G100)+Reference!B$13</f>
        <v>1106.8198141716705</v>
      </c>
      <c r="I100" s="36">
        <f>(Reference!C$12*List!$G100)+Reference!C$13</f>
        <v>1651.6241253083836</v>
      </c>
      <c r="J100" s="36">
        <f>(Reference!D$12*List!$G100)+Reference!D$13</f>
        <v>1976.7725868621246</v>
      </c>
      <c r="K100" s="36">
        <f>(Reference!E$12*List!$G100)+Reference!E$13</f>
        <v>2444.9863714995117</v>
      </c>
      <c r="L100" s="36">
        <f>(Reference!F$12*List!$G100)+Reference!F$13</f>
        <v>2546.8662227863506</v>
      </c>
      <c r="M100" s="36">
        <f>(Reference!G$12*List!$G100)+Reference!G$13</f>
        <v>2884.2980706654553</v>
      </c>
      <c r="N100" s="36">
        <f>(Reference!H$12*List!$G100)+Reference!H$13</f>
        <v>2994.1259954569409</v>
      </c>
      <c r="O100" s="36">
        <f>(Reference!I$12*List!$G100)+Reference!I$13</f>
        <v>3111.9019937530729</v>
      </c>
      <c r="P100" s="36">
        <f>(Reference!J$12*List!$G100)+Reference!J$13</f>
        <v>3602.5148946308295</v>
      </c>
      <c r="Q100" s="36">
        <f>(Reference!K$12*List!$G100)+Reference!K$13</f>
        <v>3716.6781322430325</v>
      </c>
      <c r="R100" s="36">
        <f>(Reference!L$12*List!$G100)+Reference!L$13</f>
        <v>4010.0342997781854</v>
      </c>
      <c r="S100" s="36">
        <f>(Reference!M$12*List!$G100)+Reference!M$13</f>
        <v>4791.11315964395</v>
      </c>
      <c r="T100" s="36">
        <f>(Reference!N$12*List!$G100)+Reference!N$13</f>
        <v>19326.694495369749</v>
      </c>
      <c r="U100" s="12">
        <f>(Reference!O$12*List!$G100)+Reference!O$13</f>
        <v>718.34688334999623</v>
      </c>
      <c r="V100" s="12">
        <f>(Reference!P$12*List!$G100)+Reference!P$13</f>
        <v>1012.2160629022676</v>
      </c>
      <c r="W100" s="12">
        <f>(Reference!Q$12*List!$G100)+Reference!Q$13</f>
        <v>506.1080314511338</v>
      </c>
      <c r="X100" s="54"/>
      <c r="Y100" s="1" t="str">
        <f t="shared" si="3"/>
        <v>Skagway-Yakutat County, Alaska</v>
      </c>
      <c r="Z100" s="39" t="s">
        <v>961</v>
      </c>
      <c r="AA100" s="40" t="s">
        <v>2225</v>
      </c>
      <c r="AB100" s="44" t="s">
        <v>1962</v>
      </c>
      <c r="AC100" s="63"/>
      <c r="AD100" s="57">
        <f t="shared" si="2"/>
        <v>1.1963000000000001</v>
      </c>
      <c r="AE100" s="61">
        <v>13780</v>
      </c>
      <c r="AF100" s="61" t="s">
        <v>2729</v>
      </c>
      <c r="AG100" s="61" t="s">
        <v>6</v>
      </c>
      <c r="AH100" s="61">
        <v>0.83589999999999998</v>
      </c>
    </row>
    <row r="101" spans="1:34" x14ac:dyDescent="0.3">
      <c r="A101" s="47">
        <v>2240</v>
      </c>
      <c r="B101" s="27">
        <v>99902</v>
      </c>
      <c r="C101" s="49" t="s">
        <v>1962</v>
      </c>
      <c r="D101" s="39" t="s">
        <v>962</v>
      </c>
      <c r="E101" s="44" t="s">
        <v>1962</v>
      </c>
      <c r="F101" s="18" t="s">
        <v>7</v>
      </c>
      <c r="G101" s="29">
        <v>1.1963000000000001</v>
      </c>
      <c r="H101" s="36">
        <f>(Reference!B$12*List!$G101)+Reference!B$13</f>
        <v>1106.8198141716705</v>
      </c>
      <c r="I101" s="36">
        <f>(Reference!C$12*List!$G101)+Reference!C$13</f>
        <v>1651.6241253083836</v>
      </c>
      <c r="J101" s="36">
        <f>(Reference!D$12*List!$G101)+Reference!D$13</f>
        <v>1976.7725868621246</v>
      </c>
      <c r="K101" s="36">
        <f>(Reference!E$12*List!$G101)+Reference!E$13</f>
        <v>2444.9863714995117</v>
      </c>
      <c r="L101" s="36">
        <f>(Reference!F$12*List!$G101)+Reference!F$13</f>
        <v>2546.8662227863506</v>
      </c>
      <c r="M101" s="36">
        <f>(Reference!G$12*List!$G101)+Reference!G$13</f>
        <v>2884.2980706654553</v>
      </c>
      <c r="N101" s="36">
        <f>(Reference!H$12*List!$G101)+Reference!H$13</f>
        <v>2994.1259954569409</v>
      </c>
      <c r="O101" s="36">
        <f>(Reference!I$12*List!$G101)+Reference!I$13</f>
        <v>3111.9019937530729</v>
      </c>
      <c r="P101" s="36">
        <f>(Reference!J$12*List!$G101)+Reference!J$13</f>
        <v>3602.5148946308295</v>
      </c>
      <c r="Q101" s="36">
        <f>(Reference!K$12*List!$G101)+Reference!K$13</f>
        <v>3716.6781322430325</v>
      </c>
      <c r="R101" s="36">
        <f>(Reference!L$12*List!$G101)+Reference!L$13</f>
        <v>4010.0342997781854</v>
      </c>
      <c r="S101" s="36">
        <f>(Reference!M$12*List!$G101)+Reference!M$13</f>
        <v>4791.11315964395</v>
      </c>
      <c r="T101" s="36">
        <f>(Reference!N$12*List!$G101)+Reference!N$13</f>
        <v>19326.694495369749</v>
      </c>
      <c r="U101" s="12">
        <f>(Reference!O$12*List!$G101)+Reference!O$13</f>
        <v>718.34688334999623</v>
      </c>
      <c r="V101" s="12">
        <f>(Reference!P$12*List!$G101)+Reference!P$13</f>
        <v>1012.2160629022676</v>
      </c>
      <c r="W101" s="12">
        <f>(Reference!Q$12*List!$G101)+Reference!Q$13</f>
        <v>506.1080314511338</v>
      </c>
      <c r="X101" s="54"/>
      <c r="Y101" s="1" t="str">
        <f t="shared" si="3"/>
        <v>Southeast Fairbanks County, Alaska</v>
      </c>
      <c r="Z101" s="39" t="s">
        <v>962</v>
      </c>
      <c r="AA101" s="40" t="s">
        <v>2225</v>
      </c>
      <c r="AB101" s="44" t="s">
        <v>1962</v>
      </c>
      <c r="AC101" s="63"/>
      <c r="AD101" s="57">
        <f t="shared" si="2"/>
        <v>1.1963000000000001</v>
      </c>
      <c r="AE101" s="61">
        <v>13820</v>
      </c>
      <c r="AF101" s="61" t="s">
        <v>2730</v>
      </c>
      <c r="AG101" s="61" t="s">
        <v>6</v>
      </c>
      <c r="AH101" s="61">
        <v>0.81410000000000005</v>
      </c>
    </row>
    <row r="102" spans="1:34" x14ac:dyDescent="0.3">
      <c r="A102" s="47">
        <v>2261</v>
      </c>
      <c r="B102" s="27">
        <v>99902</v>
      </c>
      <c r="C102" s="49" t="s">
        <v>1962</v>
      </c>
      <c r="D102" s="39" t="s">
        <v>963</v>
      </c>
      <c r="E102" s="44" t="s">
        <v>1962</v>
      </c>
      <c r="F102" s="18" t="s">
        <v>7</v>
      </c>
      <c r="G102" s="29">
        <v>1.1963000000000001</v>
      </c>
      <c r="H102" s="36">
        <f>(Reference!B$12*List!$G102)+Reference!B$13</f>
        <v>1106.8198141716705</v>
      </c>
      <c r="I102" s="36">
        <f>(Reference!C$12*List!$G102)+Reference!C$13</f>
        <v>1651.6241253083836</v>
      </c>
      <c r="J102" s="36">
        <f>(Reference!D$12*List!$G102)+Reference!D$13</f>
        <v>1976.7725868621246</v>
      </c>
      <c r="K102" s="36">
        <f>(Reference!E$12*List!$G102)+Reference!E$13</f>
        <v>2444.9863714995117</v>
      </c>
      <c r="L102" s="36">
        <f>(Reference!F$12*List!$G102)+Reference!F$13</f>
        <v>2546.8662227863506</v>
      </c>
      <c r="M102" s="36">
        <f>(Reference!G$12*List!$G102)+Reference!G$13</f>
        <v>2884.2980706654553</v>
      </c>
      <c r="N102" s="36">
        <f>(Reference!H$12*List!$G102)+Reference!H$13</f>
        <v>2994.1259954569409</v>
      </c>
      <c r="O102" s="36">
        <f>(Reference!I$12*List!$G102)+Reference!I$13</f>
        <v>3111.9019937530729</v>
      </c>
      <c r="P102" s="36">
        <f>(Reference!J$12*List!$G102)+Reference!J$13</f>
        <v>3602.5148946308295</v>
      </c>
      <c r="Q102" s="36">
        <f>(Reference!K$12*List!$G102)+Reference!K$13</f>
        <v>3716.6781322430325</v>
      </c>
      <c r="R102" s="36">
        <f>(Reference!L$12*List!$G102)+Reference!L$13</f>
        <v>4010.0342997781854</v>
      </c>
      <c r="S102" s="36">
        <f>(Reference!M$12*List!$G102)+Reference!M$13</f>
        <v>4791.11315964395</v>
      </c>
      <c r="T102" s="36">
        <f>(Reference!N$12*List!$G102)+Reference!N$13</f>
        <v>19326.694495369749</v>
      </c>
      <c r="U102" s="12">
        <f>(Reference!O$12*List!$G102)+Reference!O$13</f>
        <v>718.34688334999623</v>
      </c>
      <c r="V102" s="12">
        <f>(Reference!P$12*List!$G102)+Reference!P$13</f>
        <v>1012.2160629022676</v>
      </c>
      <c r="W102" s="12">
        <f>(Reference!Q$12*List!$G102)+Reference!Q$13</f>
        <v>506.1080314511338</v>
      </c>
      <c r="X102" s="54"/>
      <c r="Y102" s="1" t="str">
        <f t="shared" si="3"/>
        <v>Valdez-Cordova County, Alaska</v>
      </c>
      <c r="Z102" s="39" t="s">
        <v>963</v>
      </c>
      <c r="AA102" s="40" t="s">
        <v>2225</v>
      </c>
      <c r="AB102" s="44" t="s">
        <v>1962</v>
      </c>
      <c r="AC102" s="63"/>
      <c r="AD102" s="57">
        <f t="shared" si="2"/>
        <v>1.1963000000000001</v>
      </c>
      <c r="AE102" s="61">
        <v>13900</v>
      </c>
      <c r="AF102" s="61" t="s">
        <v>2731</v>
      </c>
      <c r="AG102" s="61" t="s">
        <v>6</v>
      </c>
      <c r="AH102" s="61">
        <v>0.83279999999999998</v>
      </c>
    </row>
    <row r="103" spans="1:34" x14ac:dyDescent="0.3">
      <c r="A103" s="47">
        <v>2270</v>
      </c>
      <c r="B103" s="27">
        <v>99902</v>
      </c>
      <c r="C103" s="49" t="s">
        <v>1962</v>
      </c>
      <c r="D103" s="39" t="s">
        <v>964</v>
      </c>
      <c r="E103" s="44" t="s">
        <v>1962</v>
      </c>
      <c r="F103" s="18" t="s">
        <v>7</v>
      </c>
      <c r="G103" s="29">
        <v>1.1963000000000001</v>
      </c>
      <c r="H103" s="36">
        <f>(Reference!B$12*List!$G103)+Reference!B$13</f>
        <v>1106.8198141716705</v>
      </c>
      <c r="I103" s="36">
        <f>(Reference!C$12*List!$G103)+Reference!C$13</f>
        <v>1651.6241253083836</v>
      </c>
      <c r="J103" s="36">
        <f>(Reference!D$12*List!$G103)+Reference!D$13</f>
        <v>1976.7725868621246</v>
      </c>
      <c r="K103" s="36">
        <f>(Reference!E$12*List!$G103)+Reference!E$13</f>
        <v>2444.9863714995117</v>
      </c>
      <c r="L103" s="36">
        <f>(Reference!F$12*List!$G103)+Reference!F$13</f>
        <v>2546.8662227863506</v>
      </c>
      <c r="M103" s="36">
        <f>(Reference!G$12*List!$G103)+Reference!G$13</f>
        <v>2884.2980706654553</v>
      </c>
      <c r="N103" s="36">
        <f>(Reference!H$12*List!$G103)+Reference!H$13</f>
        <v>2994.1259954569409</v>
      </c>
      <c r="O103" s="36">
        <f>(Reference!I$12*List!$G103)+Reference!I$13</f>
        <v>3111.9019937530729</v>
      </c>
      <c r="P103" s="36">
        <f>(Reference!J$12*List!$G103)+Reference!J$13</f>
        <v>3602.5148946308295</v>
      </c>
      <c r="Q103" s="36">
        <f>(Reference!K$12*List!$G103)+Reference!K$13</f>
        <v>3716.6781322430325</v>
      </c>
      <c r="R103" s="36">
        <f>(Reference!L$12*List!$G103)+Reference!L$13</f>
        <v>4010.0342997781854</v>
      </c>
      <c r="S103" s="36">
        <f>(Reference!M$12*List!$G103)+Reference!M$13</f>
        <v>4791.11315964395</v>
      </c>
      <c r="T103" s="36">
        <f>(Reference!N$12*List!$G103)+Reference!N$13</f>
        <v>19326.694495369749</v>
      </c>
      <c r="U103" s="12">
        <f>(Reference!O$12*List!$G103)+Reference!O$13</f>
        <v>718.34688334999623</v>
      </c>
      <c r="V103" s="12">
        <f>(Reference!P$12*List!$G103)+Reference!P$13</f>
        <v>1012.2160629022676</v>
      </c>
      <c r="W103" s="12">
        <f>(Reference!Q$12*List!$G103)+Reference!Q$13</f>
        <v>506.1080314511338</v>
      </c>
      <c r="X103" s="54"/>
      <c r="Y103" s="1" t="str">
        <f t="shared" si="3"/>
        <v>Wade Hampton County, Alaska</v>
      </c>
      <c r="Z103" s="39" t="s">
        <v>964</v>
      </c>
      <c r="AA103" s="40" t="s">
        <v>2225</v>
      </c>
      <c r="AB103" s="44" t="s">
        <v>1962</v>
      </c>
      <c r="AC103" s="63"/>
      <c r="AD103" s="57">
        <f t="shared" si="2"/>
        <v>1.1963000000000001</v>
      </c>
      <c r="AE103" s="61">
        <v>13980</v>
      </c>
      <c r="AF103" s="61" t="s">
        <v>2732</v>
      </c>
      <c r="AG103" s="61" t="s">
        <v>6</v>
      </c>
      <c r="AH103" s="61">
        <v>0.85709999999999997</v>
      </c>
    </row>
    <row r="104" spans="1:34" x14ac:dyDescent="0.3">
      <c r="A104" s="47">
        <v>2275</v>
      </c>
      <c r="B104" s="27">
        <v>99902</v>
      </c>
      <c r="C104" s="49" t="s">
        <v>1962</v>
      </c>
      <c r="D104" s="39" t="s">
        <v>965</v>
      </c>
      <c r="E104" s="44" t="s">
        <v>1962</v>
      </c>
      <c r="F104" s="18" t="s">
        <v>7</v>
      </c>
      <c r="G104" s="29">
        <v>1.1963000000000001</v>
      </c>
      <c r="H104" s="36">
        <f>(Reference!B$12*List!$G104)+Reference!B$13</f>
        <v>1106.8198141716705</v>
      </c>
      <c r="I104" s="36">
        <f>(Reference!C$12*List!$G104)+Reference!C$13</f>
        <v>1651.6241253083836</v>
      </c>
      <c r="J104" s="36">
        <f>(Reference!D$12*List!$G104)+Reference!D$13</f>
        <v>1976.7725868621246</v>
      </c>
      <c r="K104" s="36">
        <f>(Reference!E$12*List!$G104)+Reference!E$13</f>
        <v>2444.9863714995117</v>
      </c>
      <c r="L104" s="36">
        <f>(Reference!F$12*List!$G104)+Reference!F$13</f>
        <v>2546.8662227863506</v>
      </c>
      <c r="M104" s="36">
        <f>(Reference!G$12*List!$G104)+Reference!G$13</f>
        <v>2884.2980706654553</v>
      </c>
      <c r="N104" s="36">
        <f>(Reference!H$12*List!$G104)+Reference!H$13</f>
        <v>2994.1259954569409</v>
      </c>
      <c r="O104" s="36">
        <f>(Reference!I$12*List!$G104)+Reference!I$13</f>
        <v>3111.9019937530729</v>
      </c>
      <c r="P104" s="36">
        <f>(Reference!J$12*List!$G104)+Reference!J$13</f>
        <v>3602.5148946308295</v>
      </c>
      <c r="Q104" s="36">
        <f>(Reference!K$12*List!$G104)+Reference!K$13</f>
        <v>3716.6781322430325</v>
      </c>
      <c r="R104" s="36">
        <f>(Reference!L$12*List!$G104)+Reference!L$13</f>
        <v>4010.0342997781854</v>
      </c>
      <c r="S104" s="36">
        <f>(Reference!M$12*List!$G104)+Reference!M$13</f>
        <v>4791.11315964395</v>
      </c>
      <c r="T104" s="36">
        <f>(Reference!N$12*List!$G104)+Reference!N$13</f>
        <v>19326.694495369749</v>
      </c>
      <c r="U104" s="12">
        <f>(Reference!O$12*List!$G104)+Reference!O$13</f>
        <v>718.34688334999623</v>
      </c>
      <c r="V104" s="12">
        <f>(Reference!P$12*List!$G104)+Reference!P$13</f>
        <v>1012.2160629022676</v>
      </c>
      <c r="W104" s="12">
        <f>(Reference!Q$12*List!$G104)+Reference!Q$13</f>
        <v>506.1080314511338</v>
      </c>
      <c r="X104" s="54"/>
      <c r="Y104" s="1" t="str">
        <f t="shared" si="3"/>
        <v>Wrangell City and Borough County, Alaska</v>
      </c>
      <c r="Z104" s="39" t="s">
        <v>965</v>
      </c>
      <c r="AA104" s="40" t="s">
        <v>2225</v>
      </c>
      <c r="AB104" s="44" t="s">
        <v>1962</v>
      </c>
      <c r="AC104" s="63"/>
      <c r="AD104" s="57">
        <f t="shared" si="2"/>
        <v>1.1963000000000001</v>
      </c>
      <c r="AE104" s="61">
        <v>14010</v>
      </c>
      <c r="AF104" s="61" t="s">
        <v>2733</v>
      </c>
      <c r="AG104" s="61" t="s">
        <v>6</v>
      </c>
      <c r="AH104" s="61">
        <v>0.93600000000000005</v>
      </c>
    </row>
    <row r="105" spans="1:34" x14ac:dyDescent="0.3">
      <c r="A105" s="47">
        <v>2282</v>
      </c>
      <c r="B105" s="27">
        <v>99902</v>
      </c>
      <c r="C105" s="49" t="s">
        <v>1962</v>
      </c>
      <c r="D105" s="39" t="s">
        <v>966</v>
      </c>
      <c r="E105" s="44" t="s">
        <v>1962</v>
      </c>
      <c r="F105" s="18" t="s">
        <v>7</v>
      </c>
      <c r="G105" s="29">
        <v>1.1963000000000001</v>
      </c>
      <c r="H105" s="36">
        <f>(Reference!B$12*List!$G105)+Reference!B$13</f>
        <v>1106.8198141716705</v>
      </c>
      <c r="I105" s="36">
        <f>(Reference!C$12*List!$G105)+Reference!C$13</f>
        <v>1651.6241253083836</v>
      </c>
      <c r="J105" s="36">
        <f>(Reference!D$12*List!$G105)+Reference!D$13</f>
        <v>1976.7725868621246</v>
      </c>
      <c r="K105" s="36">
        <f>(Reference!E$12*List!$G105)+Reference!E$13</f>
        <v>2444.9863714995117</v>
      </c>
      <c r="L105" s="36">
        <f>(Reference!F$12*List!$G105)+Reference!F$13</f>
        <v>2546.8662227863506</v>
      </c>
      <c r="M105" s="36">
        <f>(Reference!G$12*List!$G105)+Reference!G$13</f>
        <v>2884.2980706654553</v>
      </c>
      <c r="N105" s="36">
        <f>(Reference!H$12*List!$G105)+Reference!H$13</f>
        <v>2994.1259954569409</v>
      </c>
      <c r="O105" s="36">
        <f>(Reference!I$12*List!$G105)+Reference!I$13</f>
        <v>3111.9019937530729</v>
      </c>
      <c r="P105" s="36">
        <f>(Reference!J$12*List!$G105)+Reference!J$13</f>
        <v>3602.5148946308295</v>
      </c>
      <c r="Q105" s="36">
        <f>(Reference!K$12*List!$G105)+Reference!K$13</f>
        <v>3716.6781322430325</v>
      </c>
      <c r="R105" s="36">
        <f>(Reference!L$12*List!$G105)+Reference!L$13</f>
        <v>4010.0342997781854</v>
      </c>
      <c r="S105" s="36">
        <f>(Reference!M$12*List!$G105)+Reference!M$13</f>
        <v>4791.11315964395</v>
      </c>
      <c r="T105" s="36">
        <f>(Reference!N$12*List!$G105)+Reference!N$13</f>
        <v>19326.694495369749</v>
      </c>
      <c r="U105" s="12">
        <f>(Reference!O$12*List!$G105)+Reference!O$13</f>
        <v>718.34688334999623</v>
      </c>
      <c r="V105" s="12">
        <f>(Reference!P$12*List!$G105)+Reference!P$13</f>
        <v>1012.2160629022676</v>
      </c>
      <c r="W105" s="12">
        <f>(Reference!Q$12*List!$G105)+Reference!Q$13</f>
        <v>506.1080314511338</v>
      </c>
      <c r="X105" s="54"/>
      <c r="Y105" s="1" t="str">
        <f t="shared" si="3"/>
        <v>Yakutat Borough County, Alaska</v>
      </c>
      <c r="Z105" s="39" t="s">
        <v>966</v>
      </c>
      <c r="AA105" s="40" t="s">
        <v>2225</v>
      </c>
      <c r="AB105" s="44" t="s">
        <v>1962</v>
      </c>
      <c r="AC105" s="63"/>
      <c r="AD105" s="57">
        <f t="shared" si="2"/>
        <v>1.1963000000000001</v>
      </c>
      <c r="AE105" s="61">
        <v>14020</v>
      </c>
      <c r="AF105" s="61" t="s">
        <v>2734</v>
      </c>
      <c r="AG105" s="61" t="s">
        <v>6</v>
      </c>
      <c r="AH105" s="61">
        <v>0.94599999999999995</v>
      </c>
    </row>
    <row r="106" spans="1:34" x14ac:dyDescent="0.3">
      <c r="A106" s="47">
        <v>2290</v>
      </c>
      <c r="B106" s="27">
        <v>99902</v>
      </c>
      <c r="C106" s="49" t="s">
        <v>1962</v>
      </c>
      <c r="D106" s="39" t="s">
        <v>967</v>
      </c>
      <c r="E106" s="44" t="s">
        <v>1962</v>
      </c>
      <c r="F106" s="18" t="s">
        <v>7</v>
      </c>
      <c r="G106" s="29">
        <v>1.1963000000000001</v>
      </c>
      <c r="H106" s="36">
        <f>(Reference!B$12*List!$G106)+Reference!B$13</f>
        <v>1106.8198141716705</v>
      </c>
      <c r="I106" s="36">
        <f>(Reference!C$12*List!$G106)+Reference!C$13</f>
        <v>1651.6241253083836</v>
      </c>
      <c r="J106" s="36">
        <f>(Reference!D$12*List!$G106)+Reference!D$13</f>
        <v>1976.7725868621246</v>
      </c>
      <c r="K106" s="36">
        <f>(Reference!E$12*List!$G106)+Reference!E$13</f>
        <v>2444.9863714995117</v>
      </c>
      <c r="L106" s="36">
        <f>(Reference!F$12*List!$G106)+Reference!F$13</f>
        <v>2546.8662227863506</v>
      </c>
      <c r="M106" s="36">
        <f>(Reference!G$12*List!$G106)+Reference!G$13</f>
        <v>2884.2980706654553</v>
      </c>
      <c r="N106" s="36">
        <f>(Reference!H$12*List!$G106)+Reference!H$13</f>
        <v>2994.1259954569409</v>
      </c>
      <c r="O106" s="36">
        <f>(Reference!I$12*List!$G106)+Reference!I$13</f>
        <v>3111.9019937530729</v>
      </c>
      <c r="P106" s="36">
        <f>(Reference!J$12*List!$G106)+Reference!J$13</f>
        <v>3602.5148946308295</v>
      </c>
      <c r="Q106" s="36">
        <f>(Reference!K$12*List!$G106)+Reference!K$13</f>
        <v>3716.6781322430325</v>
      </c>
      <c r="R106" s="36">
        <f>(Reference!L$12*List!$G106)+Reference!L$13</f>
        <v>4010.0342997781854</v>
      </c>
      <c r="S106" s="36">
        <f>(Reference!M$12*List!$G106)+Reference!M$13</f>
        <v>4791.11315964395</v>
      </c>
      <c r="T106" s="36">
        <f>(Reference!N$12*List!$G106)+Reference!N$13</f>
        <v>19326.694495369749</v>
      </c>
      <c r="U106" s="12">
        <f>(Reference!O$12*List!$G106)+Reference!O$13</f>
        <v>718.34688334999623</v>
      </c>
      <c r="V106" s="12">
        <f>(Reference!P$12*List!$G106)+Reference!P$13</f>
        <v>1012.2160629022676</v>
      </c>
      <c r="W106" s="12">
        <f>(Reference!Q$12*List!$G106)+Reference!Q$13</f>
        <v>506.1080314511338</v>
      </c>
      <c r="X106" s="54"/>
      <c r="Y106" s="1" t="str">
        <f t="shared" si="3"/>
        <v>Yukon-Koyukuk County, Alaska</v>
      </c>
      <c r="Z106" s="39" t="s">
        <v>967</v>
      </c>
      <c r="AA106" s="40" t="s">
        <v>2225</v>
      </c>
      <c r="AB106" s="44" t="s">
        <v>1962</v>
      </c>
      <c r="AC106" s="63"/>
      <c r="AD106" s="57">
        <f t="shared" si="2"/>
        <v>1.1963000000000001</v>
      </c>
      <c r="AE106" s="61">
        <v>14100</v>
      </c>
      <c r="AF106" s="61" t="s">
        <v>2735</v>
      </c>
      <c r="AG106" s="61" t="s">
        <v>6</v>
      </c>
      <c r="AH106" s="61">
        <v>0.90890000000000004</v>
      </c>
    </row>
    <row r="107" spans="1:34" x14ac:dyDescent="0.3">
      <c r="A107" s="47">
        <v>3000</v>
      </c>
      <c r="B107" s="27">
        <v>99903</v>
      </c>
      <c r="C107" s="49" t="s">
        <v>1963</v>
      </c>
      <c r="D107" s="39" t="s">
        <v>968</v>
      </c>
      <c r="E107" s="44" t="s">
        <v>1963</v>
      </c>
      <c r="F107" s="18" t="s">
        <v>7</v>
      </c>
      <c r="G107" s="29">
        <v>0.91810000000000003</v>
      </c>
      <c r="H107" s="36">
        <f>(Reference!B$12*List!$G107)+Reference!B$13</f>
        <v>897.29778190346781</v>
      </c>
      <c r="I107" s="36">
        <f>(Reference!C$12*List!$G107)+Reference!C$13</f>
        <v>1338.9701243165546</v>
      </c>
      <c r="J107" s="36">
        <f>(Reference!D$12*List!$G107)+Reference!D$13</f>
        <v>1602.5676761546038</v>
      </c>
      <c r="K107" s="36">
        <f>(Reference!E$12*List!$G107)+Reference!E$13</f>
        <v>1982.1481508013946</v>
      </c>
      <c r="L107" s="36">
        <f>(Reference!F$12*List!$G107)+Reference!F$13</f>
        <v>2064.7420503773164</v>
      </c>
      <c r="M107" s="36">
        <f>(Reference!G$12*List!$G107)+Reference!G$13</f>
        <v>2338.2977319514698</v>
      </c>
      <c r="N107" s="36">
        <f>(Reference!H$12*List!$G107)+Reference!H$13</f>
        <v>2427.3351272389882</v>
      </c>
      <c r="O107" s="36">
        <f>(Reference!I$12*List!$G107)+Reference!I$13</f>
        <v>2522.8160182381034</v>
      </c>
      <c r="P107" s="36">
        <f>(Reference!J$12*List!$G107)+Reference!J$13</f>
        <v>2920.5554353448492</v>
      </c>
      <c r="Q107" s="36">
        <f>(Reference!K$12*List!$G107)+Reference!K$13</f>
        <v>3013.1074646568759</v>
      </c>
      <c r="R107" s="36">
        <f>(Reference!L$12*List!$G107)+Reference!L$13</f>
        <v>3250.9310336485378</v>
      </c>
      <c r="S107" s="36">
        <f>(Reference!M$12*List!$G107)+Reference!M$13</f>
        <v>3884.1509303972734</v>
      </c>
      <c r="T107" s="36">
        <f>(Reference!N$12*List!$G107)+Reference!N$13</f>
        <v>15668.133042232905</v>
      </c>
      <c r="U107" s="12">
        <f>(Reference!O$12*List!$G107)+Reference!O$13</f>
        <v>582.36314241411492</v>
      </c>
      <c r="V107" s="12">
        <f>(Reference!P$12*List!$G107)+Reference!P$13</f>
        <v>820.60260976534391</v>
      </c>
      <c r="W107" s="12">
        <f>(Reference!Q$12*List!$G107)+Reference!Q$13</f>
        <v>410.30130488267196</v>
      </c>
      <c r="X107" s="54"/>
      <c r="Y107" s="1" t="str">
        <f t="shared" si="3"/>
        <v>Apache County, Arizona</v>
      </c>
      <c r="Z107" s="39" t="s">
        <v>968</v>
      </c>
      <c r="AA107" s="40" t="s">
        <v>2225</v>
      </c>
      <c r="AB107" s="44" t="s">
        <v>1963</v>
      </c>
      <c r="AC107" s="63"/>
      <c r="AD107" s="57">
        <f t="shared" si="2"/>
        <v>0.91810000000000003</v>
      </c>
      <c r="AE107" s="61">
        <v>14260</v>
      </c>
      <c r="AF107" s="61" t="s">
        <v>2736</v>
      </c>
      <c r="AG107" s="61" t="s">
        <v>6</v>
      </c>
      <c r="AH107" s="61">
        <v>0.92579999999999996</v>
      </c>
    </row>
    <row r="108" spans="1:34" x14ac:dyDescent="0.3">
      <c r="A108" s="47">
        <v>3010</v>
      </c>
      <c r="B108" s="13">
        <v>43420</v>
      </c>
      <c r="C108" s="49" t="s">
        <v>2247</v>
      </c>
      <c r="D108" s="38" t="s">
        <v>867</v>
      </c>
      <c r="E108" s="43" t="s">
        <v>1963</v>
      </c>
      <c r="F108" s="18" t="s">
        <v>6</v>
      </c>
      <c r="G108" s="11">
        <v>0.86950000000000005</v>
      </c>
      <c r="H108" s="36">
        <f>(Reference!B$12*List!$G108)+Reference!B$13</f>
        <v>860.69544269342236</v>
      </c>
      <c r="I108" s="36">
        <f>(Reference!C$12*List!$G108)+Reference!C$13</f>
        <v>1284.3512010663649</v>
      </c>
      <c r="J108" s="36">
        <f>(Reference!D$12*List!$G108)+Reference!D$13</f>
        <v>1537.1961496974309</v>
      </c>
      <c r="K108" s="36">
        <f>(Reference!E$12*List!$G108)+Reference!E$13</f>
        <v>1901.2928757261664</v>
      </c>
      <c r="L108" s="36">
        <f>(Reference!F$12*List!$G108)+Reference!F$13</f>
        <v>1980.5176262972341</v>
      </c>
      <c r="M108" s="36">
        <f>(Reference!G$12*List!$G108)+Reference!G$13</f>
        <v>2242.9144952099182</v>
      </c>
      <c r="N108" s="36">
        <f>(Reference!H$12*List!$G108)+Reference!H$13</f>
        <v>2328.3199000808559</v>
      </c>
      <c r="O108" s="36">
        <f>(Reference!I$12*List!$G108)+Reference!I$13</f>
        <v>2419.9059592516642</v>
      </c>
      <c r="P108" s="36">
        <f>(Reference!J$12*List!$G108)+Reference!J$13</f>
        <v>2801.4208928527623</v>
      </c>
      <c r="Q108" s="36">
        <f>(Reference!K$12*List!$G108)+Reference!K$13</f>
        <v>2890.1975637054484</v>
      </c>
      <c r="R108" s="36">
        <f>(Reference!L$12*List!$G108)+Reference!L$13</f>
        <v>3118.3198951370323</v>
      </c>
      <c r="S108" s="36">
        <f>(Reference!M$12*List!$G108)+Reference!M$13</f>
        <v>3725.7096495152159</v>
      </c>
      <c r="T108" s="36">
        <f>(Reference!N$12*List!$G108)+Reference!N$13</f>
        <v>15029.002608651128</v>
      </c>
      <c r="U108" s="12">
        <f>(Reference!O$12*List!$G108)+Reference!O$13</f>
        <v>558.60753562229661</v>
      </c>
      <c r="V108" s="12">
        <f>(Reference!P$12*List!$G108)+Reference!P$13</f>
        <v>787.12880019505451</v>
      </c>
      <c r="W108" s="12">
        <f>(Reference!Q$12*List!$G108)+Reference!Q$13</f>
        <v>393.56440009752725</v>
      </c>
      <c r="X108" s="54"/>
      <c r="Y108" s="1" t="str">
        <f t="shared" si="3"/>
        <v>Cochise County, Arizona</v>
      </c>
      <c r="Z108" s="38" t="s">
        <v>867</v>
      </c>
      <c r="AA108" s="40" t="s">
        <v>2225</v>
      </c>
      <c r="AB108" s="43" t="s">
        <v>1963</v>
      </c>
      <c r="AC108" s="62"/>
      <c r="AD108" s="57">
        <f t="shared" si="2"/>
        <v>0.86950000000000005</v>
      </c>
      <c r="AE108" s="61">
        <v>14454</v>
      </c>
      <c r="AF108" s="61" t="s">
        <v>2737</v>
      </c>
      <c r="AG108" s="61" t="s">
        <v>6</v>
      </c>
      <c r="AH108" s="61">
        <v>1.2558</v>
      </c>
    </row>
    <row r="109" spans="1:34" x14ac:dyDescent="0.3">
      <c r="A109" s="47">
        <v>3020</v>
      </c>
      <c r="B109" s="13">
        <v>22380</v>
      </c>
      <c r="C109" s="49" t="s">
        <v>2248</v>
      </c>
      <c r="D109" s="38" t="s">
        <v>43</v>
      </c>
      <c r="E109" s="43" t="s">
        <v>1963</v>
      </c>
      <c r="F109" s="18" t="s">
        <v>6</v>
      </c>
      <c r="G109" s="11">
        <v>1.1587000000000001</v>
      </c>
      <c r="H109" s="36">
        <f>(Reference!B$12*List!$G109)+Reference!B$13</f>
        <v>1078.5019550297422</v>
      </c>
      <c r="I109" s="36">
        <f>(Reference!C$12*List!$G109)+Reference!C$13</f>
        <v>1609.367509789718</v>
      </c>
      <c r="J109" s="36">
        <f>(Reference!D$12*List!$G109)+Reference!D$13</f>
        <v>1926.1970849117192</v>
      </c>
      <c r="K109" s="36">
        <f>(Reference!E$12*List!$G109)+Reference!E$13</f>
        <v>2382.4316730874007</v>
      </c>
      <c r="L109" s="36">
        <f>(Reference!F$12*List!$G109)+Reference!F$13</f>
        <v>2481.7049399589614</v>
      </c>
      <c r="M109" s="36">
        <f>(Reference!G$12*List!$G109)+Reference!G$13</f>
        <v>2810.5036323633494</v>
      </c>
      <c r="N109" s="36">
        <f>(Reference!H$12*List!$G109)+Reference!H$13</f>
        <v>2917.5216221823362</v>
      </c>
      <c r="O109" s="36">
        <f>(Reference!I$12*List!$G109)+Reference!I$13</f>
        <v>3032.2843349487493</v>
      </c>
      <c r="P109" s="36">
        <f>(Reference!J$12*List!$G109)+Reference!J$13</f>
        <v>3510.3449605217252</v>
      </c>
      <c r="Q109" s="36">
        <f>(Reference!K$12*List!$G109)+Reference!K$13</f>
        <v>3621.5873446756723</v>
      </c>
      <c r="R109" s="36">
        <f>(Reference!L$12*List!$G109)+Reference!L$13</f>
        <v>3907.4380280079668</v>
      </c>
      <c r="S109" s="36">
        <f>(Reference!M$12*List!$G109)+Reference!M$13</f>
        <v>4668.533074023263</v>
      </c>
      <c r="T109" s="36">
        <f>(Reference!N$12*List!$G109)+Reference!N$13</f>
        <v>18832.223213421705</v>
      </c>
      <c r="U109" s="12">
        <f>(Reference!O$12*List!$G109)+Reference!O$13</f>
        <v>699.96805998842501</v>
      </c>
      <c r="V109" s="12">
        <f>(Reference!P$12*List!$G109)+Reference!P$13</f>
        <v>986.31862998368979</v>
      </c>
      <c r="W109" s="12">
        <f>(Reference!Q$12*List!$G109)+Reference!Q$13</f>
        <v>493.15931499184489</v>
      </c>
      <c r="X109" s="54"/>
      <c r="Y109" s="1" t="str">
        <f t="shared" si="3"/>
        <v>Coconino County, Arizona</v>
      </c>
      <c r="Z109" s="38" t="s">
        <v>43</v>
      </c>
      <c r="AA109" s="40" t="s">
        <v>2225</v>
      </c>
      <c r="AB109" s="43" t="s">
        <v>1963</v>
      </c>
      <c r="AC109" s="62"/>
      <c r="AD109" s="57">
        <f t="shared" si="2"/>
        <v>1.1587000000000001</v>
      </c>
      <c r="AE109" s="61">
        <v>14500</v>
      </c>
      <c r="AF109" s="61" t="s">
        <v>2738</v>
      </c>
      <c r="AG109" s="61" t="s">
        <v>6</v>
      </c>
      <c r="AH109" s="61">
        <v>1.0296000000000001</v>
      </c>
    </row>
    <row r="110" spans="1:34" x14ac:dyDescent="0.3">
      <c r="A110" s="47">
        <v>3030</v>
      </c>
      <c r="B110" s="27">
        <v>99903</v>
      </c>
      <c r="C110" s="49" t="s">
        <v>1963</v>
      </c>
      <c r="D110" s="39" t="s">
        <v>969</v>
      </c>
      <c r="E110" s="44" t="s">
        <v>1963</v>
      </c>
      <c r="F110" s="18" t="s">
        <v>7</v>
      </c>
      <c r="G110" s="29">
        <v>0.91810000000000003</v>
      </c>
      <c r="H110" s="36">
        <f>(Reference!B$12*List!$G110)+Reference!B$13</f>
        <v>897.29778190346781</v>
      </c>
      <c r="I110" s="36">
        <f>(Reference!C$12*List!$G110)+Reference!C$13</f>
        <v>1338.9701243165546</v>
      </c>
      <c r="J110" s="36">
        <f>(Reference!D$12*List!$G110)+Reference!D$13</f>
        <v>1602.5676761546038</v>
      </c>
      <c r="K110" s="36">
        <f>(Reference!E$12*List!$G110)+Reference!E$13</f>
        <v>1982.1481508013946</v>
      </c>
      <c r="L110" s="36">
        <f>(Reference!F$12*List!$G110)+Reference!F$13</f>
        <v>2064.7420503773164</v>
      </c>
      <c r="M110" s="36">
        <f>(Reference!G$12*List!$G110)+Reference!G$13</f>
        <v>2338.2977319514698</v>
      </c>
      <c r="N110" s="36">
        <f>(Reference!H$12*List!$G110)+Reference!H$13</f>
        <v>2427.3351272389882</v>
      </c>
      <c r="O110" s="36">
        <f>(Reference!I$12*List!$G110)+Reference!I$13</f>
        <v>2522.8160182381034</v>
      </c>
      <c r="P110" s="36">
        <f>(Reference!J$12*List!$G110)+Reference!J$13</f>
        <v>2920.5554353448492</v>
      </c>
      <c r="Q110" s="36">
        <f>(Reference!K$12*List!$G110)+Reference!K$13</f>
        <v>3013.1074646568759</v>
      </c>
      <c r="R110" s="36">
        <f>(Reference!L$12*List!$G110)+Reference!L$13</f>
        <v>3250.9310336485378</v>
      </c>
      <c r="S110" s="36">
        <f>(Reference!M$12*List!$G110)+Reference!M$13</f>
        <v>3884.1509303972734</v>
      </c>
      <c r="T110" s="36">
        <f>(Reference!N$12*List!$G110)+Reference!N$13</f>
        <v>15668.133042232905</v>
      </c>
      <c r="U110" s="12">
        <f>(Reference!O$12*List!$G110)+Reference!O$13</f>
        <v>582.36314241411492</v>
      </c>
      <c r="V110" s="12">
        <f>(Reference!P$12*List!$G110)+Reference!P$13</f>
        <v>820.60260976534391</v>
      </c>
      <c r="W110" s="12">
        <f>(Reference!Q$12*List!$G110)+Reference!Q$13</f>
        <v>410.30130488267196</v>
      </c>
      <c r="X110" s="54"/>
      <c r="Y110" s="1" t="str">
        <f t="shared" si="3"/>
        <v>Gila County, Arizona</v>
      </c>
      <c r="Z110" s="39" t="s">
        <v>969</v>
      </c>
      <c r="AA110" s="40" t="s">
        <v>2225</v>
      </c>
      <c r="AB110" s="44" t="s">
        <v>1963</v>
      </c>
      <c r="AC110" s="63"/>
      <c r="AD110" s="57">
        <f t="shared" si="2"/>
        <v>0.91810000000000003</v>
      </c>
      <c r="AE110" s="61">
        <v>14540</v>
      </c>
      <c r="AF110" s="61" t="s">
        <v>2739</v>
      </c>
      <c r="AG110" s="61" t="s">
        <v>6</v>
      </c>
      <c r="AH110" s="61">
        <v>0.8125</v>
      </c>
    </row>
    <row r="111" spans="1:34" x14ac:dyDescent="0.3">
      <c r="A111" s="47">
        <v>3040</v>
      </c>
      <c r="B111" s="27">
        <v>99903</v>
      </c>
      <c r="C111" s="49" t="s">
        <v>1963</v>
      </c>
      <c r="D111" s="39" t="s">
        <v>970</v>
      </c>
      <c r="E111" s="44" t="s">
        <v>1963</v>
      </c>
      <c r="F111" s="18" t="s">
        <v>7</v>
      </c>
      <c r="G111" s="29">
        <v>0.91810000000000003</v>
      </c>
      <c r="H111" s="36">
        <f>(Reference!B$12*List!$G111)+Reference!B$13</f>
        <v>897.29778190346781</v>
      </c>
      <c r="I111" s="36">
        <f>(Reference!C$12*List!$G111)+Reference!C$13</f>
        <v>1338.9701243165546</v>
      </c>
      <c r="J111" s="36">
        <f>(Reference!D$12*List!$G111)+Reference!D$13</f>
        <v>1602.5676761546038</v>
      </c>
      <c r="K111" s="36">
        <f>(Reference!E$12*List!$G111)+Reference!E$13</f>
        <v>1982.1481508013946</v>
      </c>
      <c r="L111" s="36">
        <f>(Reference!F$12*List!$G111)+Reference!F$13</f>
        <v>2064.7420503773164</v>
      </c>
      <c r="M111" s="36">
        <f>(Reference!G$12*List!$G111)+Reference!G$13</f>
        <v>2338.2977319514698</v>
      </c>
      <c r="N111" s="36">
        <f>(Reference!H$12*List!$G111)+Reference!H$13</f>
        <v>2427.3351272389882</v>
      </c>
      <c r="O111" s="36">
        <f>(Reference!I$12*List!$G111)+Reference!I$13</f>
        <v>2522.8160182381034</v>
      </c>
      <c r="P111" s="36">
        <f>(Reference!J$12*List!$G111)+Reference!J$13</f>
        <v>2920.5554353448492</v>
      </c>
      <c r="Q111" s="36">
        <f>(Reference!K$12*List!$G111)+Reference!K$13</f>
        <v>3013.1074646568759</v>
      </c>
      <c r="R111" s="36">
        <f>(Reference!L$12*List!$G111)+Reference!L$13</f>
        <v>3250.9310336485378</v>
      </c>
      <c r="S111" s="36">
        <f>(Reference!M$12*List!$G111)+Reference!M$13</f>
        <v>3884.1509303972734</v>
      </c>
      <c r="T111" s="36">
        <f>(Reference!N$12*List!$G111)+Reference!N$13</f>
        <v>15668.133042232905</v>
      </c>
      <c r="U111" s="12">
        <f>(Reference!O$12*List!$G111)+Reference!O$13</f>
        <v>582.36314241411492</v>
      </c>
      <c r="V111" s="12">
        <f>(Reference!P$12*List!$G111)+Reference!P$13</f>
        <v>820.60260976534391</v>
      </c>
      <c r="W111" s="12">
        <f>(Reference!Q$12*List!$G111)+Reference!Q$13</f>
        <v>410.30130488267196</v>
      </c>
      <c r="X111" s="54"/>
      <c r="Y111" s="1" t="str">
        <f t="shared" si="3"/>
        <v>Graham County, Arizona</v>
      </c>
      <c r="Z111" s="39" t="s">
        <v>970</v>
      </c>
      <c r="AA111" s="40" t="s">
        <v>2225</v>
      </c>
      <c r="AB111" s="44" t="s">
        <v>1963</v>
      </c>
      <c r="AC111" s="63"/>
      <c r="AD111" s="57">
        <f t="shared" si="2"/>
        <v>0.91810000000000003</v>
      </c>
      <c r="AE111" s="61">
        <v>14740</v>
      </c>
      <c r="AF111" s="61" t="s">
        <v>2740</v>
      </c>
      <c r="AG111" s="61" t="s">
        <v>6</v>
      </c>
      <c r="AH111" s="61">
        <v>1.0748</v>
      </c>
    </row>
    <row r="112" spans="1:34" x14ac:dyDescent="0.3">
      <c r="A112" s="47">
        <v>3050</v>
      </c>
      <c r="B112" s="27">
        <v>99903</v>
      </c>
      <c r="C112" s="49" t="s">
        <v>1963</v>
      </c>
      <c r="D112" s="39" t="s">
        <v>971</v>
      </c>
      <c r="E112" s="44" t="s">
        <v>1963</v>
      </c>
      <c r="F112" s="18" t="s">
        <v>7</v>
      </c>
      <c r="G112" s="29">
        <v>0.91810000000000003</v>
      </c>
      <c r="H112" s="36">
        <f>(Reference!B$12*List!$G112)+Reference!B$13</f>
        <v>897.29778190346781</v>
      </c>
      <c r="I112" s="36">
        <f>(Reference!C$12*List!$G112)+Reference!C$13</f>
        <v>1338.9701243165546</v>
      </c>
      <c r="J112" s="36">
        <f>(Reference!D$12*List!$G112)+Reference!D$13</f>
        <v>1602.5676761546038</v>
      </c>
      <c r="K112" s="36">
        <f>(Reference!E$12*List!$G112)+Reference!E$13</f>
        <v>1982.1481508013946</v>
      </c>
      <c r="L112" s="36">
        <f>(Reference!F$12*List!$G112)+Reference!F$13</f>
        <v>2064.7420503773164</v>
      </c>
      <c r="M112" s="36">
        <f>(Reference!G$12*List!$G112)+Reference!G$13</f>
        <v>2338.2977319514698</v>
      </c>
      <c r="N112" s="36">
        <f>(Reference!H$12*List!$G112)+Reference!H$13</f>
        <v>2427.3351272389882</v>
      </c>
      <c r="O112" s="36">
        <f>(Reference!I$12*List!$G112)+Reference!I$13</f>
        <v>2522.8160182381034</v>
      </c>
      <c r="P112" s="36">
        <f>(Reference!J$12*List!$G112)+Reference!J$13</f>
        <v>2920.5554353448492</v>
      </c>
      <c r="Q112" s="36">
        <f>(Reference!K$12*List!$G112)+Reference!K$13</f>
        <v>3013.1074646568759</v>
      </c>
      <c r="R112" s="36">
        <f>(Reference!L$12*List!$G112)+Reference!L$13</f>
        <v>3250.9310336485378</v>
      </c>
      <c r="S112" s="36">
        <f>(Reference!M$12*List!$G112)+Reference!M$13</f>
        <v>3884.1509303972734</v>
      </c>
      <c r="T112" s="36">
        <f>(Reference!N$12*List!$G112)+Reference!N$13</f>
        <v>15668.133042232905</v>
      </c>
      <c r="U112" s="12">
        <f>(Reference!O$12*List!$G112)+Reference!O$13</f>
        <v>582.36314241411492</v>
      </c>
      <c r="V112" s="12">
        <f>(Reference!P$12*List!$G112)+Reference!P$13</f>
        <v>820.60260976534391</v>
      </c>
      <c r="W112" s="12">
        <f>(Reference!Q$12*List!$G112)+Reference!Q$13</f>
        <v>410.30130488267196</v>
      </c>
      <c r="X112" s="54"/>
      <c r="Y112" s="1" t="str">
        <f t="shared" si="3"/>
        <v>Greenlee County, Arizona</v>
      </c>
      <c r="Z112" s="39" t="s">
        <v>971</v>
      </c>
      <c r="AA112" s="40" t="s">
        <v>2225</v>
      </c>
      <c r="AB112" s="44" t="s">
        <v>1963</v>
      </c>
      <c r="AC112" s="63"/>
      <c r="AD112" s="57">
        <f t="shared" si="2"/>
        <v>0.91810000000000003</v>
      </c>
      <c r="AE112" s="61">
        <v>14860</v>
      </c>
      <c r="AF112" s="61" t="s">
        <v>2741</v>
      </c>
      <c r="AG112" s="61" t="s">
        <v>6</v>
      </c>
      <c r="AH112" s="61">
        <v>1.2614000000000001</v>
      </c>
    </row>
    <row r="113" spans="1:34" x14ac:dyDescent="0.3">
      <c r="A113" s="47">
        <v>3055</v>
      </c>
      <c r="B113" s="27">
        <v>99903</v>
      </c>
      <c r="C113" s="49" t="s">
        <v>1963</v>
      </c>
      <c r="D113" s="39" t="s">
        <v>972</v>
      </c>
      <c r="E113" s="44" t="s">
        <v>1963</v>
      </c>
      <c r="F113" s="18" t="s">
        <v>7</v>
      </c>
      <c r="G113" s="29">
        <v>0.91810000000000003</v>
      </c>
      <c r="H113" s="36">
        <f>(Reference!B$12*List!$G113)+Reference!B$13</f>
        <v>897.29778190346781</v>
      </c>
      <c r="I113" s="36">
        <f>(Reference!C$12*List!$G113)+Reference!C$13</f>
        <v>1338.9701243165546</v>
      </c>
      <c r="J113" s="36">
        <f>(Reference!D$12*List!$G113)+Reference!D$13</f>
        <v>1602.5676761546038</v>
      </c>
      <c r="K113" s="36">
        <f>(Reference!E$12*List!$G113)+Reference!E$13</f>
        <v>1982.1481508013946</v>
      </c>
      <c r="L113" s="36">
        <f>(Reference!F$12*List!$G113)+Reference!F$13</f>
        <v>2064.7420503773164</v>
      </c>
      <c r="M113" s="36">
        <f>(Reference!G$12*List!$G113)+Reference!G$13</f>
        <v>2338.2977319514698</v>
      </c>
      <c r="N113" s="36">
        <f>(Reference!H$12*List!$G113)+Reference!H$13</f>
        <v>2427.3351272389882</v>
      </c>
      <c r="O113" s="36">
        <f>(Reference!I$12*List!$G113)+Reference!I$13</f>
        <v>2522.8160182381034</v>
      </c>
      <c r="P113" s="36">
        <f>(Reference!J$12*List!$G113)+Reference!J$13</f>
        <v>2920.5554353448492</v>
      </c>
      <c r="Q113" s="36">
        <f>(Reference!K$12*List!$G113)+Reference!K$13</f>
        <v>3013.1074646568759</v>
      </c>
      <c r="R113" s="36">
        <f>(Reference!L$12*List!$G113)+Reference!L$13</f>
        <v>3250.9310336485378</v>
      </c>
      <c r="S113" s="36">
        <f>(Reference!M$12*List!$G113)+Reference!M$13</f>
        <v>3884.1509303972734</v>
      </c>
      <c r="T113" s="36">
        <f>(Reference!N$12*List!$G113)+Reference!N$13</f>
        <v>15668.133042232905</v>
      </c>
      <c r="U113" s="12">
        <f>(Reference!O$12*List!$G113)+Reference!O$13</f>
        <v>582.36314241411492</v>
      </c>
      <c r="V113" s="12">
        <f>(Reference!P$12*List!$G113)+Reference!P$13</f>
        <v>820.60260976534391</v>
      </c>
      <c r="W113" s="12">
        <f>(Reference!Q$12*List!$G113)+Reference!Q$13</f>
        <v>410.30130488267196</v>
      </c>
      <c r="X113" s="54"/>
      <c r="Y113" s="1" t="str">
        <f t="shared" si="3"/>
        <v>La Paz County, Arizona</v>
      </c>
      <c r="Z113" s="39" t="s">
        <v>972</v>
      </c>
      <c r="AA113" s="40" t="s">
        <v>2225</v>
      </c>
      <c r="AB113" s="44" t="s">
        <v>1963</v>
      </c>
      <c r="AC113" s="63"/>
      <c r="AD113" s="57">
        <f t="shared" si="2"/>
        <v>0.91810000000000003</v>
      </c>
      <c r="AE113" s="61">
        <v>15180</v>
      </c>
      <c r="AF113" s="61" t="s">
        <v>2742</v>
      </c>
      <c r="AG113" s="61" t="s">
        <v>6</v>
      </c>
      <c r="AH113" s="61">
        <v>0.85260000000000002</v>
      </c>
    </row>
    <row r="114" spans="1:34" x14ac:dyDescent="0.3">
      <c r="A114" s="47">
        <v>3060</v>
      </c>
      <c r="B114" s="13">
        <v>38060</v>
      </c>
      <c r="C114" s="49" t="s">
        <v>2249</v>
      </c>
      <c r="D114" s="38" t="s">
        <v>44</v>
      </c>
      <c r="E114" s="43" t="s">
        <v>1963</v>
      </c>
      <c r="F114" s="18" t="s">
        <v>6</v>
      </c>
      <c r="G114" s="11">
        <v>0.9909</v>
      </c>
      <c r="H114" s="36">
        <f>(Reference!B$12*List!$G114)+Reference!B$13</f>
        <v>952.12597726337128</v>
      </c>
      <c r="I114" s="36">
        <f>(Reference!C$12*List!$G114)+Reference!C$13</f>
        <v>1420.7861245760987</v>
      </c>
      <c r="J114" s="36">
        <f>(Reference!D$12*List!$G114)+Reference!D$13</f>
        <v>1700.4904565266652</v>
      </c>
      <c r="K114" s="36">
        <f>(Reference!E$12*List!$G114)+Reference!E$13</f>
        <v>2103.2646945354813</v>
      </c>
      <c r="L114" s="36">
        <f>(Reference!F$12*List!$G114)+Reference!F$13</f>
        <v>2190.9053852133256</v>
      </c>
      <c r="M114" s="36">
        <f>(Reference!G$12*List!$G114)+Reference!G$13</f>
        <v>2481.1763252598021</v>
      </c>
      <c r="N114" s="36">
        <f>(Reference!H$12*List!$G114)+Reference!H$13</f>
        <v>2575.6542329408821</v>
      </c>
      <c r="O114" s="36">
        <f>(Reference!I$12*List!$G114)+Reference!I$13</f>
        <v>2676.9693576251984</v>
      </c>
      <c r="P114" s="36">
        <f>(Reference!J$12*List!$G114)+Reference!J$13</f>
        <v>3099.0121162794981</v>
      </c>
      <c r="Q114" s="36">
        <f>(Reference!K$12*List!$G114)+Reference!K$13</f>
        <v>3197.2194150532532</v>
      </c>
      <c r="R114" s="36">
        <f>(Reference!L$12*List!$G114)+Reference!L$13</f>
        <v>3449.5748789908757</v>
      </c>
      <c r="S114" s="36">
        <f>(Reference!M$12*List!$G114)+Reference!M$13</f>
        <v>4121.486840854348</v>
      </c>
      <c r="T114" s="36">
        <f>(Reference!N$12*List!$G114)+Reference!N$13</f>
        <v>16625.513609408903</v>
      </c>
      <c r="U114" s="12">
        <f>(Reference!O$12*List!$G114)+Reference!O$13</f>
        <v>617.94767275247636</v>
      </c>
      <c r="V114" s="12">
        <f>(Reference!P$12*List!$G114)+Reference!P$13</f>
        <v>870.74444796939861</v>
      </c>
      <c r="W114" s="12">
        <f>(Reference!Q$12*List!$G114)+Reference!Q$13</f>
        <v>435.3722239846993</v>
      </c>
      <c r="X114" s="54"/>
      <c r="Y114" s="1" t="str">
        <f t="shared" si="3"/>
        <v>Maricopa County, Arizona</v>
      </c>
      <c r="Z114" s="38" t="s">
        <v>44</v>
      </c>
      <c r="AA114" s="40" t="s">
        <v>2225</v>
      </c>
      <c r="AB114" s="43" t="s">
        <v>1963</v>
      </c>
      <c r="AC114" s="62"/>
      <c r="AD114" s="57">
        <f t="shared" si="2"/>
        <v>0.9909</v>
      </c>
      <c r="AE114" s="61">
        <v>15260</v>
      </c>
      <c r="AF114" s="61" t="s">
        <v>2743</v>
      </c>
      <c r="AG114" s="61" t="s">
        <v>6</v>
      </c>
      <c r="AH114" s="61">
        <v>0.84</v>
      </c>
    </row>
    <row r="115" spans="1:34" x14ac:dyDescent="0.3">
      <c r="A115" s="47">
        <v>3070</v>
      </c>
      <c r="B115" s="13">
        <v>29420</v>
      </c>
      <c r="C115" s="49" t="s">
        <v>2250</v>
      </c>
      <c r="D115" s="38" t="s">
        <v>45</v>
      </c>
      <c r="E115" s="43" t="s">
        <v>1963</v>
      </c>
      <c r="F115" s="18" t="s">
        <v>6</v>
      </c>
      <c r="G115" s="11">
        <v>0.9214</v>
      </c>
      <c r="H115" s="36">
        <f>(Reference!B$12*List!$G115)+Reference!B$13</f>
        <v>899.78312592390296</v>
      </c>
      <c r="I115" s="36">
        <f>(Reference!C$12*List!$G115)+Reference!C$13</f>
        <v>1342.678816636012</v>
      </c>
      <c r="J115" s="36">
        <f>(Reference!D$12*List!$G115)+Reference!D$13</f>
        <v>1607.0064835066341</v>
      </c>
      <c r="K115" s="36">
        <f>(Reference!E$12*List!$G115)+Reference!E$13</f>
        <v>1987.6383238003298</v>
      </c>
      <c r="L115" s="36">
        <f>(Reference!F$12*List!$G115)+Reference!F$13</f>
        <v>2070.4609927531246</v>
      </c>
      <c r="M115" s="36">
        <f>(Reference!G$12*List!$G115)+Reference!G$13</f>
        <v>2344.7743714833032</v>
      </c>
      <c r="N115" s="36">
        <f>(Reference!H$12*List!$G115)+Reference!H$13</f>
        <v>2434.0583834040467</v>
      </c>
      <c r="O115" s="36">
        <f>(Reference!I$12*List!$G115)+Reference!I$13</f>
        <v>2529.8037382927387</v>
      </c>
      <c r="P115" s="36">
        <f>(Reference!J$12*List!$G115)+Reference!J$13</f>
        <v>2928.6448178597439</v>
      </c>
      <c r="Q115" s="36">
        <f>(Reference!K$12*List!$G115)+Reference!K$13</f>
        <v>3021.4531986720958</v>
      </c>
      <c r="R115" s="36">
        <f>(Reference!L$12*List!$G115)+Reference!L$13</f>
        <v>3259.9354936709242</v>
      </c>
      <c r="S115" s="36">
        <f>(Reference!M$12*List!$G115)+Reference!M$13</f>
        <v>3894.9092889756848</v>
      </c>
      <c r="T115" s="36">
        <f>(Reference!N$12*List!$G115)+Reference!N$13</f>
        <v>15711.530787723026</v>
      </c>
      <c r="U115" s="12">
        <f>(Reference!O$12*List!$G115)+Reference!O$13</f>
        <v>583.97617744318893</v>
      </c>
      <c r="V115" s="12">
        <f>(Reference!P$12*List!$G115)+Reference!P$13</f>
        <v>822.87552276085739</v>
      </c>
      <c r="W115" s="12">
        <f>(Reference!Q$12*List!$G115)+Reference!Q$13</f>
        <v>411.4377613804287</v>
      </c>
      <c r="X115" s="54"/>
      <c r="Y115" s="1" t="str">
        <f t="shared" si="3"/>
        <v>Mohave County, Arizona</v>
      </c>
      <c r="Z115" s="38" t="s">
        <v>45</v>
      </c>
      <c r="AA115" s="40" t="s">
        <v>2225</v>
      </c>
      <c r="AB115" s="43" t="s">
        <v>1963</v>
      </c>
      <c r="AC115" s="62"/>
      <c r="AD115" s="57">
        <f t="shared" si="2"/>
        <v>0.9214</v>
      </c>
      <c r="AE115" s="61">
        <v>15380</v>
      </c>
      <c r="AF115" s="61" t="s">
        <v>2744</v>
      </c>
      <c r="AG115" s="61" t="s">
        <v>6</v>
      </c>
      <c r="AH115" s="61">
        <v>1.0392999999999999</v>
      </c>
    </row>
    <row r="116" spans="1:34" x14ac:dyDescent="0.3">
      <c r="A116" s="47">
        <v>3080</v>
      </c>
      <c r="B116" s="27">
        <v>99903</v>
      </c>
      <c r="C116" s="49" t="s">
        <v>1963</v>
      </c>
      <c r="D116" s="39" t="s">
        <v>973</v>
      </c>
      <c r="E116" s="44" t="s">
        <v>1963</v>
      </c>
      <c r="F116" s="18" t="s">
        <v>7</v>
      </c>
      <c r="G116" s="29">
        <v>0.91810000000000003</v>
      </c>
      <c r="H116" s="36">
        <f>(Reference!B$12*List!$G116)+Reference!B$13</f>
        <v>897.29778190346781</v>
      </c>
      <c r="I116" s="36">
        <f>(Reference!C$12*List!$G116)+Reference!C$13</f>
        <v>1338.9701243165546</v>
      </c>
      <c r="J116" s="36">
        <f>(Reference!D$12*List!$G116)+Reference!D$13</f>
        <v>1602.5676761546038</v>
      </c>
      <c r="K116" s="36">
        <f>(Reference!E$12*List!$G116)+Reference!E$13</f>
        <v>1982.1481508013946</v>
      </c>
      <c r="L116" s="36">
        <f>(Reference!F$12*List!$G116)+Reference!F$13</f>
        <v>2064.7420503773164</v>
      </c>
      <c r="M116" s="36">
        <f>(Reference!G$12*List!$G116)+Reference!G$13</f>
        <v>2338.2977319514698</v>
      </c>
      <c r="N116" s="36">
        <f>(Reference!H$12*List!$G116)+Reference!H$13</f>
        <v>2427.3351272389882</v>
      </c>
      <c r="O116" s="36">
        <f>(Reference!I$12*List!$G116)+Reference!I$13</f>
        <v>2522.8160182381034</v>
      </c>
      <c r="P116" s="36">
        <f>(Reference!J$12*List!$G116)+Reference!J$13</f>
        <v>2920.5554353448492</v>
      </c>
      <c r="Q116" s="36">
        <f>(Reference!K$12*List!$G116)+Reference!K$13</f>
        <v>3013.1074646568759</v>
      </c>
      <c r="R116" s="36">
        <f>(Reference!L$12*List!$G116)+Reference!L$13</f>
        <v>3250.9310336485378</v>
      </c>
      <c r="S116" s="36">
        <f>(Reference!M$12*List!$G116)+Reference!M$13</f>
        <v>3884.1509303972734</v>
      </c>
      <c r="T116" s="36">
        <f>(Reference!N$12*List!$G116)+Reference!N$13</f>
        <v>15668.133042232905</v>
      </c>
      <c r="U116" s="12">
        <f>(Reference!O$12*List!$G116)+Reference!O$13</f>
        <v>582.36314241411492</v>
      </c>
      <c r="V116" s="12">
        <f>(Reference!P$12*List!$G116)+Reference!P$13</f>
        <v>820.60260976534391</v>
      </c>
      <c r="W116" s="12">
        <f>(Reference!Q$12*List!$G116)+Reference!Q$13</f>
        <v>410.30130488267196</v>
      </c>
      <c r="X116" s="54"/>
      <c r="Y116" s="1" t="str">
        <f t="shared" si="3"/>
        <v>Navajo County, Arizona</v>
      </c>
      <c r="Z116" s="39" t="s">
        <v>973</v>
      </c>
      <c r="AA116" s="40" t="s">
        <v>2225</v>
      </c>
      <c r="AB116" s="44" t="s">
        <v>1963</v>
      </c>
      <c r="AC116" s="63"/>
      <c r="AD116" s="57">
        <f t="shared" si="2"/>
        <v>0.91810000000000003</v>
      </c>
      <c r="AE116" s="61">
        <v>15500</v>
      </c>
      <c r="AF116" s="61" t="s">
        <v>2745</v>
      </c>
      <c r="AG116" s="61" t="s">
        <v>6</v>
      </c>
      <c r="AH116" s="61">
        <v>0.84989999999999999</v>
      </c>
    </row>
    <row r="117" spans="1:34" x14ac:dyDescent="0.3">
      <c r="A117" s="47">
        <v>3090</v>
      </c>
      <c r="B117" s="13">
        <v>46060</v>
      </c>
      <c r="C117" s="49" t="s">
        <v>2251</v>
      </c>
      <c r="D117" s="38" t="s">
        <v>46</v>
      </c>
      <c r="E117" s="43" t="s">
        <v>1963</v>
      </c>
      <c r="F117" s="18" t="s">
        <v>6</v>
      </c>
      <c r="G117" s="11">
        <v>0.8337</v>
      </c>
      <c r="H117" s="36">
        <f>(Reference!B$12*List!$G117)+Reference!B$13</f>
        <v>833.73322574445876</v>
      </c>
      <c r="I117" s="36">
        <f>(Reference!C$12*List!$G117)+Reference!C$13</f>
        <v>1244.1175086310395</v>
      </c>
      <c r="J117" s="36">
        <f>(Reference!D$12*List!$G117)+Reference!D$13</f>
        <v>1489.0418153935875</v>
      </c>
      <c r="K117" s="36">
        <f>(Reference!E$12*List!$G117)+Reference!E$13</f>
        <v>1841.7328171316567</v>
      </c>
      <c r="L117" s="36">
        <f>(Reference!F$12*List!$G117)+Reference!F$13</f>
        <v>1918.4757665839218</v>
      </c>
      <c r="M117" s="36">
        <f>(Reference!G$12*List!$G117)+Reference!G$13</f>
        <v>2172.6527693797216</v>
      </c>
      <c r="N117" s="36">
        <f>(Reference!H$12*List!$G117)+Reference!H$13</f>
        <v>2255.3827574417373</v>
      </c>
      <c r="O117" s="36">
        <f>(Reference!I$12*List!$G117)+Reference!I$13</f>
        <v>2344.0997841135049</v>
      </c>
      <c r="P117" s="36">
        <f>(Reference!J$12*List!$G117)+Reference!J$13</f>
        <v>2713.6633492063274</v>
      </c>
      <c r="Q117" s="36">
        <f>(Reference!K$12*List!$G117)+Reference!K$13</f>
        <v>2799.6589946918448</v>
      </c>
      <c r="R117" s="36">
        <f>(Reference!L$12*List!$G117)+Reference!L$13</f>
        <v>3020.6351470153877</v>
      </c>
      <c r="S117" s="36">
        <f>(Reference!M$12*List!$G117)+Reference!M$13</f>
        <v>3608.9977594827533</v>
      </c>
      <c r="T117" s="36">
        <f>(Reference!N$12*List!$G117)+Reference!N$13</f>
        <v>14558.202824243152</v>
      </c>
      <c r="U117" s="12">
        <f>(Reference!O$12*List!$G117)+Reference!O$13</f>
        <v>541.10854954931119</v>
      </c>
      <c r="V117" s="12">
        <f>(Reference!P$12*List!$G117)+Reference!P$13</f>
        <v>762.47113800130228</v>
      </c>
      <c r="W117" s="12">
        <f>(Reference!Q$12*List!$G117)+Reference!Q$13</f>
        <v>381.23556900065114</v>
      </c>
      <c r="X117" s="54"/>
      <c r="Y117" s="1" t="str">
        <f t="shared" si="3"/>
        <v>Pima County, Arizona</v>
      </c>
      <c r="Z117" s="38" t="s">
        <v>46</v>
      </c>
      <c r="AA117" s="40" t="s">
        <v>2225</v>
      </c>
      <c r="AB117" s="43" t="s">
        <v>1963</v>
      </c>
      <c r="AC117" s="62"/>
      <c r="AD117" s="57">
        <f t="shared" si="2"/>
        <v>0.8337</v>
      </c>
      <c r="AE117" s="61">
        <v>15540</v>
      </c>
      <c r="AF117" s="61" t="s">
        <v>2746</v>
      </c>
      <c r="AG117" s="61" t="s">
        <v>6</v>
      </c>
      <c r="AH117" s="61">
        <v>1.0018</v>
      </c>
    </row>
    <row r="118" spans="1:34" x14ac:dyDescent="0.3">
      <c r="A118" s="47">
        <v>3100</v>
      </c>
      <c r="B118" s="13">
        <v>38060</v>
      </c>
      <c r="C118" s="49" t="s">
        <v>2249</v>
      </c>
      <c r="D118" s="38" t="s">
        <v>47</v>
      </c>
      <c r="E118" s="43" t="s">
        <v>1963</v>
      </c>
      <c r="F118" s="18" t="s">
        <v>6</v>
      </c>
      <c r="G118" s="11">
        <v>0.9909</v>
      </c>
      <c r="H118" s="36">
        <f>(Reference!B$12*List!$G118)+Reference!B$13</f>
        <v>952.12597726337128</v>
      </c>
      <c r="I118" s="36">
        <f>(Reference!C$12*List!$G118)+Reference!C$13</f>
        <v>1420.7861245760987</v>
      </c>
      <c r="J118" s="36">
        <f>(Reference!D$12*List!$G118)+Reference!D$13</f>
        <v>1700.4904565266652</v>
      </c>
      <c r="K118" s="36">
        <f>(Reference!E$12*List!$G118)+Reference!E$13</f>
        <v>2103.2646945354813</v>
      </c>
      <c r="L118" s="36">
        <f>(Reference!F$12*List!$G118)+Reference!F$13</f>
        <v>2190.9053852133256</v>
      </c>
      <c r="M118" s="36">
        <f>(Reference!G$12*List!$G118)+Reference!G$13</f>
        <v>2481.1763252598021</v>
      </c>
      <c r="N118" s="36">
        <f>(Reference!H$12*List!$G118)+Reference!H$13</f>
        <v>2575.6542329408821</v>
      </c>
      <c r="O118" s="36">
        <f>(Reference!I$12*List!$G118)+Reference!I$13</f>
        <v>2676.9693576251984</v>
      </c>
      <c r="P118" s="36">
        <f>(Reference!J$12*List!$G118)+Reference!J$13</f>
        <v>3099.0121162794981</v>
      </c>
      <c r="Q118" s="36">
        <f>(Reference!K$12*List!$G118)+Reference!K$13</f>
        <v>3197.2194150532532</v>
      </c>
      <c r="R118" s="36">
        <f>(Reference!L$12*List!$G118)+Reference!L$13</f>
        <v>3449.5748789908757</v>
      </c>
      <c r="S118" s="36">
        <f>(Reference!M$12*List!$G118)+Reference!M$13</f>
        <v>4121.486840854348</v>
      </c>
      <c r="T118" s="36">
        <f>(Reference!N$12*List!$G118)+Reference!N$13</f>
        <v>16625.513609408903</v>
      </c>
      <c r="U118" s="12">
        <f>(Reference!O$12*List!$G118)+Reference!O$13</f>
        <v>617.94767275247636</v>
      </c>
      <c r="V118" s="12">
        <f>(Reference!P$12*List!$G118)+Reference!P$13</f>
        <v>870.74444796939861</v>
      </c>
      <c r="W118" s="12">
        <f>(Reference!Q$12*List!$G118)+Reference!Q$13</f>
        <v>435.3722239846993</v>
      </c>
      <c r="X118" s="54"/>
      <c r="Y118" s="1" t="str">
        <f t="shared" si="3"/>
        <v>Pinal County, Arizona</v>
      </c>
      <c r="Z118" s="38" t="s">
        <v>47</v>
      </c>
      <c r="AA118" s="40" t="s">
        <v>2225</v>
      </c>
      <c r="AB118" s="43" t="s">
        <v>1963</v>
      </c>
      <c r="AC118" s="62"/>
      <c r="AD118" s="57">
        <f t="shared" si="2"/>
        <v>0.9909</v>
      </c>
      <c r="AE118" s="61">
        <v>15680</v>
      </c>
      <c r="AF118" s="61" t="s">
        <v>2747</v>
      </c>
      <c r="AG118" s="61" t="s">
        <v>6</v>
      </c>
      <c r="AH118" s="61">
        <v>0.86639999999999995</v>
      </c>
    </row>
    <row r="119" spans="1:34" x14ac:dyDescent="0.3">
      <c r="A119" s="47">
        <v>3110</v>
      </c>
      <c r="B119" s="27">
        <v>99903</v>
      </c>
      <c r="C119" s="49" t="s">
        <v>1963</v>
      </c>
      <c r="D119" s="39" t="s">
        <v>94</v>
      </c>
      <c r="E119" s="44" t="s">
        <v>1963</v>
      </c>
      <c r="F119" s="18" t="s">
        <v>7</v>
      </c>
      <c r="G119" s="29">
        <v>0.91810000000000003</v>
      </c>
      <c r="H119" s="36">
        <f>(Reference!B$12*List!$G119)+Reference!B$13</f>
        <v>897.29778190346781</v>
      </c>
      <c r="I119" s="36">
        <f>(Reference!C$12*List!$G119)+Reference!C$13</f>
        <v>1338.9701243165546</v>
      </c>
      <c r="J119" s="36">
        <f>(Reference!D$12*List!$G119)+Reference!D$13</f>
        <v>1602.5676761546038</v>
      </c>
      <c r="K119" s="36">
        <f>(Reference!E$12*List!$G119)+Reference!E$13</f>
        <v>1982.1481508013946</v>
      </c>
      <c r="L119" s="36">
        <f>(Reference!F$12*List!$G119)+Reference!F$13</f>
        <v>2064.7420503773164</v>
      </c>
      <c r="M119" s="36">
        <f>(Reference!G$12*List!$G119)+Reference!G$13</f>
        <v>2338.2977319514698</v>
      </c>
      <c r="N119" s="36">
        <f>(Reference!H$12*List!$G119)+Reference!H$13</f>
        <v>2427.3351272389882</v>
      </c>
      <c r="O119" s="36">
        <f>(Reference!I$12*List!$G119)+Reference!I$13</f>
        <v>2522.8160182381034</v>
      </c>
      <c r="P119" s="36">
        <f>(Reference!J$12*List!$G119)+Reference!J$13</f>
        <v>2920.5554353448492</v>
      </c>
      <c r="Q119" s="36">
        <f>(Reference!K$12*List!$G119)+Reference!K$13</f>
        <v>3013.1074646568759</v>
      </c>
      <c r="R119" s="36">
        <f>(Reference!L$12*List!$G119)+Reference!L$13</f>
        <v>3250.9310336485378</v>
      </c>
      <c r="S119" s="36">
        <f>(Reference!M$12*List!$G119)+Reference!M$13</f>
        <v>3884.1509303972734</v>
      </c>
      <c r="T119" s="36">
        <f>(Reference!N$12*List!$G119)+Reference!N$13</f>
        <v>15668.133042232905</v>
      </c>
      <c r="U119" s="12">
        <f>(Reference!O$12*List!$G119)+Reference!O$13</f>
        <v>582.36314241411492</v>
      </c>
      <c r="V119" s="12">
        <f>(Reference!P$12*List!$G119)+Reference!P$13</f>
        <v>820.60260976534391</v>
      </c>
      <c r="W119" s="12">
        <f>(Reference!Q$12*List!$G119)+Reference!Q$13</f>
        <v>410.30130488267196</v>
      </c>
      <c r="X119" s="54"/>
      <c r="Y119" s="1" t="str">
        <f t="shared" si="3"/>
        <v>Santa Cruz County, Arizona</v>
      </c>
      <c r="Z119" s="39" t="s">
        <v>94</v>
      </c>
      <c r="AA119" s="40" t="s">
        <v>2225</v>
      </c>
      <c r="AB119" s="44" t="s">
        <v>1963</v>
      </c>
      <c r="AC119" s="63"/>
      <c r="AD119" s="57">
        <f t="shared" si="2"/>
        <v>0.91810000000000003</v>
      </c>
      <c r="AE119" s="61">
        <v>15764</v>
      </c>
      <c r="AF119" s="61" t="s">
        <v>2748</v>
      </c>
      <c r="AG119" s="61" t="s">
        <v>6</v>
      </c>
      <c r="AH119" s="61">
        <v>1.1133</v>
      </c>
    </row>
    <row r="120" spans="1:34" x14ac:dyDescent="0.3">
      <c r="A120" s="47">
        <v>3120</v>
      </c>
      <c r="B120" s="13">
        <v>39140</v>
      </c>
      <c r="C120" s="49" t="s">
        <v>2252</v>
      </c>
      <c r="D120" s="38" t="s">
        <v>48</v>
      </c>
      <c r="E120" s="43" t="s">
        <v>1963</v>
      </c>
      <c r="F120" s="18" t="s">
        <v>6</v>
      </c>
      <c r="G120" s="11">
        <v>1.0572999999999999</v>
      </c>
      <c r="H120" s="36">
        <f>(Reference!B$12*List!$G120)+Reference!B$13</f>
        <v>1002.1341114927337</v>
      </c>
      <c r="I120" s="36">
        <f>(Reference!C$12*List!$G120)+Reference!C$13</f>
        <v>1495.4095094282102</v>
      </c>
      <c r="J120" s="36">
        <f>(Reference!D$12*List!$G120)+Reference!D$13</f>
        <v>1789.8046408220619</v>
      </c>
      <c r="K120" s="36">
        <f>(Reference!E$12*List!$G120)+Reference!E$13</f>
        <v>2213.7336300292086</v>
      </c>
      <c r="L120" s="36">
        <f>(Reference!F$12*List!$G120)+Reference!F$13</f>
        <v>2305.9774378659486</v>
      </c>
      <c r="M120" s="36">
        <f>(Reference!G$12*List!$G120)+Reference!G$13</f>
        <v>2611.4941631124575</v>
      </c>
      <c r="N120" s="36">
        <f>(Reference!H$12*List!$G120)+Reference!H$13</f>
        <v>2710.9342963832692</v>
      </c>
      <c r="O120" s="36">
        <f>(Reference!I$12*List!$G120)+Reference!I$13</f>
        <v>2817.5707550881525</v>
      </c>
      <c r="P120" s="36">
        <f>(Reference!J$12*List!$G120)+Reference!J$13</f>
        <v>3261.7802977913207</v>
      </c>
      <c r="Q120" s="36">
        <f>(Reference!K$12*List!$G120)+Reference!K$13</f>
        <v>3365.1456994807177</v>
      </c>
      <c r="R120" s="36">
        <f>(Reference!L$12*List!$G120)+Reference!L$13</f>
        <v>3630.7555291382823</v>
      </c>
      <c r="S120" s="36">
        <f>(Reference!M$12*List!$G120)+Reference!M$13</f>
        <v>4337.9580558866237</v>
      </c>
      <c r="T120" s="36">
        <f>(Reference!N$12*List!$G120)+Reference!N$13</f>
        <v>17498.728851997996</v>
      </c>
      <c r="U120" s="12">
        <f>(Reference!O$12*List!$G120)+Reference!O$13</f>
        <v>650.40389273142137</v>
      </c>
      <c r="V120" s="12">
        <f>(Reference!P$12*List!$G120)+Reference!P$13</f>
        <v>916.47821248518494</v>
      </c>
      <c r="W120" s="12">
        <f>(Reference!Q$12*List!$G120)+Reference!Q$13</f>
        <v>458.23910624259247</v>
      </c>
      <c r="X120" s="54"/>
      <c r="Y120" s="1" t="str">
        <f t="shared" si="3"/>
        <v>Yavapai County, Arizona</v>
      </c>
      <c r="Z120" s="38" t="s">
        <v>48</v>
      </c>
      <c r="AA120" s="40" t="s">
        <v>2225</v>
      </c>
      <c r="AB120" s="43" t="s">
        <v>1963</v>
      </c>
      <c r="AC120" s="62"/>
      <c r="AD120" s="57">
        <f t="shared" si="2"/>
        <v>1.0572999999999999</v>
      </c>
      <c r="AE120" s="61">
        <v>15804</v>
      </c>
      <c r="AF120" s="61" t="s">
        <v>2749</v>
      </c>
      <c r="AG120" s="61" t="s">
        <v>6</v>
      </c>
      <c r="AH120" s="61">
        <v>1.0720000000000001</v>
      </c>
    </row>
    <row r="121" spans="1:34" x14ac:dyDescent="0.3">
      <c r="A121" s="47">
        <v>3130</v>
      </c>
      <c r="B121" s="13">
        <v>49740</v>
      </c>
      <c r="C121" s="49" t="s">
        <v>2253</v>
      </c>
      <c r="D121" s="38" t="s">
        <v>49</v>
      </c>
      <c r="E121" s="43" t="s">
        <v>1963</v>
      </c>
      <c r="F121" s="18" t="s">
        <v>6</v>
      </c>
      <c r="G121" s="11">
        <v>0.99850000000000005</v>
      </c>
      <c r="H121" s="36">
        <f>(Reference!B$12*List!$G121)+Reference!B$13</f>
        <v>957.8497998558887</v>
      </c>
      <c r="I121" s="36">
        <f>(Reference!C$12*List!$G121)+Reference!C$13</f>
        <v>1429.3273553724248</v>
      </c>
      <c r="J121" s="36">
        <f>(Reference!D$12*List!$G121)+Reference!D$13</f>
        <v>1710.7131643677048</v>
      </c>
      <c r="K121" s="36">
        <f>(Reference!E$12*List!$G121)+Reference!E$13</f>
        <v>2115.9087293209077</v>
      </c>
      <c r="L121" s="36">
        <f>(Reference!F$12*List!$G121)+Reference!F$13</f>
        <v>2204.0762828060961</v>
      </c>
      <c r="M121" s="36">
        <f>(Reference!G$12*List!$G121)+Reference!G$13</f>
        <v>2496.0922223634198</v>
      </c>
      <c r="N121" s="36">
        <f>(Reference!H$12*List!$G121)+Reference!H$13</f>
        <v>2591.1380956240473</v>
      </c>
      <c r="O121" s="36">
        <f>(Reference!I$12*List!$G121)+Reference!I$13</f>
        <v>2693.062288660115</v>
      </c>
      <c r="P121" s="36">
        <f>(Reference!J$12*List!$G121)+Reference!J$13</f>
        <v>3117.6422093441047</v>
      </c>
      <c r="Q121" s="36">
        <f>(Reference!K$12*List!$G121)+Reference!K$13</f>
        <v>3216.4398933913362</v>
      </c>
      <c r="R121" s="36">
        <f>(Reference!L$12*List!$G121)+Reference!L$13</f>
        <v>3470.3124232848559</v>
      </c>
      <c r="S121" s="36">
        <f>(Reference!M$12*List!$G121)+Reference!M$13</f>
        <v>4146.2636666712951</v>
      </c>
      <c r="T121" s="36">
        <f>(Reference!N$12*List!$G121)+Reference!N$13</f>
        <v>16725.459932355847</v>
      </c>
      <c r="U121" s="12">
        <f>(Reference!O$12*List!$G121)+Reference!O$13</f>
        <v>621.66254130428331</v>
      </c>
      <c r="V121" s="12">
        <f>(Reference!P$12*List!$G121)+Reference!P$13</f>
        <v>875.97903547421765</v>
      </c>
      <c r="W121" s="12">
        <f>(Reference!Q$12*List!$G121)+Reference!Q$13</f>
        <v>437.98951773710883</v>
      </c>
      <c r="X121" s="54"/>
      <c r="Y121" s="1" t="str">
        <f t="shared" si="3"/>
        <v>Yuma County, Arizona</v>
      </c>
      <c r="Z121" s="38" t="s">
        <v>49</v>
      </c>
      <c r="AA121" s="40" t="s">
        <v>2225</v>
      </c>
      <c r="AB121" s="43" t="s">
        <v>1963</v>
      </c>
      <c r="AC121" s="62"/>
      <c r="AD121" s="57">
        <f t="shared" si="2"/>
        <v>0.99850000000000005</v>
      </c>
      <c r="AE121" s="61">
        <v>15940</v>
      </c>
      <c r="AF121" s="61" t="s">
        <v>2750</v>
      </c>
      <c r="AG121" s="61" t="s">
        <v>6</v>
      </c>
      <c r="AH121" s="61">
        <v>0.80600000000000005</v>
      </c>
    </row>
    <row r="122" spans="1:34" x14ac:dyDescent="0.3">
      <c r="A122" s="47">
        <v>4000</v>
      </c>
      <c r="B122" s="27">
        <v>99904</v>
      </c>
      <c r="C122" s="49" t="s">
        <v>1964</v>
      </c>
      <c r="D122" s="39" t="s">
        <v>974</v>
      </c>
      <c r="E122" s="44" t="s">
        <v>1964</v>
      </c>
      <c r="F122" s="18" t="s">
        <v>7</v>
      </c>
      <c r="G122" s="29">
        <v>0.70210000000000006</v>
      </c>
      <c r="H122" s="36">
        <f>(Reference!B$12*List!$G122)+Reference!B$13</f>
        <v>734.62071874771016</v>
      </c>
      <c r="I122" s="36">
        <f>(Reference!C$12*List!$G122)+Reference!C$13</f>
        <v>1096.21935431571</v>
      </c>
      <c r="J122" s="36">
        <f>(Reference!D$12*List!$G122)+Reference!D$13</f>
        <v>1312.0275585671689</v>
      </c>
      <c r="K122" s="36">
        <f>(Reference!E$12*List!$G122)+Reference!E$13</f>
        <v>1622.7913726892693</v>
      </c>
      <c r="L122" s="36">
        <f>(Reference!F$12*List!$G122)+Reference!F$13</f>
        <v>1690.4112766880598</v>
      </c>
      <c r="M122" s="36">
        <f>(Reference!G$12*List!$G122)+Reference!G$13</f>
        <v>1914.3722353223513</v>
      </c>
      <c r="N122" s="36">
        <f>(Reference!H$12*List!$G122)+Reference!H$13</f>
        <v>1987.2674509806216</v>
      </c>
      <c r="O122" s="36">
        <f>(Reference!I$12*List!$G122)+Reference!I$13</f>
        <v>2065.4379782983719</v>
      </c>
      <c r="P122" s="36">
        <f>(Reference!J$12*List!$G122)+Reference!J$13</f>
        <v>2391.0685798244622</v>
      </c>
      <c r="Q122" s="36">
        <f>(Reference!K$12*List!$G122)+Reference!K$13</f>
        <v>2466.841238206086</v>
      </c>
      <c r="R122" s="36">
        <f>(Reference!L$12*List!$G122)+Reference!L$13</f>
        <v>2661.5481958196242</v>
      </c>
      <c r="S122" s="36">
        <f>(Reference!M$12*List!$G122)+Reference!M$13</f>
        <v>3179.9674598103502</v>
      </c>
      <c r="T122" s="36">
        <f>(Reference!N$12*List!$G122)+Reference!N$13</f>
        <v>12827.553337425008</v>
      </c>
      <c r="U122" s="12">
        <f>(Reference!O$12*List!$G122)+Reference!O$13</f>
        <v>476.78266778381163</v>
      </c>
      <c r="V122" s="12">
        <f>(Reference!P$12*List!$G122)+Reference!P$13</f>
        <v>671.83012278628019</v>
      </c>
      <c r="W122" s="12">
        <f>(Reference!Q$12*List!$G122)+Reference!Q$13</f>
        <v>335.91506139314009</v>
      </c>
      <c r="X122" s="54"/>
      <c r="Y122" s="1" t="str">
        <f t="shared" si="3"/>
        <v>Arkansas County, Arkansas</v>
      </c>
      <c r="Z122" s="39" t="s">
        <v>974</v>
      </c>
      <c r="AA122" s="40" t="s">
        <v>2225</v>
      </c>
      <c r="AB122" s="44" t="s">
        <v>1964</v>
      </c>
      <c r="AC122" s="63"/>
      <c r="AD122" s="57">
        <f t="shared" si="2"/>
        <v>0.70210000000000006</v>
      </c>
      <c r="AE122" s="61">
        <v>15980</v>
      </c>
      <c r="AF122" s="61" t="s">
        <v>2751</v>
      </c>
      <c r="AG122" s="61" t="s">
        <v>6</v>
      </c>
      <c r="AH122" s="61">
        <v>0.91749999999999998</v>
      </c>
    </row>
    <row r="123" spans="1:34" x14ac:dyDescent="0.3">
      <c r="A123" s="47">
        <v>4010</v>
      </c>
      <c r="B123" s="27">
        <v>99904</v>
      </c>
      <c r="C123" s="49" t="s">
        <v>1964</v>
      </c>
      <c r="D123" s="39" t="s">
        <v>975</v>
      </c>
      <c r="E123" s="44" t="s">
        <v>1964</v>
      </c>
      <c r="F123" s="18" t="s">
        <v>7</v>
      </c>
      <c r="G123" s="29">
        <v>0.70210000000000006</v>
      </c>
      <c r="H123" s="36">
        <f>(Reference!B$12*List!$G123)+Reference!B$13</f>
        <v>734.62071874771016</v>
      </c>
      <c r="I123" s="36">
        <f>(Reference!C$12*List!$G123)+Reference!C$13</f>
        <v>1096.21935431571</v>
      </c>
      <c r="J123" s="36">
        <f>(Reference!D$12*List!$G123)+Reference!D$13</f>
        <v>1312.0275585671689</v>
      </c>
      <c r="K123" s="36">
        <f>(Reference!E$12*List!$G123)+Reference!E$13</f>
        <v>1622.7913726892693</v>
      </c>
      <c r="L123" s="36">
        <f>(Reference!F$12*List!$G123)+Reference!F$13</f>
        <v>1690.4112766880598</v>
      </c>
      <c r="M123" s="36">
        <f>(Reference!G$12*List!$G123)+Reference!G$13</f>
        <v>1914.3722353223513</v>
      </c>
      <c r="N123" s="36">
        <f>(Reference!H$12*List!$G123)+Reference!H$13</f>
        <v>1987.2674509806216</v>
      </c>
      <c r="O123" s="36">
        <f>(Reference!I$12*List!$G123)+Reference!I$13</f>
        <v>2065.4379782983719</v>
      </c>
      <c r="P123" s="36">
        <f>(Reference!J$12*List!$G123)+Reference!J$13</f>
        <v>2391.0685798244622</v>
      </c>
      <c r="Q123" s="36">
        <f>(Reference!K$12*List!$G123)+Reference!K$13</f>
        <v>2466.841238206086</v>
      </c>
      <c r="R123" s="36">
        <f>(Reference!L$12*List!$G123)+Reference!L$13</f>
        <v>2661.5481958196242</v>
      </c>
      <c r="S123" s="36">
        <f>(Reference!M$12*List!$G123)+Reference!M$13</f>
        <v>3179.9674598103502</v>
      </c>
      <c r="T123" s="36">
        <f>(Reference!N$12*List!$G123)+Reference!N$13</f>
        <v>12827.553337425008</v>
      </c>
      <c r="U123" s="12">
        <f>(Reference!O$12*List!$G123)+Reference!O$13</f>
        <v>476.78266778381163</v>
      </c>
      <c r="V123" s="12">
        <f>(Reference!P$12*List!$G123)+Reference!P$13</f>
        <v>671.83012278628019</v>
      </c>
      <c r="W123" s="12">
        <f>(Reference!Q$12*List!$G123)+Reference!Q$13</f>
        <v>335.91506139314009</v>
      </c>
      <c r="X123" s="54"/>
      <c r="Y123" s="1" t="str">
        <f t="shared" si="3"/>
        <v>Ashley County, Arkansas</v>
      </c>
      <c r="Z123" s="39" t="s">
        <v>975</v>
      </c>
      <c r="AA123" s="40" t="s">
        <v>2225</v>
      </c>
      <c r="AB123" s="44" t="s">
        <v>1964</v>
      </c>
      <c r="AC123" s="63"/>
      <c r="AD123" s="57">
        <f t="shared" si="2"/>
        <v>0.70210000000000006</v>
      </c>
      <c r="AE123" s="61">
        <v>16020</v>
      </c>
      <c r="AF123" s="61" t="s">
        <v>2752</v>
      </c>
      <c r="AG123" s="61" t="s">
        <v>6</v>
      </c>
      <c r="AH123" s="61">
        <v>0.81020000000000003</v>
      </c>
    </row>
    <row r="124" spans="1:34" x14ac:dyDescent="0.3">
      <c r="A124" s="47">
        <v>4020</v>
      </c>
      <c r="B124" s="27">
        <v>99904</v>
      </c>
      <c r="C124" s="49" t="s">
        <v>1964</v>
      </c>
      <c r="D124" s="39" t="s">
        <v>976</v>
      </c>
      <c r="E124" s="44" t="s">
        <v>1964</v>
      </c>
      <c r="F124" s="18" t="s">
        <v>7</v>
      </c>
      <c r="G124" s="29">
        <v>0.70210000000000006</v>
      </c>
      <c r="H124" s="36">
        <f>(Reference!B$12*List!$G124)+Reference!B$13</f>
        <v>734.62071874771016</v>
      </c>
      <c r="I124" s="36">
        <f>(Reference!C$12*List!$G124)+Reference!C$13</f>
        <v>1096.21935431571</v>
      </c>
      <c r="J124" s="36">
        <f>(Reference!D$12*List!$G124)+Reference!D$13</f>
        <v>1312.0275585671689</v>
      </c>
      <c r="K124" s="36">
        <f>(Reference!E$12*List!$G124)+Reference!E$13</f>
        <v>1622.7913726892693</v>
      </c>
      <c r="L124" s="36">
        <f>(Reference!F$12*List!$G124)+Reference!F$13</f>
        <v>1690.4112766880598</v>
      </c>
      <c r="M124" s="36">
        <f>(Reference!G$12*List!$G124)+Reference!G$13</f>
        <v>1914.3722353223513</v>
      </c>
      <c r="N124" s="36">
        <f>(Reference!H$12*List!$G124)+Reference!H$13</f>
        <v>1987.2674509806216</v>
      </c>
      <c r="O124" s="36">
        <f>(Reference!I$12*List!$G124)+Reference!I$13</f>
        <v>2065.4379782983719</v>
      </c>
      <c r="P124" s="36">
        <f>(Reference!J$12*List!$G124)+Reference!J$13</f>
        <v>2391.0685798244622</v>
      </c>
      <c r="Q124" s="36">
        <f>(Reference!K$12*List!$G124)+Reference!K$13</f>
        <v>2466.841238206086</v>
      </c>
      <c r="R124" s="36">
        <f>(Reference!L$12*List!$G124)+Reference!L$13</f>
        <v>2661.5481958196242</v>
      </c>
      <c r="S124" s="36">
        <f>(Reference!M$12*List!$G124)+Reference!M$13</f>
        <v>3179.9674598103502</v>
      </c>
      <c r="T124" s="36">
        <f>(Reference!N$12*List!$G124)+Reference!N$13</f>
        <v>12827.553337425008</v>
      </c>
      <c r="U124" s="12">
        <f>(Reference!O$12*List!$G124)+Reference!O$13</f>
        <v>476.78266778381163</v>
      </c>
      <c r="V124" s="12">
        <f>(Reference!P$12*List!$G124)+Reference!P$13</f>
        <v>671.83012278628019</v>
      </c>
      <c r="W124" s="12">
        <f>(Reference!Q$12*List!$G124)+Reference!Q$13</f>
        <v>335.91506139314009</v>
      </c>
      <c r="X124" s="54"/>
      <c r="Y124" s="1" t="str">
        <f t="shared" si="3"/>
        <v>Baxter County, Arkansas</v>
      </c>
      <c r="Z124" s="39" t="s">
        <v>976</v>
      </c>
      <c r="AA124" s="40" t="s">
        <v>2225</v>
      </c>
      <c r="AB124" s="44" t="s">
        <v>1964</v>
      </c>
      <c r="AC124" s="63"/>
      <c r="AD124" s="57">
        <f t="shared" si="2"/>
        <v>0.70210000000000006</v>
      </c>
      <c r="AE124" s="61">
        <v>16060</v>
      </c>
      <c r="AF124" s="61" t="s">
        <v>2753</v>
      </c>
      <c r="AG124" s="61" t="s">
        <v>6</v>
      </c>
      <c r="AH124" s="61">
        <v>0.8165</v>
      </c>
    </row>
    <row r="125" spans="1:34" x14ac:dyDescent="0.3">
      <c r="A125" s="47">
        <v>4030</v>
      </c>
      <c r="B125" s="13">
        <v>22220</v>
      </c>
      <c r="C125" s="49" t="s">
        <v>2254</v>
      </c>
      <c r="D125" s="38" t="s">
        <v>50</v>
      </c>
      <c r="E125" s="43" t="s">
        <v>1964</v>
      </c>
      <c r="F125" s="18" t="s">
        <v>6</v>
      </c>
      <c r="G125" s="11">
        <v>0.81379999999999997</v>
      </c>
      <c r="H125" s="36">
        <f>(Reference!B$12*List!$G125)+Reference!B$13</f>
        <v>818.74584816668289</v>
      </c>
      <c r="I125" s="36">
        <f>(Reference!C$12*List!$G125)+Reference!C$13</f>
        <v>1221.7529700985542</v>
      </c>
      <c r="J125" s="36">
        <f>(Reference!D$12*List!$G125)+Reference!D$13</f>
        <v>1462.274461967708</v>
      </c>
      <c r="K125" s="36">
        <f>(Reference!E$12*List!$G125)+Reference!E$13</f>
        <v>1808.6254102592895</v>
      </c>
      <c r="L125" s="36">
        <f>(Reference!F$12*List!$G125)+Reference!F$13</f>
        <v>1883.9888110449579</v>
      </c>
      <c r="M125" s="36">
        <f>(Reference!G$12*List!$G125)+Reference!G$13</f>
        <v>2133.5966703847239</v>
      </c>
      <c r="N125" s="36">
        <f>(Reference!H$12*List!$G125)+Reference!H$13</f>
        <v>2214.8394854160824</v>
      </c>
      <c r="O125" s="36">
        <f>(Reference!I$12*List!$G125)+Reference!I$13</f>
        <v>2301.9617146931314</v>
      </c>
      <c r="P125" s="36">
        <f>(Reference!J$12*List!$G125)+Reference!J$13</f>
        <v>2664.8819213134771</v>
      </c>
      <c r="Q125" s="36">
        <f>(Reference!K$12*List!$G125)+Reference!K$13</f>
        <v>2749.3316895697581</v>
      </c>
      <c r="R125" s="36">
        <f>(Reference!L$12*List!$G125)+Reference!L$13</f>
        <v>2966.3355244561499</v>
      </c>
      <c r="S125" s="36">
        <f>(Reference!M$12*List!$G125)+Reference!M$13</f>
        <v>3544.121597146273</v>
      </c>
      <c r="T125" s="36">
        <f>(Reference!N$12*List!$G125)+Reference!N$13</f>
        <v>14296.501268105756</v>
      </c>
      <c r="U125" s="12">
        <f>(Reference!O$12*List!$G125)+Reference!O$13</f>
        <v>531.38145952550076</v>
      </c>
      <c r="V125" s="12">
        <f>(Reference!P$12*List!$G125)+Reference!P$13</f>
        <v>748.76478387684233</v>
      </c>
      <c r="W125" s="12">
        <f>(Reference!Q$12*List!$G125)+Reference!Q$13</f>
        <v>374.38239193842116</v>
      </c>
      <c r="X125" s="54"/>
      <c r="Y125" s="1" t="str">
        <f t="shared" si="3"/>
        <v>Benton County, Arkansas</v>
      </c>
      <c r="Z125" s="38" t="s">
        <v>50</v>
      </c>
      <c r="AA125" s="40" t="s">
        <v>2225</v>
      </c>
      <c r="AB125" s="43" t="s">
        <v>1964</v>
      </c>
      <c r="AC125" s="62"/>
      <c r="AD125" s="57">
        <f t="shared" si="2"/>
        <v>0.81379999999999997</v>
      </c>
      <c r="AE125" s="61">
        <v>16180</v>
      </c>
      <c r="AF125" s="61" t="s">
        <v>2754</v>
      </c>
      <c r="AG125" s="61" t="s">
        <v>6</v>
      </c>
      <c r="AH125" s="61">
        <v>1.0499000000000001</v>
      </c>
    </row>
    <row r="126" spans="1:34" x14ac:dyDescent="0.3">
      <c r="A126" s="47">
        <v>4040</v>
      </c>
      <c r="B126" s="27">
        <v>99904</v>
      </c>
      <c r="C126" s="49" t="s">
        <v>1964</v>
      </c>
      <c r="D126" s="39" t="s">
        <v>237</v>
      </c>
      <c r="E126" s="44" t="s">
        <v>1964</v>
      </c>
      <c r="F126" s="18" t="s">
        <v>7</v>
      </c>
      <c r="G126" s="29">
        <v>0.70210000000000006</v>
      </c>
      <c r="H126" s="36">
        <f>(Reference!B$12*List!$G126)+Reference!B$13</f>
        <v>734.62071874771016</v>
      </c>
      <c r="I126" s="36">
        <f>(Reference!C$12*List!$G126)+Reference!C$13</f>
        <v>1096.21935431571</v>
      </c>
      <c r="J126" s="36">
        <f>(Reference!D$12*List!$G126)+Reference!D$13</f>
        <v>1312.0275585671689</v>
      </c>
      <c r="K126" s="36">
        <f>(Reference!E$12*List!$G126)+Reference!E$13</f>
        <v>1622.7913726892693</v>
      </c>
      <c r="L126" s="36">
        <f>(Reference!F$12*List!$G126)+Reference!F$13</f>
        <v>1690.4112766880598</v>
      </c>
      <c r="M126" s="36">
        <f>(Reference!G$12*List!$G126)+Reference!G$13</f>
        <v>1914.3722353223513</v>
      </c>
      <c r="N126" s="36">
        <f>(Reference!H$12*List!$G126)+Reference!H$13</f>
        <v>1987.2674509806216</v>
      </c>
      <c r="O126" s="36">
        <f>(Reference!I$12*List!$G126)+Reference!I$13</f>
        <v>2065.4379782983719</v>
      </c>
      <c r="P126" s="36">
        <f>(Reference!J$12*List!$G126)+Reference!J$13</f>
        <v>2391.0685798244622</v>
      </c>
      <c r="Q126" s="36">
        <f>(Reference!K$12*List!$G126)+Reference!K$13</f>
        <v>2466.841238206086</v>
      </c>
      <c r="R126" s="36">
        <f>(Reference!L$12*List!$G126)+Reference!L$13</f>
        <v>2661.5481958196242</v>
      </c>
      <c r="S126" s="36">
        <f>(Reference!M$12*List!$G126)+Reference!M$13</f>
        <v>3179.9674598103502</v>
      </c>
      <c r="T126" s="36">
        <f>(Reference!N$12*List!$G126)+Reference!N$13</f>
        <v>12827.553337425008</v>
      </c>
      <c r="U126" s="12">
        <f>(Reference!O$12*List!$G126)+Reference!O$13</f>
        <v>476.78266778381163</v>
      </c>
      <c r="V126" s="12">
        <f>(Reference!P$12*List!$G126)+Reference!P$13</f>
        <v>671.83012278628019</v>
      </c>
      <c r="W126" s="12">
        <f>(Reference!Q$12*List!$G126)+Reference!Q$13</f>
        <v>335.91506139314009</v>
      </c>
      <c r="X126" s="54"/>
      <c r="Y126" s="1" t="str">
        <f t="shared" si="3"/>
        <v>Boone County, Arkansas</v>
      </c>
      <c r="Z126" s="39" t="s">
        <v>237</v>
      </c>
      <c r="AA126" s="40" t="s">
        <v>2225</v>
      </c>
      <c r="AB126" s="44" t="s">
        <v>1964</v>
      </c>
      <c r="AC126" s="63"/>
      <c r="AD126" s="57">
        <f t="shared" si="2"/>
        <v>0.70210000000000006</v>
      </c>
      <c r="AE126" s="61">
        <v>16220</v>
      </c>
      <c r="AF126" s="61" t="s">
        <v>2755</v>
      </c>
      <c r="AG126" s="61" t="s">
        <v>6</v>
      </c>
      <c r="AH126" s="61">
        <v>0.90839999999999999</v>
      </c>
    </row>
    <row r="127" spans="1:34" x14ac:dyDescent="0.3">
      <c r="A127" s="47">
        <v>4050</v>
      </c>
      <c r="B127" s="27">
        <v>99904</v>
      </c>
      <c r="C127" s="49" t="s">
        <v>1964</v>
      </c>
      <c r="D127" s="39" t="s">
        <v>681</v>
      </c>
      <c r="E127" s="44" t="s">
        <v>1964</v>
      </c>
      <c r="F127" s="18" t="s">
        <v>7</v>
      </c>
      <c r="G127" s="29">
        <v>0.70210000000000006</v>
      </c>
      <c r="H127" s="36">
        <f>(Reference!B$12*List!$G127)+Reference!B$13</f>
        <v>734.62071874771016</v>
      </c>
      <c r="I127" s="36">
        <f>(Reference!C$12*List!$G127)+Reference!C$13</f>
        <v>1096.21935431571</v>
      </c>
      <c r="J127" s="36">
        <f>(Reference!D$12*List!$G127)+Reference!D$13</f>
        <v>1312.0275585671689</v>
      </c>
      <c r="K127" s="36">
        <f>(Reference!E$12*List!$G127)+Reference!E$13</f>
        <v>1622.7913726892693</v>
      </c>
      <c r="L127" s="36">
        <f>(Reference!F$12*List!$G127)+Reference!F$13</f>
        <v>1690.4112766880598</v>
      </c>
      <c r="M127" s="36">
        <f>(Reference!G$12*List!$G127)+Reference!G$13</f>
        <v>1914.3722353223513</v>
      </c>
      <c r="N127" s="36">
        <f>(Reference!H$12*List!$G127)+Reference!H$13</f>
        <v>1987.2674509806216</v>
      </c>
      <c r="O127" s="36">
        <f>(Reference!I$12*List!$G127)+Reference!I$13</f>
        <v>2065.4379782983719</v>
      </c>
      <c r="P127" s="36">
        <f>(Reference!J$12*List!$G127)+Reference!J$13</f>
        <v>2391.0685798244622</v>
      </c>
      <c r="Q127" s="36">
        <f>(Reference!K$12*List!$G127)+Reference!K$13</f>
        <v>2466.841238206086</v>
      </c>
      <c r="R127" s="36">
        <f>(Reference!L$12*List!$G127)+Reference!L$13</f>
        <v>2661.5481958196242</v>
      </c>
      <c r="S127" s="36">
        <f>(Reference!M$12*List!$G127)+Reference!M$13</f>
        <v>3179.9674598103502</v>
      </c>
      <c r="T127" s="36">
        <f>(Reference!N$12*List!$G127)+Reference!N$13</f>
        <v>12827.553337425008</v>
      </c>
      <c r="U127" s="12">
        <f>(Reference!O$12*List!$G127)+Reference!O$13</f>
        <v>476.78266778381163</v>
      </c>
      <c r="V127" s="12">
        <f>(Reference!P$12*List!$G127)+Reference!P$13</f>
        <v>671.83012278628019</v>
      </c>
      <c r="W127" s="12">
        <f>(Reference!Q$12*List!$G127)+Reference!Q$13</f>
        <v>335.91506139314009</v>
      </c>
      <c r="X127" s="54"/>
      <c r="Y127" s="1" t="str">
        <f t="shared" si="3"/>
        <v>Bradley County, Arkansas</v>
      </c>
      <c r="Z127" s="39" t="s">
        <v>681</v>
      </c>
      <c r="AA127" s="40" t="s">
        <v>2225</v>
      </c>
      <c r="AB127" s="44" t="s">
        <v>1964</v>
      </c>
      <c r="AC127" s="63"/>
      <c r="AD127" s="57">
        <f t="shared" si="2"/>
        <v>0.70210000000000006</v>
      </c>
      <c r="AE127" s="61">
        <v>16300</v>
      </c>
      <c r="AF127" s="61" t="s">
        <v>2756</v>
      </c>
      <c r="AG127" s="61" t="s">
        <v>6</v>
      </c>
      <c r="AH127" s="61">
        <v>0.86529999999999996</v>
      </c>
    </row>
    <row r="128" spans="1:34" x14ac:dyDescent="0.3">
      <c r="A128" s="47">
        <v>4060</v>
      </c>
      <c r="B128" s="27">
        <v>99904</v>
      </c>
      <c r="C128" s="49" t="s">
        <v>1964</v>
      </c>
      <c r="D128" s="39" t="s">
        <v>16</v>
      </c>
      <c r="E128" s="44" t="s">
        <v>1964</v>
      </c>
      <c r="F128" s="18" t="s">
        <v>7</v>
      </c>
      <c r="G128" s="29">
        <v>0.70210000000000006</v>
      </c>
      <c r="H128" s="36">
        <f>(Reference!B$12*List!$G128)+Reference!B$13</f>
        <v>734.62071874771016</v>
      </c>
      <c r="I128" s="36">
        <f>(Reference!C$12*List!$G128)+Reference!C$13</f>
        <v>1096.21935431571</v>
      </c>
      <c r="J128" s="36">
        <f>(Reference!D$12*List!$G128)+Reference!D$13</f>
        <v>1312.0275585671689</v>
      </c>
      <c r="K128" s="36">
        <f>(Reference!E$12*List!$G128)+Reference!E$13</f>
        <v>1622.7913726892693</v>
      </c>
      <c r="L128" s="36">
        <f>(Reference!F$12*List!$G128)+Reference!F$13</f>
        <v>1690.4112766880598</v>
      </c>
      <c r="M128" s="36">
        <f>(Reference!G$12*List!$G128)+Reference!G$13</f>
        <v>1914.3722353223513</v>
      </c>
      <c r="N128" s="36">
        <f>(Reference!H$12*List!$G128)+Reference!H$13</f>
        <v>1987.2674509806216</v>
      </c>
      <c r="O128" s="36">
        <f>(Reference!I$12*List!$G128)+Reference!I$13</f>
        <v>2065.4379782983719</v>
      </c>
      <c r="P128" s="36">
        <f>(Reference!J$12*List!$G128)+Reference!J$13</f>
        <v>2391.0685798244622</v>
      </c>
      <c r="Q128" s="36">
        <f>(Reference!K$12*List!$G128)+Reference!K$13</f>
        <v>2466.841238206086</v>
      </c>
      <c r="R128" s="36">
        <f>(Reference!L$12*List!$G128)+Reference!L$13</f>
        <v>2661.5481958196242</v>
      </c>
      <c r="S128" s="36">
        <f>(Reference!M$12*List!$G128)+Reference!M$13</f>
        <v>3179.9674598103502</v>
      </c>
      <c r="T128" s="36">
        <f>(Reference!N$12*List!$G128)+Reference!N$13</f>
        <v>12827.553337425008</v>
      </c>
      <c r="U128" s="12">
        <f>(Reference!O$12*List!$G128)+Reference!O$13</f>
        <v>476.78266778381163</v>
      </c>
      <c r="V128" s="12">
        <f>(Reference!P$12*List!$G128)+Reference!P$13</f>
        <v>671.83012278628019</v>
      </c>
      <c r="W128" s="12">
        <f>(Reference!Q$12*List!$G128)+Reference!Q$13</f>
        <v>335.91506139314009</v>
      </c>
      <c r="X128" s="54"/>
      <c r="Y128" s="1" t="str">
        <f t="shared" si="3"/>
        <v>Calhoun County, Arkansas</v>
      </c>
      <c r="Z128" s="39" t="s">
        <v>16</v>
      </c>
      <c r="AA128" s="40" t="s">
        <v>2225</v>
      </c>
      <c r="AB128" s="44" t="s">
        <v>1964</v>
      </c>
      <c r="AC128" s="63"/>
      <c r="AD128" s="57">
        <f t="shared" si="2"/>
        <v>0.70210000000000006</v>
      </c>
      <c r="AE128" s="61">
        <v>16540</v>
      </c>
      <c r="AF128" s="61" t="s">
        <v>2757</v>
      </c>
      <c r="AG128" s="61" t="s">
        <v>6</v>
      </c>
      <c r="AH128" s="61">
        <v>1.1763999999999999</v>
      </c>
    </row>
    <row r="129" spans="1:34" x14ac:dyDescent="0.3">
      <c r="A129" s="47">
        <v>4070</v>
      </c>
      <c r="B129" s="27">
        <v>99904</v>
      </c>
      <c r="C129" s="49" t="s">
        <v>1964</v>
      </c>
      <c r="D129" s="39" t="s">
        <v>172</v>
      </c>
      <c r="E129" s="44" t="s">
        <v>1964</v>
      </c>
      <c r="F129" s="18" t="s">
        <v>7</v>
      </c>
      <c r="G129" s="29">
        <v>0.70210000000000006</v>
      </c>
      <c r="H129" s="36">
        <f>(Reference!B$12*List!$G129)+Reference!B$13</f>
        <v>734.62071874771016</v>
      </c>
      <c r="I129" s="36">
        <f>(Reference!C$12*List!$G129)+Reference!C$13</f>
        <v>1096.21935431571</v>
      </c>
      <c r="J129" s="36">
        <f>(Reference!D$12*List!$G129)+Reference!D$13</f>
        <v>1312.0275585671689</v>
      </c>
      <c r="K129" s="36">
        <f>(Reference!E$12*List!$G129)+Reference!E$13</f>
        <v>1622.7913726892693</v>
      </c>
      <c r="L129" s="36">
        <f>(Reference!F$12*List!$G129)+Reference!F$13</f>
        <v>1690.4112766880598</v>
      </c>
      <c r="M129" s="36">
        <f>(Reference!G$12*List!$G129)+Reference!G$13</f>
        <v>1914.3722353223513</v>
      </c>
      <c r="N129" s="36">
        <f>(Reference!H$12*List!$G129)+Reference!H$13</f>
        <v>1987.2674509806216</v>
      </c>
      <c r="O129" s="36">
        <f>(Reference!I$12*List!$G129)+Reference!I$13</f>
        <v>2065.4379782983719</v>
      </c>
      <c r="P129" s="36">
        <f>(Reference!J$12*List!$G129)+Reference!J$13</f>
        <v>2391.0685798244622</v>
      </c>
      <c r="Q129" s="36">
        <f>(Reference!K$12*List!$G129)+Reference!K$13</f>
        <v>2466.841238206086</v>
      </c>
      <c r="R129" s="36">
        <f>(Reference!L$12*List!$G129)+Reference!L$13</f>
        <v>2661.5481958196242</v>
      </c>
      <c r="S129" s="36">
        <f>(Reference!M$12*List!$G129)+Reference!M$13</f>
        <v>3179.9674598103502</v>
      </c>
      <c r="T129" s="36">
        <f>(Reference!N$12*List!$G129)+Reference!N$13</f>
        <v>12827.553337425008</v>
      </c>
      <c r="U129" s="12">
        <f>(Reference!O$12*List!$G129)+Reference!O$13</f>
        <v>476.78266778381163</v>
      </c>
      <c r="V129" s="12">
        <f>(Reference!P$12*List!$G129)+Reference!P$13</f>
        <v>671.83012278628019</v>
      </c>
      <c r="W129" s="12">
        <f>(Reference!Q$12*List!$G129)+Reference!Q$13</f>
        <v>335.91506139314009</v>
      </c>
      <c r="X129" s="54"/>
      <c r="Y129" s="1" t="str">
        <f t="shared" si="3"/>
        <v>Carroll County, Arkansas</v>
      </c>
      <c r="Z129" s="39" t="s">
        <v>172</v>
      </c>
      <c r="AA129" s="40" t="s">
        <v>2225</v>
      </c>
      <c r="AB129" s="44" t="s">
        <v>1964</v>
      </c>
      <c r="AC129" s="63"/>
      <c r="AD129" s="57">
        <f t="shared" si="2"/>
        <v>0.70210000000000006</v>
      </c>
      <c r="AE129" s="61">
        <v>16580</v>
      </c>
      <c r="AF129" s="61" t="s">
        <v>2758</v>
      </c>
      <c r="AG129" s="61" t="s">
        <v>6</v>
      </c>
      <c r="AH129" s="61">
        <v>0.85860000000000003</v>
      </c>
    </row>
    <row r="130" spans="1:34" x14ac:dyDescent="0.3">
      <c r="A130" s="47">
        <v>4080</v>
      </c>
      <c r="B130" s="27">
        <v>99904</v>
      </c>
      <c r="C130" s="49" t="s">
        <v>1964</v>
      </c>
      <c r="D130" s="39" t="s">
        <v>977</v>
      </c>
      <c r="E130" s="44" t="s">
        <v>1964</v>
      </c>
      <c r="F130" s="18" t="s">
        <v>7</v>
      </c>
      <c r="G130" s="29">
        <v>0.70210000000000006</v>
      </c>
      <c r="H130" s="36">
        <f>(Reference!B$12*List!$G130)+Reference!B$13</f>
        <v>734.62071874771016</v>
      </c>
      <c r="I130" s="36">
        <f>(Reference!C$12*List!$G130)+Reference!C$13</f>
        <v>1096.21935431571</v>
      </c>
      <c r="J130" s="36">
        <f>(Reference!D$12*List!$G130)+Reference!D$13</f>
        <v>1312.0275585671689</v>
      </c>
      <c r="K130" s="36">
        <f>(Reference!E$12*List!$G130)+Reference!E$13</f>
        <v>1622.7913726892693</v>
      </c>
      <c r="L130" s="36">
        <f>(Reference!F$12*List!$G130)+Reference!F$13</f>
        <v>1690.4112766880598</v>
      </c>
      <c r="M130" s="36">
        <f>(Reference!G$12*List!$G130)+Reference!G$13</f>
        <v>1914.3722353223513</v>
      </c>
      <c r="N130" s="36">
        <f>(Reference!H$12*List!$G130)+Reference!H$13</f>
        <v>1987.2674509806216</v>
      </c>
      <c r="O130" s="36">
        <f>(Reference!I$12*List!$G130)+Reference!I$13</f>
        <v>2065.4379782983719</v>
      </c>
      <c r="P130" s="36">
        <f>(Reference!J$12*List!$G130)+Reference!J$13</f>
        <v>2391.0685798244622</v>
      </c>
      <c r="Q130" s="36">
        <f>(Reference!K$12*List!$G130)+Reference!K$13</f>
        <v>2466.841238206086</v>
      </c>
      <c r="R130" s="36">
        <f>(Reference!L$12*List!$G130)+Reference!L$13</f>
        <v>2661.5481958196242</v>
      </c>
      <c r="S130" s="36">
        <f>(Reference!M$12*List!$G130)+Reference!M$13</f>
        <v>3179.9674598103502</v>
      </c>
      <c r="T130" s="36">
        <f>(Reference!N$12*List!$G130)+Reference!N$13</f>
        <v>12827.553337425008</v>
      </c>
      <c r="U130" s="12">
        <f>(Reference!O$12*List!$G130)+Reference!O$13</f>
        <v>476.78266778381163</v>
      </c>
      <c r="V130" s="12">
        <f>(Reference!P$12*List!$G130)+Reference!P$13</f>
        <v>671.83012278628019</v>
      </c>
      <c r="W130" s="12">
        <f>(Reference!Q$12*List!$G130)+Reference!Q$13</f>
        <v>335.91506139314009</v>
      </c>
      <c r="X130" s="54"/>
      <c r="Y130" s="1" t="str">
        <f t="shared" si="3"/>
        <v>Chicot County, Arkansas</v>
      </c>
      <c r="Z130" s="39" t="s">
        <v>977</v>
      </c>
      <c r="AA130" s="40" t="s">
        <v>2225</v>
      </c>
      <c r="AB130" s="44" t="s">
        <v>1964</v>
      </c>
      <c r="AC130" s="63"/>
      <c r="AD130" s="57">
        <f t="shared" si="2"/>
        <v>0.70210000000000006</v>
      </c>
      <c r="AE130" s="61">
        <v>16620</v>
      </c>
      <c r="AF130" s="61" t="s">
        <v>2759</v>
      </c>
      <c r="AG130" s="61" t="s">
        <v>6</v>
      </c>
      <c r="AH130" s="61">
        <v>0.83</v>
      </c>
    </row>
    <row r="131" spans="1:34" x14ac:dyDescent="0.3">
      <c r="A131" s="47">
        <v>4090</v>
      </c>
      <c r="B131" s="27">
        <v>99904</v>
      </c>
      <c r="C131" s="49" t="s">
        <v>1964</v>
      </c>
      <c r="D131" s="39" t="s">
        <v>268</v>
      </c>
      <c r="E131" s="44" t="s">
        <v>1964</v>
      </c>
      <c r="F131" s="18" t="s">
        <v>7</v>
      </c>
      <c r="G131" s="29">
        <v>0.70210000000000006</v>
      </c>
      <c r="H131" s="36">
        <f>(Reference!B$12*List!$G131)+Reference!B$13</f>
        <v>734.62071874771016</v>
      </c>
      <c r="I131" s="36">
        <f>(Reference!C$12*List!$G131)+Reference!C$13</f>
        <v>1096.21935431571</v>
      </c>
      <c r="J131" s="36">
        <f>(Reference!D$12*List!$G131)+Reference!D$13</f>
        <v>1312.0275585671689</v>
      </c>
      <c r="K131" s="36">
        <f>(Reference!E$12*List!$G131)+Reference!E$13</f>
        <v>1622.7913726892693</v>
      </c>
      <c r="L131" s="36">
        <f>(Reference!F$12*List!$G131)+Reference!F$13</f>
        <v>1690.4112766880598</v>
      </c>
      <c r="M131" s="36">
        <f>(Reference!G$12*List!$G131)+Reference!G$13</f>
        <v>1914.3722353223513</v>
      </c>
      <c r="N131" s="36">
        <f>(Reference!H$12*List!$G131)+Reference!H$13</f>
        <v>1987.2674509806216</v>
      </c>
      <c r="O131" s="36">
        <f>(Reference!I$12*List!$G131)+Reference!I$13</f>
        <v>2065.4379782983719</v>
      </c>
      <c r="P131" s="36">
        <f>(Reference!J$12*List!$G131)+Reference!J$13</f>
        <v>2391.0685798244622</v>
      </c>
      <c r="Q131" s="36">
        <f>(Reference!K$12*List!$G131)+Reference!K$13</f>
        <v>2466.841238206086</v>
      </c>
      <c r="R131" s="36">
        <f>(Reference!L$12*List!$G131)+Reference!L$13</f>
        <v>2661.5481958196242</v>
      </c>
      <c r="S131" s="36">
        <f>(Reference!M$12*List!$G131)+Reference!M$13</f>
        <v>3179.9674598103502</v>
      </c>
      <c r="T131" s="36">
        <f>(Reference!N$12*List!$G131)+Reference!N$13</f>
        <v>12827.553337425008</v>
      </c>
      <c r="U131" s="12">
        <f>(Reference!O$12*List!$G131)+Reference!O$13</f>
        <v>476.78266778381163</v>
      </c>
      <c r="V131" s="12">
        <f>(Reference!P$12*List!$G131)+Reference!P$13</f>
        <v>671.83012278628019</v>
      </c>
      <c r="W131" s="12">
        <f>(Reference!Q$12*List!$G131)+Reference!Q$13</f>
        <v>335.91506139314009</v>
      </c>
      <c r="X131" s="54"/>
      <c r="Y131" s="1" t="str">
        <f t="shared" si="3"/>
        <v>Clark County, Arkansas</v>
      </c>
      <c r="Z131" s="39" t="s">
        <v>268</v>
      </c>
      <c r="AA131" s="40" t="s">
        <v>2225</v>
      </c>
      <c r="AB131" s="44" t="s">
        <v>1964</v>
      </c>
      <c r="AC131" s="63"/>
      <c r="AD131" s="57">
        <f t="shared" si="2"/>
        <v>0.70210000000000006</v>
      </c>
      <c r="AE131" s="61">
        <v>16700</v>
      </c>
      <c r="AF131" s="61" t="s">
        <v>2760</v>
      </c>
      <c r="AG131" s="61" t="s">
        <v>6</v>
      </c>
      <c r="AH131" s="61">
        <v>0.89900000000000002</v>
      </c>
    </row>
    <row r="132" spans="1:34" x14ac:dyDescent="0.3">
      <c r="A132" s="47">
        <v>4100</v>
      </c>
      <c r="B132" s="27">
        <v>99904</v>
      </c>
      <c r="C132" s="49" t="s">
        <v>1964</v>
      </c>
      <c r="D132" s="39" t="s">
        <v>135</v>
      </c>
      <c r="E132" s="44" t="s">
        <v>1964</v>
      </c>
      <c r="F132" s="18" t="s">
        <v>7</v>
      </c>
      <c r="G132" s="29">
        <v>0.70210000000000006</v>
      </c>
      <c r="H132" s="36">
        <f>(Reference!B$12*List!$G132)+Reference!B$13</f>
        <v>734.62071874771016</v>
      </c>
      <c r="I132" s="36">
        <f>(Reference!C$12*List!$G132)+Reference!C$13</f>
        <v>1096.21935431571</v>
      </c>
      <c r="J132" s="36">
        <f>(Reference!D$12*List!$G132)+Reference!D$13</f>
        <v>1312.0275585671689</v>
      </c>
      <c r="K132" s="36">
        <f>(Reference!E$12*List!$G132)+Reference!E$13</f>
        <v>1622.7913726892693</v>
      </c>
      <c r="L132" s="36">
        <f>(Reference!F$12*List!$G132)+Reference!F$13</f>
        <v>1690.4112766880598</v>
      </c>
      <c r="M132" s="36">
        <f>(Reference!G$12*List!$G132)+Reference!G$13</f>
        <v>1914.3722353223513</v>
      </c>
      <c r="N132" s="36">
        <f>(Reference!H$12*List!$G132)+Reference!H$13</f>
        <v>1987.2674509806216</v>
      </c>
      <c r="O132" s="36">
        <f>(Reference!I$12*List!$G132)+Reference!I$13</f>
        <v>2065.4379782983719</v>
      </c>
      <c r="P132" s="36">
        <f>(Reference!J$12*List!$G132)+Reference!J$13</f>
        <v>2391.0685798244622</v>
      </c>
      <c r="Q132" s="36">
        <f>(Reference!K$12*List!$G132)+Reference!K$13</f>
        <v>2466.841238206086</v>
      </c>
      <c r="R132" s="36">
        <f>(Reference!L$12*List!$G132)+Reference!L$13</f>
        <v>2661.5481958196242</v>
      </c>
      <c r="S132" s="36">
        <f>(Reference!M$12*List!$G132)+Reference!M$13</f>
        <v>3179.9674598103502</v>
      </c>
      <c r="T132" s="36">
        <f>(Reference!N$12*List!$G132)+Reference!N$13</f>
        <v>12827.553337425008</v>
      </c>
      <c r="U132" s="12">
        <f>(Reference!O$12*List!$G132)+Reference!O$13</f>
        <v>476.78266778381163</v>
      </c>
      <c r="V132" s="12">
        <f>(Reference!P$12*List!$G132)+Reference!P$13</f>
        <v>671.83012278628019</v>
      </c>
      <c r="W132" s="12">
        <f>(Reference!Q$12*List!$G132)+Reference!Q$13</f>
        <v>335.91506139314009</v>
      </c>
      <c r="X132" s="54"/>
      <c r="Y132" s="1" t="str">
        <f t="shared" si="3"/>
        <v>Clay County, Arkansas</v>
      </c>
      <c r="Z132" s="39" t="s">
        <v>135</v>
      </c>
      <c r="AA132" s="40" t="s">
        <v>2225</v>
      </c>
      <c r="AB132" s="44" t="s">
        <v>1964</v>
      </c>
      <c r="AC132" s="63"/>
      <c r="AD132" s="57">
        <f t="shared" si="2"/>
        <v>0.70210000000000006</v>
      </c>
      <c r="AE132" s="61">
        <v>16740</v>
      </c>
      <c r="AF132" s="61" t="s">
        <v>2761</v>
      </c>
      <c r="AG132" s="61" t="s">
        <v>6</v>
      </c>
      <c r="AH132" s="61">
        <v>0.93969999999999998</v>
      </c>
    </row>
    <row r="133" spans="1:34" x14ac:dyDescent="0.3">
      <c r="A133" s="47">
        <v>4110</v>
      </c>
      <c r="B133" s="27">
        <v>99904</v>
      </c>
      <c r="C133" s="49" t="s">
        <v>1964</v>
      </c>
      <c r="D133" s="39" t="s">
        <v>929</v>
      </c>
      <c r="E133" s="44" t="s">
        <v>1964</v>
      </c>
      <c r="F133" s="18" t="s">
        <v>7</v>
      </c>
      <c r="G133" s="29">
        <v>0.70210000000000006</v>
      </c>
      <c r="H133" s="36">
        <f>(Reference!B$12*List!$G133)+Reference!B$13</f>
        <v>734.62071874771016</v>
      </c>
      <c r="I133" s="36">
        <f>(Reference!C$12*List!$G133)+Reference!C$13</f>
        <v>1096.21935431571</v>
      </c>
      <c r="J133" s="36">
        <f>(Reference!D$12*List!$G133)+Reference!D$13</f>
        <v>1312.0275585671689</v>
      </c>
      <c r="K133" s="36">
        <f>(Reference!E$12*List!$G133)+Reference!E$13</f>
        <v>1622.7913726892693</v>
      </c>
      <c r="L133" s="36">
        <f>(Reference!F$12*List!$G133)+Reference!F$13</f>
        <v>1690.4112766880598</v>
      </c>
      <c r="M133" s="36">
        <f>(Reference!G$12*List!$G133)+Reference!G$13</f>
        <v>1914.3722353223513</v>
      </c>
      <c r="N133" s="36">
        <f>(Reference!H$12*List!$G133)+Reference!H$13</f>
        <v>1987.2674509806216</v>
      </c>
      <c r="O133" s="36">
        <f>(Reference!I$12*List!$G133)+Reference!I$13</f>
        <v>2065.4379782983719</v>
      </c>
      <c r="P133" s="36">
        <f>(Reference!J$12*List!$G133)+Reference!J$13</f>
        <v>2391.0685798244622</v>
      </c>
      <c r="Q133" s="36">
        <f>(Reference!K$12*List!$G133)+Reference!K$13</f>
        <v>2466.841238206086</v>
      </c>
      <c r="R133" s="36">
        <f>(Reference!L$12*List!$G133)+Reference!L$13</f>
        <v>2661.5481958196242</v>
      </c>
      <c r="S133" s="36">
        <f>(Reference!M$12*List!$G133)+Reference!M$13</f>
        <v>3179.9674598103502</v>
      </c>
      <c r="T133" s="36">
        <f>(Reference!N$12*List!$G133)+Reference!N$13</f>
        <v>12827.553337425008</v>
      </c>
      <c r="U133" s="12">
        <f>(Reference!O$12*List!$G133)+Reference!O$13</f>
        <v>476.78266778381163</v>
      </c>
      <c r="V133" s="12">
        <f>(Reference!P$12*List!$G133)+Reference!P$13</f>
        <v>671.83012278628019</v>
      </c>
      <c r="W133" s="12">
        <f>(Reference!Q$12*List!$G133)+Reference!Q$13</f>
        <v>335.91506139314009</v>
      </c>
      <c r="X133" s="54"/>
      <c r="Y133" s="1" t="str">
        <f t="shared" si="3"/>
        <v>Cleburne County, Arkansas</v>
      </c>
      <c r="Z133" s="39" t="s">
        <v>929</v>
      </c>
      <c r="AA133" s="40" t="s">
        <v>2225</v>
      </c>
      <c r="AB133" s="44" t="s">
        <v>1964</v>
      </c>
      <c r="AC133" s="63"/>
      <c r="AD133" s="57">
        <f t="shared" si="2"/>
        <v>0.70210000000000006</v>
      </c>
      <c r="AE133" s="61">
        <v>16820</v>
      </c>
      <c r="AF133" s="61" t="s">
        <v>2762</v>
      </c>
      <c r="AG133" s="61" t="s">
        <v>6</v>
      </c>
      <c r="AH133" s="61">
        <v>0.92500000000000004</v>
      </c>
    </row>
    <row r="134" spans="1:34" x14ac:dyDescent="0.3">
      <c r="A134" s="47">
        <v>4120</v>
      </c>
      <c r="B134" s="13">
        <v>38220</v>
      </c>
      <c r="C134" s="49" t="s">
        <v>2255</v>
      </c>
      <c r="D134" s="38" t="s">
        <v>51</v>
      </c>
      <c r="E134" s="43" t="s">
        <v>1964</v>
      </c>
      <c r="F134" s="18" t="s">
        <v>6</v>
      </c>
      <c r="G134" s="11">
        <v>0.83120000000000005</v>
      </c>
      <c r="H134" s="36">
        <f>(Reference!B$12*List!$G134)+Reference!B$13</f>
        <v>831.85038936534124</v>
      </c>
      <c r="I134" s="36">
        <f>(Reference!C$12*List!$G134)+Reference!C$13</f>
        <v>1241.3078932375113</v>
      </c>
      <c r="J134" s="36">
        <f>(Reference!D$12*List!$G134)+Reference!D$13</f>
        <v>1485.6790825511405</v>
      </c>
      <c r="K134" s="36">
        <f>(Reference!E$12*List!$G134)+Reference!E$13</f>
        <v>1837.5735951627664</v>
      </c>
      <c r="L134" s="36">
        <f>(Reference!F$12*List!$G134)+Reference!F$13</f>
        <v>1914.1432344810371</v>
      </c>
      <c r="M134" s="36">
        <f>(Reference!G$12*List!$G134)+Reference!G$13</f>
        <v>2167.7462242798474</v>
      </c>
      <c r="N134" s="36">
        <f>(Reference!H$12*List!$G134)+Reference!H$13</f>
        <v>2250.2893815591178</v>
      </c>
      <c r="O134" s="36">
        <f>(Reference!I$12*List!$G134)+Reference!I$13</f>
        <v>2338.8060567993875</v>
      </c>
      <c r="P134" s="36">
        <f>(Reference!J$12*List!$G134)+Reference!J$13</f>
        <v>2707.5350291192863</v>
      </c>
      <c r="Q134" s="36">
        <f>(Reference!K$12*List!$G134)+Reference!K$13</f>
        <v>2793.3364689227383</v>
      </c>
      <c r="R134" s="36">
        <f>(Reference!L$12*List!$G134)+Reference!L$13</f>
        <v>3013.8135863923681</v>
      </c>
      <c r="S134" s="36">
        <f>(Reference!M$12*List!$G134)+Reference!M$13</f>
        <v>3600.8474878324419</v>
      </c>
      <c r="T134" s="36">
        <f>(Reference!N$12*List!$G134)+Reference!N$13</f>
        <v>14525.325744326394</v>
      </c>
      <c r="U134" s="12">
        <f>(Reference!O$12*List!$G134)+Reference!O$13</f>
        <v>539.88655331516418</v>
      </c>
      <c r="V134" s="12">
        <f>(Reference!P$12*List!$G134)+Reference!P$13</f>
        <v>760.74923421682252</v>
      </c>
      <c r="W134" s="12">
        <f>(Reference!Q$12*List!$G134)+Reference!Q$13</f>
        <v>380.37461710841126</v>
      </c>
      <c r="X134" s="54"/>
      <c r="Y134" s="1" t="str">
        <f t="shared" si="3"/>
        <v>Cleveland County, Arkansas</v>
      </c>
      <c r="Z134" s="38" t="s">
        <v>51</v>
      </c>
      <c r="AA134" s="40" t="s">
        <v>2225</v>
      </c>
      <c r="AB134" s="43" t="s">
        <v>1964</v>
      </c>
      <c r="AC134" s="62"/>
      <c r="AD134" s="57">
        <f t="shared" si="2"/>
        <v>0.83120000000000005</v>
      </c>
      <c r="AE134" s="61">
        <v>16860</v>
      </c>
      <c r="AF134" s="61" t="s">
        <v>2763</v>
      </c>
      <c r="AG134" s="61" t="s">
        <v>6</v>
      </c>
      <c r="AH134" s="61">
        <v>0.8589</v>
      </c>
    </row>
    <row r="135" spans="1:34" x14ac:dyDescent="0.3">
      <c r="A135" s="47">
        <v>4130</v>
      </c>
      <c r="B135" s="27">
        <v>99904</v>
      </c>
      <c r="C135" s="49" t="s">
        <v>1964</v>
      </c>
      <c r="D135" s="39" t="s">
        <v>180</v>
      </c>
      <c r="E135" s="44" t="s">
        <v>1964</v>
      </c>
      <c r="F135" s="18" t="s">
        <v>7</v>
      </c>
      <c r="G135" s="29">
        <v>0.70210000000000006</v>
      </c>
      <c r="H135" s="36">
        <f>(Reference!B$12*List!$G135)+Reference!B$13</f>
        <v>734.62071874771016</v>
      </c>
      <c r="I135" s="36">
        <f>(Reference!C$12*List!$G135)+Reference!C$13</f>
        <v>1096.21935431571</v>
      </c>
      <c r="J135" s="36">
        <f>(Reference!D$12*List!$G135)+Reference!D$13</f>
        <v>1312.0275585671689</v>
      </c>
      <c r="K135" s="36">
        <f>(Reference!E$12*List!$G135)+Reference!E$13</f>
        <v>1622.7913726892693</v>
      </c>
      <c r="L135" s="36">
        <f>(Reference!F$12*List!$G135)+Reference!F$13</f>
        <v>1690.4112766880598</v>
      </c>
      <c r="M135" s="36">
        <f>(Reference!G$12*List!$G135)+Reference!G$13</f>
        <v>1914.3722353223513</v>
      </c>
      <c r="N135" s="36">
        <f>(Reference!H$12*List!$G135)+Reference!H$13</f>
        <v>1987.2674509806216</v>
      </c>
      <c r="O135" s="36">
        <f>(Reference!I$12*List!$G135)+Reference!I$13</f>
        <v>2065.4379782983719</v>
      </c>
      <c r="P135" s="36">
        <f>(Reference!J$12*List!$G135)+Reference!J$13</f>
        <v>2391.0685798244622</v>
      </c>
      <c r="Q135" s="36">
        <f>(Reference!K$12*List!$G135)+Reference!K$13</f>
        <v>2466.841238206086</v>
      </c>
      <c r="R135" s="36">
        <f>(Reference!L$12*List!$G135)+Reference!L$13</f>
        <v>2661.5481958196242</v>
      </c>
      <c r="S135" s="36">
        <f>(Reference!M$12*List!$G135)+Reference!M$13</f>
        <v>3179.9674598103502</v>
      </c>
      <c r="T135" s="36">
        <f>(Reference!N$12*List!$G135)+Reference!N$13</f>
        <v>12827.553337425008</v>
      </c>
      <c r="U135" s="12">
        <f>(Reference!O$12*List!$G135)+Reference!O$13</f>
        <v>476.78266778381163</v>
      </c>
      <c r="V135" s="12">
        <f>(Reference!P$12*List!$G135)+Reference!P$13</f>
        <v>671.83012278628019</v>
      </c>
      <c r="W135" s="12">
        <f>(Reference!Q$12*List!$G135)+Reference!Q$13</f>
        <v>335.91506139314009</v>
      </c>
      <c r="X135" s="54"/>
      <c r="Y135" s="1" t="str">
        <f t="shared" si="3"/>
        <v>Columbia County, Arkansas</v>
      </c>
      <c r="Z135" s="39" t="s">
        <v>180</v>
      </c>
      <c r="AA135" s="40" t="s">
        <v>2225</v>
      </c>
      <c r="AB135" s="44" t="s">
        <v>1964</v>
      </c>
      <c r="AC135" s="63"/>
      <c r="AD135" s="57">
        <f t="shared" si="2"/>
        <v>0.70210000000000006</v>
      </c>
      <c r="AE135" s="61">
        <v>16940</v>
      </c>
      <c r="AF135" s="61" t="s">
        <v>2764</v>
      </c>
      <c r="AG135" s="61" t="s">
        <v>6</v>
      </c>
      <c r="AH135" s="61">
        <v>0.93089999999999995</v>
      </c>
    </row>
    <row r="136" spans="1:34" x14ac:dyDescent="0.3">
      <c r="A136" s="47">
        <v>4140</v>
      </c>
      <c r="B136" s="27">
        <v>99904</v>
      </c>
      <c r="C136" s="49" t="s">
        <v>1964</v>
      </c>
      <c r="D136" s="39" t="s">
        <v>978</v>
      </c>
      <c r="E136" s="44" t="s">
        <v>1964</v>
      </c>
      <c r="F136" s="18" t="s">
        <v>7</v>
      </c>
      <c r="G136" s="29">
        <v>0.70210000000000006</v>
      </c>
      <c r="H136" s="36">
        <f>(Reference!B$12*List!$G136)+Reference!B$13</f>
        <v>734.62071874771016</v>
      </c>
      <c r="I136" s="36">
        <f>(Reference!C$12*List!$G136)+Reference!C$13</f>
        <v>1096.21935431571</v>
      </c>
      <c r="J136" s="36">
        <f>(Reference!D$12*List!$G136)+Reference!D$13</f>
        <v>1312.0275585671689</v>
      </c>
      <c r="K136" s="36">
        <f>(Reference!E$12*List!$G136)+Reference!E$13</f>
        <v>1622.7913726892693</v>
      </c>
      <c r="L136" s="36">
        <f>(Reference!F$12*List!$G136)+Reference!F$13</f>
        <v>1690.4112766880598</v>
      </c>
      <c r="M136" s="36">
        <f>(Reference!G$12*List!$G136)+Reference!G$13</f>
        <v>1914.3722353223513</v>
      </c>
      <c r="N136" s="36">
        <f>(Reference!H$12*List!$G136)+Reference!H$13</f>
        <v>1987.2674509806216</v>
      </c>
      <c r="O136" s="36">
        <f>(Reference!I$12*List!$G136)+Reference!I$13</f>
        <v>2065.4379782983719</v>
      </c>
      <c r="P136" s="36">
        <f>(Reference!J$12*List!$G136)+Reference!J$13</f>
        <v>2391.0685798244622</v>
      </c>
      <c r="Q136" s="36">
        <f>(Reference!K$12*List!$G136)+Reference!K$13</f>
        <v>2466.841238206086</v>
      </c>
      <c r="R136" s="36">
        <f>(Reference!L$12*List!$G136)+Reference!L$13</f>
        <v>2661.5481958196242</v>
      </c>
      <c r="S136" s="36">
        <f>(Reference!M$12*List!$G136)+Reference!M$13</f>
        <v>3179.9674598103502</v>
      </c>
      <c r="T136" s="36">
        <f>(Reference!N$12*List!$G136)+Reference!N$13</f>
        <v>12827.553337425008</v>
      </c>
      <c r="U136" s="12">
        <f>(Reference!O$12*List!$G136)+Reference!O$13</f>
        <v>476.78266778381163</v>
      </c>
      <c r="V136" s="12">
        <f>(Reference!P$12*List!$G136)+Reference!P$13</f>
        <v>671.83012278628019</v>
      </c>
      <c r="W136" s="12">
        <f>(Reference!Q$12*List!$G136)+Reference!Q$13</f>
        <v>335.91506139314009</v>
      </c>
      <c r="X136" s="54"/>
      <c r="Y136" s="1" t="str">
        <f t="shared" si="3"/>
        <v>Conway County, Arkansas</v>
      </c>
      <c r="Z136" s="39" t="s">
        <v>978</v>
      </c>
      <c r="AA136" s="40" t="s">
        <v>2225</v>
      </c>
      <c r="AB136" s="44" t="s">
        <v>1964</v>
      </c>
      <c r="AC136" s="63"/>
      <c r="AD136" s="57">
        <f t="shared" si="2"/>
        <v>0.70210000000000006</v>
      </c>
      <c r="AE136" s="61">
        <v>16974</v>
      </c>
      <c r="AF136" s="61" t="s">
        <v>2765</v>
      </c>
      <c r="AG136" s="61" t="s">
        <v>6</v>
      </c>
      <c r="AH136" s="61">
        <v>1.0510999999999999</v>
      </c>
    </row>
    <row r="137" spans="1:34" x14ac:dyDescent="0.3">
      <c r="A137" s="47">
        <v>4150</v>
      </c>
      <c r="B137" s="13">
        <v>27860</v>
      </c>
      <c r="C137" s="49" t="s">
        <v>2256</v>
      </c>
      <c r="D137" s="38" t="s">
        <v>52</v>
      </c>
      <c r="E137" s="43" t="s">
        <v>1964</v>
      </c>
      <c r="F137" s="18" t="s">
        <v>6</v>
      </c>
      <c r="G137" s="11">
        <v>0.78200000000000003</v>
      </c>
      <c r="H137" s="36">
        <f>(Reference!B$12*List!$G137)+Reference!B$13</f>
        <v>794.79616942430755</v>
      </c>
      <c r="I137" s="36">
        <f>(Reference!C$12*List!$G137)+Reference!C$13</f>
        <v>1186.0146622928744</v>
      </c>
      <c r="J137" s="36">
        <f>(Reference!D$12*List!$G137)+Reference!D$13</f>
        <v>1419.50050021178</v>
      </c>
      <c r="K137" s="36">
        <f>(Reference!E$12*List!$G137)+Reference!E$13</f>
        <v>1755.7201068150046</v>
      </c>
      <c r="L137" s="36">
        <f>(Reference!F$12*List!$G137)+Reference!F$13</f>
        <v>1828.8790026962618</v>
      </c>
      <c r="M137" s="36">
        <f>(Reference!G$12*List!$G137)+Reference!G$13</f>
        <v>2071.185416714326</v>
      </c>
      <c r="N137" s="36">
        <f>(Reference!H$12*List!$G137)+Reference!H$13</f>
        <v>2150.0517441891561</v>
      </c>
      <c r="O137" s="36">
        <f>(Reference!I$12*List!$G137)+Reference!I$13</f>
        <v>2234.6255032575596</v>
      </c>
      <c r="P137" s="36">
        <f>(Reference!J$12*List!$G137)+Reference!J$13</f>
        <v>2586.9296898063094</v>
      </c>
      <c r="Q137" s="36">
        <f>(Reference!K$12*List!$G137)+Reference!K$13</f>
        <v>2668.9091617867252</v>
      </c>
      <c r="R137" s="36">
        <f>(Reference!L$12*List!$G137)+Reference!L$13</f>
        <v>2879.5652733313382</v>
      </c>
      <c r="S137" s="36">
        <f>(Reference!M$12*List!$G137)+Reference!M$13</f>
        <v>3440.4501417543092</v>
      </c>
      <c r="T137" s="36">
        <f>(Reference!N$12*List!$G137)+Reference!N$13</f>
        <v>13878.304811564594</v>
      </c>
      <c r="U137" s="12">
        <f>(Reference!O$12*List!$G137)+Reference!O$13</f>
        <v>515.83766742715068</v>
      </c>
      <c r="V137" s="12">
        <f>(Reference!P$12*List!$G137)+Reference!P$13</f>
        <v>726.86216773825799</v>
      </c>
      <c r="W137" s="12">
        <f>(Reference!Q$12*List!$G137)+Reference!Q$13</f>
        <v>363.431083869129</v>
      </c>
      <c r="X137" s="54"/>
      <c r="Y137" s="1" t="str">
        <f t="shared" si="3"/>
        <v>Craighead County, Arkansas</v>
      </c>
      <c r="Z137" s="38" t="s">
        <v>52</v>
      </c>
      <c r="AA137" s="40" t="s">
        <v>2225</v>
      </c>
      <c r="AB137" s="43" t="s">
        <v>1964</v>
      </c>
      <c r="AC137" s="62"/>
      <c r="AD137" s="57">
        <f t="shared" si="2"/>
        <v>0.78200000000000003</v>
      </c>
      <c r="AE137" s="61">
        <v>17020</v>
      </c>
      <c r="AF137" s="61" t="s">
        <v>2766</v>
      </c>
      <c r="AG137" s="61" t="s">
        <v>6</v>
      </c>
      <c r="AH137" s="61">
        <v>1.1554</v>
      </c>
    </row>
    <row r="138" spans="1:34" x14ac:dyDescent="0.3">
      <c r="A138" s="47">
        <v>4160</v>
      </c>
      <c r="B138" s="13">
        <v>22900</v>
      </c>
      <c r="C138" s="49" t="s">
        <v>2257</v>
      </c>
      <c r="D138" s="38" t="s">
        <v>53</v>
      </c>
      <c r="E138" s="43" t="s">
        <v>1964</v>
      </c>
      <c r="F138" s="18" t="s">
        <v>6</v>
      </c>
      <c r="G138" s="11">
        <v>0.75319999999999998</v>
      </c>
      <c r="H138" s="36">
        <f>(Reference!B$12*List!$G138)+Reference!B$13</f>
        <v>773.10589433687312</v>
      </c>
      <c r="I138" s="36">
        <f>(Reference!C$12*List!$G138)+Reference!C$13</f>
        <v>1153.6478929594282</v>
      </c>
      <c r="J138" s="36">
        <f>(Reference!D$12*List!$G138)+Reference!D$13</f>
        <v>1380.7618178667888</v>
      </c>
      <c r="K138" s="36">
        <f>(Reference!E$12*List!$G138)+Reference!E$13</f>
        <v>1707.8058697333877</v>
      </c>
      <c r="L138" s="36">
        <f>(Reference!F$12*List!$G138)+Reference!F$13</f>
        <v>1778.9682328710273</v>
      </c>
      <c r="M138" s="36">
        <f>(Reference!G$12*List!$G138)+Reference!G$13</f>
        <v>2014.6620171637769</v>
      </c>
      <c r="N138" s="36">
        <f>(Reference!H$12*List!$G138)+Reference!H$13</f>
        <v>2091.3760540213739</v>
      </c>
      <c r="O138" s="36">
        <f>(Reference!I$12*List!$G138)+Reference!I$13</f>
        <v>2173.6417645989286</v>
      </c>
      <c r="P138" s="36">
        <f>(Reference!J$12*List!$G138)+Reference!J$13</f>
        <v>2516.3314424035907</v>
      </c>
      <c r="Q138" s="36">
        <f>(Reference!K$12*List!$G138)+Reference!K$13</f>
        <v>2596.07366492662</v>
      </c>
      <c r="R138" s="36">
        <f>(Reference!L$12*List!$G138)+Reference!L$13</f>
        <v>2800.9808949541493</v>
      </c>
      <c r="S138" s="36">
        <f>(Reference!M$12*List!$G138)+Reference!M$13</f>
        <v>3346.5590123427191</v>
      </c>
      <c r="T138" s="36">
        <f>(Reference!N$12*List!$G138)+Reference!N$13</f>
        <v>13499.560850923543</v>
      </c>
      <c r="U138" s="12">
        <f>(Reference!O$12*List!$G138)+Reference!O$13</f>
        <v>501.7602708097769</v>
      </c>
      <c r="V138" s="12">
        <f>(Reference!P$12*List!$G138)+Reference!P$13</f>
        <v>707.02583614104947</v>
      </c>
      <c r="W138" s="12">
        <f>(Reference!Q$12*List!$G138)+Reference!Q$13</f>
        <v>353.51291807052473</v>
      </c>
      <c r="X138" s="54"/>
      <c r="Y138" s="1" t="str">
        <f t="shared" si="3"/>
        <v>Crawford County, Arkansas</v>
      </c>
      <c r="Z138" s="38" t="s">
        <v>53</v>
      </c>
      <c r="AA138" s="40" t="s">
        <v>2225</v>
      </c>
      <c r="AB138" s="43" t="s">
        <v>1964</v>
      </c>
      <c r="AC138" s="62"/>
      <c r="AD138" s="57">
        <f t="shared" ref="AD138:AD201" si="4">IFERROR(INDEX($AH$9:$AH$3254,MATCH($B138,$AE$9:$AE$3254,0)),"")</f>
        <v>0.75319999999999998</v>
      </c>
      <c r="AE138" s="61">
        <v>17140</v>
      </c>
      <c r="AF138" s="61" t="s">
        <v>2767</v>
      </c>
      <c r="AG138" s="61" t="s">
        <v>6</v>
      </c>
      <c r="AH138" s="61">
        <v>0.93959999999999999</v>
      </c>
    </row>
    <row r="139" spans="1:34" x14ac:dyDescent="0.3">
      <c r="A139" s="47">
        <v>4170</v>
      </c>
      <c r="B139" s="13">
        <v>32820</v>
      </c>
      <c r="C139" s="49" t="s">
        <v>2258</v>
      </c>
      <c r="D139" s="38" t="s">
        <v>54</v>
      </c>
      <c r="E139" s="43" t="s">
        <v>1964</v>
      </c>
      <c r="F139" s="18" t="s">
        <v>6</v>
      </c>
      <c r="G139" s="11">
        <v>0.88219999999999998</v>
      </c>
      <c r="H139" s="36">
        <f>(Reference!B$12*List!$G139)+Reference!B$13</f>
        <v>870.26025149933957</v>
      </c>
      <c r="I139" s="36">
        <f>(Reference!C$12*List!$G139)+Reference!C$13</f>
        <v>1298.6240472654886</v>
      </c>
      <c r="J139" s="36">
        <f>(Reference!D$12*List!$G139)+Reference!D$13</f>
        <v>1554.2788325370625</v>
      </c>
      <c r="K139" s="36">
        <f>(Reference!E$12*List!$G139)+Reference!E$13</f>
        <v>1922.4217233281292</v>
      </c>
      <c r="L139" s="36">
        <f>(Reference!F$12*List!$G139)+Reference!F$13</f>
        <v>2002.5268893798893</v>
      </c>
      <c r="M139" s="36">
        <f>(Reference!G$12*List!$G139)+Reference!G$13</f>
        <v>2267.839744317278</v>
      </c>
      <c r="N139" s="36">
        <f>(Reference!H$12*List!$G139)+Reference!H$13</f>
        <v>2354.1942495645653</v>
      </c>
      <c r="O139" s="36">
        <f>(Reference!I$12*List!$G139)+Reference!I$13</f>
        <v>2446.7980940073794</v>
      </c>
      <c r="P139" s="36">
        <f>(Reference!J$12*List!$G139)+Reference!J$13</f>
        <v>2832.552758894933</v>
      </c>
      <c r="Q139" s="36">
        <f>(Reference!K$12*List!$G139)+Reference!K$13</f>
        <v>2922.3159946125079</v>
      </c>
      <c r="R139" s="36">
        <f>(Reference!L$12*List!$G139)+Reference!L$13</f>
        <v>3152.9734231019729</v>
      </c>
      <c r="S139" s="36">
        <f>(Reference!M$12*List!$G139)+Reference!M$13</f>
        <v>3767.1130294987984</v>
      </c>
      <c r="T139" s="36">
        <f>(Reference!N$12*List!$G139)+Reference!N$13</f>
        <v>15196.018174628258</v>
      </c>
      <c r="U139" s="12">
        <f>(Reference!O$12*List!$G139)+Reference!O$13</f>
        <v>564.8152764917636</v>
      </c>
      <c r="V139" s="12">
        <f>(Reference!P$12*List!$G139)+Reference!P$13</f>
        <v>795.87607142021238</v>
      </c>
      <c r="W139" s="12">
        <f>(Reference!Q$12*List!$G139)+Reference!Q$13</f>
        <v>397.93803571010619</v>
      </c>
      <c r="X139" s="54"/>
      <c r="Y139" s="1" t="str">
        <f t="shared" si="3"/>
        <v>Crittenden County, Arkansas</v>
      </c>
      <c r="Z139" s="38" t="s">
        <v>54</v>
      </c>
      <c r="AA139" s="40" t="s">
        <v>2225</v>
      </c>
      <c r="AB139" s="43" t="s">
        <v>1964</v>
      </c>
      <c r="AC139" s="62"/>
      <c r="AD139" s="57">
        <f t="shared" si="4"/>
        <v>0.88219999999999998</v>
      </c>
      <c r="AE139" s="61">
        <v>17300</v>
      </c>
      <c r="AF139" s="61" t="s">
        <v>2768</v>
      </c>
      <c r="AG139" s="61" t="s">
        <v>6</v>
      </c>
      <c r="AH139" s="61">
        <v>0.72560000000000002</v>
      </c>
    </row>
    <row r="140" spans="1:34" x14ac:dyDescent="0.3">
      <c r="A140" s="47">
        <v>4180</v>
      </c>
      <c r="B140" s="27">
        <v>99904</v>
      </c>
      <c r="C140" s="49" t="s">
        <v>1964</v>
      </c>
      <c r="D140" s="39" t="s">
        <v>979</v>
      </c>
      <c r="E140" s="44" t="s">
        <v>1964</v>
      </c>
      <c r="F140" s="18" t="s">
        <v>7</v>
      </c>
      <c r="G140" s="29">
        <v>0.70210000000000006</v>
      </c>
      <c r="H140" s="36">
        <f>(Reference!B$12*List!$G140)+Reference!B$13</f>
        <v>734.62071874771016</v>
      </c>
      <c r="I140" s="36">
        <f>(Reference!C$12*List!$G140)+Reference!C$13</f>
        <v>1096.21935431571</v>
      </c>
      <c r="J140" s="36">
        <f>(Reference!D$12*List!$G140)+Reference!D$13</f>
        <v>1312.0275585671689</v>
      </c>
      <c r="K140" s="36">
        <f>(Reference!E$12*List!$G140)+Reference!E$13</f>
        <v>1622.7913726892693</v>
      </c>
      <c r="L140" s="36">
        <f>(Reference!F$12*List!$G140)+Reference!F$13</f>
        <v>1690.4112766880598</v>
      </c>
      <c r="M140" s="36">
        <f>(Reference!G$12*List!$G140)+Reference!G$13</f>
        <v>1914.3722353223513</v>
      </c>
      <c r="N140" s="36">
        <f>(Reference!H$12*List!$G140)+Reference!H$13</f>
        <v>1987.2674509806216</v>
      </c>
      <c r="O140" s="36">
        <f>(Reference!I$12*List!$G140)+Reference!I$13</f>
        <v>2065.4379782983719</v>
      </c>
      <c r="P140" s="36">
        <f>(Reference!J$12*List!$G140)+Reference!J$13</f>
        <v>2391.0685798244622</v>
      </c>
      <c r="Q140" s="36">
        <f>(Reference!K$12*List!$G140)+Reference!K$13</f>
        <v>2466.841238206086</v>
      </c>
      <c r="R140" s="36">
        <f>(Reference!L$12*List!$G140)+Reference!L$13</f>
        <v>2661.5481958196242</v>
      </c>
      <c r="S140" s="36">
        <f>(Reference!M$12*List!$G140)+Reference!M$13</f>
        <v>3179.9674598103502</v>
      </c>
      <c r="T140" s="36">
        <f>(Reference!N$12*List!$G140)+Reference!N$13</f>
        <v>12827.553337425008</v>
      </c>
      <c r="U140" s="12">
        <f>(Reference!O$12*List!$G140)+Reference!O$13</f>
        <v>476.78266778381163</v>
      </c>
      <c r="V140" s="12">
        <f>(Reference!P$12*List!$G140)+Reference!P$13</f>
        <v>671.83012278628019</v>
      </c>
      <c r="W140" s="12">
        <f>(Reference!Q$12*List!$G140)+Reference!Q$13</f>
        <v>335.91506139314009</v>
      </c>
      <c r="X140" s="54"/>
      <c r="Y140" s="1" t="str">
        <f t="shared" ref="Y140:Y203" si="5">CONCATENATE(Z140, AA140, AB140)</f>
        <v>Cross County, Arkansas</v>
      </c>
      <c r="Z140" s="39" t="s">
        <v>979</v>
      </c>
      <c r="AA140" s="40" t="s">
        <v>2225</v>
      </c>
      <c r="AB140" s="44" t="s">
        <v>1964</v>
      </c>
      <c r="AC140" s="63"/>
      <c r="AD140" s="57">
        <f t="shared" si="4"/>
        <v>0.70210000000000006</v>
      </c>
      <c r="AE140" s="61">
        <v>17420</v>
      </c>
      <c r="AF140" s="61" t="s">
        <v>2769</v>
      </c>
      <c r="AG140" s="61" t="s">
        <v>6</v>
      </c>
      <c r="AH140" s="61">
        <v>0.71140000000000003</v>
      </c>
    </row>
    <row r="141" spans="1:34" x14ac:dyDescent="0.3">
      <c r="A141" s="47">
        <v>4190</v>
      </c>
      <c r="B141" s="27">
        <v>99904</v>
      </c>
      <c r="C141" s="49" t="s">
        <v>1964</v>
      </c>
      <c r="D141" s="39" t="s">
        <v>295</v>
      </c>
      <c r="E141" s="44" t="s">
        <v>1964</v>
      </c>
      <c r="F141" s="18" t="s">
        <v>7</v>
      </c>
      <c r="G141" s="29">
        <v>0.70210000000000006</v>
      </c>
      <c r="H141" s="36">
        <f>(Reference!B$12*List!$G141)+Reference!B$13</f>
        <v>734.62071874771016</v>
      </c>
      <c r="I141" s="36">
        <f>(Reference!C$12*List!$G141)+Reference!C$13</f>
        <v>1096.21935431571</v>
      </c>
      <c r="J141" s="36">
        <f>(Reference!D$12*List!$G141)+Reference!D$13</f>
        <v>1312.0275585671689</v>
      </c>
      <c r="K141" s="36">
        <f>(Reference!E$12*List!$G141)+Reference!E$13</f>
        <v>1622.7913726892693</v>
      </c>
      <c r="L141" s="36">
        <f>(Reference!F$12*List!$G141)+Reference!F$13</f>
        <v>1690.4112766880598</v>
      </c>
      <c r="M141" s="36">
        <f>(Reference!G$12*List!$G141)+Reference!G$13</f>
        <v>1914.3722353223513</v>
      </c>
      <c r="N141" s="36">
        <f>(Reference!H$12*List!$G141)+Reference!H$13</f>
        <v>1987.2674509806216</v>
      </c>
      <c r="O141" s="36">
        <f>(Reference!I$12*List!$G141)+Reference!I$13</f>
        <v>2065.4379782983719</v>
      </c>
      <c r="P141" s="36">
        <f>(Reference!J$12*List!$G141)+Reference!J$13</f>
        <v>2391.0685798244622</v>
      </c>
      <c r="Q141" s="36">
        <f>(Reference!K$12*List!$G141)+Reference!K$13</f>
        <v>2466.841238206086</v>
      </c>
      <c r="R141" s="36">
        <f>(Reference!L$12*List!$G141)+Reference!L$13</f>
        <v>2661.5481958196242</v>
      </c>
      <c r="S141" s="36">
        <f>(Reference!M$12*List!$G141)+Reference!M$13</f>
        <v>3179.9674598103502</v>
      </c>
      <c r="T141" s="36">
        <f>(Reference!N$12*List!$G141)+Reference!N$13</f>
        <v>12827.553337425008</v>
      </c>
      <c r="U141" s="12">
        <f>(Reference!O$12*List!$G141)+Reference!O$13</f>
        <v>476.78266778381163</v>
      </c>
      <c r="V141" s="12">
        <f>(Reference!P$12*List!$G141)+Reference!P$13</f>
        <v>671.83012278628019</v>
      </c>
      <c r="W141" s="12">
        <f>(Reference!Q$12*List!$G141)+Reference!Q$13</f>
        <v>335.91506139314009</v>
      </c>
      <c r="X141" s="54"/>
      <c r="Y141" s="1" t="str">
        <f t="shared" si="5"/>
        <v>Dallas County, Arkansas</v>
      </c>
      <c r="Z141" s="39" t="s">
        <v>295</v>
      </c>
      <c r="AA141" s="40" t="s">
        <v>2225</v>
      </c>
      <c r="AB141" s="44" t="s">
        <v>1964</v>
      </c>
      <c r="AC141" s="63"/>
      <c r="AD141" s="57">
        <f t="shared" si="4"/>
        <v>0.70210000000000006</v>
      </c>
      <c r="AE141" s="61">
        <v>17460</v>
      </c>
      <c r="AF141" s="61" t="s">
        <v>2770</v>
      </c>
      <c r="AG141" s="61" t="s">
        <v>6</v>
      </c>
      <c r="AH141" s="61">
        <v>0.88549999999999995</v>
      </c>
    </row>
    <row r="142" spans="1:34" x14ac:dyDescent="0.3">
      <c r="A142" s="47">
        <v>4200</v>
      </c>
      <c r="B142" s="27">
        <v>99904</v>
      </c>
      <c r="C142" s="49" t="s">
        <v>1964</v>
      </c>
      <c r="D142" s="39" t="s">
        <v>980</v>
      </c>
      <c r="E142" s="44" t="s">
        <v>1964</v>
      </c>
      <c r="F142" s="18" t="s">
        <v>7</v>
      </c>
      <c r="G142" s="29">
        <v>0.70210000000000006</v>
      </c>
      <c r="H142" s="36">
        <f>(Reference!B$12*List!$G142)+Reference!B$13</f>
        <v>734.62071874771016</v>
      </c>
      <c r="I142" s="36">
        <f>(Reference!C$12*List!$G142)+Reference!C$13</f>
        <v>1096.21935431571</v>
      </c>
      <c r="J142" s="36">
        <f>(Reference!D$12*List!$G142)+Reference!D$13</f>
        <v>1312.0275585671689</v>
      </c>
      <c r="K142" s="36">
        <f>(Reference!E$12*List!$G142)+Reference!E$13</f>
        <v>1622.7913726892693</v>
      </c>
      <c r="L142" s="36">
        <f>(Reference!F$12*List!$G142)+Reference!F$13</f>
        <v>1690.4112766880598</v>
      </c>
      <c r="M142" s="36">
        <f>(Reference!G$12*List!$G142)+Reference!G$13</f>
        <v>1914.3722353223513</v>
      </c>
      <c r="N142" s="36">
        <f>(Reference!H$12*List!$G142)+Reference!H$13</f>
        <v>1987.2674509806216</v>
      </c>
      <c r="O142" s="36">
        <f>(Reference!I$12*List!$G142)+Reference!I$13</f>
        <v>2065.4379782983719</v>
      </c>
      <c r="P142" s="36">
        <f>(Reference!J$12*List!$G142)+Reference!J$13</f>
        <v>2391.0685798244622</v>
      </c>
      <c r="Q142" s="36">
        <f>(Reference!K$12*List!$G142)+Reference!K$13</f>
        <v>2466.841238206086</v>
      </c>
      <c r="R142" s="36">
        <f>(Reference!L$12*List!$G142)+Reference!L$13</f>
        <v>2661.5481958196242</v>
      </c>
      <c r="S142" s="36">
        <f>(Reference!M$12*List!$G142)+Reference!M$13</f>
        <v>3179.9674598103502</v>
      </c>
      <c r="T142" s="36">
        <f>(Reference!N$12*List!$G142)+Reference!N$13</f>
        <v>12827.553337425008</v>
      </c>
      <c r="U142" s="12">
        <f>(Reference!O$12*List!$G142)+Reference!O$13</f>
        <v>476.78266778381163</v>
      </c>
      <c r="V142" s="12">
        <f>(Reference!P$12*List!$G142)+Reference!P$13</f>
        <v>671.83012278628019</v>
      </c>
      <c r="W142" s="12">
        <f>(Reference!Q$12*List!$G142)+Reference!Q$13</f>
        <v>335.91506139314009</v>
      </c>
      <c r="X142" s="54"/>
      <c r="Y142" s="1" t="str">
        <f t="shared" si="5"/>
        <v>Desha County, Arkansas</v>
      </c>
      <c r="Z142" s="39" t="s">
        <v>980</v>
      </c>
      <c r="AA142" s="40" t="s">
        <v>2225</v>
      </c>
      <c r="AB142" s="44" t="s">
        <v>1964</v>
      </c>
      <c r="AC142" s="63"/>
      <c r="AD142" s="57">
        <f t="shared" si="4"/>
        <v>0.70210000000000006</v>
      </c>
      <c r="AE142" s="61">
        <v>17660</v>
      </c>
      <c r="AF142" s="61" t="s">
        <v>2771</v>
      </c>
      <c r="AG142" s="61" t="s">
        <v>6</v>
      </c>
      <c r="AH142" s="61">
        <v>0.92290000000000005</v>
      </c>
    </row>
    <row r="143" spans="1:34" x14ac:dyDescent="0.3">
      <c r="A143" s="47">
        <v>4210</v>
      </c>
      <c r="B143" s="27">
        <v>99904</v>
      </c>
      <c r="C143" s="49" t="s">
        <v>1964</v>
      </c>
      <c r="D143" s="39" t="s">
        <v>981</v>
      </c>
      <c r="E143" s="44" t="s">
        <v>1964</v>
      </c>
      <c r="F143" s="18" t="s">
        <v>7</v>
      </c>
      <c r="G143" s="29">
        <v>0.70210000000000006</v>
      </c>
      <c r="H143" s="36">
        <f>(Reference!B$12*List!$G143)+Reference!B$13</f>
        <v>734.62071874771016</v>
      </c>
      <c r="I143" s="36">
        <f>(Reference!C$12*List!$G143)+Reference!C$13</f>
        <v>1096.21935431571</v>
      </c>
      <c r="J143" s="36">
        <f>(Reference!D$12*List!$G143)+Reference!D$13</f>
        <v>1312.0275585671689</v>
      </c>
      <c r="K143" s="36">
        <f>(Reference!E$12*List!$G143)+Reference!E$13</f>
        <v>1622.7913726892693</v>
      </c>
      <c r="L143" s="36">
        <f>(Reference!F$12*List!$G143)+Reference!F$13</f>
        <v>1690.4112766880598</v>
      </c>
      <c r="M143" s="36">
        <f>(Reference!G$12*List!$G143)+Reference!G$13</f>
        <v>1914.3722353223513</v>
      </c>
      <c r="N143" s="36">
        <f>(Reference!H$12*List!$G143)+Reference!H$13</f>
        <v>1987.2674509806216</v>
      </c>
      <c r="O143" s="36">
        <f>(Reference!I$12*List!$G143)+Reference!I$13</f>
        <v>2065.4379782983719</v>
      </c>
      <c r="P143" s="36">
        <f>(Reference!J$12*List!$G143)+Reference!J$13</f>
        <v>2391.0685798244622</v>
      </c>
      <c r="Q143" s="36">
        <f>(Reference!K$12*List!$G143)+Reference!K$13</f>
        <v>2466.841238206086</v>
      </c>
      <c r="R143" s="36">
        <f>(Reference!L$12*List!$G143)+Reference!L$13</f>
        <v>2661.5481958196242</v>
      </c>
      <c r="S143" s="36">
        <f>(Reference!M$12*List!$G143)+Reference!M$13</f>
        <v>3179.9674598103502</v>
      </c>
      <c r="T143" s="36">
        <f>(Reference!N$12*List!$G143)+Reference!N$13</f>
        <v>12827.553337425008</v>
      </c>
      <c r="U143" s="12">
        <f>(Reference!O$12*List!$G143)+Reference!O$13</f>
        <v>476.78266778381163</v>
      </c>
      <c r="V143" s="12">
        <f>(Reference!P$12*List!$G143)+Reference!P$13</f>
        <v>671.83012278628019</v>
      </c>
      <c r="W143" s="12">
        <f>(Reference!Q$12*List!$G143)+Reference!Q$13</f>
        <v>335.91506139314009</v>
      </c>
      <c r="X143" s="54"/>
      <c r="Y143" s="1" t="str">
        <f t="shared" si="5"/>
        <v>Drew County, Arkansas</v>
      </c>
      <c r="Z143" s="39" t="s">
        <v>981</v>
      </c>
      <c r="AA143" s="40" t="s">
        <v>2225</v>
      </c>
      <c r="AB143" s="44" t="s">
        <v>1964</v>
      </c>
      <c r="AC143" s="63"/>
      <c r="AD143" s="57">
        <f t="shared" si="4"/>
        <v>0.70210000000000006</v>
      </c>
      <c r="AE143" s="61">
        <v>17780</v>
      </c>
      <c r="AF143" s="61" t="s">
        <v>2772</v>
      </c>
      <c r="AG143" s="61" t="s">
        <v>6</v>
      </c>
      <c r="AH143" s="61">
        <v>0.85319999999999996</v>
      </c>
    </row>
    <row r="144" spans="1:34" x14ac:dyDescent="0.3">
      <c r="A144" s="47">
        <v>4220</v>
      </c>
      <c r="B144" s="13">
        <v>30780</v>
      </c>
      <c r="C144" s="49" t="s">
        <v>2259</v>
      </c>
      <c r="D144" s="38" t="s">
        <v>55</v>
      </c>
      <c r="E144" s="43" t="s">
        <v>1964</v>
      </c>
      <c r="F144" s="18" t="s">
        <v>6</v>
      </c>
      <c r="G144" s="11">
        <v>0.80879999999999996</v>
      </c>
      <c r="H144" s="36">
        <f>(Reference!B$12*List!$G144)+Reference!B$13</f>
        <v>814.98017540844785</v>
      </c>
      <c r="I144" s="36">
        <f>(Reference!C$12*List!$G144)+Reference!C$13</f>
        <v>1216.1337393114977</v>
      </c>
      <c r="J144" s="36">
        <f>(Reference!D$12*List!$G144)+Reference!D$13</f>
        <v>1455.5489962828137</v>
      </c>
      <c r="K144" s="36">
        <f>(Reference!E$12*List!$G144)+Reference!E$13</f>
        <v>1800.3069663215088</v>
      </c>
      <c r="L144" s="36">
        <f>(Reference!F$12*List!$G144)+Reference!F$13</f>
        <v>1875.3237468391881</v>
      </c>
      <c r="M144" s="36">
        <f>(Reference!G$12*List!$G144)+Reference!G$13</f>
        <v>2123.783580184976</v>
      </c>
      <c r="N144" s="36">
        <f>(Reference!H$12*List!$G144)+Reference!H$13</f>
        <v>2204.6527336508425</v>
      </c>
      <c r="O144" s="36">
        <f>(Reference!I$12*List!$G144)+Reference!I$13</f>
        <v>2291.3742600648966</v>
      </c>
      <c r="P144" s="36">
        <f>(Reference!J$12*List!$G144)+Reference!J$13</f>
        <v>2652.6252811393942</v>
      </c>
      <c r="Q144" s="36">
        <f>(Reference!K$12*List!$G144)+Reference!K$13</f>
        <v>2736.686638031545</v>
      </c>
      <c r="R144" s="36">
        <f>(Reference!L$12*List!$G144)+Reference!L$13</f>
        <v>2952.6924032101106</v>
      </c>
      <c r="S144" s="36">
        <f>(Reference!M$12*List!$G144)+Reference!M$13</f>
        <v>3527.8210538456497</v>
      </c>
      <c r="T144" s="36">
        <f>(Reference!N$12*List!$G144)+Reference!N$13</f>
        <v>14230.74710827224</v>
      </c>
      <c r="U144" s="12">
        <f>(Reference!O$12*List!$G144)+Reference!O$13</f>
        <v>528.93746705720673</v>
      </c>
      <c r="V144" s="12">
        <f>(Reference!P$12*List!$G144)+Reference!P$13</f>
        <v>745.32097630788235</v>
      </c>
      <c r="W144" s="12">
        <f>(Reference!Q$12*List!$G144)+Reference!Q$13</f>
        <v>372.66048815394117</v>
      </c>
      <c r="X144" s="54"/>
      <c r="Y144" s="1" t="str">
        <f t="shared" si="5"/>
        <v>Faulkner County, Arkansas</v>
      </c>
      <c r="Z144" s="38" t="s">
        <v>55</v>
      </c>
      <c r="AA144" s="40" t="s">
        <v>2225</v>
      </c>
      <c r="AB144" s="43" t="s">
        <v>1964</v>
      </c>
      <c r="AC144" s="62"/>
      <c r="AD144" s="57">
        <f t="shared" si="4"/>
        <v>0.80879999999999996</v>
      </c>
      <c r="AE144" s="61">
        <v>17820</v>
      </c>
      <c r="AF144" s="61" t="s">
        <v>2773</v>
      </c>
      <c r="AG144" s="61" t="s">
        <v>6</v>
      </c>
      <c r="AH144" s="61">
        <v>0.95399999999999996</v>
      </c>
    </row>
    <row r="145" spans="1:34" x14ac:dyDescent="0.3">
      <c r="A145" s="47">
        <v>4230</v>
      </c>
      <c r="B145" s="27">
        <v>99904</v>
      </c>
      <c r="C145" s="49" t="s">
        <v>1964</v>
      </c>
      <c r="D145" s="39" t="s">
        <v>230</v>
      </c>
      <c r="E145" s="44" t="s">
        <v>1964</v>
      </c>
      <c r="F145" s="18" t="s">
        <v>7</v>
      </c>
      <c r="G145" s="29">
        <v>0.70210000000000006</v>
      </c>
      <c r="H145" s="36">
        <f>(Reference!B$12*List!$G145)+Reference!B$13</f>
        <v>734.62071874771016</v>
      </c>
      <c r="I145" s="36">
        <f>(Reference!C$12*List!$G145)+Reference!C$13</f>
        <v>1096.21935431571</v>
      </c>
      <c r="J145" s="36">
        <f>(Reference!D$12*List!$G145)+Reference!D$13</f>
        <v>1312.0275585671689</v>
      </c>
      <c r="K145" s="36">
        <f>(Reference!E$12*List!$G145)+Reference!E$13</f>
        <v>1622.7913726892693</v>
      </c>
      <c r="L145" s="36">
        <f>(Reference!F$12*List!$G145)+Reference!F$13</f>
        <v>1690.4112766880598</v>
      </c>
      <c r="M145" s="36">
        <f>(Reference!G$12*List!$G145)+Reference!G$13</f>
        <v>1914.3722353223513</v>
      </c>
      <c r="N145" s="36">
        <f>(Reference!H$12*List!$G145)+Reference!H$13</f>
        <v>1987.2674509806216</v>
      </c>
      <c r="O145" s="36">
        <f>(Reference!I$12*List!$G145)+Reference!I$13</f>
        <v>2065.4379782983719</v>
      </c>
      <c r="P145" s="36">
        <f>(Reference!J$12*List!$G145)+Reference!J$13</f>
        <v>2391.0685798244622</v>
      </c>
      <c r="Q145" s="36">
        <f>(Reference!K$12*List!$G145)+Reference!K$13</f>
        <v>2466.841238206086</v>
      </c>
      <c r="R145" s="36">
        <f>(Reference!L$12*List!$G145)+Reference!L$13</f>
        <v>2661.5481958196242</v>
      </c>
      <c r="S145" s="36">
        <f>(Reference!M$12*List!$G145)+Reference!M$13</f>
        <v>3179.9674598103502</v>
      </c>
      <c r="T145" s="36">
        <f>(Reference!N$12*List!$G145)+Reference!N$13</f>
        <v>12827.553337425008</v>
      </c>
      <c r="U145" s="12">
        <f>(Reference!O$12*List!$G145)+Reference!O$13</f>
        <v>476.78266778381163</v>
      </c>
      <c r="V145" s="12">
        <f>(Reference!P$12*List!$G145)+Reference!P$13</f>
        <v>671.83012278628019</v>
      </c>
      <c r="W145" s="12">
        <f>(Reference!Q$12*List!$G145)+Reference!Q$13</f>
        <v>335.91506139314009</v>
      </c>
      <c r="X145" s="54"/>
      <c r="Y145" s="1" t="str">
        <f t="shared" si="5"/>
        <v>Franklin County, Arkansas</v>
      </c>
      <c r="Z145" s="39" t="s">
        <v>230</v>
      </c>
      <c r="AA145" s="40" t="s">
        <v>2225</v>
      </c>
      <c r="AB145" s="44" t="s">
        <v>1964</v>
      </c>
      <c r="AC145" s="63"/>
      <c r="AD145" s="57">
        <f t="shared" si="4"/>
        <v>0.70210000000000006</v>
      </c>
      <c r="AE145" s="61">
        <v>17860</v>
      </c>
      <c r="AF145" s="61" t="s">
        <v>2774</v>
      </c>
      <c r="AG145" s="61" t="s">
        <v>6</v>
      </c>
      <c r="AH145" s="61">
        <v>0.82199999999999995</v>
      </c>
    </row>
    <row r="146" spans="1:34" x14ac:dyDescent="0.3">
      <c r="A146" s="47">
        <v>4240</v>
      </c>
      <c r="B146" s="27">
        <v>99904</v>
      </c>
      <c r="C146" s="49" t="s">
        <v>1964</v>
      </c>
      <c r="D146" s="39" t="s">
        <v>191</v>
      </c>
      <c r="E146" s="44" t="s">
        <v>1964</v>
      </c>
      <c r="F146" s="18" t="s">
        <v>7</v>
      </c>
      <c r="G146" s="29">
        <v>0.70210000000000006</v>
      </c>
      <c r="H146" s="36">
        <f>(Reference!B$12*List!$G146)+Reference!B$13</f>
        <v>734.62071874771016</v>
      </c>
      <c r="I146" s="36">
        <f>(Reference!C$12*List!$G146)+Reference!C$13</f>
        <v>1096.21935431571</v>
      </c>
      <c r="J146" s="36">
        <f>(Reference!D$12*List!$G146)+Reference!D$13</f>
        <v>1312.0275585671689</v>
      </c>
      <c r="K146" s="36">
        <f>(Reference!E$12*List!$G146)+Reference!E$13</f>
        <v>1622.7913726892693</v>
      </c>
      <c r="L146" s="36">
        <f>(Reference!F$12*List!$G146)+Reference!F$13</f>
        <v>1690.4112766880598</v>
      </c>
      <c r="M146" s="36">
        <f>(Reference!G$12*List!$G146)+Reference!G$13</f>
        <v>1914.3722353223513</v>
      </c>
      <c r="N146" s="36">
        <f>(Reference!H$12*List!$G146)+Reference!H$13</f>
        <v>1987.2674509806216</v>
      </c>
      <c r="O146" s="36">
        <f>(Reference!I$12*List!$G146)+Reference!I$13</f>
        <v>2065.4379782983719</v>
      </c>
      <c r="P146" s="36">
        <f>(Reference!J$12*List!$G146)+Reference!J$13</f>
        <v>2391.0685798244622</v>
      </c>
      <c r="Q146" s="36">
        <f>(Reference!K$12*List!$G146)+Reference!K$13</f>
        <v>2466.841238206086</v>
      </c>
      <c r="R146" s="36">
        <f>(Reference!L$12*List!$G146)+Reference!L$13</f>
        <v>2661.5481958196242</v>
      </c>
      <c r="S146" s="36">
        <f>(Reference!M$12*List!$G146)+Reference!M$13</f>
        <v>3179.9674598103502</v>
      </c>
      <c r="T146" s="36">
        <f>(Reference!N$12*List!$G146)+Reference!N$13</f>
        <v>12827.553337425008</v>
      </c>
      <c r="U146" s="12">
        <f>(Reference!O$12*List!$G146)+Reference!O$13</f>
        <v>476.78266778381163</v>
      </c>
      <c r="V146" s="12">
        <f>(Reference!P$12*List!$G146)+Reference!P$13</f>
        <v>671.83012278628019</v>
      </c>
      <c r="W146" s="12">
        <f>(Reference!Q$12*List!$G146)+Reference!Q$13</f>
        <v>335.91506139314009</v>
      </c>
      <c r="X146" s="54"/>
      <c r="Y146" s="1" t="str">
        <f t="shared" si="5"/>
        <v>Fulton County, Arkansas</v>
      </c>
      <c r="Z146" s="39" t="s">
        <v>191</v>
      </c>
      <c r="AA146" s="40" t="s">
        <v>2225</v>
      </c>
      <c r="AB146" s="44" t="s">
        <v>1964</v>
      </c>
      <c r="AC146" s="63"/>
      <c r="AD146" s="57">
        <f t="shared" si="4"/>
        <v>0.70210000000000006</v>
      </c>
      <c r="AE146" s="61">
        <v>17900</v>
      </c>
      <c r="AF146" s="61" t="s">
        <v>2775</v>
      </c>
      <c r="AG146" s="61" t="s">
        <v>6</v>
      </c>
      <c r="AH146" s="61">
        <v>0.8296</v>
      </c>
    </row>
    <row r="147" spans="1:34" x14ac:dyDescent="0.3">
      <c r="A147" s="47">
        <v>4250</v>
      </c>
      <c r="B147" s="13">
        <v>26300</v>
      </c>
      <c r="C147" s="49" t="s">
        <v>2260</v>
      </c>
      <c r="D147" s="38" t="s">
        <v>56</v>
      </c>
      <c r="E147" s="43" t="s">
        <v>1964</v>
      </c>
      <c r="F147" s="18" t="s">
        <v>6</v>
      </c>
      <c r="G147" s="11">
        <v>0.89170000000000005</v>
      </c>
      <c r="H147" s="36">
        <f>(Reference!B$12*List!$G147)+Reference!B$13</f>
        <v>877.41502973998638</v>
      </c>
      <c r="I147" s="36">
        <f>(Reference!C$12*List!$G147)+Reference!C$13</f>
        <v>1309.300585760896</v>
      </c>
      <c r="J147" s="36">
        <f>(Reference!D$12*List!$G147)+Reference!D$13</f>
        <v>1567.0572173383619</v>
      </c>
      <c r="K147" s="36">
        <f>(Reference!E$12*List!$G147)+Reference!E$13</f>
        <v>1938.2267668099128</v>
      </c>
      <c r="L147" s="36">
        <f>(Reference!F$12*List!$G147)+Reference!F$13</f>
        <v>2018.9905113708521</v>
      </c>
      <c r="M147" s="36">
        <f>(Reference!G$12*List!$G147)+Reference!G$13</f>
        <v>2286.4846156967997</v>
      </c>
      <c r="N147" s="36">
        <f>(Reference!H$12*List!$G147)+Reference!H$13</f>
        <v>2373.5490779185211</v>
      </c>
      <c r="O147" s="36">
        <f>(Reference!I$12*List!$G147)+Reference!I$13</f>
        <v>2466.9142578010251</v>
      </c>
      <c r="P147" s="36">
        <f>(Reference!J$12*List!$G147)+Reference!J$13</f>
        <v>2855.8403752256909</v>
      </c>
      <c r="Q147" s="36">
        <f>(Reference!K$12*List!$G147)+Reference!K$13</f>
        <v>2946.3415925351128</v>
      </c>
      <c r="R147" s="36">
        <f>(Reference!L$12*List!$G147)+Reference!L$13</f>
        <v>3178.8953534694483</v>
      </c>
      <c r="S147" s="36">
        <f>(Reference!M$12*List!$G147)+Reference!M$13</f>
        <v>3798.0840617699828</v>
      </c>
      <c r="T147" s="36">
        <f>(Reference!N$12*List!$G147)+Reference!N$13</f>
        <v>15320.95107831194</v>
      </c>
      <c r="U147" s="12">
        <f>(Reference!O$12*List!$G147)+Reference!O$13</f>
        <v>569.45886218152225</v>
      </c>
      <c r="V147" s="12">
        <f>(Reference!P$12*List!$G147)+Reference!P$13</f>
        <v>802.41930580123608</v>
      </c>
      <c r="W147" s="12">
        <f>(Reference!Q$12*List!$G147)+Reference!Q$13</f>
        <v>401.20965290061804</v>
      </c>
      <c r="X147" s="54"/>
      <c r="Y147" s="1" t="str">
        <f t="shared" si="5"/>
        <v>Garland County, Arkansas</v>
      </c>
      <c r="Z147" s="38" t="s">
        <v>56</v>
      </c>
      <c r="AA147" s="40" t="s">
        <v>2225</v>
      </c>
      <c r="AB147" s="43" t="s">
        <v>1964</v>
      </c>
      <c r="AC147" s="62"/>
      <c r="AD147" s="57">
        <f t="shared" si="4"/>
        <v>0.89170000000000005</v>
      </c>
      <c r="AE147" s="61">
        <v>17980</v>
      </c>
      <c r="AF147" s="61" t="s">
        <v>2776</v>
      </c>
      <c r="AG147" s="61" t="s">
        <v>6</v>
      </c>
      <c r="AH147" s="61">
        <v>0.78959999999999997</v>
      </c>
    </row>
    <row r="148" spans="1:34" x14ac:dyDescent="0.3">
      <c r="A148" s="47">
        <v>4260</v>
      </c>
      <c r="B148" s="13">
        <v>30780</v>
      </c>
      <c r="C148" s="49" t="s">
        <v>2259</v>
      </c>
      <c r="D148" s="38" t="s">
        <v>57</v>
      </c>
      <c r="E148" s="43" t="s">
        <v>1964</v>
      </c>
      <c r="F148" s="18" t="s">
        <v>6</v>
      </c>
      <c r="G148" s="11">
        <v>0.80879999999999996</v>
      </c>
      <c r="H148" s="36">
        <f>(Reference!B$12*List!$G148)+Reference!B$13</f>
        <v>814.98017540844785</v>
      </c>
      <c r="I148" s="36">
        <f>(Reference!C$12*List!$G148)+Reference!C$13</f>
        <v>1216.1337393114977</v>
      </c>
      <c r="J148" s="36">
        <f>(Reference!D$12*List!$G148)+Reference!D$13</f>
        <v>1455.5489962828137</v>
      </c>
      <c r="K148" s="36">
        <f>(Reference!E$12*List!$G148)+Reference!E$13</f>
        <v>1800.3069663215088</v>
      </c>
      <c r="L148" s="36">
        <f>(Reference!F$12*List!$G148)+Reference!F$13</f>
        <v>1875.3237468391881</v>
      </c>
      <c r="M148" s="36">
        <f>(Reference!G$12*List!$G148)+Reference!G$13</f>
        <v>2123.783580184976</v>
      </c>
      <c r="N148" s="36">
        <f>(Reference!H$12*List!$G148)+Reference!H$13</f>
        <v>2204.6527336508425</v>
      </c>
      <c r="O148" s="36">
        <f>(Reference!I$12*List!$G148)+Reference!I$13</f>
        <v>2291.3742600648966</v>
      </c>
      <c r="P148" s="36">
        <f>(Reference!J$12*List!$G148)+Reference!J$13</f>
        <v>2652.6252811393942</v>
      </c>
      <c r="Q148" s="36">
        <f>(Reference!K$12*List!$G148)+Reference!K$13</f>
        <v>2736.686638031545</v>
      </c>
      <c r="R148" s="36">
        <f>(Reference!L$12*List!$G148)+Reference!L$13</f>
        <v>2952.6924032101106</v>
      </c>
      <c r="S148" s="36">
        <f>(Reference!M$12*List!$G148)+Reference!M$13</f>
        <v>3527.8210538456497</v>
      </c>
      <c r="T148" s="36">
        <f>(Reference!N$12*List!$G148)+Reference!N$13</f>
        <v>14230.74710827224</v>
      </c>
      <c r="U148" s="12">
        <f>(Reference!O$12*List!$G148)+Reference!O$13</f>
        <v>528.93746705720673</v>
      </c>
      <c r="V148" s="12">
        <f>(Reference!P$12*List!$G148)+Reference!P$13</f>
        <v>745.32097630788235</v>
      </c>
      <c r="W148" s="12">
        <f>(Reference!Q$12*List!$G148)+Reference!Q$13</f>
        <v>372.66048815394117</v>
      </c>
      <c r="X148" s="54"/>
      <c r="Y148" s="1" t="str">
        <f t="shared" si="5"/>
        <v>Grant County, Arkansas</v>
      </c>
      <c r="Z148" s="38" t="s">
        <v>57</v>
      </c>
      <c r="AA148" s="40" t="s">
        <v>2225</v>
      </c>
      <c r="AB148" s="43" t="s">
        <v>1964</v>
      </c>
      <c r="AC148" s="62"/>
      <c r="AD148" s="57">
        <f t="shared" si="4"/>
        <v>0.80879999999999996</v>
      </c>
      <c r="AE148" s="61">
        <v>18020</v>
      </c>
      <c r="AF148" s="61" t="s">
        <v>2777</v>
      </c>
      <c r="AG148" s="61" t="s">
        <v>6</v>
      </c>
      <c r="AH148" s="61">
        <v>1.0076000000000001</v>
      </c>
    </row>
    <row r="149" spans="1:34" x14ac:dyDescent="0.3">
      <c r="A149" s="47">
        <v>4270</v>
      </c>
      <c r="B149" s="27">
        <v>99904</v>
      </c>
      <c r="C149" s="49" t="s">
        <v>1964</v>
      </c>
      <c r="D149" s="39" t="s">
        <v>445</v>
      </c>
      <c r="E149" s="44" t="s">
        <v>1964</v>
      </c>
      <c r="F149" s="18" t="s">
        <v>7</v>
      </c>
      <c r="G149" s="29">
        <v>0.70210000000000006</v>
      </c>
      <c r="H149" s="36">
        <f>(Reference!B$12*List!$G149)+Reference!B$13</f>
        <v>734.62071874771016</v>
      </c>
      <c r="I149" s="36">
        <f>(Reference!C$12*List!$G149)+Reference!C$13</f>
        <v>1096.21935431571</v>
      </c>
      <c r="J149" s="36">
        <f>(Reference!D$12*List!$G149)+Reference!D$13</f>
        <v>1312.0275585671689</v>
      </c>
      <c r="K149" s="36">
        <f>(Reference!E$12*List!$G149)+Reference!E$13</f>
        <v>1622.7913726892693</v>
      </c>
      <c r="L149" s="36">
        <f>(Reference!F$12*List!$G149)+Reference!F$13</f>
        <v>1690.4112766880598</v>
      </c>
      <c r="M149" s="36">
        <f>(Reference!G$12*List!$G149)+Reference!G$13</f>
        <v>1914.3722353223513</v>
      </c>
      <c r="N149" s="36">
        <f>(Reference!H$12*List!$G149)+Reference!H$13</f>
        <v>1987.2674509806216</v>
      </c>
      <c r="O149" s="36">
        <f>(Reference!I$12*List!$G149)+Reference!I$13</f>
        <v>2065.4379782983719</v>
      </c>
      <c r="P149" s="36">
        <f>(Reference!J$12*List!$G149)+Reference!J$13</f>
        <v>2391.0685798244622</v>
      </c>
      <c r="Q149" s="36">
        <f>(Reference!K$12*List!$G149)+Reference!K$13</f>
        <v>2466.841238206086</v>
      </c>
      <c r="R149" s="36">
        <f>(Reference!L$12*List!$G149)+Reference!L$13</f>
        <v>2661.5481958196242</v>
      </c>
      <c r="S149" s="36">
        <f>(Reference!M$12*List!$G149)+Reference!M$13</f>
        <v>3179.9674598103502</v>
      </c>
      <c r="T149" s="36">
        <f>(Reference!N$12*List!$G149)+Reference!N$13</f>
        <v>12827.553337425008</v>
      </c>
      <c r="U149" s="12">
        <f>(Reference!O$12*List!$G149)+Reference!O$13</f>
        <v>476.78266778381163</v>
      </c>
      <c r="V149" s="12">
        <f>(Reference!P$12*List!$G149)+Reference!P$13</f>
        <v>671.83012278628019</v>
      </c>
      <c r="W149" s="12">
        <f>(Reference!Q$12*List!$G149)+Reference!Q$13</f>
        <v>335.91506139314009</v>
      </c>
      <c r="X149" s="54"/>
      <c r="Y149" s="1" t="str">
        <f t="shared" si="5"/>
        <v>Greene County, Arkansas</v>
      </c>
      <c r="Z149" s="39" t="s">
        <v>445</v>
      </c>
      <c r="AA149" s="40" t="s">
        <v>2225</v>
      </c>
      <c r="AB149" s="44" t="s">
        <v>1964</v>
      </c>
      <c r="AC149" s="63"/>
      <c r="AD149" s="57">
        <f t="shared" si="4"/>
        <v>0.70210000000000006</v>
      </c>
      <c r="AE149" s="61">
        <v>18140</v>
      </c>
      <c r="AF149" s="61" t="s">
        <v>2778</v>
      </c>
      <c r="AG149" s="61" t="s">
        <v>6</v>
      </c>
      <c r="AH149" s="61">
        <v>0.96789999999999998</v>
      </c>
    </row>
    <row r="150" spans="1:34" x14ac:dyDescent="0.3">
      <c r="A150" s="47">
        <v>4280</v>
      </c>
      <c r="B150" s="27">
        <v>99904</v>
      </c>
      <c r="C150" s="49" t="s">
        <v>1964</v>
      </c>
      <c r="D150" s="39" t="s">
        <v>982</v>
      </c>
      <c r="E150" s="44" t="s">
        <v>1964</v>
      </c>
      <c r="F150" s="18" t="s">
        <v>7</v>
      </c>
      <c r="G150" s="29">
        <v>0.70210000000000006</v>
      </c>
      <c r="H150" s="36">
        <f>(Reference!B$12*List!$G150)+Reference!B$13</f>
        <v>734.62071874771016</v>
      </c>
      <c r="I150" s="36">
        <f>(Reference!C$12*List!$G150)+Reference!C$13</f>
        <v>1096.21935431571</v>
      </c>
      <c r="J150" s="36">
        <f>(Reference!D$12*List!$G150)+Reference!D$13</f>
        <v>1312.0275585671689</v>
      </c>
      <c r="K150" s="36">
        <f>(Reference!E$12*List!$G150)+Reference!E$13</f>
        <v>1622.7913726892693</v>
      </c>
      <c r="L150" s="36">
        <f>(Reference!F$12*List!$G150)+Reference!F$13</f>
        <v>1690.4112766880598</v>
      </c>
      <c r="M150" s="36">
        <f>(Reference!G$12*List!$G150)+Reference!G$13</f>
        <v>1914.3722353223513</v>
      </c>
      <c r="N150" s="36">
        <f>(Reference!H$12*List!$G150)+Reference!H$13</f>
        <v>1987.2674509806216</v>
      </c>
      <c r="O150" s="36">
        <f>(Reference!I$12*List!$G150)+Reference!I$13</f>
        <v>2065.4379782983719</v>
      </c>
      <c r="P150" s="36">
        <f>(Reference!J$12*List!$G150)+Reference!J$13</f>
        <v>2391.0685798244622</v>
      </c>
      <c r="Q150" s="36">
        <f>(Reference!K$12*List!$G150)+Reference!K$13</f>
        <v>2466.841238206086</v>
      </c>
      <c r="R150" s="36">
        <f>(Reference!L$12*List!$G150)+Reference!L$13</f>
        <v>2661.5481958196242</v>
      </c>
      <c r="S150" s="36">
        <f>(Reference!M$12*List!$G150)+Reference!M$13</f>
        <v>3179.9674598103502</v>
      </c>
      <c r="T150" s="36">
        <f>(Reference!N$12*List!$G150)+Reference!N$13</f>
        <v>12827.553337425008</v>
      </c>
      <c r="U150" s="12">
        <f>(Reference!O$12*List!$G150)+Reference!O$13</f>
        <v>476.78266778381163</v>
      </c>
      <c r="V150" s="12">
        <f>(Reference!P$12*List!$G150)+Reference!P$13</f>
        <v>671.83012278628019</v>
      </c>
      <c r="W150" s="12">
        <f>(Reference!Q$12*List!$G150)+Reference!Q$13</f>
        <v>335.91506139314009</v>
      </c>
      <c r="X150" s="54"/>
      <c r="Y150" s="1" t="str">
        <f t="shared" si="5"/>
        <v>Hempstead County, Arkansas</v>
      </c>
      <c r="Z150" s="39" t="s">
        <v>982</v>
      </c>
      <c r="AA150" s="40" t="s">
        <v>2225</v>
      </c>
      <c r="AB150" s="44" t="s">
        <v>1964</v>
      </c>
      <c r="AC150" s="63"/>
      <c r="AD150" s="57">
        <f t="shared" si="4"/>
        <v>0.70210000000000006</v>
      </c>
      <c r="AE150" s="61">
        <v>18580</v>
      </c>
      <c r="AF150" s="61" t="s">
        <v>2779</v>
      </c>
      <c r="AG150" s="61" t="s">
        <v>6</v>
      </c>
      <c r="AH150" s="61">
        <v>0.93769999999999998</v>
      </c>
    </row>
    <row r="151" spans="1:34" x14ac:dyDescent="0.3">
      <c r="A151" s="47">
        <v>4290</v>
      </c>
      <c r="B151" s="27">
        <v>99904</v>
      </c>
      <c r="C151" s="49" t="s">
        <v>1964</v>
      </c>
      <c r="D151" s="39" t="s">
        <v>983</v>
      </c>
      <c r="E151" s="44" t="s">
        <v>1964</v>
      </c>
      <c r="F151" s="18" t="s">
        <v>7</v>
      </c>
      <c r="G151" s="29">
        <v>0.70210000000000006</v>
      </c>
      <c r="H151" s="36">
        <f>(Reference!B$12*List!$G151)+Reference!B$13</f>
        <v>734.62071874771016</v>
      </c>
      <c r="I151" s="36">
        <f>(Reference!C$12*List!$G151)+Reference!C$13</f>
        <v>1096.21935431571</v>
      </c>
      <c r="J151" s="36">
        <f>(Reference!D$12*List!$G151)+Reference!D$13</f>
        <v>1312.0275585671689</v>
      </c>
      <c r="K151" s="36">
        <f>(Reference!E$12*List!$G151)+Reference!E$13</f>
        <v>1622.7913726892693</v>
      </c>
      <c r="L151" s="36">
        <f>(Reference!F$12*List!$G151)+Reference!F$13</f>
        <v>1690.4112766880598</v>
      </c>
      <c r="M151" s="36">
        <f>(Reference!G$12*List!$G151)+Reference!G$13</f>
        <v>1914.3722353223513</v>
      </c>
      <c r="N151" s="36">
        <f>(Reference!H$12*List!$G151)+Reference!H$13</f>
        <v>1987.2674509806216</v>
      </c>
      <c r="O151" s="36">
        <f>(Reference!I$12*List!$G151)+Reference!I$13</f>
        <v>2065.4379782983719</v>
      </c>
      <c r="P151" s="36">
        <f>(Reference!J$12*List!$G151)+Reference!J$13</f>
        <v>2391.0685798244622</v>
      </c>
      <c r="Q151" s="36">
        <f>(Reference!K$12*List!$G151)+Reference!K$13</f>
        <v>2466.841238206086</v>
      </c>
      <c r="R151" s="36">
        <f>(Reference!L$12*List!$G151)+Reference!L$13</f>
        <v>2661.5481958196242</v>
      </c>
      <c r="S151" s="36">
        <f>(Reference!M$12*List!$G151)+Reference!M$13</f>
        <v>3179.9674598103502</v>
      </c>
      <c r="T151" s="36">
        <f>(Reference!N$12*List!$G151)+Reference!N$13</f>
        <v>12827.553337425008</v>
      </c>
      <c r="U151" s="12">
        <f>(Reference!O$12*List!$G151)+Reference!O$13</f>
        <v>476.78266778381163</v>
      </c>
      <c r="V151" s="12">
        <f>(Reference!P$12*List!$G151)+Reference!P$13</f>
        <v>671.83012278628019</v>
      </c>
      <c r="W151" s="12">
        <f>(Reference!Q$12*List!$G151)+Reference!Q$13</f>
        <v>335.91506139314009</v>
      </c>
      <c r="X151" s="54"/>
      <c r="Y151" s="1" t="str">
        <f t="shared" si="5"/>
        <v>Hot Spring County, Arkansas</v>
      </c>
      <c r="Z151" s="39" t="s">
        <v>983</v>
      </c>
      <c r="AA151" s="40" t="s">
        <v>2225</v>
      </c>
      <c r="AB151" s="44" t="s">
        <v>1964</v>
      </c>
      <c r="AC151" s="63"/>
      <c r="AD151" s="57">
        <f t="shared" si="4"/>
        <v>0.70210000000000006</v>
      </c>
      <c r="AE151" s="61">
        <v>18700</v>
      </c>
      <c r="AF151" s="61" t="s">
        <v>2780</v>
      </c>
      <c r="AG151" s="61" t="s">
        <v>6</v>
      </c>
      <c r="AH151" s="61">
        <v>1.0661</v>
      </c>
    </row>
    <row r="152" spans="1:34" x14ac:dyDescent="0.3">
      <c r="A152" s="47">
        <v>4300</v>
      </c>
      <c r="B152" s="27">
        <v>99904</v>
      </c>
      <c r="C152" s="49" t="s">
        <v>1964</v>
      </c>
      <c r="D152" s="39" t="s">
        <v>276</v>
      </c>
      <c r="E152" s="44" t="s">
        <v>1964</v>
      </c>
      <c r="F152" s="18" t="s">
        <v>7</v>
      </c>
      <c r="G152" s="29">
        <v>0.70210000000000006</v>
      </c>
      <c r="H152" s="36">
        <f>(Reference!B$12*List!$G152)+Reference!B$13</f>
        <v>734.62071874771016</v>
      </c>
      <c r="I152" s="36">
        <f>(Reference!C$12*List!$G152)+Reference!C$13</f>
        <v>1096.21935431571</v>
      </c>
      <c r="J152" s="36">
        <f>(Reference!D$12*List!$G152)+Reference!D$13</f>
        <v>1312.0275585671689</v>
      </c>
      <c r="K152" s="36">
        <f>(Reference!E$12*List!$G152)+Reference!E$13</f>
        <v>1622.7913726892693</v>
      </c>
      <c r="L152" s="36">
        <f>(Reference!F$12*List!$G152)+Reference!F$13</f>
        <v>1690.4112766880598</v>
      </c>
      <c r="M152" s="36">
        <f>(Reference!G$12*List!$G152)+Reference!G$13</f>
        <v>1914.3722353223513</v>
      </c>
      <c r="N152" s="36">
        <f>(Reference!H$12*List!$G152)+Reference!H$13</f>
        <v>1987.2674509806216</v>
      </c>
      <c r="O152" s="36">
        <f>(Reference!I$12*List!$G152)+Reference!I$13</f>
        <v>2065.4379782983719</v>
      </c>
      <c r="P152" s="36">
        <f>(Reference!J$12*List!$G152)+Reference!J$13</f>
        <v>2391.0685798244622</v>
      </c>
      <c r="Q152" s="36">
        <f>(Reference!K$12*List!$G152)+Reference!K$13</f>
        <v>2466.841238206086</v>
      </c>
      <c r="R152" s="36">
        <f>(Reference!L$12*List!$G152)+Reference!L$13</f>
        <v>2661.5481958196242</v>
      </c>
      <c r="S152" s="36">
        <f>(Reference!M$12*List!$G152)+Reference!M$13</f>
        <v>3179.9674598103502</v>
      </c>
      <c r="T152" s="36">
        <f>(Reference!N$12*List!$G152)+Reference!N$13</f>
        <v>12827.553337425008</v>
      </c>
      <c r="U152" s="12">
        <f>(Reference!O$12*List!$G152)+Reference!O$13</f>
        <v>476.78266778381163</v>
      </c>
      <c r="V152" s="12">
        <f>(Reference!P$12*List!$G152)+Reference!P$13</f>
        <v>671.83012278628019</v>
      </c>
      <c r="W152" s="12">
        <f>(Reference!Q$12*List!$G152)+Reference!Q$13</f>
        <v>335.91506139314009</v>
      </c>
      <c r="X152" s="54"/>
      <c r="Y152" s="1" t="str">
        <f t="shared" si="5"/>
        <v>Howard County, Arkansas</v>
      </c>
      <c r="Z152" s="39" t="s">
        <v>276</v>
      </c>
      <c r="AA152" s="40" t="s">
        <v>2225</v>
      </c>
      <c r="AB152" s="44" t="s">
        <v>1964</v>
      </c>
      <c r="AC152" s="63"/>
      <c r="AD152" s="57">
        <f t="shared" si="4"/>
        <v>0.70210000000000006</v>
      </c>
      <c r="AE152" s="61">
        <v>18880</v>
      </c>
      <c r="AF152" s="61" t="s">
        <v>2781</v>
      </c>
      <c r="AG152" s="61" t="s">
        <v>6</v>
      </c>
      <c r="AH152" s="61">
        <v>0.87929999999999997</v>
      </c>
    </row>
    <row r="153" spans="1:34" x14ac:dyDescent="0.3">
      <c r="A153" s="47">
        <v>4310</v>
      </c>
      <c r="B153" s="27">
        <v>99904</v>
      </c>
      <c r="C153" s="49" t="s">
        <v>1964</v>
      </c>
      <c r="D153" s="39" t="s">
        <v>984</v>
      </c>
      <c r="E153" s="44" t="s">
        <v>1964</v>
      </c>
      <c r="F153" s="18" t="s">
        <v>7</v>
      </c>
      <c r="G153" s="29">
        <v>0.70210000000000006</v>
      </c>
      <c r="H153" s="36">
        <f>(Reference!B$12*List!$G153)+Reference!B$13</f>
        <v>734.62071874771016</v>
      </c>
      <c r="I153" s="36">
        <f>(Reference!C$12*List!$G153)+Reference!C$13</f>
        <v>1096.21935431571</v>
      </c>
      <c r="J153" s="36">
        <f>(Reference!D$12*List!$G153)+Reference!D$13</f>
        <v>1312.0275585671689</v>
      </c>
      <c r="K153" s="36">
        <f>(Reference!E$12*List!$G153)+Reference!E$13</f>
        <v>1622.7913726892693</v>
      </c>
      <c r="L153" s="36">
        <f>(Reference!F$12*List!$G153)+Reference!F$13</f>
        <v>1690.4112766880598</v>
      </c>
      <c r="M153" s="36">
        <f>(Reference!G$12*List!$G153)+Reference!G$13</f>
        <v>1914.3722353223513</v>
      </c>
      <c r="N153" s="36">
        <f>(Reference!H$12*List!$G153)+Reference!H$13</f>
        <v>1987.2674509806216</v>
      </c>
      <c r="O153" s="36">
        <f>(Reference!I$12*List!$G153)+Reference!I$13</f>
        <v>2065.4379782983719</v>
      </c>
      <c r="P153" s="36">
        <f>(Reference!J$12*List!$G153)+Reference!J$13</f>
        <v>2391.0685798244622</v>
      </c>
      <c r="Q153" s="36">
        <f>(Reference!K$12*List!$G153)+Reference!K$13</f>
        <v>2466.841238206086</v>
      </c>
      <c r="R153" s="36">
        <f>(Reference!L$12*List!$G153)+Reference!L$13</f>
        <v>2661.5481958196242</v>
      </c>
      <c r="S153" s="36">
        <f>(Reference!M$12*List!$G153)+Reference!M$13</f>
        <v>3179.9674598103502</v>
      </c>
      <c r="T153" s="36">
        <f>(Reference!N$12*List!$G153)+Reference!N$13</f>
        <v>12827.553337425008</v>
      </c>
      <c r="U153" s="12">
        <f>(Reference!O$12*List!$G153)+Reference!O$13</f>
        <v>476.78266778381163</v>
      </c>
      <c r="V153" s="12">
        <f>(Reference!P$12*List!$G153)+Reference!P$13</f>
        <v>671.83012278628019</v>
      </c>
      <c r="W153" s="12">
        <f>(Reference!Q$12*List!$G153)+Reference!Q$13</f>
        <v>335.91506139314009</v>
      </c>
      <c r="X153" s="54"/>
      <c r="Y153" s="1" t="str">
        <f t="shared" si="5"/>
        <v>Independence County, Arkansas</v>
      </c>
      <c r="Z153" s="39" t="s">
        <v>984</v>
      </c>
      <c r="AA153" s="40" t="s">
        <v>2225</v>
      </c>
      <c r="AB153" s="44" t="s">
        <v>1964</v>
      </c>
      <c r="AC153" s="63"/>
      <c r="AD153" s="57">
        <f t="shared" si="4"/>
        <v>0.70210000000000006</v>
      </c>
      <c r="AE153" s="61">
        <v>19060</v>
      </c>
      <c r="AF153" s="61" t="s">
        <v>2782</v>
      </c>
      <c r="AG153" s="61" t="s">
        <v>6</v>
      </c>
      <c r="AH153" s="61">
        <v>0.85040000000000004</v>
      </c>
    </row>
    <row r="154" spans="1:34" x14ac:dyDescent="0.3">
      <c r="A154" s="47">
        <v>4320</v>
      </c>
      <c r="B154" s="27">
        <v>99904</v>
      </c>
      <c r="C154" s="49" t="s">
        <v>1964</v>
      </c>
      <c r="D154" s="39" t="s">
        <v>985</v>
      </c>
      <c r="E154" s="44" t="s">
        <v>1964</v>
      </c>
      <c r="F154" s="18" t="s">
        <v>7</v>
      </c>
      <c r="G154" s="29">
        <v>0.70210000000000006</v>
      </c>
      <c r="H154" s="36">
        <f>(Reference!B$12*List!$G154)+Reference!B$13</f>
        <v>734.62071874771016</v>
      </c>
      <c r="I154" s="36">
        <f>(Reference!C$12*List!$G154)+Reference!C$13</f>
        <v>1096.21935431571</v>
      </c>
      <c r="J154" s="36">
        <f>(Reference!D$12*List!$G154)+Reference!D$13</f>
        <v>1312.0275585671689</v>
      </c>
      <c r="K154" s="36">
        <f>(Reference!E$12*List!$G154)+Reference!E$13</f>
        <v>1622.7913726892693</v>
      </c>
      <c r="L154" s="36">
        <f>(Reference!F$12*List!$G154)+Reference!F$13</f>
        <v>1690.4112766880598</v>
      </c>
      <c r="M154" s="36">
        <f>(Reference!G$12*List!$G154)+Reference!G$13</f>
        <v>1914.3722353223513</v>
      </c>
      <c r="N154" s="36">
        <f>(Reference!H$12*List!$G154)+Reference!H$13</f>
        <v>1987.2674509806216</v>
      </c>
      <c r="O154" s="36">
        <f>(Reference!I$12*List!$G154)+Reference!I$13</f>
        <v>2065.4379782983719</v>
      </c>
      <c r="P154" s="36">
        <f>(Reference!J$12*List!$G154)+Reference!J$13</f>
        <v>2391.0685798244622</v>
      </c>
      <c r="Q154" s="36">
        <f>(Reference!K$12*List!$G154)+Reference!K$13</f>
        <v>2466.841238206086</v>
      </c>
      <c r="R154" s="36">
        <f>(Reference!L$12*List!$G154)+Reference!L$13</f>
        <v>2661.5481958196242</v>
      </c>
      <c r="S154" s="36">
        <f>(Reference!M$12*List!$G154)+Reference!M$13</f>
        <v>3179.9674598103502</v>
      </c>
      <c r="T154" s="36">
        <f>(Reference!N$12*List!$G154)+Reference!N$13</f>
        <v>12827.553337425008</v>
      </c>
      <c r="U154" s="12">
        <f>(Reference!O$12*List!$G154)+Reference!O$13</f>
        <v>476.78266778381163</v>
      </c>
      <c r="V154" s="12">
        <f>(Reference!P$12*List!$G154)+Reference!P$13</f>
        <v>671.83012278628019</v>
      </c>
      <c r="W154" s="12">
        <f>(Reference!Q$12*List!$G154)+Reference!Q$13</f>
        <v>335.91506139314009</v>
      </c>
      <c r="X154" s="54"/>
      <c r="Y154" s="1" t="str">
        <f t="shared" si="5"/>
        <v>Izard County, Arkansas</v>
      </c>
      <c r="Z154" s="39" t="s">
        <v>985</v>
      </c>
      <c r="AA154" s="40" t="s">
        <v>2225</v>
      </c>
      <c r="AB154" s="44" t="s">
        <v>1964</v>
      </c>
      <c r="AC154" s="63"/>
      <c r="AD154" s="57">
        <f t="shared" si="4"/>
        <v>0.70210000000000006</v>
      </c>
      <c r="AE154" s="61">
        <v>19124</v>
      </c>
      <c r="AF154" s="61" t="s">
        <v>2783</v>
      </c>
      <c r="AG154" s="61" t="s">
        <v>6</v>
      </c>
      <c r="AH154" s="61">
        <v>0.98619999999999997</v>
      </c>
    </row>
    <row r="155" spans="1:34" x14ac:dyDescent="0.3">
      <c r="A155" s="47">
        <v>4330</v>
      </c>
      <c r="B155" s="27">
        <v>99904</v>
      </c>
      <c r="C155" s="49" t="s">
        <v>1964</v>
      </c>
      <c r="D155" s="39" t="s">
        <v>308</v>
      </c>
      <c r="E155" s="44" t="s">
        <v>1964</v>
      </c>
      <c r="F155" s="18" t="s">
        <v>7</v>
      </c>
      <c r="G155" s="29">
        <v>0.70210000000000006</v>
      </c>
      <c r="H155" s="36">
        <f>(Reference!B$12*List!$G155)+Reference!B$13</f>
        <v>734.62071874771016</v>
      </c>
      <c r="I155" s="36">
        <f>(Reference!C$12*List!$G155)+Reference!C$13</f>
        <v>1096.21935431571</v>
      </c>
      <c r="J155" s="36">
        <f>(Reference!D$12*List!$G155)+Reference!D$13</f>
        <v>1312.0275585671689</v>
      </c>
      <c r="K155" s="36">
        <f>(Reference!E$12*List!$G155)+Reference!E$13</f>
        <v>1622.7913726892693</v>
      </c>
      <c r="L155" s="36">
        <f>(Reference!F$12*List!$G155)+Reference!F$13</f>
        <v>1690.4112766880598</v>
      </c>
      <c r="M155" s="36">
        <f>(Reference!G$12*List!$G155)+Reference!G$13</f>
        <v>1914.3722353223513</v>
      </c>
      <c r="N155" s="36">
        <f>(Reference!H$12*List!$G155)+Reference!H$13</f>
        <v>1987.2674509806216</v>
      </c>
      <c r="O155" s="36">
        <f>(Reference!I$12*List!$G155)+Reference!I$13</f>
        <v>2065.4379782983719</v>
      </c>
      <c r="P155" s="36">
        <f>(Reference!J$12*List!$G155)+Reference!J$13</f>
        <v>2391.0685798244622</v>
      </c>
      <c r="Q155" s="36">
        <f>(Reference!K$12*List!$G155)+Reference!K$13</f>
        <v>2466.841238206086</v>
      </c>
      <c r="R155" s="36">
        <f>(Reference!L$12*List!$G155)+Reference!L$13</f>
        <v>2661.5481958196242</v>
      </c>
      <c r="S155" s="36">
        <f>(Reference!M$12*List!$G155)+Reference!M$13</f>
        <v>3179.9674598103502</v>
      </c>
      <c r="T155" s="36">
        <f>(Reference!N$12*List!$G155)+Reference!N$13</f>
        <v>12827.553337425008</v>
      </c>
      <c r="U155" s="12">
        <f>(Reference!O$12*List!$G155)+Reference!O$13</f>
        <v>476.78266778381163</v>
      </c>
      <c r="V155" s="12">
        <f>(Reference!P$12*List!$G155)+Reference!P$13</f>
        <v>671.83012278628019</v>
      </c>
      <c r="W155" s="12">
        <f>(Reference!Q$12*List!$G155)+Reference!Q$13</f>
        <v>335.91506139314009</v>
      </c>
      <c r="X155" s="54"/>
      <c r="Y155" s="1" t="str">
        <f t="shared" si="5"/>
        <v>Jackson County, Arkansas</v>
      </c>
      <c r="Z155" s="39" t="s">
        <v>308</v>
      </c>
      <c r="AA155" s="40" t="s">
        <v>2225</v>
      </c>
      <c r="AB155" s="44" t="s">
        <v>1964</v>
      </c>
      <c r="AC155" s="63"/>
      <c r="AD155" s="57">
        <f t="shared" si="4"/>
        <v>0.70210000000000006</v>
      </c>
      <c r="AE155" s="61">
        <v>19140</v>
      </c>
      <c r="AF155" s="61" t="s">
        <v>2784</v>
      </c>
      <c r="AG155" s="61" t="s">
        <v>6</v>
      </c>
      <c r="AH155" s="61">
        <v>0.86170000000000002</v>
      </c>
    </row>
    <row r="156" spans="1:34" x14ac:dyDescent="0.3">
      <c r="A156" s="47">
        <v>4340</v>
      </c>
      <c r="B156" s="13">
        <v>38220</v>
      </c>
      <c r="C156" s="49" t="s">
        <v>2255</v>
      </c>
      <c r="D156" s="38" t="s">
        <v>25</v>
      </c>
      <c r="E156" s="43" t="s">
        <v>1964</v>
      </c>
      <c r="F156" s="18" t="s">
        <v>6</v>
      </c>
      <c r="G156" s="11">
        <v>0.83120000000000005</v>
      </c>
      <c r="H156" s="36">
        <f>(Reference!B$12*List!$G156)+Reference!B$13</f>
        <v>831.85038936534124</v>
      </c>
      <c r="I156" s="36">
        <f>(Reference!C$12*List!$G156)+Reference!C$13</f>
        <v>1241.3078932375113</v>
      </c>
      <c r="J156" s="36">
        <f>(Reference!D$12*List!$G156)+Reference!D$13</f>
        <v>1485.6790825511405</v>
      </c>
      <c r="K156" s="36">
        <f>(Reference!E$12*List!$G156)+Reference!E$13</f>
        <v>1837.5735951627664</v>
      </c>
      <c r="L156" s="36">
        <f>(Reference!F$12*List!$G156)+Reference!F$13</f>
        <v>1914.1432344810371</v>
      </c>
      <c r="M156" s="36">
        <f>(Reference!G$12*List!$G156)+Reference!G$13</f>
        <v>2167.7462242798474</v>
      </c>
      <c r="N156" s="36">
        <f>(Reference!H$12*List!$G156)+Reference!H$13</f>
        <v>2250.2893815591178</v>
      </c>
      <c r="O156" s="36">
        <f>(Reference!I$12*List!$G156)+Reference!I$13</f>
        <v>2338.8060567993875</v>
      </c>
      <c r="P156" s="36">
        <f>(Reference!J$12*List!$G156)+Reference!J$13</f>
        <v>2707.5350291192863</v>
      </c>
      <c r="Q156" s="36">
        <f>(Reference!K$12*List!$G156)+Reference!K$13</f>
        <v>2793.3364689227383</v>
      </c>
      <c r="R156" s="36">
        <f>(Reference!L$12*List!$G156)+Reference!L$13</f>
        <v>3013.8135863923681</v>
      </c>
      <c r="S156" s="36">
        <f>(Reference!M$12*List!$G156)+Reference!M$13</f>
        <v>3600.8474878324419</v>
      </c>
      <c r="T156" s="36">
        <f>(Reference!N$12*List!$G156)+Reference!N$13</f>
        <v>14525.325744326394</v>
      </c>
      <c r="U156" s="12">
        <f>(Reference!O$12*List!$G156)+Reference!O$13</f>
        <v>539.88655331516418</v>
      </c>
      <c r="V156" s="12">
        <f>(Reference!P$12*List!$G156)+Reference!P$13</f>
        <v>760.74923421682252</v>
      </c>
      <c r="W156" s="12">
        <f>(Reference!Q$12*List!$G156)+Reference!Q$13</f>
        <v>380.37461710841126</v>
      </c>
      <c r="X156" s="54"/>
      <c r="Y156" s="1" t="str">
        <f t="shared" si="5"/>
        <v>Jefferson County, Arkansas</v>
      </c>
      <c r="Z156" s="38" t="s">
        <v>25</v>
      </c>
      <c r="AA156" s="40" t="s">
        <v>2225</v>
      </c>
      <c r="AB156" s="43" t="s">
        <v>1964</v>
      </c>
      <c r="AC156" s="62"/>
      <c r="AD156" s="57">
        <f t="shared" si="4"/>
        <v>0.83120000000000005</v>
      </c>
      <c r="AE156" s="61">
        <v>19180</v>
      </c>
      <c r="AF156" s="61" t="s">
        <v>2785</v>
      </c>
      <c r="AG156" s="61" t="s">
        <v>6</v>
      </c>
      <c r="AH156" s="61">
        <v>0.93389999999999995</v>
      </c>
    </row>
    <row r="157" spans="1:34" x14ac:dyDescent="0.3">
      <c r="A157" s="47">
        <v>4350</v>
      </c>
      <c r="B157" s="27">
        <v>99904</v>
      </c>
      <c r="C157" s="49" t="s">
        <v>1964</v>
      </c>
      <c r="D157" s="39" t="s">
        <v>277</v>
      </c>
      <c r="E157" s="44" t="s">
        <v>1964</v>
      </c>
      <c r="F157" s="18" t="s">
        <v>7</v>
      </c>
      <c r="G157" s="29">
        <v>0.70210000000000006</v>
      </c>
      <c r="H157" s="36">
        <f>(Reference!B$12*List!$G157)+Reference!B$13</f>
        <v>734.62071874771016</v>
      </c>
      <c r="I157" s="36">
        <f>(Reference!C$12*List!$G157)+Reference!C$13</f>
        <v>1096.21935431571</v>
      </c>
      <c r="J157" s="36">
        <f>(Reference!D$12*List!$G157)+Reference!D$13</f>
        <v>1312.0275585671689</v>
      </c>
      <c r="K157" s="36">
        <f>(Reference!E$12*List!$G157)+Reference!E$13</f>
        <v>1622.7913726892693</v>
      </c>
      <c r="L157" s="36">
        <f>(Reference!F$12*List!$G157)+Reference!F$13</f>
        <v>1690.4112766880598</v>
      </c>
      <c r="M157" s="36">
        <f>(Reference!G$12*List!$G157)+Reference!G$13</f>
        <v>1914.3722353223513</v>
      </c>
      <c r="N157" s="36">
        <f>(Reference!H$12*List!$G157)+Reference!H$13</f>
        <v>1987.2674509806216</v>
      </c>
      <c r="O157" s="36">
        <f>(Reference!I$12*List!$G157)+Reference!I$13</f>
        <v>2065.4379782983719</v>
      </c>
      <c r="P157" s="36">
        <f>(Reference!J$12*List!$G157)+Reference!J$13</f>
        <v>2391.0685798244622</v>
      </c>
      <c r="Q157" s="36">
        <f>(Reference!K$12*List!$G157)+Reference!K$13</f>
        <v>2466.841238206086</v>
      </c>
      <c r="R157" s="36">
        <f>(Reference!L$12*List!$G157)+Reference!L$13</f>
        <v>2661.5481958196242</v>
      </c>
      <c r="S157" s="36">
        <f>(Reference!M$12*List!$G157)+Reference!M$13</f>
        <v>3179.9674598103502</v>
      </c>
      <c r="T157" s="36">
        <f>(Reference!N$12*List!$G157)+Reference!N$13</f>
        <v>12827.553337425008</v>
      </c>
      <c r="U157" s="12">
        <f>(Reference!O$12*List!$G157)+Reference!O$13</f>
        <v>476.78266778381163</v>
      </c>
      <c r="V157" s="12">
        <f>(Reference!P$12*List!$G157)+Reference!P$13</f>
        <v>671.83012278628019</v>
      </c>
      <c r="W157" s="12">
        <f>(Reference!Q$12*List!$G157)+Reference!Q$13</f>
        <v>335.91506139314009</v>
      </c>
      <c r="X157" s="54"/>
      <c r="Y157" s="1" t="str">
        <f t="shared" si="5"/>
        <v>Johnson County, Arkansas</v>
      </c>
      <c r="Z157" s="39" t="s">
        <v>277</v>
      </c>
      <c r="AA157" s="40" t="s">
        <v>2225</v>
      </c>
      <c r="AB157" s="44" t="s">
        <v>1964</v>
      </c>
      <c r="AC157" s="63"/>
      <c r="AD157" s="57">
        <f t="shared" si="4"/>
        <v>0.70210000000000006</v>
      </c>
      <c r="AE157" s="61">
        <v>19300</v>
      </c>
      <c r="AF157" s="61" t="s">
        <v>2786</v>
      </c>
      <c r="AG157" s="61" t="s">
        <v>6</v>
      </c>
      <c r="AH157" s="61">
        <v>0.7117</v>
      </c>
    </row>
    <row r="158" spans="1:34" x14ac:dyDescent="0.3">
      <c r="A158" s="47">
        <v>4360</v>
      </c>
      <c r="B158" s="27">
        <v>99904</v>
      </c>
      <c r="C158" s="49" t="s">
        <v>1964</v>
      </c>
      <c r="D158" s="39" t="s">
        <v>350</v>
      </c>
      <c r="E158" s="44" t="s">
        <v>1964</v>
      </c>
      <c r="F158" s="18" t="s">
        <v>7</v>
      </c>
      <c r="G158" s="29">
        <v>0.70210000000000006</v>
      </c>
      <c r="H158" s="36">
        <f>(Reference!B$12*List!$G158)+Reference!B$13</f>
        <v>734.62071874771016</v>
      </c>
      <c r="I158" s="36">
        <f>(Reference!C$12*List!$G158)+Reference!C$13</f>
        <v>1096.21935431571</v>
      </c>
      <c r="J158" s="36">
        <f>(Reference!D$12*List!$G158)+Reference!D$13</f>
        <v>1312.0275585671689</v>
      </c>
      <c r="K158" s="36">
        <f>(Reference!E$12*List!$G158)+Reference!E$13</f>
        <v>1622.7913726892693</v>
      </c>
      <c r="L158" s="36">
        <f>(Reference!F$12*List!$G158)+Reference!F$13</f>
        <v>1690.4112766880598</v>
      </c>
      <c r="M158" s="36">
        <f>(Reference!G$12*List!$G158)+Reference!G$13</f>
        <v>1914.3722353223513</v>
      </c>
      <c r="N158" s="36">
        <f>(Reference!H$12*List!$G158)+Reference!H$13</f>
        <v>1987.2674509806216</v>
      </c>
      <c r="O158" s="36">
        <f>(Reference!I$12*List!$G158)+Reference!I$13</f>
        <v>2065.4379782983719</v>
      </c>
      <c r="P158" s="36">
        <f>(Reference!J$12*List!$G158)+Reference!J$13</f>
        <v>2391.0685798244622</v>
      </c>
      <c r="Q158" s="36">
        <f>(Reference!K$12*List!$G158)+Reference!K$13</f>
        <v>2466.841238206086</v>
      </c>
      <c r="R158" s="36">
        <f>(Reference!L$12*List!$G158)+Reference!L$13</f>
        <v>2661.5481958196242</v>
      </c>
      <c r="S158" s="36">
        <f>(Reference!M$12*List!$G158)+Reference!M$13</f>
        <v>3179.9674598103502</v>
      </c>
      <c r="T158" s="36">
        <f>(Reference!N$12*List!$G158)+Reference!N$13</f>
        <v>12827.553337425008</v>
      </c>
      <c r="U158" s="12">
        <f>(Reference!O$12*List!$G158)+Reference!O$13</f>
        <v>476.78266778381163</v>
      </c>
      <c r="V158" s="12">
        <f>(Reference!P$12*List!$G158)+Reference!P$13</f>
        <v>671.83012278628019</v>
      </c>
      <c r="W158" s="12">
        <f>(Reference!Q$12*List!$G158)+Reference!Q$13</f>
        <v>335.91506139314009</v>
      </c>
      <c r="X158" s="54"/>
      <c r="Y158" s="1" t="str">
        <f t="shared" si="5"/>
        <v>Lafayette County, Arkansas</v>
      </c>
      <c r="Z158" s="39" t="s">
        <v>350</v>
      </c>
      <c r="AA158" s="40" t="s">
        <v>2225</v>
      </c>
      <c r="AB158" s="44" t="s">
        <v>1964</v>
      </c>
      <c r="AC158" s="63"/>
      <c r="AD158" s="57">
        <f t="shared" si="4"/>
        <v>0.70210000000000006</v>
      </c>
      <c r="AE158" s="61">
        <v>19340</v>
      </c>
      <c r="AF158" s="61" t="s">
        <v>2787</v>
      </c>
      <c r="AG158" s="61" t="s">
        <v>6</v>
      </c>
      <c r="AH158" s="61">
        <v>0.95350000000000001</v>
      </c>
    </row>
    <row r="159" spans="1:34" x14ac:dyDescent="0.3">
      <c r="A159" s="47">
        <v>4370</v>
      </c>
      <c r="B159" s="27">
        <v>99904</v>
      </c>
      <c r="C159" s="49" t="s">
        <v>1964</v>
      </c>
      <c r="D159" s="39" t="s">
        <v>27</v>
      </c>
      <c r="E159" s="44" t="s">
        <v>1964</v>
      </c>
      <c r="F159" s="18" t="s">
        <v>7</v>
      </c>
      <c r="G159" s="29">
        <v>0.70210000000000006</v>
      </c>
      <c r="H159" s="36">
        <f>(Reference!B$12*List!$G159)+Reference!B$13</f>
        <v>734.62071874771016</v>
      </c>
      <c r="I159" s="36">
        <f>(Reference!C$12*List!$G159)+Reference!C$13</f>
        <v>1096.21935431571</v>
      </c>
      <c r="J159" s="36">
        <f>(Reference!D$12*List!$G159)+Reference!D$13</f>
        <v>1312.0275585671689</v>
      </c>
      <c r="K159" s="36">
        <f>(Reference!E$12*List!$G159)+Reference!E$13</f>
        <v>1622.7913726892693</v>
      </c>
      <c r="L159" s="36">
        <f>(Reference!F$12*List!$G159)+Reference!F$13</f>
        <v>1690.4112766880598</v>
      </c>
      <c r="M159" s="36">
        <f>(Reference!G$12*List!$G159)+Reference!G$13</f>
        <v>1914.3722353223513</v>
      </c>
      <c r="N159" s="36">
        <f>(Reference!H$12*List!$G159)+Reference!H$13</f>
        <v>1987.2674509806216</v>
      </c>
      <c r="O159" s="36">
        <f>(Reference!I$12*List!$G159)+Reference!I$13</f>
        <v>2065.4379782983719</v>
      </c>
      <c r="P159" s="36">
        <f>(Reference!J$12*List!$G159)+Reference!J$13</f>
        <v>2391.0685798244622</v>
      </c>
      <c r="Q159" s="36">
        <f>(Reference!K$12*List!$G159)+Reference!K$13</f>
        <v>2466.841238206086</v>
      </c>
      <c r="R159" s="36">
        <f>(Reference!L$12*List!$G159)+Reference!L$13</f>
        <v>2661.5481958196242</v>
      </c>
      <c r="S159" s="36">
        <f>(Reference!M$12*List!$G159)+Reference!M$13</f>
        <v>3179.9674598103502</v>
      </c>
      <c r="T159" s="36">
        <f>(Reference!N$12*List!$G159)+Reference!N$13</f>
        <v>12827.553337425008</v>
      </c>
      <c r="U159" s="12">
        <f>(Reference!O$12*List!$G159)+Reference!O$13</f>
        <v>476.78266778381163</v>
      </c>
      <c r="V159" s="12">
        <f>(Reference!P$12*List!$G159)+Reference!P$13</f>
        <v>671.83012278628019</v>
      </c>
      <c r="W159" s="12">
        <f>(Reference!Q$12*List!$G159)+Reference!Q$13</f>
        <v>335.91506139314009</v>
      </c>
      <c r="X159" s="54"/>
      <c r="Y159" s="1" t="str">
        <f t="shared" si="5"/>
        <v>Lawrence County, Arkansas</v>
      </c>
      <c r="Z159" s="39" t="s">
        <v>27</v>
      </c>
      <c r="AA159" s="40" t="s">
        <v>2225</v>
      </c>
      <c r="AB159" s="44" t="s">
        <v>1964</v>
      </c>
      <c r="AC159" s="63"/>
      <c r="AD159" s="57">
        <f t="shared" si="4"/>
        <v>0.70210000000000006</v>
      </c>
      <c r="AE159" s="61">
        <v>19380</v>
      </c>
      <c r="AF159" s="61" t="s">
        <v>2788</v>
      </c>
      <c r="AG159" s="61" t="s">
        <v>6</v>
      </c>
      <c r="AH159" s="61">
        <v>0.89280000000000004</v>
      </c>
    </row>
    <row r="160" spans="1:34" x14ac:dyDescent="0.3">
      <c r="A160" s="47">
        <v>4380</v>
      </c>
      <c r="B160" s="27">
        <v>99904</v>
      </c>
      <c r="C160" s="49" t="s">
        <v>1964</v>
      </c>
      <c r="D160" s="39" t="s">
        <v>28</v>
      </c>
      <c r="E160" s="44" t="s">
        <v>1964</v>
      </c>
      <c r="F160" s="18" t="s">
        <v>7</v>
      </c>
      <c r="G160" s="29">
        <v>0.70210000000000006</v>
      </c>
      <c r="H160" s="36">
        <f>(Reference!B$12*List!$G160)+Reference!B$13</f>
        <v>734.62071874771016</v>
      </c>
      <c r="I160" s="36">
        <f>(Reference!C$12*List!$G160)+Reference!C$13</f>
        <v>1096.21935431571</v>
      </c>
      <c r="J160" s="36">
        <f>(Reference!D$12*List!$G160)+Reference!D$13</f>
        <v>1312.0275585671689</v>
      </c>
      <c r="K160" s="36">
        <f>(Reference!E$12*List!$G160)+Reference!E$13</f>
        <v>1622.7913726892693</v>
      </c>
      <c r="L160" s="36">
        <f>(Reference!F$12*List!$G160)+Reference!F$13</f>
        <v>1690.4112766880598</v>
      </c>
      <c r="M160" s="36">
        <f>(Reference!G$12*List!$G160)+Reference!G$13</f>
        <v>1914.3722353223513</v>
      </c>
      <c r="N160" s="36">
        <f>(Reference!H$12*List!$G160)+Reference!H$13</f>
        <v>1987.2674509806216</v>
      </c>
      <c r="O160" s="36">
        <f>(Reference!I$12*List!$G160)+Reference!I$13</f>
        <v>2065.4379782983719</v>
      </c>
      <c r="P160" s="36">
        <f>(Reference!J$12*List!$G160)+Reference!J$13</f>
        <v>2391.0685798244622</v>
      </c>
      <c r="Q160" s="36">
        <f>(Reference!K$12*List!$G160)+Reference!K$13</f>
        <v>2466.841238206086</v>
      </c>
      <c r="R160" s="36">
        <f>(Reference!L$12*List!$G160)+Reference!L$13</f>
        <v>2661.5481958196242</v>
      </c>
      <c r="S160" s="36">
        <f>(Reference!M$12*List!$G160)+Reference!M$13</f>
        <v>3179.9674598103502</v>
      </c>
      <c r="T160" s="36">
        <f>(Reference!N$12*List!$G160)+Reference!N$13</f>
        <v>12827.553337425008</v>
      </c>
      <c r="U160" s="12">
        <f>(Reference!O$12*List!$G160)+Reference!O$13</f>
        <v>476.78266778381163</v>
      </c>
      <c r="V160" s="12">
        <f>(Reference!P$12*List!$G160)+Reference!P$13</f>
        <v>671.83012278628019</v>
      </c>
      <c r="W160" s="12">
        <f>(Reference!Q$12*List!$G160)+Reference!Q$13</f>
        <v>335.91506139314009</v>
      </c>
      <c r="X160" s="54"/>
      <c r="Y160" s="1" t="str">
        <f t="shared" si="5"/>
        <v>Lee County, Arkansas</v>
      </c>
      <c r="Z160" s="39" t="s">
        <v>28</v>
      </c>
      <c r="AA160" s="40" t="s">
        <v>2225</v>
      </c>
      <c r="AB160" s="44" t="s">
        <v>1964</v>
      </c>
      <c r="AC160" s="63"/>
      <c r="AD160" s="57">
        <f t="shared" si="4"/>
        <v>0.70210000000000006</v>
      </c>
      <c r="AE160" s="61">
        <v>19460</v>
      </c>
      <c r="AF160" s="61" t="s">
        <v>2789</v>
      </c>
      <c r="AG160" s="61" t="s">
        <v>6</v>
      </c>
      <c r="AH160" s="61">
        <v>0.66420000000000001</v>
      </c>
    </row>
    <row r="161" spans="1:34" x14ac:dyDescent="0.3">
      <c r="A161" s="47">
        <v>4390</v>
      </c>
      <c r="B161" s="13">
        <v>38220</v>
      </c>
      <c r="C161" s="49" t="s">
        <v>2255</v>
      </c>
      <c r="D161" s="38" t="s">
        <v>58</v>
      </c>
      <c r="E161" s="43" t="s">
        <v>1964</v>
      </c>
      <c r="F161" s="18" t="s">
        <v>6</v>
      </c>
      <c r="G161" s="11">
        <v>0.83120000000000005</v>
      </c>
      <c r="H161" s="36">
        <f>(Reference!B$12*List!$G161)+Reference!B$13</f>
        <v>831.85038936534124</v>
      </c>
      <c r="I161" s="36">
        <f>(Reference!C$12*List!$G161)+Reference!C$13</f>
        <v>1241.3078932375113</v>
      </c>
      <c r="J161" s="36">
        <f>(Reference!D$12*List!$G161)+Reference!D$13</f>
        <v>1485.6790825511405</v>
      </c>
      <c r="K161" s="36">
        <f>(Reference!E$12*List!$G161)+Reference!E$13</f>
        <v>1837.5735951627664</v>
      </c>
      <c r="L161" s="36">
        <f>(Reference!F$12*List!$G161)+Reference!F$13</f>
        <v>1914.1432344810371</v>
      </c>
      <c r="M161" s="36">
        <f>(Reference!G$12*List!$G161)+Reference!G$13</f>
        <v>2167.7462242798474</v>
      </c>
      <c r="N161" s="36">
        <f>(Reference!H$12*List!$G161)+Reference!H$13</f>
        <v>2250.2893815591178</v>
      </c>
      <c r="O161" s="36">
        <f>(Reference!I$12*List!$G161)+Reference!I$13</f>
        <v>2338.8060567993875</v>
      </c>
      <c r="P161" s="36">
        <f>(Reference!J$12*List!$G161)+Reference!J$13</f>
        <v>2707.5350291192863</v>
      </c>
      <c r="Q161" s="36">
        <f>(Reference!K$12*List!$G161)+Reference!K$13</f>
        <v>2793.3364689227383</v>
      </c>
      <c r="R161" s="36">
        <f>(Reference!L$12*List!$G161)+Reference!L$13</f>
        <v>3013.8135863923681</v>
      </c>
      <c r="S161" s="36">
        <f>(Reference!M$12*List!$G161)+Reference!M$13</f>
        <v>3600.8474878324419</v>
      </c>
      <c r="T161" s="36">
        <f>(Reference!N$12*List!$G161)+Reference!N$13</f>
        <v>14525.325744326394</v>
      </c>
      <c r="U161" s="12">
        <f>(Reference!O$12*List!$G161)+Reference!O$13</f>
        <v>539.88655331516418</v>
      </c>
      <c r="V161" s="12">
        <f>(Reference!P$12*List!$G161)+Reference!P$13</f>
        <v>760.74923421682252</v>
      </c>
      <c r="W161" s="12">
        <f>(Reference!Q$12*List!$G161)+Reference!Q$13</f>
        <v>380.37461710841126</v>
      </c>
      <c r="X161" s="54"/>
      <c r="Y161" s="1" t="str">
        <f t="shared" si="5"/>
        <v>Lincoln County, Arkansas</v>
      </c>
      <c r="Z161" s="38" t="s">
        <v>58</v>
      </c>
      <c r="AA161" s="40" t="s">
        <v>2225</v>
      </c>
      <c r="AB161" s="43" t="s">
        <v>1964</v>
      </c>
      <c r="AC161" s="62"/>
      <c r="AD161" s="57">
        <f t="shared" si="4"/>
        <v>0.83120000000000005</v>
      </c>
      <c r="AE161" s="61">
        <v>19500</v>
      </c>
      <c r="AF161" s="61" t="s">
        <v>2790</v>
      </c>
      <c r="AG161" s="61" t="s">
        <v>6</v>
      </c>
      <c r="AH161" s="61">
        <v>0.83130000000000004</v>
      </c>
    </row>
    <row r="162" spans="1:34" x14ac:dyDescent="0.3">
      <c r="A162" s="47">
        <v>4400</v>
      </c>
      <c r="B162" s="13">
        <v>45500</v>
      </c>
      <c r="C162" s="49" t="s">
        <v>2261</v>
      </c>
      <c r="D162" s="38" t="s">
        <v>868</v>
      </c>
      <c r="E162" s="43" t="s">
        <v>1964</v>
      </c>
      <c r="F162" s="18" t="s">
        <v>6</v>
      </c>
      <c r="G162" s="11">
        <v>0.89159999999999995</v>
      </c>
      <c r="H162" s="36">
        <f>(Reference!B$12*List!$G162)+Reference!B$13</f>
        <v>877.33971628482152</v>
      </c>
      <c r="I162" s="36">
        <f>(Reference!C$12*List!$G162)+Reference!C$13</f>
        <v>1309.1882011451548</v>
      </c>
      <c r="J162" s="36">
        <f>(Reference!D$12*List!$G162)+Reference!D$13</f>
        <v>1566.9227080246637</v>
      </c>
      <c r="K162" s="36">
        <f>(Reference!E$12*List!$G162)+Reference!E$13</f>
        <v>1938.0603979311568</v>
      </c>
      <c r="L162" s="36">
        <f>(Reference!F$12*List!$G162)+Reference!F$13</f>
        <v>2018.8172100867364</v>
      </c>
      <c r="M162" s="36">
        <f>(Reference!G$12*List!$G162)+Reference!G$13</f>
        <v>2286.2883538928045</v>
      </c>
      <c r="N162" s="36">
        <f>(Reference!H$12*List!$G162)+Reference!H$13</f>
        <v>2373.3453428832163</v>
      </c>
      <c r="O162" s="36">
        <f>(Reference!I$12*List!$G162)+Reference!I$13</f>
        <v>2466.7025087084603</v>
      </c>
      <c r="P162" s="36">
        <f>(Reference!J$12*List!$G162)+Reference!J$13</f>
        <v>2855.5952424222091</v>
      </c>
      <c r="Q162" s="36">
        <f>(Reference!K$12*List!$G162)+Reference!K$13</f>
        <v>2946.0886915043484</v>
      </c>
      <c r="R162" s="36">
        <f>(Reference!L$12*List!$G162)+Reference!L$13</f>
        <v>3178.6224910445271</v>
      </c>
      <c r="S162" s="36">
        <f>(Reference!M$12*List!$G162)+Reference!M$13</f>
        <v>3797.7580509039699</v>
      </c>
      <c r="T162" s="36">
        <f>(Reference!N$12*List!$G162)+Reference!N$13</f>
        <v>15319.63599511527</v>
      </c>
      <c r="U162" s="12">
        <f>(Reference!O$12*List!$G162)+Reference!O$13</f>
        <v>569.40998233215635</v>
      </c>
      <c r="V162" s="12">
        <f>(Reference!P$12*List!$G162)+Reference!P$13</f>
        <v>802.35042964985678</v>
      </c>
      <c r="W162" s="12">
        <f>(Reference!Q$12*List!$G162)+Reference!Q$13</f>
        <v>401.17521482492839</v>
      </c>
      <c r="X162" s="54"/>
      <c r="Y162" s="1" t="str">
        <f t="shared" si="5"/>
        <v>Little River County, Arkansas</v>
      </c>
      <c r="Z162" s="38" t="s">
        <v>868</v>
      </c>
      <c r="AA162" s="40" t="s">
        <v>2225</v>
      </c>
      <c r="AB162" s="43" t="s">
        <v>1964</v>
      </c>
      <c r="AC162" s="62"/>
      <c r="AD162" s="57">
        <f t="shared" si="4"/>
        <v>0.89159999999999995</v>
      </c>
      <c r="AE162" s="61">
        <v>19660</v>
      </c>
      <c r="AF162" s="61" t="s">
        <v>2791</v>
      </c>
      <c r="AG162" s="61" t="s">
        <v>6</v>
      </c>
      <c r="AH162" s="61">
        <v>0.78690000000000004</v>
      </c>
    </row>
    <row r="163" spans="1:34" x14ac:dyDescent="0.3">
      <c r="A163" s="47">
        <v>4410</v>
      </c>
      <c r="B163" s="27">
        <v>99904</v>
      </c>
      <c r="C163" s="49" t="s">
        <v>1964</v>
      </c>
      <c r="D163" s="39" t="s">
        <v>559</v>
      </c>
      <c r="E163" s="44" t="s">
        <v>1964</v>
      </c>
      <c r="F163" s="18" t="s">
        <v>7</v>
      </c>
      <c r="G163" s="29">
        <v>0.70210000000000006</v>
      </c>
      <c r="H163" s="36">
        <f>(Reference!B$12*List!$G163)+Reference!B$13</f>
        <v>734.62071874771016</v>
      </c>
      <c r="I163" s="36">
        <f>(Reference!C$12*List!$G163)+Reference!C$13</f>
        <v>1096.21935431571</v>
      </c>
      <c r="J163" s="36">
        <f>(Reference!D$12*List!$G163)+Reference!D$13</f>
        <v>1312.0275585671689</v>
      </c>
      <c r="K163" s="36">
        <f>(Reference!E$12*List!$G163)+Reference!E$13</f>
        <v>1622.7913726892693</v>
      </c>
      <c r="L163" s="36">
        <f>(Reference!F$12*List!$G163)+Reference!F$13</f>
        <v>1690.4112766880598</v>
      </c>
      <c r="M163" s="36">
        <f>(Reference!G$12*List!$G163)+Reference!G$13</f>
        <v>1914.3722353223513</v>
      </c>
      <c r="N163" s="36">
        <f>(Reference!H$12*List!$G163)+Reference!H$13</f>
        <v>1987.2674509806216</v>
      </c>
      <c r="O163" s="36">
        <f>(Reference!I$12*List!$G163)+Reference!I$13</f>
        <v>2065.4379782983719</v>
      </c>
      <c r="P163" s="36">
        <f>(Reference!J$12*List!$G163)+Reference!J$13</f>
        <v>2391.0685798244622</v>
      </c>
      <c r="Q163" s="36">
        <f>(Reference!K$12*List!$G163)+Reference!K$13</f>
        <v>2466.841238206086</v>
      </c>
      <c r="R163" s="36">
        <f>(Reference!L$12*List!$G163)+Reference!L$13</f>
        <v>2661.5481958196242</v>
      </c>
      <c r="S163" s="36">
        <f>(Reference!M$12*List!$G163)+Reference!M$13</f>
        <v>3179.9674598103502</v>
      </c>
      <c r="T163" s="36">
        <f>(Reference!N$12*List!$G163)+Reference!N$13</f>
        <v>12827.553337425008</v>
      </c>
      <c r="U163" s="12">
        <f>(Reference!O$12*List!$G163)+Reference!O$13</f>
        <v>476.78266778381163</v>
      </c>
      <c r="V163" s="12">
        <f>(Reference!P$12*List!$G163)+Reference!P$13</f>
        <v>671.83012278628019</v>
      </c>
      <c r="W163" s="12">
        <f>(Reference!Q$12*List!$G163)+Reference!Q$13</f>
        <v>335.91506139314009</v>
      </c>
      <c r="X163" s="54"/>
      <c r="Y163" s="1" t="str">
        <f t="shared" si="5"/>
        <v>Logan County, Arkansas</v>
      </c>
      <c r="Z163" s="39" t="s">
        <v>559</v>
      </c>
      <c r="AA163" s="40" t="s">
        <v>2225</v>
      </c>
      <c r="AB163" s="44" t="s">
        <v>1964</v>
      </c>
      <c r="AC163" s="63"/>
      <c r="AD163" s="57">
        <f t="shared" si="4"/>
        <v>0.70210000000000006</v>
      </c>
      <c r="AE163" s="61">
        <v>19740</v>
      </c>
      <c r="AF163" s="61" t="s">
        <v>2792</v>
      </c>
      <c r="AG163" s="61" t="s">
        <v>6</v>
      </c>
      <c r="AH163" s="61">
        <v>1.0245</v>
      </c>
    </row>
    <row r="164" spans="1:34" x14ac:dyDescent="0.3">
      <c r="A164" s="47">
        <v>4420</v>
      </c>
      <c r="B164" s="13">
        <v>30780</v>
      </c>
      <c r="C164" s="49" t="s">
        <v>2259</v>
      </c>
      <c r="D164" s="38" t="s">
        <v>59</v>
      </c>
      <c r="E164" s="43" t="s">
        <v>1964</v>
      </c>
      <c r="F164" s="18" t="s">
        <v>6</v>
      </c>
      <c r="G164" s="11">
        <v>0.80879999999999996</v>
      </c>
      <c r="H164" s="36">
        <f>(Reference!B$12*List!$G164)+Reference!B$13</f>
        <v>814.98017540844785</v>
      </c>
      <c r="I164" s="36">
        <f>(Reference!C$12*List!$G164)+Reference!C$13</f>
        <v>1216.1337393114977</v>
      </c>
      <c r="J164" s="36">
        <f>(Reference!D$12*List!$G164)+Reference!D$13</f>
        <v>1455.5489962828137</v>
      </c>
      <c r="K164" s="36">
        <f>(Reference!E$12*List!$G164)+Reference!E$13</f>
        <v>1800.3069663215088</v>
      </c>
      <c r="L164" s="36">
        <f>(Reference!F$12*List!$G164)+Reference!F$13</f>
        <v>1875.3237468391881</v>
      </c>
      <c r="M164" s="36">
        <f>(Reference!G$12*List!$G164)+Reference!G$13</f>
        <v>2123.783580184976</v>
      </c>
      <c r="N164" s="36">
        <f>(Reference!H$12*List!$G164)+Reference!H$13</f>
        <v>2204.6527336508425</v>
      </c>
      <c r="O164" s="36">
        <f>(Reference!I$12*List!$G164)+Reference!I$13</f>
        <v>2291.3742600648966</v>
      </c>
      <c r="P164" s="36">
        <f>(Reference!J$12*List!$G164)+Reference!J$13</f>
        <v>2652.6252811393942</v>
      </c>
      <c r="Q164" s="36">
        <f>(Reference!K$12*List!$G164)+Reference!K$13</f>
        <v>2736.686638031545</v>
      </c>
      <c r="R164" s="36">
        <f>(Reference!L$12*List!$G164)+Reference!L$13</f>
        <v>2952.6924032101106</v>
      </c>
      <c r="S164" s="36">
        <f>(Reference!M$12*List!$G164)+Reference!M$13</f>
        <v>3527.8210538456497</v>
      </c>
      <c r="T164" s="36">
        <f>(Reference!N$12*List!$G164)+Reference!N$13</f>
        <v>14230.74710827224</v>
      </c>
      <c r="U164" s="12">
        <f>(Reference!O$12*List!$G164)+Reference!O$13</f>
        <v>528.93746705720673</v>
      </c>
      <c r="V164" s="12">
        <f>(Reference!P$12*List!$G164)+Reference!P$13</f>
        <v>745.32097630788235</v>
      </c>
      <c r="W164" s="12">
        <f>(Reference!Q$12*List!$G164)+Reference!Q$13</f>
        <v>372.66048815394117</v>
      </c>
      <c r="X164" s="54"/>
      <c r="Y164" s="1" t="str">
        <f t="shared" si="5"/>
        <v>Lonoke County, Arkansas</v>
      </c>
      <c r="Z164" s="38" t="s">
        <v>59</v>
      </c>
      <c r="AA164" s="40" t="s">
        <v>2225</v>
      </c>
      <c r="AB164" s="43" t="s">
        <v>1964</v>
      </c>
      <c r="AC164" s="62"/>
      <c r="AD164" s="57">
        <f t="shared" si="4"/>
        <v>0.80879999999999996</v>
      </c>
      <c r="AE164" s="61">
        <v>19780</v>
      </c>
      <c r="AF164" s="61" t="s">
        <v>2793</v>
      </c>
      <c r="AG164" s="61" t="s">
        <v>6</v>
      </c>
      <c r="AH164" s="61">
        <v>0.92569999999999997</v>
      </c>
    </row>
    <row r="165" spans="1:34" x14ac:dyDescent="0.3">
      <c r="A165" s="47">
        <v>4430</v>
      </c>
      <c r="B165" s="13">
        <v>22220</v>
      </c>
      <c r="C165" s="49" t="s">
        <v>2254</v>
      </c>
      <c r="D165" s="38" t="s">
        <v>31</v>
      </c>
      <c r="E165" s="43" t="s">
        <v>1964</v>
      </c>
      <c r="F165" s="18" t="s">
        <v>6</v>
      </c>
      <c r="G165" s="11">
        <v>0.81379999999999997</v>
      </c>
      <c r="H165" s="36">
        <f>(Reference!B$12*List!$G165)+Reference!B$13</f>
        <v>818.74584816668289</v>
      </c>
      <c r="I165" s="36">
        <f>(Reference!C$12*List!$G165)+Reference!C$13</f>
        <v>1221.7529700985542</v>
      </c>
      <c r="J165" s="36">
        <f>(Reference!D$12*List!$G165)+Reference!D$13</f>
        <v>1462.274461967708</v>
      </c>
      <c r="K165" s="36">
        <f>(Reference!E$12*List!$G165)+Reference!E$13</f>
        <v>1808.6254102592895</v>
      </c>
      <c r="L165" s="36">
        <f>(Reference!F$12*List!$G165)+Reference!F$13</f>
        <v>1883.9888110449579</v>
      </c>
      <c r="M165" s="36">
        <f>(Reference!G$12*List!$G165)+Reference!G$13</f>
        <v>2133.5966703847239</v>
      </c>
      <c r="N165" s="36">
        <f>(Reference!H$12*List!$G165)+Reference!H$13</f>
        <v>2214.8394854160824</v>
      </c>
      <c r="O165" s="36">
        <f>(Reference!I$12*List!$G165)+Reference!I$13</f>
        <v>2301.9617146931314</v>
      </c>
      <c r="P165" s="36">
        <f>(Reference!J$12*List!$G165)+Reference!J$13</f>
        <v>2664.8819213134771</v>
      </c>
      <c r="Q165" s="36">
        <f>(Reference!K$12*List!$G165)+Reference!K$13</f>
        <v>2749.3316895697581</v>
      </c>
      <c r="R165" s="36">
        <f>(Reference!L$12*List!$G165)+Reference!L$13</f>
        <v>2966.3355244561499</v>
      </c>
      <c r="S165" s="36">
        <f>(Reference!M$12*List!$G165)+Reference!M$13</f>
        <v>3544.121597146273</v>
      </c>
      <c r="T165" s="36">
        <f>(Reference!N$12*List!$G165)+Reference!N$13</f>
        <v>14296.501268105756</v>
      </c>
      <c r="U165" s="12">
        <f>(Reference!O$12*List!$G165)+Reference!O$13</f>
        <v>531.38145952550076</v>
      </c>
      <c r="V165" s="12">
        <f>(Reference!P$12*List!$G165)+Reference!P$13</f>
        <v>748.76478387684233</v>
      </c>
      <c r="W165" s="12">
        <f>(Reference!Q$12*List!$G165)+Reference!Q$13</f>
        <v>374.38239193842116</v>
      </c>
      <c r="X165" s="54"/>
      <c r="Y165" s="1" t="str">
        <f t="shared" si="5"/>
        <v>Madison County, Arkansas</v>
      </c>
      <c r="Z165" s="38" t="s">
        <v>31</v>
      </c>
      <c r="AA165" s="40" t="s">
        <v>2225</v>
      </c>
      <c r="AB165" s="43" t="s">
        <v>1964</v>
      </c>
      <c r="AC165" s="62"/>
      <c r="AD165" s="57">
        <f t="shared" si="4"/>
        <v>0.81379999999999997</v>
      </c>
      <c r="AE165" s="61">
        <v>19804</v>
      </c>
      <c r="AF165" s="61" t="s">
        <v>2794</v>
      </c>
      <c r="AG165" s="61" t="s">
        <v>6</v>
      </c>
      <c r="AH165" s="61">
        <v>0.89400000000000002</v>
      </c>
    </row>
    <row r="166" spans="1:34" x14ac:dyDescent="0.3">
      <c r="A166" s="47">
        <v>4440</v>
      </c>
      <c r="B166" s="27">
        <v>99904</v>
      </c>
      <c r="C166" s="49" t="s">
        <v>1964</v>
      </c>
      <c r="D166" s="39" t="s">
        <v>149</v>
      </c>
      <c r="E166" s="44" t="s">
        <v>1964</v>
      </c>
      <c r="F166" s="18" t="s">
        <v>7</v>
      </c>
      <c r="G166" s="29">
        <v>0.70210000000000006</v>
      </c>
      <c r="H166" s="36">
        <f>(Reference!B$12*List!$G166)+Reference!B$13</f>
        <v>734.62071874771016</v>
      </c>
      <c r="I166" s="36">
        <f>(Reference!C$12*List!$G166)+Reference!C$13</f>
        <v>1096.21935431571</v>
      </c>
      <c r="J166" s="36">
        <f>(Reference!D$12*List!$G166)+Reference!D$13</f>
        <v>1312.0275585671689</v>
      </c>
      <c r="K166" s="36">
        <f>(Reference!E$12*List!$G166)+Reference!E$13</f>
        <v>1622.7913726892693</v>
      </c>
      <c r="L166" s="36">
        <f>(Reference!F$12*List!$G166)+Reference!F$13</f>
        <v>1690.4112766880598</v>
      </c>
      <c r="M166" s="36">
        <f>(Reference!G$12*List!$G166)+Reference!G$13</f>
        <v>1914.3722353223513</v>
      </c>
      <c r="N166" s="36">
        <f>(Reference!H$12*List!$G166)+Reference!H$13</f>
        <v>1987.2674509806216</v>
      </c>
      <c r="O166" s="36">
        <f>(Reference!I$12*List!$G166)+Reference!I$13</f>
        <v>2065.4379782983719</v>
      </c>
      <c r="P166" s="36">
        <f>(Reference!J$12*List!$G166)+Reference!J$13</f>
        <v>2391.0685798244622</v>
      </c>
      <c r="Q166" s="36">
        <f>(Reference!K$12*List!$G166)+Reference!K$13</f>
        <v>2466.841238206086</v>
      </c>
      <c r="R166" s="36">
        <f>(Reference!L$12*List!$G166)+Reference!L$13</f>
        <v>2661.5481958196242</v>
      </c>
      <c r="S166" s="36">
        <f>(Reference!M$12*List!$G166)+Reference!M$13</f>
        <v>3179.9674598103502</v>
      </c>
      <c r="T166" s="36">
        <f>(Reference!N$12*List!$G166)+Reference!N$13</f>
        <v>12827.553337425008</v>
      </c>
      <c r="U166" s="12">
        <f>(Reference!O$12*List!$G166)+Reference!O$13</f>
        <v>476.78266778381163</v>
      </c>
      <c r="V166" s="12">
        <f>(Reference!P$12*List!$G166)+Reference!P$13</f>
        <v>671.83012278628019</v>
      </c>
      <c r="W166" s="12">
        <f>(Reference!Q$12*List!$G166)+Reference!Q$13</f>
        <v>335.91506139314009</v>
      </c>
      <c r="X166" s="54"/>
      <c r="Y166" s="1" t="str">
        <f t="shared" si="5"/>
        <v>Marion County, Arkansas</v>
      </c>
      <c r="Z166" s="39" t="s">
        <v>149</v>
      </c>
      <c r="AA166" s="40" t="s">
        <v>2225</v>
      </c>
      <c r="AB166" s="44" t="s">
        <v>1964</v>
      </c>
      <c r="AC166" s="63"/>
      <c r="AD166" s="57">
        <f t="shared" si="4"/>
        <v>0.70210000000000006</v>
      </c>
      <c r="AE166" s="61">
        <v>20020</v>
      </c>
      <c r="AF166" s="61" t="s">
        <v>2795</v>
      </c>
      <c r="AG166" s="61" t="s">
        <v>6</v>
      </c>
      <c r="AH166" s="61">
        <v>0.68</v>
      </c>
    </row>
    <row r="167" spans="1:34" x14ac:dyDescent="0.3">
      <c r="A167" s="47">
        <v>4450</v>
      </c>
      <c r="B167" s="13">
        <v>45500</v>
      </c>
      <c r="C167" s="49" t="s">
        <v>2261</v>
      </c>
      <c r="D167" s="38" t="s">
        <v>60</v>
      </c>
      <c r="E167" s="43" t="s">
        <v>1964</v>
      </c>
      <c r="F167" s="18" t="s">
        <v>6</v>
      </c>
      <c r="G167" s="11">
        <v>0.89159999999999995</v>
      </c>
      <c r="H167" s="36">
        <f>(Reference!B$12*List!$G167)+Reference!B$13</f>
        <v>877.33971628482152</v>
      </c>
      <c r="I167" s="36">
        <f>(Reference!C$12*List!$G167)+Reference!C$13</f>
        <v>1309.1882011451548</v>
      </c>
      <c r="J167" s="36">
        <f>(Reference!D$12*List!$G167)+Reference!D$13</f>
        <v>1566.9227080246637</v>
      </c>
      <c r="K167" s="36">
        <f>(Reference!E$12*List!$G167)+Reference!E$13</f>
        <v>1938.0603979311568</v>
      </c>
      <c r="L167" s="36">
        <f>(Reference!F$12*List!$G167)+Reference!F$13</f>
        <v>2018.8172100867364</v>
      </c>
      <c r="M167" s="36">
        <f>(Reference!G$12*List!$G167)+Reference!G$13</f>
        <v>2286.2883538928045</v>
      </c>
      <c r="N167" s="36">
        <f>(Reference!H$12*List!$G167)+Reference!H$13</f>
        <v>2373.3453428832163</v>
      </c>
      <c r="O167" s="36">
        <f>(Reference!I$12*List!$G167)+Reference!I$13</f>
        <v>2466.7025087084603</v>
      </c>
      <c r="P167" s="36">
        <f>(Reference!J$12*List!$G167)+Reference!J$13</f>
        <v>2855.5952424222091</v>
      </c>
      <c r="Q167" s="36">
        <f>(Reference!K$12*List!$G167)+Reference!K$13</f>
        <v>2946.0886915043484</v>
      </c>
      <c r="R167" s="36">
        <f>(Reference!L$12*List!$G167)+Reference!L$13</f>
        <v>3178.6224910445271</v>
      </c>
      <c r="S167" s="36">
        <f>(Reference!M$12*List!$G167)+Reference!M$13</f>
        <v>3797.7580509039699</v>
      </c>
      <c r="T167" s="36">
        <f>(Reference!N$12*List!$G167)+Reference!N$13</f>
        <v>15319.63599511527</v>
      </c>
      <c r="U167" s="12">
        <f>(Reference!O$12*List!$G167)+Reference!O$13</f>
        <v>569.40998233215635</v>
      </c>
      <c r="V167" s="12">
        <f>(Reference!P$12*List!$G167)+Reference!P$13</f>
        <v>802.35042964985678</v>
      </c>
      <c r="W167" s="12">
        <f>(Reference!Q$12*List!$G167)+Reference!Q$13</f>
        <v>401.17521482492839</v>
      </c>
      <c r="X167" s="54"/>
      <c r="Y167" s="1" t="str">
        <f t="shared" si="5"/>
        <v>Miller County, Arkansas</v>
      </c>
      <c r="Z167" s="38" t="s">
        <v>60</v>
      </c>
      <c r="AA167" s="40" t="s">
        <v>2225</v>
      </c>
      <c r="AB167" s="43" t="s">
        <v>1964</v>
      </c>
      <c r="AC167" s="62"/>
      <c r="AD167" s="57">
        <f t="shared" si="4"/>
        <v>0.89159999999999995</v>
      </c>
      <c r="AE167" s="61">
        <v>20100</v>
      </c>
      <c r="AF167" s="61" t="s">
        <v>2796</v>
      </c>
      <c r="AG167" s="61" t="s">
        <v>6</v>
      </c>
      <c r="AH167" s="61">
        <v>1.0135000000000001</v>
      </c>
    </row>
    <row r="168" spans="1:34" x14ac:dyDescent="0.3">
      <c r="A168" s="47">
        <v>4460</v>
      </c>
      <c r="B168" s="27">
        <v>99904</v>
      </c>
      <c r="C168" s="49" t="s">
        <v>1964</v>
      </c>
      <c r="D168" s="39" t="s">
        <v>986</v>
      </c>
      <c r="E168" s="44" t="s">
        <v>1964</v>
      </c>
      <c r="F168" s="18" t="s">
        <v>7</v>
      </c>
      <c r="G168" s="29">
        <v>0.70210000000000006</v>
      </c>
      <c r="H168" s="36">
        <f>(Reference!B$12*List!$G168)+Reference!B$13</f>
        <v>734.62071874771016</v>
      </c>
      <c r="I168" s="36">
        <f>(Reference!C$12*List!$G168)+Reference!C$13</f>
        <v>1096.21935431571</v>
      </c>
      <c r="J168" s="36">
        <f>(Reference!D$12*List!$G168)+Reference!D$13</f>
        <v>1312.0275585671689</v>
      </c>
      <c r="K168" s="36">
        <f>(Reference!E$12*List!$G168)+Reference!E$13</f>
        <v>1622.7913726892693</v>
      </c>
      <c r="L168" s="36">
        <f>(Reference!F$12*List!$G168)+Reference!F$13</f>
        <v>1690.4112766880598</v>
      </c>
      <c r="M168" s="36">
        <f>(Reference!G$12*List!$G168)+Reference!G$13</f>
        <v>1914.3722353223513</v>
      </c>
      <c r="N168" s="36">
        <f>(Reference!H$12*List!$G168)+Reference!H$13</f>
        <v>1987.2674509806216</v>
      </c>
      <c r="O168" s="36">
        <f>(Reference!I$12*List!$G168)+Reference!I$13</f>
        <v>2065.4379782983719</v>
      </c>
      <c r="P168" s="36">
        <f>(Reference!J$12*List!$G168)+Reference!J$13</f>
        <v>2391.0685798244622</v>
      </c>
      <c r="Q168" s="36">
        <f>(Reference!K$12*List!$G168)+Reference!K$13</f>
        <v>2466.841238206086</v>
      </c>
      <c r="R168" s="36">
        <f>(Reference!L$12*List!$G168)+Reference!L$13</f>
        <v>2661.5481958196242</v>
      </c>
      <c r="S168" s="36">
        <f>(Reference!M$12*List!$G168)+Reference!M$13</f>
        <v>3179.9674598103502</v>
      </c>
      <c r="T168" s="36">
        <f>(Reference!N$12*List!$G168)+Reference!N$13</f>
        <v>12827.553337425008</v>
      </c>
      <c r="U168" s="12">
        <f>(Reference!O$12*List!$G168)+Reference!O$13</f>
        <v>476.78266778381163</v>
      </c>
      <c r="V168" s="12">
        <f>(Reference!P$12*List!$G168)+Reference!P$13</f>
        <v>671.83012278628019</v>
      </c>
      <c r="W168" s="12">
        <f>(Reference!Q$12*List!$G168)+Reference!Q$13</f>
        <v>335.91506139314009</v>
      </c>
      <c r="X168" s="54"/>
      <c r="Y168" s="1" t="str">
        <f t="shared" si="5"/>
        <v>Mississippi County, Arkansas</v>
      </c>
      <c r="Z168" s="39" t="s">
        <v>986</v>
      </c>
      <c r="AA168" s="40" t="s">
        <v>2225</v>
      </c>
      <c r="AB168" s="44" t="s">
        <v>1964</v>
      </c>
      <c r="AC168" s="63"/>
      <c r="AD168" s="57">
        <f t="shared" si="4"/>
        <v>0.70210000000000006</v>
      </c>
      <c r="AE168" s="61">
        <v>20220</v>
      </c>
      <c r="AF168" s="61" t="s">
        <v>2797</v>
      </c>
      <c r="AG168" s="61" t="s">
        <v>6</v>
      </c>
      <c r="AH168" s="61">
        <v>0.88039999999999996</v>
      </c>
    </row>
    <row r="169" spans="1:34" x14ac:dyDescent="0.3">
      <c r="A169" s="47">
        <v>4470</v>
      </c>
      <c r="B169" s="27">
        <v>99904</v>
      </c>
      <c r="C169" s="49" t="s">
        <v>1964</v>
      </c>
      <c r="D169" s="39" t="s">
        <v>207</v>
      </c>
      <c r="E169" s="44" t="s">
        <v>1964</v>
      </c>
      <c r="F169" s="18" t="s">
        <v>7</v>
      </c>
      <c r="G169" s="29">
        <v>0.70210000000000006</v>
      </c>
      <c r="H169" s="36">
        <f>(Reference!B$12*List!$G169)+Reference!B$13</f>
        <v>734.62071874771016</v>
      </c>
      <c r="I169" s="36">
        <f>(Reference!C$12*List!$G169)+Reference!C$13</f>
        <v>1096.21935431571</v>
      </c>
      <c r="J169" s="36">
        <f>(Reference!D$12*List!$G169)+Reference!D$13</f>
        <v>1312.0275585671689</v>
      </c>
      <c r="K169" s="36">
        <f>(Reference!E$12*List!$G169)+Reference!E$13</f>
        <v>1622.7913726892693</v>
      </c>
      <c r="L169" s="36">
        <f>(Reference!F$12*List!$G169)+Reference!F$13</f>
        <v>1690.4112766880598</v>
      </c>
      <c r="M169" s="36">
        <f>(Reference!G$12*List!$G169)+Reference!G$13</f>
        <v>1914.3722353223513</v>
      </c>
      <c r="N169" s="36">
        <f>(Reference!H$12*List!$G169)+Reference!H$13</f>
        <v>1987.2674509806216</v>
      </c>
      <c r="O169" s="36">
        <f>(Reference!I$12*List!$G169)+Reference!I$13</f>
        <v>2065.4379782983719</v>
      </c>
      <c r="P169" s="36">
        <f>(Reference!J$12*List!$G169)+Reference!J$13</f>
        <v>2391.0685798244622</v>
      </c>
      <c r="Q169" s="36">
        <f>(Reference!K$12*List!$G169)+Reference!K$13</f>
        <v>2466.841238206086</v>
      </c>
      <c r="R169" s="36">
        <f>(Reference!L$12*List!$G169)+Reference!L$13</f>
        <v>2661.5481958196242</v>
      </c>
      <c r="S169" s="36">
        <f>(Reference!M$12*List!$G169)+Reference!M$13</f>
        <v>3179.9674598103502</v>
      </c>
      <c r="T169" s="36">
        <f>(Reference!N$12*List!$G169)+Reference!N$13</f>
        <v>12827.553337425008</v>
      </c>
      <c r="U169" s="12">
        <f>(Reference!O$12*List!$G169)+Reference!O$13</f>
        <v>476.78266778381163</v>
      </c>
      <c r="V169" s="12">
        <f>(Reference!P$12*List!$G169)+Reference!P$13</f>
        <v>671.83012278628019</v>
      </c>
      <c r="W169" s="12">
        <f>(Reference!Q$12*List!$G169)+Reference!Q$13</f>
        <v>335.91506139314009</v>
      </c>
      <c r="X169" s="54"/>
      <c r="Y169" s="1" t="str">
        <f t="shared" si="5"/>
        <v>Monroe County, Arkansas</v>
      </c>
      <c r="Z169" s="39" t="s">
        <v>207</v>
      </c>
      <c r="AA169" s="40" t="s">
        <v>2225</v>
      </c>
      <c r="AB169" s="44" t="s">
        <v>1964</v>
      </c>
      <c r="AC169" s="63"/>
      <c r="AD169" s="57">
        <f t="shared" si="4"/>
        <v>0.70210000000000006</v>
      </c>
      <c r="AE169" s="61">
        <v>20260</v>
      </c>
      <c r="AF169" s="61" t="s">
        <v>2798</v>
      </c>
      <c r="AG169" s="61" t="s">
        <v>6</v>
      </c>
      <c r="AH169" s="61">
        <v>0.96870000000000001</v>
      </c>
    </row>
    <row r="170" spans="1:34" x14ac:dyDescent="0.3">
      <c r="A170" s="47">
        <v>4480</v>
      </c>
      <c r="B170" s="27">
        <v>99904</v>
      </c>
      <c r="C170" s="49" t="s">
        <v>1964</v>
      </c>
      <c r="D170" s="39" t="s">
        <v>33</v>
      </c>
      <c r="E170" s="44" t="s">
        <v>1964</v>
      </c>
      <c r="F170" s="18" t="s">
        <v>7</v>
      </c>
      <c r="G170" s="29">
        <v>0.70210000000000006</v>
      </c>
      <c r="H170" s="36">
        <f>(Reference!B$12*List!$G170)+Reference!B$13</f>
        <v>734.62071874771016</v>
      </c>
      <c r="I170" s="36">
        <f>(Reference!C$12*List!$G170)+Reference!C$13</f>
        <v>1096.21935431571</v>
      </c>
      <c r="J170" s="36">
        <f>(Reference!D$12*List!$G170)+Reference!D$13</f>
        <v>1312.0275585671689</v>
      </c>
      <c r="K170" s="36">
        <f>(Reference!E$12*List!$G170)+Reference!E$13</f>
        <v>1622.7913726892693</v>
      </c>
      <c r="L170" s="36">
        <f>(Reference!F$12*List!$G170)+Reference!F$13</f>
        <v>1690.4112766880598</v>
      </c>
      <c r="M170" s="36">
        <f>(Reference!G$12*List!$G170)+Reference!G$13</f>
        <v>1914.3722353223513</v>
      </c>
      <c r="N170" s="36">
        <f>(Reference!H$12*List!$G170)+Reference!H$13</f>
        <v>1987.2674509806216</v>
      </c>
      <c r="O170" s="36">
        <f>(Reference!I$12*List!$G170)+Reference!I$13</f>
        <v>2065.4379782983719</v>
      </c>
      <c r="P170" s="36">
        <f>(Reference!J$12*List!$G170)+Reference!J$13</f>
        <v>2391.0685798244622</v>
      </c>
      <c r="Q170" s="36">
        <f>(Reference!K$12*List!$G170)+Reference!K$13</f>
        <v>2466.841238206086</v>
      </c>
      <c r="R170" s="36">
        <f>(Reference!L$12*List!$G170)+Reference!L$13</f>
        <v>2661.5481958196242</v>
      </c>
      <c r="S170" s="36">
        <f>(Reference!M$12*List!$G170)+Reference!M$13</f>
        <v>3179.9674598103502</v>
      </c>
      <c r="T170" s="36">
        <f>(Reference!N$12*List!$G170)+Reference!N$13</f>
        <v>12827.553337425008</v>
      </c>
      <c r="U170" s="12">
        <f>(Reference!O$12*List!$G170)+Reference!O$13</f>
        <v>476.78266778381163</v>
      </c>
      <c r="V170" s="12">
        <f>(Reference!P$12*List!$G170)+Reference!P$13</f>
        <v>671.83012278628019</v>
      </c>
      <c r="W170" s="12">
        <f>(Reference!Q$12*List!$G170)+Reference!Q$13</f>
        <v>335.91506139314009</v>
      </c>
      <c r="X170" s="54"/>
      <c r="Y170" s="1" t="str">
        <f t="shared" si="5"/>
        <v>Montgomery County, Arkansas</v>
      </c>
      <c r="Z170" s="39" t="s">
        <v>33</v>
      </c>
      <c r="AA170" s="40" t="s">
        <v>2225</v>
      </c>
      <c r="AB170" s="44" t="s">
        <v>1964</v>
      </c>
      <c r="AC170" s="63"/>
      <c r="AD170" s="57">
        <f t="shared" si="4"/>
        <v>0.70210000000000006</v>
      </c>
      <c r="AE170" s="61">
        <v>20500</v>
      </c>
      <c r="AF170" s="61" t="s">
        <v>2799</v>
      </c>
      <c r="AG170" s="61" t="s">
        <v>6</v>
      </c>
      <c r="AH170" s="61">
        <v>0.9869</v>
      </c>
    </row>
    <row r="171" spans="1:34" x14ac:dyDescent="0.3">
      <c r="A171" s="47">
        <v>4490</v>
      </c>
      <c r="B171" s="27">
        <v>99904</v>
      </c>
      <c r="C171" s="49" t="s">
        <v>1964</v>
      </c>
      <c r="D171" s="39" t="s">
        <v>987</v>
      </c>
      <c r="E171" s="44" t="s">
        <v>1964</v>
      </c>
      <c r="F171" s="18" t="s">
        <v>7</v>
      </c>
      <c r="G171" s="29">
        <v>0.70210000000000006</v>
      </c>
      <c r="H171" s="36">
        <f>(Reference!B$12*List!$G171)+Reference!B$13</f>
        <v>734.62071874771016</v>
      </c>
      <c r="I171" s="36">
        <f>(Reference!C$12*List!$G171)+Reference!C$13</f>
        <v>1096.21935431571</v>
      </c>
      <c r="J171" s="36">
        <f>(Reference!D$12*List!$G171)+Reference!D$13</f>
        <v>1312.0275585671689</v>
      </c>
      <c r="K171" s="36">
        <f>(Reference!E$12*List!$G171)+Reference!E$13</f>
        <v>1622.7913726892693</v>
      </c>
      <c r="L171" s="36">
        <f>(Reference!F$12*List!$G171)+Reference!F$13</f>
        <v>1690.4112766880598</v>
      </c>
      <c r="M171" s="36">
        <f>(Reference!G$12*List!$G171)+Reference!G$13</f>
        <v>1914.3722353223513</v>
      </c>
      <c r="N171" s="36">
        <f>(Reference!H$12*List!$G171)+Reference!H$13</f>
        <v>1987.2674509806216</v>
      </c>
      <c r="O171" s="36">
        <f>(Reference!I$12*List!$G171)+Reference!I$13</f>
        <v>2065.4379782983719</v>
      </c>
      <c r="P171" s="36">
        <f>(Reference!J$12*List!$G171)+Reference!J$13</f>
        <v>2391.0685798244622</v>
      </c>
      <c r="Q171" s="36">
        <f>(Reference!K$12*List!$G171)+Reference!K$13</f>
        <v>2466.841238206086</v>
      </c>
      <c r="R171" s="36">
        <f>(Reference!L$12*List!$G171)+Reference!L$13</f>
        <v>2661.5481958196242</v>
      </c>
      <c r="S171" s="36">
        <f>(Reference!M$12*List!$G171)+Reference!M$13</f>
        <v>3179.9674598103502</v>
      </c>
      <c r="T171" s="36">
        <f>(Reference!N$12*List!$G171)+Reference!N$13</f>
        <v>12827.553337425008</v>
      </c>
      <c r="U171" s="12">
        <f>(Reference!O$12*List!$G171)+Reference!O$13</f>
        <v>476.78266778381163</v>
      </c>
      <c r="V171" s="12">
        <f>(Reference!P$12*List!$G171)+Reference!P$13</f>
        <v>671.83012278628019</v>
      </c>
      <c r="W171" s="12">
        <f>(Reference!Q$12*List!$G171)+Reference!Q$13</f>
        <v>335.91506139314009</v>
      </c>
      <c r="X171" s="54"/>
      <c r="Y171" s="1" t="str">
        <f t="shared" si="5"/>
        <v>Nevada County, Arkansas</v>
      </c>
      <c r="Z171" s="39" t="s">
        <v>987</v>
      </c>
      <c r="AA171" s="40" t="s">
        <v>2225</v>
      </c>
      <c r="AB171" s="44" t="s">
        <v>1964</v>
      </c>
      <c r="AC171" s="63"/>
      <c r="AD171" s="57">
        <f t="shared" si="4"/>
        <v>0.70210000000000006</v>
      </c>
      <c r="AE171" s="61">
        <v>20524</v>
      </c>
      <c r="AF171" s="61" t="s">
        <v>2800</v>
      </c>
      <c r="AG171" s="61" t="s">
        <v>6</v>
      </c>
      <c r="AH171" s="61">
        <v>1.2262999999999999</v>
      </c>
    </row>
    <row r="172" spans="1:34" x14ac:dyDescent="0.3">
      <c r="A172" s="47">
        <v>4500</v>
      </c>
      <c r="B172" s="27">
        <v>99904</v>
      </c>
      <c r="C172" s="49" t="s">
        <v>1964</v>
      </c>
      <c r="D172" s="39" t="s">
        <v>210</v>
      </c>
      <c r="E172" s="44" t="s">
        <v>1964</v>
      </c>
      <c r="F172" s="18" t="s">
        <v>7</v>
      </c>
      <c r="G172" s="29">
        <v>0.70210000000000006</v>
      </c>
      <c r="H172" s="36">
        <f>(Reference!B$12*List!$G172)+Reference!B$13</f>
        <v>734.62071874771016</v>
      </c>
      <c r="I172" s="36">
        <f>(Reference!C$12*List!$G172)+Reference!C$13</f>
        <v>1096.21935431571</v>
      </c>
      <c r="J172" s="36">
        <f>(Reference!D$12*List!$G172)+Reference!D$13</f>
        <v>1312.0275585671689</v>
      </c>
      <c r="K172" s="36">
        <f>(Reference!E$12*List!$G172)+Reference!E$13</f>
        <v>1622.7913726892693</v>
      </c>
      <c r="L172" s="36">
        <f>(Reference!F$12*List!$G172)+Reference!F$13</f>
        <v>1690.4112766880598</v>
      </c>
      <c r="M172" s="36">
        <f>(Reference!G$12*List!$G172)+Reference!G$13</f>
        <v>1914.3722353223513</v>
      </c>
      <c r="N172" s="36">
        <f>(Reference!H$12*List!$G172)+Reference!H$13</f>
        <v>1987.2674509806216</v>
      </c>
      <c r="O172" s="36">
        <f>(Reference!I$12*List!$G172)+Reference!I$13</f>
        <v>2065.4379782983719</v>
      </c>
      <c r="P172" s="36">
        <f>(Reference!J$12*List!$G172)+Reference!J$13</f>
        <v>2391.0685798244622</v>
      </c>
      <c r="Q172" s="36">
        <f>(Reference!K$12*List!$G172)+Reference!K$13</f>
        <v>2466.841238206086</v>
      </c>
      <c r="R172" s="36">
        <f>(Reference!L$12*List!$G172)+Reference!L$13</f>
        <v>2661.5481958196242</v>
      </c>
      <c r="S172" s="36">
        <f>(Reference!M$12*List!$G172)+Reference!M$13</f>
        <v>3179.9674598103502</v>
      </c>
      <c r="T172" s="36">
        <f>(Reference!N$12*List!$G172)+Reference!N$13</f>
        <v>12827.553337425008</v>
      </c>
      <c r="U172" s="12">
        <f>(Reference!O$12*List!$G172)+Reference!O$13</f>
        <v>476.78266778381163</v>
      </c>
      <c r="V172" s="12">
        <f>(Reference!P$12*List!$G172)+Reference!P$13</f>
        <v>671.83012278628019</v>
      </c>
      <c r="W172" s="12">
        <f>(Reference!Q$12*List!$G172)+Reference!Q$13</f>
        <v>335.91506139314009</v>
      </c>
      <c r="X172" s="54"/>
      <c r="Y172" s="1" t="str">
        <f t="shared" si="5"/>
        <v>Newton County, Arkansas</v>
      </c>
      <c r="Z172" s="39" t="s">
        <v>210</v>
      </c>
      <c r="AA172" s="40" t="s">
        <v>2225</v>
      </c>
      <c r="AB172" s="44" t="s">
        <v>1964</v>
      </c>
      <c r="AC172" s="63"/>
      <c r="AD172" s="57">
        <f t="shared" si="4"/>
        <v>0.70210000000000006</v>
      </c>
      <c r="AE172" s="61">
        <v>20700</v>
      </c>
      <c r="AF172" s="61" t="s">
        <v>2801</v>
      </c>
      <c r="AG172" s="61" t="s">
        <v>6</v>
      </c>
      <c r="AH172" s="61">
        <v>0.88939999999999997</v>
      </c>
    </row>
    <row r="173" spans="1:34" x14ac:dyDescent="0.3">
      <c r="A173" s="47">
        <v>4510</v>
      </c>
      <c r="B173" s="27">
        <v>99904</v>
      </c>
      <c r="C173" s="49" t="s">
        <v>1964</v>
      </c>
      <c r="D173" s="39" t="s">
        <v>354</v>
      </c>
      <c r="E173" s="44" t="s">
        <v>1964</v>
      </c>
      <c r="F173" s="18" t="s">
        <v>7</v>
      </c>
      <c r="G173" s="29">
        <v>0.70210000000000006</v>
      </c>
      <c r="H173" s="36">
        <f>(Reference!B$12*List!$G173)+Reference!B$13</f>
        <v>734.62071874771016</v>
      </c>
      <c r="I173" s="36">
        <f>(Reference!C$12*List!$G173)+Reference!C$13</f>
        <v>1096.21935431571</v>
      </c>
      <c r="J173" s="36">
        <f>(Reference!D$12*List!$G173)+Reference!D$13</f>
        <v>1312.0275585671689</v>
      </c>
      <c r="K173" s="36">
        <f>(Reference!E$12*List!$G173)+Reference!E$13</f>
        <v>1622.7913726892693</v>
      </c>
      <c r="L173" s="36">
        <f>(Reference!F$12*List!$G173)+Reference!F$13</f>
        <v>1690.4112766880598</v>
      </c>
      <c r="M173" s="36">
        <f>(Reference!G$12*List!$G173)+Reference!G$13</f>
        <v>1914.3722353223513</v>
      </c>
      <c r="N173" s="36">
        <f>(Reference!H$12*List!$G173)+Reference!H$13</f>
        <v>1987.2674509806216</v>
      </c>
      <c r="O173" s="36">
        <f>(Reference!I$12*List!$G173)+Reference!I$13</f>
        <v>2065.4379782983719</v>
      </c>
      <c r="P173" s="36">
        <f>(Reference!J$12*List!$G173)+Reference!J$13</f>
        <v>2391.0685798244622</v>
      </c>
      <c r="Q173" s="36">
        <f>(Reference!K$12*List!$G173)+Reference!K$13</f>
        <v>2466.841238206086</v>
      </c>
      <c r="R173" s="36">
        <f>(Reference!L$12*List!$G173)+Reference!L$13</f>
        <v>2661.5481958196242</v>
      </c>
      <c r="S173" s="36">
        <f>(Reference!M$12*List!$G173)+Reference!M$13</f>
        <v>3179.9674598103502</v>
      </c>
      <c r="T173" s="36">
        <f>(Reference!N$12*List!$G173)+Reference!N$13</f>
        <v>12827.553337425008</v>
      </c>
      <c r="U173" s="12">
        <f>(Reference!O$12*List!$G173)+Reference!O$13</f>
        <v>476.78266778381163</v>
      </c>
      <c r="V173" s="12">
        <f>(Reference!P$12*List!$G173)+Reference!P$13</f>
        <v>671.83012278628019</v>
      </c>
      <c r="W173" s="12">
        <f>(Reference!Q$12*List!$G173)+Reference!Q$13</f>
        <v>335.91506139314009</v>
      </c>
      <c r="X173" s="54"/>
      <c r="Y173" s="1" t="str">
        <f t="shared" si="5"/>
        <v>Ouachita County, Arkansas</v>
      </c>
      <c r="Z173" s="39" t="s">
        <v>354</v>
      </c>
      <c r="AA173" s="40" t="s">
        <v>2225</v>
      </c>
      <c r="AB173" s="44" t="s">
        <v>1964</v>
      </c>
      <c r="AC173" s="63"/>
      <c r="AD173" s="57">
        <f t="shared" si="4"/>
        <v>0.70210000000000006</v>
      </c>
      <c r="AE173" s="61">
        <v>20740</v>
      </c>
      <c r="AF173" s="61" t="s">
        <v>2802</v>
      </c>
      <c r="AG173" s="61" t="s">
        <v>6</v>
      </c>
      <c r="AH173" s="61">
        <v>0.98919999999999997</v>
      </c>
    </row>
    <row r="174" spans="1:34" x14ac:dyDescent="0.3">
      <c r="A174" s="47">
        <v>4520</v>
      </c>
      <c r="B174" s="13">
        <v>30780</v>
      </c>
      <c r="C174" s="49" t="s">
        <v>2259</v>
      </c>
      <c r="D174" s="38" t="s">
        <v>61</v>
      </c>
      <c r="E174" s="43" t="s">
        <v>1964</v>
      </c>
      <c r="F174" s="18" t="s">
        <v>6</v>
      </c>
      <c r="G174" s="11">
        <v>0.80879999999999996</v>
      </c>
      <c r="H174" s="36">
        <f>(Reference!B$12*List!$G174)+Reference!B$13</f>
        <v>814.98017540844785</v>
      </c>
      <c r="I174" s="36">
        <f>(Reference!C$12*List!$G174)+Reference!C$13</f>
        <v>1216.1337393114977</v>
      </c>
      <c r="J174" s="36">
        <f>(Reference!D$12*List!$G174)+Reference!D$13</f>
        <v>1455.5489962828137</v>
      </c>
      <c r="K174" s="36">
        <f>(Reference!E$12*List!$G174)+Reference!E$13</f>
        <v>1800.3069663215088</v>
      </c>
      <c r="L174" s="36">
        <f>(Reference!F$12*List!$G174)+Reference!F$13</f>
        <v>1875.3237468391881</v>
      </c>
      <c r="M174" s="36">
        <f>(Reference!G$12*List!$G174)+Reference!G$13</f>
        <v>2123.783580184976</v>
      </c>
      <c r="N174" s="36">
        <f>(Reference!H$12*List!$G174)+Reference!H$13</f>
        <v>2204.6527336508425</v>
      </c>
      <c r="O174" s="36">
        <f>(Reference!I$12*List!$G174)+Reference!I$13</f>
        <v>2291.3742600648966</v>
      </c>
      <c r="P174" s="36">
        <f>(Reference!J$12*List!$G174)+Reference!J$13</f>
        <v>2652.6252811393942</v>
      </c>
      <c r="Q174" s="36">
        <f>(Reference!K$12*List!$G174)+Reference!K$13</f>
        <v>2736.686638031545</v>
      </c>
      <c r="R174" s="36">
        <f>(Reference!L$12*List!$G174)+Reference!L$13</f>
        <v>2952.6924032101106</v>
      </c>
      <c r="S174" s="36">
        <f>(Reference!M$12*List!$G174)+Reference!M$13</f>
        <v>3527.8210538456497</v>
      </c>
      <c r="T174" s="36">
        <f>(Reference!N$12*List!$G174)+Reference!N$13</f>
        <v>14230.74710827224</v>
      </c>
      <c r="U174" s="12">
        <f>(Reference!O$12*List!$G174)+Reference!O$13</f>
        <v>528.93746705720673</v>
      </c>
      <c r="V174" s="12">
        <f>(Reference!P$12*List!$G174)+Reference!P$13</f>
        <v>745.32097630788235</v>
      </c>
      <c r="W174" s="12">
        <f>(Reference!Q$12*List!$G174)+Reference!Q$13</f>
        <v>372.66048815394117</v>
      </c>
      <c r="X174" s="54"/>
      <c r="Y174" s="1" t="str">
        <f t="shared" si="5"/>
        <v>Perry County, Arkansas</v>
      </c>
      <c r="Z174" s="38" t="s">
        <v>61</v>
      </c>
      <c r="AA174" s="40" t="s">
        <v>2225</v>
      </c>
      <c r="AB174" s="43" t="s">
        <v>1964</v>
      </c>
      <c r="AC174" s="62"/>
      <c r="AD174" s="57">
        <f t="shared" si="4"/>
        <v>0.80879999999999996</v>
      </c>
      <c r="AE174" s="61">
        <v>20940</v>
      </c>
      <c r="AF174" s="61" t="s">
        <v>2803</v>
      </c>
      <c r="AG174" s="61" t="s">
        <v>6</v>
      </c>
      <c r="AH174" s="61">
        <v>0.93410000000000004</v>
      </c>
    </row>
    <row r="175" spans="1:34" x14ac:dyDescent="0.3">
      <c r="A175" s="47">
        <v>4530</v>
      </c>
      <c r="B175" s="27">
        <v>99904</v>
      </c>
      <c r="C175" s="49" t="s">
        <v>1964</v>
      </c>
      <c r="D175" s="39" t="s">
        <v>988</v>
      </c>
      <c r="E175" s="44" t="s">
        <v>1964</v>
      </c>
      <c r="F175" s="18" t="s">
        <v>7</v>
      </c>
      <c r="G175" s="29">
        <v>0.70210000000000006</v>
      </c>
      <c r="H175" s="36">
        <f>(Reference!B$12*List!$G175)+Reference!B$13</f>
        <v>734.62071874771016</v>
      </c>
      <c r="I175" s="36">
        <f>(Reference!C$12*List!$G175)+Reference!C$13</f>
        <v>1096.21935431571</v>
      </c>
      <c r="J175" s="36">
        <f>(Reference!D$12*List!$G175)+Reference!D$13</f>
        <v>1312.0275585671689</v>
      </c>
      <c r="K175" s="36">
        <f>(Reference!E$12*List!$G175)+Reference!E$13</f>
        <v>1622.7913726892693</v>
      </c>
      <c r="L175" s="36">
        <f>(Reference!F$12*List!$G175)+Reference!F$13</f>
        <v>1690.4112766880598</v>
      </c>
      <c r="M175" s="36">
        <f>(Reference!G$12*List!$G175)+Reference!G$13</f>
        <v>1914.3722353223513</v>
      </c>
      <c r="N175" s="36">
        <f>(Reference!H$12*List!$G175)+Reference!H$13</f>
        <v>1987.2674509806216</v>
      </c>
      <c r="O175" s="36">
        <f>(Reference!I$12*List!$G175)+Reference!I$13</f>
        <v>2065.4379782983719</v>
      </c>
      <c r="P175" s="36">
        <f>(Reference!J$12*List!$G175)+Reference!J$13</f>
        <v>2391.0685798244622</v>
      </c>
      <c r="Q175" s="36">
        <f>(Reference!K$12*List!$G175)+Reference!K$13</f>
        <v>2466.841238206086</v>
      </c>
      <c r="R175" s="36">
        <f>(Reference!L$12*List!$G175)+Reference!L$13</f>
        <v>2661.5481958196242</v>
      </c>
      <c r="S175" s="36">
        <f>(Reference!M$12*List!$G175)+Reference!M$13</f>
        <v>3179.9674598103502</v>
      </c>
      <c r="T175" s="36">
        <f>(Reference!N$12*List!$G175)+Reference!N$13</f>
        <v>12827.553337425008</v>
      </c>
      <c r="U175" s="12">
        <f>(Reference!O$12*List!$G175)+Reference!O$13</f>
        <v>476.78266778381163</v>
      </c>
      <c r="V175" s="12">
        <f>(Reference!P$12*List!$G175)+Reference!P$13</f>
        <v>671.83012278628019</v>
      </c>
      <c r="W175" s="12">
        <f>(Reference!Q$12*List!$G175)+Reference!Q$13</f>
        <v>335.91506139314009</v>
      </c>
      <c r="X175" s="54"/>
      <c r="Y175" s="1" t="str">
        <f t="shared" si="5"/>
        <v>Phillips County, Arkansas</v>
      </c>
      <c r="Z175" s="39" t="s">
        <v>988</v>
      </c>
      <c r="AA175" s="40" t="s">
        <v>2225</v>
      </c>
      <c r="AB175" s="44" t="s">
        <v>1964</v>
      </c>
      <c r="AC175" s="63"/>
      <c r="AD175" s="57">
        <f t="shared" si="4"/>
        <v>0.70210000000000006</v>
      </c>
      <c r="AE175" s="61">
        <v>20994</v>
      </c>
      <c r="AF175" s="61" t="s">
        <v>2804</v>
      </c>
      <c r="AG175" s="61" t="s">
        <v>6</v>
      </c>
      <c r="AH175" s="61">
        <v>1.0490999999999999</v>
      </c>
    </row>
    <row r="176" spans="1:34" x14ac:dyDescent="0.3">
      <c r="A176" s="47">
        <v>4540</v>
      </c>
      <c r="B176" s="27">
        <v>99904</v>
      </c>
      <c r="C176" s="49" t="s">
        <v>1964</v>
      </c>
      <c r="D176" s="39" t="s">
        <v>215</v>
      </c>
      <c r="E176" s="44" t="s">
        <v>1964</v>
      </c>
      <c r="F176" s="18" t="s">
        <v>7</v>
      </c>
      <c r="G176" s="29">
        <v>0.70210000000000006</v>
      </c>
      <c r="H176" s="36">
        <f>(Reference!B$12*List!$G176)+Reference!B$13</f>
        <v>734.62071874771016</v>
      </c>
      <c r="I176" s="36">
        <f>(Reference!C$12*List!$G176)+Reference!C$13</f>
        <v>1096.21935431571</v>
      </c>
      <c r="J176" s="36">
        <f>(Reference!D$12*List!$G176)+Reference!D$13</f>
        <v>1312.0275585671689</v>
      </c>
      <c r="K176" s="36">
        <f>(Reference!E$12*List!$G176)+Reference!E$13</f>
        <v>1622.7913726892693</v>
      </c>
      <c r="L176" s="36">
        <f>(Reference!F$12*List!$G176)+Reference!F$13</f>
        <v>1690.4112766880598</v>
      </c>
      <c r="M176" s="36">
        <f>(Reference!G$12*List!$G176)+Reference!G$13</f>
        <v>1914.3722353223513</v>
      </c>
      <c r="N176" s="36">
        <f>(Reference!H$12*List!$G176)+Reference!H$13</f>
        <v>1987.2674509806216</v>
      </c>
      <c r="O176" s="36">
        <f>(Reference!I$12*List!$G176)+Reference!I$13</f>
        <v>2065.4379782983719</v>
      </c>
      <c r="P176" s="36">
        <f>(Reference!J$12*List!$G176)+Reference!J$13</f>
        <v>2391.0685798244622</v>
      </c>
      <c r="Q176" s="36">
        <f>(Reference!K$12*List!$G176)+Reference!K$13</f>
        <v>2466.841238206086</v>
      </c>
      <c r="R176" s="36">
        <f>(Reference!L$12*List!$G176)+Reference!L$13</f>
        <v>2661.5481958196242</v>
      </c>
      <c r="S176" s="36">
        <f>(Reference!M$12*List!$G176)+Reference!M$13</f>
        <v>3179.9674598103502</v>
      </c>
      <c r="T176" s="36">
        <f>(Reference!N$12*List!$G176)+Reference!N$13</f>
        <v>12827.553337425008</v>
      </c>
      <c r="U176" s="12">
        <f>(Reference!O$12*List!$G176)+Reference!O$13</f>
        <v>476.78266778381163</v>
      </c>
      <c r="V176" s="12">
        <f>(Reference!P$12*List!$G176)+Reference!P$13</f>
        <v>671.83012278628019</v>
      </c>
      <c r="W176" s="12">
        <f>(Reference!Q$12*List!$G176)+Reference!Q$13</f>
        <v>335.91506139314009</v>
      </c>
      <c r="X176" s="54"/>
      <c r="Y176" s="1" t="str">
        <f t="shared" si="5"/>
        <v>Pike County, Arkansas</v>
      </c>
      <c r="Z176" s="39" t="s">
        <v>215</v>
      </c>
      <c r="AA176" s="40" t="s">
        <v>2225</v>
      </c>
      <c r="AB176" s="44" t="s">
        <v>1964</v>
      </c>
      <c r="AC176" s="63"/>
      <c r="AD176" s="57">
        <f t="shared" si="4"/>
        <v>0.70210000000000006</v>
      </c>
      <c r="AE176" s="61">
        <v>21060</v>
      </c>
      <c r="AF176" s="61" t="s">
        <v>2805</v>
      </c>
      <c r="AG176" s="61" t="s">
        <v>6</v>
      </c>
      <c r="AH176" s="61">
        <v>0.76700000000000002</v>
      </c>
    </row>
    <row r="177" spans="1:34" x14ac:dyDescent="0.3">
      <c r="A177" s="47">
        <v>4550</v>
      </c>
      <c r="B177" s="13">
        <v>27860</v>
      </c>
      <c r="C177" s="49" t="s">
        <v>2256</v>
      </c>
      <c r="D177" s="38" t="s">
        <v>62</v>
      </c>
      <c r="E177" s="43" t="s">
        <v>1964</v>
      </c>
      <c r="F177" s="18" t="s">
        <v>6</v>
      </c>
      <c r="G177" s="11">
        <v>0.78200000000000003</v>
      </c>
      <c r="H177" s="36">
        <f>(Reference!B$12*List!$G177)+Reference!B$13</f>
        <v>794.79616942430755</v>
      </c>
      <c r="I177" s="36">
        <f>(Reference!C$12*List!$G177)+Reference!C$13</f>
        <v>1186.0146622928744</v>
      </c>
      <c r="J177" s="36">
        <f>(Reference!D$12*List!$G177)+Reference!D$13</f>
        <v>1419.50050021178</v>
      </c>
      <c r="K177" s="36">
        <f>(Reference!E$12*List!$G177)+Reference!E$13</f>
        <v>1755.7201068150046</v>
      </c>
      <c r="L177" s="36">
        <f>(Reference!F$12*List!$G177)+Reference!F$13</f>
        <v>1828.8790026962618</v>
      </c>
      <c r="M177" s="36">
        <f>(Reference!G$12*List!$G177)+Reference!G$13</f>
        <v>2071.185416714326</v>
      </c>
      <c r="N177" s="36">
        <f>(Reference!H$12*List!$G177)+Reference!H$13</f>
        <v>2150.0517441891561</v>
      </c>
      <c r="O177" s="36">
        <f>(Reference!I$12*List!$G177)+Reference!I$13</f>
        <v>2234.6255032575596</v>
      </c>
      <c r="P177" s="36">
        <f>(Reference!J$12*List!$G177)+Reference!J$13</f>
        <v>2586.9296898063094</v>
      </c>
      <c r="Q177" s="36">
        <f>(Reference!K$12*List!$G177)+Reference!K$13</f>
        <v>2668.9091617867252</v>
      </c>
      <c r="R177" s="36">
        <f>(Reference!L$12*List!$G177)+Reference!L$13</f>
        <v>2879.5652733313382</v>
      </c>
      <c r="S177" s="36">
        <f>(Reference!M$12*List!$G177)+Reference!M$13</f>
        <v>3440.4501417543092</v>
      </c>
      <c r="T177" s="36">
        <f>(Reference!N$12*List!$G177)+Reference!N$13</f>
        <v>13878.304811564594</v>
      </c>
      <c r="U177" s="12">
        <f>(Reference!O$12*List!$G177)+Reference!O$13</f>
        <v>515.83766742715068</v>
      </c>
      <c r="V177" s="12">
        <f>(Reference!P$12*List!$G177)+Reference!P$13</f>
        <v>726.86216773825799</v>
      </c>
      <c r="W177" s="12">
        <f>(Reference!Q$12*List!$G177)+Reference!Q$13</f>
        <v>363.431083869129</v>
      </c>
      <c r="X177" s="54"/>
      <c r="Y177" s="1" t="str">
        <f t="shared" si="5"/>
        <v>Poinsett County, Arkansas</v>
      </c>
      <c r="Z177" s="38" t="s">
        <v>62</v>
      </c>
      <c r="AA177" s="40" t="s">
        <v>2225</v>
      </c>
      <c r="AB177" s="43" t="s">
        <v>1964</v>
      </c>
      <c r="AC177" s="62"/>
      <c r="AD177" s="57">
        <f t="shared" si="4"/>
        <v>0.78200000000000003</v>
      </c>
      <c r="AE177" s="61">
        <v>21140</v>
      </c>
      <c r="AF177" s="61" t="s">
        <v>2806</v>
      </c>
      <c r="AG177" s="61" t="s">
        <v>6</v>
      </c>
      <c r="AH177" s="61">
        <v>0.88519999999999999</v>
      </c>
    </row>
    <row r="178" spans="1:34" x14ac:dyDescent="0.3">
      <c r="A178" s="47">
        <v>4560</v>
      </c>
      <c r="B178" s="27">
        <v>99904</v>
      </c>
      <c r="C178" s="49" t="s">
        <v>1964</v>
      </c>
      <c r="D178" s="39" t="s">
        <v>157</v>
      </c>
      <c r="E178" s="44" t="s">
        <v>1964</v>
      </c>
      <c r="F178" s="18" t="s">
        <v>7</v>
      </c>
      <c r="G178" s="29">
        <v>0.70210000000000006</v>
      </c>
      <c r="H178" s="36">
        <f>(Reference!B$12*List!$G178)+Reference!B$13</f>
        <v>734.62071874771016</v>
      </c>
      <c r="I178" s="36">
        <f>(Reference!C$12*List!$G178)+Reference!C$13</f>
        <v>1096.21935431571</v>
      </c>
      <c r="J178" s="36">
        <f>(Reference!D$12*List!$G178)+Reference!D$13</f>
        <v>1312.0275585671689</v>
      </c>
      <c r="K178" s="36">
        <f>(Reference!E$12*List!$G178)+Reference!E$13</f>
        <v>1622.7913726892693</v>
      </c>
      <c r="L178" s="36">
        <f>(Reference!F$12*List!$G178)+Reference!F$13</f>
        <v>1690.4112766880598</v>
      </c>
      <c r="M178" s="36">
        <f>(Reference!G$12*List!$G178)+Reference!G$13</f>
        <v>1914.3722353223513</v>
      </c>
      <c r="N178" s="36">
        <f>(Reference!H$12*List!$G178)+Reference!H$13</f>
        <v>1987.2674509806216</v>
      </c>
      <c r="O178" s="36">
        <f>(Reference!I$12*List!$G178)+Reference!I$13</f>
        <v>2065.4379782983719</v>
      </c>
      <c r="P178" s="36">
        <f>(Reference!J$12*List!$G178)+Reference!J$13</f>
        <v>2391.0685798244622</v>
      </c>
      <c r="Q178" s="36">
        <f>(Reference!K$12*List!$G178)+Reference!K$13</f>
        <v>2466.841238206086</v>
      </c>
      <c r="R178" s="36">
        <f>(Reference!L$12*List!$G178)+Reference!L$13</f>
        <v>2661.5481958196242</v>
      </c>
      <c r="S178" s="36">
        <f>(Reference!M$12*List!$G178)+Reference!M$13</f>
        <v>3179.9674598103502</v>
      </c>
      <c r="T178" s="36">
        <f>(Reference!N$12*List!$G178)+Reference!N$13</f>
        <v>12827.553337425008</v>
      </c>
      <c r="U178" s="12">
        <f>(Reference!O$12*List!$G178)+Reference!O$13</f>
        <v>476.78266778381163</v>
      </c>
      <c r="V178" s="12">
        <f>(Reference!P$12*List!$G178)+Reference!P$13</f>
        <v>671.83012278628019</v>
      </c>
      <c r="W178" s="12">
        <f>(Reference!Q$12*List!$G178)+Reference!Q$13</f>
        <v>335.91506139314009</v>
      </c>
      <c r="X178" s="54"/>
      <c r="Y178" s="1" t="str">
        <f t="shared" si="5"/>
        <v>Polk County, Arkansas</v>
      </c>
      <c r="Z178" s="39" t="s">
        <v>157</v>
      </c>
      <c r="AA178" s="40" t="s">
        <v>2225</v>
      </c>
      <c r="AB178" s="44" t="s">
        <v>1964</v>
      </c>
      <c r="AC178" s="63"/>
      <c r="AD178" s="57">
        <f t="shared" si="4"/>
        <v>0.70210000000000006</v>
      </c>
      <c r="AE178" s="61">
        <v>21300</v>
      </c>
      <c r="AF178" s="61" t="s">
        <v>2807</v>
      </c>
      <c r="AG178" s="61" t="s">
        <v>6</v>
      </c>
      <c r="AH178" s="61">
        <v>0.86519999999999997</v>
      </c>
    </row>
    <row r="179" spans="1:34" x14ac:dyDescent="0.3">
      <c r="A179" s="47">
        <v>4570</v>
      </c>
      <c r="B179" s="27">
        <v>99904</v>
      </c>
      <c r="C179" s="49" t="s">
        <v>1964</v>
      </c>
      <c r="D179" s="39" t="s">
        <v>989</v>
      </c>
      <c r="E179" s="44" t="s">
        <v>1964</v>
      </c>
      <c r="F179" s="18" t="s">
        <v>7</v>
      </c>
      <c r="G179" s="29">
        <v>0.70210000000000006</v>
      </c>
      <c r="H179" s="36">
        <f>(Reference!B$12*List!$G179)+Reference!B$13</f>
        <v>734.62071874771016</v>
      </c>
      <c r="I179" s="36">
        <f>(Reference!C$12*List!$G179)+Reference!C$13</f>
        <v>1096.21935431571</v>
      </c>
      <c r="J179" s="36">
        <f>(Reference!D$12*List!$G179)+Reference!D$13</f>
        <v>1312.0275585671689</v>
      </c>
      <c r="K179" s="36">
        <f>(Reference!E$12*List!$G179)+Reference!E$13</f>
        <v>1622.7913726892693</v>
      </c>
      <c r="L179" s="36">
        <f>(Reference!F$12*List!$G179)+Reference!F$13</f>
        <v>1690.4112766880598</v>
      </c>
      <c r="M179" s="36">
        <f>(Reference!G$12*List!$G179)+Reference!G$13</f>
        <v>1914.3722353223513</v>
      </c>
      <c r="N179" s="36">
        <f>(Reference!H$12*List!$G179)+Reference!H$13</f>
        <v>1987.2674509806216</v>
      </c>
      <c r="O179" s="36">
        <f>(Reference!I$12*List!$G179)+Reference!I$13</f>
        <v>2065.4379782983719</v>
      </c>
      <c r="P179" s="36">
        <f>(Reference!J$12*List!$G179)+Reference!J$13</f>
        <v>2391.0685798244622</v>
      </c>
      <c r="Q179" s="36">
        <f>(Reference!K$12*List!$G179)+Reference!K$13</f>
        <v>2466.841238206086</v>
      </c>
      <c r="R179" s="36">
        <f>(Reference!L$12*List!$G179)+Reference!L$13</f>
        <v>2661.5481958196242</v>
      </c>
      <c r="S179" s="36">
        <f>(Reference!M$12*List!$G179)+Reference!M$13</f>
        <v>3179.9674598103502</v>
      </c>
      <c r="T179" s="36">
        <f>(Reference!N$12*List!$G179)+Reference!N$13</f>
        <v>12827.553337425008</v>
      </c>
      <c r="U179" s="12">
        <f>(Reference!O$12*List!$G179)+Reference!O$13</f>
        <v>476.78266778381163</v>
      </c>
      <c r="V179" s="12">
        <f>(Reference!P$12*List!$G179)+Reference!P$13</f>
        <v>671.83012278628019</v>
      </c>
      <c r="W179" s="12">
        <f>(Reference!Q$12*List!$G179)+Reference!Q$13</f>
        <v>335.91506139314009</v>
      </c>
      <c r="X179" s="54"/>
      <c r="Y179" s="1" t="str">
        <f t="shared" si="5"/>
        <v>Pope County, Arkansas</v>
      </c>
      <c r="Z179" s="39" t="s">
        <v>989</v>
      </c>
      <c r="AA179" s="40" t="s">
        <v>2225</v>
      </c>
      <c r="AB179" s="44" t="s">
        <v>1964</v>
      </c>
      <c r="AC179" s="63"/>
      <c r="AD179" s="57">
        <f t="shared" si="4"/>
        <v>0.70210000000000006</v>
      </c>
      <c r="AE179" s="61">
        <v>21340</v>
      </c>
      <c r="AF179" s="61" t="s">
        <v>2808</v>
      </c>
      <c r="AG179" s="61" t="s">
        <v>6</v>
      </c>
      <c r="AH179" s="61">
        <v>0.79659999999999997</v>
      </c>
    </row>
    <row r="180" spans="1:34" x14ac:dyDescent="0.3">
      <c r="A180" s="47">
        <v>4580</v>
      </c>
      <c r="B180" s="27">
        <v>99904</v>
      </c>
      <c r="C180" s="49" t="s">
        <v>1964</v>
      </c>
      <c r="D180" s="39" t="s">
        <v>990</v>
      </c>
      <c r="E180" s="44" t="s">
        <v>1964</v>
      </c>
      <c r="F180" s="18" t="s">
        <v>7</v>
      </c>
      <c r="G180" s="29">
        <v>0.70210000000000006</v>
      </c>
      <c r="H180" s="36">
        <f>(Reference!B$12*List!$G180)+Reference!B$13</f>
        <v>734.62071874771016</v>
      </c>
      <c r="I180" s="36">
        <f>(Reference!C$12*List!$G180)+Reference!C$13</f>
        <v>1096.21935431571</v>
      </c>
      <c r="J180" s="36">
        <f>(Reference!D$12*List!$G180)+Reference!D$13</f>
        <v>1312.0275585671689</v>
      </c>
      <c r="K180" s="36">
        <f>(Reference!E$12*List!$G180)+Reference!E$13</f>
        <v>1622.7913726892693</v>
      </c>
      <c r="L180" s="36">
        <f>(Reference!F$12*List!$G180)+Reference!F$13</f>
        <v>1690.4112766880598</v>
      </c>
      <c r="M180" s="36">
        <f>(Reference!G$12*List!$G180)+Reference!G$13</f>
        <v>1914.3722353223513</v>
      </c>
      <c r="N180" s="36">
        <f>(Reference!H$12*List!$G180)+Reference!H$13</f>
        <v>1987.2674509806216</v>
      </c>
      <c r="O180" s="36">
        <f>(Reference!I$12*List!$G180)+Reference!I$13</f>
        <v>2065.4379782983719</v>
      </c>
      <c r="P180" s="36">
        <f>(Reference!J$12*List!$G180)+Reference!J$13</f>
        <v>2391.0685798244622</v>
      </c>
      <c r="Q180" s="36">
        <f>(Reference!K$12*List!$G180)+Reference!K$13</f>
        <v>2466.841238206086</v>
      </c>
      <c r="R180" s="36">
        <f>(Reference!L$12*List!$G180)+Reference!L$13</f>
        <v>2661.5481958196242</v>
      </c>
      <c r="S180" s="36">
        <f>(Reference!M$12*List!$G180)+Reference!M$13</f>
        <v>3179.9674598103502</v>
      </c>
      <c r="T180" s="36">
        <f>(Reference!N$12*List!$G180)+Reference!N$13</f>
        <v>12827.553337425008</v>
      </c>
      <c r="U180" s="12">
        <f>(Reference!O$12*List!$G180)+Reference!O$13</f>
        <v>476.78266778381163</v>
      </c>
      <c r="V180" s="12">
        <f>(Reference!P$12*List!$G180)+Reference!P$13</f>
        <v>671.83012278628019</v>
      </c>
      <c r="W180" s="12">
        <f>(Reference!Q$12*List!$G180)+Reference!Q$13</f>
        <v>335.91506139314009</v>
      </c>
      <c r="X180" s="54"/>
      <c r="Y180" s="1" t="str">
        <f t="shared" si="5"/>
        <v>Prairie County, Arkansas</v>
      </c>
      <c r="Z180" s="39" t="s">
        <v>990</v>
      </c>
      <c r="AA180" s="40" t="s">
        <v>2225</v>
      </c>
      <c r="AB180" s="44" t="s">
        <v>1964</v>
      </c>
      <c r="AC180" s="63"/>
      <c r="AD180" s="57">
        <f t="shared" si="4"/>
        <v>0.70210000000000006</v>
      </c>
      <c r="AE180" s="61">
        <v>21420</v>
      </c>
      <c r="AF180" s="61" t="s">
        <v>2809</v>
      </c>
      <c r="AG180" s="61" t="s">
        <v>6</v>
      </c>
      <c r="AH180" s="61">
        <v>0.9113</v>
      </c>
    </row>
    <row r="181" spans="1:34" x14ac:dyDescent="0.3">
      <c r="A181" s="47">
        <v>4590</v>
      </c>
      <c r="B181" s="13">
        <v>30780</v>
      </c>
      <c r="C181" s="49" t="s">
        <v>2259</v>
      </c>
      <c r="D181" s="38" t="s">
        <v>63</v>
      </c>
      <c r="E181" s="43" t="s">
        <v>1964</v>
      </c>
      <c r="F181" s="18" t="s">
        <v>6</v>
      </c>
      <c r="G181" s="11">
        <v>0.80879999999999996</v>
      </c>
      <c r="H181" s="36">
        <f>(Reference!B$12*List!$G181)+Reference!B$13</f>
        <v>814.98017540844785</v>
      </c>
      <c r="I181" s="36">
        <f>(Reference!C$12*List!$G181)+Reference!C$13</f>
        <v>1216.1337393114977</v>
      </c>
      <c r="J181" s="36">
        <f>(Reference!D$12*List!$G181)+Reference!D$13</f>
        <v>1455.5489962828137</v>
      </c>
      <c r="K181" s="36">
        <f>(Reference!E$12*List!$G181)+Reference!E$13</f>
        <v>1800.3069663215088</v>
      </c>
      <c r="L181" s="36">
        <f>(Reference!F$12*List!$G181)+Reference!F$13</f>
        <v>1875.3237468391881</v>
      </c>
      <c r="M181" s="36">
        <f>(Reference!G$12*List!$G181)+Reference!G$13</f>
        <v>2123.783580184976</v>
      </c>
      <c r="N181" s="36">
        <f>(Reference!H$12*List!$G181)+Reference!H$13</f>
        <v>2204.6527336508425</v>
      </c>
      <c r="O181" s="36">
        <f>(Reference!I$12*List!$G181)+Reference!I$13</f>
        <v>2291.3742600648966</v>
      </c>
      <c r="P181" s="36">
        <f>(Reference!J$12*List!$G181)+Reference!J$13</f>
        <v>2652.6252811393942</v>
      </c>
      <c r="Q181" s="36">
        <f>(Reference!K$12*List!$G181)+Reference!K$13</f>
        <v>2736.686638031545</v>
      </c>
      <c r="R181" s="36">
        <f>(Reference!L$12*List!$G181)+Reference!L$13</f>
        <v>2952.6924032101106</v>
      </c>
      <c r="S181" s="36">
        <f>(Reference!M$12*List!$G181)+Reference!M$13</f>
        <v>3527.8210538456497</v>
      </c>
      <c r="T181" s="36">
        <f>(Reference!N$12*List!$G181)+Reference!N$13</f>
        <v>14230.74710827224</v>
      </c>
      <c r="U181" s="12">
        <f>(Reference!O$12*List!$G181)+Reference!O$13</f>
        <v>528.93746705720673</v>
      </c>
      <c r="V181" s="12">
        <f>(Reference!P$12*List!$G181)+Reference!P$13</f>
        <v>745.32097630788235</v>
      </c>
      <c r="W181" s="12">
        <f>(Reference!Q$12*List!$G181)+Reference!Q$13</f>
        <v>372.66048815394117</v>
      </c>
      <c r="X181" s="54"/>
      <c r="Y181" s="1" t="str">
        <f t="shared" si="5"/>
        <v>Pulaski County, Arkansas</v>
      </c>
      <c r="Z181" s="38" t="s">
        <v>63</v>
      </c>
      <c r="AA181" s="40" t="s">
        <v>2225</v>
      </c>
      <c r="AB181" s="43" t="s">
        <v>1964</v>
      </c>
      <c r="AC181" s="62"/>
      <c r="AD181" s="57">
        <f t="shared" si="4"/>
        <v>0.80879999999999996</v>
      </c>
      <c r="AE181" s="61">
        <v>21500</v>
      </c>
      <c r="AF181" s="61" t="s">
        <v>2810</v>
      </c>
      <c r="AG181" s="61" t="s">
        <v>6</v>
      </c>
      <c r="AH181" s="61">
        <v>0.75870000000000004</v>
      </c>
    </row>
    <row r="182" spans="1:34" x14ac:dyDescent="0.3">
      <c r="A182" s="47">
        <v>4600</v>
      </c>
      <c r="B182" s="27">
        <v>99904</v>
      </c>
      <c r="C182" s="49" t="s">
        <v>1964</v>
      </c>
      <c r="D182" s="39" t="s">
        <v>531</v>
      </c>
      <c r="E182" s="44" t="s">
        <v>1964</v>
      </c>
      <c r="F182" s="18" t="s">
        <v>7</v>
      </c>
      <c r="G182" s="29">
        <v>0.70210000000000006</v>
      </c>
      <c r="H182" s="36">
        <f>(Reference!B$12*List!$G182)+Reference!B$13</f>
        <v>734.62071874771016</v>
      </c>
      <c r="I182" s="36">
        <f>(Reference!C$12*List!$G182)+Reference!C$13</f>
        <v>1096.21935431571</v>
      </c>
      <c r="J182" s="36">
        <f>(Reference!D$12*List!$G182)+Reference!D$13</f>
        <v>1312.0275585671689</v>
      </c>
      <c r="K182" s="36">
        <f>(Reference!E$12*List!$G182)+Reference!E$13</f>
        <v>1622.7913726892693</v>
      </c>
      <c r="L182" s="36">
        <f>(Reference!F$12*List!$G182)+Reference!F$13</f>
        <v>1690.4112766880598</v>
      </c>
      <c r="M182" s="36">
        <f>(Reference!G$12*List!$G182)+Reference!G$13</f>
        <v>1914.3722353223513</v>
      </c>
      <c r="N182" s="36">
        <f>(Reference!H$12*List!$G182)+Reference!H$13</f>
        <v>1987.2674509806216</v>
      </c>
      <c r="O182" s="36">
        <f>(Reference!I$12*List!$G182)+Reference!I$13</f>
        <v>2065.4379782983719</v>
      </c>
      <c r="P182" s="36">
        <f>(Reference!J$12*List!$G182)+Reference!J$13</f>
        <v>2391.0685798244622</v>
      </c>
      <c r="Q182" s="36">
        <f>(Reference!K$12*List!$G182)+Reference!K$13</f>
        <v>2466.841238206086</v>
      </c>
      <c r="R182" s="36">
        <f>(Reference!L$12*List!$G182)+Reference!L$13</f>
        <v>2661.5481958196242</v>
      </c>
      <c r="S182" s="36">
        <f>(Reference!M$12*List!$G182)+Reference!M$13</f>
        <v>3179.9674598103502</v>
      </c>
      <c r="T182" s="36">
        <f>(Reference!N$12*List!$G182)+Reference!N$13</f>
        <v>12827.553337425008</v>
      </c>
      <c r="U182" s="12">
        <f>(Reference!O$12*List!$G182)+Reference!O$13</f>
        <v>476.78266778381163</v>
      </c>
      <c r="V182" s="12">
        <f>(Reference!P$12*List!$G182)+Reference!P$13</f>
        <v>671.83012278628019</v>
      </c>
      <c r="W182" s="12">
        <f>(Reference!Q$12*List!$G182)+Reference!Q$13</f>
        <v>335.91506139314009</v>
      </c>
      <c r="X182" s="54"/>
      <c r="Y182" s="1" t="str">
        <f t="shared" si="5"/>
        <v>Randolph County, Arkansas</v>
      </c>
      <c r="Z182" s="39" t="s">
        <v>531</v>
      </c>
      <c r="AA182" s="40" t="s">
        <v>2225</v>
      </c>
      <c r="AB182" s="44" t="s">
        <v>1964</v>
      </c>
      <c r="AC182" s="63"/>
      <c r="AD182" s="57">
        <f t="shared" si="4"/>
        <v>0.70210000000000006</v>
      </c>
      <c r="AE182" s="61">
        <v>21660</v>
      </c>
      <c r="AF182" s="61" t="s">
        <v>2811</v>
      </c>
      <c r="AG182" s="61" t="s">
        <v>6</v>
      </c>
      <c r="AH182" s="61">
        <v>1.1887000000000001</v>
      </c>
    </row>
    <row r="183" spans="1:34" x14ac:dyDescent="0.3">
      <c r="A183" s="47">
        <v>4620</v>
      </c>
      <c r="B183" s="13">
        <v>30780</v>
      </c>
      <c r="C183" s="49" t="s">
        <v>2259</v>
      </c>
      <c r="D183" s="38" t="s">
        <v>64</v>
      </c>
      <c r="E183" s="43" t="s">
        <v>1964</v>
      </c>
      <c r="F183" s="18" t="s">
        <v>6</v>
      </c>
      <c r="G183" s="11">
        <v>0.80879999999999996</v>
      </c>
      <c r="H183" s="36">
        <f>(Reference!B$12*List!$G183)+Reference!B$13</f>
        <v>814.98017540844785</v>
      </c>
      <c r="I183" s="36">
        <f>(Reference!C$12*List!$G183)+Reference!C$13</f>
        <v>1216.1337393114977</v>
      </c>
      <c r="J183" s="36">
        <f>(Reference!D$12*List!$G183)+Reference!D$13</f>
        <v>1455.5489962828137</v>
      </c>
      <c r="K183" s="36">
        <f>(Reference!E$12*List!$G183)+Reference!E$13</f>
        <v>1800.3069663215088</v>
      </c>
      <c r="L183" s="36">
        <f>(Reference!F$12*List!$G183)+Reference!F$13</f>
        <v>1875.3237468391881</v>
      </c>
      <c r="M183" s="36">
        <f>(Reference!G$12*List!$G183)+Reference!G$13</f>
        <v>2123.783580184976</v>
      </c>
      <c r="N183" s="36">
        <f>(Reference!H$12*List!$G183)+Reference!H$13</f>
        <v>2204.6527336508425</v>
      </c>
      <c r="O183" s="36">
        <f>(Reference!I$12*List!$G183)+Reference!I$13</f>
        <v>2291.3742600648966</v>
      </c>
      <c r="P183" s="36">
        <f>(Reference!J$12*List!$G183)+Reference!J$13</f>
        <v>2652.6252811393942</v>
      </c>
      <c r="Q183" s="36">
        <f>(Reference!K$12*List!$G183)+Reference!K$13</f>
        <v>2736.686638031545</v>
      </c>
      <c r="R183" s="36">
        <f>(Reference!L$12*List!$G183)+Reference!L$13</f>
        <v>2952.6924032101106</v>
      </c>
      <c r="S183" s="36">
        <f>(Reference!M$12*List!$G183)+Reference!M$13</f>
        <v>3527.8210538456497</v>
      </c>
      <c r="T183" s="36">
        <f>(Reference!N$12*List!$G183)+Reference!N$13</f>
        <v>14230.74710827224</v>
      </c>
      <c r="U183" s="12">
        <f>(Reference!O$12*List!$G183)+Reference!O$13</f>
        <v>528.93746705720673</v>
      </c>
      <c r="V183" s="12">
        <f>(Reference!P$12*List!$G183)+Reference!P$13</f>
        <v>745.32097630788235</v>
      </c>
      <c r="W183" s="12">
        <f>(Reference!Q$12*List!$G183)+Reference!Q$13</f>
        <v>372.66048815394117</v>
      </c>
      <c r="X183" s="54"/>
      <c r="Y183" s="1" t="str">
        <f t="shared" si="5"/>
        <v>Saline County, Arkansas</v>
      </c>
      <c r="Z183" s="38" t="s">
        <v>64</v>
      </c>
      <c r="AA183" s="40" t="s">
        <v>2225</v>
      </c>
      <c r="AB183" s="43" t="s">
        <v>1964</v>
      </c>
      <c r="AC183" s="62"/>
      <c r="AD183" s="57">
        <f t="shared" si="4"/>
        <v>0.80879999999999996</v>
      </c>
      <c r="AE183" s="61">
        <v>21780</v>
      </c>
      <c r="AF183" s="61" t="s">
        <v>2812</v>
      </c>
      <c r="AG183" s="61" t="s">
        <v>6</v>
      </c>
      <c r="AH183" s="61">
        <v>0.90780000000000005</v>
      </c>
    </row>
    <row r="184" spans="1:34" x14ac:dyDescent="0.3">
      <c r="A184" s="47">
        <v>4630</v>
      </c>
      <c r="B184" s="27">
        <v>99904</v>
      </c>
      <c r="C184" s="49" t="s">
        <v>1964</v>
      </c>
      <c r="D184" s="39" t="s">
        <v>301</v>
      </c>
      <c r="E184" s="44" t="s">
        <v>1964</v>
      </c>
      <c r="F184" s="18" t="s">
        <v>7</v>
      </c>
      <c r="G184" s="29">
        <v>0.70210000000000006</v>
      </c>
      <c r="H184" s="36">
        <f>(Reference!B$12*List!$G184)+Reference!B$13</f>
        <v>734.62071874771016</v>
      </c>
      <c r="I184" s="36">
        <f>(Reference!C$12*List!$G184)+Reference!C$13</f>
        <v>1096.21935431571</v>
      </c>
      <c r="J184" s="36">
        <f>(Reference!D$12*List!$G184)+Reference!D$13</f>
        <v>1312.0275585671689</v>
      </c>
      <c r="K184" s="36">
        <f>(Reference!E$12*List!$G184)+Reference!E$13</f>
        <v>1622.7913726892693</v>
      </c>
      <c r="L184" s="36">
        <f>(Reference!F$12*List!$G184)+Reference!F$13</f>
        <v>1690.4112766880598</v>
      </c>
      <c r="M184" s="36">
        <f>(Reference!G$12*List!$G184)+Reference!G$13</f>
        <v>1914.3722353223513</v>
      </c>
      <c r="N184" s="36">
        <f>(Reference!H$12*List!$G184)+Reference!H$13</f>
        <v>1987.2674509806216</v>
      </c>
      <c r="O184" s="36">
        <f>(Reference!I$12*List!$G184)+Reference!I$13</f>
        <v>2065.4379782983719</v>
      </c>
      <c r="P184" s="36">
        <f>(Reference!J$12*List!$G184)+Reference!J$13</f>
        <v>2391.0685798244622</v>
      </c>
      <c r="Q184" s="36">
        <f>(Reference!K$12*List!$G184)+Reference!K$13</f>
        <v>2466.841238206086</v>
      </c>
      <c r="R184" s="36">
        <f>(Reference!L$12*List!$G184)+Reference!L$13</f>
        <v>2661.5481958196242</v>
      </c>
      <c r="S184" s="36">
        <f>(Reference!M$12*List!$G184)+Reference!M$13</f>
        <v>3179.9674598103502</v>
      </c>
      <c r="T184" s="36">
        <f>(Reference!N$12*List!$G184)+Reference!N$13</f>
        <v>12827.553337425008</v>
      </c>
      <c r="U184" s="12">
        <f>(Reference!O$12*List!$G184)+Reference!O$13</f>
        <v>476.78266778381163</v>
      </c>
      <c r="V184" s="12">
        <f>(Reference!P$12*List!$G184)+Reference!P$13</f>
        <v>671.83012278628019</v>
      </c>
      <c r="W184" s="12">
        <f>(Reference!Q$12*List!$G184)+Reference!Q$13</f>
        <v>335.91506139314009</v>
      </c>
      <c r="X184" s="54"/>
      <c r="Y184" s="1" t="str">
        <f t="shared" si="5"/>
        <v>Scott County, Arkansas</v>
      </c>
      <c r="Z184" s="39" t="s">
        <v>301</v>
      </c>
      <c r="AA184" s="40" t="s">
        <v>2225</v>
      </c>
      <c r="AB184" s="44" t="s">
        <v>1964</v>
      </c>
      <c r="AC184" s="63"/>
      <c r="AD184" s="57">
        <f t="shared" si="4"/>
        <v>0.70210000000000006</v>
      </c>
      <c r="AE184" s="61">
        <v>21820</v>
      </c>
      <c r="AF184" s="61" t="s">
        <v>2813</v>
      </c>
      <c r="AG184" s="61" t="s">
        <v>6</v>
      </c>
      <c r="AH184" s="61">
        <v>1.0873999999999999</v>
      </c>
    </row>
    <row r="185" spans="1:34" x14ac:dyDescent="0.3">
      <c r="A185" s="47">
        <v>4640</v>
      </c>
      <c r="B185" s="27">
        <v>99904</v>
      </c>
      <c r="C185" s="49" t="s">
        <v>1964</v>
      </c>
      <c r="D185" s="39" t="s">
        <v>992</v>
      </c>
      <c r="E185" s="44" t="s">
        <v>1964</v>
      </c>
      <c r="F185" s="18" t="s">
        <v>7</v>
      </c>
      <c r="G185" s="29">
        <v>0.70210000000000006</v>
      </c>
      <c r="H185" s="36">
        <f>(Reference!B$12*List!$G185)+Reference!B$13</f>
        <v>734.62071874771016</v>
      </c>
      <c r="I185" s="36">
        <f>(Reference!C$12*List!$G185)+Reference!C$13</f>
        <v>1096.21935431571</v>
      </c>
      <c r="J185" s="36">
        <f>(Reference!D$12*List!$G185)+Reference!D$13</f>
        <v>1312.0275585671689</v>
      </c>
      <c r="K185" s="36">
        <f>(Reference!E$12*List!$G185)+Reference!E$13</f>
        <v>1622.7913726892693</v>
      </c>
      <c r="L185" s="36">
        <f>(Reference!F$12*List!$G185)+Reference!F$13</f>
        <v>1690.4112766880598</v>
      </c>
      <c r="M185" s="36">
        <f>(Reference!G$12*List!$G185)+Reference!G$13</f>
        <v>1914.3722353223513</v>
      </c>
      <c r="N185" s="36">
        <f>(Reference!H$12*List!$G185)+Reference!H$13</f>
        <v>1987.2674509806216</v>
      </c>
      <c r="O185" s="36">
        <f>(Reference!I$12*List!$G185)+Reference!I$13</f>
        <v>2065.4379782983719</v>
      </c>
      <c r="P185" s="36">
        <f>(Reference!J$12*List!$G185)+Reference!J$13</f>
        <v>2391.0685798244622</v>
      </c>
      <c r="Q185" s="36">
        <f>(Reference!K$12*List!$G185)+Reference!K$13</f>
        <v>2466.841238206086</v>
      </c>
      <c r="R185" s="36">
        <f>(Reference!L$12*List!$G185)+Reference!L$13</f>
        <v>2661.5481958196242</v>
      </c>
      <c r="S185" s="36">
        <f>(Reference!M$12*List!$G185)+Reference!M$13</f>
        <v>3179.9674598103502</v>
      </c>
      <c r="T185" s="36">
        <f>(Reference!N$12*List!$G185)+Reference!N$13</f>
        <v>12827.553337425008</v>
      </c>
      <c r="U185" s="12">
        <f>(Reference!O$12*List!$G185)+Reference!O$13</f>
        <v>476.78266778381163</v>
      </c>
      <c r="V185" s="12">
        <f>(Reference!P$12*List!$G185)+Reference!P$13</f>
        <v>671.83012278628019</v>
      </c>
      <c r="W185" s="12">
        <f>(Reference!Q$12*List!$G185)+Reference!Q$13</f>
        <v>335.91506139314009</v>
      </c>
      <c r="X185" s="54"/>
      <c r="Y185" s="1" t="str">
        <f t="shared" si="5"/>
        <v>Searcy County, Arkansas</v>
      </c>
      <c r="Z185" s="39" t="s">
        <v>992</v>
      </c>
      <c r="AA185" s="40" t="s">
        <v>2225</v>
      </c>
      <c r="AB185" s="44" t="s">
        <v>1964</v>
      </c>
      <c r="AC185" s="63"/>
      <c r="AD185" s="57">
        <f t="shared" si="4"/>
        <v>0.70210000000000006</v>
      </c>
      <c r="AE185" s="61">
        <v>22020</v>
      </c>
      <c r="AF185" s="61" t="s">
        <v>2814</v>
      </c>
      <c r="AG185" s="61" t="s">
        <v>6</v>
      </c>
      <c r="AH185" s="61">
        <v>0.79010000000000002</v>
      </c>
    </row>
    <row r="186" spans="1:34" x14ac:dyDescent="0.3">
      <c r="A186" s="47">
        <v>4650</v>
      </c>
      <c r="B186" s="13">
        <v>22900</v>
      </c>
      <c r="C186" s="49" t="s">
        <v>2257</v>
      </c>
      <c r="D186" s="38" t="s">
        <v>65</v>
      </c>
      <c r="E186" s="43" t="s">
        <v>1964</v>
      </c>
      <c r="F186" s="18" t="s">
        <v>6</v>
      </c>
      <c r="G186" s="11">
        <v>0.75319999999999998</v>
      </c>
      <c r="H186" s="36">
        <f>(Reference!B$12*List!$G186)+Reference!B$13</f>
        <v>773.10589433687312</v>
      </c>
      <c r="I186" s="36">
        <f>(Reference!C$12*List!$G186)+Reference!C$13</f>
        <v>1153.6478929594282</v>
      </c>
      <c r="J186" s="36">
        <f>(Reference!D$12*List!$G186)+Reference!D$13</f>
        <v>1380.7618178667888</v>
      </c>
      <c r="K186" s="36">
        <f>(Reference!E$12*List!$G186)+Reference!E$13</f>
        <v>1707.8058697333877</v>
      </c>
      <c r="L186" s="36">
        <f>(Reference!F$12*List!$G186)+Reference!F$13</f>
        <v>1778.9682328710273</v>
      </c>
      <c r="M186" s="36">
        <f>(Reference!G$12*List!$G186)+Reference!G$13</f>
        <v>2014.6620171637769</v>
      </c>
      <c r="N186" s="36">
        <f>(Reference!H$12*List!$G186)+Reference!H$13</f>
        <v>2091.3760540213739</v>
      </c>
      <c r="O186" s="36">
        <f>(Reference!I$12*List!$G186)+Reference!I$13</f>
        <v>2173.6417645989286</v>
      </c>
      <c r="P186" s="36">
        <f>(Reference!J$12*List!$G186)+Reference!J$13</f>
        <v>2516.3314424035907</v>
      </c>
      <c r="Q186" s="36">
        <f>(Reference!K$12*List!$G186)+Reference!K$13</f>
        <v>2596.07366492662</v>
      </c>
      <c r="R186" s="36">
        <f>(Reference!L$12*List!$G186)+Reference!L$13</f>
        <v>2800.9808949541493</v>
      </c>
      <c r="S186" s="36">
        <f>(Reference!M$12*List!$G186)+Reference!M$13</f>
        <v>3346.5590123427191</v>
      </c>
      <c r="T186" s="36">
        <f>(Reference!N$12*List!$G186)+Reference!N$13</f>
        <v>13499.560850923543</v>
      </c>
      <c r="U186" s="12">
        <f>(Reference!O$12*List!$G186)+Reference!O$13</f>
        <v>501.7602708097769</v>
      </c>
      <c r="V186" s="12">
        <f>(Reference!P$12*List!$G186)+Reference!P$13</f>
        <v>707.02583614104947</v>
      </c>
      <c r="W186" s="12">
        <f>(Reference!Q$12*List!$G186)+Reference!Q$13</f>
        <v>353.51291807052473</v>
      </c>
      <c r="X186" s="54"/>
      <c r="Y186" s="1" t="str">
        <f t="shared" si="5"/>
        <v>Sebastian County, Arkansas</v>
      </c>
      <c r="Z186" s="38" t="s">
        <v>65</v>
      </c>
      <c r="AA186" s="40" t="s">
        <v>2225</v>
      </c>
      <c r="AB186" s="43" t="s">
        <v>1964</v>
      </c>
      <c r="AC186" s="62"/>
      <c r="AD186" s="57">
        <f t="shared" si="4"/>
        <v>0.75319999999999998</v>
      </c>
      <c r="AE186" s="61">
        <v>22140</v>
      </c>
      <c r="AF186" s="61" t="s">
        <v>2815</v>
      </c>
      <c r="AG186" s="61" t="s">
        <v>6</v>
      </c>
      <c r="AH186" s="61">
        <v>0.9476</v>
      </c>
    </row>
    <row r="187" spans="1:34" x14ac:dyDescent="0.3">
      <c r="A187" s="47">
        <v>4660</v>
      </c>
      <c r="B187" s="27">
        <v>99904</v>
      </c>
      <c r="C187" s="49" t="s">
        <v>1964</v>
      </c>
      <c r="D187" s="39" t="s">
        <v>993</v>
      </c>
      <c r="E187" s="44" t="s">
        <v>1964</v>
      </c>
      <c r="F187" s="18" t="s">
        <v>7</v>
      </c>
      <c r="G187" s="29">
        <v>0.70210000000000006</v>
      </c>
      <c r="H187" s="36">
        <f>(Reference!B$12*List!$G187)+Reference!B$13</f>
        <v>734.62071874771016</v>
      </c>
      <c r="I187" s="36">
        <f>(Reference!C$12*List!$G187)+Reference!C$13</f>
        <v>1096.21935431571</v>
      </c>
      <c r="J187" s="36">
        <f>(Reference!D$12*List!$G187)+Reference!D$13</f>
        <v>1312.0275585671689</v>
      </c>
      <c r="K187" s="36">
        <f>(Reference!E$12*List!$G187)+Reference!E$13</f>
        <v>1622.7913726892693</v>
      </c>
      <c r="L187" s="36">
        <f>(Reference!F$12*List!$G187)+Reference!F$13</f>
        <v>1690.4112766880598</v>
      </c>
      <c r="M187" s="36">
        <f>(Reference!G$12*List!$G187)+Reference!G$13</f>
        <v>1914.3722353223513</v>
      </c>
      <c r="N187" s="36">
        <f>(Reference!H$12*List!$G187)+Reference!H$13</f>
        <v>1987.2674509806216</v>
      </c>
      <c r="O187" s="36">
        <f>(Reference!I$12*List!$G187)+Reference!I$13</f>
        <v>2065.4379782983719</v>
      </c>
      <c r="P187" s="36">
        <f>(Reference!J$12*List!$G187)+Reference!J$13</f>
        <v>2391.0685798244622</v>
      </c>
      <c r="Q187" s="36">
        <f>(Reference!K$12*List!$G187)+Reference!K$13</f>
        <v>2466.841238206086</v>
      </c>
      <c r="R187" s="36">
        <f>(Reference!L$12*List!$G187)+Reference!L$13</f>
        <v>2661.5481958196242</v>
      </c>
      <c r="S187" s="36">
        <f>(Reference!M$12*List!$G187)+Reference!M$13</f>
        <v>3179.9674598103502</v>
      </c>
      <c r="T187" s="36">
        <f>(Reference!N$12*List!$G187)+Reference!N$13</f>
        <v>12827.553337425008</v>
      </c>
      <c r="U187" s="12">
        <f>(Reference!O$12*List!$G187)+Reference!O$13</f>
        <v>476.78266778381163</v>
      </c>
      <c r="V187" s="12">
        <f>(Reference!P$12*List!$G187)+Reference!P$13</f>
        <v>671.83012278628019</v>
      </c>
      <c r="W187" s="12">
        <f>(Reference!Q$12*List!$G187)+Reference!Q$13</f>
        <v>335.91506139314009</v>
      </c>
      <c r="X187" s="54"/>
      <c r="Y187" s="1" t="str">
        <f t="shared" si="5"/>
        <v>Sevier County, Arkansas</v>
      </c>
      <c r="Z187" s="39" t="s">
        <v>993</v>
      </c>
      <c r="AA187" s="40" t="s">
        <v>2225</v>
      </c>
      <c r="AB187" s="44" t="s">
        <v>1964</v>
      </c>
      <c r="AC187" s="63"/>
      <c r="AD187" s="57">
        <f t="shared" si="4"/>
        <v>0.70210000000000006</v>
      </c>
      <c r="AE187" s="61">
        <v>22180</v>
      </c>
      <c r="AF187" s="61" t="s">
        <v>2816</v>
      </c>
      <c r="AG187" s="61" t="s">
        <v>6</v>
      </c>
      <c r="AH187" s="61">
        <v>0.79830000000000001</v>
      </c>
    </row>
    <row r="188" spans="1:34" x14ac:dyDescent="0.3">
      <c r="A188" s="47">
        <v>4670</v>
      </c>
      <c r="B188" s="27">
        <v>99904</v>
      </c>
      <c r="C188" s="49" t="s">
        <v>1964</v>
      </c>
      <c r="D188" s="39" t="s">
        <v>994</v>
      </c>
      <c r="E188" s="44" t="s">
        <v>1964</v>
      </c>
      <c r="F188" s="18" t="s">
        <v>7</v>
      </c>
      <c r="G188" s="29">
        <v>0.70210000000000006</v>
      </c>
      <c r="H188" s="36">
        <f>(Reference!B$12*List!$G188)+Reference!B$13</f>
        <v>734.62071874771016</v>
      </c>
      <c r="I188" s="36">
        <f>(Reference!C$12*List!$G188)+Reference!C$13</f>
        <v>1096.21935431571</v>
      </c>
      <c r="J188" s="36">
        <f>(Reference!D$12*List!$G188)+Reference!D$13</f>
        <v>1312.0275585671689</v>
      </c>
      <c r="K188" s="36">
        <f>(Reference!E$12*List!$G188)+Reference!E$13</f>
        <v>1622.7913726892693</v>
      </c>
      <c r="L188" s="36">
        <f>(Reference!F$12*List!$G188)+Reference!F$13</f>
        <v>1690.4112766880598</v>
      </c>
      <c r="M188" s="36">
        <f>(Reference!G$12*List!$G188)+Reference!G$13</f>
        <v>1914.3722353223513</v>
      </c>
      <c r="N188" s="36">
        <f>(Reference!H$12*List!$G188)+Reference!H$13</f>
        <v>1987.2674509806216</v>
      </c>
      <c r="O188" s="36">
        <f>(Reference!I$12*List!$G188)+Reference!I$13</f>
        <v>2065.4379782983719</v>
      </c>
      <c r="P188" s="36">
        <f>(Reference!J$12*List!$G188)+Reference!J$13</f>
        <v>2391.0685798244622</v>
      </c>
      <c r="Q188" s="36">
        <f>(Reference!K$12*List!$G188)+Reference!K$13</f>
        <v>2466.841238206086</v>
      </c>
      <c r="R188" s="36">
        <f>(Reference!L$12*List!$G188)+Reference!L$13</f>
        <v>2661.5481958196242</v>
      </c>
      <c r="S188" s="36">
        <f>(Reference!M$12*List!$G188)+Reference!M$13</f>
        <v>3179.9674598103502</v>
      </c>
      <c r="T188" s="36">
        <f>(Reference!N$12*List!$G188)+Reference!N$13</f>
        <v>12827.553337425008</v>
      </c>
      <c r="U188" s="12">
        <f>(Reference!O$12*List!$G188)+Reference!O$13</f>
        <v>476.78266778381163</v>
      </c>
      <c r="V188" s="12">
        <f>(Reference!P$12*List!$G188)+Reference!P$13</f>
        <v>671.83012278628019</v>
      </c>
      <c r="W188" s="12">
        <f>(Reference!Q$12*List!$G188)+Reference!Q$13</f>
        <v>335.91506139314009</v>
      </c>
      <c r="X188" s="54"/>
      <c r="Y188" s="1" t="str">
        <f t="shared" si="5"/>
        <v>Sharp County, Arkansas</v>
      </c>
      <c r="Z188" s="39" t="s">
        <v>994</v>
      </c>
      <c r="AA188" s="40" t="s">
        <v>2225</v>
      </c>
      <c r="AB188" s="44" t="s">
        <v>1964</v>
      </c>
      <c r="AC188" s="63"/>
      <c r="AD188" s="57">
        <f t="shared" si="4"/>
        <v>0.70210000000000006</v>
      </c>
      <c r="AE188" s="61">
        <v>22220</v>
      </c>
      <c r="AF188" s="61" t="s">
        <v>2817</v>
      </c>
      <c r="AG188" s="61" t="s">
        <v>6</v>
      </c>
      <c r="AH188" s="61">
        <v>0.81379999999999997</v>
      </c>
    </row>
    <row r="189" spans="1:34" x14ac:dyDescent="0.3">
      <c r="A189" s="47">
        <v>4610</v>
      </c>
      <c r="B189" s="27">
        <v>99904</v>
      </c>
      <c r="C189" s="49" t="s">
        <v>1964</v>
      </c>
      <c r="D189" s="39" t="s">
        <v>991</v>
      </c>
      <c r="E189" s="44" t="s">
        <v>1964</v>
      </c>
      <c r="F189" s="18" t="s">
        <v>7</v>
      </c>
      <c r="G189" s="29">
        <v>0.70210000000000006</v>
      </c>
      <c r="H189" s="36">
        <f>(Reference!B$12*List!$G189)+Reference!B$13</f>
        <v>734.62071874771016</v>
      </c>
      <c r="I189" s="36">
        <f>(Reference!C$12*List!$G189)+Reference!C$13</f>
        <v>1096.21935431571</v>
      </c>
      <c r="J189" s="36">
        <f>(Reference!D$12*List!$G189)+Reference!D$13</f>
        <v>1312.0275585671689</v>
      </c>
      <c r="K189" s="36">
        <f>(Reference!E$12*List!$G189)+Reference!E$13</f>
        <v>1622.7913726892693</v>
      </c>
      <c r="L189" s="36">
        <f>(Reference!F$12*List!$G189)+Reference!F$13</f>
        <v>1690.4112766880598</v>
      </c>
      <c r="M189" s="36">
        <f>(Reference!G$12*List!$G189)+Reference!G$13</f>
        <v>1914.3722353223513</v>
      </c>
      <c r="N189" s="36">
        <f>(Reference!H$12*List!$G189)+Reference!H$13</f>
        <v>1987.2674509806216</v>
      </c>
      <c r="O189" s="36">
        <f>(Reference!I$12*List!$G189)+Reference!I$13</f>
        <v>2065.4379782983719</v>
      </c>
      <c r="P189" s="36">
        <f>(Reference!J$12*List!$G189)+Reference!J$13</f>
        <v>2391.0685798244622</v>
      </c>
      <c r="Q189" s="36">
        <f>(Reference!K$12*List!$G189)+Reference!K$13</f>
        <v>2466.841238206086</v>
      </c>
      <c r="R189" s="36">
        <f>(Reference!L$12*List!$G189)+Reference!L$13</f>
        <v>2661.5481958196242</v>
      </c>
      <c r="S189" s="36">
        <f>(Reference!M$12*List!$G189)+Reference!M$13</f>
        <v>3179.9674598103502</v>
      </c>
      <c r="T189" s="36">
        <f>(Reference!N$12*List!$G189)+Reference!N$13</f>
        <v>12827.553337425008</v>
      </c>
      <c r="U189" s="12">
        <f>(Reference!O$12*List!$G189)+Reference!O$13</f>
        <v>476.78266778381163</v>
      </c>
      <c r="V189" s="12">
        <f>(Reference!P$12*List!$G189)+Reference!P$13</f>
        <v>671.83012278628019</v>
      </c>
      <c r="W189" s="12">
        <f>(Reference!Q$12*List!$G189)+Reference!Q$13</f>
        <v>335.91506139314009</v>
      </c>
      <c r="X189" s="54"/>
      <c r="Y189" s="1" t="str">
        <f t="shared" si="5"/>
        <v>St Francis County, Arkansas</v>
      </c>
      <c r="Z189" s="39" t="s">
        <v>991</v>
      </c>
      <c r="AA189" s="40" t="s">
        <v>2225</v>
      </c>
      <c r="AB189" s="44" t="s">
        <v>1964</v>
      </c>
      <c r="AC189" s="63"/>
      <c r="AD189" s="57">
        <f t="shared" si="4"/>
        <v>0.70210000000000006</v>
      </c>
      <c r="AE189" s="61">
        <v>22380</v>
      </c>
      <c r="AF189" s="61" t="s">
        <v>2818</v>
      </c>
      <c r="AG189" s="61" t="s">
        <v>6</v>
      </c>
      <c r="AH189" s="61">
        <v>1.1587000000000001</v>
      </c>
    </row>
    <row r="190" spans="1:34" x14ac:dyDescent="0.3">
      <c r="A190" s="47">
        <v>4680</v>
      </c>
      <c r="B190" s="27">
        <v>99904</v>
      </c>
      <c r="C190" s="49" t="s">
        <v>1964</v>
      </c>
      <c r="D190" s="39" t="s">
        <v>995</v>
      </c>
      <c r="E190" s="44" t="s">
        <v>1964</v>
      </c>
      <c r="F190" s="18" t="s">
        <v>7</v>
      </c>
      <c r="G190" s="29">
        <v>0.70210000000000006</v>
      </c>
      <c r="H190" s="36">
        <f>(Reference!B$12*List!$G190)+Reference!B$13</f>
        <v>734.62071874771016</v>
      </c>
      <c r="I190" s="36">
        <f>(Reference!C$12*List!$G190)+Reference!C$13</f>
        <v>1096.21935431571</v>
      </c>
      <c r="J190" s="36">
        <f>(Reference!D$12*List!$G190)+Reference!D$13</f>
        <v>1312.0275585671689</v>
      </c>
      <c r="K190" s="36">
        <f>(Reference!E$12*List!$G190)+Reference!E$13</f>
        <v>1622.7913726892693</v>
      </c>
      <c r="L190" s="36">
        <f>(Reference!F$12*List!$G190)+Reference!F$13</f>
        <v>1690.4112766880598</v>
      </c>
      <c r="M190" s="36">
        <f>(Reference!G$12*List!$G190)+Reference!G$13</f>
        <v>1914.3722353223513</v>
      </c>
      <c r="N190" s="36">
        <f>(Reference!H$12*List!$G190)+Reference!H$13</f>
        <v>1987.2674509806216</v>
      </c>
      <c r="O190" s="36">
        <f>(Reference!I$12*List!$G190)+Reference!I$13</f>
        <v>2065.4379782983719</v>
      </c>
      <c r="P190" s="36">
        <f>(Reference!J$12*List!$G190)+Reference!J$13</f>
        <v>2391.0685798244622</v>
      </c>
      <c r="Q190" s="36">
        <f>(Reference!K$12*List!$G190)+Reference!K$13</f>
        <v>2466.841238206086</v>
      </c>
      <c r="R190" s="36">
        <f>(Reference!L$12*List!$G190)+Reference!L$13</f>
        <v>2661.5481958196242</v>
      </c>
      <c r="S190" s="36">
        <f>(Reference!M$12*List!$G190)+Reference!M$13</f>
        <v>3179.9674598103502</v>
      </c>
      <c r="T190" s="36">
        <f>(Reference!N$12*List!$G190)+Reference!N$13</f>
        <v>12827.553337425008</v>
      </c>
      <c r="U190" s="12">
        <f>(Reference!O$12*List!$G190)+Reference!O$13</f>
        <v>476.78266778381163</v>
      </c>
      <c r="V190" s="12">
        <f>(Reference!P$12*List!$G190)+Reference!P$13</f>
        <v>671.83012278628019</v>
      </c>
      <c r="W190" s="12">
        <f>(Reference!Q$12*List!$G190)+Reference!Q$13</f>
        <v>335.91506139314009</v>
      </c>
      <c r="X190" s="54"/>
      <c r="Y190" s="1" t="str">
        <f t="shared" si="5"/>
        <v>Stone County, Arkansas</v>
      </c>
      <c r="Z190" s="39" t="s">
        <v>995</v>
      </c>
      <c r="AA190" s="40" t="s">
        <v>2225</v>
      </c>
      <c r="AB190" s="44" t="s">
        <v>1964</v>
      </c>
      <c r="AC190" s="63"/>
      <c r="AD190" s="57">
        <f t="shared" si="4"/>
        <v>0.70210000000000006</v>
      </c>
      <c r="AE190" s="61">
        <v>22420</v>
      </c>
      <c r="AF190" s="61" t="s">
        <v>2819</v>
      </c>
      <c r="AG190" s="61" t="s">
        <v>6</v>
      </c>
      <c r="AH190" s="61">
        <v>1.0865</v>
      </c>
    </row>
    <row r="191" spans="1:34" x14ac:dyDescent="0.3">
      <c r="A191" s="47">
        <v>4690</v>
      </c>
      <c r="B191" s="27">
        <v>99904</v>
      </c>
      <c r="C191" s="49" t="s">
        <v>1964</v>
      </c>
      <c r="D191" s="39" t="s">
        <v>365</v>
      </c>
      <c r="E191" s="44" t="s">
        <v>1964</v>
      </c>
      <c r="F191" s="18" t="s">
        <v>7</v>
      </c>
      <c r="G191" s="29">
        <v>0.70210000000000006</v>
      </c>
      <c r="H191" s="36">
        <f>(Reference!B$12*List!$G191)+Reference!B$13</f>
        <v>734.62071874771016</v>
      </c>
      <c r="I191" s="36">
        <f>(Reference!C$12*List!$G191)+Reference!C$13</f>
        <v>1096.21935431571</v>
      </c>
      <c r="J191" s="36">
        <f>(Reference!D$12*List!$G191)+Reference!D$13</f>
        <v>1312.0275585671689</v>
      </c>
      <c r="K191" s="36">
        <f>(Reference!E$12*List!$G191)+Reference!E$13</f>
        <v>1622.7913726892693</v>
      </c>
      <c r="L191" s="36">
        <f>(Reference!F$12*List!$G191)+Reference!F$13</f>
        <v>1690.4112766880598</v>
      </c>
      <c r="M191" s="36">
        <f>(Reference!G$12*List!$G191)+Reference!G$13</f>
        <v>1914.3722353223513</v>
      </c>
      <c r="N191" s="36">
        <f>(Reference!H$12*List!$G191)+Reference!H$13</f>
        <v>1987.2674509806216</v>
      </c>
      <c r="O191" s="36">
        <f>(Reference!I$12*List!$G191)+Reference!I$13</f>
        <v>2065.4379782983719</v>
      </c>
      <c r="P191" s="36">
        <f>(Reference!J$12*List!$G191)+Reference!J$13</f>
        <v>2391.0685798244622</v>
      </c>
      <c r="Q191" s="36">
        <f>(Reference!K$12*List!$G191)+Reference!K$13</f>
        <v>2466.841238206086</v>
      </c>
      <c r="R191" s="36">
        <f>(Reference!L$12*List!$G191)+Reference!L$13</f>
        <v>2661.5481958196242</v>
      </c>
      <c r="S191" s="36">
        <f>(Reference!M$12*List!$G191)+Reference!M$13</f>
        <v>3179.9674598103502</v>
      </c>
      <c r="T191" s="36">
        <f>(Reference!N$12*List!$G191)+Reference!N$13</f>
        <v>12827.553337425008</v>
      </c>
      <c r="U191" s="12">
        <f>(Reference!O$12*List!$G191)+Reference!O$13</f>
        <v>476.78266778381163</v>
      </c>
      <c r="V191" s="12">
        <f>(Reference!P$12*List!$G191)+Reference!P$13</f>
        <v>671.83012278628019</v>
      </c>
      <c r="W191" s="12">
        <f>(Reference!Q$12*List!$G191)+Reference!Q$13</f>
        <v>335.91506139314009</v>
      </c>
      <c r="X191" s="54"/>
      <c r="Y191" s="1" t="str">
        <f t="shared" si="5"/>
        <v>Union County, Arkansas</v>
      </c>
      <c r="Z191" s="39" t="s">
        <v>365</v>
      </c>
      <c r="AA191" s="40" t="s">
        <v>2225</v>
      </c>
      <c r="AB191" s="44" t="s">
        <v>1964</v>
      </c>
      <c r="AC191" s="63"/>
      <c r="AD191" s="57">
        <f t="shared" si="4"/>
        <v>0.70210000000000006</v>
      </c>
      <c r="AE191" s="61">
        <v>22500</v>
      </c>
      <c r="AF191" s="61" t="s">
        <v>2820</v>
      </c>
      <c r="AG191" s="61" t="s">
        <v>6</v>
      </c>
      <c r="AH191" s="61">
        <v>0.7802</v>
      </c>
    </row>
    <row r="192" spans="1:34" x14ac:dyDescent="0.3">
      <c r="A192" s="47">
        <v>4700</v>
      </c>
      <c r="B192" s="27">
        <v>99904</v>
      </c>
      <c r="C192" s="49" t="s">
        <v>1964</v>
      </c>
      <c r="D192" s="39" t="s">
        <v>409</v>
      </c>
      <c r="E192" s="44" t="s">
        <v>1964</v>
      </c>
      <c r="F192" s="18" t="s">
        <v>7</v>
      </c>
      <c r="G192" s="29">
        <v>0.70210000000000006</v>
      </c>
      <c r="H192" s="36">
        <f>(Reference!B$12*List!$G192)+Reference!B$13</f>
        <v>734.62071874771016</v>
      </c>
      <c r="I192" s="36">
        <f>(Reference!C$12*List!$G192)+Reference!C$13</f>
        <v>1096.21935431571</v>
      </c>
      <c r="J192" s="36">
        <f>(Reference!D$12*List!$G192)+Reference!D$13</f>
        <v>1312.0275585671689</v>
      </c>
      <c r="K192" s="36">
        <f>(Reference!E$12*List!$G192)+Reference!E$13</f>
        <v>1622.7913726892693</v>
      </c>
      <c r="L192" s="36">
        <f>(Reference!F$12*List!$G192)+Reference!F$13</f>
        <v>1690.4112766880598</v>
      </c>
      <c r="M192" s="36">
        <f>(Reference!G$12*List!$G192)+Reference!G$13</f>
        <v>1914.3722353223513</v>
      </c>
      <c r="N192" s="36">
        <f>(Reference!H$12*List!$G192)+Reference!H$13</f>
        <v>1987.2674509806216</v>
      </c>
      <c r="O192" s="36">
        <f>(Reference!I$12*List!$G192)+Reference!I$13</f>
        <v>2065.4379782983719</v>
      </c>
      <c r="P192" s="36">
        <f>(Reference!J$12*List!$G192)+Reference!J$13</f>
        <v>2391.0685798244622</v>
      </c>
      <c r="Q192" s="36">
        <f>(Reference!K$12*List!$G192)+Reference!K$13</f>
        <v>2466.841238206086</v>
      </c>
      <c r="R192" s="36">
        <f>(Reference!L$12*List!$G192)+Reference!L$13</f>
        <v>2661.5481958196242</v>
      </c>
      <c r="S192" s="36">
        <f>(Reference!M$12*List!$G192)+Reference!M$13</f>
        <v>3179.9674598103502</v>
      </c>
      <c r="T192" s="36">
        <f>(Reference!N$12*List!$G192)+Reference!N$13</f>
        <v>12827.553337425008</v>
      </c>
      <c r="U192" s="12">
        <f>(Reference!O$12*List!$G192)+Reference!O$13</f>
        <v>476.78266778381163</v>
      </c>
      <c r="V192" s="12">
        <f>(Reference!P$12*List!$G192)+Reference!P$13</f>
        <v>671.83012278628019</v>
      </c>
      <c r="W192" s="12">
        <f>(Reference!Q$12*List!$G192)+Reference!Q$13</f>
        <v>335.91506139314009</v>
      </c>
      <c r="X192" s="54"/>
      <c r="Y192" s="1" t="str">
        <f t="shared" si="5"/>
        <v>Van Buren County, Arkansas</v>
      </c>
      <c r="Z192" s="39" t="s">
        <v>409</v>
      </c>
      <c r="AA192" s="40" t="s">
        <v>2225</v>
      </c>
      <c r="AB192" s="44" t="s">
        <v>1964</v>
      </c>
      <c r="AC192" s="63"/>
      <c r="AD192" s="57">
        <f t="shared" si="4"/>
        <v>0.70210000000000006</v>
      </c>
      <c r="AE192" s="61">
        <v>22520</v>
      </c>
      <c r="AF192" s="61" t="s">
        <v>2821</v>
      </c>
      <c r="AG192" s="61" t="s">
        <v>6</v>
      </c>
      <c r="AH192" s="61">
        <v>0.67349999999999999</v>
      </c>
    </row>
    <row r="193" spans="1:34" x14ac:dyDescent="0.3">
      <c r="A193" s="47">
        <v>4710</v>
      </c>
      <c r="B193" s="13">
        <v>22220</v>
      </c>
      <c r="C193" s="49" t="s">
        <v>2254</v>
      </c>
      <c r="D193" s="38" t="s">
        <v>66</v>
      </c>
      <c r="E193" s="43" t="s">
        <v>1964</v>
      </c>
      <c r="F193" s="18" t="s">
        <v>6</v>
      </c>
      <c r="G193" s="11">
        <v>0.81379999999999997</v>
      </c>
      <c r="H193" s="36">
        <f>(Reference!B$12*List!$G193)+Reference!B$13</f>
        <v>818.74584816668289</v>
      </c>
      <c r="I193" s="36">
        <f>(Reference!C$12*List!$G193)+Reference!C$13</f>
        <v>1221.7529700985542</v>
      </c>
      <c r="J193" s="36">
        <f>(Reference!D$12*List!$G193)+Reference!D$13</f>
        <v>1462.274461967708</v>
      </c>
      <c r="K193" s="36">
        <f>(Reference!E$12*List!$G193)+Reference!E$13</f>
        <v>1808.6254102592895</v>
      </c>
      <c r="L193" s="36">
        <f>(Reference!F$12*List!$G193)+Reference!F$13</f>
        <v>1883.9888110449579</v>
      </c>
      <c r="M193" s="36">
        <f>(Reference!G$12*List!$G193)+Reference!G$13</f>
        <v>2133.5966703847239</v>
      </c>
      <c r="N193" s="36">
        <f>(Reference!H$12*List!$G193)+Reference!H$13</f>
        <v>2214.8394854160824</v>
      </c>
      <c r="O193" s="36">
        <f>(Reference!I$12*List!$G193)+Reference!I$13</f>
        <v>2301.9617146931314</v>
      </c>
      <c r="P193" s="36">
        <f>(Reference!J$12*List!$G193)+Reference!J$13</f>
        <v>2664.8819213134771</v>
      </c>
      <c r="Q193" s="36">
        <f>(Reference!K$12*List!$G193)+Reference!K$13</f>
        <v>2749.3316895697581</v>
      </c>
      <c r="R193" s="36">
        <f>(Reference!L$12*List!$G193)+Reference!L$13</f>
        <v>2966.3355244561499</v>
      </c>
      <c r="S193" s="36">
        <f>(Reference!M$12*List!$G193)+Reference!M$13</f>
        <v>3544.121597146273</v>
      </c>
      <c r="T193" s="36">
        <f>(Reference!N$12*List!$G193)+Reference!N$13</f>
        <v>14296.501268105756</v>
      </c>
      <c r="U193" s="12">
        <f>(Reference!O$12*List!$G193)+Reference!O$13</f>
        <v>531.38145952550076</v>
      </c>
      <c r="V193" s="12">
        <f>(Reference!P$12*List!$G193)+Reference!P$13</f>
        <v>748.76478387684233</v>
      </c>
      <c r="W193" s="12">
        <f>(Reference!Q$12*List!$G193)+Reference!Q$13</f>
        <v>374.38239193842116</v>
      </c>
      <c r="X193" s="54"/>
      <c r="Y193" s="1" t="str">
        <f t="shared" si="5"/>
        <v>Washington County, Arkansas</v>
      </c>
      <c r="Z193" s="38" t="s">
        <v>66</v>
      </c>
      <c r="AA193" s="40" t="s">
        <v>2225</v>
      </c>
      <c r="AB193" s="43" t="s">
        <v>1964</v>
      </c>
      <c r="AC193" s="62"/>
      <c r="AD193" s="57">
        <f t="shared" si="4"/>
        <v>0.81379999999999997</v>
      </c>
      <c r="AE193" s="61">
        <v>22540</v>
      </c>
      <c r="AF193" s="61" t="s">
        <v>2822</v>
      </c>
      <c r="AG193" s="61" t="s">
        <v>6</v>
      </c>
      <c r="AH193" s="61">
        <v>0.89029999999999998</v>
      </c>
    </row>
    <row r="194" spans="1:34" x14ac:dyDescent="0.3">
      <c r="A194" s="47">
        <v>4720</v>
      </c>
      <c r="B194" s="27">
        <v>99904</v>
      </c>
      <c r="C194" s="49" t="s">
        <v>1964</v>
      </c>
      <c r="D194" s="39" t="s">
        <v>996</v>
      </c>
      <c r="E194" s="44" t="s">
        <v>1964</v>
      </c>
      <c r="F194" s="18" t="s">
        <v>7</v>
      </c>
      <c r="G194" s="29">
        <v>0.70210000000000006</v>
      </c>
      <c r="H194" s="36">
        <f>(Reference!B$12*List!$G194)+Reference!B$13</f>
        <v>734.62071874771016</v>
      </c>
      <c r="I194" s="36">
        <f>(Reference!C$12*List!$G194)+Reference!C$13</f>
        <v>1096.21935431571</v>
      </c>
      <c r="J194" s="36">
        <f>(Reference!D$12*List!$G194)+Reference!D$13</f>
        <v>1312.0275585671689</v>
      </c>
      <c r="K194" s="36">
        <f>(Reference!E$12*List!$G194)+Reference!E$13</f>
        <v>1622.7913726892693</v>
      </c>
      <c r="L194" s="36">
        <f>(Reference!F$12*List!$G194)+Reference!F$13</f>
        <v>1690.4112766880598</v>
      </c>
      <c r="M194" s="36">
        <f>(Reference!G$12*List!$G194)+Reference!G$13</f>
        <v>1914.3722353223513</v>
      </c>
      <c r="N194" s="36">
        <f>(Reference!H$12*List!$G194)+Reference!H$13</f>
        <v>1987.2674509806216</v>
      </c>
      <c r="O194" s="36">
        <f>(Reference!I$12*List!$G194)+Reference!I$13</f>
        <v>2065.4379782983719</v>
      </c>
      <c r="P194" s="36">
        <f>(Reference!J$12*List!$G194)+Reference!J$13</f>
        <v>2391.0685798244622</v>
      </c>
      <c r="Q194" s="36">
        <f>(Reference!K$12*List!$G194)+Reference!K$13</f>
        <v>2466.841238206086</v>
      </c>
      <c r="R194" s="36">
        <f>(Reference!L$12*List!$G194)+Reference!L$13</f>
        <v>2661.5481958196242</v>
      </c>
      <c r="S194" s="36">
        <f>(Reference!M$12*List!$G194)+Reference!M$13</f>
        <v>3179.9674598103502</v>
      </c>
      <c r="T194" s="36">
        <f>(Reference!N$12*List!$G194)+Reference!N$13</f>
        <v>12827.553337425008</v>
      </c>
      <c r="U194" s="12">
        <f>(Reference!O$12*List!$G194)+Reference!O$13</f>
        <v>476.78266778381163</v>
      </c>
      <c r="V194" s="12">
        <f>(Reference!P$12*List!$G194)+Reference!P$13</f>
        <v>671.83012278628019</v>
      </c>
      <c r="W194" s="12">
        <f>(Reference!Q$12*List!$G194)+Reference!Q$13</f>
        <v>335.91506139314009</v>
      </c>
      <c r="X194" s="54"/>
      <c r="Y194" s="1" t="str">
        <f t="shared" si="5"/>
        <v>White County, Arkansas</v>
      </c>
      <c r="Z194" s="39" t="s">
        <v>996</v>
      </c>
      <c r="AA194" s="40" t="s">
        <v>2225</v>
      </c>
      <c r="AB194" s="44" t="s">
        <v>1964</v>
      </c>
      <c r="AC194" s="63"/>
      <c r="AD194" s="57">
        <f t="shared" si="4"/>
        <v>0.70210000000000006</v>
      </c>
      <c r="AE194" s="61">
        <v>22660</v>
      </c>
      <c r="AF194" s="61" t="s">
        <v>2823</v>
      </c>
      <c r="AG194" s="61" t="s">
        <v>6</v>
      </c>
      <c r="AH194" s="61">
        <v>0.98860000000000003</v>
      </c>
    </row>
    <row r="195" spans="1:34" x14ac:dyDescent="0.3">
      <c r="A195" s="47">
        <v>4730</v>
      </c>
      <c r="B195" s="27">
        <v>99904</v>
      </c>
      <c r="C195" s="49" t="s">
        <v>1964</v>
      </c>
      <c r="D195" s="39" t="s">
        <v>997</v>
      </c>
      <c r="E195" s="44" t="s">
        <v>1964</v>
      </c>
      <c r="F195" s="18" t="s">
        <v>7</v>
      </c>
      <c r="G195" s="29">
        <v>0.70210000000000006</v>
      </c>
      <c r="H195" s="36">
        <f>(Reference!B$12*List!$G195)+Reference!B$13</f>
        <v>734.62071874771016</v>
      </c>
      <c r="I195" s="36">
        <f>(Reference!C$12*List!$G195)+Reference!C$13</f>
        <v>1096.21935431571</v>
      </c>
      <c r="J195" s="36">
        <f>(Reference!D$12*List!$G195)+Reference!D$13</f>
        <v>1312.0275585671689</v>
      </c>
      <c r="K195" s="36">
        <f>(Reference!E$12*List!$G195)+Reference!E$13</f>
        <v>1622.7913726892693</v>
      </c>
      <c r="L195" s="36">
        <f>(Reference!F$12*List!$G195)+Reference!F$13</f>
        <v>1690.4112766880598</v>
      </c>
      <c r="M195" s="36">
        <f>(Reference!G$12*List!$G195)+Reference!G$13</f>
        <v>1914.3722353223513</v>
      </c>
      <c r="N195" s="36">
        <f>(Reference!H$12*List!$G195)+Reference!H$13</f>
        <v>1987.2674509806216</v>
      </c>
      <c r="O195" s="36">
        <f>(Reference!I$12*List!$G195)+Reference!I$13</f>
        <v>2065.4379782983719</v>
      </c>
      <c r="P195" s="36">
        <f>(Reference!J$12*List!$G195)+Reference!J$13</f>
        <v>2391.0685798244622</v>
      </c>
      <c r="Q195" s="36">
        <f>(Reference!K$12*List!$G195)+Reference!K$13</f>
        <v>2466.841238206086</v>
      </c>
      <c r="R195" s="36">
        <f>(Reference!L$12*List!$G195)+Reference!L$13</f>
        <v>2661.5481958196242</v>
      </c>
      <c r="S195" s="36">
        <f>(Reference!M$12*List!$G195)+Reference!M$13</f>
        <v>3179.9674598103502</v>
      </c>
      <c r="T195" s="36">
        <f>(Reference!N$12*List!$G195)+Reference!N$13</f>
        <v>12827.553337425008</v>
      </c>
      <c r="U195" s="12">
        <f>(Reference!O$12*List!$G195)+Reference!O$13</f>
        <v>476.78266778381163</v>
      </c>
      <c r="V195" s="12">
        <f>(Reference!P$12*List!$G195)+Reference!P$13</f>
        <v>671.83012278628019</v>
      </c>
      <c r="W195" s="12">
        <f>(Reference!Q$12*List!$G195)+Reference!Q$13</f>
        <v>335.91506139314009</v>
      </c>
      <c r="X195" s="54"/>
      <c r="Y195" s="1" t="str">
        <f t="shared" si="5"/>
        <v>Woodruff County, Arkansas</v>
      </c>
      <c r="Z195" s="39" t="s">
        <v>997</v>
      </c>
      <c r="AA195" s="40" t="s">
        <v>2225</v>
      </c>
      <c r="AB195" s="44" t="s">
        <v>1964</v>
      </c>
      <c r="AC195" s="63"/>
      <c r="AD195" s="57">
        <f t="shared" si="4"/>
        <v>0.70210000000000006</v>
      </c>
      <c r="AE195" s="61">
        <v>22744</v>
      </c>
      <c r="AF195" s="61" t="s">
        <v>2824</v>
      </c>
      <c r="AG195" s="61" t="s">
        <v>6</v>
      </c>
      <c r="AH195" s="61">
        <v>0.9778</v>
      </c>
    </row>
    <row r="196" spans="1:34" x14ac:dyDescent="0.3">
      <c r="A196" s="47">
        <v>4740</v>
      </c>
      <c r="B196" s="27">
        <v>99904</v>
      </c>
      <c r="C196" s="49" t="s">
        <v>1964</v>
      </c>
      <c r="D196" s="39" t="s">
        <v>998</v>
      </c>
      <c r="E196" s="44" t="s">
        <v>1964</v>
      </c>
      <c r="F196" s="18" t="s">
        <v>7</v>
      </c>
      <c r="G196" s="29">
        <v>0.70210000000000006</v>
      </c>
      <c r="H196" s="36">
        <f>(Reference!B$12*List!$G196)+Reference!B$13</f>
        <v>734.62071874771016</v>
      </c>
      <c r="I196" s="36">
        <f>(Reference!C$12*List!$G196)+Reference!C$13</f>
        <v>1096.21935431571</v>
      </c>
      <c r="J196" s="36">
        <f>(Reference!D$12*List!$G196)+Reference!D$13</f>
        <v>1312.0275585671689</v>
      </c>
      <c r="K196" s="36">
        <f>(Reference!E$12*List!$G196)+Reference!E$13</f>
        <v>1622.7913726892693</v>
      </c>
      <c r="L196" s="36">
        <f>(Reference!F$12*List!$G196)+Reference!F$13</f>
        <v>1690.4112766880598</v>
      </c>
      <c r="M196" s="36">
        <f>(Reference!G$12*List!$G196)+Reference!G$13</f>
        <v>1914.3722353223513</v>
      </c>
      <c r="N196" s="36">
        <f>(Reference!H$12*List!$G196)+Reference!H$13</f>
        <v>1987.2674509806216</v>
      </c>
      <c r="O196" s="36">
        <f>(Reference!I$12*List!$G196)+Reference!I$13</f>
        <v>2065.4379782983719</v>
      </c>
      <c r="P196" s="36">
        <f>(Reference!J$12*List!$G196)+Reference!J$13</f>
        <v>2391.0685798244622</v>
      </c>
      <c r="Q196" s="36">
        <f>(Reference!K$12*List!$G196)+Reference!K$13</f>
        <v>2466.841238206086</v>
      </c>
      <c r="R196" s="36">
        <f>(Reference!L$12*List!$G196)+Reference!L$13</f>
        <v>2661.5481958196242</v>
      </c>
      <c r="S196" s="36">
        <f>(Reference!M$12*List!$G196)+Reference!M$13</f>
        <v>3179.9674598103502</v>
      </c>
      <c r="T196" s="36">
        <f>(Reference!N$12*List!$G196)+Reference!N$13</f>
        <v>12827.553337425008</v>
      </c>
      <c r="U196" s="12">
        <f>(Reference!O$12*List!$G196)+Reference!O$13</f>
        <v>476.78266778381163</v>
      </c>
      <c r="V196" s="12">
        <f>(Reference!P$12*List!$G196)+Reference!P$13</f>
        <v>671.83012278628019</v>
      </c>
      <c r="W196" s="12">
        <f>(Reference!Q$12*List!$G196)+Reference!Q$13</f>
        <v>335.91506139314009</v>
      </c>
      <c r="X196" s="54"/>
      <c r="Y196" s="1" t="str">
        <f t="shared" si="5"/>
        <v>Yell County, Arkansas</v>
      </c>
      <c r="Z196" s="39" t="s">
        <v>998</v>
      </c>
      <c r="AA196" s="40" t="s">
        <v>2225</v>
      </c>
      <c r="AB196" s="44" t="s">
        <v>1964</v>
      </c>
      <c r="AC196" s="63"/>
      <c r="AD196" s="57">
        <f t="shared" si="4"/>
        <v>0.70210000000000006</v>
      </c>
      <c r="AE196" s="61">
        <v>22900</v>
      </c>
      <c r="AF196" s="61" t="s">
        <v>2825</v>
      </c>
      <c r="AG196" s="61" t="s">
        <v>6</v>
      </c>
      <c r="AH196" s="61">
        <v>0.75319999999999998</v>
      </c>
    </row>
    <row r="197" spans="1:34" x14ac:dyDescent="0.3">
      <c r="A197" s="47">
        <v>5000</v>
      </c>
      <c r="B197" s="13">
        <v>36084</v>
      </c>
      <c r="C197" s="49" t="s">
        <v>2262</v>
      </c>
      <c r="D197" s="38" t="s">
        <v>67</v>
      </c>
      <c r="E197" s="43" t="s">
        <v>1965</v>
      </c>
      <c r="F197" s="18" t="s">
        <v>6</v>
      </c>
      <c r="G197" s="11">
        <v>1.7491000000000001</v>
      </c>
      <c r="H197" s="36">
        <f>(Reference!B$12*List!$G197)+Reference!B$13</f>
        <v>1523.1525943221466</v>
      </c>
      <c r="I197" s="36">
        <f>(Reference!C$12*List!$G197)+Reference!C$13</f>
        <v>2272.8862811253603</v>
      </c>
      <c r="J197" s="36">
        <f>(Reference!D$12*List!$G197)+Reference!D$13</f>
        <v>2720.3400729840423</v>
      </c>
      <c r="K197" s="36">
        <f>(Reference!E$12*List!$G197)+Reference!E$13</f>
        <v>3364.673533260544</v>
      </c>
      <c r="L197" s="36">
        <f>(Reference!F$12*List!$G197)+Reference!F$13</f>
        <v>3504.8757213762642</v>
      </c>
      <c r="M197" s="36">
        <f>(Reference!G$12*List!$G197)+Reference!G$13</f>
        <v>3969.2333231496068</v>
      </c>
      <c r="N197" s="36">
        <f>(Reference!H$12*List!$G197)+Reference!H$13</f>
        <v>4120.3732706218725</v>
      </c>
      <c r="O197" s="36">
        <f>(Reference!I$12*List!$G197)+Reference!I$13</f>
        <v>4282.4509774506832</v>
      </c>
      <c r="P197" s="36">
        <f>(Reference!J$12*List!$G197)+Reference!J$13</f>
        <v>4957.6090322774508</v>
      </c>
      <c r="Q197" s="36">
        <f>(Reference!K$12*List!$G197)+Reference!K$13</f>
        <v>5114.7150303078324</v>
      </c>
      <c r="R197" s="36">
        <f>(Reference!L$12*List!$G197)+Reference!L$13</f>
        <v>5518.4177847403316</v>
      </c>
      <c r="S197" s="36">
        <f>(Reference!M$12*List!$G197)+Reference!M$13</f>
        <v>6593.3012269608535</v>
      </c>
      <c r="T197" s="36">
        <f>(Reference!N$12*List!$G197)+Reference!N$13</f>
        <v>26596.474406563299</v>
      </c>
      <c r="U197" s="12">
        <f>(Reference!O$12*List!$G197)+Reference!O$13</f>
        <v>988.55469064458703</v>
      </c>
      <c r="V197" s="12">
        <f>(Reference!P$12*List!$G197)+Reference!P$13</f>
        <v>1392.963427726464</v>
      </c>
      <c r="W197" s="12">
        <f>(Reference!Q$12*List!$G197)+Reference!Q$13</f>
        <v>696.48171386323202</v>
      </c>
      <c r="X197" s="54"/>
      <c r="Y197" s="1" t="str">
        <f t="shared" si="5"/>
        <v>Alameda County, California</v>
      </c>
      <c r="Z197" s="38" t="s">
        <v>67</v>
      </c>
      <c r="AA197" s="40" t="s">
        <v>2225</v>
      </c>
      <c r="AB197" s="43" t="s">
        <v>1965</v>
      </c>
      <c r="AC197" s="62"/>
      <c r="AD197" s="57">
        <f t="shared" si="4"/>
        <v>1.7491000000000001</v>
      </c>
      <c r="AE197" s="61">
        <v>23060</v>
      </c>
      <c r="AF197" s="61" t="s">
        <v>2826</v>
      </c>
      <c r="AG197" s="61" t="s">
        <v>6</v>
      </c>
      <c r="AH197" s="61">
        <v>0.86329999999999996</v>
      </c>
    </row>
    <row r="198" spans="1:34" x14ac:dyDescent="0.3">
      <c r="A198" s="47">
        <v>5010</v>
      </c>
      <c r="B198" s="27">
        <v>99905</v>
      </c>
      <c r="C198" s="49" t="s">
        <v>2263</v>
      </c>
      <c r="D198" s="39" t="s">
        <v>999</v>
      </c>
      <c r="E198" s="44" t="s">
        <v>1965</v>
      </c>
      <c r="F198" s="18" t="s">
        <v>7</v>
      </c>
      <c r="G198" s="29">
        <v>1.2783</v>
      </c>
      <c r="H198" s="36">
        <f>(Reference!B$12*List!$G198)+Reference!B$13</f>
        <v>1168.5768474067265</v>
      </c>
      <c r="I198" s="36">
        <f>(Reference!C$12*List!$G198)+Reference!C$13</f>
        <v>1743.7795102161117</v>
      </c>
      <c r="J198" s="36">
        <f>(Reference!D$12*List!$G198)+Reference!D$13</f>
        <v>2087.0702240943915</v>
      </c>
      <c r="K198" s="36">
        <f>(Reference!E$12*List!$G198)+Reference!E$13</f>
        <v>2581.4088520791147</v>
      </c>
      <c r="L198" s="36">
        <f>(Reference!F$12*List!$G198)+Reference!F$13</f>
        <v>2688.9732757609759</v>
      </c>
      <c r="M198" s="36">
        <f>(Reference!G$12*List!$G198)+Reference!G$13</f>
        <v>3045.2327499413241</v>
      </c>
      <c r="N198" s="36">
        <f>(Reference!H$12*List!$G198)+Reference!H$13</f>
        <v>3161.1887244068762</v>
      </c>
      <c r="O198" s="36">
        <f>(Reference!I$12*List!$G198)+Reference!I$13</f>
        <v>3285.5362496561193</v>
      </c>
      <c r="P198" s="36">
        <f>(Reference!J$12*List!$G198)+Reference!J$13</f>
        <v>3803.523793485791</v>
      </c>
      <c r="Q198" s="36">
        <f>(Reference!K$12*List!$G198)+Reference!K$13</f>
        <v>3924.0569774697206</v>
      </c>
      <c r="R198" s="36">
        <f>(Reference!L$12*List!$G198)+Reference!L$13</f>
        <v>4233.7814882132361</v>
      </c>
      <c r="S198" s="36">
        <f>(Reference!M$12*List!$G198)+Reference!M$13</f>
        <v>5058.4420697741707</v>
      </c>
      <c r="T198" s="36">
        <f>(Reference!N$12*List!$G198)+Reference!N$13</f>
        <v>20405.062716639412</v>
      </c>
      <c r="U198" s="12">
        <f>(Reference!O$12*List!$G198)+Reference!O$13</f>
        <v>758.42835983001874</v>
      </c>
      <c r="V198" s="12">
        <f>(Reference!P$12*List!$G198)+Reference!P$13</f>
        <v>1068.6945070332083</v>
      </c>
      <c r="W198" s="12">
        <f>(Reference!Q$12*List!$G198)+Reference!Q$13</f>
        <v>534.34725351660416</v>
      </c>
      <c r="X198" s="54"/>
      <c r="Y198" s="1" t="str">
        <f t="shared" si="5"/>
        <v>Alpine County, California</v>
      </c>
      <c r="Z198" s="39" t="s">
        <v>999</v>
      </c>
      <c r="AA198" s="40" t="s">
        <v>2225</v>
      </c>
      <c r="AB198" s="44" t="s">
        <v>1965</v>
      </c>
      <c r="AC198" s="63"/>
      <c r="AD198" s="57">
        <f t="shared" si="4"/>
        <v>1.2783</v>
      </c>
      <c r="AE198" s="61">
        <v>23104</v>
      </c>
      <c r="AF198" s="61" t="s">
        <v>2827</v>
      </c>
      <c r="AG198" s="61" t="s">
        <v>6</v>
      </c>
      <c r="AH198" s="61">
        <v>0.97030000000000005</v>
      </c>
    </row>
    <row r="199" spans="1:34" x14ac:dyDescent="0.3">
      <c r="A199" s="47">
        <v>5020</v>
      </c>
      <c r="B199" s="27">
        <v>99905</v>
      </c>
      <c r="C199" s="49" t="s">
        <v>2263</v>
      </c>
      <c r="D199" s="39" t="s">
        <v>1000</v>
      </c>
      <c r="E199" s="44" t="s">
        <v>1965</v>
      </c>
      <c r="F199" s="18" t="s">
        <v>7</v>
      </c>
      <c r="G199" s="29">
        <v>1.2783</v>
      </c>
      <c r="H199" s="36">
        <f>(Reference!B$12*List!$G199)+Reference!B$13</f>
        <v>1168.5768474067265</v>
      </c>
      <c r="I199" s="36">
        <f>(Reference!C$12*List!$G199)+Reference!C$13</f>
        <v>1743.7795102161117</v>
      </c>
      <c r="J199" s="36">
        <f>(Reference!D$12*List!$G199)+Reference!D$13</f>
        <v>2087.0702240943915</v>
      </c>
      <c r="K199" s="36">
        <f>(Reference!E$12*List!$G199)+Reference!E$13</f>
        <v>2581.4088520791147</v>
      </c>
      <c r="L199" s="36">
        <f>(Reference!F$12*List!$G199)+Reference!F$13</f>
        <v>2688.9732757609759</v>
      </c>
      <c r="M199" s="36">
        <f>(Reference!G$12*List!$G199)+Reference!G$13</f>
        <v>3045.2327499413241</v>
      </c>
      <c r="N199" s="36">
        <f>(Reference!H$12*List!$G199)+Reference!H$13</f>
        <v>3161.1887244068762</v>
      </c>
      <c r="O199" s="36">
        <f>(Reference!I$12*List!$G199)+Reference!I$13</f>
        <v>3285.5362496561193</v>
      </c>
      <c r="P199" s="36">
        <f>(Reference!J$12*List!$G199)+Reference!J$13</f>
        <v>3803.523793485791</v>
      </c>
      <c r="Q199" s="36">
        <f>(Reference!K$12*List!$G199)+Reference!K$13</f>
        <v>3924.0569774697206</v>
      </c>
      <c r="R199" s="36">
        <f>(Reference!L$12*List!$G199)+Reference!L$13</f>
        <v>4233.7814882132361</v>
      </c>
      <c r="S199" s="36">
        <f>(Reference!M$12*List!$G199)+Reference!M$13</f>
        <v>5058.4420697741707</v>
      </c>
      <c r="T199" s="36">
        <f>(Reference!N$12*List!$G199)+Reference!N$13</f>
        <v>20405.062716639412</v>
      </c>
      <c r="U199" s="12">
        <f>(Reference!O$12*List!$G199)+Reference!O$13</f>
        <v>758.42835983001874</v>
      </c>
      <c r="V199" s="12">
        <f>(Reference!P$12*List!$G199)+Reference!P$13</f>
        <v>1068.6945070332083</v>
      </c>
      <c r="W199" s="12">
        <f>(Reference!Q$12*List!$G199)+Reference!Q$13</f>
        <v>534.34725351660416</v>
      </c>
      <c r="X199" s="54"/>
      <c r="Y199" s="1" t="str">
        <f t="shared" si="5"/>
        <v>Amador County, California</v>
      </c>
      <c r="Z199" s="39" t="s">
        <v>1000</v>
      </c>
      <c r="AA199" s="40" t="s">
        <v>2225</v>
      </c>
      <c r="AB199" s="44" t="s">
        <v>1965</v>
      </c>
      <c r="AC199" s="63"/>
      <c r="AD199" s="57">
        <f t="shared" si="4"/>
        <v>1.2783</v>
      </c>
      <c r="AE199" s="61">
        <v>23420</v>
      </c>
      <c r="AF199" s="61" t="s">
        <v>2828</v>
      </c>
      <c r="AG199" s="61" t="s">
        <v>6</v>
      </c>
      <c r="AH199" s="61">
        <v>1.0721000000000001</v>
      </c>
    </row>
    <row r="200" spans="1:34" x14ac:dyDescent="0.3">
      <c r="A200" s="47">
        <v>5030</v>
      </c>
      <c r="B200" s="13">
        <v>17020</v>
      </c>
      <c r="C200" s="49" t="s">
        <v>2264</v>
      </c>
      <c r="D200" s="38" t="s">
        <v>68</v>
      </c>
      <c r="E200" s="43" t="s">
        <v>1965</v>
      </c>
      <c r="F200" s="18" t="s">
        <v>6</v>
      </c>
      <c r="G200" s="11">
        <v>1.1554</v>
      </c>
      <c r="H200" s="36">
        <f>(Reference!B$12*List!$G200)+Reference!B$13</f>
        <v>1076.0166110093071</v>
      </c>
      <c r="I200" s="36">
        <f>(Reference!C$12*List!$G200)+Reference!C$13</f>
        <v>1605.6588174702606</v>
      </c>
      <c r="J200" s="36">
        <f>(Reference!D$12*List!$G200)+Reference!D$13</f>
        <v>1921.7582775596888</v>
      </c>
      <c r="K200" s="36">
        <f>(Reference!E$12*List!$G200)+Reference!E$13</f>
        <v>2376.9415000884655</v>
      </c>
      <c r="L200" s="36">
        <f>(Reference!F$12*List!$G200)+Reference!F$13</f>
        <v>2475.9859975831532</v>
      </c>
      <c r="M200" s="36">
        <f>(Reference!G$12*List!$G200)+Reference!G$13</f>
        <v>2804.0269928315156</v>
      </c>
      <c r="N200" s="36">
        <f>(Reference!H$12*List!$G200)+Reference!H$13</f>
        <v>2910.7983660172777</v>
      </c>
      <c r="O200" s="36">
        <f>(Reference!I$12*List!$G200)+Reference!I$13</f>
        <v>3025.2966148941141</v>
      </c>
      <c r="P200" s="36">
        <f>(Reference!J$12*List!$G200)+Reference!J$13</f>
        <v>3502.2555780068301</v>
      </c>
      <c r="Q200" s="36">
        <f>(Reference!K$12*List!$G200)+Reference!K$13</f>
        <v>3613.2416106604524</v>
      </c>
      <c r="R200" s="36">
        <f>(Reference!L$12*List!$G200)+Reference!L$13</f>
        <v>3898.4335679855803</v>
      </c>
      <c r="S200" s="36">
        <f>(Reference!M$12*List!$G200)+Reference!M$13</f>
        <v>4657.7747154448516</v>
      </c>
      <c r="T200" s="36">
        <f>(Reference!N$12*List!$G200)+Reference!N$13</f>
        <v>18788.825467931583</v>
      </c>
      <c r="U200" s="12">
        <f>(Reference!O$12*List!$G200)+Reference!O$13</f>
        <v>698.35502495935089</v>
      </c>
      <c r="V200" s="12">
        <f>(Reference!P$12*List!$G200)+Reference!P$13</f>
        <v>984.04571698817631</v>
      </c>
      <c r="W200" s="12">
        <f>(Reference!Q$12*List!$G200)+Reference!Q$13</f>
        <v>492.02285849408815</v>
      </c>
      <c r="X200" s="54"/>
      <c r="Y200" s="1" t="str">
        <f t="shared" si="5"/>
        <v>Butte County, California</v>
      </c>
      <c r="Z200" s="38" t="s">
        <v>68</v>
      </c>
      <c r="AA200" s="40" t="s">
        <v>2225</v>
      </c>
      <c r="AB200" s="43" t="s">
        <v>1965</v>
      </c>
      <c r="AC200" s="62"/>
      <c r="AD200" s="57">
        <f t="shared" si="4"/>
        <v>1.1554</v>
      </c>
      <c r="AE200" s="61">
        <v>23460</v>
      </c>
      <c r="AF200" s="61" t="s">
        <v>2829</v>
      </c>
      <c r="AG200" s="61" t="s">
        <v>6</v>
      </c>
      <c r="AH200" s="61">
        <v>0.66659999999999997</v>
      </c>
    </row>
    <row r="201" spans="1:34" x14ac:dyDescent="0.3">
      <c r="A201" s="47">
        <v>5040</v>
      </c>
      <c r="B201" s="27">
        <v>99905</v>
      </c>
      <c r="C201" s="49" t="s">
        <v>2263</v>
      </c>
      <c r="D201" s="39" t="s">
        <v>1001</v>
      </c>
      <c r="E201" s="44" t="s">
        <v>1965</v>
      </c>
      <c r="F201" s="18" t="s">
        <v>7</v>
      </c>
      <c r="G201" s="29">
        <v>1.2783</v>
      </c>
      <c r="H201" s="36">
        <f>(Reference!B$12*List!$G201)+Reference!B$13</f>
        <v>1168.5768474067265</v>
      </c>
      <c r="I201" s="36">
        <f>(Reference!C$12*List!$G201)+Reference!C$13</f>
        <v>1743.7795102161117</v>
      </c>
      <c r="J201" s="36">
        <f>(Reference!D$12*List!$G201)+Reference!D$13</f>
        <v>2087.0702240943915</v>
      </c>
      <c r="K201" s="36">
        <f>(Reference!E$12*List!$G201)+Reference!E$13</f>
        <v>2581.4088520791147</v>
      </c>
      <c r="L201" s="36">
        <f>(Reference!F$12*List!$G201)+Reference!F$13</f>
        <v>2688.9732757609759</v>
      </c>
      <c r="M201" s="36">
        <f>(Reference!G$12*List!$G201)+Reference!G$13</f>
        <v>3045.2327499413241</v>
      </c>
      <c r="N201" s="36">
        <f>(Reference!H$12*List!$G201)+Reference!H$13</f>
        <v>3161.1887244068762</v>
      </c>
      <c r="O201" s="36">
        <f>(Reference!I$12*List!$G201)+Reference!I$13</f>
        <v>3285.5362496561193</v>
      </c>
      <c r="P201" s="36">
        <f>(Reference!J$12*List!$G201)+Reference!J$13</f>
        <v>3803.523793485791</v>
      </c>
      <c r="Q201" s="36">
        <f>(Reference!K$12*List!$G201)+Reference!K$13</f>
        <v>3924.0569774697206</v>
      </c>
      <c r="R201" s="36">
        <f>(Reference!L$12*List!$G201)+Reference!L$13</f>
        <v>4233.7814882132361</v>
      </c>
      <c r="S201" s="36">
        <f>(Reference!M$12*List!$G201)+Reference!M$13</f>
        <v>5058.4420697741707</v>
      </c>
      <c r="T201" s="36">
        <f>(Reference!N$12*List!$G201)+Reference!N$13</f>
        <v>20405.062716639412</v>
      </c>
      <c r="U201" s="12">
        <f>(Reference!O$12*List!$G201)+Reference!O$13</f>
        <v>758.42835983001874</v>
      </c>
      <c r="V201" s="12">
        <f>(Reference!P$12*List!$G201)+Reference!P$13</f>
        <v>1068.6945070332083</v>
      </c>
      <c r="W201" s="12">
        <f>(Reference!Q$12*List!$G201)+Reference!Q$13</f>
        <v>534.34725351660416</v>
      </c>
      <c r="X201" s="54"/>
      <c r="Y201" s="1" t="str">
        <f t="shared" si="5"/>
        <v>Calaveras County, California</v>
      </c>
      <c r="Z201" s="39" t="s">
        <v>1001</v>
      </c>
      <c r="AA201" s="40" t="s">
        <v>2225</v>
      </c>
      <c r="AB201" s="44" t="s">
        <v>1965</v>
      </c>
      <c r="AC201" s="63"/>
      <c r="AD201" s="57">
        <f t="shared" si="4"/>
        <v>1.2783</v>
      </c>
      <c r="AE201" s="61">
        <v>23540</v>
      </c>
      <c r="AF201" s="61" t="s">
        <v>2830</v>
      </c>
      <c r="AG201" s="61" t="s">
        <v>6</v>
      </c>
      <c r="AH201" s="61">
        <v>0.92269999999999996</v>
      </c>
    </row>
    <row r="202" spans="1:34" x14ac:dyDescent="0.3">
      <c r="A202" s="47">
        <v>5050</v>
      </c>
      <c r="B202" s="27">
        <v>99905</v>
      </c>
      <c r="C202" s="49" t="s">
        <v>2263</v>
      </c>
      <c r="D202" s="39" t="s">
        <v>1002</v>
      </c>
      <c r="E202" s="44" t="s">
        <v>1965</v>
      </c>
      <c r="F202" s="18" t="s">
        <v>7</v>
      </c>
      <c r="G202" s="29">
        <v>1.2783</v>
      </c>
      <c r="H202" s="36">
        <f>(Reference!B$12*List!$G202)+Reference!B$13</f>
        <v>1168.5768474067265</v>
      </c>
      <c r="I202" s="36">
        <f>(Reference!C$12*List!$G202)+Reference!C$13</f>
        <v>1743.7795102161117</v>
      </c>
      <c r="J202" s="36">
        <f>(Reference!D$12*List!$G202)+Reference!D$13</f>
        <v>2087.0702240943915</v>
      </c>
      <c r="K202" s="36">
        <f>(Reference!E$12*List!$G202)+Reference!E$13</f>
        <v>2581.4088520791147</v>
      </c>
      <c r="L202" s="36">
        <f>(Reference!F$12*List!$G202)+Reference!F$13</f>
        <v>2688.9732757609759</v>
      </c>
      <c r="M202" s="36">
        <f>(Reference!G$12*List!$G202)+Reference!G$13</f>
        <v>3045.2327499413241</v>
      </c>
      <c r="N202" s="36">
        <f>(Reference!H$12*List!$G202)+Reference!H$13</f>
        <v>3161.1887244068762</v>
      </c>
      <c r="O202" s="36">
        <f>(Reference!I$12*List!$G202)+Reference!I$13</f>
        <v>3285.5362496561193</v>
      </c>
      <c r="P202" s="36">
        <f>(Reference!J$12*List!$G202)+Reference!J$13</f>
        <v>3803.523793485791</v>
      </c>
      <c r="Q202" s="36">
        <f>(Reference!K$12*List!$G202)+Reference!K$13</f>
        <v>3924.0569774697206</v>
      </c>
      <c r="R202" s="36">
        <f>(Reference!L$12*List!$G202)+Reference!L$13</f>
        <v>4233.7814882132361</v>
      </c>
      <c r="S202" s="36">
        <f>(Reference!M$12*List!$G202)+Reference!M$13</f>
        <v>5058.4420697741707</v>
      </c>
      <c r="T202" s="36">
        <f>(Reference!N$12*List!$G202)+Reference!N$13</f>
        <v>20405.062716639412</v>
      </c>
      <c r="U202" s="12">
        <f>(Reference!O$12*List!$G202)+Reference!O$13</f>
        <v>758.42835983001874</v>
      </c>
      <c r="V202" s="12">
        <f>(Reference!P$12*List!$G202)+Reference!P$13</f>
        <v>1068.6945070332083</v>
      </c>
      <c r="W202" s="12">
        <f>(Reference!Q$12*List!$G202)+Reference!Q$13</f>
        <v>534.34725351660416</v>
      </c>
      <c r="X202" s="54"/>
      <c r="Y202" s="1" t="str">
        <f t="shared" si="5"/>
        <v>Colusa County, California</v>
      </c>
      <c r="Z202" s="39" t="s">
        <v>1002</v>
      </c>
      <c r="AA202" s="40" t="s">
        <v>2225</v>
      </c>
      <c r="AB202" s="44" t="s">
        <v>1965</v>
      </c>
      <c r="AC202" s="63"/>
      <c r="AD202" s="57">
        <f t="shared" ref="AD202:AD265" si="6">IFERROR(INDEX($AH$9:$AH$3254,MATCH($B202,$AE$9:$AE$3254,0)),"")</f>
        <v>1.2783</v>
      </c>
      <c r="AE202" s="61">
        <v>23580</v>
      </c>
      <c r="AF202" s="61" t="s">
        <v>2831</v>
      </c>
      <c r="AG202" s="61" t="s">
        <v>6</v>
      </c>
      <c r="AH202" s="61">
        <v>0.87409999999999999</v>
      </c>
    </row>
    <row r="203" spans="1:34" x14ac:dyDescent="0.3">
      <c r="A203" s="47">
        <v>5060</v>
      </c>
      <c r="B203" s="13">
        <v>36084</v>
      </c>
      <c r="C203" s="49" t="s">
        <v>2262</v>
      </c>
      <c r="D203" s="38" t="s">
        <v>69</v>
      </c>
      <c r="E203" s="43" t="s">
        <v>1965</v>
      </c>
      <c r="F203" s="18" t="s">
        <v>6</v>
      </c>
      <c r="G203" s="11">
        <v>1.7491000000000001</v>
      </c>
      <c r="H203" s="36">
        <f>(Reference!B$12*List!$G203)+Reference!B$13</f>
        <v>1523.1525943221466</v>
      </c>
      <c r="I203" s="36">
        <f>(Reference!C$12*List!$G203)+Reference!C$13</f>
        <v>2272.8862811253603</v>
      </c>
      <c r="J203" s="36">
        <f>(Reference!D$12*List!$G203)+Reference!D$13</f>
        <v>2720.3400729840423</v>
      </c>
      <c r="K203" s="36">
        <f>(Reference!E$12*List!$G203)+Reference!E$13</f>
        <v>3364.673533260544</v>
      </c>
      <c r="L203" s="36">
        <f>(Reference!F$12*List!$G203)+Reference!F$13</f>
        <v>3504.8757213762642</v>
      </c>
      <c r="M203" s="36">
        <f>(Reference!G$12*List!$G203)+Reference!G$13</f>
        <v>3969.2333231496068</v>
      </c>
      <c r="N203" s="36">
        <f>(Reference!H$12*List!$G203)+Reference!H$13</f>
        <v>4120.3732706218725</v>
      </c>
      <c r="O203" s="36">
        <f>(Reference!I$12*List!$G203)+Reference!I$13</f>
        <v>4282.4509774506832</v>
      </c>
      <c r="P203" s="36">
        <f>(Reference!J$12*List!$G203)+Reference!J$13</f>
        <v>4957.6090322774508</v>
      </c>
      <c r="Q203" s="36">
        <f>(Reference!K$12*List!$G203)+Reference!K$13</f>
        <v>5114.7150303078324</v>
      </c>
      <c r="R203" s="36">
        <f>(Reference!L$12*List!$G203)+Reference!L$13</f>
        <v>5518.4177847403316</v>
      </c>
      <c r="S203" s="36">
        <f>(Reference!M$12*List!$G203)+Reference!M$13</f>
        <v>6593.3012269608535</v>
      </c>
      <c r="T203" s="36">
        <f>(Reference!N$12*List!$G203)+Reference!N$13</f>
        <v>26596.474406563299</v>
      </c>
      <c r="U203" s="12">
        <f>(Reference!O$12*List!$G203)+Reference!O$13</f>
        <v>988.55469064458703</v>
      </c>
      <c r="V203" s="12">
        <f>(Reference!P$12*List!$G203)+Reference!P$13</f>
        <v>1392.963427726464</v>
      </c>
      <c r="W203" s="12">
        <f>(Reference!Q$12*List!$G203)+Reference!Q$13</f>
        <v>696.48171386323202</v>
      </c>
      <c r="X203" s="54"/>
      <c r="Y203" s="1" t="str">
        <f t="shared" si="5"/>
        <v>Contra Costa County, California</v>
      </c>
      <c r="Z203" s="38" t="s">
        <v>69</v>
      </c>
      <c r="AA203" s="40" t="s">
        <v>2225</v>
      </c>
      <c r="AB203" s="43" t="s">
        <v>1965</v>
      </c>
      <c r="AC203" s="62"/>
      <c r="AD203" s="57">
        <f t="shared" si="6"/>
        <v>1.7491000000000001</v>
      </c>
      <c r="AE203" s="61">
        <v>23844</v>
      </c>
      <c r="AF203" s="61" t="s">
        <v>2832</v>
      </c>
      <c r="AG203" s="61" t="s">
        <v>6</v>
      </c>
      <c r="AH203" s="61">
        <v>0.93220000000000003</v>
      </c>
    </row>
    <row r="204" spans="1:34" x14ac:dyDescent="0.3">
      <c r="A204" s="47">
        <v>5070</v>
      </c>
      <c r="B204" s="27">
        <v>99905</v>
      </c>
      <c r="C204" s="49" t="s">
        <v>2263</v>
      </c>
      <c r="D204" s="39" t="s">
        <v>1003</v>
      </c>
      <c r="E204" s="44" t="s">
        <v>1965</v>
      </c>
      <c r="F204" s="18" t="s">
        <v>7</v>
      </c>
      <c r="G204" s="29">
        <v>1.2783</v>
      </c>
      <c r="H204" s="36">
        <f>(Reference!B$12*List!$G204)+Reference!B$13</f>
        <v>1168.5768474067265</v>
      </c>
      <c r="I204" s="36">
        <f>(Reference!C$12*List!$G204)+Reference!C$13</f>
        <v>1743.7795102161117</v>
      </c>
      <c r="J204" s="36">
        <f>(Reference!D$12*List!$G204)+Reference!D$13</f>
        <v>2087.0702240943915</v>
      </c>
      <c r="K204" s="36">
        <f>(Reference!E$12*List!$G204)+Reference!E$13</f>
        <v>2581.4088520791147</v>
      </c>
      <c r="L204" s="36">
        <f>(Reference!F$12*List!$G204)+Reference!F$13</f>
        <v>2688.9732757609759</v>
      </c>
      <c r="M204" s="36">
        <f>(Reference!G$12*List!$G204)+Reference!G$13</f>
        <v>3045.2327499413241</v>
      </c>
      <c r="N204" s="36">
        <f>(Reference!H$12*List!$G204)+Reference!H$13</f>
        <v>3161.1887244068762</v>
      </c>
      <c r="O204" s="36">
        <f>(Reference!I$12*List!$G204)+Reference!I$13</f>
        <v>3285.5362496561193</v>
      </c>
      <c r="P204" s="36">
        <f>(Reference!J$12*List!$G204)+Reference!J$13</f>
        <v>3803.523793485791</v>
      </c>
      <c r="Q204" s="36">
        <f>(Reference!K$12*List!$G204)+Reference!K$13</f>
        <v>3924.0569774697206</v>
      </c>
      <c r="R204" s="36">
        <f>(Reference!L$12*List!$G204)+Reference!L$13</f>
        <v>4233.7814882132361</v>
      </c>
      <c r="S204" s="36">
        <f>(Reference!M$12*List!$G204)+Reference!M$13</f>
        <v>5058.4420697741707</v>
      </c>
      <c r="T204" s="36">
        <f>(Reference!N$12*List!$G204)+Reference!N$13</f>
        <v>20405.062716639412</v>
      </c>
      <c r="U204" s="12">
        <f>(Reference!O$12*List!$G204)+Reference!O$13</f>
        <v>758.42835983001874</v>
      </c>
      <c r="V204" s="12">
        <f>(Reference!P$12*List!$G204)+Reference!P$13</f>
        <v>1068.6945070332083</v>
      </c>
      <c r="W204" s="12">
        <f>(Reference!Q$12*List!$G204)+Reference!Q$13</f>
        <v>534.34725351660416</v>
      </c>
      <c r="X204" s="54"/>
      <c r="Y204" s="1" t="str">
        <f t="shared" ref="Y204:Y267" si="7">CONCATENATE(Z204, AA204, AB204)</f>
        <v>Del Norte County, California</v>
      </c>
      <c r="Z204" s="39" t="s">
        <v>1003</v>
      </c>
      <c r="AA204" s="40" t="s">
        <v>2225</v>
      </c>
      <c r="AB204" s="44" t="s">
        <v>1965</v>
      </c>
      <c r="AC204" s="63"/>
      <c r="AD204" s="57">
        <f t="shared" si="6"/>
        <v>1.2783</v>
      </c>
      <c r="AE204" s="61">
        <v>23900</v>
      </c>
      <c r="AF204" s="61" t="s">
        <v>2833</v>
      </c>
      <c r="AG204" s="61" t="s">
        <v>6</v>
      </c>
      <c r="AH204" s="61">
        <v>1.0551999999999999</v>
      </c>
    </row>
    <row r="205" spans="1:34" x14ac:dyDescent="0.3">
      <c r="A205" s="47">
        <v>5080</v>
      </c>
      <c r="B205" s="13">
        <v>40900</v>
      </c>
      <c r="C205" s="49" t="s">
        <v>2265</v>
      </c>
      <c r="D205" s="38" t="s">
        <v>70</v>
      </c>
      <c r="E205" s="43" t="s">
        <v>1965</v>
      </c>
      <c r="F205" s="18" t="s">
        <v>6</v>
      </c>
      <c r="G205" s="11">
        <v>1.6508</v>
      </c>
      <c r="H205" s="36">
        <f>(Reference!B$12*List!$G205)+Reference!B$13</f>
        <v>1449.1194678952438</v>
      </c>
      <c r="I205" s="36">
        <f>(Reference!C$12*List!$G205)+Reference!C$13</f>
        <v>2162.4122038518276</v>
      </c>
      <c r="J205" s="36">
        <f>(Reference!D$12*List!$G205)+Reference!D$13</f>
        <v>2588.1174176190189</v>
      </c>
      <c r="K205" s="36">
        <f>(Reference!E$12*List!$G205)+Reference!E$13</f>
        <v>3201.1329254437751</v>
      </c>
      <c r="L205" s="36">
        <f>(Reference!F$12*List!$G205)+Reference!F$13</f>
        <v>3334.520559090829</v>
      </c>
      <c r="M205" s="36">
        <f>(Reference!G$12*List!$G205)+Reference!G$13</f>
        <v>3776.3079698225583</v>
      </c>
      <c r="N205" s="36">
        <f>(Reference!H$12*List!$G205)+Reference!H$13</f>
        <v>3920.1017309172544</v>
      </c>
      <c r="O205" s="36">
        <f>(Reference!I$12*List!$G205)+Reference!I$13</f>
        <v>4074.3016194595921</v>
      </c>
      <c r="P205" s="36">
        <f>(Reference!J$12*List!$G205)+Reference!J$13</f>
        <v>4716.6434864549774</v>
      </c>
      <c r="Q205" s="36">
        <f>(Reference!K$12*List!$G205)+Reference!K$13</f>
        <v>4866.1133170665698</v>
      </c>
      <c r="R205" s="36">
        <f>(Reference!L$12*List!$G205)+Reference!L$13</f>
        <v>5250.1940210431912</v>
      </c>
      <c r="S205" s="36">
        <f>(Reference!M$12*List!$G205)+Reference!M$13</f>
        <v>6272.8325456706016</v>
      </c>
      <c r="T205" s="36">
        <f>(Reference!N$12*List!$G205)+Reference!N$13</f>
        <v>25303.74762423637</v>
      </c>
      <c r="U205" s="12">
        <f>(Reference!O$12*List!$G205)+Reference!O$13</f>
        <v>940.50579871792593</v>
      </c>
      <c r="V205" s="12">
        <f>(Reference!P$12*List!$G205)+Reference!P$13</f>
        <v>1325.2581709207141</v>
      </c>
      <c r="W205" s="12">
        <f>(Reference!Q$12*List!$G205)+Reference!Q$13</f>
        <v>662.62908546035703</v>
      </c>
      <c r="X205" s="54"/>
      <c r="Y205" s="1" t="str">
        <f t="shared" si="7"/>
        <v>Eldorado County, California</v>
      </c>
      <c r="Z205" s="38" t="s">
        <v>70</v>
      </c>
      <c r="AA205" s="40" t="s">
        <v>2225</v>
      </c>
      <c r="AB205" s="43" t="s">
        <v>1965</v>
      </c>
      <c r="AC205" s="62"/>
      <c r="AD205" s="57">
        <f t="shared" si="6"/>
        <v>1.6508</v>
      </c>
      <c r="AE205" s="61">
        <v>24020</v>
      </c>
      <c r="AF205" s="61" t="s">
        <v>2834</v>
      </c>
      <c r="AG205" s="61" t="s">
        <v>6</v>
      </c>
      <c r="AH205" s="61">
        <v>0.85199999999999998</v>
      </c>
    </row>
    <row r="206" spans="1:34" x14ac:dyDescent="0.3">
      <c r="A206" s="47">
        <v>5090</v>
      </c>
      <c r="B206" s="13">
        <v>23420</v>
      </c>
      <c r="C206" s="49" t="s">
        <v>2266</v>
      </c>
      <c r="D206" s="38" t="s">
        <v>71</v>
      </c>
      <c r="E206" s="43" t="s">
        <v>1965</v>
      </c>
      <c r="F206" s="18" t="s">
        <v>6</v>
      </c>
      <c r="G206" s="11">
        <v>1.0721000000000001</v>
      </c>
      <c r="H206" s="36">
        <f>(Reference!B$12*List!$G206)+Reference!B$13</f>
        <v>1013.2805028571098</v>
      </c>
      <c r="I206" s="36">
        <f>(Reference!C$12*List!$G206)+Reference!C$13</f>
        <v>1512.0424325578979</v>
      </c>
      <c r="J206" s="36">
        <f>(Reference!D$12*List!$G206)+Reference!D$13</f>
        <v>1809.7120192493494</v>
      </c>
      <c r="K206" s="36">
        <f>(Reference!E$12*List!$G206)+Reference!E$13</f>
        <v>2238.3562240850397</v>
      </c>
      <c r="L206" s="36">
        <f>(Reference!F$12*List!$G206)+Reference!F$13</f>
        <v>2331.6260279150279</v>
      </c>
      <c r="M206" s="36">
        <f>(Reference!G$12*List!$G206)+Reference!G$13</f>
        <v>2640.5409101037121</v>
      </c>
      <c r="N206" s="36">
        <f>(Reference!H$12*List!$G206)+Reference!H$13</f>
        <v>2741.0870816083798</v>
      </c>
      <c r="O206" s="36">
        <f>(Reference!I$12*List!$G206)+Reference!I$13</f>
        <v>2848.9096207877274</v>
      </c>
      <c r="P206" s="36">
        <f>(Reference!J$12*List!$G206)+Reference!J$13</f>
        <v>3298.059952706607</v>
      </c>
      <c r="Q206" s="36">
        <f>(Reference!K$12*List!$G206)+Reference!K$13</f>
        <v>3402.5750520338279</v>
      </c>
      <c r="R206" s="36">
        <f>(Reference!L$12*List!$G206)+Reference!L$13</f>
        <v>3671.1391680265597</v>
      </c>
      <c r="S206" s="36">
        <f>(Reference!M$12*List!$G206)+Reference!M$13</f>
        <v>4386.2076640564692</v>
      </c>
      <c r="T206" s="36">
        <f>(Reference!N$12*List!$G206)+Reference!N$13</f>
        <v>17693.361165105205</v>
      </c>
      <c r="U206" s="12">
        <f>(Reference!O$12*List!$G206)+Reference!O$13</f>
        <v>657.63811043757187</v>
      </c>
      <c r="V206" s="12">
        <f>(Reference!P$12*List!$G206)+Reference!P$13</f>
        <v>926.67188288930606</v>
      </c>
      <c r="W206" s="12">
        <f>(Reference!Q$12*List!$G206)+Reference!Q$13</f>
        <v>463.33594144465303</v>
      </c>
      <c r="X206" s="54"/>
      <c r="Y206" s="1" t="str">
        <f t="shared" si="7"/>
        <v>Fresno County, California</v>
      </c>
      <c r="Z206" s="38" t="s">
        <v>71</v>
      </c>
      <c r="AA206" s="40" t="s">
        <v>2225</v>
      </c>
      <c r="AB206" s="43" t="s">
        <v>1965</v>
      </c>
      <c r="AC206" s="62"/>
      <c r="AD206" s="57">
        <f t="shared" si="6"/>
        <v>1.0721000000000001</v>
      </c>
      <c r="AE206" s="61">
        <v>24140</v>
      </c>
      <c r="AF206" s="61" t="s">
        <v>2835</v>
      </c>
      <c r="AG206" s="61" t="s">
        <v>6</v>
      </c>
      <c r="AH206" s="61">
        <v>0.85740000000000005</v>
      </c>
    </row>
    <row r="207" spans="1:34" x14ac:dyDescent="0.3">
      <c r="A207" s="47">
        <v>5100</v>
      </c>
      <c r="B207" s="27">
        <v>99905</v>
      </c>
      <c r="C207" s="49" t="s">
        <v>2263</v>
      </c>
      <c r="D207" s="39" t="s">
        <v>1004</v>
      </c>
      <c r="E207" s="44" t="s">
        <v>1965</v>
      </c>
      <c r="F207" s="18" t="s">
        <v>7</v>
      </c>
      <c r="G207" s="29">
        <v>1.2783</v>
      </c>
      <c r="H207" s="36">
        <f>(Reference!B$12*List!$G207)+Reference!B$13</f>
        <v>1168.5768474067265</v>
      </c>
      <c r="I207" s="36">
        <f>(Reference!C$12*List!$G207)+Reference!C$13</f>
        <v>1743.7795102161117</v>
      </c>
      <c r="J207" s="36">
        <f>(Reference!D$12*List!$G207)+Reference!D$13</f>
        <v>2087.0702240943915</v>
      </c>
      <c r="K207" s="36">
        <f>(Reference!E$12*List!$G207)+Reference!E$13</f>
        <v>2581.4088520791147</v>
      </c>
      <c r="L207" s="36">
        <f>(Reference!F$12*List!$G207)+Reference!F$13</f>
        <v>2688.9732757609759</v>
      </c>
      <c r="M207" s="36">
        <f>(Reference!G$12*List!$G207)+Reference!G$13</f>
        <v>3045.2327499413241</v>
      </c>
      <c r="N207" s="36">
        <f>(Reference!H$12*List!$G207)+Reference!H$13</f>
        <v>3161.1887244068762</v>
      </c>
      <c r="O207" s="36">
        <f>(Reference!I$12*List!$G207)+Reference!I$13</f>
        <v>3285.5362496561193</v>
      </c>
      <c r="P207" s="36">
        <f>(Reference!J$12*List!$G207)+Reference!J$13</f>
        <v>3803.523793485791</v>
      </c>
      <c r="Q207" s="36">
        <f>(Reference!K$12*List!$G207)+Reference!K$13</f>
        <v>3924.0569774697206</v>
      </c>
      <c r="R207" s="36">
        <f>(Reference!L$12*List!$G207)+Reference!L$13</f>
        <v>4233.7814882132361</v>
      </c>
      <c r="S207" s="36">
        <f>(Reference!M$12*List!$G207)+Reference!M$13</f>
        <v>5058.4420697741707</v>
      </c>
      <c r="T207" s="36">
        <f>(Reference!N$12*List!$G207)+Reference!N$13</f>
        <v>20405.062716639412</v>
      </c>
      <c r="U207" s="12">
        <f>(Reference!O$12*List!$G207)+Reference!O$13</f>
        <v>758.42835983001874</v>
      </c>
      <c r="V207" s="12">
        <f>(Reference!P$12*List!$G207)+Reference!P$13</f>
        <v>1068.6945070332083</v>
      </c>
      <c r="W207" s="12">
        <f>(Reference!Q$12*List!$G207)+Reference!Q$13</f>
        <v>534.34725351660416</v>
      </c>
      <c r="X207" s="54"/>
      <c r="Y207" s="1" t="str">
        <f t="shared" si="7"/>
        <v>Glenn County, California</v>
      </c>
      <c r="Z207" s="39" t="s">
        <v>1004</v>
      </c>
      <c r="AA207" s="40" t="s">
        <v>2225</v>
      </c>
      <c r="AB207" s="44" t="s">
        <v>1965</v>
      </c>
      <c r="AC207" s="63"/>
      <c r="AD207" s="57">
        <f t="shared" si="6"/>
        <v>1.2783</v>
      </c>
      <c r="AE207" s="61">
        <v>24220</v>
      </c>
      <c r="AF207" s="61" t="s">
        <v>2836</v>
      </c>
      <c r="AG207" s="61" t="s">
        <v>6</v>
      </c>
      <c r="AH207" s="61">
        <v>0.7298</v>
      </c>
    </row>
    <row r="208" spans="1:34" x14ac:dyDescent="0.3">
      <c r="A208" s="47">
        <v>5110</v>
      </c>
      <c r="B208" s="27">
        <v>99905</v>
      </c>
      <c r="C208" s="49" t="s">
        <v>2263</v>
      </c>
      <c r="D208" s="39" t="s">
        <v>1005</v>
      </c>
      <c r="E208" s="44" t="s">
        <v>1965</v>
      </c>
      <c r="F208" s="18" t="s">
        <v>7</v>
      </c>
      <c r="G208" s="29">
        <v>1.2783</v>
      </c>
      <c r="H208" s="36">
        <f>(Reference!B$12*List!$G208)+Reference!B$13</f>
        <v>1168.5768474067265</v>
      </c>
      <c r="I208" s="36">
        <f>(Reference!C$12*List!$G208)+Reference!C$13</f>
        <v>1743.7795102161117</v>
      </c>
      <c r="J208" s="36">
        <f>(Reference!D$12*List!$G208)+Reference!D$13</f>
        <v>2087.0702240943915</v>
      </c>
      <c r="K208" s="36">
        <f>(Reference!E$12*List!$G208)+Reference!E$13</f>
        <v>2581.4088520791147</v>
      </c>
      <c r="L208" s="36">
        <f>(Reference!F$12*List!$G208)+Reference!F$13</f>
        <v>2688.9732757609759</v>
      </c>
      <c r="M208" s="36">
        <f>(Reference!G$12*List!$G208)+Reference!G$13</f>
        <v>3045.2327499413241</v>
      </c>
      <c r="N208" s="36">
        <f>(Reference!H$12*List!$G208)+Reference!H$13</f>
        <v>3161.1887244068762</v>
      </c>
      <c r="O208" s="36">
        <f>(Reference!I$12*List!$G208)+Reference!I$13</f>
        <v>3285.5362496561193</v>
      </c>
      <c r="P208" s="36">
        <f>(Reference!J$12*List!$G208)+Reference!J$13</f>
        <v>3803.523793485791</v>
      </c>
      <c r="Q208" s="36">
        <f>(Reference!K$12*List!$G208)+Reference!K$13</f>
        <v>3924.0569774697206</v>
      </c>
      <c r="R208" s="36">
        <f>(Reference!L$12*List!$G208)+Reference!L$13</f>
        <v>4233.7814882132361</v>
      </c>
      <c r="S208" s="36">
        <f>(Reference!M$12*List!$G208)+Reference!M$13</f>
        <v>5058.4420697741707</v>
      </c>
      <c r="T208" s="36">
        <f>(Reference!N$12*List!$G208)+Reference!N$13</f>
        <v>20405.062716639412</v>
      </c>
      <c r="U208" s="12">
        <f>(Reference!O$12*List!$G208)+Reference!O$13</f>
        <v>758.42835983001874</v>
      </c>
      <c r="V208" s="12">
        <f>(Reference!P$12*List!$G208)+Reference!P$13</f>
        <v>1068.6945070332083</v>
      </c>
      <c r="W208" s="12">
        <f>(Reference!Q$12*List!$G208)+Reference!Q$13</f>
        <v>534.34725351660416</v>
      </c>
      <c r="X208" s="54"/>
      <c r="Y208" s="1" t="str">
        <f t="shared" si="7"/>
        <v>Humboldt County, California</v>
      </c>
      <c r="Z208" s="39" t="s">
        <v>1005</v>
      </c>
      <c r="AA208" s="40" t="s">
        <v>2225</v>
      </c>
      <c r="AB208" s="44" t="s">
        <v>1965</v>
      </c>
      <c r="AC208" s="63"/>
      <c r="AD208" s="57">
        <f t="shared" si="6"/>
        <v>1.2783</v>
      </c>
      <c r="AE208" s="61">
        <v>24260</v>
      </c>
      <c r="AF208" s="61" t="s">
        <v>2837</v>
      </c>
      <c r="AG208" s="61" t="s">
        <v>6</v>
      </c>
      <c r="AH208" s="61">
        <v>0.96519999999999995</v>
      </c>
    </row>
    <row r="209" spans="1:34" x14ac:dyDescent="0.3">
      <c r="A209" s="47">
        <v>5120</v>
      </c>
      <c r="B209" s="13">
        <v>20940</v>
      </c>
      <c r="C209" s="49" t="s">
        <v>2267</v>
      </c>
      <c r="D209" s="38" t="s">
        <v>72</v>
      </c>
      <c r="E209" s="43" t="s">
        <v>1965</v>
      </c>
      <c r="F209" s="18" t="s">
        <v>6</v>
      </c>
      <c r="G209" s="11">
        <v>0.93410000000000004</v>
      </c>
      <c r="H209" s="36">
        <f>(Reference!B$12*List!$G209)+Reference!B$13</f>
        <v>909.34793472982028</v>
      </c>
      <c r="I209" s="36">
        <f>(Reference!C$12*List!$G209)+Reference!C$13</f>
        <v>1356.9516628351357</v>
      </c>
      <c r="J209" s="36">
        <f>(Reference!D$12*List!$G209)+Reference!D$13</f>
        <v>1624.0891663462658</v>
      </c>
      <c r="K209" s="36">
        <f>(Reference!E$12*List!$G209)+Reference!E$13</f>
        <v>2008.7671714022929</v>
      </c>
      <c r="L209" s="36">
        <f>(Reference!F$12*List!$G209)+Reference!F$13</f>
        <v>2092.4702558357803</v>
      </c>
      <c r="M209" s="36">
        <f>(Reference!G$12*List!$G209)+Reference!G$13</f>
        <v>2369.6996205906635</v>
      </c>
      <c r="N209" s="36">
        <f>(Reference!H$12*List!$G209)+Reference!H$13</f>
        <v>2459.9327328877562</v>
      </c>
      <c r="O209" s="36">
        <f>(Reference!I$12*List!$G209)+Reference!I$13</f>
        <v>2556.6958730484539</v>
      </c>
      <c r="P209" s="36">
        <f>(Reference!J$12*List!$G209)+Reference!J$13</f>
        <v>2959.776683901915</v>
      </c>
      <c r="Q209" s="36">
        <f>(Reference!K$12*List!$G209)+Reference!K$13</f>
        <v>3053.5716295791563</v>
      </c>
      <c r="R209" s="36">
        <f>(Reference!L$12*List!$G209)+Reference!L$13</f>
        <v>3294.5890216358648</v>
      </c>
      <c r="S209" s="36">
        <f>(Reference!M$12*List!$G209)+Reference!M$13</f>
        <v>3936.3126689592677</v>
      </c>
      <c r="T209" s="36">
        <f>(Reference!N$12*List!$G209)+Reference!N$13</f>
        <v>15878.54635370016</v>
      </c>
      <c r="U209" s="12">
        <f>(Reference!O$12*List!$G209)+Reference!O$13</f>
        <v>590.18391831265581</v>
      </c>
      <c r="V209" s="12">
        <f>(Reference!P$12*List!$G209)+Reference!P$13</f>
        <v>831.62279398601527</v>
      </c>
      <c r="W209" s="12">
        <f>(Reference!Q$12*List!$G209)+Reference!Q$13</f>
        <v>415.81139699300763</v>
      </c>
      <c r="X209" s="54"/>
      <c r="Y209" s="1" t="str">
        <f t="shared" si="7"/>
        <v>Imperial County, California</v>
      </c>
      <c r="Z209" s="38" t="s">
        <v>72</v>
      </c>
      <c r="AA209" s="40" t="s">
        <v>2225</v>
      </c>
      <c r="AB209" s="43" t="s">
        <v>1965</v>
      </c>
      <c r="AC209" s="62"/>
      <c r="AD209" s="57">
        <f t="shared" si="6"/>
        <v>0.93410000000000004</v>
      </c>
      <c r="AE209" s="61">
        <v>24300</v>
      </c>
      <c r="AF209" s="61" t="s">
        <v>2838</v>
      </c>
      <c r="AG209" s="61" t="s">
        <v>6</v>
      </c>
      <c r="AH209" s="61">
        <v>0.95820000000000005</v>
      </c>
    </row>
    <row r="210" spans="1:34" x14ac:dyDescent="0.3">
      <c r="A210" s="47">
        <v>5130</v>
      </c>
      <c r="B210" s="27">
        <v>99905</v>
      </c>
      <c r="C210" s="49" t="s">
        <v>2263</v>
      </c>
      <c r="D210" s="39" t="s">
        <v>1006</v>
      </c>
      <c r="E210" s="44" t="s">
        <v>1965</v>
      </c>
      <c r="F210" s="18" t="s">
        <v>7</v>
      </c>
      <c r="G210" s="29">
        <v>1.2783</v>
      </c>
      <c r="H210" s="36">
        <f>(Reference!B$12*List!$G210)+Reference!B$13</f>
        <v>1168.5768474067265</v>
      </c>
      <c r="I210" s="36">
        <f>(Reference!C$12*List!$G210)+Reference!C$13</f>
        <v>1743.7795102161117</v>
      </c>
      <c r="J210" s="36">
        <f>(Reference!D$12*List!$G210)+Reference!D$13</f>
        <v>2087.0702240943915</v>
      </c>
      <c r="K210" s="36">
        <f>(Reference!E$12*List!$G210)+Reference!E$13</f>
        <v>2581.4088520791147</v>
      </c>
      <c r="L210" s="36">
        <f>(Reference!F$12*List!$G210)+Reference!F$13</f>
        <v>2688.9732757609759</v>
      </c>
      <c r="M210" s="36">
        <f>(Reference!G$12*List!$G210)+Reference!G$13</f>
        <v>3045.2327499413241</v>
      </c>
      <c r="N210" s="36">
        <f>(Reference!H$12*List!$G210)+Reference!H$13</f>
        <v>3161.1887244068762</v>
      </c>
      <c r="O210" s="36">
        <f>(Reference!I$12*List!$G210)+Reference!I$13</f>
        <v>3285.5362496561193</v>
      </c>
      <c r="P210" s="36">
        <f>(Reference!J$12*List!$G210)+Reference!J$13</f>
        <v>3803.523793485791</v>
      </c>
      <c r="Q210" s="36">
        <f>(Reference!K$12*List!$G210)+Reference!K$13</f>
        <v>3924.0569774697206</v>
      </c>
      <c r="R210" s="36">
        <f>(Reference!L$12*List!$G210)+Reference!L$13</f>
        <v>4233.7814882132361</v>
      </c>
      <c r="S210" s="36">
        <f>(Reference!M$12*List!$G210)+Reference!M$13</f>
        <v>5058.4420697741707</v>
      </c>
      <c r="T210" s="36">
        <f>(Reference!N$12*List!$G210)+Reference!N$13</f>
        <v>20405.062716639412</v>
      </c>
      <c r="U210" s="12">
        <f>(Reference!O$12*List!$G210)+Reference!O$13</f>
        <v>758.42835983001874</v>
      </c>
      <c r="V210" s="12">
        <f>(Reference!P$12*List!$G210)+Reference!P$13</f>
        <v>1068.6945070332083</v>
      </c>
      <c r="W210" s="12">
        <f>(Reference!Q$12*List!$G210)+Reference!Q$13</f>
        <v>534.34725351660416</v>
      </c>
      <c r="X210" s="54"/>
      <c r="Y210" s="1" t="str">
        <f t="shared" si="7"/>
        <v>Inyo County, California</v>
      </c>
      <c r="Z210" s="39" t="s">
        <v>1006</v>
      </c>
      <c r="AA210" s="40" t="s">
        <v>2225</v>
      </c>
      <c r="AB210" s="44" t="s">
        <v>1965</v>
      </c>
      <c r="AC210" s="63"/>
      <c r="AD210" s="57">
        <f t="shared" si="6"/>
        <v>1.2783</v>
      </c>
      <c r="AE210" s="61">
        <v>24340</v>
      </c>
      <c r="AF210" s="61" t="s">
        <v>2839</v>
      </c>
      <c r="AG210" s="61" t="s">
        <v>6</v>
      </c>
      <c r="AH210" s="61">
        <v>0.87939999999999996</v>
      </c>
    </row>
    <row r="211" spans="1:34" x14ac:dyDescent="0.3">
      <c r="A211" s="47">
        <v>5140</v>
      </c>
      <c r="B211" s="13">
        <v>12540</v>
      </c>
      <c r="C211" s="49" t="s">
        <v>2268</v>
      </c>
      <c r="D211" s="38" t="s">
        <v>73</v>
      </c>
      <c r="E211" s="43" t="s">
        <v>1965</v>
      </c>
      <c r="F211" s="18" t="s">
        <v>6</v>
      </c>
      <c r="G211" s="11">
        <v>1.2436</v>
      </c>
      <c r="H211" s="36">
        <f>(Reference!B$12*List!$G211)+Reference!B$13</f>
        <v>1142.4430784645747</v>
      </c>
      <c r="I211" s="36">
        <f>(Reference!C$12*List!$G211)+Reference!C$13</f>
        <v>1704.7820485539387</v>
      </c>
      <c r="J211" s="36">
        <f>(Reference!D$12*List!$G211)+Reference!D$13</f>
        <v>2040.3954922412249</v>
      </c>
      <c r="K211" s="36">
        <f>(Reference!E$12*List!$G211)+Reference!E$13</f>
        <v>2523.6788511509167</v>
      </c>
      <c r="L211" s="36">
        <f>(Reference!F$12*List!$G211)+Reference!F$13</f>
        <v>2628.8377301729333</v>
      </c>
      <c r="M211" s="36">
        <f>(Reference!G$12*List!$G211)+Reference!G$13</f>
        <v>2977.1299039550722</v>
      </c>
      <c r="N211" s="36">
        <f>(Reference!H$12*List!$G211)+Reference!H$13</f>
        <v>3090.4926671561107</v>
      </c>
      <c r="O211" s="36">
        <f>(Reference!I$12*List!$G211)+Reference!I$13</f>
        <v>3212.0593145361718</v>
      </c>
      <c r="P211" s="36">
        <f>(Reference!J$12*List!$G211)+Reference!J$13</f>
        <v>3718.4627106776552</v>
      </c>
      <c r="Q211" s="36">
        <f>(Reference!K$12*List!$G211)+Reference!K$13</f>
        <v>3836.3003197945245</v>
      </c>
      <c r="R211" s="36">
        <f>(Reference!L$12*List!$G211)+Reference!L$13</f>
        <v>4139.0982267657209</v>
      </c>
      <c r="S211" s="36">
        <f>(Reference!M$12*List!$G211)+Reference!M$13</f>
        <v>4945.3162992678454</v>
      </c>
      <c r="T211" s="36">
        <f>(Reference!N$12*List!$G211)+Reference!N$13</f>
        <v>19948.72884739481</v>
      </c>
      <c r="U211" s="12">
        <f>(Reference!O$12*List!$G211)+Reference!O$13</f>
        <v>741.46705210005803</v>
      </c>
      <c r="V211" s="12">
        <f>(Reference!P$12*List!$G211)+Reference!P$13</f>
        <v>1044.7944825046275</v>
      </c>
      <c r="W211" s="12">
        <f>(Reference!Q$12*List!$G211)+Reference!Q$13</f>
        <v>522.39724125231373</v>
      </c>
      <c r="X211" s="54"/>
      <c r="Y211" s="1" t="str">
        <f t="shared" si="7"/>
        <v>Kern County, California</v>
      </c>
      <c r="Z211" s="38" t="s">
        <v>73</v>
      </c>
      <c r="AA211" s="40" t="s">
        <v>2225</v>
      </c>
      <c r="AB211" s="43" t="s">
        <v>1965</v>
      </c>
      <c r="AC211" s="62"/>
      <c r="AD211" s="57">
        <f t="shared" si="6"/>
        <v>1.2436</v>
      </c>
      <c r="AE211" s="61">
        <v>24420</v>
      </c>
      <c r="AF211" s="61" t="s">
        <v>2840</v>
      </c>
      <c r="AG211" s="61" t="s">
        <v>6</v>
      </c>
      <c r="AH211" s="61">
        <v>0.99970000000000003</v>
      </c>
    </row>
    <row r="212" spans="1:34" x14ac:dyDescent="0.3">
      <c r="A212" s="47">
        <v>5150</v>
      </c>
      <c r="B212" s="13">
        <v>25260</v>
      </c>
      <c r="C212" s="49" t="s">
        <v>2269</v>
      </c>
      <c r="D212" s="38" t="s">
        <v>74</v>
      </c>
      <c r="E212" s="43" t="s">
        <v>1965</v>
      </c>
      <c r="F212" s="18" t="s">
        <v>6</v>
      </c>
      <c r="G212" s="11">
        <v>1.0797000000000001</v>
      </c>
      <c r="H212" s="36">
        <f>(Reference!B$12*List!$G212)+Reference!B$13</f>
        <v>1019.0043254496272</v>
      </c>
      <c r="I212" s="36">
        <f>(Reference!C$12*List!$G212)+Reference!C$13</f>
        <v>1520.583663354224</v>
      </c>
      <c r="J212" s="36">
        <f>(Reference!D$12*List!$G212)+Reference!D$13</f>
        <v>1819.9347270903888</v>
      </c>
      <c r="K212" s="36">
        <f>(Reference!E$12*List!$G212)+Reference!E$13</f>
        <v>2251.0002588704665</v>
      </c>
      <c r="L212" s="36">
        <f>(Reference!F$12*List!$G212)+Reference!F$13</f>
        <v>2344.7969255077978</v>
      </c>
      <c r="M212" s="36">
        <f>(Reference!G$12*List!$G212)+Reference!G$13</f>
        <v>2655.4568072073289</v>
      </c>
      <c r="N212" s="36">
        <f>(Reference!H$12*List!$G212)+Reference!H$13</f>
        <v>2756.5709442915445</v>
      </c>
      <c r="O212" s="36">
        <f>(Reference!I$12*List!$G212)+Reference!I$13</f>
        <v>2865.0025518226439</v>
      </c>
      <c r="P212" s="36">
        <f>(Reference!J$12*List!$G212)+Reference!J$13</f>
        <v>3316.6900457712131</v>
      </c>
      <c r="Q212" s="36">
        <f>(Reference!K$12*List!$G212)+Reference!K$13</f>
        <v>3421.7955303719118</v>
      </c>
      <c r="R212" s="36">
        <f>(Reference!L$12*List!$G212)+Reference!L$13</f>
        <v>3691.8767123205398</v>
      </c>
      <c r="S212" s="36">
        <f>(Reference!M$12*List!$G212)+Reference!M$13</f>
        <v>4410.9844898734164</v>
      </c>
      <c r="T212" s="36">
        <f>(Reference!N$12*List!$G212)+Reference!N$13</f>
        <v>17793.307488052149</v>
      </c>
      <c r="U212" s="12">
        <f>(Reference!O$12*List!$G212)+Reference!O$13</f>
        <v>661.35297898937893</v>
      </c>
      <c r="V212" s="12">
        <f>(Reference!P$12*List!$G212)+Reference!P$13</f>
        <v>931.90647039412488</v>
      </c>
      <c r="W212" s="12">
        <f>(Reference!Q$12*List!$G212)+Reference!Q$13</f>
        <v>465.95323519706244</v>
      </c>
      <c r="X212" s="54"/>
      <c r="Y212" s="1" t="str">
        <f t="shared" si="7"/>
        <v>Kings County, California</v>
      </c>
      <c r="Z212" s="38" t="s">
        <v>74</v>
      </c>
      <c r="AA212" s="40" t="s">
        <v>2225</v>
      </c>
      <c r="AB212" s="43" t="s">
        <v>1965</v>
      </c>
      <c r="AC212" s="62"/>
      <c r="AD212" s="57">
        <f t="shared" si="6"/>
        <v>1.0797000000000001</v>
      </c>
      <c r="AE212" s="61">
        <v>24500</v>
      </c>
      <c r="AF212" s="61" t="s">
        <v>2841</v>
      </c>
      <c r="AG212" s="61" t="s">
        <v>6</v>
      </c>
      <c r="AH212" s="61">
        <v>0.80969999999999998</v>
      </c>
    </row>
    <row r="213" spans="1:34" x14ac:dyDescent="0.3">
      <c r="A213" s="47">
        <v>5160</v>
      </c>
      <c r="B213" s="27">
        <v>99905</v>
      </c>
      <c r="C213" s="49" t="s">
        <v>2263</v>
      </c>
      <c r="D213" s="39" t="s">
        <v>146</v>
      </c>
      <c r="E213" s="44" t="s">
        <v>1965</v>
      </c>
      <c r="F213" s="18" t="s">
        <v>7</v>
      </c>
      <c r="G213" s="29">
        <v>1.2783</v>
      </c>
      <c r="H213" s="36">
        <f>(Reference!B$12*List!$G213)+Reference!B$13</f>
        <v>1168.5768474067265</v>
      </c>
      <c r="I213" s="36">
        <f>(Reference!C$12*List!$G213)+Reference!C$13</f>
        <v>1743.7795102161117</v>
      </c>
      <c r="J213" s="36">
        <f>(Reference!D$12*List!$G213)+Reference!D$13</f>
        <v>2087.0702240943915</v>
      </c>
      <c r="K213" s="36">
        <f>(Reference!E$12*List!$G213)+Reference!E$13</f>
        <v>2581.4088520791147</v>
      </c>
      <c r="L213" s="36">
        <f>(Reference!F$12*List!$G213)+Reference!F$13</f>
        <v>2688.9732757609759</v>
      </c>
      <c r="M213" s="36">
        <f>(Reference!G$12*List!$G213)+Reference!G$13</f>
        <v>3045.2327499413241</v>
      </c>
      <c r="N213" s="36">
        <f>(Reference!H$12*List!$G213)+Reference!H$13</f>
        <v>3161.1887244068762</v>
      </c>
      <c r="O213" s="36">
        <f>(Reference!I$12*List!$G213)+Reference!I$13</f>
        <v>3285.5362496561193</v>
      </c>
      <c r="P213" s="36">
        <f>(Reference!J$12*List!$G213)+Reference!J$13</f>
        <v>3803.523793485791</v>
      </c>
      <c r="Q213" s="36">
        <f>(Reference!K$12*List!$G213)+Reference!K$13</f>
        <v>3924.0569774697206</v>
      </c>
      <c r="R213" s="36">
        <f>(Reference!L$12*List!$G213)+Reference!L$13</f>
        <v>4233.7814882132361</v>
      </c>
      <c r="S213" s="36">
        <f>(Reference!M$12*List!$G213)+Reference!M$13</f>
        <v>5058.4420697741707</v>
      </c>
      <c r="T213" s="36">
        <f>(Reference!N$12*List!$G213)+Reference!N$13</f>
        <v>20405.062716639412</v>
      </c>
      <c r="U213" s="12">
        <f>(Reference!O$12*List!$G213)+Reference!O$13</f>
        <v>758.42835983001874</v>
      </c>
      <c r="V213" s="12">
        <f>(Reference!P$12*List!$G213)+Reference!P$13</f>
        <v>1068.6945070332083</v>
      </c>
      <c r="W213" s="12">
        <f>(Reference!Q$12*List!$G213)+Reference!Q$13</f>
        <v>534.34725351660416</v>
      </c>
      <c r="X213" s="54"/>
      <c r="Y213" s="1" t="str">
        <f t="shared" si="7"/>
        <v>Lake County, California</v>
      </c>
      <c r="Z213" s="39" t="s">
        <v>146</v>
      </c>
      <c r="AA213" s="40" t="s">
        <v>2225</v>
      </c>
      <c r="AB213" s="44" t="s">
        <v>1965</v>
      </c>
      <c r="AC213" s="63"/>
      <c r="AD213" s="57">
        <f t="shared" si="6"/>
        <v>1.2783</v>
      </c>
      <c r="AE213" s="61">
        <v>24540</v>
      </c>
      <c r="AF213" s="61" t="s">
        <v>2842</v>
      </c>
      <c r="AG213" s="61" t="s">
        <v>6</v>
      </c>
      <c r="AH213" s="61">
        <v>0.90580000000000005</v>
      </c>
    </row>
    <row r="214" spans="1:34" x14ac:dyDescent="0.3">
      <c r="A214" s="47">
        <v>5170</v>
      </c>
      <c r="B214" s="27">
        <v>99905</v>
      </c>
      <c r="C214" s="49" t="s">
        <v>2263</v>
      </c>
      <c r="D214" s="39" t="s">
        <v>1007</v>
      </c>
      <c r="E214" s="44" t="s">
        <v>1965</v>
      </c>
      <c r="F214" s="18" t="s">
        <v>7</v>
      </c>
      <c r="G214" s="29">
        <v>1.2783</v>
      </c>
      <c r="H214" s="36">
        <f>(Reference!B$12*List!$G214)+Reference!B$13</f>
        <v>1168.5768474067265</v>
      </c>
      <c r="I214" s="36">
        <f>(Reference!C$12*List!$G214)+Reference!C$13</f>
        <v>1743.7795102161117</v>
      </c>
      <c r="J214" s="36">
        <f>(Reference!D$12*List!$G214)+Reference!D$13</f>
        <v>2087.0702240943915</v>
      </c>
      <c r="K214" s="36">
        <f>(Reference!E$12*List!$G214)+Reference!E$13</f>
        <v>2581.4088520791147</v>
      </c>
      <c r="L214" s="36">
        <f>(Reference!F$12*List!$G214)+Reference!F$13</f>
        <v>2688.9732757609759</v>
      </c>
      <c r="M214" s="36">
        <f>(Reference!G$12*List!$G214)+Reference!G$13</f>
        <v>3045.2327499413241</v>
      </c>
      <c r="N214" s="36">
        <f>(Reference!H$12*List!$G214)+Reference!H$13</f>
        <v>3161.1887244068762</v>
      </c>
      <c r="O214" s="36">
        <f>(Reference!I$12*List!$G214)+Reference!I$13</f>
        <v>3285.5362496561193</v>
      </c>
      <c r="P214" s="36">
        <f>(Reference!J$12*List!$G214)+Reference!J$13</f>
        <v>3803.523793485791</v>
      </c>
      <c r="Q214" s="36">
        <f>(Reference!K$12*List!$G214)+Reference!K$13</f>
        <v>3924.0569774697206</v>
      </c>
      <c r="R214" s="36">
        <f>(Reference!L$12*List!$G214)+Reference!L$13</f>
        <v>4233.7814882132361</v>
      </c>
      <c r="S214" s="36">
        <f>(Reference!M$12*List!$G214)+Reference!M$13</f>
        <v>5058.4420697741707</v>
      </c>
      <c r="T214" s="36">
        <f>(Reference!N$12*List!$G214)+Reference!N$13</f>
        <v>20405.062716639412</v>
      </c>
      <c r="U214" s="12">
        <f>(Reference!O$12*List!$G214)+Reference!O$13</f>
        <v>758.42835983001874</v>
      </c>
      <c r="V214" s="12">
        <f>(Reference!P$12*List!$G214)+Reference!P$13</f>
        <v>1068.6945070332083</v>
      </c>
      <c r="W214" s="12">
        <f>(Reference!Q$12*List!$G214)+Reference!Q$13</f>
        <v>534.34725351660416</v>
      </c>
      <c r="X214" s="54"/>
      <c r="Y214" s="1" t="str">
        <f t="shared" si="7"/>
        <v>Lassen County, California</v>
      </c>
      <c r="Z214" s="39" t="s">
        <v>1007</v>
      </c>
      <c r="AA214" s="40" t="s">
        <v>2225</v>
      </c>
      <c r="AB214" s="44" t="s">
        <v>1965</v>
      </c>
      <c r="AC214" s="63"/>
      <c r="AD214" s="57">
        <f t="shared" si="6"/>
        <v>1.2783</v>
      </c>
      <c r="AE214" s="61">
        <v>24580</v>
      </c>
      <c r="AF214" s="61" t="s">
        <v>2843</v>
      </c>
      <c r="AG214" s="61" t="s">
        <v>6</v>
      </c>
      <c r="AH214" s="61">
        <v>0.9274</v>
      </c>
    </row>
    <row r="215" spans="1:34" x14ac:dyDescent="0.3">
      <c r="A215" s="47">
        <v>5200</v>
      </c>
      <c r="B215" s="13">
        <v>31084</v>
      </c>
      <c r="C215" s="49" t="s">
        <v>2270</v>
      </c>
      <c r="D215" s="38" t="s">
        <v>75</v>
      </c>
      <c r="E215" s="43" t="s">
        <v>1965</v>
      </c>
      <c r="F215" s="18" t="s">
        <v>6</v>
      </c>
      <c r="G215" s="11">
        <v>1.3055000000000001</v>
      </c>
      <c r="H215" s="36">
        <f>(Reference!B$12*List!$G215)+Reference!B$13</f>
        <v>1189.0621072115257</v>
      </c>
      <c r="I215" s="36">
        <f>(Reference!C$12*List!$G215)+Reference!C$13</f>
        <v>1774.3481256976997</v>
      </c>
      <c r="J215" s="36">
        <f>(Reference!D$12*List!$G215)+Reference!D$13</f>
        <v>2123.6567574202168</v>
      </c>
      <c r="K215" s="36">
        <f>(Reference!E$12*List!$G215)+Reference!E$13</f>
        <v>2626.6611871006417</v>
      </c>
      <c r="L215" s="36">
        <f>(Reference!F$12*List!$G215)+Reference!F$13</f>
        <v>2736.1112250403639</v>
      </c>
      <c r="M215" s="36">
        <f>(Reference!G$12*List!$G215)+Reference!G$13</f>
        <v>3098.6159606279543</v>
      </c>
      <c r="N215" s="36">
        <f>(Reference!H$12*List!$G215)+Reference!H$13</f>
        <v>3216.6046540097818</v>
      </c>
      <c r="O215" s="36">
        <f>(Reference!I$12*List!$G215)+Reference!I$13</f>
        <v>3343.132002833715</v>
      </c>
      <c r="P215" s="36">
        <f>(Reference!J$12*List!$G215)+Reference!J$13</f>
        <v>3870.1999160328032</v>
      </c>
      <c r="Q215" s="36">
        <f>(Reference!K$12*List!$G215)+Reference!K$13</f>
        <v>3992.8460578375989</v>
      </c>
      <c r="R215" s="36">
        <f>(Reference!L$12*List!$G215)+Reference!L$13</f>
        <v>4308.0000677916914</v>
      </c>
      <c r="S215" s="36">
        <f>(Reference!M$12*List!$G215)+Reference!M$13</f>
        <v>5147.1170253295613</v>
      </c>
      <c r="T215" s="36">
        <f>(Reference!N$12*List!$G215)+Reference!N$13</f>
        <v>20762.765346133743</v>
      </c>
      <c r="U215" s="12">
        <f>(Reference!O$12*List!$G215)+Reference!O$13</f>
        <v>771.72367885753852</v>
      </c>
      <c r="V215" s="12">
        <f>(Reference!P$12*List!$G215)+Reference!P$13</f>
        <v>1087.4288202083499</v>
      </c>
      <c r="W215" s="12">
        <f>(Reference!Q$12*List!$G215)+Reference!Q$13</f>
        <v>543.71441010417493</v>
      </c>
      <c r="X215" s="54"/>
      <c r="Y215" s="1" t="str">
        <f t="shared" si="7"/>
        <v>Los Angeles County, California</v>
      </c>
      <c r="Z215" s="38" t="s">
        <v>75</v>
      </c>
      <c r="AA215" s="40" t="s">
        <v>2225</v>
      </c>
      <c r="AB215" s="43" t="s">
        <v>1965</v>
      </c>
      <c r="AC215" s="62"/>
      <c r="AD215" s="57">
        <f t="shared" si="6"/>
        <v>1.3055000000000001</v>
      </c>
      <c r="AE215" s="61">
        <v>24660</v>
      </c>
      <c r="AF215" s="61" t="s">
        <v>2844</v>
      </c>
      <c r="AG215" s="61" t="s">
        <v>6</v>
      </c>
      <c r="AH215" s="61">
        <v>0.87529999999999997</v>
      </c>
    </row>
    <row r="216" spans="1:34" x14ac:dyDescent="0.3">
      <c r="A216" s="47">
        <v>5210</v>
      </c>
      <c r="B216" s="13">
        <v>31084</v>
      </c>
      <c r="C216" s="49" t="s">
        <v>2270</v>
      </c>
      <c r="D216" s="38" t="s">
        <v>75</v>
      </c>
      <c r="E216" s="43" t="s">
        <v>1965</v>
      </c>
      <c r="F216" s="18" t="s">
        <v>6</v>
      </c>
      <c r="G216" s="11">
        <v>1.3055000000000001</v>
      </c>
      <c r="H216" s="36">
        <f>(Reference!B$12*List!$G216)+Reference!B$13</f>
        <v>1189.0621072115257</v>
      </c>
      <c r="I216" s="36">
        <f>(Reference!C$12*List!$G216)+Reference!C$13</f>
        <v>1774.3481256976997</v>
      </c>
      <c r="J216" s="36">
        <f>(Reference!D$12*List!$G216)+Reference!D$13</f>
        <v>2123.6567574202168</v>
      </c>
      <c r="K216" s="36">
        <f>(Reference!E$12*List!$G216)+Reference!E$13</f>
        <v>2626.6611871006417</v>
      </c>
      <c r="L216" s="36">
        <f>(Reference!F$12*List!$G216)+Reference!F$13</f>
        <v>2736.1112250403639</v>
      </c>
      <c r="M216" s="36">
        <f>(Reference!G$12*List!$G216)+Reference!G$13</f>
        <v>3098.6159606279543</v>
      </c>
      <c r="N216" s="36">
        <f>(Reference!H$12*List!$G216)+Reference!H$13</f>
        <v>3216.6046540097818</v>
      </c>
      <c r="O216" s="36">
        <f>(Reference!I$12*List!$G216)+Reference!I$13</f>
        <v>3343.132002833715</v>
      </c>
      <c r="P216" s="36">
        <f>(Reference!J$12*List!$G216)+Reference!J$13</f>
        <v>3870.1999160328032</v>
      </c>
      <c r="Q216" s="36">
        <f>(Reference!K$12*List!$G216)+Reference!K$13</f>
        <v>3992.8460578375989</v>
      </c>
      <c r="R216" s="36">
        <f>(Reference!L$12*List!$G216)+Reference!L$13</f>
        <v>4308.0000677916914</v>
      </c>
      <c r="S216" s="36">
        <f>(Reference!M$12*List!$G216)+Reference!M$13</f>
        <v>5147.1170253295613</v>
      </c>
      <c r="T216" s="36">
        <f>(Reference!N$12*List!$G216)+Reference!N$13</f>
        <v>20762.765346133743</v>
      </c>
      <c r="U216" s="12">
        <f>(Reference!O$12*List!$G216)+Reference!O$13</f>
        <v>771.72367885753852</v>
      </c>
      <c r="V216" s="12">
        <f>(Reference!P$12*List!$G216)+Reference!P$13</f>
        <v>1087.4288202083499</v>
      </c>
      <c r="W216" s="12">
        <f>(Reference!Q$12*List!$G216)+Reference!Q$13</f>
        <v>543.71441010417493</v>
      </c>
      <c r="X216" s="54"/>
      <c r="Y216" s="1" t="str">
        <f t="shared" si="7"/>
        <v>Los Angeles County, California</v>
      </c>
      <c r="Z216" s="38" t="s">
        <v>75</v>
      </c>
      <c r="AA216" s="40" t="s">
        <v>2225</v>
      </c>
      <c r="AB216" s="43" t="s">
        <v>1965</v>
      </c>
      <c r="AC216" s="62"/>
      <c r="AD216" s="57">
        <f t="shared" si="6"/>
        <v>1.3055000000000001</v>
      </c>
      <c r="AE216" s="61">
        <v>24780</v>
      </c>
      <c r="AF216" s="61" t="s">
        <v>2845</v>
      </c>
      <c r="AG216" s="61" t="s">
        <v>6</v>
      </c>
      <c r="AH216" s="61">
        <v>0.9375</v>
      </c>
    </row>
    <row r="217" spans="1:34" x14ac:dyDescent="0.3">
      <c r="A217" s="47">
        <v>5300</v>
      </c>
      <c r="B217" s="13">
        <v>31460</v>
      </c>
      <c r="C217" s="49" t="s">
        <v>2271</v>
      </c>
      <c r="D217" s="38" t="s">
        <v>76</v>
      </c>
      <c r="E217" s="43" t="s">
        <v>1965</v>
      </c>
      <c r="F217" s="18" t="s">
        <v>6</v>
      </c>
      <c r="G217" s="11">
        <v>0.74750000000000005</v>
      </c>
      <c r="H217" s="36">
        <f>(Reference!B$12*List!$G217)+Reference!B$13</f>
        <v>768.8130273924852</v>
      </c>
      <c r="I217" s="36">
        <f>(Reference!C$12*List!$G217)+Reference!C$13</f>
        <v>1147.2419698621839</v>
      </c>
      <c r="J217" s="36">
        <f>(Reference!D$12*List!$G217)+Reference!D$13</f>
        <v>1373.0947869860092</v>
      </c>
      <c r="K217" s="36">
        <f>(Reference!E$12*List!$G217)+Reference!E$13</f>
        <v>1698.3228436443178</v>
      </c>
      <c r="L217" s="36">
        <f>(Reference!F$12*List!$G217)+Reference!F$13</f>
        <v>1769.09005967645</v>
      </c>
      <c r="M217" s="36">
        <f>(Reference!G$12*List!$G217)+Reference!G$13</f>
        <v>2003.4750943360641</v>
      </c>
      <c r="N217" s="36">
        <f>(Reference!H$12*List!$G217)+Reference!H$13</f>
        <v>2079.7631570090007</v>
      </c>
      <c r="O217" s="36">
        <f>(Reference!I$12*List!$G217)+Reference!I$13</f>
        <v>2161.5720663227412</v>
      </c>
      <c r="P217" s="36">
        <f>(Reference!J$12*List!$G217)+Reference!J$13</f>
        <v>2502.3588726051362</v>
      </c>
      <c r="Q217" s="36">
        <f>(Reference!K$12*List!$G217)+Reference!K$13</f>
        <v>2581.6583061730571</v>
      </c>
      <c r="R217" s="36">
        <f>(Reference!L$12*List!$G217)+Reference!L$13</f>
        <v>2785.4277367336645</v>
      </c>
      <c r="S217" s="36">
        <f>(Reference!M$12*List!$G217)+Reference!M$13</f>
        <v>3327.9763929800092</v>
      </c>
      <c r="T217" s="36">
        <f>(Reference!N$12*List!$G217)+Reference!N$13</f>
        <v>13424.601108713334</v>
      </c>
      <c r="U217" s="12">
        <f>(Reference!O$12*List!$G217)+Reference!O$13</f>
        <v>498.97411939592166</v>
      </c>
      <c r="V217" s="12">
        <f>(Reference!P$12*List!$G217)+Reference!P$13</f>
        <v>703.0998955124353</v>
      </c>
      <c r="W217" s="12">
        <f>(Reference!Q$12*List!$G217)+Reference!Q$13</f>
        <v>351.54994775621765</v>
      </c>
      <c r="X217" s="54"/>
      <c r="Y217" s="1" t="str">
        <f t="shared" si="7"/>
        <v>Madera County, California</v>
      </c>
      <c r="Z217" s="38" t="s">
        <v>76</v>
      </c>
      <c r="AA217" s="40" t="s">
        <v>2225</v>
      </c>
      <c r="AB217" s="43" t="s">
        <v>1965</v>
      </c>
      <c r="AC217" s="62"/>
      <c r="AD217" s="57">
        <f t="shared" si="6"/>
        <v>0.74750000000000005</v>
      </c>
      <c r="AE217" s="61">
        <v>24860</v>
      </c>
      <c r="AF217" s="61" t="s">
        <v>2846</v>
      </c>
      <c r="AG217" s="61" t="s">
        <v>6</v>
      </c>
      <c r="AH217" s="61">
        <v>0.89729999999999999</v>
      </c>
    </row>
    <row r="218" spans="1:34" x14ac:dyDescent="0.3">
      <c r="A218" s="47">
        <v>5310</v>
      </c>
      <c r="B218" s="13">
        <v>42034</v>
      </c>
      <c r="C218" s="49" t="s">
        <v>2272</v>
      </c>
      <c r="D218" s="38" t="s">
        <v>77</v>
      </c>
      <c r="E218" s="43" t="s">
        <v>1965</v>
      </c>
      <c r="F218" s="18" t="s">
        <v>6</v>
      </c>
      <c r="G218" s="11">
        <v>1.7909999999999999</v>
      </c>
      <c r="H218" s="36">
        <f>(Reference!B$12*List!$G218)+Reference!B$13</f>
        <v>1554.7089320361567</v>
      </c>
      <c r="I218" s="36">
        <f>(Reference!C$12*List!$G218)+Reference!C$13</f>
        <v>2319.9754351208944</v>
      </c>
      <c r="J218" s="36">
        <f>(Reference!D$12*List!$G218)+Reference!D$13</f>
        <v>2776.6994754234565</v>
      </c>
      <c r="K218" s="36">
        <f>(Reference!E$12*List!$G218)+Reference!E$13</f>
        <v>3434.3820934591458</v>
      </c>
      <c r="L218" s="36">
        <f>(Reference!F$12*List!$G218)+Reference!F$13</f>
        <v>3577.4889594206152</v>
      </c>
      <c r="M218" s="36">
        <f>(Reference!G$12*List!$G218)+Reference!G$13</f>
        <v>4051.4670190234956</v>
      </c>
      <c r="N218" s="36">
        <f>(Reference!H$12*List!$G218)+Reference!H$13</f>
        <v>4205.7382504145826</v>
      </c>
      <c r="O218" s="36">
        <f>(Reference!I$12*List!$G218)+Reference!I$13</f>
        <v>4371.1738472352881</v>
      </c>
      <c r="P218" s="36">
        <f>(Reference!J$12*List!$G218)+Reference!J$13</f>
        <v>5060.3196769362658</v>
      </c>
      <c r="Q218" s="36">
        <f>(Reference!K$12*List!$G218)+Reference!K$13</f>
        <v>5220.6805621980548</v>
      </c>
      <c r="R218" s="36">
        <f>(Reference!L$12*List!$G218)+Reference!L$13</f>
        <v>5632.7471407821431</v>
      </c>
      <c r="S218" s="36">
        <f>(Reference!M$12*List!$G218)+Reference!M$13</f>
        <v>6729.8997798200762</v>
      </c>
      <c r="T218" s="36">
        <f>(Reference!N$12*List!$G218)+Reference!N$13</f>
        <v>27147.494265968162</v>
      </c>
      <c r="U218" s="12">
        <f>(Reference!O$12*List!$G218)+Reference!O$13</f>
        <v>1009.0353475288912</v>
      </c>
      <c r="V218" s="12">
        <f>(Reference!P$12*List!$G218)+Reference!P$13</f>
        <v>1421.8225351543472</v>
      </c>
      <c r="W218" s="12">
        <f>(Reference!Q$12*List!$G218)+Reference!Q$13</f>
        <v>710.91126757717359</v>
      </c>
      <c r="X218" s="54"/>
      <c r="Y218" s="1" t="str">
        <f t="shared" si="7"/>
        <v>Marin County, California</v>
      </c>
      <c r="Z218" s="38" t="s">
        <v>77</v>
      </c>
      <c r="AA218" s="40" t="s">
        <v>2225</v>
      </c>
      <c r="AB218" s="43" t="s">
        <v>1965</v>
      </c>
      <c r="AC218" s="62"/>
      <c r="AD218" s="57">
        <f t="shared" si="6"/>
        <v>1.7909999999999999</v>
      </c>
      <c r="AE218" s="61">
        <v>25020</v>
      </c>
      <c r="AF218" s="61" t="s">
        <v>2847</v>
      </c>
      <c r="AG218" s="61" t="s">
        <v>6</v>
      </c>
      <c r="AH218" s="61">
        <v>0.35489999999999999</v>
      </c>
    </row>
    <row r="219" spans="1:34" x14ac:dyDescent="0.3">
      <c r="A219" s="47">
        <v>5320</v>
      </c>
      <c r="B219" s="27">
        <v>99905</v>
      </c>
      <c r="C219" s="49" t="s">
        <v>2263</v>
      </c>
      <c r="D219" s="39" t="s">
        <v>1008</v>
      </c>
      <c r="E219" s="44" t="s">
        <v>1965</v>
      </c>
      <c r="F219" s="18" t="s">
        <v>7</v>
      </c>
      <c r="G219" s="29">
        <v>1.2783</v>
      </c>
      <c r="H219" s="36">
        <f>(Reference!B$12*List!$G219)+Reference!B$13</f>
        <v>1168.5768474067265</v>
      </c>
      <c r="I219" s="36">
        <f>(Reference!C$12*List!$G219)+Reference!C$13</f>
        <v>1743.7795102161117</v>
      </c>
      <c r="J219" s="36">
        <f>(Reference!D$12*List!$G219)+Reference!D$13</f>
        <v>2087.0702240943915</v>
      </c>
      <c r="K219" s="36">
        <f>(Reference!E$12*List!$G219)+Reference!E$13</f>
        <v>2581.4088520791147</v>
      </c>
      <c r="L219" s="36">
        <f>(Reference!F$12*List!$G219)+Reference!F$13</f>
        <v>2688.9732757609759</v>
      </c>
      <c r="M219" s="36">
        <f>(Reference!G$12*List!$G219)+Reference!G$13</f>
        <v>3045.2327499413241</v>
      </c>
      <c r="N219" s="36">
        <f>(Reference!H$12*List!$G219)+Reference!H$13</f>
        <v>3161.1887244068762</v>
      </c>
      <c r="O219" s="36">
        <f>(Reference!I$12*List!$G219)+Reference!I$13</f>
        <v>3285.5362496561193</v>
      </c>
      <c r="P219" s="36">
        <f>(Reference!J$12*List!$G219)+Reference!J$13</f>
        <v>3803.523793485791</v>
      </c>
      <c r="Q219" s="36">
        <f>(Reference!K$12*List!$G219)+Reference!K$13</f>
        <v>3924.0569774697206</v>
      </c>
      <c r="R219" s="36">
        <f>(Reference!L$12*List!$G219)+Reference!L$13</f>
        <v>4233.7814882132361</v>
      </c>
      <c r="S219" s="36">
        <f>(Reference!M$12*List!$G219)+Reference!M$13</f>
        <v>5058.4420697741707</v>
      </c>
      <c r="T219" s="36">
        <f>(Reference!N$12*List!$G219)+Reference!N$13</f>
        <v>20405.062716639412</v>
      </c>
      <c r="U219" s="12">
        <f>(Reference!O$12*List!$G219)+Reference!O$13</f>
        <v>758.42835983001874</v>
      </c>
      <c r="V219" s="12">
        <f>(Reference!P$12*List!$G219)+Reference!P$13</f>
        <v>1068.6945070332083</v>
      </c>
      <c r="W219" s="12">
        <f>(Reference!Q$12*List!$G219)+Reference!Q$13</f>
        <v>534.34725351660416</v>
      </c>
      <c r="X219" s="54"/>
      <c r="Y219" s="1" t="str">
        <f t="shared" si="7"/>
        <v>Mariposa County, California</v>
      </c>
      <c r="Z219" s="39" t="s">
        <v>1008</v>
      </c>
      <c r="AA219" s="40" t="s">
        <v>2225</v>
      </c>
      <c r="AB219" s="44" t="s">
        <v>1965</v>
      </c>
      <c r="AC219" s="63"/>
      <c r="AD219" s="57">
        <f t="shared" si="6"/>
        <v>1.2783</v>
      </c>
      <c r="AE219" s="61">
        <v>25060</v>
      </c>
      <c r="AF219" s="61" t="s">
        <v>2848</v>
      </c>
      <c r="AG219" s="61" t="s">
        <v>6</v>
      </c>
      <c r="AH219" s="61">
        <v>0.79200000000000004</v>
      </c>
    </row>
    <row r="220" spans="1:34" x14ac:dyDescent="0.3">
      <c r="A220" s="47">
        <v>5330</v>
      </c>
      <c r="B220" s="27">
        <v>99905</v>
      </c>
      <c r="C220" s="49" t="s">
        <v>2263</v>
      </c>
      <c r="D220" s="39" t="s">
        <v>1009</v>
      </c>
      <c r="E220" s="44" t="s">
        <v>1965</v>
      </c>
      <c r="F220" s="18" t="s">
        <v>7</v>
      </c>
      <c r="G220" s="29">
        <v>1.2783</v>
      </c>
      <c r="H220" s="36">
        <f>(Reference!B$12*List!$G220)+Reference!B$13</f>
        <v>1168.5768474067265</v>
      </c>
      <c r="I220" s="36">
        <f>(Reference!C$12*List!$G220)+Reference!C$13</f>
        <v>1743.7795102161117</v>
      </c>
      <c r="J220" s="36">
        <f>(Reference!D$12*List!$G220)+Reference!D$13</f>
        <v>2087.0702240943915</v>
      </c>
      <c r="K220" s="36">
        <f>(Reference!E$12*List!$G220)+Reference!E$13</f>
        <v>2581.4088520791147</v>
      </c>
      <c r="L220" s="36">
        <f>(Reference!F$12*List!$G220)+Reference!F$13</f>
        <v>2688.9732757609759</v>
      </c>
      <c r="M220" s="36">
        <f>(Reference!G$12*List!$G220)+Reference!G$13</f>
        <v>3045.2327499413241</v>
      </c>
      <c r="N220" s="36">
        <f>(Reference!H$12*List!$G220)+Reference!H$13</f>
        <v>3161.1887244068762</v>
      </c>
      <c r="O220" s="36">
        <f>(Reference!I$12*List!$G220)+Reference!I$13</f>
        <v>3285.5362496561193</v>
      </c>
      <c r="P220" s="36">
        <f>(Reference!J$12*List!$G220)+Reference!J$13</f>
        <v>3803.523793485791</v>
      </c>
      <c r="Q220" s="36">
        <f>(Reference!K$12*List!$G220)+Reference!K$13</f>
        <v>3924.0569774697206</v>
      </c>
      <c r="R220" s="36">
        <f>(Reference!L$12*List!$G220)+Reference!L$13</f>
        <v>4233.7814882132361</v>
      </c>
      <c r="S220" s="36">
        <f>(Reference!M$12*List!$G220)+Reference!M$13</f>
        <v>5058.4420697741707</v>
      </c>
      <c r="T220" s="36">
        <f>(Reference!N$12*List!$G220)+Reference!N$13</f>
        <v>20405.062716639412</v>
      </c>
      <c r="U220" s="12">
        <f>(Reference!O$12*List!$G220)+Reference!O$13</f>
        <v>758.42835983001874</v>
      </c>
      <c r="V220" s="12">
        <f>(Reference!P$12*List!$G220)+Reference!P$13</f>
        <v>1068.6945070332083</v>
      </c>
      <c r="W220" s="12">
        <f>(Reference!Q$12*List!$G220)+Reference!Q$13</f>
        <v>534.34725351660416</v>
      </c>
      <c r="X220" s="54"/>
      <c r="Y220" s="1" t="str">
        <f t="shared" si="7"/>
        <v>Mendocino County, California</v>
      </c>
      <c r="Z220" s="39" t="s">
        <v>1009</v>
      </c>
      <c r="AA220" s="40" t="s">
        <v>2225</v>
      </c>
      <c r="AB220" s="44" t="s">
        <v>1965</v>
      </c>
      <c r="AC220" s="63"/>
      <c r="AD220" s="57">
        <f t="shared" si="6"/>
        <v>1.2783</v>
      </c>
      <c r="AE220" s="61">
        <v>25180</v>
      </c>
      <c r="AF220" s="61" t="s">
        <v>2849</v>
      </c>
      <c r="AG220" s="61" t="s">
        <v>6</v>
      </c>
      <c r="AH220" s="61">
        <v>0.8931</v>
      </c>
    </row>
    <row r="221" spans="1:34" x14ac:dyDescent="0.3">
      <c r="A221" s="47">
        <v>5340</v>
      </c>
      <c r="B221" s="13">
        <v>32900</v>
      </c>
      <c r="C221" s="49" t="s">
        <v>2273</v>
      </c>
      <c r="D221" s="38" t="s">
        <v>78</v>
      </c>
      <c r="E221" s="43" t="s">
        <v>1965</v>
      </c>
      <c r="F221" s="18" t="s">
        <v>6</v>
      </c>
      <c r="G221" s="11">
        <v>1.3862000000000001</v>
      </c>
      <c r="H221" s="36">
        <f>(Reference!B$12*List!$G221)+Reference!B$13</f>
        <v>1249.8400655294408</v>
      </c>
      <c r="I221" s="36">
        <f>(Reference!C$12*List!$G221)+Reference!C$13</f>
        <v>1865.0425106007929</v>
      </c>
      <c r="J221" s="36">
        <f>(Reference!D$12*List!$G221)+Reference!D$13</f>
        <v>2232.2057735744111</v>
      </c>
      <c r="K221" s="36">
        <f>(Reference!E$12*List!$G221)+Reference!E$13</f>
        <v>2760.9208722564217</v>
      </c>
      <c r="L221" s="36">
        <f>(Reference!F$12*List!$G221)+Reference!F$13</f>
        <v>2875.9653613214891</v>
      </c>
      <c r="M221" s="36">
        <f>(Reference!G$12*List!$G221)+Reference!G$13</f>
        <v>3256.9992364518885</v>
      </c>
      <c r="N221" s="36">
        <f>(Reference!H$12*List!$G221)+Reference!H$13</f>
        <v>3381.0188275007549</v>
      </c>
      <c r="O221" s="36">
        <f>(Reference!I$12*List!$G221)+Reference!I$13</f>
        <v>3514.0135205334209</v>
      </c>
      <c r="P221" s="36">
        <f>(Reference!J$12*List!$G221)+Reference!J$13</f>
        <v>4068.0220884425034</v>
      </c>
      <c r="Q221" s="36">
        <f>(Reference!K$12*List!$G221)+Reference!K$13</f>
        <v>4196.9371896643524</v>
      </c>
      <c r="R221" s="36">
        <f>(Reference!L$12*List!$G221)+Reference!L$13</f>
        <v>4528.2000447027722</v>
      </c>
      <c r="S221" s="36">
        <f>(Reference!M$12*List!$G221)+Reference!M$13</f>
        <v>5410.2077942016203</v>
      </c>
      <c r="T221" s="36">
        <f>(Reference!N$12*List!$G221)+Reference!N$13</f>
        <v>21824.037485846693</v>
      </c>
      <c r="U221" s="12">
        <f>(Reference!O$12*List!$G221)+Reference!O$13</f>
        <v>811.1697172958045</v>
      </c>
      <c r="V221" s="12">
        <f>(Reference!P$12*List!$G221)+Reference!P$13</f>
        <v>1143.011874371361</v>
      </c>
      <c r="W221" s="12">
        <f>(Reference!Q$12*List!$G221)+Reference!Q$13</f>
        <v>571.50593718568052</v>
      </c>
      <c r="X221" s="54"/>
      <c r="Y221" s="1" t="str">
        <f t="shared" si="7"/>
        <v>Merced County, California</v>
      </c>
      <c r="Z221" s="38" t="s">
        <v>78</v>
      </c>
      <c r="AA221" s="40" t="s">
        <v>2225</v>
      </c>
      <c r="AB221" s="43" t="s">
        <v>1965</v>
      </c>
      <c r="AC221" s="62"/>
      <c r="AD221" s="57">
        <f t="shared" si="6"/>
        <v>1.3862000000000001</v>
      </c>
      <c r="AE221" s="61">
        <v>25220</v>
      </c>
      <c r="AF221" s="61" t="s">
        <v>2850</v>
      </c>
      <c r="AG221" s="61" t="s">
        <v>6</v>
      </c>
      <c r="AH221" s="61">
        <v>0.84230000000000005</v>
      </c>
    </row>
    <row r="222" spans="1:34" x14ac:dyDescent="0.3">
      <c r="A222" s="47">
        <v>5350</v>
      </c>
      <c r="B222" s="27">
        <v>99905</v>
      </c>
      <c r="C222" s="49" t="s">
        <v>2263</v>
      </c>
      <c r="D222" s="39" t="s">
        <v>1010</v>
      </c>
      <c r="E222" s="44" t="s">
        <v>1965</v>
      </c>
      <c r="F222" s="18" t="s">
        <v>7</v>
      </c>
      <c r="G222" s="29">
        <v>1.2783</v>
      </c>
      <c r="H222" s="36">
        <f>(Reference!B$12*List!$G222)+Reference!B$13</f>
        <v>1168.5768474067265</v>
      </c>
      <c r="I222" s="36">
        <f>(Reference!C$12*List!$G222)+Reference!C$13</f>
        <v>1743.7795102161117</v>
      </c>
      <c r="J222" s="36">
        <f>(Reference!D$12*List!$G222)+Reference!D$13</f>
        <v>2087.0702240943915</v>
      </c>
      <c r="K222" s="36">
        <f>(Reference!E$12*List!$G222)+Reference!E$13</f>
        <v>2581.4088520791147</v>
      </c>
      <c r="L222" s="36">
        <f>(Reference!F$12*List!$G222)+Reference!F$13</f>
        <v>2688.9732757609759</v>
      </c>
      <c r="M222" s="36">
        <f>(Reference!G$12*List!$G222)+Reference!G$13</f>
        <v>3045.2327499413241</v>
      </c>
      <c r="N222" s="36">
        <f>(Reference!H$12*List!$G222)+Reference!H$13</f>
        <v>3161.1887244068762</v>
      </c>
      <c r="O222" s="36">
        <f>(Reference!I$12*List!$G222)+Reference!I$13</f>
        <v>3285.5362496561193</v>
      </c>
      <c r="P222" s="36">
        <f>(Reference!J$12*List!$G222)+Reference!J$13</f>
        <v>3803.523793485791</v>
      </c>
      <c r="Q222" s="36">
        <f>(Reference!K$12*List!$G222)+Reference!K$13</f>
        <v>3924.0569774697206</v>
      </c>
      <c r="R222" s="36">
        <f>(Reference!L$12*List!$G222)+Reference!L$13</f>
        <v>4233.7814882132361</v>
      </c>
      <c r="S222" s="36">
        <f>(Reference!M$12*List!$G222)+Reference!M$13</f>
        <v>5058.4420697741707</v>
      </c>
      <c r="T222" s="36">
        <f>(Reference!N$12*List!$G222)+Reference!N$13</f>
        <v>20405.062716639412</v>
      </c>
      <c r="U222" s="12">
        <f>(Reference!O$12*List!$G222)+Reference!O$13</f>
        <v>758.42835983001874</v>
      </c>
      <c r="V222" s="12">
        <f>(Reference!P$12*List!$G222)+Reference!P$13</f>
        <v>1068.6945070332083</v>
      </c>
      <c r="W222" s="12">
        <f>(Reference!Q$12*List!$G222)+Reference!Q$13</f>
        <v>534.34725351660416</v>
      </c>
      <c r="X222" s="54"/>
      <c r="Y222" s="1" t="str">
        <f t="shared" si="7"/>
        <v>Modoc County, California</v>
      </c>
      <c r="Z222" s="39" t="s">
        <v>1010</v>
      </c>
      <c r="AA222" s="40" t="s">
        <v>2225</v>
      </c>
      <c r="AB222" s="44" t="s">
        <v>1965</v>
      </c>
      <c r="AC222" s="63"/>
      <c r="AD222" s="57">
        <f t="shared" si="6"/>
        <v>1.2783</v>
      </c>
      <c r="AE222" s="61">
        <v>25260</v>
      </c>
      <c r="AF222" s="61" t="s">
        <v>2851</v>
      </c>
      <c r="AG222" s="61" t="s">
        <v>6</v>
      </c>
      <c r="AH222" s="61">
        <v>1.0797000000000001</v>
      </c>
    </row>
    <row r="223" spans="1:34" x14ac:dyDescent="0.3">
      <c r="A223" s="47">
        <v>5360</v>
      </c>
      <c r="B223" s="27">
        <v>99905</v>
      </c>
      <c r="C223" s="49" t="s">
        <v>2263</v>
      </c>
      <c r="D223" s="39" t="s">
        <v>1011</v>
      </c>
      <c r="E223" s="44" t="s">
        <v>1965</v>
      </c>
      <c r="F223" s="18" t="s">
        <v>7</v>
      </c>
      <c r="G223" s="29">
        <v>1.2783</v>
      </c>
      <c r="H223" s="36">
        <f>(Reference!B$12*List!$G223)+Reference!B$13</f>
        <v>1168.5768474067265</v>
      </c>
      <c r="I223" s="36">
        <f>(Reference!C$12*List!$G223)+Reference!C$13</f>
        <v>1743.7795102161117</v>
      </c>
      <c r="J223" s="36">
        <f>(Reference!D$12*List!$G223)+Reference!D$13</f>
        <v>2087.0702240943915</v>
      </c>
      <c r="K223" s="36">
        <f>(Reference!E$12*List!$G223)+Reference!E$13</f>
        <v>2581.4088520791147</v>
      </c>
      <c r="L223" s="36">
        <f>(Reference!F$12*List!$G223)+Reference!F$13</f>
        <v>2688.9732757609759</v>
      </c>
      <c r="M223" s="36">
        <f>(Reference!G$12*List!$G223)+Reference!G$13</f>
        <v>3045.2327499413241</v>
      </c>
      <c r="N223" s="36">
        <f>(Reference!H$12*List!$G223)+Reference!H$13</f>
        <v>3161.1887244068762</v>
      </c>
      <c r="O223" s="36">
        <f>(Reference!I$12*List!$G223)+Reference!I$13</f>
        <v>3285.5362496561193</v>
      </c>
      <c r="P223" s="36">
        <f>(Reference!J$12*List!$G223)+Reference!J$13</f>
        <v>3803.523793485791</v>
      </c>
      <c r="Q223" s="36">
        <f>(Reference!K$12*List!$G223)+Reference!K$13</f>
        <v>3924.0569774697206</v>
      </c>
      <c r="R223" s="36">
        <f>(Reference!L$12*List!$G223)+Reference!L$13</f>
        <v>4233.7814882132361</v>
      </c>
      <c r="S223" s="36">
        <f>(Reference!M$12*List!$G223)+Reference!M$13</f>
        <v>5058.4420697741707</v>
      </c>
      <c r="T223" s="36">
        <f>(Reference!N$12*List!$G223)+Reference!N$13</f>
        <v>20405.062716639412</v>
      </c>
      <c r="U223" s="12">
        <f>(Reference!O$12*List!$G223)+Reference!O$13</f>
        <v>758.42835983001874</v>
      </c>
      <c r="V223" s="12">
        <f>(Reference!P$12*List!$G223)+Reference!P$13</f>
        <v>1068.6945070332083</v>
      </c>
      <c r="W223" s="12">
        <f>(Reference!Q$12*List!$G223)+Reference!Q$13</f>
        <v>534.34725351660416</v>
      </c>
      <c r="X223" s="54"/>
      <c r="Y223" s="1" t="str">
        <f t="shared" si="7"/>
        <v>Mono County, California</v>
      </c>
      <c r="Z223" s="39" t="s">
        <v>1011</v>
      </c>
      <c r="AA223" s="40" t="s">
        <v>2225</v>
      </c>
      <c r="AB223" s="44" t="s">
        <v>1965</v>
      </c>
      <c r="AC223" s="63"/>
      <c r="AD223" s="57">
        <f t="shared" si="6"/>
        <v>1.2783</v>
      </c>
      <c r="AE223" s="61">
        <v>25420</v>
      </c>
      <c r="AF223" s="61" t="s">
        <v>2852</v>
      </c>
      <c r="AG223" s="61" t="s">
        <v>6</v>
      </c>
      <c r="AH223" s="61">
        <v>0.9385</v>
      </c>
    </row>
    <row r="224" spans="1:34" x14ac:dyDescent="0.3">
      <c r="A224" s="47">
        <v>5370</v>
      </c>
      <c r="B224" s="13">
        <v>41500</v>
      </c>
      <c r="C224" s="49" t="s">
        <v>2274</v>
      </c>
      <c r="D224" s="38" t="s">
        <v>79</v>
      </c>
      <c r="E224" s="43" t="s">
        <v>1965</v>
      </c>
      <c r="F224" s="18" t="s">
        <v>6</v>
      </c>
      <c r="G224" s="11">
        <v>1.8162</v>
      </c>
      <c r="H224" s="36">
        <f>(Reference!B$12*List!$G224)+Reference!B$13</f>
        <v>1573.6879227376619</v>
      </c>
      <c r="I224" s="36">
        <f>(Reference!C$12*List!$G224)+Reference!C$13</f>
        <v>2348.2963582876596</v>
      </c>
      <c r="J224" s="36">
        <f>(Reference!D$12*List!$G224)+Reference!D$13</f>
        <v>2810.595822475324</v>
      </c>
      <c r="K224" s="36">
        <f>(Reference!E$12*List!$G224)+Reference!E$13</f>
        <v>3476.3070509055606</v>
      </c>
      <c r="L224" s="36">
        <f>(Reference!F$12*List!$G224)+Reference!F$13</f>
        <v>3621.1608830176951</v>
      </c>
      <c r="M224" s="36">
        <f>(Reference!G$12*List!$G224)+Reference!G$13</f>
        <v>4100.9249936302267</v>
      </c>
      <c r="N224" s="36">
        <f>(Reference!H$12*List!$G224)+Reference!H$13</f>
        <v>4257.0794793113928</v>
      </c>
      <c r="O224" s="36">
        <f>(Reference!I$12*List!$G224)+Reference!I$13</f>
        <v>4424.5346185615899</v>
      </c>
      <c r="P224" s="36">
        <f>(Reference!J$12*List!$G224)+Reference!J$13</f>
        <v>5122.0931434136437</v>
      </c>
      <c r="Q224" s="36">
        <f>(Reference!K$12*List!$G224)+Reference!K$13</f>
        <v>5284.4116219506468</v>
      </c>
      <c r="R224" s="36">
        <f>(Reference!L$12*List!$G224)+Reference!L$13</f>
        <v>5701.5084718621838</v>
      </c>
      <c r="S224" s="36">
        <f>(Reference!M$12*List!$G224)+Reference!M$13</f>
        <v>6812.0545180552172</v>
      </c>
      <c r="T224" s="36">
        <f>(Reference!N$12*List!$G224)+Reference!N$13</f>
        <v>27478.895231529084</v>
      </c>
      <c r="U224" s="12">
        <f>(Reference!O$12*List!$G224)+Reference!O$13</f>
        <v>1021.3530695690933</v>
      </c>
      <c r="V224" s="12">
        <f>(Reference!P$12*List!$G224)+Reference!P$13</f>
        <v>1439.1793253019046</v>
      </c>
      <c r="W224" s="12">
        <f>(Reference!Q$12*List!$G224)+Reference!Q$13</f>
        <v>719.58966265095228</v>
      </c>
      <c r="X224" s="54"/>
      <c r="Y224" s="1" t="str">
        <f t="shared" si="7"/>
        <v>Monterey County, California</v>
      </c>
      <c r="Z224" s="38" t="s">
        <v>79</v>
      </c>
      <c r="AA224" s="40" t="s">
        <v>2225</v>
      </c>
      <c r="AB224" s="43" t="s">
        <v>1965</v>
      </c>
      <c r="AC224" s="62"/>
      <c r="AD224" s="57">
        <f t="shared" si="6"/>
        <v>1.8162</v>
      </c>
      <c r="AE224" s="61">
        <v>25500</v>
      </c>
      <c r="AF224" s="61" t="s">
        <v>2853</v>
      </c>
      <c r="AG224" s="61" t="s">
        <v>6</v>
      </c>
      <c r="AH224" s="61">
        <v>0.89419999999999999</v>
      </c>
    </row>
    <row r="225" spans="1:34" x14ac:dyDescent="0.3">
      <c r="A225" s="47">
        <v>5380</v>
      </c>
      <c r="B225" s="13">
        <v>34900</v>
      </c>
      <c r="C225" s="49" t="s">
        <v>2275</v>
      </c>
      <c r="D225" s="38" t="s">
        <v>80</v>
      </c>
      <c r="E225" s="43" t="s">
        <v>1965</v>
      </c>
      <c r="F225" s="18" t="s">
        <v>6</v>
      </c>
      <c r="G225" s="11">
        <v>1.5542</v>
      </c>
      <c r="H225" s="36">
        <f>(Reference!B$12*List!$G225)+Reference!B$13</f>
        <v>1376.3666702061412</v>
      </c>
      <c r="I225" s="36">
        <f>(Reference!C$12*List!$G225)+Reference!C$13</f>
        <v>2053.8486650458944</v>
      </c>
      <c r="J225" s="36">
        <f>(Reference!D$12*List!$G225)+Reference!D$13</f>
        <v>2458.1814205868604</v>
      </c>
      <c r="K225" s="36">
        <f>(Reference!E$12*List!$G225)+Reference!E$13</f>
        <v>3040.420588565853</v>
      </c>
      <c r="L225" s="36">
        <f>(Reference!F$12*List!$G225)+Reference!F$13</f>
        <v>3167.1115186353554</v>
      </c>
      <c r="M225" s="36">
        <f>(Reference!G$12*List!$G225)+Reference!G$13</f>
        <v>3586.7190671634253</v>
      </c>
      <c r="N225" s="36">
        <f>(Reference!H$12*List!$G225)+Reference!H$13</f>
        <v>3723.2936868128177</v>
      </c>
      <c r="O225" s="36">
        <f>(Reference!I$12*List!$G225)+Reference!I$13</f>
        <v>3869.7519960421005</v>
      </c>
      <c r="P225" s="36">
        <f>(Reference!J$12*List!$G225)+Reference!J$13</f>
        <v>4479.8451982916931</v>
      </c>
      <c r="Q225" s="36">
        <f>(Reference!K$12*List!$G225)+Reference!K$13</f>
        <v>4621.8109213482994</v>
      </c>
      <c r="R225" s="36">
        <f>(Reference!L$12*List!$G225)+Reference!L$13</f>
        <v>4986.6089185697047</v>
      </c>
      <c r="S225" s="36">
        <f>(Reference!M$12*List!$G225)+Reference!M$13</f>
        <v>5957.9060491025602</v>
      </c>
      <c r="T225" s="36">
        <f>(Reference!N$12*List!$G225)+Reference!N$13</f>
        <v>24033.377256252836</v>
      </c>
      <c r="U225" s="12">
        <f>(Reference!O$12*List!$G225)+Reference!O$13</f>
        <v>893.28786423048473</v>
      </c>
      <c r="V225" s="12">
        <f>(Reference!P$12*List!$G225)+Reference!P$13</f>
        <v>1258.7238086884106</v>
      </c>
      <c r="W225" s="12">
        <f>(Reference!Q$12*List!$G225)+Reference!Q$13</f>
        <v>629.3619043442053</v>
      </c>
      <c r="X225" s="54"/>
      <c r="Y225" s="1" t="str">
        <f t="shared" si="7"/>
        <v>Napa County, California</v>
      </c>
      <c r="Z225" s="38" t="s">
        <v>80</v>
      </c>
      <c r="AA225" s="40" t="s">
        <v>2225</v>
      </c>
      <c r="AB225" s="43" t="s">
        <v>1965</v>
      </c>
      <c r="AC225" s="62"/>
      <c r="AD225" s="57">
        <f t="shared" si="6"/>
        <v>1.5542</v>
      </c>
      <c r="AE225" s="61">
        <v>25540</v>
      </c>
      <c r="AF225" s="61" t="s">
        <v>2854</v>
      </c>
      <c r="AG225" s="61" t="s">
        <v>6</v>
      </c>
      <c r="AH225" s="61">
        <v>1.0925</v>
      </c>
    </row>
    <row r="226" spans="1:34" x14ac:dyDescent="0.3">
      <c r="A226" s="47">
        <v>5390</v>
      </c>
      <c r="B226" s="27">
        <v>99905</v>
      </c>
      <c r="C226" s="49" t="s">
        <v>2263</v>
      </c>
      <c r="D226" s="39" t="s">
        <v>987</v>
      </c>
      <c r="E226" s="44" t="s">
        <v>1965</v>
      </c>
      <c r="F226" s="18" t="s">
        <v>7</v>
      </c>
      <c r="G226" s="29">
        <v>1.2783</v>
      </c>
      <c r="H226" s="36">
        <f>(Reference!B$12*List!$G226)+Reference!B$13</f>
        <v>1168.5768474067265</v>
      </c>
      <c r="I226" s="36">
        <f>(Reference!C$12*List!$G226)+Reference!C$13</f>
        <v>1743.7795102161117</v>
      </c>
      <c r="J226" s="36">
        <f>(Reference!D$12*List!$G226)+Reference!D$13</f>
        <v>2087.0702240943915</v>
      </c>
      <c r="K226" s="36">
        <f>(Reference!E$12*List!$G226)+Reference!E$13</f>
        <v>2581.4088520791147</v>
      </c>
      <c r="L226" s="36">
        <f>(Reference!F$12*List!$G226)+Reference!F$13</f>
        <v>2688.9732757609759</v>
      </c>
      <c r="M226" s="36">
        <f>(Reference!G$12*List!$G226)+Reference!G$13</f>
        <v>3045.2327499413241</v>
      </c>
      <c r="N226" s="36">
        <f>(Reference!H$12*List!$G226)+Reference!H$13</f>
        <v>3161.1887244068762</v>
      </c>
      <c r="O226" s="36">
        <f>(Reference!I$12*List!$G226)+Reference!I$13</f>
        <v>3285.5362496561193</v>
      </c>
      <c r="P226" s="36">
        <f>(Reference!J$12*List!$G226)+Reference!J$13</f>
        <v>3803.523793485791</v>
      </c>
      <c r="Q226" s="36">
        <f>(Reference!K$12*List!$G226)+Reference!K$13</f>
        <v>3924.0569774697206</v>
      </c>
      <c r="R226" s="36">
        <f>(Reference!L$12*List!$G226)+Reference!L$13</f>
        <v>4233.7814882132361</v>
      </c>
      <c r="S226" s="36">
        <f>(Reference!M$12*List!$G226)+Reference!M$13</f>
        <v>5058.4420697741707</v>
      </c>
      <c r="T226" s="36">
        <f>(Reference!N$12*List!$G226)+Reference!N$13</f>
        <v>20405.062716639412</v>
      </c>
      <c r="U226" s="12">
        <f>(Reference!O$12*List!$G226)+Reference!O$13</f>
        <v>758.42835983001874</v>
      </c>
      <c r="V226" s="12">
        <f>(Reference!P$12*List!$G226)+Reference!P$13</f>
        <v>1068.6945070332083</v>
      </c>
      <c r="W226" s="12">
        <f>(Reference!Q$12*List!$G226)+Reference!Q$13</f>
        <v>534.34725351660416</v>
      </c>
      <c r="X226" s="54"/>
      <c r="Y226" s="1" t="str">
        <f t="shared" si="7"/>
        <v>Nevada County, California</v>
      </c>
      <c r="Z226" s="39" t="s">
        <v>987</v>
      </c>
      <c r="AA226" s="40" t="s">
        <v>2225</v>
      </c>
      <c r="AB226" s="44" t="s">
        <v>1965</v>
      </c>
      <c r="AC226" s="63"/>
      <c r="AD226" s="57">
        <f t="shared" si="6"/>
        <v>1.2783</v>
      </c>
      <c r="AE226" s="61">
        <v>25620</v>
      </c>
      <c r="AF226" s="61" t="s">
        <v>2855</v>
      </c>
      <c r="AG226" s="61" t="s">
        <v>6</v>
      </c>
      <c r="AH226" s="61">
        <v>0.76549999999999996</v>
      </c>
    </row>
    <row r="227" spans="1:34" x14ac:dyDescent="0.3">
      <c r="A227" s="47">
        <v>5400</v>
      </c>
      <c r="B227" s="13">
        <v>11244</v>
      </c>
      <c r="C227" s="49" t="s">
        <v>2276</v>
      </c>
      <c r="D227" s="38" t="s">
        <v>81</v>
      </c>
      <c r="E227" s="43" t="s">
        <v>1965</v>
      </c>
      <c r="F227" s="18" t="s">
        <v>6</v>
      </c>
      <c r="G227" s="11">
        <v>1.2565</v>
      </c>
      <c r="H227" s="36">
        <f>(Reference!B$12*List!$G227)+Reference!B$13</f>
        <v>1152.1585141808214</v>
      </c>
      <c r="I227" s="36">
        <f>(Reference!C$12*List!$G227)+Reference!C$13</f>
        <v>1719.2796639845446</v>
      </c>
      <c r="J227" s="36">
        <f>(Reference!D$12*List!$G227)+Reference!D$13</f>
        <v>2057.7471937082519</v>
      </c>
      <c r="K227" s="36">
        <f>(Reference!E$12*List!$G227)+Reference!E$13</f>
        <v>2545.1404365103908</v>
      </c>
      <c r="L227" s="36">
        <f>(Reference!F$12*List!$G227)+Reference!F$13</f>
        <v>2651.1935958238191</v>
      </c>
      <c r="M227" s="36">
        <f>(Reference!G$12*List!$G227)+Reference!G$13</f>
        <v>3002.447676670422</v>
      </c>
      <c r="N227" s="36">
        <f>(Reference!H$12*List!$G227)+Reference!H$13</f>
        <v>3116.7744867104298</v>
      </c>
      <c r="O227" s="36">
        <f>(Reference!I$12*List!$G227)+Reference!I$13</f>
        <v>3239.3749474770166</v>
      </c>
      <c r="P227" s="36">
        <f>(Reference!J$12*List!$G227)+Reference!J$13</f>
        <v>3750.0848423267889</v>
      </c>
      <c r="Q227" s="36">
        <f>(Reference!K$12*List!$G227)+Reference!K$13</f>
        <v>3868.9245527631138</v>
      </c>
      <c r="R227" s="36">
        <f>(Reference!L$12*List!$G227)+Reference!L$13</f>
        <v>4174.297479580503</v>
      </c>
      <c r="S227" s="36">
        <f>(Reference!M$12*List!$G227)+Reference!M$13</f>
        <v>4987.3717009834536</v>
      </c>
      <c r="T227" s="36">
        <f>(Reference!N$12*List!$G227)+Reference!N$13</f>
        <v>20118.374579765281</v>
      </c>
      <c r="U227" s="12">
        <f>(Reference!O$12*List!$G227)+Reference!O$13</f>
        <v>747.77255266825659</v>
      </c>
      <c r="V227" s="12">
        <f>(Reference!P$12*List!$G227)+Reference!P$13</f>
        <v>1053.6795060325435</v>
      </c>
      <c r="W227" s="12">
        <f>(Reference!Q$12*List!$G227)+Reference!Q$13</f>
        <v>526.83975301627174</v>
      </c>
      <c r="X227" s="54"/>
      <c r="Y227" s="1" t="str">
        <f t="shared" si="7"/>
        <v>Orange County, California</v>
      </c>
      <c r="Z227" s="38" t="s">
        <v>81</v>
      </c>
      <c r="AA227" s="40" t="s">
        <v>2225</v>
      </c>
      <c r="AB227" s="43" t="s">
        <v>1965</v>
      </c>
      <c r="AC227" s="62"/>
      <c r="AD227" s="57">
        <f t="shared" si="6"/>
        <v>1.2565</v>
      </c>
      <c r="AE227" s="61">
        <v>25860</v>
      </c>
      <c r="AF227" s="61" t="s">
        <v>2856</v>
      </c>
      <c r="AG227" s="61" t="s">
        <v>6</v>
      </c>
      <c r="AH227" s="61">
        <v>0.87109999999999999</v>
      </c>
    </row>
    <row r="228" spans="1:34" x14ac:dyDescent="0.3">
      <c r="A228" s="47">
        <v>5410</v>
      </c>
      <c r="B228" s="13">
        <v>40900</v>
      </c>
      <c r="C228" s="49" t="s">
        <v>2265</v>
      </c>
      <c r="D228" s="38" t="s">
        <v>82</v>
      </c>
      <c r="E228" s="43" t="s">
        <v>1965</v>
      </c>
      <c r="F228" s="18" t="s">
        <v>6</v>
      </c>
      <c r="G228" s="11">
        <v>1.6508</v>
      </c>
      <c r="H228" s="36">
        <f>(Reference!B$12*List!$G228)+Reference!B$13</f>
        <v>1449.1194678952438</v>
      </c>
      <c r="I228" s="36">
        <f>(Reference!C$12*List!$G228)+Reference!C$13</f>
        <v>2162.4122038518276</v>
      </c>
      <c r="J228" s="36">
        <f>(Reference!D$12*List!$G228)+Reference!D$13</f>
        <v>2588.1174176190189</v>
      </c>
      <c r="K228" s="36">
        <f>(Reference!E$12*List!$G228)+Reference!E$13</f>
        <v>3201.1329254437751</v>
      </c>
      <c r="L228" s="36">
        <f>(Reference!F$12*List!$G228)+Reference!F$13</f>
        <v>3334.520559090829</v>
      </c>
      <c r="M228" s="36">
        <f>(Reference!G$12*List!$G228)+Reference!G$13</f>
        <v>3776.3079698225583</v>
      </c>
      <c r="N228" s="36">
        <f>(Reference!H$12*List!$G228)+Reference!H$13</f>
        <v>3920.1017309172544</v>
      </c>
      <c r="O228" s="36">
        <f>(Reference!I$12*List!$G228)+Reference!I$13</f>
        <v>4074.3016194595921</v>
      </c>
      <c r="P228" s="36">
        <f>(Reference!J$12*List!$G228)+Reference!J$13</f>
        <v>4716.6434864549774</v>
      </c>
      <c r="Q228" s="36">
        <f>(Reference!K$12*List!$G228)+Reference!K$13</f>
        <v>4866.1133170665698</v>
      </c>
      <c r="R228" s="36">
        <f>(Reference!L$12*List!$G228)+Reference!L$13</f>
        <v>5250.1940210431912</v>
      </c>
      <c r="S228" s="36">
        <f>(Reference!M$12*List!$G228)+Reference!M$13</f>
        <v>6272.8325456706016</v>
      </c>
      <c r="T228" s="36">
        <f>(Reference!N$12*List!$G228)+Reference!N$13</f>
        <v>25303.74762423637</v>
      </c>
      <c r="U228" s="12">
        <f>(Reference!O$12*List!$G228)+Reference!O$13</f>
        <v>940.50579871792593</v>
      </c>
      <c r="V228" s="12">
        <f>(Reference!P$12*List!$G228)+Reference!P$13</f>
        <v>1325.2581709207141</v>
      </c>
      <c r="W228" s="12">
        <f>(Reference!Q$12*List!$G228)+Reference!Q$13</f>
        <v>662.62908546035703</v>
      </c>
      <c r="X228" s="54"/>
      <c r="Y228" s="1" t="str">
        <f t="shared" si="7"/>
        <v>Placer County, California</v>
      </c>
      <c r="Z228" s="38" t="s">
        <v>82</v>
      </c>
      <c r="AA228" s="40" t="s">
        <v>2225</v>
      </c>
      <c r="AB228" s="43" t="s">
        <v>1965</v>
      </c>
      <c r="AC228" s="62"/>
      <c r="AD228" s="57">
        <f t="shared" si="6"/>
        <v>1.6508</v>
      </c>
      <c r="AE228" s="61">
        <v>25940</v>
      </c>
      <c r="AF228" s="61" t="s">
        <v>2857</v>
      </c>
      <c r="AG228" s="61" t="s">
        <v>6</v>
      </c>
      <c r="AH228" s="61">
        <v>0.81079999999999997</v>
      </c>
    </row>
    <row r="229" spans="1:34" x14ac:dyDescent="0.3">
      <c r="A229" s="47">
        <v>5420</v>
      </c>
      <c r="B229" s="27">
        <v>99905</v>
      </c>
      <c r="C229" s="49" t="s">
        <v>2263</v>
      </c>
      <c r="D229" s="39" t="s">
        <v>1012</v>
      </c>
      <c r="E229" s="44" t="s">
        <v>1965</v>
      </c>
      <c r="F229" s="18" t="s">
        <v>7</v>
      </c>
      <c r="G229" s="29">
        <v>1.2783</v>
      </c>
      <c r="H229" s="36">
        <f>(Reference!B$12*List!$G229)+Reference!B$13</f>
        <v>1168.5768474067265</v>
      </c>
      <c r="I229" s="36">
        <f>(Reference!C$12*List!$G229)+Reference!C$13</f>
        <v>1743.7795102161117</v>
      </c>
      <c r="J229" s="36">
        <f>(Reference!D$12*List!$G229)+Reference!D$13</f>
        <v>2087.0702240943915</v>
      </c>
      <c r="K229" s="36">
        <f>(Reference!E$12*List!$G229)+Reference!E$13</f>
        <v>2581.4088520791147</v>
      </c>
      <c r="L229" s="36">
        <f>(Reference!F$12*List!$G229)+Reference!F$13</f>
        <v>2688.9732757609759</v>
      </c>
      <c r="M229" s="36">
        <f>(Reference!G$12*List!$G229)+Reference!G$13</f>
        <v>3045.2327499413241</v>
      </c>
      <c r="N229" s="36">
        <f>(Reference!H$12*List!$G229)+Reference!H$13</f>
        <v>3161.1887244068762</v>
      </c>
      <c r="O229" s="36">
        <f>(Reference!I$12*List!$G229)+Reference!I$13</f>
        <v>3285.5362496561193</v>
      </c>
      <c r="P229" s="36">
        <f>(Reference!J$12*List!$G229)+Reference!J$13</f>
        <v>3803.523793485791</v>
      </c>
      <c r="Q229" s="36">
        <f>(Reference!K$12*List!$G229)+Reference!K$13</f>
        <v>3924.0569774697206</v>
      </c>
      <c r="R229" s="36">
        <f>(Reference!L$12*List!$G229)+Reference!L$13</f>
        <v>4233.7814882132361</v>
      </c>
      <c r="S229" s="36">
        <f>(Reference!M$12*List!$G229)+Reference!M$13</f>
        <v>5058.4420697741707</v>
      </c>
      <c r="T229" s="36">
        <f>(Reference!N$12*List!$G229)+Reference!N$13</f>
        <v>20405.062716639412</v>
      </c>
      <c r="U229" s="12">
        <f>(Reference!O$12*List!$G229)+Reference!O$13</f>
        <v>758.42835983001874</v>
      </c>
      <c r="V229" s="12">
        <f>(Reference!P$12*List!$G229)+Reference!P$13</f>
        <v>1068.6945070332083</v>
      </c>
      <c r="W229" s="12">
        <f>(Reference!Q$12*List!$G229)+Reference!Q$13</f>
        <v>534.34725351660416</v>
      </c>
      <c r="X229" s="54"/>
      <c r="Y229" s="1" t="str">
        <f t="shared" si="7"/>
        <v>Plumas County, California</v>
      </c>
      <c r="Z229" s="39" t="s">
        <v>1012</v>
      </c>
      <c r="AA229" s="40" t="s">
        <v>2225</v>
      </c>
      <c r="AB229" s="44" t="s">
        <v>1965</v>
      </c>
      <c r="AC229" s="63"/>
      <c r="AD229" s="57">
        <f t="shared" si="6"/>
        <v>1.2783</v>
      </c>
      <c r="AE229" s="61">
        <v>25980</v>
      </c>
      <c r="AF229" s="61" t="s">
        <v>2858</v>
      </c>
      <c r="AG229" s="61" t="s">
        <v>6</v>
      </c>
      <c r="AH229" s="61">
        <v>0.84530000000000005</v>
      </c>
    </row>
    <row r="230" spans="1:34" x14ac:dyDescent="0.3">
      <c r="A230" s="47">
        <v>5430</v>
      </c>
      <c r="B230" s="13">
        <v>40140</v>
      </c>
      <c r="C230" s="49" t="s">
        <v>2277</v>
      </c>
      <c r="D230" s="38" t="s">
        <v>83</v>
      </c>
      <c r="E230" s="43" t="s">
        <v>1965</v>
      </c>
      <c r="F230" s="18" t="s">
        <v>6</v>
      </c>
      <c r="G230" s="11">
        <v>1.2130000000000001</v>
      </c>
      <c r="H230" s="36">
        <f>(Reference!B$12*List!$G230)+Reference!B$13</f>
        <v>1119.3971611841757</v>
      </c>
      <c r="I230" s="36">
        <f>(Reference!C$12*List!$G230)+Reference!C$13</f>
        <v>1670.3923561371525</v>
      </c>
      <c r="J230" s="36">
        <f>(Reference!D$12*List!$G230)+Reference!D$13</f>
        <v>1999.2356422496716</v>
      </c>
      <c r="K230" s="36">
        <f>(Reference!E$12*List!$G230)+Reference!E$13</f>
        <v>2472.7699742516988</v>
      </c>
      <c r="L230" s="36">
        <f>(Reference!F$12*List!$G230)+Reference!F$13</f>
        <v>2575.807537233622</v>
      </c>
      <c r="M230" s="36">
        <f>(Reference!G$12*List!$G230)+Reference!G$13</f>
        <v>2917.0737919326139</v>
      </c>
      <c r="N230" s="36">
        <f>(Reference!H$12*List!$G230)+Reference!H$13</f>
        <v>3028.1497463528422</v>
      </c>
      <c r="O230" s="36">
        <f>(Reference!I$12*List!$G230)+Reference!I$13</f>
        <v>3147.264092211376</v>
      </c>
      <c r="P230" s="36">
        <f>(Reference!J$12*List!$G230)+Reference!J$13</f>
        <v>3643.452072812267</v>
      </c>
      <c r="Q230" s="36">
        <f>(Reference!K$12*List!$G230)+Reference!K$13</f>
        <v>3758.9126043806627</v>
      </c>
      <c r="R230" s="36">
        <f>(Reference!L$12*List!$G230)+Reference!L$13</f>
        <v>4055.602324739958</v>
      </c>
      <c r="S230" s="36">
        <f>(Reference!M$12*List!$G230)+Reference!M$13</f>
        <v>4845.5569742680318</v>
      </c>
      <c r="T230" s="36">
        <f>(Reference!N$12*List!$G230)+Reference!N$13</f>
        <v>19546.31338921369</v>
      </c>
      <c r="U230" s="12">
        <f>(Reference!O$12*List!$G230)+Reference!O$13</f>
        <v>726.50981819409844</v>
      </c>
      <c r="V230" s="12">
        <f>(Reference!P$12*List!$G230)+Reference!P$13</f>
        <v>1023.7183801825934</v>
      </c>
      <c r="W230" s="12">
        <f>(Reference!Q$12*List!$G230)+Reference!Q$13</f>
        <v>511.85919009129668</v>
      </c>
      <c r="X230" s="54"/>
      <c r="Y230" s="1" t="str">
        <f t="shared" si="7"/>
        <v>Riverside County, California</v>
      </c>
      <c r="Z230" s="38" t="s">
        <v>83</v>
      </c>
      <c r="AA230" s="40" t="s">
        <v>2225</v>
      </c>
      <c r="AB230" s="43" t="s">
        <v>1965</v>
      </c>
      <c r="AC230" s="62"/>
      <c r="AD230" s="57">
        <f t="shared" si="6"/>
        <v>1.2130000000000001</v>
      </c>
      <c r="AE230" s="61">
        <v>26140</v>
      </c>
      <c r="AF230" s="61" t="s">
        <v>2859</v>
      </c>
      <c r="AG230" s="61" t="s">
        <v>6</v>
      </c>
      <c r="AH230" s="61">
        <v>0.79800000000000004</v>
      </c>
    </row>
    <row r="231" spans="1:34" x14ac:dyDescent="0.3">
      <c r="A231" s="47">
        <v>5440</v>
      </c>
      <c r="B231" s="13">
        <v>40900</v>
      </c>
      <c r="C231" s="49" t="s">
        <v>2265</v>
      </c>
      <c r="D231" s="38" t="s">
        <v>84</v>
      </c>
      <c r="E231" s="43" t="s">
        <v>1965</v>
      </c>
      <c r="F231" s="18" t="s">
        <v>6</v>
      </c>
      <c r="G231" s="11">
        <v>1.6508</v>
      </c>
      <c r="H231" s="36">
        <f>(Reference!B$12*List!$G231)+Reference!B$13</f>
        <v>1449.1194678952438</v>
      </c>
      <c r="I231" s="36">
        <f>(Reference!C$12*List!$G231)+Reference!C$13</f>
        <v>2162.4122038518276</v>
      </c>
      <c r="J231" s="36">
        <f>(Reference!D$12*List!$G231)+Reference!D$13</f>
        <v>2588.1174176190189</v>
      </c>
      <c r="K231" s="36">
        <f>(Reference!E$12*List!$G231)+Reference!E$13</f>
        <v>3201.1329254437751</v>
      </c>
      <c r="L231" s="36">
        <f>(Reference!F$12*List!$G231)+Reference!F$13</f>
        <v>3334.520559090829</v>
      </c>
      <c r="M231" s="36">
        <f>(Reference!G$12*List!$G231)+Reference!G$13</f>
        <v>3776.3079698225583</v>
      </c>
      <c r="N231" s="36">
        <f>(Reference!H$12*List!$G231)+Reference!H$13</f>
        <v>3920.1017309172544</v>
      </c>
      <c r="O231" s="36">
        <f>(Reference!I$12*List!$G231)+Reference!I$13</f>
        <v>4074.3016194595921</v>
      </c>
      <c r="P231" s="36">
        <f>(Reference!J$12*List!$G231)+Reference!J$13</f>
        <v>4716.6434864549774</v>
      </c>
      <c r="Q231" s="36">
        <f>(Reference!K$12*List!$G231)+Reference!K$13</f>
        <v>4866.1133170665698</v>
      </c>
      <c r="R231" s="36">
        <f>(Reference!L$12*List!$G231)+Reference!L$13</f>
        <v>5250.1940210431912</v>
      </c>
      <c r="S231" s="36">
        <f>(Reference!M$12*List!$G231)+Reference!M$13</f>
        <v>6272.8325456706016</v>
      </c>
      <c r="T231" s="36">
        <f>(Reference!N$12*List!$G231)+Reference!N$13</f>
        <v>25303.74762423637</v>
      </c>
      <c r="U231" s="12">
        <f>(Reference!O$12*List!$G231)+Reference!O$13</f>
        <v>940.50579871792593</v>
      </c>
      <c r="V231" s="12">
        <f>(Reference!P$12*List!$G231)+Reference!P$13</f>
        <v>1325.2581709207141</v>
      </c>
      <c r="W231" s="12">
        <f>(Reference!Q$12*List!$G231)+Reference!Q$13</f>
        <v>662.62908546035703</v>
      </c>
      <c r="X231" s="54"/>
      <c r="Y231" s="1" t="str">
        <f t="shared" si="7"/>
        <v>Sacramento County, California</v>
      </c>
      <c r="Z231" s="38" t="s">
        <v>84</v>
      </c>
      <c r="AA231" s="40" t="s">
        <v>2225</v>
      </c>
      <c r="AB231" s="43" t="s">
        <v>1965</v>
      </c>
      <c r="AC231" s="62"/>
      <c r="AD231" s="57">
        <f t="shared" si="6"/>
        <v>1.6508</v>
      </c>
      <c r="AE231" s="61">
        <v>26300</v>
      </c>
      <c r="AF231" s="61" t="s">
        <v>2860</v>
      </c>
      <c r="AG231" s="61" t="s">
        <v>6</v>
      </c>
      <c r="AH231" s="61">
        <v>0.89170000000000005</v>
      </c>
    </row>
    <row r="232" spans="1:34" x14ac:dyDescent="0.3">
      <c r="A232" s="47">
        <v>5450</v>
      </c>
      <c r="B232" s="13">
        <v>41940</v>
      </c>
      <c r="C232" s="49" t="s">
        <v>2278</v>
      </c>
      <c r="D232" s="38" t="s">
        <v>85</v>
      </c>
      <c r="E232" s="43" t="s">
        <v>1965</v>
      </c>
      <c r="F232" s="18" t="s">
        <v>6</v>
      </c>
      <c r="G232" s="11">
        <v>1.8419000000000001</v>
      </c>
      <c r="H232" s="36">
        <f>(Reference!B$12*List!$G232)+Reference!B$13</f>
        <v>1593.0434807149907</v>
      </c>
      <c r="I232" s="36">
        <f>(Reference!C$12*List!$G232)+Reference!C$13</f>
        <v>2377.1792045331308</v>
      </c>
      <c r="J232" s="36">
        <f>(Reference!D$12*List!$G232)+Reference!D$13</f>
        <v>2845.1647160956809</v>
      </c>
      <c r="K232" s="36">
        <f>(Reference!E$12*List!$G232)+Reference!E$13</f>
        <v>3519.0638527457531</v>
      </c>
      <c r="L232" s="36">
        <f>(Reference!F$12*List!$G232)+Reference!F$13</f>
        <v>3665.6993130353521</v>
      </c>
      <c r="M232" s="36">
        <f>(Reference!G$12*List!$G232)+Reference!G$13</f>
        <v>4151.3642772569319</v>
      </c>
      <c r="N232" s="36">
        <f>(Reference!H$12*List!$G232)+Reference!H$13</f>
        <v>4309.4393833847262</v>
      </c>
      <c r="O232" s="36">
        <f>(Reference!I$12*List!$G232)+Reference!I$13</f>
        <v>4478.9541353507157</v>
      </c>
      <c r="P232" s="36">
        <f>(Reference!J$12*List!$G232)+Reference!J$13</f>
        <v>5185.0922739084308</v>
      </c>
      <c r="Q232" s="36">
        <f>(Reference!K$12*List!$G232)+Reference!K$13</f>
        <v>5349.4071868570609</v>
      </c>
      <c r="R232" s="36">
        <f>(Reference!L$12*List!$G232)+Reference!L$13</f>
        <v>5771.6341150668277</v>
      </c>
      <c r="S232" s="36">
        <f>(Reference!M$12*List!$G232)+Reference!M$13</f>
        <v>6895.8393106204212</v>
      </c>
      <c r="T232" s="36">
        <f>(Reference!N$12*List!$G232)+Reference!N$13</f>
        <v>27816.871613073359</v>
      </c>
      <c r="U232" s="12">
        <f>(Reference!O$12*List!$G232)+Reference!O$13</f>
        <v>1033.9151908561248</v>
      </c>
      <c r="V232" s="12">
        <f>(Reference!P$12*List!$G232)+Reference!P$13</f>
        <v>1456.880496206358</v>
      </c>
      <c r="W232" s="12">
        <f>(Reference!Q$12*List!$G232)+Reference!Q$13</f>
        <v>728.44024810317899</v>
      </c>
      <c r="X232" s="54"/>
      <c r="Y232" s="1" t="str">
        <f t="shared" si="7"/>
        <v>San Benito County, California</v>
      </c>
      <c r="Z232" s="38" t="s">
        <v>85</v>
      </c>
      <c r="AA232" s="40" t="s">
        <v>2225</v>
      </c>
      <c r="AB232" s="43" t="s">
        <v>1965</v>
      </c>
      <c r="AC232" s="62"/>
      <c r="AD232" s="57">
        <f t="shared" si="6"/>
        <v>1.8419000000000001</v>
      </c>
      <c r="AE232" s="61">
        <v>26380</v>
      </c>
      <c r="AF232" s="61" t="s">
        <v>2861</v>
      </c>
      <c r="AG232" s="61" t="s">
        <v>6</v>
      </c>
      <c r="AH232" s="61">
        <v>0.71309999999999996</v>
      </c>
    </row>
    <row r="233" spans="1:34" x14ac:dyDescent="0.3">
      <c r="A233" s="47">
        <v>5460</v>
      </c>
      <c r="B233" s="13">
        <v>40140</v>
      </c>
      <c r="C233" s="49" t="s">
        <v>2277</v>
      </c>
      <c r="D233" s="38" t="s">
        <v>86</v>
      </c>
      <c r="E233" s="43" t="s">
        <v>1965</v>
      </c>
      <c r="F233" s="18" t="s">
        <v>6</v>
      </c>
      <c r="G233" s="11">
        <v>1.2130000000000001</v>
      </c>
      <c r="H233" s="36">
        <f>(Reference!B$12*List!$G233)+Reference!B$13</f>
        <v>1119.3971611841757</v>
      </c>
      <c r="I233" s="36">
        <f>(Reference!C$12*List!$G233)+Reference!C$13</f>
        <v>1670.3923561371525</v>
      </c>
      <c r="J233" s="36">
        <f>(Reference!D$12*List!$G233)+Reference!D$13</f>
        <v>1999.2356422496716</v>
      </c>
      <c r="K233" s="36">
        <f>(Reference!E$12*List!$G233)+Reference!E$13</f>
        <v>2472.7699742516988</v>
      </c>
      <c r="L233" s="36">
        <f>(Reference!F$12*List!$G233)+Reference!F$13</f>
        <v>2575.807537233622</v>
      </c>
      <c r="M233" s="36">
        <f>(Reference!G$12*List!$G233)+Reference!G$13</f>
        <v>2917.0737919326139</v>
      </c>
      <c r="N233" s="36">
        <f>(Reference!H$12*List!$G233)+Reference!H$13</f>
        <v>3028.1497463528422</v>
      </c>
      <c r="O233" s="36">
        <f>(Reference!I$12*List!$G233)+Reference!I$13</f>
        <v>3147.264092211376</v>
      </c>
      <c r="P233" s="36">
        <f>(Reference!J$12*List!$G233)+Reference!J$13</f>
        <v>3643.452072812267</v>
      </c>
      <c r="Q233" s="36">
        <f>(Reference!K$12*List!$G233)+Reference!K$13</f>
        <v>3758.9126043806627</v>
      </c>
      <c r="R233" s="36">
        <f>(Reference!L$12*List!$G233)+Reference!L$13</f>
        <v>4055.602324739958</v>
      </c>
      <c r="S233" s="36">
        <f>(Reference!M$12*List!$G233)+Reference!M$13</f>
        <v>4845.5569742680318</v>
      </c>
      <c r="T233" s="36">
        <f>(Reference!N$12*List!$G233)+Reference!N$13</f>
        <v>19546.31338921369</v>
      </c>
      <c r="U233" s="12">
        <f>(Reference!O$12*List!$G233)+Reference!O$13</f>
        <v>726.50981819409844</v>
      </c>
      <c r="V233" s="12">
        <f>(Reference!P$12*List!$G233)+Reference!P$13</f>
        <v>1023.7183801825934</v>
      </c>
      <c r="W233" s="12">
        <f>(Reference!Q$12*List!$G233)+Reference!Q$13</f>
        <v>511.85919009129668</v>
      </c>
      <c r="X233" s="54"/>
      <c r="Y233" s="1" t="str">
        <f t="shared" si="7"/>
        <v>San Bernardino County, California</v>
      </c>
      <c r="Z233" s="38" t="s">
        <v>86</v>
      </c>
      <c r="AA233" s="40" t="s">
        <v>2225</v>
      </c>
      <c r="AB233" s="43" t="s">
        <v>1965</v>
      </c>
      <c r="AC233" s="62"/>
      <c r="AD233" s="57">
        <f t="shared" si="6"/>
        <v>1.2130000000000001</v>
      </c>
      <c r="AE233" s="61">
        <v>26420</v>
      </c>
      <c r="AF233" s="61" t="s">
        <v>2862</v>
      </c>
      <c r="AG233" s="61" t="s">
        <v>6</v>
      </c>
      <c r="AH233" s="61">
        <v>0.98119999999999996</v>
      </c>
    </row>
    <row r="234" spans="1:34" x14ac:dyDescent="0.3">
      <c r="A234" s="47">
        <v>5470</v>
      </c>
      <c r="B234" s="13">
        <v>41740</v>
      </c>
      <c r="C234" s="49" t="s">
        <v>2279</v>
      </c>
      <c r="D234" s="38" t="s">
        <v>87</v>
      </c>
      <c r="E234" s="43" t="s">
        <v>1965</v>
      </c>
      <c r="F234" s="18" t="s">
        <v>6</v>
      </c>
      <c r="G234" s="11">
        <v>1.2744</v>
      </c>
      <c r="H234" s="36">
        <f>(Reference!B$12*List!$G234)+Reference!B$13</f>
        <v>1165.6396226553031</v>
      </c>
      <c r="I234" s="36">
        <f>(Reference!C$12*List!$G234)+Reference!C$13</f>
        <v>1739.3965102022075</v>
      </c>
      <c r="J234" s="36">
        <f>(Reference!D$12*List!$G234)+Reference!D$13</f>
        <v>2081.8243608601738</v>
      </c>
      <c r="K234" s="36">
        <f>(Reference!E$12*List!$G234)+Reference!E$13</f>
        <v>2574.920465807646</v>
      </c>
      <c r="L234" s="36">
        <f>(Reference!F$12*List!$G234)+Reference!F$13</f>
        <v>2682.2145256804752</v>
      </c>
      <c r="M234" s="36">
        <f>(Reference!G$12*List!$G234)+Reference!G$13</f>
        <v>3037.57853958552</v>
      </c>
      <c r="N234" s="36">
        <f>(Reference!H$12*List!$G234)+Reference!H$13</f>
        <v>3153.2430580299888</v>
      </c>
      <c r="O234" s="36">
        <f>(Reference!I$12*List!$G234)+Reference!I$13</f>
        <v>3277.2780350460962</v>
      </c>
      <c r="P234" s="36">
        <f>(Reference!J$12*List!$G234)+Reference!J$13</f>
        <v>3793.9636141500064</v>
      </c>
      <c r="Q234" s="36">
        <f>(Reference!K$12*List!$G234)+Reference!K$13</f>
        <v>3914.1938372699151</v>
      </c>
      <c r="R234" s="36">
        <f>(Reference!L$12*List!$G234)+Reference!L$13</f>
        <v>4223.1398536413244</v>
      </c>
      <c r="S234" s="36">
        <f>(Reference!M$12*List!$G234)+Reference!M$13</f>
        <v>5045.7276459996847</v>
      </c>
      <c r="T234" s="36">
        <f>(Reference!N$12*List!$G234)+Reference!N$13</f>
        <v>20353.774471969271</v>
      </c>
      <c r="U234" s="12">
        <f>(Reference!O$12*List!$G234)+Reference!O$13</f>
        <v>756.52204570474942</v>
      </c>
      <c r="V234" s="12">
        <f>(Reference!P$12*List!$G234)+Reference!P$13</f>
        <v>1066.0083371294197</v>
      </c>
      <c r="W234" s="12">
        <f>(Reference!Q$12*List!$G234)+Reference!Q$13</f>
        <v>533.00416856470986</v>
      </c>
      <c r="X234" s="54"/>
      <c r="Y234" s="1" t="str">
        <f t="shared" si="7"/>
        <v>San Diego County, California</v>
      </c>
      <c r="Z234" s="38" t="s">
        <v>87</v>
      </c>
      <c r="AA234" s="40" t="s">
        <v>2225</v>
      </c>
      <c r="AB234" s="43" t="s">
        <v>1965</v>
      </c>
      <c r="AC234" s="62"/>
      <c r="AD234" s="57">
        <f t="shared" si="6"/>
        <v>1.2744</v>
      </c>
      <c r="AE234" s="61">
        <v>26580</v>
      </c>
      <c r="AF234" s="61" t="s">
        <v>2863</v>
      </c>
      <c r="AG234" s="61" t="s">
        <v>6</v>
      </c>
      <c r="AH234" s="61">
        <v>0.84340000000000004</v>
      </c>
    </row>
    <row r="235" spans="1:34" x14ac:dyDescent="0.3">
      <c r="A235" s="47">
        <v>5480</v>
      </c>
      <c r="B235" s="13">
        <v>41884</v>
      </c>
      <c r="C235" s="49" t="s">
        <v>2280</v>
      </c>
      <c r="D235" s="38" t="s">
        <v>88</v>
      </c>
      <c r="E235" s="43" t="s">
        <v>1965</v>
      </c>
      <c r="F235" s="18" t="s">
        <v>6</v>
      </c>
      <c r="G235" s="11">
        <v>1.7622</v>
      </c>
      <c r="H235" s="36">
        <f>(Reference!B$12*List!$G235)+Reference!B$13</f>
        <v>1533.0186569487225</v>
      </c>
      <c r="I235" s="36">
        <f>(Reference!C$12*List!$G235)+Reference!C$13</f>
        <v>2287.6086657874484</v>
      </c>
      <c r="J235" s="36">
        <f>(Reference!D$12*List!$G235)+Reference!D$13</f>
        <v>2737.960793078465</v>
      </c>
      <c r="K235" s="36">
        <f>(Reference!E$12*List!$G235)+Reference!E$13</f>
        <v>3386.4678563775287</v>
      </c>
      <c r="L235" s="36">
        <f>(Reference!F$12*List!$G235)+Reference!F$13</f>
        <v>3527.578189595381</v>
      </c>
      <c r="M235" s="36">
        <f>(Reference!G$12*List!$G235)+Reference!G$13</f>
        <v>3994.9436194729469</v>
      </c>
      <c r="N235" s="36">
        <f>(Reference!H$12*List!$G235)+Reference!H$13</f>
        <v>4147.0625602468008</v>
      </c>
      <c r="O235" s="36">
        <f>(Reference!I$12*List!$G235)+Reference!I$13</f>
        <v>4310.1901085766576</v>
      </c>
      <c r="P235" s="36">
        <f>(Reference!J$12*List!$G235)+Reference!J$13</f>
        <v>4989.7214295335471</v>
      </c>
      <c r="Q235" s="36">
        <f>(Reference!K$12*List!$G235)+Reference!K$13</f>
        <v>5147.8450653379496</v>
      </c>
      <c r="R235" s="36">
        <f>(Reference!L$12*List!$G235)+Reference!L$13</f>
        <v>5554.1627624049552</v>
      </c>
      <c r="S235" s="36">
        <f>(Reference!M$12*List!$G235)+Reference!M$13</f>
        <v>6636.0086504084866</v>
      </c>
      <c r="T235" s="36">
        <f>(Reference!N$12*List!$G235)+Reference!N$13</f>
        <v>26768.75030532711</v>
      </c>
      <c r="U235" s="12">
        <f>(Reference!O$12*List!$G235)+Reference!O$13</f>
        <v>994.9579509115174</v>
      </c>
      <c r="V235" s="12">
        <f>(Reference!P$12*List!$G235)+Reference!P$13</f>
        <v>1401.9862035571387</v>
      </c>
      <c r="W235" s="12">
        <f>(Reference!Q$12*List!$G235)+Reference!Q$13</f>
        <v>700.99310177856933</v>
      </c>
      <c r="X235" s="54"/>
      <c r="Y235" s="1" t="str">
        <f t="shared" si="7"/>
        <v>San Francisco County, California</v>
      </c>
      <c r="Z235" s="38" t="s">
        <v>88</v>
      </c>
      <c r="AA235" s="40" t="s">
        <v>2225</v>
      </c>
      <c r="AB235" s="43" t="s">
        <v>1965</v>
      </c>
      <c r="AC235" s="62"/>
      <c r="AD235" s="57">
        <f t="shared" si="6"/>
        <v>1.7622</v>
      </c>
      <c r="AE235" s="61">
        <v>26620</v>
      </c>
      <c r="AF235" s="61" t="s">
        <v>2864</v>
      </c>
      <c r="AG235" s="61" t="s">
        <v>6</v>
      </c>
      <c r="AH235" s="61">
        <v>0.79149999999999998</v>
      </c>
    </row>
    <row r="236" spans="1:34" x14ac:dyDescent="0.3">
      <c r="A236" s="47">
        <v>5490</v>
      </c>
      <c r="B236" s="13">
        <v>44700</v>
      </c>
      <c r="C236" s="49" t="s">
        <v>2281</v>
      </c>
      <c r="D236" s="38" t="s">
        <v>89</v>
      </c>
      <c r="E236" s="43" t="s">
        <v>1965</v>
      </c>
      <c r="F236" s="18" t="s">
        <v>6</v>
      </c>
      <c r="G236" s="11">
        <v>1.4508000000000001</v>
      </c>
      <c r="H236" s="36">
        <f>(Reference!B$12*List!$G236)+Reference!B$13</f>
        <v>1298.4925575658388</v>
      </c>
      <c r="I236" s="36">
        <f>(Reference!C$12*List!$G236)+Reference!C$13</f>
        <v>1937.6429723695642</v>
      </c>
      <c r="J236" s="36">
        <f>(Reference!D$12*List!$G236)+Reference!D$13</f>
        <v>2319.0987902232464</v>
      </c>
      <c r="K236" s="36">
        <f>(Reference!E$12*List!$G236)+Reference!E$13</f>
        <v>2868.3951679325482</v>
      </c>
      <c r="L236" s="36">
        <f>(Reference!F$12*List!$G236)+Reference!F$13</f>
        <v>2987.9179908600354</v>
      </c>
      <c r="M236" s="36">
        <f>(Reference!G$12*List!$G236)+Reference!G$13</f>
        <v>3383.7843618326342</v>
      </c>
      <c r="N236" s="36">
        <f>(Reference!H$12*List!$G236)+Reference!H$13</f>
        <v>3512.6316603076552</v>
      </c>
      <c r="O236" s="36">
        <f>(Reference!I$12*List!$G236)+Reference!I$13</f>
        <v>3650.8034343302106</v>
      </c>
      <c r="P236" s="36">
        <f>(Reference!J$12*List!$G236)+Reference!J$13</f>
        <v>4226.3778794916561</v>
      </c>
      <c r="Q236" s="36">
        <f>(Reference!K$12*List!$G236)+Reference!K$13</f>
        <v>4360.3112555380603</v>
      </c>
      <c r="R236" s="36">
        <f>(Reference!L$12*List!$G236)+Reference!L$13</f>
        <v>4704.4691712016047</v>
      </c>
      <c r="S236" s="36">
        <f>(Reference!M$12*List!$G236)+Reference!M$13</f>
        <v>5620.8108136456722</v>
      </c>
      <c r="T236" s="36">
        <f>(Reference!N$12*List!$G236)+Reference!N$13</f>
        <v>22673.581230895725</v>
      </c>
      <c r="U236" s="12">
        <f>(Reference!O$12*List!$G236)+Reference!O$13</f>
        <v>842.7460999861637</v>
      </c>
      <c r="V236" s="12">
        <f>(Reference!P$12*List!$G236)+Reference!P$13</f>
        <v>1187.5058681623218</v>
      </c>
      <c r="W236" s="12">
        <f>(Reference!Q$12*List!$G236)+Reference!Q$13</f>
        <v>593.7529340811609</v>
      </c>
      <c r="X236" s="54"/>
      <c r="Y236" s="1" t="str">
        <f t="shared" si="7"/>
        <v>San Joaquin County, California</v>
      </c>
      <c r="Z236" s="38" t="s">
        <v>89</v>
      </c>
      <c r="AA236" s="40" t="s">
        <v>2225</v>
      </c>
      <c r="AB236" s="43" t="s">
        <v>1965</v>
      </c>
      <c r="AC236" s="62"/>
      <c r="AD236" s="57">
        <f t="shared" si="6"/>
        <v>1.4508000000000001</v>
      </c>
      <c r="AE236" s="61">
        <v>26820</v>
      </c>
      <c r="AF236" s="61" t="s">
        <v>2865</v>
      </c>
      <c r="AG236" s="61" t="s">
        <v>6</v>
      </c>
      <c r="AH236" s="61">
        <v>0.87819999999999998</v>
      </c>
    </row>
    <row r="237" spans="1:34" x14ac:dyDescent="0.3">
      <c r="A237" s="47">
        <v>5500</v>
      </c>
      <c r="B237" s="13">
        <v>42020</v>
      </c>
      <c r="C237" s="49" t="s">
        <v>2282</v>
      </c>
      <c r="D237" s="38" t="s">
        <v>90</v>
      </c>
      <c r="E237" s="43" t="s">
        <v>1965</v>
      </c>
      <c r="F237" s="18" t="s">
        <v>6</v>
      </c>
      <c r="G237" s="11">
        <v>1.3684000000000001</v>
      </c>
      <c r="H237" s="36">
        <f>(Reference!B$12*List!$G237)+Reference!B$13</f>
        <v>1236.4342705101237</v>
      </c>
      <c r="I237" s="36">
        <f>(Reference!C$12*List!$G237)+Reference!C$13</f>
        <v>1845.0380489988715</v>
      </c>
      <c r="J237" s="36">
        <f>(Reference!D$12*List!$G237)+Reference!D$13</f>
        <v>2208.2631157361875</v>
      </c>
      <c r="K237" s="36">
        <f>(Reference!E$12*List!$G237)+Reference!E$13</f>
        <v>2731.3072118379223</v>
      </c>
      <c r="L237" s="36">
        <f>(Reference!F$12*List!$G237)+Reference!F$13</f>
        <v>2845.1177327489486</v>
      </c>
      <c r="M237" s="36">
        <f>(Reference!G$12*List!$G237)+Reference!G$13</f>
        <v>3222.0646353407856</v>
      </c>
      <c r="N237" s="36">
        <f>(Reference!H$12*List!$G237)+Reference!H$13</f>
        <v>3344.7539912165007</v>
      </c>
      <c r="O237" s="36">
        <f>(Reference!I$12*List!$G237)+Reference!I$13</f>
        <v>3476.3221820569061</v>
      </c>
      <c r="P237" s="36">
        <f>(Reference!J$12*List!$G237)+Reference!J$13</f>
        <v>4024.3884494227677</v>
      </c>
      <c r="Q237" s="36">
        <f>(Reference!K$12*List!$G237)+Reference!K$13</f>
        <v>4151.9208061883146</v>
      </c>
      <c r="R237" s="36">
        <f>(Reference!L$12*List!$G237)+Reference!L$13</f>
        <v>4479.6305330668711</v>
      </c>
      <c r="S237" s="36">
        <f>(Reference!M$12*List!$G237)+Reference!M$13</f>
        <v>5352.1778600514017</v>
      </c>
      <c r="T237" s="36">
        <f>(Reference!N$12*List!$G237)+Reference!N$13</f>
        <v>21589.952676839377</v>
      </c>
      <c r="U237" s="12">
        <f>(Reference!O$12*List!$G237)+Reference!O$13</f>
        <v>802.46910410867758</v>
      </c>
      <c r="V237" s="12">
        <f>(Reference!P$12*List!$G237)+Reference!P$13</f>
        <v>1130.7519194258641</v>
      </c>
      <c r="W237" s="12">
        <f>(Reference!Q$12*List!$G237)+Reference!Q$13</f>
        <v>565.37595971293206</v>
      </c>
      <c r="X237" s="54"/>
      <c r="Y237" s="1" t="str">
        <f t="shared" si="7"/>
        <v>San Luis Obispo County, California</v>
      </c>
      <c r="Z237" s="38" t="s">
        <v>90</v>
      </c>
      <c r="AA237" s="40" t="s">
        <v>2225</v>
      </c>
      <c r="AB237" s="43" t="s">
        <v>1965</v>
      </c>
      <c r="AC237" s="62"/>
      <c r="AD237" s="57">
        <f t="shared" si="6"/>
        <v>1.3684000000000001</v>
      </c>
      <c r="AE237" s="61">
        <v>26900</v>
      </c>
      <c r="AF237" s="61" t="s">
        <v>2866</v>
      </c>
      <c r="AG237" s="61" t="s">
        <v>6</v>
      </c>
      <c r="AH237" s="61">
        <v>1.0295000000000001</v>
      </c>
    </row>
    <row r="238" spans="1:34" x14ac:dyDescent="0.3">
      <c r="A238" s="47">
        <v>5510</v>
      </c>
      <c r="B238" s="13">
        <v>41884</v>
      </c>
      <c r="C238" s="49" t="s">
        <v>2280</v>
      </c>
      <c r="D238" s="38" t="s">
        <v>91</v>
      </c>
      <c r="E238" s="43" t="s">
        <v>1965</v>
      </c>
      <c r="F238" s="18" t="s">
        <v>6</v>
      </c>
      <c r="G238" s="11">
        <v>1.7622</v>
      </c>
      <c r="H238" s="36">
        <f>(Reference!B$12*List!$G238)+Reference!B$13</f>
        <v>1533.0186569487225</v>
      </c>
      <c r="I238" s="36">
        <f>(Reference!C$12*List!$G238)+Reference!C$13</f>
        <v>2287.6086657874484</v>
      </c>
      <c r="J238" s="36">
        <f>(Reference!D$12*List!$G238)+Reference!D$13</f>
        <v>2737.960793078465</v>
      </c>
      <c r="K238" s="36">
        <f>(Reference!E$12*List!$G238)+Reference!E$13</f>
        <v>3386.4678563775287</v>
      </c>
      <c r="L238" s="36">
        <f>(Reference!F$12*List!$G238)+Reference!F$13</f>
        <v>3527.578189595381</v>
      </c>
      <c r="M238" s="36">
        <f>(Reference!G$12*List!$G238)+Reference!G$13</f>
        <v>3994.9436194729469</v>
      </c>
      <c r="N238" s="36">
        <f>(Reference!H$12*List!$G238)+Reference!H$13</f>
        <v>4147.0625602468008</v>
      </c>
      <c r="O238" s="36">
        <f>(Reference!I$12*List!$G238)+Reference!I$13</f>
        <v>4310.1901085766576</v>
      </c>
      <c r="P238" s="36">
        <f>(Reference!J$12*List!$G238)+Reference!J$13</f>
        <v>4989.7214295335471</v>
      </c>
      <c r="Q238" s="36">
        <f>(Reference!K$12*List!$G238)+Reference!K$13</f>
        <v>5147.8450653379496</v>
      </c>
      <c r="R238" s="36">
        <f>(Reference!L$12*List!$G238)+Reference!L$13</f>
        <v>5554.1627624049552</v>
      </c>
      <c r="S238" s="36">
        <f>(Reference!M$12*List!$G238)+Reference!M$13</f>
        <v>6636.0086504084866</v>
      </c>
      <c r="T238" s="36">
        <f>(Reference!N$12*List!$G238)+Reference!N$13</f>
        <v>26768.75030532711</v>
      </c>
      <c r="U238" s="12">
        <f>(Reference!O$12*List!$G238)+Reference!O$13</f>
        <v>994.9579509115174</v>
      </c>
      <c r="V238" s="12">
        <f>(Reference!P$12*List!$G238)+Reference!P$13</f>
        <v>1401.9862035571387</v>
      </c>
      <c r="W238" s="12">
        <f>(Reference!Q$12*List!$G238)+Reference!Q$13</f>
        <v>700.99310177856933</v>
      </c>
      <c r="X238" s="54"/>
      <c r="Y238" s="1" t="str">
        <f t="shared" si="7"/>
        <v>San Mateo County, California</v>
      </c>
      <c r="Z238" s="38" t="s">
        <v>91</v>
      </c>
      <c r="AA238" s="40" t="s">
        <v>2225</v>
      </c>
      <c r="AB238" s="43" t="s">
        <v>1965</v>
      </c>
      <c r="AC238" s="62"/>
      <c r="AD238" s="57">
        <f t="shared" si="6"/>
        <v>1.7622</v>
      </c>
      <c r="AE238" s="61">
        <v>26980</v>
      </c>
      <c r="AF238" s="61" t="s">
        <v>2867</v>
      </c>
      <c r="AG238" s="61" t="s">
        <v>6</v>
      </c>
      <c r="AH238" s="61">
        <v>0.99439999999999995</v>
      </c>
    </row>
    <row r="239" spans="1:34" x14ac:dyDescent="0.3">
      <c r="A239" s="47">
        <v>5520</v>
      </c>
      <c r="B239" s="13">
        <v>42200</v>
      </c>
      <c r="C239" s="49" t="s">
        <v>2283</v>
      </c>
      <c r="D239" s="38" t="s">
        <v>92</v>
      </c>
      <c r="E239" s="43" t="s">
        <v>1965</v>
      </c>
      <c r="F239" s="18" t="s">
        <v>6</v>
      </c>
      <c r="G239" s="11">
        <v>1.3949</v>
      </c>
      <c r="H239" s="36">
        <f>(Reference!B$12*List!$G239)+Reference!B$13</f>
        <v>1256.3923361287698</v>
      </c>
      <c r="I239" s="36">
        <f>(Reference!C$12*List!$G239)+Reference!C$13</f>
        <v>1874.8199721702713</v>
      </c>
      <c r="J239" s="36">
        <f>(Reference!D$12*List!$G239)+Reference!D$13</f>
        <v>2243.9080838661275</v>
      </c>
      <c r="K239" s="36">
        <f>(Reference!E$12*List!$G239)+Reference!E$13</f>
        <v>2775.3949647081599</v>
      </c>
      <c r="L239" s="36">
        <f>(Reference!F$12*List!$G239)+Reference!F$13</f>
        <v>2891.0425730395286</v>
      </c>
      <c r="M239" s="36">
        <f>(Reference!G$12*List!$G239)+Reference!G$13</f>
        <v>3274.0740133994505</v>
      </c>
      <c r="N239" s="36">
        <f>(Reference!H$12*List!$G239)+Reference!H$13</f>
        <v>3398.7437755722722</v>
      </c>
      <c r="O239" s="36">
        <f>(Reference!I$12*List!$G239)+Reference!I$13</f>
        <v>3532.4356915865483</v>
      </c>
      <c r="P239" s="36">
        <f>(Reference!J$12*List!$G239)+Reference!J$13</f>
        <v>4089.3486423454078</v>
      </c>
      <c r="Q239" s="36">
        <f>(Reference!K$12*List!$G239)+Reference!K$13</f>
        <v>4218.9395793408421</v>
      </c>
      <c r="R239" s="36">
        <f>(Reference!L$12*List!$G239)+Reference!L$13</f>
        <v>4551.9390756708808</v>
      </c>
      <c r="S239" s="36">
        <f>(Reference!M$12*List!$G239)+Reference!M$13</f>
        <v>5438.5707395447043</v>
      </c>
      <c r="T239" s="36">
        <f>(Reference!N$12*List!$G239)+Reference!N$13</f>
        <v>21938.449723957012</v>
      </c>
      <c r="U239" s="12">
        <f>(Reference!O$12*List!$G239)+Reference!O$13</f>
        <v>815.42226419063604</v>
      </c>
      <c r="V239" s="12">
        <f>(Reference!P$12*List!$G239)+Reference!P$13</f>
        <v>1149.004099541351</v>
      </c>
      <c r="W239" s="12">
        <f>(Reference!Q$12*List!$G239)+Reference!Q$13</f>
        <v>574.50204977067551</v>
      </c>
      <c r="X239" s="54"/>
      <c r="Y239" s="1" t="str">
        <f t="shared" si="7"/>
        <v>Santa Barbara County, California</v>
      </c>
      <c r="Z239" s="38" t="s">
        <v>92</v>
      </c>
      <c r="AA239" s="40" t="s">
        <v>2225</v>
      </c>
      <c r="AB239" s="43" t="s">
        <v>1965</v>
      </c>
      <c r="AC239" s="62"/>
      <c r="AD239" s="57">
        <f t="shared" si="6"/>
        <v>1.3949</v>
      </c>
      <c r="AE239" s="61">
        <v>27060</v>
      </c>
      <c r="AF239" s="61" t="s">
        <v>2868</v>
      </c>
      <c r="AG239" s="61" t="s">
        <v>6</v>
      </c>
      <c r="AH239" s="61">
        <v>0.91700000000000004</v>
      </c>
    </row>
    <row r="240" spans="1:34" x14ac:dyDescent="0.3">
      <c r="A240" s="47">
        <v>5530</v>
      </c>
      <c r="B240" s="13">
        <v>41940</v>
      </c>
      <c r="C240" s="49" t="s">
        <v>2278</v>
      </c>
      <c r="D240" s="38" t="s">
        <v>93</v>
      </c>
      <c r="E240" s="43" t="s">
        <v>1965</v>
      </c>
      <c r="F240" s="18" t="s">
        <v>6</v>
      </c>
      <c r="G240" s="11">
        <v>1.8419000000000001</v>
      </c>
      <c r="H240" s="36">
        <f>(Reference!B$12*List!$G240)+Reference!B$13</f>
        <v>1593.0434807149907</v>
      </c>
      <c r="I240" s="36">
        <f>(Reference!C$12*List!$G240)+Reference!C$13</f>
        <v>2377.1792045331308</v>
      </c>
      <c r="J240" s="36">
        <f>(Reference!D$12*List!$G240)+Reference!D$13</f>
        <v>2845.1647160956809</v>
      </c>
      <c r="K240" s="36">
        <f>(Reference!E$12*List!$G240)+Reference!E$13</f>
        <v>3519.0638527457531</v>
      </c>
      <c r="L240" s="36">
        <f>(Reference!F$12*List!$G240)+Reference!F$13</f>
        <v>3665.6993130353521</v>
      </c>
      <c r="M240" s="36">
        <f>(Reference!G$12*List!$G240)+Reference!G$13</f>
        <v>4151.3642772569319</v>
      </c>
      <c r="N240" s="36">
        <f>(Reference!H$12*List!$G240)+Reference!H$13</f>
        <v>4309.4393833847262</v>
      </c>
      <c r="O240" s="36">
        <f>(Reference!I$12*List!$G240)+Reference!I$13</f>
        <v>4478.9541353507157</v>
      </c>
      <c r="P240" s="36">
        <f>(Reference!J$12*List!$G240)+Reference!J$13</f>
        <v>5185.0922739084308</v>
      </c>
      <c r="Q240" s="36">
        <f>(Reference!K$12*List!$G240)+Reference!K$13</f>
        <v>5349.4071868570609</v>
      </c>
      <c r="R240" s="36">
        <f>(Reference!L$12*List!$G240)+Reference!L$13</f>
        <v>5771.6341150668277</v>
      </c>
      <c r="S240" s="36">
        <f>(Reference!M$12*List!$G240)+Reference!M$13</f>
        <v>6895.8393106204212</v>
      </c>
      <c r="T240" s="36">
        <f>(Reference!N$12*List!$G240)+Reference!N$13</f>
        <v>27816.871613073359</v>
      </c>
      <c r="U240" s="12">
        <f>(Reference!O$12*List!$G240)+Reference!O$13</f>
        <v>1033.9151908561248</v>
      </c>
      <c r="V240" s="12">
        <f>(Reference!P$12*List!$G240)+Reference!P$13</f>
        <v>1456.880496206358</v>
      </c>
      <c r="W240" s="12">
        <f>(Reference!Q$12*List!$G240)+Reference!Q$13</f>
        <v>728.44024810317899</v>
      </c>
      <c r="X240" s="54"/>
      <c r="Y240" s="1" t="str">
        <f t="shared" si="7"/>
        <v>Santa Clara County, California</v>
      </c>
      <c r="Z240" s="38" t="s">
        <v>93</v>
      </c>
      <c r="AA240" s="40" t="s">
        <v>2225</v>
      </c>
      <c r="AB240" s="43" t="s">
        <v>1965</v>
      </c>
      <c r="AC240" s="62"/>
      <c r="AD240" s="57">
        <f t="shared" si="6"/>
        <v>1.8419000000000001</v>
      </c>
      <c r="AE240" s="61">
        <v>27100</v>
      </c>
      <c r="AF240" s="61" t="s">
        <v>2869</v>
      </c>
      <c r="AG240" s="61" t="s">
        <v>6</v>
      </c>
      <c r="AH240" s="61">
        <v>0.94740000000000002</v>
      </c>
    </row>
    <row r="241" spans="1:34" x14ac:dyDescent="0.3">
      <c r="A241" s="47">
        <v>5540</v>
      </c>
      <c r="B241" s="13">
        <v>42100</v>
      </c>
      <c r="C241" s="49" t="s">
        <v>2284</v>
      </c>
      <c r="D241" s="38" t="s">
        <v>94</v>
      </c>
      <c r="E241" s="43" t="s">
        <v>1965</v>
      </c>
      <c r="F241" s="18" t="s">
        <v>6</v>
      </c>
      <c r="G241" s="11">
        <v>1.8746</v>
      </c>
      <c r="H241" s="36">
        <f>(Reference!B$12*List!$G241)+Reference!B$13</f>
        <v>1617.6709805538483</v>
      </c>
      <c r="I241" s="36">
        <f>(Reference!C$12*List!$G241)+Reference!C$13</f>
        <v>2413.928973880481</v>
      </c>
      <c r="J241" s="36">
        <f>(Reference!D$12*List!$G241)+Reference!D$13</f>
        <v>2889.1492616748892</v>
      </c>
      <c r="K241" s="36">
        <f>(Reference!E$12*List!$G241)+Reference!E$13</f>
        <v>3573.4664760988389</v>
      </c>
      <c r="L241" s="36">
        <f>(Reference!F$12*List!$G241)+Reference!F$13</f>
        <v>3722.368832941087</v>
      </c>
      <c r="M241" s="36">
        <f>(Reference!G$12*List!$G241)+Reference!G$13</f>
        <v>4215.5418871632846</v>
      </c>
      <c r="N241" s="36">
        <f>(Reference!H$12*List!$G241)+Reference!H$13</f>
        <v>4376.0607399293949</v>
      </c>
      <c r="O241" s="36">
        <f>(Reference!I$12*List!$G241)+Reference!I$13</f>
        <v>4548.1960886193692</v>
      </c>
      <c r="P241" s="36">
        <f>(Reference!J$12*List!$G241)+Reference!J$13</f>
        <v>5265.250700646935</v>
      </c>
      <c r="Q241" s="36">
        <f>(Reference!K$12*List!$G241)+Reference!K$13</f>
        <v>5432.1058239169715</v>
      </c>
      <c r="R241" s="36">
        <f>(Reference!L$12*List!$G241)+Reference!L$13</f>
        <v>5860.8601280159273</v>
      </c>
      <c r="S241" s="36">
        <f>(Reference!M$12*List!$G241)+Reference!M$13</f>
        <v>7002.4448638064969</v>
      </c>
      <c r="T241" s="36">
        <f>(Reference!N$12*List!$G241)+Reference!N$13</f>
        <v>28246.903818384555</v>
      </c>
      <c r="U241" s="12">
        <f>(Reference!O$12*List!$G241)+Reference!O$13</f>
        <v>1049.8989015987679</v>
      </c>
      <c r="V241" s="12">
        <f>(Reference!P$12*List!$G241)+Reference!P$13</f>
        <v>1479.4029977073551</v>
      </c>
      <c r="W241" s="12">
        <f>(Reference!Q$12*List!$G241)+Reference!Q$13</f>
        <v>739.70149885367755</v>
      </c>
      <c r="X241" s="54"/>
      <c r="Y241" s="1" t="str">
        <f t="shared" si="7"/>
        <v>Santa Cruz County, California</v>
      </c>
      <c r="Z241" s="38" t="s">
        <v>94</v>
      </c>
      <c r="AA241" s="40" t="s">
        <v>2225</v>
      </c>
      <c r="AB241" s="43" t="s">
        <v>1965</v>
      </c>
      <c r="AC241" s="62"/>
      <c r="AD241" s="57">
        <f t="shared" si="6"/>
        <v>1.8746</v>
      </c>
      <c r="AE241" s="61">
        <v>27140</v>
      </c>
      <c r="AF241" s="61" t="s">
        <v>2870</v>
      </c>
      <c r="AG241" s="61" t="s">
        <v>6</v>
      </c>
      <c r="AH241" s="61">
        <v>0.82589999999999997</v>
      </c>
    </row>
    <row r="242" spans="1:34" x14ac:dyDescent="0.3">
      <c r="A242" s="47">
        <v>5550</v>
      </c>
      <c r="B242" s="13">
        <v>39820</v>
      </c>
      <c r="C242" s="49" t="s">
        <v>2285</v>
      </c>
      <c r="D242" s="38" t="s">
        <v>95</v>
      </c>
      <c r="E242" s="43" t="s">
        <v>1965</v>
      </c>
      <c r="F242" s="18" t="s">
        <v>6</v>
      </c>
      <c r="G242" s="11">
        <v>1.4522999999999999</v>
      </c>
      <c r="H242" s="36">
        <f>(Reference!B$12*List!$G242)+Reference!B$13</f>
        <v>1299.6222593933092</v>
      </c>
      <c r="I242" s="36">
        <f>(Reference!C$12*List!$G242)+Reference!C$13</f>
        <v>1939.328741605681</v>
      </c>
      <c r="J242" s="36">
        <f>(Reference!D$12*List!$G242)+Reference!D$13</f>
        <v>2321.1164299287138</v>
      </c>
      <c r="K242" s="36">
        <f>(Reference!E$12*List!$G242)+Reference!E$13</f>
        <v>2870.8907011138826</v>
      </c>
      <c r="L242" s="36">
        <f>(Reference!F$12*List!$G242)+Reference!F$13</f>
        <v>2990.517510121766</v>
      </c>
      <c r="M242" s="36">
        <f>(Reference!G$12*List!$G242)+Reference!G$13</f>
        <v>3386.7282888925583</v>
      </c>
      <c r="N242" s="36">
        <f>(Reference!H$12*List!$G242)+Reference!H$13</f>
        <v>3515.687685837227</v>
      </c>
      <c r="O242" s="36">
        <f>(Reference!I$12*List!$G242)+Reference!I$13</f>
        <v>3653.9796707186806</v>
      </c>
      <c r="P242" s="36">
        <f>(Reference!J$12*List!$G242)+Reference!J$13</f>
        <v>4230.0548715438808</v>
      </c>
      <c r="Q242" s="36">
        <f>(Reference!K$12*List!$G242)+Reference!K$13</f>
        <v>4364.1047709995237</v>
      </c>
      <c r="R242" s="36">
        <f>(Reference!L$12*List!$G242)+Reference!L$13</f>
        <v>4708.5621075754161</v>
      </c>
      <c r="S242" s="36">
        <f>(Reference!M$12*List!$G242)+Reference!M$13</f>
        <v>5625.7009766358588</v>
      </c>
      <c r="T242" s="36">
        <f>(Reference!N$12*List!$G242)+Reference!N$13</f>
        <v>22693.307478845774</v>
      </c>
      <c r="U242" s="12">
        <f>(Reference!O$12*List!$G242)+Reference!O$13</f>
        <v>843.47929772665179</v>
      </c>
      <c r="V242" s="12">
        <f>(Reference!P$12*List!$G242)+Reference!P$13</f>
        <v>1188.5390104330097</v>
      </c>
      <c r="W242" s="12">
        <f>(Reference!Q$12*List!$G242)+Reference!Q$13</f>
        <v>594.26950521650485</v>
      </c>
      <c r="X242" s="54"/>
      <c r="Y242" s="1" t="str">
        <f t="shared" si="7"/>
        <v>Shasta County, California</v>
      </c>
      <c r="Z242" s="38" t="s">
        <v>95</v>
      </c>
      <c r="AA242" s="40" t="s">
        <v>2225</v>
      </c>
      <c r="AB242" s="43" t="s">
        <v>1965</v>
      </c>
      <c r="AC242" s="62"/>
      <c r="AD242" s="57">
        <f t="shared" si="6"/>
        <v>1.4522999999999999</v>
      </c>
      <c r="AE242" s="61">
        <v>27180</v>
      </c>
      <c r="AF242" s="61" t="s">
        <v>2871</v>
      </c>
      <c r="AG242" s="61" t="s">
        <v>6</v>
      </c>
      <c r="AH242" s="61">
        <v>0.76780000000000004</v>
      </c>
    </row>
    <row r="243" spans="1:34" x14ac:dyDescent="0.3">
      <c r="A243" s="47">
        <v>5560</v>
      </c>
      <c r="B243" s="27">
        <v>99905</v>
      </c>
      <c r="C243" s="49" t="s">
        <v>2263</v>
      </c>
      <c r="D243" s="39" t="s">
        <v>1013</v>
      </c>
      <c r="E243" s="44" t="s">
        <v>1965</v>
      </c>
      <c r="F243" s="18" t="s">
        <v>7</v>
      </c>
      <c r="G243" s="29">
        <v>1.2783</v>
      </c>
      <c r="H243" s="36">
        <f>(Reference!B$12*List!$G243)+Reference!B$13</f>
        <v>1168.5768474067265</v>
      </c>
      <c r="I243" s="36">
        <f>(Reference!C$12*List!$G243)+Reference!C$13</f>
        <v>1743.7795102161117</v>
      </c>
      <c r="J243" s="36">
        <f>(Reference!D$12*List!$G243)+Reference!D$13</f>
        <v>2087.0702240943915</v>
      </c>
      <c r="K243" s="36">
        <f>(Reference!E$12*List!$G243)+Reference!E$13</f>
        <v>2581.4088520791147</v>
      </c>
      <c r="L243" s="36">
        <f>(Reference!F$12*List!$G243)+Reference!F$13</f>
        <v>2688.9732757609759</v>
      </c>
      <c r="M243" s="36">
        <f>(Reference!G$12*List!$G243)+Reference!G$13</f>
        <v>3045.2327499413241</v>
      </c>
      <c r="N243" s="36">
        <f>(Reference!H$12*List!$G243)+Reference!H$13</f>
        <v>3161.1887244068762</v>
      </c>
      <c r="O243" s="36">
        <f>(Reference!I$12*List!$G243)+Reference!I$13</f>
        <v>3285.5362496561193</v>
      </c>
      <c r="P243" s="36">
        <f>(Reference!J$12*List!$G243)+Reference!J$13</f>
        <v>3803.523793485791</v>
      </c>
      <c r="Q243" s="36">
        <f>(Reference!K$12*List!$G243)+Reference!K$13</f>
        <v>3924.0569774697206</v>
      </c>
      <c r="R243" s="36">
        <f>(Reference!L$12*List!$G243)+Reference!L$13</f>
        <v>4233.7814882132361</v>
      </c>
      <c r="S243" s="36">
        <f>(Reference!M$12*List!$G243)+Reference!M$13</f>
        <v>5058.4420697741707</v>
      </c>
      <c r="T243" s="36">
        <f>(Reference!N$12*List!$G243)+Reference!N$13</f>
        <v>20405.062716639412</v>
      </c>
      <c r="U243" s="12">
        <f>(Reference!O$12*List!$G243)+Reference!O$13</f>
        <v>758.42835983001874</v>
      </c>
      <c r="V243" s="12">
        <f>(Reference!P$12*List!$G243)+Reference!P$13</f>
        <v>1068.6945070332083</v>
      </c>
      <c r="W243" s="12">
        <f>(Reference!Q$12*List!$G243)+Reference!Q$13</f>
        <v>534.34725351660416</v>
      </c>
      <c r="X243" s="54"/>
      <c r="Y243" s="1" t="str">
        <f t="shared" si="7"/>
        <v>Sierra County, California</v>
      </c>
      <c r="Z243" s="39" t="s">
        <v>1013</v>
      </c>
      <c r="AA243" s="40" t="s">
        <v>2225</v>
      </c>
      <c r="AB243" s="44" t="s">
        <v>1965</v>
      </c>
      <c r="AC243" s="63"/>
      <c r="AD243" s="57">
        <f t="shared" si="6"/>
        <v>1.2783</v>
      </c>
      <c r="AE243" s="61">
        <v>27260</v>
      </c>
      <c r="AF243" s="61" t="s">
        <v>2872</v>
      </c>
      <c r="AG243" s="61" t="s">
        <v>6</v>
      </c>
      <c r="AH243" s="61">
        <v>0.90339999999999998</v>
      </c>
    </row>
    <row r="244" spans="1:34" x14ac:dyDescent="0.3">
      <c r="A244" s="47">
        <v>5570</v>
      </c>
      <c r="B244" s="27">
        <v>99905</v>
      </c>
      <c r="C244" s="49" t="s">
        <v>2263</v>
      </c>
      <c r="D244" s="39" t="s">
        <v>1014</v>
      </c>
      <c r="E244" s="44" t="s">
        <v>1965</v>
      </c>
      <c r="F244" s="18" t="s">
        <v>7</v>
      </c>
      <c r="G244" s="29">
        <v>1.2783</v>
      </c>
      <c r="H244" s="36">
        <f>(Reference!B$12*List!$G244)+Reference!B$13</f>
        <v>1168.5768474067265</v>
      </c>
      <c r="I244" s="36">
        <f>(Reference!C$12*List!$G244)+Reference!C$13</f>
        <v>1743.7795102161117</v>
      </c>
      <c r="J244" s="36">
        <f>(Reference!D$12*List!$G244)+Reference!D$13</f>
        <v>2087.0702240943915</v>
      </c>
      <c r="K244" s="36">
        <f>(Reference!E$12*List!$G244)+Reference!E$13</f>
        <v>2581.4088520791147</v>
      </c>
      <c r="L244" s="36">
        <f>(Reference!F$12*List!$G244)+Reference!F$13</f>
        <v>2688.9732757609759</v>
      </c>
      <c r="M244" s="36">
        <f>(Reference!G$12*List!$G244)+Reference!G$13</f>
        <v>3045.2327499413241</v>
      </c>
      <c r="N244" s="36">
        <f>(Reference!H$12*List!$G244)+Reference!H$13</f>
        <v>3161.1887244068762</v>
      </c>
      <c r="O244" s="36">
        <f>(Reference!I$12*List!$G244)+Reference!I$13</f>
        <v>3285.5362496561193</v>
      </c>
      <c r="P244" s="36">
        <f>(Reference!J$12*List!$G244)+Reference!J$13</f>
        <v>3803.523793485791</v>
      </c>
      <c r="Q244" s="36">
        <f>(Reference!K$12*List!$G244)+Reference!K$13</f>
        <v>3924.0569774697206</v>
      </c>
      <c r="R244" s="36">
        <f>(Reference!L$12*List!$G244)+Reference!L$13</f>
        <v>4233.7814882132361</v>
      </c>
      <c r="S244" s="36">
        <f>(Reference!M$12*List!$G244)+Reference!M$13</f>
        <v>5058.4420697741707</v>
      </c>
      <c r="T244" s="36">
        <f>(Reference!N$12*List!$G244)+Reference!N$13</f>
        <v>20405.062716639412</v>
      </c>
      <c r="U244" s="12">
        <f>(Reference!O$12*List!$G244)+Reference!O$13</f>
        <v>758.42835983001874</v>
      </c>
      <c r="V244" s="12">
        <f>(Reference!P$12*List!$G244)+Reference!P$13</f>
        <v>1068.6945070332083</v>
      </c>
      <c r="W244" s="12">
        <f>(Reference!Q$12*List!$G244)+Reference!Q$13</f>
        <v>534.34725351660416</v>
      </c>
      <c r="X244" s="54"/>
      <c r="Y244" s="1" t="str">
        <f t="shared" si="7"/>
        <v>Siskiyou County, California</v>
      </c>
      <c r="Z244" s="39" t="s">
        <v>1014</v>
      </c>
      <c r="AA244" s="40" t="s">
        <v>2225</v>
      </c>
      <c r="AB244" s="44" t="s">
        <v>1965</v>
      </c>
      <c r="AC244" s="63"/>
      <c r="AD244" s="57">
        <f t="shared" si="6"/>
        <v>1.2783</v>
      </c>
      <c r="AE244" s="61">
        <v>27340</v>
      </c>
      <c r="AF244" s="61" t="s">
        <v>2873</v>
      </c>
      <c r="AG244" s="61" t="s">
        <v>6</v>
      </c>
      <c r="AH244" s="61">
        <v>0.78769999999999996</v>
      </c>
    </row>
    <row r="245" spans="1:34" x14ac:dyDescent="0.3">
      <c r="A245" s="47">
        <v>5580</v>
      </c>
      <c r="B245" s="13">
        <v>46700</v>
      </c>
      <c r="C245" s="49" t="s">
        <v>2286</v>
      </c>
      <c r="D245" s="38" t="s">
        <v>96</v>
      </c>
      <c r="E245" s="43" t="s">
        <v>1965</v>
      </c>
      <c r="F245" s="18" t="s">
        <v>6</v>
      </c>
      <c r="G245" s="11">
        <v>1.7324999999999999</v>
      </c>
      <c r="H245" s="36">
        <f>(Reference!B$12*List!$G245)+Reference!B$13</f>
        <v>1510.6505607648057</v>
      </c>
      <c r="I245" s="36">
        <f>(Reference!C$12*List!$G245)+Reference!C$13</f>
        <v>2254.2304349123324</v>
      </c>
      <c r="J245" s="36">
        <f>(Reference!D$12*List!$G245)+Reference!D$13</f>
        <v>2698.0115269101925</v>
      </c>
      <c r="K245" s="36">
        <f>(Reference!E$12*List!$G245)+Reference!E$13</f>
        <v>3337.0562993871117</v>
      </c>
      <c r="L245" s="36">
        <f>(Reference!F$12*List!$G245)+Reference!F$13</f>
        <v>3476.1077082131078</v>
      </c>
      <c r="M245" s="36">
        <f>(Reference!G$12*List!$G245)+Reference!G$13</f>
        <v>3936.6538636864425</v>
      </c>
      <c r="N245" s="36">
        <f>(Reference!H$12*List!$G245)+Reference!H$13</f>
        <v>4086.5532547612752</v>
      </c>
      <c r="O245" s="36">
        <f>(Reference!I$12*List!$G245)+Reference!I$13</f>
        <v>4247.300628084944</v>
      </c>
      <c r="P245" s="36">
        <f>(Reference!J$12*List!$G245)+Reference!J$13</f>
        <v>4916.9169868994941</v>
      </c>
      <c r="Q245" s="36">
        <f>(Reference!K$12*List!$G245)+Reference!K$13</f>
        <v>5072.7334592009656</v>
      </c>
      <c r="R245" s="36">
        <f>(Reference!L$12*List!$G245)+Reference!L$13</f>
        <v>5473.1226222034793</v>
      </c>
      <c r="S245" s="36">
        <f>(Reference!M$12*List!$G245)+Reference!M$13</f>
        <v>6539.1834232027841</v>
      </c>
      <c r="T245" s="36">
        <f>(Reference!N$12*List!$G245)+Reference!N$13</f>
        <v>26378.170595916024</v>
      </c>
      <c r="U245" s="12">
        <f>(Reference!O$12*List!$G245)+Reference!O$13</f>
        <v>980.44063564985072</v>
      </c>
      <c r="V245" s="12">
        <f>(Reference!P$12*List!$G245)+Reference!P$13</f>
        <v>1381.5299865975173</v>
      </c>
      <c r="W245" s="12">
        <f>(Reference!Q$12*List!$G245)+Reference!Q$13</f>
        <v>690.76499329875867</v>
      </c>
      <c r="X245" s="54"/>
      <c r="Y245" s="1" t="str">
        <f t="shared" si="7"/>
        <v>Solano County, California</v>
      </c>
      <c r="Z245" s="38" t="s">
        <v>96</v>
      </c>
      <c r="AA245" s="40" t="s">
        <v>2225</v>
      </c>
      <c r="AB245" s="43" t="s">
        <v>1965</v>
      </c>
      <c r="AC245" s="62"/>
      <c r="AD245" s="57">
        <f t="shared" si="6"/>
        <v>1.7324999999999999</v>
      </c>
      <c r="AE245" s="61">
        <v>27500</v>
      </c>
      <c r="AF245" s="61" t="s">
        <v>2874</v>
      </c>
      <c r="AG245" s="61" t="s">
        <v>6</v>
      </c>
      <c r="AH245" s="61">
        <v>0.89319999999999999</v>
      </c>
    </row>
    <row r="246" spans="1:34" x14ac:dyDescent="0.3">
      <c r="A246" s="47">
        <v>5590</v>
      </c>
      <c r="B246" s="13">
        <v>42220</v>
      </c>
      <c r="C246" s="49" t="s">
        <v>2287</v>
      </c>
      <c r="D246" s="38" t="s">
        <v>97</v>
      </c>
      <c r="E246" s="43" t="s">
        <v>1965</v>
      </c>
      <c r="F246" s="18" t="s">
        <v>6</v>
      </c>
      <c r="G246" s="11">
        <v>1.6704000000000001</v>
      </c>
      <c r="H246" s="36">
        <f>(Reference!B$12*List!$G246)+Reference!B$13</f>
        <v>1463.8809051075257</v>
      </c>
      <c r="I246" s="36">
        <f>(Reference!C$12*List!$G246)+Reference!C$13</f>
        <v>2184.4395885370895</v>
      </c>
      <c r="J246" s="36">
        <f>(Reference!D$12*List!$G246)+Reference!D$13</f>
        <v>2614.4812431038054</v>
      </c>
      <c r="K246" s="36">
        <f>(Reference!E$12*List!$G246)+Reference!E$13</f>
        <v>3233.7412256798762</v>
      </c>
      <c r="L246" s="36">
        <f>(Reference!F$12*List!$G246)+Reference!F$13</f>
        <v>3368.4876107774467</v>
      </c>
      <c r="M246" s="36">
        <f>(Reference!G$12*List!$G246)+Reference!G$13</f>
        <v>3814.7752834055718</v>
      </c>
      <c r="N246" s="36">
        <f>(Reference!H$12*List!$G246)+Reference!H$13</f>
        <v>3960.0337978369948</v>
      </c>
      <c r="O246" s="36">
        <f>(Reference!I$12*List!$G246)+Reference!I$13</f>
        <v>4115.8044416022713</v>
      </c>
      <c r="P246" s="36">
        <f>(Reference!J$12*List!$G246)+Reference!J$13</f>
        <v>4764.6895159373835</v>
      </c>
      <c r="Q246" s="36">
        <f>(Reference!K$12*List!$G246)+Reference!K$13</f>
        <v>4915.6819190963643</v>
      </c>
      <c r="R246" s="36">
        <f>(Reference!L$12*List!$G246)+Reference!L$13</f>
        <v>5303.6750563276673</v>
      </c>
      <c r="S246" s="36">
        <f>(Reference!M$12*List!$G246)+Reference!M$13</f>
        <v>6336.7306754090441</v>
      </c>
      <c r="T246" s="36">
        <f>(Reference!N$12*List!$G246)+Reference!N$13</f>
        <v>25561.503930783754</v>
      </c>
      <c r="U246" s="12">
        <f>(Reference!O$12*List!$G246)+Reference!O$13</f>
        <v>950.08624919363865</v>
      </c>
      <c r="V246" s="12">
        <f>(Reference!P$12*List!$G246)+Reference!P$13</f>
        <v>1338.7578965910366</v>
      </c>
      <c r="W246" s="12">
        <f>(Reference!Q$12*List!$G246)+Reference!Q$13</f>
        <v>669.37894829551828</v>
      </c>
      <c r="X246" s="54"/>
      <c r="Y246" s="1" t="str">
        <f t="shared" si="7"/>
        <v>Sonoma County, California</v>
      </c>
      <c r="Z246" s="38" t="s">
        <v>97</v>
      </c>
      <c r="AA246" s="40" t="s">
        <v>2225</v>
      </c>
      <c r="AB246" s="43" t="s">
        <v>1965</v>
      </c>
      <c r="AC246" s="62"/>
      <c r="AD246" s="57">
        <f t="shared" si="6"/>
        <v>1.6704000000000001</v>
      </c>
      <c r="AE246" s="61">
        <v>27620</v>
      </c>
      <c r="AF246" s="61" t="s">
        <v>2875</v>
      </c>
      <c r="AG246" s="61" t="s">
        <v>6</v>
      </c>
      <c r="AH246" s="61">
        <v>0.85029999999999994</v>
      </c>
    </row>
    <row r="247" spans="1:34" x14ac:dyDescent="0.3">
      <c r="A247" s="47">
        <v>5600</v>
      </c>
      <c r="B247" s="13">
        <v>33700</v>
      </c>
      <c r="C247" s="49" t="s">
        <v>2288</v>
      </c>
      <c r="D247" s="38" t="s">
        <v>98</v>
      </c>
      <c r="E247" s="43" t="s">
        <v>1965</v>
      </c>
      <c r="F247" s="18" t="s">
        <v>6</v>
      </c>
      <c r="G247" s="11">
        <v>1.2845</v>
      </c>
      <c r="H247" s="36">
        <f>(Reference!B$12*List!$G247)+Reference!B$13</f>
        <v>1173.2462816269381</v>
      </c>
      <c r="I247" s="36">
        <f>(Reference!C$12*List!$G247)+Reference!C$13</f>
        <v>1750.7473563920616</v>
      </c>
      <c r="J247" s="36">
        <f>(Reference!D$12*List!$G247)+Reference!D$13</f>
        <v>2095.4098015436603</v>
      </c>
      <c r="K247" s="36">
        <f>(Reference!E$12*List!$G247)+Reference!E$13</f>
        <v>2591.7237225619629</v>
      </c>
      <c r="L247" s="36">
        <f>(Reference!F$12*List!$G247)+Reference!F$13</f>
        <v>2699.7179553761302</v>
      </c>
      <c r="M247" s="36">
        <f>(Reference!G$12*List!$G247)+Reference!G$13</f>
        <v>3057.4009817890119</v>
      </c>
      <c r="N247" s="36">
        <f>(Reference!H$12*List!$G247)+Reference!H$13</f>
        <v>3173.8202965957735</v>
      </c>
      <c r="O247" s="36">
        <f>(Reference!I$12*List!$G247)+Reference!I$13</f>
        <v>3298.6646933951297</v>
      </c>
      <c r="P247" s="36">
        <f>(Reference!J$12*List!$G247)+Reference!J$13</f>
        <v>3818.7220273016542</v>
      </c>
      <c r="Q247" s="36">
        <f>(Reference!K$12*List!$G247)+Reference!K$13</f>
        <v>3939.7368413771046</v>
      </c>
      <c r="R247" s="36">
        <f>(Reference!L$12*List!$G247)+Reference!L$13</f>
        <v>4250.6989585583251</v>
      </c>
      <c r="S247" s="36">
        <f>(Reference!M$12*List!$G247)+Reference!M$13</f>
        <v>5078.6547434669437</v>
      </c>
      <c r="T247" s="36">
        <f>(Reference!N$12*List!$G247)+Reference!N$13</f>
        <v>20486.597874832973</v>
      </c>
      <c r="U247" s="12">
        <f>(Reference!O$12*List!$G247)+Reference!O$13</f>
        <v>761.45891049070337</v>
      </c>
      <c r="V247" s="12">
        <f>(Reference!P$12*List!$G247)+Reference!P$13</f>
        <v>1072.9648284187185</v>
      </c>
      <c r="W247" s="12">
        <f>(Reference!Q$12*List!$G247)+Reference!Q$13</f>
        <v>536.48241420935926</v>
      </c>
      <c r="X247" s="54"/>
      <c r="Y247" s="1" t="str">
        <f t="shared" si="7"/>
        <v>Stanislaus County, California</v>
      </c>
      <c r="Z247" s="38" t="s">
        <v>98</v>
      </c>
      <c r="AA247" s="40" t="s">
        <v>2225</v>
      </c>
      <c r="AB247" s="43" t="s">
        <v>1965</v>
      </c>
      <c r="AC247" s="62"/>
      <c r="AD247" s="57">
        <f t="shared" si="6"/>
        <v>1.2845</v>
      </c>
      <c r="AE247" s="61">
        <v>27740</v>
      </c>
      <c r="AF247" s="61" t="s">
        <v>2876</v>
      </c>
      <c r="AG247" s="61" t="s">
        <v>6</v>
      </c>
      <c r="AH247" s="61">
        <v>0.70820000000000005</v>
      </c>
    </row>
    <row r="248" spans="1:34" x14ac:dyDescent="0.3">
      <c r="A248" s="47">
        <v>5610</v>
      </c>
      <c r="B248" s="13">
        <v>49700</v>
      </c>
      <c r="C248" s="49" t="s">
        <v>2289</v>
      </c>
      <c r="D248" s="38" t="s">
        <v>99</v>
      </c>
      <c r="E248" s="43" t="s">
        <v>1965</v>
      </c>
      <c r="F248" s="18" t="s">
        <v>6</v>
      </c>
      <c r="G248" s="11">
        <v>1.2403</v>
      </c>
      <c r="H248" s="36">
        <f>(Reference!B$12*List!$G248)+Reference!B$13</f>
        <v>1139.9577344441395</v>
      </c>
      <c r="I248" s="36">
        <f>(Reference!C$12*List!$G248)+Reference!C$13</f>
        <v>1701.0733562344813</v>
      </c>
      <c r="J248" s="36">
        <f>(Reference!D$12*List!$G248)+Reference!D$13</f>
        <v>2035.9566848891945</v>
      </c>
      <c r="K248" s="36">
        <f>(Reference!E$12*List!$G248)+Reference!E$13</f>
        <v>2518.1886781519815</v>
      </c>
      <c r="L248" s="36">
        <f>(Reference!F$12*List!$G248)+Reference!F$13</f>
        <v>2623.1187877971252</v>
      </c>
      <c r="M248" s="36">
        <f>(Reference!G$12*List!$G248)+Reference!G$13</f>
        <v>2970.6532644232384</v>
      </c>
      <c r="N248" s="36">
        <f>(Reference!H$12*List!$G248)+Reference!H$13</f>
        <v>3083.7694109910522</v>
      </c>
      <c r="O248" s="36">
        <f>(Reference!I$12*List!$G248)+Reference!I$13</f>
        <v>3205.0715944815365</v>
      </c>
      <c r="P248" s="36">
        <f>(Reference!J$12*List!$G248)+Reference!J$13</f>
        <v>3710.3733281627601</v>
      </c>
      <c r="Q248" s="36">
        <f>(Reference!K$12*List!$G248)+Reference!K$13</f>
        <v>3827.9545857793037</v>
      </c>
      <c r="R248" s="36">
        <f>(Reference!L$12*List!$G248)+Reference!L$13</f>
        <v>4130.0937667433345</v>
      </c>
      <c r="S248" s="36">
        <f>(Reference!M$12*List!$G248)+Reference!M$13</f>
        <v>4934.557940689434</v>
      </c>
      <c r="T248" s="36">
        <f>(Reference!N$12*List!$G248)+Reference!N$13</f>
        <v>19905.331101904689</v>
      </c>
      <c r="U248" s="12">
        <f>(Reference!O$12*List!$G248)+Reference!O$13</f>
        <v>739.8540170709839</v>
      </c>
      <c r="V248" s="12">
        <f>(Reference!P$12*List!$G248)+Reference!P$13</f>
        <v>1042.5215695091138</v>
      </c>
      <c r="W248" s="12">
        <f>(Reference!Q$12*List!$G248)+Reference!Q$13</f>
        <v>521.26078475455688</v>
      </c>
      <c r="X248" s="54"/>
      <c r="Y248" s="1" t="str">
        <f t="shared" si="7"/>
        <v>Sutter County, California</v>
      </c>
      <c r="Z248" s="38" t="s">
        <v>99</v>
      </c>
      <c r="AA248" s="40" t="s">
        <v>2225</v>
      </c>
      <c r="AB248" s="43" t="s">
        <v>1965</v>
      </c>
      <c r="AC248" s="62"/>
      <c r="AD248" s="57">
        <f t="shared" si="6"/>
        <v>1.2403</v>
      </c>
      <c r="AE248" s="61">
        <v>27780</v>
      </c>
      <c r="AF248" s="61" t="s">
        <v>2877</v>
      </c>
      <c r="AG248" s="61" t="s">
        <v>6</v>
      </c>
      <c r="AH248" s="61">
        <v>0.79990000000000006</v>
      </c>
    </row>
    <row r="249" spans="1:34" x14ac:dyDescent="0.3">
      <c r="A249" s="47">
        <v>5620</v>
      </c>
      <c r="B249" s="27">
        <v>99905</v>
      </c>
      <c r="C249" s="49" t="s">
        <v>2263</v>
      </c>
      <c r="D249" s="39" t="s">
        <v>1015</v>
      </c>
      <c r="E249" s="44" t="s">
        <v>1965</v>
      </c>
      <c r="F249" s="18" t="s">
        <v>7</v>
      </c>
      <c r="G249" s="29">
        <v>1.2783</v>
      </c>
      <c r="H249" s="36">
        <f>(Reference!B$12*List!$G249)+Reference!B$13</f>
        <v>1168.5768474067265</v>
      </c>
      <c r="I249" s="36">
        <f>(Reference!C$12*List!$G249)+Reference!C$13</f>
        <v>1743.7795102161117</v>
      </c>
      <c r="J249" s="36">
        <f>(Reference!D$12*List!$G249)+Reference!D$13</f>
        <v>2087.0702240943915</v>
      </c>
      <c r="K249" s="36">
        <f>(Reference!E$12*List!$G249)+Reference!E$13</f>
        <v>2581.4088520791147</v>
      </c>
      <c r="L249" s="36">
        <f>(Reference!F$12*List!$G249)+Reference!F$13</f>
        <v>2688.9732757609759</v>
      </c>
      <c r="M249" s="36">
        <f>(Reference!G$12*List!$G249)+Reference!G$13</f>
        <v>3045.2327499413241</v>
      </c>
      <c r="N249" s="36">
        <f>(Reference!H$12*List!$G249)+Reference!H$13</f>
        <v>3161.1887244068762</v>
      </c>
      <c r="O249" s="36">
        <f>(Reference!I$12*List!$G249)+Reference!I$13</f>
        <v>3285.5362496561193</v>
      </c>
      <c r="P249" s="36">
        <f>(Reference!J$12*List!$G249)+Reference!J$13</f>
        <v>3803.523793485791</v>
      </c>
      <c r="Q249" s="36">
        <f>(Reference!K$12*List!$G249)+Reference!K$13</f>
        <v>3924.0569774697206</v>
      </c>
      <c r="R249" s="36">
        <f>(Reference!L$12*List!$G249)+Reference!L$13</f>
        <v>4233.7814882132361</v>
      </c>
      <c r="S249" s="36">
        <f>(Reference!M$12*List!$G249)+Reference!M$13</f>
        <v>5058.4420697741707</v>
      </c>
      <c r="T249" s="36">
        <f>(Reference!N$12*List!$G249)+Reference!N$13</f>
        <v>20405.062716639412</v>
      </c>
      <c r="U249" s="12">
        <f>(Reference!O$12*List!$G249)+Reference!O$13</f>
        <v>758.42835983001874</v>
      </c>
      <c r="V249" s="12">
        <f>(Reference!P$12*List!$G249)+Reference!P$13</f>
        <v>1068.6945070332083</v>
      </c>
      <c r="W249" s="12">
        <f>(Reference!Q$12*List!$G249)+Reference!Q$13</f>
        <v>534.34725351660416</v>
      </c>
      <c r="X249" s="54"/>
      <c r="Y249" s="1" t="str">
        <f t="shared" si="7"/>
        <v>Tehama County, California</v>
      </c>
      <c r="Z249" s="39" t="s">
        <v>1015</v>
      </c>
      <c r="AA249" s="40" t="s">
        <v>2225</v>
      </c>
      <c r="AB249" s="44" t="s">
        <v>1965</v>
      </c>
      <c r="AC249" s="63"/>
      <c r="AD249" s="57">
        <f t="shared" si="6"/>
        <v>1.2783</v>
      </c>
      <c r="AE249" s="61">
        <v>27860</v>
      </c>
      <c r="AF249" s="61" t="s">
        <v>2878</v>
      </c>
      <c r="AG249" s="61" t="s">
        <v>6</v>
      </c>
      <c r="AH249" s="61">
        <v>0.78200000000000003</v>
      </c>
    </row>
    <row r="250" spans="1:34" x14ac:dyDescent="0.3">
      <c r="A250" s="47">
        <v>5630</v>
      </c>
      <c r="B250" s="27">
        <v>99905</v>
      </c>
      <c r="C250" s="49" t="s">
        <v>2263</v>
      </c>
      <c r="D250" s="39" t="s">
        <v>1016</v>
      </c>
      <c r="E250" s="44" t="s">
        <v>1965</v>
      </c>
      <c r="F250" s="18" t="s">
        <v>7</v>
      </c>
      <c r="G250" s="29">
        <v>1.2783</v>
      </c>
      <c r="H250" s="36">
        <f>(Reference!B$12*List!$G250)+Reference!B$13</f>
        <v>1168.5768474067265</v>
      </c>
      <c r="I250" s="36">
        <f>(Reference!C$12*List!$G250)+Reference!C$13</f>
        <v>1743.7795102161117</v>
      </c>
      <c r="J250" s="36">
        <f>(Reference!D$12*List!$G250)+Reference!D$13</f>
        <v>2087.0702240943915</v>
      </c>
      <c r="K250" s="36">
        <f>(Reference!E$12*List!$G250)+Reference!E$13</f>
        <v>2581.4088520791147</v>
      </c>
      <c r="L250" s="36">
        <f>(Reference!F$12*List!$G250)+Reference!F$13</f>
        <v>2688.9732757609759</v>
      </c>
      <c r="M250" s="36">
        <f>(Reference!G$12*List!$G250)+Reference!G$13</f>
        <v>3045.2327499413241</v>
      </c>
      <c r="N250" s="36">
        <f>(Reference!H$12*List!$G250)+Reference!H$13</f>
        <v>3161.1887244068762</v>
      </c>
      <c r="O250" s="36">
        <f>(Reference!I$12*List!$G250)+Reference!I$13</f>
        <v>3285.5362496561193</v>
      </c>
      <c r="P250" s="36">
        <f>(Reference!J$12*List!$G250)+Reference!J$13</f>
        <v>3803.523793485791</v>
      </c>
      <c r="Q250" s="36">
        <f>(Reference!K$12*List!$G250)+Reference!K$13</f>
        <v>3924.0569774697206</v>
      </c>
      <c r="R250" s="36">
        <f>(Reference!L$12*List!$G250)+Reference!L$13</f>
        <v>4233.7814882132361</v>
      </c>
      <c r="S250" s="36">
        <f>(Reference!M$12*List!$G250)+Reference!M$13</f>
        <v>5058.4420697741707</v>
      </c>
      <c r="T250" s="36">
        <f>(Reference!N$12*List!$G250)+Reference!N$13</f>
        <v>20405.062716639412</v>
      </c>
      <c r="U250" s="12">
        <f>(Reference!O$12*List!$G250)+Reference!O$13</f>
        <v>758.42835983001874</v>
      </c>
      <c r="V250" s="12">
        <f>(Reference!P$12*List!$G250)+Reference!P$13</f>
        <v>1068.6945070332083</v>
      </c>
      <c r="W250" s="12">
        <f>(Reference!Q$12*List!$G250)+Reference!Q$13</f>
        <v>534.34725351660416</v>
      </c>
      <c r="X250" s="54"/>
      <c r="Y250" s="1" t="str">
        <f t="shared" si="7"/>
        <v>Trinity County, California</v>
      </c>
      <c r="Z250" s="39" t="s">
        <v>1016</v>
      </c>
      <c r="AA250" s="40" t="s">
        <v>2225</v>
      </c>
      <c r="AB250" s="44" t="s">
        <v>1965</v>
      </c>
      <c r="AC250" s="63"/>
      <c r="AD250" s="57">
        <f t="shared" si="6"/>
        <v>1.2783</v>
      </c>
      <c r="AE250" s="61">
        <v>27900</v>
      </c>
      <c r="AF250" s="61" t="s">
        <v>2879</v>
      </c>
      <c r="AG250" s="61" t="s">
        <v>6</v>
      </c>
      <c r="AH250" s="61">
        <v>0.76070000000000004</v>
      </c>
    </row>
    <row r="251" spans="1:34" x14ac:dyDescent="0.3">
      <c r="A251" s="47">
        <v>5640</v>
      </c>
      <c r="B251" s="13">
        <v>47300</v>
      </c>
      <c r="C251" s="49" t="s">
        <v>2290</v>
      </c>
      <c r="D251" s="38" t="s">
        <v>100</v>
      </c>
      <c r="E251" s="43" t="s">
        <v>1965</v>
      </c>
      <c r="F251" s="18" t="s">
        <v>6</v>
      </c>
      <c r="G251" s="11">
        <v>0.97670000000000001</v>
      </c>
      <c r="H251" s="36">
        <f>(Reference!B$12*List!$G251)+Reference!B$13</f>
        <v>941.43146662998356</v>
      </c>
      <c r="I251" s="36">
        <f>(Reference!C$12*List!$G251)+Reference!C$13</f>
        <v>1404.8275091408582</v>
      </c>
      <c r="J251" s="36">
        <f>(Reference!D$12*List!$G251)+Reference!D$13</f>
        <v>1681.3901339815654</v>
      </c>
      <c r="K251" s="36">
        <f>(Reference!E$12*List!$G251)+Reference!E$13</f>
        <v>2079.6403137521838</v>
      </c>
      <c r="L251" s="36">
        <f>(Reference!F$12*List!$G251)+Reference!F$13</f>
        <v>2166.2966028689393</v>
      </c>
      <c r="M251" s="36">
        <f>(Reference!G$12*List!$G251)+Reference!G$13</f>
        <v>2453.3071490925176</v>
      </c>
      <c r="N251" s="36">
        <f>(Reference!H$12*List!$G251)+Reference!H$13</f>
        <v>2546.7238579276009</v>
      </c>
      <c r="O251" s="36">
        <f>(Reference!I$12*List!$G251)+Reference!I$13</f>
        <v>2646.9009864810123</v>
      </c>
      <c r="P251" s="36">
        <f>(Reference!J$12*List!$G251)+Reference!J$13</f>
        <v>3064.2032581851026</v>
      </c>
      <c r="Q251" s="36">
        <f>(Reference!K$12*List!$G251)+Reference!K$13</f>
        <v>3161.3074686847285</v>
      </c>
      <c r="R251" s="36">
        <f>(Reference!L$12*List!$G251)+Reference!L$13</f>
        <v>3410.8284146521228</v>
      </c>
      <c r="S251" s="36">
        <f>(Reference!M$12*List!$G251)+Reference!M$13</f>
        <v>4075.1932978805776</v>
      </c>
      <c r="T251" s="36">
        <f>(Reference!N$12*List!$G251)+Reference!N$13</f>
        <v>16438.771795481716</v>
      </c>
      <c r="U251" s="12">
        <f>(Reference!O$12*List!$G251)+Reference!O$13</f>
        <v>611.00673414252128</v>
      </c>
      <c r="V251" s="12">
        <f>(Reference!P$12*List!$G251)+Reference!P$13</f>
        <v>860.96403447355283</v>
      </c>
      <c r="W251" s="12">
        <f>(Reference!Q$12*List!$G251)+Reference!Q$13</f>
        <v>430.48201723677641</v>
      </c>
      <c r="X251" s="54"/>
      <c r="Y251" s="1" t="str">
        <f t="shared" si="7"/>
        <v>Tulare County, California</v>
      </c>
      <c r="Z251" s="38" t="s">
        <v>100</v>
      </c>
      <c r="AA251" s="40" t="s">
        <v>2225</v>
      </c>
      <c r="AB251" s="43" t="s">
        <v>1965</v>
      </c>
      <c r="AC251" s="62"/>
      <c r="AD251" s="57">
        <f t="shared" si="6"/>
        <v>0.97670000000000001</v>
      </c>
      <c r="AE251" s="61">
        <v>27980</v>
      </c>
      <c r="AF251" s="61" t="s">
        <v>2880</v>
      </c>
      <c r="AG251" s="61" t="s">
        <v>6</v>
      </c>
      <c r="AH251" s="61">
        <v>1.1813</v>
      </c>
    </row>
    <row r="252" spans="1:34" x14ac:dyDescent="0.3">
      <c r="A252" s="47">
        <v>5650</v>
      </c>
      <c r="B252" s="27">
        <v>99905</v>
      </c>
      <c r="C252" s="49" t="s">
        <v>2263</v>
      </c>
      <c r="D252" s="39" t="s">
        <v>1017</v>
      </c>
      <c r="E252" s="44" t="s">
        <v>1965</v>
      </c>
      <c r="F252" s="18" t="s">
        <v>7</v>
      </c>
      <c r="G252" s="29">
        <v>1.2783</v>
      </c>
      <c r="H252" s="36">
        <f>(Reference!B$12*List!$G252)+Reference!B$13</f>
        <v>1168.5768474067265</v>
      </c>
      <c r="I252" s="36">
        <f>(Reference!C$12*List!$G252)+Reference!C$13</f>
        <v>1743.7795102161117</v>
      </c>
      <c r="J252" s="36">
        <f>(Reference!D$12*List!$G252)+Reference!D$13</f>
        <v>2087.0702240943915</v>
      </c>
      <c r="K252" s="36">
        <f>(Reference!E$12*List!$G252)+Reference!E$13</f>
        <v>2581.4088520791147</v>
      </c>
      <c r="L252" s="36">
        <f>(Reference!F$12*List!$G252)+Reference!F$13</f>
        <v>2688.9732757609759</v>
      </c>
      <c r="M252" s="36">
        <f>(Reference!G$12*List!$G252)+Reference!G$13</f>
        <v>3045.2327499413241</v>
      </c>
      <c r="N252" s="36">
        <f>(Reference!H$12*List!$G252)+Reference!H$13</f>
        <v>3161.1887244068762</v>
      </c>
      <c r="O252" s="36">
        <f>(Reference!I$12*List!$G252)+Reference!I$13</f>
        <v>3285.5362496561193</v>
      </c>
      <c r="P252" s="36">
        <f>(Reference!J$12*List!$G252)+Reference!J$13</f>
        <v>3803.523793485791</v>
      </c>
      <c r="Q252" s="36">
        <f>(Reference!K$12*List!$G252)+Reference!K$13</f>
        <v>3924.0569774697206</v>
      </c>
      <c r="R252" s="36">
        <f>(Reference!L$12*List!$G252)+Reference!L$13</f>
        <v>4233.7814882132361</v>
      </c>
      <c r="S252" s="36">
        <f>(Reference!M$12*List!$G252)+Reference!M$13</f>
        <v>5058.4420697741707</v>
      </c>
      <c r="T252" s="36">
        <f>(Reference!N$12*List!$G252)+Reference!N$13</f>
        <v>20405.062716639412</v>
      </c>
      <c r="U252" s="12">
        <f>(Reference!O$12*List!$G252)+Reference!O$13</f>
        <v>758.42835983001874</v>
      </c>
      <c r="V252" s="12">
        <f>(Reference!P$12*List!$G252)+Reference!P$13</f>
        <v>1068.6945070332083</v>
      </c>
      <c r="W252" s="12">
        <f>(Reference!Q$12*List!$G252)+Reference!Q$13</f>
        <v>534.34725351660416</v>
      </c>
      <c r="X252" s="54"/>
      <c r="Y252" s="1" t="str">
        <f t="shared" si="7"/>
        <v>Tuolumne County, California</v>
      </c>
      <c r="Z252" s="39" t="s">
        <v>1017</v>
      </c>
      <c r="AA252" s="40" t="s">
        <v>2225</v>
      </c>
      <c r="AB252" s="44" t="s">
        <v>1965</v>
      </c>
      <c r="AC252" s="63"/>
      <c r="AD252" s="57">
        <f t="shared" si="6"/>
        <v>1.2783</v>
      </c>
      <c r="AE252" s="61">
        <v>28020</v>
      </c>
      <c r="AF252" s="61" t="s">
        <v>2881</v>
      </c>
      <c r="AG252" s="61" t="s">
        <v>6</v>
      </c>
      <c r="AH252" s="61">
        <v>0.9859</v>
      </c>
    </row>
    <row r="253" spans="1:34" x14ac:dyDescent="0.3">
      <c r="A253" s="47">
        <v>5660</v>
      </c>
      <c r="B253" s="13">
        <v>37100</v>
      </c>
      <c r="C253" s="49" t="s">
        <v>2291</v>
      </c>
      <c r="D253" s="38" t="s">
        <v>101</v>
      </c>
      <c r="E253" s="43" t="s">
        <v>1965</v>
      </c>
      <c r="F253" s="18" t="s">
        <v>6</v>
      </c>
      <c r="G253" s="11">
        <v>1.3324</v>
      </c>
      <c r="H253" s="36">
        <f>(Reference!B$12*List!$G253)+Reference!B$13</f>
        <v>1209.3214266508307</v>
      </c>
      <c r="I253" s="36">
        <f>(Reference!C$12*List!$G253)+Reference!C$13</f>
        <v>1804.579587332064</v>
      </c>
      <c r="J253" s="36">
        <f>(Reference!D$12*List!$G253)+Reference!D$13</f>
        <v>2159.8397628049479</v>
      </c>
      <c r="K253" s="36">
        <f>(Reference!E$12*List!$G253)+Reference!E$13</f>
        <v>2671.4144154859014</v>
      </c>
      <c r="L253" s="36">
        <f>(Reference!F$12*List!$G253)+Reference!F$13</f>
        <v>2782.7292704674055</v>
      </c>
      <c r="M253" s="36">
        <f>(Reference!G$12*List!$G253)+Reference!G$13</f>
        <v>3151.410385902599</v>
      </c>
      <c r="N253" s="36">
        <f>(Reference!H$12*List!$G253)+Reference!H$13</f>
        <v>3271.4093785067726</v>
      </c>
      <c r="O253" s="36">
        <f>(Reference!I$12*List!$G253)+Reference!I$13</f>
        <v>3400.0925087336173</v>
      </c>
      <c r="P253" s="36">
        <f>(Reference!J$12*List!$G253)+Reference!J$13</f>
        <v>3936.1406401693698</v>
      </c>
      <c r="Q253" s="36">
        <f>(Reference!K$12*List!$G253)+Reference!K$13</f>
        <v>4060.8764351131831</v>
      </c>
      <c r="R253" s="36">
        <f>(Reference!L$12*List!$G253)+Reference!L$13</f>
        <v>4381.400060095385</v>
      </c>
      <c r="S253" s="36">
        <f>(Reference!M$12*List!$G253)+Reference!M$13</f>
        <v>5234.8139482869146</v>
      </c>
      <c r="T253" s="36">
        <f>(Reference!N$12*List!$G253)+Reference!N$13</f>
        <v>21116.52272603806</v>
      </c>
      <c r="U253" s="12">
        <f>(Reference!O$12*List!$G253)+Reference!O$13</f>
        <v>784.87235833696036</v>
      </c>
      <c r="V253" s="12">
        <f>(Reference!P$12*List!$G253)+Reference!P$13</f>
        <v>1105.9565049293535</v>
      </c>
      <c r="W253" s="12">
        <f>(Reference!Q$12*List!$G253)+Reference!Q$13</f>
        <v>552.97825246467676</v>
      </c>
      <c r="X253" s="54"/>
      <c r="Y253" s="1" t="str">
        <f t="shared" si="7"/>
        <v>Ventura County, California</v>
      </c>
      <c r="Z253" s="38" t="s">
        <v>101</v>
      </c>
      <c r="AA253" s="40" t="s">
        <v>2225</v>
      </c>
      <c r="AB253" s="43" t="s">
        <v>1965</v>
      </c>
      <c r="AC253" s="62"/>
      <c r="AD253" s="57">
        <f t="shared" si="6"/>
        <v>1.3324</v>
      </c>
      <c r="AE253" s="61">
        <v>28100</v>
      </c>
      <c r="AF253" s="61" t="s">
        <v>2882</v>
      </c>
      <c r="AG253" s="61" t="s">
        <v>6</v>
      </c>
      <c r="AH253" s="61">
        <v>0.87429999999999997</v>
      </c>
    </row>
    <row r="254" spans="1:34" x14ac:dyDescent="0.3">
      <c r="A254" s="47">
        <v>5670</v>
      </c>
      <c r="B254" s="13">
        <v>40900</v>
      </c>
      <c r="C254" s="49" t="s">
        <v>2265</v>
      </c>
      <c r="D254" s="38" t="s">
        <v>102</v>
      </c>
      <c r="E254" s="43" t="s">
        <v>1965</v>
      </c>
      <c r="F254" s="18" t="s">
        <v>6</v>
      </c>
      <c r="G254" s="11">
        <v>1.6508</v>
      </c>
      <c r="H254" s="36">
        <f>(Reference!B$12*List!$G254)+Reference!B$13</f>
        <v>1449.1194678952438</v>
      </c>
      <c r="I254" s="36">
        <f>(Reference!C$12*List!$G254)+Reference!C$13</f>
        <v>2162.4122038518276</v>
      </c>
      <c r="J254" s="36">
        <f>(Reference!D$12*List!$G254)+Reference!D$13</f>
        <v>2588.1174176190189</v>
      </c>
      <c r="K254" s="36">
        <f>(Reference!E$12*List!$G254)+Reference!E$13</f>
        <v>3201.1329254437751</v>
      </c>
      <c r="L254" s="36">
        <f>(Reference!F$12*List!$G254)+Reference!F$13</f>
        <v>3334.520559090829</v>
      </c>
      <c r="M254" s="36">
        <f>(Reference!G$12*List!$G254)+Reference!G$13</f>
        <v>3776.3079698225583</v>
      </c>
      <c r="N254" s="36">
        <f>(Reference!H$12*List!$G254)+Reference!H$13</f>
        <v>3920.1017309172544</v>
      </c>
      <c r="O254" s="36">
        <f>(Reference!I$12*List!$G254)+Reference!I$13</f>
        <v>4074.3016194595921</v>
      </c>
      <c r="P254" s="36">
        <f>(Reference!J$12*List!$G254)+Reference!J$13</f>
        <v>4716.6434864549774</v>
      </c>
      <c r="Q254" s="36">
        <f>(Reference!K$12*List!$G254)+Reference!K$13</f>
        <v>4866.1133170665698</v>
      </c>
      <c r="R254" s="36">
        <f>(Reference!L$12*List!$G254)+Reference!L$13</f>
        <v>5250.1940210431912</v>
      </c>
      <c r="S254" s="36">
        <f>(Reference!M$12*List!$G254)+Reference!M$13</f>
        <v>6272.8325456706016</v>
      </c>
      <c r="T254" s="36">
        <f>(Reference!N$12*List!$G254)+Reference!N$13</f>
        <v>25303.74762423637</v>
      </c>
      <c r="U254" s="12">
        <f>(Reference!O$12*List!$G254)+Reference!O$13</f>
        <v>940.50579871792593</v>
      </c>
      <c r="V254" s="12">
        <f>(Reference!P$12*List!$G254)+Reference!P$13</f>
        <v>1325.2581709207141</v>
      </c>
      <c r="W254" s="12">
        <f>(Reference!Q$12*List!$G254)+Reference!Q$13</f>
        <v>662.62908546035703</v>
      </c>
      <c r="X254" s="54"/>
      <c r="Y254" s="1" t="str">
        <f t="shared" si="7"/>
        <v>Yolo County, California</v>
      </c>
      <c r="Z254" s="38" t="s">
        <v>102</v>
      </c>
      <c r="AA254" s="40" t="s">
        <v>2225</v>
      </c>
      <c r="AB254" s="43" t="s">
        <v>1965</v>
      </c>
      <c r="AC254" s="62"/>
      <c r="AD254" s="57">
        <f t="shared" si="6"/>
        <v>1.6508</v>
      </c>
      <c r="AE254" s="61">
        <v>28140</v>
      </c>
      <c r="AF254" s="61" t="s">
        <v>2883</v>
      </c>
      <c r="AG254" s="61" t="s">
        <v>6</v>
      </c>
      <c r="AH254" s="61">
        <v>0.92800000000000005</v>
      </c>
    </row>
    <row r="255" spans="1:34" x14ac:dyDescent="0.3">
      <c r="A255" s="47">
        <v>5680</v>
      </c>
      <c r="B255" s="13">
        <v>49700</v>
      </c>
      <c r="C255" s="49" t="s">
        <v>2289</v>
      </c>
      <c r="D255" s="38" t="s">
        <v>103</v>
      </c>
      <c r="E255" s="43" t="s">
        <v>1965</v>
      </c>
      <c r="F255" s="18" t="s">
        <v>6</v>
      </c>
      <c r="G255" s="11">
        <v>1.2403</v>
      </c>
      <c r="H255" s="36">
        <f>(Reference!B$12*List!$G255)+Reference!B$13</f>
        <v>1139.9577344441395</v>
      </c>
      <c r="I255" s="36">
        <f>(Reference!C$12*List!$G255)+Reference!C$13</f>
        <v>1701.0733562344813</v>
      </c>
      <c r="J255" s="36">
        <f>(Reference!D$12*List!$G255)+Reference!D$13</f>
        <v>2035.9566848891945</v>
      </c>
      <c r="K255" s="36">
        <f>(Reference!E$12*List!$G255)+Reference!E$13</f>
        <v>2518.1886781519815</v>
      </c>
      <c r="L255" s="36">
        <f>(Reference!F$12*List!$G255)+Reference!F$13</f>
        <v>2623.1187877971252</v>
      </c>
      <c r="M255" s="36">
        <f>(Reference!G$12*List!$G255)+Reference!G$13</f>
        <v>2970.6532644232384</v>
      </c>
      <c r="N255" s="36">
        <f>(Reference!H$12*List!$G255)+Reference!H$13</f>
        <v>3083.7694109910522</v>
      </c>
      <c r="O255" s="36">
        <f>(Reference!I$12*List!$G255)+Reference!I$13</f>
        <v>3205.0715944815365</v>
      </c>
      <c r="P255" s="36">
        <f>(Reference!J$12*List!$G255)+Reference!J$13</f>
        <v>3710.3733281627601</v>
      </c>
      <c r="Q255" s="36">
        <f>(Reference!K$12*List!$G255)+Reference!K$13</f>
        <v>3827.9545857793037</v>
      </c>
      <c r="R255" s="36">
        <f>(Reference!L$12*List!$G255)+Reference!L$13</f>
        <v>4130.0937667433345</v>
      </c>
      <c r="S255" s="36">
        <f>(Reference!M$12*List!$G255)+Reference!M$13</f>
        <v>4934.557940689434</v>
      </c>
      <c r="T255" s="36">
        <f>(Reference!N$12*List!$G255)+Reference!N$13</f>
        <v>19905.331101904689</v>
      </c>
      <c r="U255" s="12">
        <f>(Reference!O$12*List!$G255)+Reference!O$13</f>
        <v>739.8540170709839</v>
      </c>
      <c r="V255" s="12">
        <f>(Reference!P$12*List!$G255)+Reference!P$13</f>
        <v>1042.5215695091138</v>
      </c>
      <c r="W255" s="12">
        <f>(Reference!Q$12*List!$G255)+Reference!Q$13</f>
        <v>521.26078475455688</v>
      </c>
      <c r="X255" s="54"/>
      <c r="Y255" s="1" t="str">
        <f t="shared" si="7"/>
        <v>Yuba County, California</v>
      </c>
      <c r="Z255" s="38" t="s">
        <v>103</v>
      </c>
      <c r="AA255" s="40" t="s">
        <v>2225</v>
      </c>
      <c r="AB255" s="43" t="s">
        <v>1965</v>
      </c>
      <c r="AC255" s="62"/>
      <c r="AD255" s="57">
        <f t="shared" si="6"/>
        <v>1.2403</v>
      </c>
      <c r="AE255" s="61">
        <v>28420</v>
      </c>
      <c r="AF255" s="61" t="s">
        <v>2884</v>
      </c>
      <c r="AG255" s="61" t="s">
        <v>6</v>
      </c>
      <c r="AH255" s="61">
        <v>0.99439999999999995</v>
      </c>
    </row>
    <row r="256" spans="1:34" x14ac:dyDescent="0.3">
      <c r="A256" s="47">
        <v>6000</v>
      </c>
      <c r="B256" s="13">
        <v>19740</v>
      </c>
      <c r="C256" s="49" t="s">
        <v>2292</v>
      </c>
      <c r="D256" s="38" t="s">
        <v>104</v>
      </c>
      <c r="E256" s="43" t="s">
        <v>1966</v>
      </c>
      <c r="F256" s="18" t="s">
        <v>6</v>
      </c>
      <c r="G256" s="11">
        <v>1.0245</v>
      </c>
      <c r="H256" s="36">
        <f>(Reference!B$12*List!$G256)+Reference!B$13</f>
        <v>977.43129819871137</v>
      </c>
      <c r="I256" s="36">
        <f>(Reference!C$12*List!$G256)+Reference!C$13</f>
        <v>1458.5473554651189</v>
      </c>
      <c r="J256" s="36">
        <f>(Reference!D$12*List!$G256)+Reference!D$13</f>
        <v>1745.6855859291552</v>
      </c>
      <c r="K256" s="36">
        <f>(Reference!E$12*List!$G256)+Reference!E$13</f>
        <v>2159.1646377973675</v>
      </c>
      <c r="L256" s="36">
        <f>(Reference!F$12*List!$G256)+Reference!F$13</f>
        <v>2249.1346166760986</v>
      </c>
      <c r="M256" s="36">
        <f>(Reference!G$12*List!$G256)+Reference!G$13</f>
        <v>2547.1202914021096</v>
      </c>
      <c r="N256" s="36">
        <f>(Reference!H$12*List!$G256)+Reference!H$13</f>
        <v>2644.1092048032947</v>
      </c>
      <c r="O256" s="36">
        <f>(Reference!I$12*List!$G256)+Reference!I$13</f>
        <v>2748.1170527269342</v>
      </c>
      <c r="P256" s="36">
        <f>(Reference!J$12*List!$G256)+Reference!J$13</f>
        <v>3181.3767382493361</v>
      </c>
      <c r="Q256" s="36">
        <f>(Reference!K$12*List!$G256)+Reference!K$13</f>
        <v>3282.1941613900426</v>
      </c>
      <c r="R256" s="36">
        <f>(Reference!L$12*List!$G256)+Reference!L$13</f>
        <v>3541.2566537642615</v>
      </c>
      <c r="S256" s="36">
        <f>(Reference!M$12*List!$G256)+Reference!M$13</f>
        <v>4231.0264918345356</v>
      </c>
      <c r="T256" s="36">
        <f>(Reference!N$12*List!$G256)+Reference!N$13</f>
        <v>17067.381563490129</v>
      </c>
      <c r="U256" s="12">
        <f>(Reference!O$12*List!$G256)+Reference!O$13</f>
        <v>634.37130213941236</v>
      </c>
      <c r="V256" s="12">
        <f>(Reference!P$12*List!$G256)+Reference!P$13</f>
        <v>893.88683483280852</v>
      </c>
      <c r="W256" s="12">
        <f>(Reference!Q$12*List!$G256)+Reference!Q$13</f>
        <v>446.94341741640426</v>
      </c>
      <c r="X256" s="54"/>
      <c r="Y256" s="1" t="str">
        <f t="shared" si="7"/>
        <v>Adams County, Colorado</v>
      </c>
      <c r="Z256" s="38" t="s">
        <v>104</v>
      </c>
      <c r="AA256" s="40" t="s">
        <v>2225</v>
      </c>
      <c r="AB256" s="43" t="s">
        <v>1966</v>
      </c>
      <c r="AC256" s="62"/>
      <c r="AD256" s="57">
        <f t="shared" si="6"/>
        <v>1.0245</v>
      </c>
      <c r="AE256" s="61">
        <v>28660</v>
      </c>
      <c r="AF256" s="61" t="s">
        <v>2885</v>
      </c>
      <c r="AG256" s="61" t="s">
        <v>6</v>
      </c>
      <c r="AH256" s="61">
        <v>0.94920000000000004</v>
      </c>
    </row>
    <row r="257" spans="1:34" x14ac:dyDescent="0.3">
      <c r="A257" s="47">
        <v>6010</v>
      </c>
      <c r="B257" s="27">
        <v>99906</v>
      </c>
      <c r="C257" s="49" t="s">
        <v>2293</v>
      </c>
      <c r="D257" s="39" t="s">
        <v>1018</v>
      </c>
      <c r="E257" s="44" t="s">
        <v>1966</v>
      </c>
      <c r="F257" s="18" t="s">
        <v>7</v>
      </c>
      <c r="G257" s="29">
        <v>1.0075000000000001</v>
      </c>
      <c r="H257" s="36">
        <f>(Reference!B$12*List!$G257)+Reference!B$13</f>
        <v>964.62801082071201</v>
      </c>
      <c r="I257" s="36">
        <f>(Reference!C$12*List!$G257)+Reference!C$13</f>
        <v>1439.4419707891266</v>
      </c>
      <c r="J257" s="36">
        <f>(Reference!D$12*List!$G257)+Reference!D$13</f>
        <v>1722.8190026005145</v>
      </c>
      <c r="K257" s="36">
        <f>(Reference!E$12*List!$G257)+Reference!E$13</f>
        <v>2130.8819284089132</v>
      </c>
      <c r="L257" s="36">
        <f>(Reference!F$12*List!$G257)+Reference!F$13</f>
        <v>2219.6733983764816</v>
      </c>
      <c r="M257" s="36">
        <f>(Reference!G$12*List!$G257)+Reference!G$13</f>
        <v>2513.7557847229664</v>
      </c>
      <c r="N257" s="36">
        <f>(Reference!H$12*List!$G257)+Reference!H$13</f>
        <v>2609.474248801479</v>
      </c>
      <c r="O257" s="36">
        <f>(Reference!I$12*List!$G257)+Reference!I$13</f>
        <v>2712.1197069909367</v>
      </c>
      <c r="P257" s="36">
        <f>(Reference!J$12*List!$G257)+Reference!J$13</f>
        <v>3139.7041616574543</v>
      </c>
      <c r="Q257" s="36">
        <f>(Reference!K$12*List!$G257)+Reference!K$13</f>
        <v>3239.2009861601191</v>
      </c>
      <c r="R257" s="36">
        <f>(Reference!L$12*List!$G257)+Reference!L$13</f>
        <v>3494.8700415277272</v>
      </c>
      <c r="S257" s="36">
        <f>(Reference!M$12*List!$G257)+Reference!M$13</f>
        <v>4175.6046446124174</v>
      </c>
      <c r="T257" s="36">
        <f>(Reference!N$12*List!$G257)+Reference!N$13</f>
        <v>16843.817420056177</v>
      </c>
      <c r="U257" s="12">
        <f>(Reference!O$12*List!$G257)+Reference!O$13</f>
        <v>626.06172774721267</v>
      </c>
      <c r="V257" s="12">
        <f>(Reference!P$12*List!$G257)+Reference!P$13</f>
        <v>882.1778890983453</v>
      </c>
      <c r="W257" s="12">
        <f>(Reference!Q$12*List!$G257)+Reference!Q$13</f>
        <v>441.08894454917265</v>
      </c>
      <c r="X257" s="54"/>
      <c r="Y257" s="1" t="str">
        <f t="shared" si="7"/>
        <v>Alamosa County, Colorado</v>
      </c>
      <c r="Z257" s="39" t="s">
        <v>1018</v>
      </c>
      <c r="AA257" s="40" t="s">
        <v>2225</v>
      </c>
      <c r="AB257" s="44" t="s">
        <v>1966</v>
      </c>
      <c r="AC257" s="63"/>
      <c r="AD257" s="57">
        <f t="shared" si="6"/>
        <v>1.0075000000000001</v>
      </c>
      <c r="AE257" s="61">
        <v>28700</v>
      </c>
      <c r="AF257" s="61" t="s">
        <v>2886</v>
      </c>
      <c r="AG257" s="61" t="s">
        <v>6</v>
      </c>
      <c r="AH257" s="61">
        <v>0.68710000000000004</v>
      </c>
    </row>
    <row r="258" spans="1:34" x14ac:dyDescent="0.3">
      <c r="A258" s="47">
        <v>6020</v>
      </c>
      <c r="B258" s="13">
        <v>19740</v>
      </c>
      <c r="C258" s="49" t="s">
        <v>2292</v>
      </c>
      <c r="D258" s="38" t="s">
        <v>105</v>
      </c>
      <c r="E258" s="43" t="s">
        <v>1966</v>
      </c>
      <c r="F258" s="18" t="s">
        <v>6</v>
      </c>
      <c r="G258" s="11">
        <v>1.0245</v>
      </c>
      <c r="H258" s="36">
        <f>(Reference!B$12*List!$G258)+Reference!B$13</f>
        <v>977.43129819871137</v>
      </c>
      <c r="I258" s="36">
        <f>(Reference!C$12*List!$G258)+Reference!C$13</f>
        <v>1458.5473554651189</v>
      </c>
      <c r="J258" s="36">
        <f>(Reference!D$12*List!$G258)+Reference!D$13</f>
        <v>1745.6855859291552</v>
      </c>
      <c r="K258" s="36">
        <f>(Reference!E$12*List!$G258)+Reference!E$13</f>
        <v>2159.1646377973675</v>
      </c>
      <c r="L258" s="36">
        <f>(Reference!F$12*List!$G258)+Reference!F$13</f>
        <v>2249.1346166760986</v>
      </c>
      <c r="M258" s="36">
        <f>(Reference!G$12*List!$G258)+Reference!G$13</f>
        <v>2547.1202914021096</v>
      </c>
      <c r="N258" s="36">
        <f>(Reference!H$12*List!$G258)+Reference!H$13</f>
        <v>2644.1092048032947</v>
      </c>
      <c r="O258" s="36">
        <f>(Reference!I$12*List!$G258)+Reference!I$13</f>
        <v>2748.1170527269342</v>
      </c>
      <c r="P258" s="36">
        <f>(Reference!J$12*List!$G258)+Reference!J$13</f>
        <v>3181.3767382493361</v>
      </c>
      <c r="Q258" s="36">
        <f>(Reference!K$12*List!$G258)+Reference!K$13</f>
        <v>3282.1941613900426</v>
      </c>
      <c r="R258" s="36">
        <f>(Reference!L$12*List!$G258)+Reference!L$13</f>
        <v>3541.2566537642615</v>
      </c>
      <c r="S258" s="36">
        <f>(Reference!M$12*List!$G258)+Reference!M$13</f>
        <v>4231.0264918345356</v>
      </c>
      <c r="T258" s="36">
        <f>(Reference!N$12*List!$G258)+Reference!N$13</f>
        <v>17067.381563490129</v>
      </c>
      <c r="U258" s="12">
        <f>(Reference!O$12*List!$G258)+Reference!O$13</f>
        <v>634.37130213941236</v>
      </c>
      <c r="V258" s="12">
        <f>(Reference!P$12*List!$G258)+Reference!P$13</f>
        <v>893.88683483280852</v>
      </c>
      <c r="W258" s="12">
        <f>(Reference!Q$12*List!$G258)+Reference!Q$13</f>
        <v>446.94341741640426</v>
      </c>
      <c r="X258" s="54"/>
      <c r="Y258" s="1" t="str">
        <f t="shared" si="7"/>
        <v>Arapahoe County, Colorado</v>
      </c>
      <c r="Z258" s="38" t="s">
        <v>105</v>
      </c>
      <c r="AA258" s="40" t="s">
        <v>2225</v>
      </c>
      <c r="AB258" s="43" t="s">
        <v>1966</v>
      </c>
      <c r="AC258" s="62"/>
      <c r="AD258" s="57">
        <f t="shared" si="6"/>
        <v>1.0245</v>
      </c>
      <c r="AE258" s="61">
        <v>28740</v>
      </c>
      <c r="AF258" s="61" t="s">
        <v>2887</v>
      </c>
      <c r="AG258" s="61" t="s">
        <v>6</v>
      </c>
      <c r="AH258" s="61">
        <v>0.88190000000000002</v>
      </c>
    </row>
    <row r="259" spans="1:34" x14ac:dyDescent="0.3">
      <c r="A259" s="47">
        <v>6030</v>
      </c>
      <c r="B259" s="27">
        <v>99906</v>
      </c>
      <c r="C259" s="49" t="s">
        <v>2293</v>
      </c>
      <c r="D259" s="39" t="s">
        <v>1019</v>
      </c>
      <c r="E259" s="44" t="s">
        <v>1966</v>
      </c>
      <c r="F259" s="18" t="s">
        <v>7</v>
      </c>
      <c r="G259" s="29">
        <v>1.0075000000000001</v>
      </c>
      <c r="H259" s="36">
        <f>(Reference!B$12*List!$G259)+Reference!B$13</f>
        <v>964.62801082071201</v>
      </c>
      <c r="I259" s="36">
        <f>(Reference!C$12*List!$G259)+Reference!C$13</f>
        <v>1439.4419707891266</v>
      </c>
      <c r="J259" s="36">
        <f>(Reference!D$12*List!$G259)+Reference!D$13</f>
        <v>1722.8190026005145</v>
      </c>
      <c r="K259" s="36">
        <f>(Reference!E$12*List!$G259)+Reference!E$13</f>
        <v>2130.8819284089132</v>
      </c>
      <c r="L259" s="36">
        <f>(Reference!F$12*List!$G259)+Reference!F$13</f>
        <v>2219.6733983764816</v>
      </c>
      <c r="M259" s="36">
        <f>(Reference!G$12*List!$G259)+Reference!G$13</f>
        <v>2513.7557847229664</v>
      </c>
      <c r="N259" s="36">
        <f>(Reference!H$12*List!$G259)+Reference!H$13</f>
        <v>2609.474248801479</v>
      </c>
      <c r="O259" s="36">
        <f>(Reference!I$12*List!$G259)+Reference!I$13</f>
        <v>2712.1197069909367</v>
      </c>
      <c r="P259" s="36">
        <f>(Reference!J$12*List!$G259)+Reference!J$13</f>
        <v>3139.7041616574543</v>
      </c>
      <c r="Q259" s="36">
        <f>(Reference!K$12*List!$G259)+Reference!K$13</f>
        <v>3239.2009861601191</v>
      </c>
      <c r="R259" s="36">
        <f>(Reference!L$12*List!$G259)+Reference!L$13</f>
        <v>3494.8700415277272</v>
      </c>
      <c r="S259" s="36">
        <f>(Reference!M$12*List!$G259)+Reference!M$13</f>
        <v>4175.6046446124174</v>
      </c>
      <c r="T259" s="36">
        <f>(Reference!N$12*List!$G259)+Reference!N$13</f>
        <v>16843.817420056177</v>
      </c>
      <c r="U259" s="12">
        <f>(Reference!O$12*List!$G259)+Reference!O$13</f>
        <v>626.06172774721267</v>
      </c>
      <c r="V259" s="12">
        <f>(Reference!P$12*List!$G259)+Reference!P$13</f>
        <v>882.1778890983453</v>
      </c>
      <c r="W259" s="12">
        <f>(Reference!Q$12*List!$G259)+Reference!Q$13</f>
        <v>441.08894454917265</v>
      </c>
      <c r="X259" s="54"/>
      <c r="Y259" s="1" t="str">
        <f t="shared" si="7"/>
        <v>Archuleta County, Colorado</v>
      </c>
      <c r="Z259" s="39" t="s">
        <v>1019</v>
      </c>
      <c r="AA259" s="40" t="s">
        <v>2225</v>
      </c>
      <c r="AB259" s="44" t="s">
        <v>1966</v>
      </c>
      <c r="AC259" s="63"/>
      <c r="AD259" s="57">
        <f t="shared" si="6"/>
        <v>1.0075000000000001</v>
      </c>
      <c r="AE259" s="61">
        <v>28940</v>
      </c>
      <c r="AF259" s="61" t="s">
        <v>2888</v>
      </c>
      <c r="AG259" s="61" t="s">
        <v>6</v>
      </c>
      <c r="AH259" s="61">
        <v>0.7208</v>
      </c>
    </row>
    <row r="260" spans="1:34" x14ac:dyDescent="0.3">
      <c r="A260" s="47">
        <v>6040</v>
      </c>
      <c r="B260" s="27">
        <v>99906</v>
      </c>
      <c r="C260" s="49" t="s">
        <v>2293</v>
      </c>
      <c r="D260" s="39" t="s">
        <v>1020</v>
      </c>
      <c r="E260" s="44" t="s">
        <v>1966</v>
      </c>
      <c r="F260" s="18" t="s">
        <v>7</v>
      </c>
      <c r="G260" s="29">
        <v>1.0075000000000001</v>
      </c>
      <c r="H260" s="36">
        <f>(Reference!B$12*List!$G260)+Reference!B$13</f>
        <v>964.62801082071201</v>
      </c>
      <c r="I260" s="36">
        <f>(Reference!C$12*List!$G260)+Reference!C$13</f>
        <v>1439.4419707891266</v>
      </c>
      <c r="J260" s="36">
        <f>(Reference!D$12*List!$G260)+Reference!D$13</f>
        <v>1722.8190026005145</v>
      </c>
      <c r="K260" s="36">
        <f>(Reference!E$12*List!$G260)+Reference!E$13</f>
        <v>2130.8819284089132</v>
      </c>
      <c r="L260" s="36">
        <f>(Reference!F$12*List!$G260)+Reference!F$13</f>
        <v>2219.6733983764816</v>
      </c>
      <c r="M260" s="36">
        <f>(Reference!G$12*List!$G260)+Reference!G$13</f>
        <v>2513.7557847229664</v>
      </c>
      <c r="N260" s="36">
        <f>(Reference!H$12*List!$G260)+Reference!H$13</f>
        <v>2609.474248801479</v>
      </c>
      <c r="O260" s="36">
        <f>(Reference!I$12*List!$G260)+Reference!I$13</f>
        <v>2712.1197069909367</v>
      </c>
      <c r="P260" s="36">
        <f>(Reference!J$12*List!$G260)+Reference!J$13</f>
        <v>3139.7041616574543</v>
      </c>
      <c r="Q260" s="36">
        <f>(Reference!K$12*List!$G260)+Reference!K$13</f>
        <v>3239.2009861601191</v>
      </c>
      <c r="R260" s="36">
        <f>(Reference!L$12*List!$G260)+Reference!L$13</f>
        <v>3494.8700415277272</v>
      </c>
      <c r="S260" s="36">
        <f>(Reference!M$12*List!$G260)+Reference!M$13</f>
        <v>4175.6046446124174</v>
      </c>
      <c r="T260" s="36">
        <f>(Reference!N$12*List!$G260)+Reference!N$13</f>
        <v>16843.817420056177</v>
      </c>
      <c r="U260" s="12">
        <f>(Reference!O$12*List!$G260)+Reference!O$13</f>
        <v>626.06172774721267</v>
      </c>
      <c r="V260" s="12">
        <f>(Reference!P$12*List!$G260)+Reference!P$13</f>
        <v>882.1778890983453</v>
      </c>
      <c r="W260" s="12">
        <f>(Reference!Q$12*List!$G260)+Reference!Q$13</f>
        <v>441.08894454917265</v>
      </c>
      <c r="X260" s="54"/>
      <c r="Y260" s="1" t="str">
        <f t="shared" si="7"/>
        <v>Baca County, Colorado</v>
      </c>
      <c r="Z260" s="39" t="s">
        <v>1020</v>
      </c>
      <c r="AA260" s="40" t="s">
        <v>2225</v>
      </c>
      <c r="AB260" s="44" t="s">
        <v>1966</v>
      </c>
      <c r="AC260" s="63"/>
      <c r="AD260" s="57">
        <f t="shared" si="6"/>
        <v>1.0075000000000001</v>
      </c>
      <c r="AE260" s="61">
        <v>29020</v>
      </c>
      <c r="AF260" s="61" t="s">
        <v>2889</v>
      </c>
      <c r="AG260" s="61" t="s">
        <v>6</v>
      </c>
      <c r="AH260" s="61">
        <v>0.92700000000000005</v>
      </c>
    </row>
    <row r="261" spans="1:34" x14ac:dyDescent="0.3">
      <c r="A261" s="47">
        <v>6050</v>
      </c>
      <c r="B261" s="27">
        <v>99906</v>
      </c>
      <c r="C261" s="49" t="s">
        <v>2293</v>
      </c>
      <c r="D261" s="39" t="s">
        <v>1021</v>
      </c>
      <c r="E261" s="44" t="s">
        <v>1966</v>
      </c>
      <c r="F261" s="18" t="s">
        <v>7</v>
      </c>
      <c r="G261" s="29">
        <v>1.0075000000000001</v>
      </c>
      <c r="H261" s="36">
        <f>(Reference!B$12*List!$G261)+Reference!B$13</f>
        <v>964.62801082071201</v>
      </c>
      <c r="I261" s="36">
        <f>(Reference!C$12*List!$G261)+Reference!C$13</f>
        <v>1439.4419707891266</v>
      </c>
      <c r="J261" s="36">
        <f>(Reference!D$12*List!$G261)+Reference!D$13</f>
        <v>1722.8190026005145</v>
      </c>
      <c r="K261" s="36">
        <f>(Reference!E$12*List!$G261)+Reference!E$13</f>
        <v>2130.8819284089132</v>
      </c>
      <c r="L261" s="36">
        <f>(Reference!F$12*List!$G261)+Reference!F$13</f>
        <v>2219.6733983764816</v>
      </c>
      <c r="M261" s="36">
        <f>(Reference!G$12*List!$G261)+Reference!G$13</f>
        <v>2513.7557847229664</v>
      </c>
      <c r="N261" s="36">
        <f>(Reference!H$12*List!$G261)+Reference!H$13</f>
        <v>2609.474248801479</v>
      </c>
      <c r="O261" s="36">
        <f>(Reference!I$12*List!$G261)+Reference!I$13</f>
        <v>2712.1197069909367</v>
      </c>
      <c r="P261" s="36">
        <f>(Reference!J$12*List!$G261)+Reference!J$13</f>
        <v>3139.7041616574543</v>
      </c>
      <c r="Q261" s="36">
        <f>(Reference!K$12*List!$G261)+Reference!K$13</f>
        <v>3239.2009861601191</v>
      </c>
      <c r="R261" s="36">
        <f>(Reference!L$12*List!$G261)+Reference!L$13</f>
        <v>3494.8700415277272</v>
      </c>
      <c r="S261" s="36">
        <f>(Reference!M$12*List!$G261)+Reference!M$13</f>
        <v>4175.6046446124174</v>
      </c>
      <c r="T261" s="36">
        <f>(Reference!N$12*List!$G261)+Reference!N$13</f>
        <v>16843.817420056177</v>
      </c>
      <c r="U261" s="12">
        <f>(Reference!O$12*List!$G261)+Reference!O$13</f>
        <v>626.06172774721267</v>
      </c>
      <c r="V261" s="12">
        <f>(Reference!P$12*List!$G261)+Reference!P$13</f>
        <v>882.1778890983453</v>
      </c>
      <c r="W261" s="12">
        <f>(Reference!Q$12*List!$G261)+Reference!Q$13</f>
        <v>441.08894454917265</v>
      </c>
      <c r="X261" s="54"/>
      <c r="Y261" s="1" t="str">
        <f t="shared" si="7"/>
        <v>Bent County, Colorado</v>
      </c>
      <c r="Z261" s="39" t="s">
        <v>1021</v>
      </c>
      <c r="AA261" s="40" t="s">
        <v>2225</v>
      </c>
      <c r="AB261" s="44" t="s">
        <v>1966</v>
      </c>
      <c r="AC261" s="63"/>
      <c r="AD261" s="57">
        <f t="shared" si="6"/>
        <v>1.0075000000000001</v>
      </c>
      <c r="AE261" s="61">
        <v>29100</v>
      </c>
      <c r="AF261" s="61" t="s">
        <v>2890</v>
      </c>
      <c r="AG261" s="61" t="s">
        <v>6</v>
      </c>
      <c r="AH261" s="61">
        <v>0.9284</v>
      </c>
    </row>
    <row r="262" spans="1:34" x14ac:dyDescent="0.3">
      <c r="A262" s="47">
        <v>6060</v>
      </c>
      <c r="B262" s="13">
        <v>14500</v>
      </c>
      <c r="C262" s="49" t="s">
        <v>2294</v>
      </c>
      <c r="D262" s="38" t="s">
        <v>106</v>
      </c>
      <c r="E262" s="43" t="s">
        <v>1966</v>
      </c>
      <c r="F262" s="18" t="s">
        <v>6</v>
      </c>
      <c r="G262" s="11">
        <v>1.0296000000000001</v>
      </c>
      <c r="H262" s="36">
        <f>(Reference!B$12*List!$G262)+Reference!B$13</f>
        <v>981.27228441211128</v>
      </c>
      <c r="I262" s="36">
        <f>(Reference!C$12*List!$G262)+Reference!C$13</f>
        <v>1464.278970867917</v>
      </c>
      <c r="J262" s="36">
        <f>(Reference!D$12*List!$G262)+Reference!D$13</f>
        <v>1752.5455609277476</v>
      </c>
      <c r="K262" s="36">
        <f>(Reference!E$12*List!$G262)+Reference!E$13</f>
        <v>2167.6494506139038</v>
      </c>
      <c r="L262" s="36">
        <f>(Reference!F$12*List!$G262)+Reference!F$13</f>
        <v>2257.9729821659839</v>
      </c>
      <c r="M262" s="36">
        <f>(Reference!G$12*List!$G262)+Reference!G$13</f>
        <v>2557.1296434058531</v>
      </c>
      <c r="N262" s="36">
        <f>(Reference!H$12*List!$G262)+Reference!H$13</f>
        <v>2654.4996916038399</v>
      </c>
      <c r="O262" s="36">
        <f>(Reference!I$12*List!$G262)+Reference!I$13</f>
        <v>2758.9162564477338</v>
      </c>
      <c r="P262" s="36">
        <f>(Reference!J$12*List!$G262)+Reference!J$13</f>
        <v>3193.8785112269011</v>
      </c>
      <c r="Q262" s="36">
        <f>(Reference!K$12*List!$G262)+Reference!K$13</f>
        <v>3295.09211395902</v>
      </c>
      <c r="R262" s="36">
        <f>(Reference!L$12*List!$G262)+Reference!L$13</f>
        <v>3555.1726374352229</v>
      </c>
      <c r="S262" s="36">
        <f>(Reference!M$12*List!$G262)+Reference!M$13</f>
        <v>4247.6530460011718</v>
      </c>
      <c r="T262" s="36">
        <f>(Reference!N$12*List!$G262)+Reference!N$13</f>
        <v>17134.450806520319</v>
      </c>
      <c r="U262" s="12">
        <f>(Reference!O$12*List!$G262)+Reference!O$13</f>
        <v>636.86417445707229</v>
      </c>
      <c r="V262" s="12">
        <f>(Reference!P$12*List!$G262)+Reference!P$13</f>
        <v>897.39951855314757</v>
      </c>
      <c r="W262" s="12">
        <f>(Reference!Q$12*List!$G262)+Reference!Q$13</f>
        <v>448.69975927657379</v>
      </c>
      <c r="X262" s="54"/>
      <c r="Y262" s="1" t="str">
        <f t="shared" si="7"/>
        <v>Boulder County, Colorado</v>
      </c>
      <c r="Z262" s="38" t="s">
        <v>106</v>
      </c>
      <c r="AA262" s="40" t="s">
        <v>2225</v>
      </c>
      <c r="AB262" s="43" t="s">
        <v>1966</v>
      </c>
      <c r="AC262" s="62"/>
      <c r="AD262" s="57">
        <f t="shared" si="6"/>
        <v>1.0296000000000001</v>
      </c>
      <c r="AE262" s="61">
        <v>29180</v>
      </c>
      <c r="AF262" s="61" t="s">
        <v>2891</v>
      </c>
      <c r="AG262" s="61" t="s">
        <v>6</v>
      </c>
      <c r="AH262" s="61">
        <v>0.79039999999999999</v>
      </c>
    </row>
    <row r="263" spans="1:34" x14ac:dyDescent="0.3">
      <c r="A263" s="47">
        <v>6630</v>
      </c>
      <c r="B263" s="13">
        <v>19740</v>
      </c>
      <c r="C263" s="49" t="s">
        <v>2292</v>
      </c>
      <c r="D263" s="38" t="s">
        <v>119</v>
      </c>
      <c r="E263" s="43" t="s">
        <v>1966</v>
      </c>
      <c r="F263" s="18" t="s">
        <v>6</v>
      </c>
      <c r="G263" s="11">
        <v>1.0245</v>
      </c>
      <c r="H263" s="36">
        <f>(Reference!B$12*List!$G263)+Reference!B$13</f>
        <v>977.43129819871137</v>
      </c>
      <c r="I263" s="36">
        <f>(Reference!C$12*List!$G263)+Reference!C$13</f>
        <v>1458.5473554651189</v>
      </c>
      <c r="J263" s="36">
        <f>(Reference!D$12*List!$G263)+Reference!D$13</f>
        <v>1745.6855859291552</v>
      </c>
      <c r="K263" s="36">
        <f>(Reference!E$12*List!$G263)+Reference!E$13</f>
        <v>2159.1646377973675</v>
      </c>
      <c r="L263" s="36">
        <f>(Reference!F$12*List!$G263)+Reference!F$13</f>
        <v>2249.1346166760986</v>
      </c>
      <c r="M263" s="36">
        <f>(Reference!G$12*List!$G263)+Reference!G$13</f>
        <v>2547.1202914021096</v>
      </c>
      <c r="N263" s="36">
        <f>(Reference!H$12*List!$G263)+Reference!H$13</f>
        <v>2644.1092048032947</v>
      </c>
      <c r="O263" s="36">
        <f>(Reference!I$12*List!$G263)+Reference!I$13</f>
        <v>2748.1170527269342</v>
      </c>
      <c r="P263" s="36">
        <f>(Reference!J$12*List!$G263)+Reference!J$13</f>
        <v>3181.3767382493361</v>
      </c>
      <c r="Q263" s="36">
        <f>(Reference!K$12*List!$G263)+Reference!K$13</f>
        <v>3282.1941613900426</v>
      </c>
      <c r="R263" s="36">
        <f>(Reference!L$12*List!$G263)+Reference!L$13</f>
        <v>3541.2566537642615</v>
      </c>
      <c r="S263" s="36">
        <f>(Reference!M$12*List!$G263)+Reference!M$13</f>
        <v>4231.0264918345356</v>
      </c>
      <c r="T263" s="36">
        <f>(Reference!N$12*List!$G263)+Reference!N$13</f>
        <v>17067.381563490129</v>
      </c>
      <c r="U263" s="12">
        <f>(Reference!O$12*List!$G263)+Reference!O$13</f>
        <v>634.37130213941236</v>
      </c>
      <c r="V263" s="12">
        <f>(Reference!P$12*List!$G263)+Reference!P$13</f>
        <v>893.88683483280852</v>
      </c>
      <c r="W263" s="12">
        <f>(Reference!Q$12*List!$G263)+Reference!Q$13</f>
        <v>446.94341741640426</v>
      </c>
      <c r="X263" s="54"/>
      <c r="Y263" s="1" t="str">
        <f t="shared" si="7"/>
        <v>Broomfield County, Colorado</v>
      </c>
      <c r="Z263" s="38" t="s">
        <v>119</v>
      </c>
      <c r="AA263" s="40" t="s">
        <v>2225</v>
      </c>
      <c r="AB263" s="43" t="s">
        <v>1966</v>
      </c>
      <c r="AC263" s="62"/>
      <c r="AD263" s="57">
        <f t="shared" si="6"/>
        <v>1.0245</v>
      </c>
      <c r="AE263" s="61">
        <v>29200</v>
      </c>
      <c r="AF263" s="61" t="s">
        <v>2892</v>
      </c>
      <c r="AG263" s="61" t="s">
        <v>6</v>
      </c>
      <c r="AH263" s="61">
        <v>0.9587</v>
      </c>
    </row>
    <row r="264" spans="1:34" x14ac:dyDescent="0.3">
      <c r="A264" s="47">
        <v>6070</v>
      </c>
      <c r="B264" s="27">
        <v>99906</v>
      </c>
      <c r="C264" s="49" t="s">
        <v>2293</v>
      </c>
      <c r="D264" s="39" t="s">
        <v>1022</v>
      </c>
      <c r="E264" s="44" t="s">
        <v>1966</v>
      </c>
      <c r="F264" s="18" t="s">
        <v>7</v>
      </c>
      <c r="G264" s="29">
        <v>1.0075000000000001</v>
      </c>
      <c r="H264" s="36">
        <f>(Reference!B$12*List!$G264)+Reference!B$13</f>
        <v>964.62801082071201</v>
      </c>
      <c r="I264" s="36">
        <f>(Reference!C$12*List!$G264)+Reference!C$13</f>
        <v>1439.4419707891266</v>
      </c>
      <c r="J264" s="36">
        <f>(Reference!D$12*List!$G264)+Reference!D$13</f>
        <v>1722.8190026005145</v>
      </c>
      <c r="K264" s="36">
        <f>(Reference!E$12*List!$G264)+Reference!E$13</f>
        <v>2130.8819284089132</v>
      </c>
      <c r="L264" s="36">
        <f>(Reference!F$12*List!$G264)+Reference!F$13</f>
        <v>2219.6733983764816</v>
      </c>
      <c r="M264" s="36">
        <f>(Reference!G$12*List!$G264)+Reference!G$13</f>
        <v>2513.7557847229664</v>
      </c>
      <c r="N264" s="36">
        <f>(Reference!H$12*List!$G264)+Reference!H$13</f>
        <v>2609.474248801479</v>
      </c>
      <c r="O264" s="36">
        <f>(Reference!I$12*List!$G264)+Reference!I$13</f>
        <v>2712.1197069909367</v>
      </c>
      <c r="P264" s="36">
        <f>(Reference!J$12*List!$G264)+Reference!J$13</f>
        <v>3139.7041616574543</v>
      </c>
      <c r="Q264" s="36">
        <f>(Reference!K$12*List!$G264)+Reference!K$13</f>
        <v>3239.2009861601191</v>
      </c>
      <c r="R264" s="36">
        <f>(Reference!L$12*List!$G264)+Reference!L$13</f>
        <v>3494.8700415277272</v>
      </c>
      <c r="S264" s="36">
        <f>(Reference!M$12*List!$G264)+Reference!M$13</f>
        <v>4175.6046446124174</v>
      </c>
      <c r="T264" s="36">
        <f>(Reference!N$12*List!$G264)+Reference!N$13</f>
        <v>16843.817420056177</v>
      </c>
      <c r="U264" s="12">
        <f>(Reference!O$12*List!$G264)+Reference!O$13</f>
        <v>626.06172774721267</v>
      </c>
      <c r="V264" s="12">
        <f>(Reference!P$12*List!$G264)+Reference!P$13</f>
        <v>882.1778890983453</v>
      </c>
      <c r="W264" s="12">
        <f>(Reference!Q$12*List!$G264)+Reference!Q$13</f>
        <v>441.08894454917265</v>
      </c>
      <c r="X264" s="54"/>
      <c r="Y264" s="1" t="str">
        <f t="shared" si="7"/>
        <v>Chaffee County, Colorado</v>
      </c>
      <c r="Z264" s="39" t="s">
        <v>1022</v>
      </c>
      <c r="AA264" s="40" t="s">
        <v>2225</v>
      </c>
      <c r="AB264" s="44" t="s">
        <v>1966</v>
      </c>
      <c r="AC264" s="63"/>
      <c r="AD264" s="57">
        <f t="shared" si="6"/>
        <v>1.0075000000000001</v>
      </c>
      <c r="AE264" s="61">
        <v>29340</v>
      </c>
      <c r="AF264" s="61" t="s">
        <v>2893</v>
      </c>
      <c r="AG264" s="61" t="s">
        <v>6</v>
      </c>
      <c r="AH264" s="61">
        <v>0.77310000000000001</v>
      </c>
    </row>
    <row r="265" spans="1:34" x14ac:dyDescent="0.3">
      <c r="A265" s="47">
        <v>6080</v>
      </c>
      <c r="B265" s="27">
        <v>99906</v>
      </c>
      <c r="C265" s="49" t="s">
        <v>2293</v>
      </c>
      <c r="D265" s="39" t="s">
        <v>1023</v>
      </c>
      <c r="E265" s="44" t="s">
        <v>1966</v>
      </c>
      <c r="F265" s="18" t="s">
        <v>7</v>
      </c>
      <c r="G265" s="29">
        <v>1.0075000000000001</v>
      </c>
      <c r="H265" s="36">
        <f>(Reference!B$12*List!$G265)+Reference!B$13</f>
        <v>964.62801082071201</v>
      </c>
      <c r="I265" s="36">
        <f>(Reference!C$12*List!$G265)+Reference!C$13</f>
        <v>1439.4419707891266</v>
      </c>
      <c r="J265" s="36">
        <f>(Reference!D$12*List!$G265)+Reference!D$13</f>
        <v>1722.8190026005145</v>
      </c>
      <c r="K265" s="36">
        <f>(Reference!E$12*List!$G265)+Reference!E$13</f>
        <v>2130.8819284089132</v>
      </c>
      <c r="L265" s="36">
        <f>(Reference!F$12*List!$G265)+Reference!F$13</f>
        <v>2219.6733983764816</v>
      </c>
      <c r="M265" s="36">
        <f>(Reference!G$12*List!$G265)+Reference!G$13</f>
        <v>2513.7557847229664</v>
      </c>
      <c r="N265" s="36">
        <f>(Reference!H$12*List!$G265)+Reference!H$13</f>
        <v>2609.474248801479</v>
      </c>
      <c r="O265" s="36">
        <f>(Reference!I$12*List!$G265)+Reference!I$13</f>
        <v>2712.1197069909367</v>
      </c>
      <c r="P265" s="36">
        <f>(Reference!J$12*List!$G265)+Reference!J$13</f>
        <v>3139.7041616574543</v>
      </c>
      <c r="Q265" s="36">
        <f>(Reference!K$12*List!$G265)+Reference!K$13</f>
        <v>3239.2009861601191</v>
      </c>
      <c r="R265" s="36">
        <f>(Reference!L$12*List!$G265)+Reference!L$13</f>
        <v>3494.8700415277272</v>
      </c>
      <c r="S265" s="36">
        <f>(Reference!M$12*List!$G265)+Reference!M$13</f>
        <v>4175.6046446124174</v>
      </c>
      <c r="T265" s="36">
        <f>(Reference!N$12*List!$G265)+Reference!N$13</f>
        <v>16843.817420056177</v>
      </c>
      <c r="U265" s="12">
        <f>(Reference!O$12*List!$G265)+Reference!O$13</f>
        <v>626.06172774721267</v>
      </c>
      <c r="V265" s="12">
        <f>(Reference!P$12*List!$G265)+Reference!P$13</f>
        <v>882.1778890983453</v>
      </c>
      <c r="W265" s="12">
        <f>(Reference!Q$12*List!$G265)+Reference!Q$13</f>
        <v>441.08894454917265</v>
      </c>
      <c r="X265" s="54"/>
      <c r="Y265" s="1" t="str">
        <f t="shared" si="7"/>
        <v>Cheyenne County, Colorado</v>
      </c>
      <c r="Z265" s="39" t="s">
        <v>1023</v>
      </c>
      <c r="AA265" s="40" t="s">
        <v>2225</v>
      </c>
      <c r="AB265" s="44" t="s">
        <v>1966</v>
      </c>
      <c r="AC265" s="63"/>
      <c r="AD265" s="57">
        <f t="shared" si="6"/>
        <v>1.0075000000000001</v>
      </c>
      <c r="AE265" s="61">
        <v>29404</v>
      </c>
      <c r="AF265" s="61" t="s">
        <v>2894</v>
      </c>
      <c r="AG265" s="61" t="s">
        <v>6</v>
      </c>
      <c r="AH265" s="61">
        <v>1.0445</v>
      </c>
    </row>
    <row r="266" spans="1:34" x14ac:dyDescent="0.3">
      <c r="A266" s="47">
        <v>6090</v>
      </c>
      <c r="B266" s="13">
        <v>19740</v>
      </c>
      <c r="C266" s="49" t="s">
        <v>2292</v>
      </c>
      <c r="D266" s="38" t="s">
        <v>107</v>
      </c>
      <c r="E266" s="43" t="s">
        <v>1966</v>
      </c>
      <c r="F266" s="18" t="s">
        <v>6</v>
      </c>
      <c r="G266" s="11">
        <v>1.0245</v>
      </c>
      <c r="H266" s="36">
        <f>(Reference!B$12*List!$G266)+Reference!B$13</f>
        <v>977.43129819871137</v>
      </c>
      <c r="I266" s="36">
        <f>(Reference!C$12*List!$G266)+Reference!C$13</f>
        <v>1458.5473554651189</v>
      </c>
      <c r="J266" s="36">
        <f>(Reference!D$12*List!$G266)+Reference!D$13</f>
        <v>1745.6855859291552</v>
      </c>
      <c r="K266" s="36">
        <f>(Reference!E$12*List!$G266)+Reference!E$13</f>
        <v>2159.1646377973675</v>
      </c>
      <c r="L266" s="36">
        <f>(Reference!F$12*List!$G266)+Reference!F$13</f>
        <v>2249.1346166760986</v>
      </c>
      <c r="M266" s="36">
        <f>(Reference!G$12*List!$G266)+Reference!G$13</f>
        <v>2547.1202914021096</v>
      </c>
      <c r="N266" s="36">
        <f>(Reference!H$12*List!$G266)+Reference!H$13</f>
        <v>2644.1092048032947</v>
      </c>
      <c r="O266" s="36">
        <f>(Reference!I$12*List!$G266)+Reference!I$13</f>
        <v>2748.1170527269342</v>
      </c>
      <c r="P266" s="36">
        <f>(Reference!J$12*List!$G266)+Reference!J$13</f>
        <v>3181.3767382493361</v>
      </c>
      <c r="Q266" s="36">
        <f>(Reference!K$12*List!$G266)+Reference!K$13</f>
        <v>3282.1941613900426</v>
      </c>
      <c r="R266" s="36">
        <f>(Reference!L$12*List!$G266)+Reference!L$13</f>
        <v>3541.2566537642615</v>
      </c>
      <c r="S266" s="36">
        <f>(Reference!M$12*List!$G266)+Reference!M$13</f>
        <v>4231.0264918345356</v>
      </c>
      <c r="T266" s="36">
        <f>(Reference!N$12*List!$G266)+Reference!N$13</f>
        <v>17067.381563490129</v>
      </c>
      <c r="U266" s="12">
        <f>(Reference!O$12*List!$G266)+Reference!O$13</f>
        <v>634.37130213941236</v>
      </c>
      <c r="V266" s="12">
        <f>(Reference!P$12*List!$G266)+Reference!P$13</f>
        <v>893.88683483280852</v>
      </c>
      <c r="W266" s="12">
        <f>(Reference!Q$12*List!$G266)+Reference!Q$13</f>
        <v>446.94341741640426</v>
      </c>
      <c r="X266" s="54"/>
      <c r="Y266" s="1" t="str">
        <f t="shared" si="7"/>
        <v>Clear Creek County, Colorado</v>
      </c>
      <c r="Z266" s="38" t="s">
        <v>107</v>
      </c>
      <c r="AA266" s="40" t="s">
        <v>2225</v>
      </c>
      <c r="AB266" s="43" t="s">
        <v>1966</v>
      </c>
      <c r="AC266" s="62"/>
      <c r="AD266" s="57">
        <f t="shared" ref="AD266:AD329" si="8">IFERROR(INDEX($AH$9:$AH$3254,MATCH($B266,$AE$9:$AE$3254,0)),"")</f>
        <v>1.0245</v>
      </c>
      <c r="AE266" s="61">
        <v>29420</v>
      </c>
      <c r="AF266" s="61" t="s">
        <v>2895</v>
      </c>
      <c r="AG266" s="61" t="s">
        <v>6</v>
      </c>
      <c r="AH266" s="61">
        <v>0.9214</v>
      </c>
    </row>
    <row r="267" spans="1:34" x14ac:dyDescent="0.3">
      <c r="A267" s="47">
        <v>6100</v>
      </c>
      <c r="B267" s="27">
        <v>99906</v>
      </c>
      <c r="C267" s="49" t="s">
        <v>2293</v>
      </c>
      <c r="D267" s="39" t="s">
        <v>1024</v>
      </c>
      <c r="E267" s="44" t="s">
        <v>1966</v>
      </c>
      <c r="F267" s="18" t="s">
        <v>7</v>
      </c>
      <c r="G267" s="29">
        <v>1.0075000000000001</v>
      </c>
      <c r="H267" s="36">
        <f>(Reference!B$12*List!$G267)+Reference!B$13</f>
        <v>964.62801082071201</v>
      </c>
      <c r="I267" s="36">
        <f>(Reference!C$12*List!$G267)+Reference!C$13</f>
        <v>1439.4419707891266</v>
      </c>
      <c r="J267" s="36">
        <f>(Reference!D$12*List!$G267)+Reference!D$13</f>
        <v>1722.8190026005145</v>
      </c>
      <c r="K267" s="36">
        <f>(Reference!E$12*List!$G267)+Reference!E$13</f>
        <v>2130.8819284089132</v>
      </c>
      <c r="L267" s="36">
        <f>(Reference!F$12*List!$G267)+Reference!F$13</f>
        <v>2219.6733983764816</v>
      </c>
      <c r="M267" s="36">
        <f>(Reference!G$12*List!$G267)+Reference!G$13</f>
        <v>2513.7557847229664</v>
      </c>
      <c r="N267" s="36">
        <f>(Reference!H$12*List!$G267)+Reference!H$13</f>
        <v>2609.474248801479</v>
      </c>
      <c r="O267" s="36">
        <f>(Reference!I$12*List!$G267)+Reference!I$13</f>
        <v>2712.1197069909367</v>
      </c>
      <c r="P267" s="36">
        <f>(Reference!J$12*List!$G267)+Reference!J$13</f>
        <v>3139.7041616574543</v>
      </c>
      <c r="Q267" s="36">
        <f>(Reference!K$12*List!$G267)+Reference!K$13</f>
        <v>3239.2009861601191</v>
      </c>
      <c r="R267" s="36">
        <f>(Reference!L$12*List!$G267)+Reference!L$13</f>
        <v>3494.8700415277272</v>
      </c>
      <c r="S267" s="36">
        <f>(Reference!M$12*List!$G267)+Reference!M$13</f>
        <v>4175.6046446124174</v>
      </c>
      <c r="T267" s="36">
        <f>(Reference!N$12*List!$G267)+Reference!N$13</f>
        <v>16843.817420056177</v>
      </c>
      <c r="U267" s="12">
        <f>(Reference!O$12*List!$G267)+Reference!O$13</f>
        <v>626.06172774721267</v>
      </c>
      <c r="V267" s="12">
        <f>(Reference!P$12*List!$G267)+Reference!P$13</f>
        <v>882.1778890983453</v>
      </c>
      <c r="W267" s="12">
        <f>(Reference!Q$12*List!$G267)+Reference!Q$13</f>
        <v>441.08894454917265</v>
      </c>
      <c r="X267" s="54"/>
      <c r="Y267" s="1" t="str">
        <f t="shared" si="7"/>
        <v>Conejos County, Colorado</v>
      </c>
      <c r="Z267" s="39" t="s">
        <v>1024</v>
      </c>
      <c r="AA267" s="40" t="s">
        <v>2225</v>
      </c>
      <c r="AB267" s="44" t="s">
        <v>1966</v>
      </c>
      <c r="AC267" s="63"/>
      <c r="AD267" s="57">
        <f t="shared" si="8"/>
        <v>1.0075000000000001</v>
      </c>
      <c r="AE267" s="61">
        <v>29460</v>
      </c>
      <c r="AF267" s="61" t="s">
        <v>2896</v>
      </c>
      <c r="AG267" s="61" t="s">
        <v>6</v>
      </c>
      <c r="AH267" s="61">
        <v>0.7883</v>
      </c>
    </row>
    <row r="268" spans="1:34" x14ac:dyDescent="0.3">
      <c r="A268" s="47">
        <v>6110</v>
      </c>
      <c r="B268" s="27">
        <v>99906</v>
      </c>
      <c r="C268" s="49" t="s">
        <v>2293</v>
      </c>
      <c r="D268" s="39" t="s">
        <v>1025</v>
      </c>
      <c r="E268" s="44" t="s">
        <v>1966</v>
      </c>
      <c r="F268" s="18" t="s">
        <v>7</v>
      </c>
      <c r="G268" s="29">
        <v>1.0075000000000001</v>
      </c>
      <c r="H268" s="36">
        <f>(Reference!B$12*List!$G268)+Reference!B$13</f>
        <v>964.62801082071201</v>
      </c>
      <c r="I268" s="36">
        <f>(Reference!C$12*List!$G268)+Reference!C$13</f>
        <v>1439.4419707891266</v>
      </c>
      <c r="J268" s="36">
        <f>(Reference!D$12*List!$G268)+Reference!D$13</f>
        <v>1722.8190026005145</v>
      </c>
      <c r="K268" s="36">
        <f>(Reference!E$12*List!$G268)+Reference!E$13</f>
        <v>2130.8819284089132</v>
      </c>
      <c r="L268" s="36">
        <f>(Reference!F$12*List!$G268)+Reference!F$13</f>
        <v>2219.6733983764816</v>
      </c>
      <c r="M268" s="36">
        <f>(Reference!G$12*List!$G268)+Reference!G$13</f>
        <v>2513.7557847229664</v>
      </c>
      <c r="N268" s="36">
        <f>(Reference!H$12*List!$G268)+Reference!H$13</f>
        <v>2609.474248801479</v>
      </c>
      <c r="O268" s="36">
        <f>(Reference!I$12*List!$G268)+Reference!I$13</f>
        <v>2712.1197069909367</v>
      </c>
      <c r="P268" s="36">
        <f>(Reference!J$12*List!$G268)+Reference!J$13</f>
        <v>3139.7041616574543</v>
      </c>
      <c r="Q268" s="36">
        <f>(Reference!K$12*List!$G268)+Reference!K$13</f>
        <v>3239.2009861601191</v>
      </c>
      <c r="R268" s="36">
        <f>(Reference!L$12*List!$G268)+Reference!L$13</f>
        <v>3494.8700415277272</v>
      </c>
      <c r="S268" s="36">
        <f>(Reference!M$12*List!$G268)+Reference!M$13</f>
        <v>4175.6046446124174</v>
      </c>
      <c r="T268" s="36">
        <f>(Reference!N$12*List!$G268)+Reference!N$13</f>
        <v>16843.817420056177</v>
      </c>
      <c r="U268" s="12">
        <f>(Reference!O$12*List!$G268)+Reference!O$13</f>
        <v>626.06172774721267</v>
      </c>
      <c r="V268" s="12">
        <f>(Reference!P$12*List!$G268)+Reference!P$13</f>
        <v>882.1778890983453</v>
      </c>
      <c r="W268" s="12">
        <f>(Reference!Q$12*List!$G268)+Reference!Q$13</f>
        <v>441.08894454917265</v>
      </c>
      <c r="X268" s="54"/>
      <c r="Y268" s="1" t="str">
        <f t="shared" ref="Y268:Y331" si="9">CONCATENATE(Z268, AA268, AB268)</f>
        <v>Costilla County, Colorado</v>
      </c>
      <c r="Z268" s="39" t="s">
        <v>1025</v>
      </c>
      <c r="AA268" s="40" t="s">
        <v>2225</v>
      </c>
      <c r="AB268" s="44" t="s">
        <v>1966</v>
      </c>
      <c r="AC268" s="63"/>
      <c r="AD268" s="57">
        <f t="shared" si="8"/>
        <v>1.0075000000000001</v>
      </c>
      <c r="AE268" s="61">
        <v>29540</v>
      </c>
      <c r="AF268" s="61" t="s">
        <v>2897</v>
      </c>
      <c r="AG268" s="61" t="s">
        <v>6</v>
      </c>
      <c r="AH268" s="61">
        <v>0.91759999999999997</v>
      </c>
    </row>
    <row r="269" spans="1:34" x14ac:dyDescent="0.3">
      <c r="A269" s="47">
        <v>6120</v>
      </c>
      <c r="B269" s="27">
        <v>99906</v>
      </c>
      <c r="C269" s="49" t="s">
        <v>2293</v>
      </c>
      <c r="D269" s="39" t="s">
        <v>1026</v>
      </c>
      <c r="E269" s="44" t="s">
        <v>1966</v>
      </c>
      <c r="F269" s="18" t="s">
        <v>7</v>
      </c>
      <c r="G269" s="29">
        <v>1.0075000000000001</v>
      </c>
      <c r="H269" s="36">
        <f>(Reference!B$12*List!$G269)+Reference!B$13</f>
        <v>964.62801082071201</v>
      </c>
      <c r="I269" s="36">
        <f>(Reference!C$12*List!$G269)+Reference!C$13</f>
        <v>1439.4419707891266</v>
      </c>
      <c r="J269" s="36">
        <f>(Reference!D$12*List!$G269)+Reference!D$13</f>
        <v>1722.8190026005145</v>
      </c>
      <c r="K269" s="36">
        <f>(Reference!E$12*List!$G269)+Reference!E$13</f>
        <v>2130.8819284089132</v>
      </c>
      <c r="L269" s="36">
        <f>(Reference!F$12*List!$G269)+Reference!F$13</f>
        <v>2219.6733983764816</v>
      </c>
      <c r="M269" s="36">
        <f>(Reference!G$12*List!$G269)+Reference!G$13</f>
        <v>2513.7557847229664</v>
      </c>
      <c r="N269" s="36">
        <f>(Reference!H$12*List!$G269)+Reference!H$13</f>
        <v>2609.474248801479</v>
      </c>
      <c r="O269" s="36">
        <f>(Reference!I$12*List!$G269)+Reference!I$13</f>
        <v>2712.1197069909367</v>
      </c>
      <c r="P269" s="36">
        <f>(Reference!J$12*List!$G269)+Reference!J$13</f>
        <v>3139.7041616574543</v>
      </c>
      <c r="Q269" s="36">
        <f>(Reference!K$12*List!$G269)+Reference!K$13</f>
        <v>3239.2009861601191</v>
      </c>
      <c r="R269" s="36">
        <f>(Reference!L$12*List!$G269)+Reference!L$13</f>
        <v>3494.8700415277272</v>
      </c>
      <c r="S269" s="36">
        <f>(Reference!M$12*List!$G269)+Reference!M$13</f>
        <v>4175.6046446124174</v>
      </c>
      <c r="T269" s="36">
        <f>(Reference!N$12*List!$G269)+Reference!N$13</f>
        <v>16843.817420056177</v>
      </c>
      <c r="U269" s="12">
        <f>(Reference!O$12*List!$G269)+Reference!O$13</f>
        <v>626.06172774721267</v>
      </c>
      <c r="V269" s="12">
        <f>(Reference!P$12*List!$G269)+Reference!P$13</f>
        <v>882.1778890983453</v>
      </c>
      <c r="W269" s="12">
        <f>(Reference!Q$12*List!$G269)+Reference!Q$13</f>
        <v>441.08894454917265</v>
      </c>
      <c r="X269" s="54"/>
      <c r="Y269" s="1" t="str">
        <f t="shared" si="9"/>
        <v>Crowley County, Colorado</v>
      </c>
      <c r="Z269" s="39" t="s">
        <v>1026</v>
      </c>
      <c r="AA269" s="40" t="s">
        <v>2225</v>
      </c>
      <c r="AB269" s="44" t="s">
        <v>1966</v>
      </c>
      <c r="AC269" s="63"/>
      <c r="AD269" s="57">
        <f t="shared" si="8"/>
        <v>1.0075000000000001</v>
      </c>
      <c r="AE269" s="61">
        <v>29620</v>
      </c>
      <c r="AF269" s="61" t="s">
        <v>2898</v>
      </c>
      <c r="AG269" s="61" t="s">
        <v>6</v>
      </c>
      <c r="AH269" s="61">
        <v>0.99880000000000002</v>
      </c>
    </row>
    <row r="270" spans="1:34" x14ac:dyDescent="0.3">
      <c r="A270" s="47">
        <v>6130</v>
      </c>
      <c r="B270" s="27">
        <v>99906</v>
      </c>
      <c r="C270" s="49" t="s">
        <v>2293</v>
      </c>
      <c r="D270" s="39" t="s">
        <v>905</v>
      </c>
      <c r="E270" s="44" t="s">
        <v>1966</v>
      </c>
      <c r="F270" s="18" t="s">
        <v>7</v>
      </c>
      <c r="G270" s="29">
        <v>1.0075000000000001</v>
      </c>
      <c r="H270" s="36">
        <f>(Reference!B$12*List!$G270)+Reference!B$13</f>
        <v>964.62801082071201</v>
      </c>
      <c r="I270" s="36">
        <f>(Reference!C$12*List!$G270)+Reference!C$13</f>
        <v>1439.4419707891266</v>
      </c>
      <c r="J270" s="36">
        <f>(Reference!D$12*List!$G270)+Reference!D$13</f>
        <v>1722.8190026005145</v>
      </c>
      <c r="K270" s="36">
        <f>(Reference!E$12*List!$G270)+Reference!E$13</f>
        <v>2130.8819284089132</v>
      </c>
      <c r="L270" s="36">
        <f>(Reference!F$12*List!$G270)+Reference!F$13</f>
        <v>2219.6733983764816</v>
      </c>
      <c r="M270" s="36">
        <f>(Reference!G$12*List!$G270)+Reference!G$13</f>
        <v>2513.7557847229664</v>
      </c>
      <c r="N270" s="36">
        <f>(Reference!H$12*List!$G270)+Reference!H$13</f>
        <v>2609.474248801479</v>
      </c>
      <c r="O270" s="36">
        <f>(Reference!I$12*List!$G270)+Reference!I$13</f>
        <v>2712.1197069909367</v>
      </c>
      <c r="P270" s="36">
        <f>(Reference!J$12*List!$G270)+Reference!J$13</f>
        <v>3139.7041616574543</v>
      </c>
      <c r="Q270" s="36">
        <f>(Reference!K$12*List!$G270)+Reference!K$13</f>
        <v>3239.2009861601191</v>
      </c>
      <c r="R270" s="36">
        <f>(Reference!L$12*List!$G270)+Reference!L$13</f>
        <v>3494.8700415277272</v>
      </c>
      <c r="S270" s="36">
        <f>(Reference!M$12*List!$G270)+Reference!M$13</f>
        <v>4175.6046446124174</v>
      </c>
      <c r="T270" s="36">
        <f>(Reference!N$12*List!$G270)+Reference!N$13</f>
        <v>16843.817420056177</v>
      </c>
      <c r="U270" s="12">
        <f>(Reference!O$12*List!$G270)+Reference!O$13</f>
        <v>626.06172774721267</v>
      </c>
      <c r="V270" s="12">
        <f>(Reference!P$12*List!$G270)+Reference!P$13</f>
        <v>882.1778890983453</v>
      </c>
      <c r="W270" s="12">
        <f>(Reference!Q$12*List!$G270)+Reference!Q$13</f>
        <v>441.08894454917265</v>
      </c>
      <c r="X270" s="54"/>
      <c r="Y270" s="1" t="str">
        <f t="shared" si="9"/>
        <v>Custer County, Colorado</v>
      </c>
      <c r="Z270" s="39" t="s">
        <v>905</v>
      </c>
      <c r="AA270" s="40" t="s">
        <v>2225</v>
      </c>
      <c r="AB270" s="44" t="s">
        <v>1966</v>
      </c>
      <c r="AC270" s="63"/>
      <c r="AD270" s="57">
        <f t="shared" si="8"/>
        <v>1.0075000000000001</v>
      </c>
      <c r="AE270" s="61">
        <v>29700</v>
      </c>
      <c r="AF270" s="61" t="s">
        <v>2899</v>
      </c>
      <c r="AG270" s="61" t="s">
        <v>6</v>
      </c>
      <c r="AH270" s="61">
        <v>0.79269999999999996</v>
      </c>
    </row>
    <row r="271" spans="1:34" x14ac:dyDescent="0.3">
      <c r="A271" s="47">
        <v>6140</v>
      </c>
      <c r="B271" s="27">
        <v>99906</v>
      </c>
      <c r="C271" s="49" t="s">
        <v>2293</v>
      </c>
      <c r="D271" s="39" t="s">
        <v>1027</v>
      </c>
      <c r="E271" s="44" t="s">
        <v>1966</v>
      </c>
      <c r="F271" s="18" t="s">
        <v>7</v>
      </c>
      <c r="G271" s="29">
        <v>1.0075000000000001</v>
      </c>
      <c r="H271" s="36">
        <f>(Reference!B$12*List!$G271)+Reference!B$13</f>
        <v>964.62801082071201</v>
      </c>
      <c r="I271" s="36">
        <f>(Reference!C$12*List!$G271)+Reference!C$13</f>
        <v>1439.4419707891266</v>
      </c>
      <c r="J271" s="36">
        <f>(Reference!D$12*List!$G271)+Reference!D$13</f>
        <v>1722.8190026005145</v>
      </c>
      <c r="K271" s="36">
        <f>(Reference!E$12*List!$G271)+Reference!E$13</f>
        <v>2130.8819284089132</v>
      </c>
      <c r="L271" s="36">
        <f>(Reference!F$12*List!$G271)+Reference!F$13</f>
        <v>2219.6733983764816</v>
      </c>
      <c r="M271" s="36">
        <f>(Reference!G$12*List!$G271)+Reference!G$13</f>
        <v>2513.7557847229664</v>
      </c>
      <c r="N271" s="36">
        <f>(Reference!H$12*List!$G271)+Reference!H$13</f>
        <v>2609.474248801479</v>
      </c>
      <c r="O271" s="36">
        <f>(Reference!I$12*List!$G271)+Reference!I$13</f>
        <v>2712.1197069909367</v>
      </c>
      <c r="P271" s="36">
        <f>(Reference!J$12*List!$G271)+Reference!J$13</f>
        <v>3139.7041616574543</v>
      </c>
      <c r="Q271" s="36">
        <f>(Reference!K$12*List!$G271)+Reference!K$13</f>
        <v>3239.2009861601191</v>
      </c>
      <c r="R271" s="36">
        <f>(Reference!L$12*List!$G271)+Reference!L$13</f>
        <v>3494.8700415277272</v>
      </c>
      <c r="S271" s="36">
        <f>(Reference!M$12*List!$G271)+Reference!M$13</f>
        <v>4175.6046446124174</v>
      </c>
      <c r="T271" s="36">
        <f>(Reference!N$12*List!$G271)+Reference!N$13</f>
        <v>16843.817420056177</v>
      </c>
      <c r="U271" s="12">
        <f>(Reference!O$12*List!$G271)+Reference!O$13</f>
        <v>626.06172774721267</v>
      </c>
      <c r="V271" s="12">
        <f>(Reference!P$12*List!$G271)+Reference!P$13</f>
        <v>882.1778890983453</v>
      </c>
      <c r="W271" s="12">
        <f>(Reference!Q$12*List!$G271)+Reference!Q$13</f>
        <v>441.08894454917265</v>
      </c>
      <c r="X271" s="54"/>
      <c r="Y271" s="1" t="str">
        <f t="shared" si="9"/>
        <v>Delta County, Colorado</v>
      </c>
      <c r="Z271" s="39" t="s">
        <v>1027</v>
      </c>
      <c r="AA271" s="40" t="s">
        <v>2225</v>
      </c>
      <c r="AB271" s="44" t="s">
        <v>1966</v>
      </c>
      <c r="AC271" s="63"/>
      <c r="AD271" s="57">
        <f t="shared" si="8"/>
        <v>1.0075000000000001</v>
      </c>
      <c r="AE271" s="61">
        <v>29740</v>
      </c>
      <c r="AF271" s="61" t="s">
        <v>2900</v>
      </c>
      <c r="AG271" s="61" t="s">
        <v>6</v>
      </c>
      <c r="AH271" s="61">
        <v>0.85640000000000005</v>
      </c>
    </row>
    <row r="272" spans="1:34" x14ac:dyDescent="0.3">
      <c r="A272" s="47">
        <v>6150</v>
      </c>
      <c r="B272" s="13">
        <v>19740</v>
      </c>
      <c r="C272" s="49" t="s">
        <v>2292</v>
      </c>
      <c r="D272" s="38" t="s">
        <v>108</v>
      </c>
      <c r="E272" s="43" t="s">
        <v>1966</v>
      </c>
      <c r="F272" s="18" t="s">
        <v>6</v>
      </c>
      <c r="G272" s="11">
        <v>1.0245</v>
      </c>
      <c r="H272" s="36">
        <f>(Reference!B$12*List!$G272)+Reference!B$13</f>
        <v>977.43129819871137</v>
      </c>
      <c r="I272" s="36">
        <f>(Reference!C$12*List!$G272)+Reference!C$13</f>
        <v>1458.5473554651189</v>
      </c>
      <c r="J272" s="36">
        <f>(Reference!D$12*List!$G272)+Reference!D$13</f>
        <v>1745.6855859291552</v>
      </c>
      <c r="K272" s="36">
        <f>(Reference!E$12*List!$G272)+Reference!E$13</f>
        <v>2159.1646377973675</v>
      </c>
      <c r="L272" s="36">
        <f>(Reference!F$12*List!$G272)+Reference!F$13</f>
        <v>2249.1346166760986</v>
      </c>
      <c r="M272" s="36">
        <f>(Reference!G$12*List!$G272)+Reference!G$13</f>
        <v>2547.1202914021096</v>
      </c>
      <c r="N272" s="36">
        <f>(Reference!H$12*List!$G272)+Reference!H$13</f>
        <v>2644.1092048032947</v>
      </c>
      <c r="O272" s="36">
        <f>(Reference!I$12*List!$G272)+Reference!I$13</f>
        <v>2748.1170527269342</v>
      </c>
      <c r="P272" s="36">
        <f>(Reference!J$12*List!$G272)+Reference!J$13</f>
        <v>3181.3767382493361</v>
      </c>
      <c r="Q272" s="36">
        <f>(Reference!K$12*List!$G272)+Reference!K$13</f>
        <v>3282.1941613900426</v>
      </c>
      <c r="R272" s="36">
        <f>(Reference!L$12*List!$G272)+Reference!L$13</f>
        <v>3541.2566537642615</v>
      </c>
      <c r="S272" s="36">
        <f>(Reference!M$12*List!$G272)+Reference!M$13</f>
        <v>4231.0264918345356</v>
      </c>
      <c r="T272" s="36">
        <f>(Reference!N$12*List!$G272)+Reference!N$13</f>
        <v>17067.381563490129</v>
      </c>
      <c r="U272" s="12">
        <f>(Reference!O$12*List!$G272)+Reference!O$13</f>
        <v>634.37130213941236</v>
      </c>
      <c r="V272" s="12">
        <f>(Reference!P$12*List!$G272)+Reference!P$13</f>
        <v>893.88683483280852</v>
      </c>
      <c r="W272" s="12">
        <f>(Reference!Q$12*List!$G272)+Reference!Q$13</f>
        <v>446.94341741640426</v>
      </c>
      <c r="X272" s="54"/>
      <c r="Y272" s="1" t="str">
        <f t="shared" si="9"/>
        <v>Denver County, Colorado</v>
      </c>
      <c r="Z272" s="38" t="s">
        <v>108</v>
      </c>
      <c r="AA272" s="40" t="s">
        <v>2225</v>
      </c>
      <c r="AB272" s="43" t="s">
        <v>1966</v>
      </c>
      <c r="AC272" s="62"/>
      <c r="AD272" s="57">
        <f t="shared" si="8"/>
        <v>1.0245</v>
      </c>
      <c r="AE272" s="61">
        <v>29820</v>
      </c>
      <c r="AF272" s="61" t="s">
        <v>2901</v>
      </c>
      <c r="AG272" s="61" t="s">
        <v>6</v>
      </c>
      <c r="AH272" s="61">
        <v>1.2084999999999999</v>
      </c>
    </row>
    <row r="273" spans="1:34" x14ac:dyDescent="0.3">
      <c r="A273" s="47">
        <v>6160</v>
      </c>
      <c r="B273" s="27">
        <v>99906</v>
      </c>
      <c r="C273" s="49" t="s">
        <v>2293</v>
      </c>
      <c r="D273" s="39" t="s">
        <v>1028</v>
      </c>
      <c r="E273" s="44" t="s">
        <v>1966</v>
      </c>
      <c r="F273" s="18" t="s">
        <v>7</v>
      </c>
      <c r="G273" s="29">
        <v>1.0075000000000001</v>
      </c>
      <c r="H273" s="36">
        <f>(Reference!B$12*List!$G273)+Reference!B$13</f>
        <v>964.62801082071201</v>
      </c>
      <c r="I273" s="36">
        <f>(Reference!C$12*List!$G273)+Reference!C$13</f>
        <v>1439.4419707891266</v>
      </c>
      <c r="J273" s="36">
        <f>(Reference!D$12*List!$G273)+Reference!D$13</f>
        <v>1722.8190026005145</v>
      </c>
      <c r="K273" s="36">
        <f>(Reference!E$12*List!$G273)+Reference!E$13</f>
        <v>2130.8819284089132</v>
      </c>
      <c r="L273" s="36">
        <f>(Reference!F$12*List!$G273)+Reference!F$13</f>
        <v>2219.6733983764816</v>
      </c>
      <c r="M273" s="36">
        <f>(Reference!G$12*List!$G273)+Reference!G$13</f>
        <v>2513.7557847229664</v>
      </c>
      <c r="N273" s="36">
        <f>(Reference!H$12*List!$G273)+Reference!H$13</f>
        <v>2609.474248801479</v>
      </c>
      <c r="O273" s="36">
        <f>(Reference!I$12*List!$G273)+Reference!I$13</f>
        <v>2712.1197069909367</v>
      </c>
      <c r="P273" s="36">
        <f>(Reference!J$12*List!$G273)+Reference!J$13</f>
        <v>3139.7041616574543</v>
      </c>
      <c r="Q273" s="36">
        <f>(Reference!K$12*List!$G273)+Reference!K$13</f>
        <v>3239.2009861601191</v>
      </c>
      <c r="R273" s="36">
        <f>(Reference!L$12*List!$G273)+Reference!L$13</f>
        <v>3494.8700415277272</v>
      </c>
      <c r="S273" s="36">
        <f>(Reference!M$12*List!$G273)+Reference!M$13</f>
        <v>4175.6046446124174</v>
      </c>
      <c r="T273" s="36">
        <f>(Reference!N$12*List!$G273)+Reference!N$13</f>
        <v>16843.817420056177</v>
      </c>
      <c r="U273" s="12">
        <f>(Reference!O$12*List!$G273)+Reference!O$13</f>
        <v>626.06172774721267</v>
      </c>
      <c r="V273" s="12">
        <f>(Reference!P$12*List!$G273)+Reference!P$13</f>
        <v>882.1778890983453</v>
      </c>
      <c r="W273" s="12">
        <f>(Reference!Q$12*List!$G273)+Reference!Q$13</f>
        <v>441.08894454917265</v>
      </c>
      <c r="X273" s="54"/>
      <c r="Y273" s="1" t="str">
        <f t="shared" si="9"/>
        <v>Dolores County, Colorado</v>
      </c>
      <c r="Z273" s="39" t="s">
        <v>1028</v>
      </c>
      <c r="AA273" s="40" t="s">
        <v>2225</v>
      </c>
      <c r="AB273" s="44" t="s">
        <v>1966</v>
      </c>
      <c r="AC273" s="63"/>
      <c r="AD273" s="57">
        <f t="shared" si="8"/>
        <v>1.0075000000000001</v>
      </c>
      <c r="AE273" s="61">
        <v>29940</v>
      </c>
      <c r="AF273" s="61" t="s">
        <v>2902</v>
      </c>
      <c r="AG273" s="61" t="s">
        <v>6</v>
      </c>
      <c r="AH273" s="61">
        <v>0.88029999999999997</v>
      </c>
    </row>
    <row r="274" spans="1:34" x14ac:dyDescent="0.3">
      <c r="A274" s="47">
        <v>6170</v>
      </c>
      <c r="B274" s="13">
        <v>19740</v>
      </c>
      <c r="C274" s="49" t="s">
        <v>2292</v>
      </c>
      <c r="D274" s="38" t="s">
        <v>109</v>
      </c>
      <c r="E274" s="43" t="s">
        <v>1966</v>
      </c>
      <c r="F274" s="18" t="s">
        <v>6</v>
      </c>
      <c r="G274" s="11">
        <v>1.0245</v>
      </c>
      <c r="H274" s="36">
        <f>(Reference!B$12*List!$G274)+Reference!B$13</f>
        <v>977.43129819871137</v>
      </c>
      <c r="I274" s="36">
        <f>(Reference!C$12*List!$G274)+Reference!C$13</f>
        <v>1458.5473554651189</v>
      </c>
      <c r="J274" s="36">
        <f>(Reference!D$12*List!$G274)+Reference!D$13</f>
        <v>1745.6855859291552</v>
      </c>
      <c r="K274" s="36">
        <f>(Reference!E$12*List!$G274)+Reference!E$13</f>
        <v>2159.1646377973675</v>
      </c>
      <c r="L274" s="36">
        <f>(Reference!F$12*List!$G274)+Reference!F$13</f>
        <v>2249.1346166760986</v>
      </c>
      <c r="M274" s="36">
        <f>(Reference!G$12*List!$G274)+Reference!G$13</f>
        <v>2547.1202914021096</v>
      </c>
      <c r="N274" s="36">
        <f>(Reference!H$12*List!$G274)+Reference!H$13</f>
        <v>2644.1092048032947</v>
      </c>
      <c r="O274" s="36">
        <f>(Reference!I$12*List!$G274)+Reference!I$13</f>
        <v>2748.1170527269342</v>
      </c>
      <c r="P274" s="36">
        <f>(Reference!J$12*List!$G274)+Reference!J$13</f>
        <v>3181.3767382493361</v>
      </c>
      <c r="Q274" s="36">
        <f>(Reference!K$12*List!$G274)+Reference!K$13</f>
        <v>3282.1941613900426</v>
      </c>
      <c r="R274" s="36">
        <f>(Reference!L$12*List!$G274)+Reference!L$13</f>
        <v>3541.2566537642615</v>
      </c>
      <c r="S274" s="36">
        <f>(Reference!M$12*List!$G274)+Reference!M$13</f>
        <v>4231.0264918345356</v>
      </c>
      <c r="T274" s="36">
        <f>(Reference!N$12*List!$G274)+Reference!N$13</f>
        <v>17067.381563490129</v>
      </c>
      <c r="U274" s="12">
        <f>(Reference!O$12*List!$G274)+Reference!O$13</f>
        <v>634.37130213941236</v>
      </c>
      <c r="V274" s="12">
        <f>(Reference!P$12*List!$G274)+Reference!P$13</f>
        <v>893.88683483280852</v>
      </c>
      <c r="W274" s="12">
        <f>(Reference!Q$12*List!$G274)+Reference!Q$13</f>
        <v>446.94341741640426</v>
      </c>
      <c r="X274" s="54"/>
      <c r="Y274" s="1" t="str">
        <f t="shared" si="9"/>
        <v>Douglas County, Colorado</v>
      </c>
      <c r="Z274" s="38" t="s">
        <v>109</v>
      </c>
      <c r="AA274" s="40" t="s">
        <v>2225</v>
      </c>
      <c r="AB274" s="43" t="s">
        <v>1966</v>
      </c>
      <c r="AC274" s="62"/>
      <c r="AD274" s="57">
        <f t="shared" si="8"/>
        <v>1.0245</v>
      </c>
      <c r="AE274" s="61">
        <v>30020</v>
      </c>
      <c r="AF274" s="61" t="s">
        <v>2903</v>
      </c>
      <c r="AG274" s="61" t="s">
        <v>6</v>
      </c>
      <c r="AH274" s="61">
        <v>0.75449999999999995</v>
      </c>
    </row>
    <row r="275" spans="1:34" x14ac:dyDescent="0.3">
      <c r="A275" s="47">
        <v>6180</v>
      </c>
      <c r="B275" s="27">
        <v>99906</v>
      </c>
      <c r="C275" s="49" t="s">
        <v>2293</v>
      </c>
      <c r="D275" s="39" t="s">
        <v>1029</v>
      </c>
      <c r="E275" s="44" t="s">
        <v>1966</v>
      </c>
      <c r="F275" s="18" t="s">
        <v>7</v>
      </c>
      <c r="G275" s="29">
        <v>1.0075000000000001</v>
      </c>
      <c r="H275" s="36">
        <f>(Reference!B$12*List!$G275)+Reference!B$13</f>
        <v>964.62801082071201</v>
      </c>
      <c r="I275" s="36">
        <f>(Reference!C$12*List!$G275)+Reference!C$13</f>
        <v>1439.4419707891266</v>
      </c>
      <c r="J275" s="36">
        <f>(Reference!D$12*List!$G275)+Reference!D$13</f>
        <v>1722.8190026005145</v>
      </c>
      <c r="K275" s="36">
        <f>(Reference!E$12*List!$G275)+Reference!E$13</f>
        <v>2130.8819284089132</v>
      </c>
      <c r="L275" s="36">
        <f>(Reference!F$12*List!$G275)+Reference!F$13</f>
        <v>2219.6733983764816</v>
      </c>
      <c r="M275" s="36">
        <f>(Reference!G$12*List!$G275)+Reference!G$13</f>
        <v>2513.7557847229664</v>
      </c>
      <c r="N275" s="36">
        <f>(Reference!H$12*List!$G275)+Reference!H$13</f>
        <v>2609.474248801479</v>
      </c>
      <c r="O275" s="36">
        <f>(Reference!I$12*List!$G275)+Reference!I$13</f>
        <v>2712.1197069909367</v>
      </c>
      <c r="P275" s="36">
        <f>(Reference!J$12*List!$G275)+Reference!J$13</f>
        <v>3139.7041616574543</v>
      </c>
      <c r="Q275" s="36">
        <f>(Reference!K$12*List!$G275)+Reference!K$13</f>
        <v>3239.2009861601191</v>
      </c>
      <c r="R275" s="36">
        <f>(Reference!L$12*List!$G275)+Reference!L$13</f>
        <v>3494.8700415277272</v>
      </c>
      <c r="S275" s="36">
        <f>(Reference!M$12*List!$G275)+Reference!M$13</f>
        <v>4175.6046446124174</v>
      </c>
      <c r="T275" s="36">
        <f>(Reference!N$12*List!$G275)+Reference!N$13</f>
        <v>16843.817420056177</v>
      </c>
      <c r="U275" s="12">
        <f>(Reference!O$12*List!$G275)+Reference!O$13</f>
        <v>626.06172774721267</v>
      </c>
      <c r="V275" s="12">
        <f>(Reference!P$12*List!$G275)+Reference!P$13</f>
        <v>882.1778890983453</v>
      </c>
      <c r="W275" s="12">
        <f>(Reference!Q$12*List!$G275)+Reference!Q$13</f>
        <v>441.08894454917265</v>
      </c>
      <c r="X275" s="54"/>
      <c r="Y275" s="1" t="str">
        <f t="shared" si="9"/>
        <v>Eagle County, Colorado</v>
      </c>
      <c r="Z275" s="39" t="s">
        <v>1029</v>
      </c>
      <c r="AA275" s="40" t="s">
        <v>2225</v>
      </c>
      <c r="AB275" s="44" t="s">
        <v>1966</v>
      </c>
      <c r="AC275" s="63"/>
      <c r="AD275" s="57">
        <f t="shared" si="8"/>
        <v>1.0075000000000001</v>
      </c>
      <c r="AE275" s="61">
        <v>30140</v>
      </c>
      <c r="AF275" s="61" t="s">
        <v>2904</v>
      </c>
      <c r="AG275" s="61" t="s">
        <v>6</v>
      </c>
      <c r="AH275" s="61">
        <v>0.94420000000000004</v>
      </c>
    </row>
    <row r="276" spans="1:34" x14ac:dyDescent="0.3">
      <c r="A276" s="47">
        <v>6200</v>
      </c>
      <c r="B276" s="13">
        <v>17820</v>
      </c>
      <c r="C276" s="49" t="s">
        <v>2295</v>
      </c>
      <c r="D276" s="38" t="s">
        <v>111</v>
      </c>
      <c r="E276" s="43" t="s">
        <v>1966</v>
      </c>
      <c r="F276" s="18" t="s">
        <v>6</v>
      </c>
      <c r="G276" s="11">
        <v>0.95399999999999996</v>
      </c>
      <c r="H276" s="36">
        <f>(Reference!B$12*List!$G276)+Reference!B$13</f>
        <v>924.33531230759604</v>
      </c>
      <c r="I276" s="36">
        <f>(Reference!C$12*List!$G276)+Reference!C$13</f>
        <v>1379.316201367621</v>
      </c>
      <c r="J276" s="36">
        <f>(Reference!D$12*List!$G276)+Reference!D$13</f>
        <v>1650.856519772145</v>
      </c>
      <c r="K276" s="36">
        <f>(Reference!E$12*List!$G276)+Reference!E$13</f>
        <v>2041.8745782746598</v>
      </c>
      <c r="L276" s="36">
        <f>(Reference!F$12*List!$G276)+Reference!F$13</f>
        <v>2126.957211374744</v>
      </c>
      <c r="M276" s="36">
        <f>(Reference!G$12*List!$G276)+Reference!G$13</f>
        <v>2408.7557195856612</v>
      </c>
      <c r="N276" s="36">
        <f>(Reference!H$12*List!$G276)+Reference!H$13</f>
        <v>2500.4760049134111</v>
      </c>
      <c r="O276" s="36">
        <f>(Reference!I$12*List!$G276)+Reference!I$13</f>
        <v>2598.8339424688274</v>
      </c>
      <c r="P276" s="36">
        <f>(Reference!J$12*List!$G276)+Reference!J$13</f>
        <v>3008.5581117947654</v>
      </c>
      <c r="Q276" s="36">
        <f>(Reference!K$12*List!$G276)+Reference!K$13</f>
        <v>3103.898934701243</v>
      </c>
      <c r="R276" s="36">
        <f>(Reference!L$12*List!$G276)+Reference!L$13</f>
        <v>3348.8886441951026</v>
      </c>
      <c r="S276" s="36">
        <f>(Reference!M$12*List!$G276)+Reference!M$13</f>
        <v>4001.1888312957481</v>
      </c>
      <c r="T276" s="36">
        <f>(Reference!N$12*List!$G276)+Reference!N$13</f>
        <v>16140.247909837552</v>
      </c>
      <c r="U276" s="12">
        <f>(Reference!O$12*List!$G276)+Reference!O$13</f>
        <v>599.91100833646624</v>
      </c>
      <c r="V276" s="12">
        <f>(Reference!P$12*List!$G276)+Reference!P$13</f>
        <v>845.32914811047522</v>
      </c>
      <c r="W276" s="12">
        <f>(Reference!Q$12*List!$G276)+Reference!Q$13</f>
        <v>422.66457405523761</v>
      </c>
      <c r="X276" s="54"/>
      <c r="Y276" s="1" t="str">
        <f t="shared" si="9"/>
        <v>El Paso County, Colorado</v>
      </c>
      <c r="Z276" s="38" t="s">
        <v>111</v>
      </c>
      <c r="AA276" s="40" t="s">
        <v>2225</v>
      </c>
      <c r="AB276" s="43" t="s">
        <v>1966</v>
      </c>
      <c r="AC276" s="62"/>
      <c r="AD276" s="57">
        <f t="shared" si="8"/>
        <v>0.95399999999999996</v>
      </c>
      <c r="AE276" s="61">
        <v>30300</v>
      </c>
      <c r="AF276" s="61" t="s">
        <v>2905</v>
      </c>
      <c r="AG276" s="61" t="s">
        <v>6</v>
      </c>
      <c r="AH276" s="61">
        <v>0.84260000000000002</v>
      </c>
    </row>
    <row r="277" spans="1:34" x14ac:dyDescent="0.3">
      <c r="A277" s="47">
        <v>6190</v>
      </c>
      <c r="B277" s="13">
        <v>19740</v>
      </c>
      <c r="C277" s="49" t="s">
        <v>2292</v>
      </c>
      <c r="D277" s="38" t="s">
        <v>110</v>
      </c>
      <c r="E277" s="43" t="s">
        <v>1966</v>
      </c>
      <c r="F277" s="18" t="s">
        <v>6</v>
      </c>
      <c r="G277" s="11">
        <v>1.0245</v>
      </c>
      <c r="H277" s="36">
        <f>(Reference!B$12*List!$G277)+Reference!B$13</f>
        <v>977.43129819871137</v>
      </c>
      <c r="I277" s="36">
        <f>(Reference!C$12*List!$G277)+Reference!C$13</f>
        <v>1458.5473554651189</v>
      </c>
      <c r="J277" s="36">
        <f>(Reference!D$12*List!$G277)+Reference!D$13</f>
        <v>1745.6855859291552</v>
      </c>
      <c r="K277" s="36">
        <f>(Reference!E$12*List!$G277)+Reference!E$13</f>
        <v>2159.1646377973675</v>
      </c>
      <c r="L277" s="36">
        <f>(Reference!F$12*List!$G277)+Reference!F$13</f>
        <v>2249.1346166760986</v>
      </c>
      <c r="M277" s="36">
        <f>(Reference!G$12*List!$G277)+Reference!G$13</f>
        <v>2547.1202914021096</v>
      </c>
      <c r="N277" s="36">
        <f>(Reference!H$12*List!$G277)+Reference!H$13</f>
        <v>2644.1092048032947</v>
      </c>
      <c r="O277" s="36">
        <f>(Reference!I$12*List!$G277)+Reference!I$13</f>
        <v>2748.1170527269342</v>
      </c>
      <c r="P277" s="36">
        <f>(Reference!J$12*List!$G277)+Reference!J$13</f>
        <v>3181.3767382493361</v>
      </c>
      <c r="Q277" s="36">
        <f>(Reference!K$12*List!$G277)+Reference!K$13</f>
        <v>3282.1941613900426</v>
      </c>
      <c r="R277" s="36">
        <f>(Reference!L$12*List!$G277)+Reference!L$13</f>
        <v>3541.2566537642615</v>
      </c>
      <c r="S277" s="36">
        <f>(Reference!M$12*List!$G277)+Reference!M$13</f>
        <v>4231.0264918345356</v>
      </c>
      <c r="T277" s="36">
        <f>(Reference!N$12*List!$G277)+Reference!N$13</f>
        <v>17067.381563490129</v>
      </c>
      <c r="U277" s="12">
        <f>(Reference!O$12*List!$G277)+Reference!O$13</f>
        <v>634.37130213941236</v>
      </c>
      <c r="V277" s="12">
        <f>(Reference!P$12*List!$G277)+Reference!P$13</f>
        <v>893.88683483280852</v>
      </c>
      <c r="W277" s="12">
        <f>(Reference!Q$12*List!$G277)+Reference!Q$13</f>
        <v>446.94341741640426</v>
      </c>
      <c r="X277" s="54"/>
      <c r="Y277" s="1" t="str">
        <f t="shared" si="9"/>
        <v>Elbert County, Colorado</v>
      </c>
      <c r="Z277" s="38" t="s">
        <v>110</v>
      </c>
      <c r="AA277" s="40" t="s">
        <v>2225</v>
      </c>
      <c r="AB277" s="43" t="s">
        <v>1966</v>
      </c>
      <c r="AC277" s="62"/>
      <c r="AD277" s="57">
        <f t="shared" si="8"/>
        <v>1.0245</v>
      </c>
      <c r="AE277" s="61">
        <v>30340</v>
      </c>
      <c r="AF277" s="61" t="s">
        <v>2906</v>
      </c>
      <c r="AG277" s="61" t="s">
        <v>6</v>
      </c>
      <c r="AH277" s="61">
        <v>0.84099999999999997</v>
      </c>
    </row>
    <row r="278" spans="1:34" x14ac:dyDescent="0.3">
      <c r="A278" s="47">
        <v>6210</v>
      </c>
      <c r="B278" s="27">
        <v>99906</v>
      </c>
      <c r="C278" s="49" t="s">
        <v>2293</v>
      </c>
      <c r="D278" s="39" t="s">
        <v>1030</v>
      </c>
      <c r="E278" s="44" t="s">
        <v>1966</v>
      </c>
      <c r="F278" s="18" t="s">
        <v>7</v>
      </c>
      <c r="G278" s="29">
        <v>1.0075000000000001</v>
      </c>
      <c r="H278" s="36">
        <f>(Reference!B$12*List!$G278)+Reference!B$13</f>
        <v>964.62801082071201</v>
      </c>
      <c r="I278" s="36">
        <f>(Reference!C$12*List!$G278)+Reference!C$13</f>
        <v>1439.4419707891266</v>
      </c>
      <c r="J278" s="36">
        <f>(Reference!D$12*List!$G278)+Reference!D$13</f>
        <v>1722.8190026005145</v>
      </c>
      <c r="K278" s="36">
        <f>(Reference!E$12*List!$G278)+Reference!E$13</f>
        <v>2130.8819284089132</v>
      </c>
      <c r="L278" s="36">
        <f>(Reference!F$12*List!$G278)+Reference!F$13</f>
        <v>2219.6733983764816</v>
      </c>
      <c r="M278" s="36">
        <f>(Reference!G$12*List!$G278)+Reference!G$13</f>
        <v>2513.7557847229664</v>
      </c>
      <c r="N278" s="36">
        <f>(Reference!H$12*List!$G278)+Reference!H$13</f>
        <v>2609.474248801479</v>
      </c>
      <c r="O278" s="36">
        <f>(Reference!I$12*List!$G278)+Reference!I$13</f>
        <v>2712.1197069909367</v>
      </c>
      <c r="P278" s="36">
        <f>(Reference!J$12*List!$G278)+Reference!J$13</f>
        <v>3139.7041616574543</v>
      </c>
      <c r="Q278" s="36">
        <f>(Reference!K$12*List!$G278)+Reference!K$13</f>
        <v>3239.2009861601191</v>
      </c>
      <c r="R278" s="36">
        <f>(Reference!L$12*List!$G278)+Reference!L$13</f>
        <v>3494.8700415277272</v>
      </c>
      <c r="S278" s="36">
        <f>(Reference!M$12*List!$G278)+Reference!M$13</f>
        <v>4175.6046446124174</v>
      </c>
      <c r="T278" s="36">
        <f>(Reference!N$12*List!$G278)+Reference!N$13</f>
        <v>16843.817420056177</v>
      </c>
      <c r="U278" s="12">
        <f>(Reference!O$12*List!$G278)+Reference!O$13</f>
        <v>626.06172774721267</v>
      </c>
      <c r="V278" s="12">
        <f>(Reference!P$12*List!$G278)+Reference!P$13</f>
        <v>882.1778890983453</v>
      </c>
      <c r="W278" s="12">
        <f>(Reference!Q$12*List!$G278)+Reference!Q$13</f>
        <v>441.08894454917265</v>
      </c>
      <c r="X278" s="54"/>
      <c r="Y278" s="1" t="str">
        <f t="shared" si="9"/>
        <v>Fremont County, Colorado</v>
      </c>
      <c r="Z278" s="39" t="s">
        <v>1030</v>
      </c>
      <c r="AA278" s="40" t="s">
        <v>2225</v>
      </c>
      <c r="AB278" s="44" t="s">
        <v>1966</v>
      </c>
      <c r="AC278" s="63"/>
      <c r="AD278" s="57">
        <f t="shared" si="8"/>
        <v>1.0075000000000001</v>
      </c>
      <c r="AE278" s="61">
        <v>30460</v>
      </c>
      <c r="AF278" s="61" t="s">
        <v>2907</v>
      </c>
      <c r="AG278" s="61" t="s">
        <v>6</v>
      </c>
      <c r="AH278" s="61">
        <v>0.90300000000000002</v>
      </c>
    </row>
    <row r="279" spans="1:34" x14ac:dyDescent="0.3">
      <c r="A279" s="47">
        <v>6220</v>
      </c>
      <c r="B279" s="27">
        <v>99906</v>
      </c>
      <c r="C279" s="49" t="s">
        <v>2293</v>
      </c>
      <c r="D279" s="39" t="s">
        <v>1031</v>
      </c>
      <c r="E279" s="44" t="s">
        <v>1966</v>
      </c>
      <c r="F279" s="18" t="s">
        <v>7</v>
      </c>
      <c r="G279" s="29">
        <v>1.0075000000000001</v>
      </c>
      <c r="H279" s="36">
        <f>(Reference!B$12*List!$G279)+Reference!B$13</f>
        <v>964.62801082071201</v>
      </c>
      <c r="I279" s="36">
        <f>(Reference!C$12*List!$G279)+Reference!C$13</f>
        <v>1439.4419707891266</v>
      </c>
      <c r="J279" s="36">
        <f>(Reference!D$12*List!$G279)+Reference!D$13</f>
        <v>1722.8190026005145</v>
      </c>
      <c r="K279" s="36">
        <f>(Reference!E$12*List!$G279)+Reference!E$13</f>
        <v>2130.8819284089132</v>
      </c>
      <c r="L279" s="36">
        <f>(Reference!F$12*List!$G279)+Reference!F$13</f>
        <v>2219.6733983764816</v>
      </c>
      <c r="M279" s="36">
        <f>(Reference!G$12*List!$G279)+Reference!G$13</f>
        <v>2513.7557847229664</v>
      </c>
      <c r="N279" s="36">
        <f>(Reference!H$12*List!$G279)+Reference!H$13</f>
        <v>2609.474248801479</v>
      </c>
      <c r="O279" s="36">
        <f>(Reference!I$12*List!$G279)+Reference!I$13</f>
        <v>2712.1197069909367</v>
      </c>
      <c r="P279" s="36">
        <f>(Reference!J$12*List!$G279)+Reference!J$13</f>
        <v>3139.7041616574543</v>
      </c>
      <c r="Q279" s="36">
        <f>(Reference!K$12*List!$G279)+Reference!K$13</f>
        <v>3239.2009861601191</v>
      </c>
      <c r="R279" s="36">
        <f>(Reference!L$12*List!$G279)+Reference!L$13</f>
        <v>3494.8700415277272</v>
      </c>
      <c r="S279" s="36">
        <f>(Reference!M$12*List!$G279)+Reference!M$13</f>
        <v>4175.6046446124174</v>
      </c>
      <c r="T279" s="36">
        <f>(Reference!N$12*List!$G279)+Reference!N$13</f>
        <v>16843.817420056177</v>
      </c>
      <c r="U279" s="12">
        <f>(Reference!O$12*List!$G279)+Reference!O$13</f>
        <v>626.06172774721267</v>
      </c>
      <c r="V279" s="12">
        <f>(Reference!P$12*List!$G279)+Reference!P$13</f>
        <v>882.1778890983453</v>
      </c>
      <c r="W279" s="12">
        <f>(Reference!Q$12*List!$G279)+Reference!Q$13</f>
        <v>441.08894454917265</v>
      </c>
      <c r="X279" s="54"/>
      <c r="Y279" s="1" t="str">
        <f t="shared" si="9"/>
        <v>Garfield County, Colorado</v>
      </c>
      <c r="Z279" s="39" t="s">
        <v>1031</v>
      </c>
      <c r="AA279" s="40" t="s">
        <v>2225</v>
      </c>
      <c r="AB279" s="44" t="s">
        <v>1966</v>
      </c>
      <c r="AC279" s="63"/>
      <c r="AD279" s="57">
        <f t="shared" si="8"/>
        <v>1.0075000000000001</v>
      </c>
      <c r="AE279" s="61">
        <v>30620</v>
      </c>
      <c r="AF279" s="61" t="s">
        <v>2908</v>
      </c>
      <c r="AG279" s="61" t="s">
        <v>6</v>
      </c>
      <c r="AH279" s="61">
        <v>0.88200000000000001</v>
      </c>
    </row>
    <row r="280" spans="1:34" x14ac:dyDescent="0.3">
      <c r="A280" s="47">
        <v>6230</v>
      </c>
      <c r="B280" s="13">
        <v>19740</v>
      </c>
      <c r="C280" s="49" t="s">
        <v>2292</v>
      </c>
      <c r="D280" s="38" t="s">
        <v>112</v>
      </c>
      <c r="E280" s="43" t="s">
        <v>1966</v>
      </c>
      <c r="F280" s="18" t="s">
        <v>6</v>
      </c>
      <c r="G280" s="11">
        <v>1.0245</v>
      </c>
      <c r="H280" s="36">
        <f>(Reference!B$12*List!$G280)+Reference!B$13</f>
        <v>977.43129819871137</v>
      </c>
      <c r="I280" s="36">
        <f>(Reference!C$12*List!$G280)+Reference!C$13</f>
        <v>1458.5473554651189</v>
      </c>
      <c r="J280" s="36">
        <f>(Reference!D$12*List!$G280)+Reference!D$13</f>
        <v>1745.6855859291552</v>
      </c>
      <c r="K280" s="36">
        <f>(Reference!E$12*List!$G280)+Reference!E$13</f>
        <v>2159.1646377973675</v>
      </c>
      <c r="L280" s="36">
        <f>(Reference!F$12*List!$G280)+Reference!F$13</f>
        <v>2249.1346166760986</v>
      </c>
      <c r="M280" s="36">
        <f>(Reference!G$12*List!$G280)+Reference!G$13</f>
        <v>2547.1202914021096</v>
      </c>
      <c r="N280" s="36">
        <f>(Reference!H$12*List!$G280)+Reference!H$13</f>
        <v>2644.1092048032947</v>
      </c>
      <c r="O280" s="36">
        <f>(Reference!I$12*List!$G280)+Reference!I$13</f>
        <v>2748.1170527269342</v>
      </c>
      <c r="P280" s="36">
        <f>(Reference!J$12*List!$G280)+Reference!J$13</f>
        <v>3181.3767382493361</v>
      </c>
      <c r="Q280" s="36">
        <f>(Reference!K$12*List!$G280)+Reference!K$13</f>
        <v>3282.1941613900426</v>
      </c>
      <c r="R280" s="36">
        <f>(Reference!L$12*List!$G280)+Reference!L$13</f>
        <v>3541.2566537642615</v>
      </c>
      <c r="S280" s="36">
        <f>(Reference!M$12*List!$G280)+Reference!M$13</f>
        <v>4231.0264918345356</v>
      </c>
      <c r="T280" s="36">
        <f>(Reference!N$12*List!$G280)+Reference!N$13</f>
        <v>17067.381563490129</v>
      </c>
      <c r="U280" s="12">
        <f>(Reference!O$12*List!$G280)+Reference!O$13</f>
        <v>634.37130213941236</v>
      </c>
      <c r="V280" s="12">
        <f>(Reference!P$12*List!$G280)+Reference!P$13</f>
        <v>893.88683483280852</v>
      </c>
      <c r="W280" s="12">
        <f>(Reference!Q$12*List!$G280)+Reference!Q$13</f>
        <v>446.94341741640426</v>
      </c>
      <c r="X280" s="54"/>
      <c r="Y280" s="1" t="str">
        <f t="shared" si="9"/>
        <v>Gilpin County, Colorado</v>
      </c>
      <c r="Z280" s="38" t="s">
        <v>112</v>
      </c>
      <c r="AA280" s="40" t="s">
        <v>2225</v>
      </c>
      <c r="AB280" s="43" t="s">
        <v>1966</v>
      </c>
      <c r="AC280" s="62"/>
      <c r="AD280" s="57">
        <f t="shared" si="8"/>
        <v>1.0245</v>
      </c>
      <c r="AE280" s="61">
        <v>30700</v>
      </c>
      <c r="AF280" s="61" t="s">
        <v>2909</v>
      </c>
      <c r="AG280" s="61" t="s">
        <v>6</v>
      </c>
      <c r="AH280" s="61">
        <v>0.98199999999999998</v>
      </c>
    </row>
    <row r="281" spans="1:34" x14ac:dyDescent="0.3">
      <c r="A281" s="47">
        <v>6240</v>
      </c>
      <c r="B281" s="27">
        <v>99906</v>
      </c>
      <c r="C281" s="49" t="s">
        <v>2293</v>
      </c>
      <c r="D281" s="39" t="s">
        <v>1032</v>
      </c>
      <c r="E281" s="44" t="s">
        <v>1966</v>
      </c>
      <c r="F281" s="18" t="s">
        <v>7</v>
      </c>
      <c r="G281" s="29">
        <v>1.0075000000000001</v>
      </c>
      <c r="H281" s="36">
        <f>(Reference!B$12*List!$G281)+Reference!B$13</f>
        <v>964.62801082071201</v>
      </c>
      <c r="I281" s="36">
        <f>(Reference!C$12*List!$G281)+Reference!C$13</f>
        <v>1439.4419707891266</v>
      </c>
      <c r="J281" s="36">
        <f>(Reference!D$12*List!$G281)+Reference!D$13</f>
        <v>1722.8190026005145</v>
      </c>
      <c r="K281" s="36">
        <f>(Reference!E$12*List!$G281)+Reference!E$13</f>
        <v>2130.8819284089132</v>
      </c>
      <c r="L281" s="36">
        <f>(Reference!F$12*List!$G281)+Reference!F$13</f>
        <v>2219.6733983764816</v>
      </c>
      <c r="M281" s="36">
        <f>(Reference!G$12*List!$G281)+Reference!G$13</f>
        <v>2513.7557847229664</v>
      </c>
      <c r="N281" s="36">
        <f>(Reference!H$12*List!$G281)+Reference!H$13</f>
        <v>2609.474248801479</v>
      </c>
      <c r="O281" s="36">
        <f>(Reference!I$12*List!$G281)+Reference!I$13</f>
        <v>2712.1197069909367</v>
      </c>
      <c r="P281" s="36">
        <f>(Reference!J$12*List!$G281)+Reference!J$13</f>
        <v>3139.7041616574543</v>
      </c>
      <c r="Q281" s="36">
        <f>(Reference!K$12*List!$G281)+Reference!K$13</f>
        <v>3239.2009861601191</v>
      </c>
      <c r="R281" s="36">
        <f>(Reference!L$12*List!$G281)+Reference!L$13</f>
        <v>3494.8700415277272</v>
      </c>
      <c r="S281" s="36">
        <f>(Reference!M$12*List!$G281)+Reference!M$13</f>
        <v>4175.6046446124174</v>
      </c>
      <c r="T281" s="36">
        <f>(Reference!N$12*List!$G281)+Reference!N$13</f>
        <v>16843.817420056177</v>
      </c>
      <c r="U281" s="12">
        <f>(Reference!O$12*List!$G281)+Reference!O$13</f>
        <v>626.06172774721267</v>
      </c>
      <c r="V281" s="12">
        <f>(Reference!P$12*List!$G281)+Reference!P$13</f>
        <v>882.1778890983453</v>
      </c>
      <c r="W281" s="12">
        <f>(Reference!Q$12*List!$G281)+Reference!Q$13</f>
        <v>441.08894454917265</v>
      </c>
      <c r="X281" s="54"/>
      <c r="Y281" s="1" t="str">
        <f t="shared" si="9"/>
        <v>Grand County, Colorado</v>
      </c>
      <c r="Z281" s="39" t="s">
        <v>1032</v>
      </c>
      <c r="AA281" s="40" t="s">
        <v>2225</v>
      </c>
      <c r="AB281" s="44" t="s">
        <v>1966</v>
      </c>
      <c r="AC281" s="63"/>
      <c r="AD281" s="57">
        <f t="shared" si="8"/>
        <v>1.0075000000000001</v>
      </c>
      <c r="AE281" s="61">
        <v>30780</v>
      </c>
      <c r="AF281" s="61" t="s">
        <v>2910</v>
      </c>
      <c r="AG281" s="61" t="s">
        <v>6</v>
      </c>
      <c r="AH281" s="61">
        <v>0.80879999999999996</v>
      </c>
    </row>
    <row r="282" spans="1:34" x14ac:dyDescent="0.3">
      <c r="A282" s="47">
        <v>6250</v>
      </c>
      <c r="B282" s="27">
        <v>99906</v>
      </c>
      <c r="C282" s="49" t="s">
        <v>2293</v>
      </c>
      <c r="D282" s="39" t="s">
        <v>1033</v>
      </c>
      <c r="E282" s="44" t="s">
        <v>1966</v>
      </c>
      <c r="F282" s="18" t="s">
        <v>7</v>
      </c>
      <c r="G282" s="29">
        <v>1.0075000000000001</v>
      </c>
      <c r="H282" s="36">
        <f>(Reference!B$12*List!$G282)+Reference!B$13</f>
        <v>964.62801082071201</v>
      </c>
      <c r="I282" s="36">
        <f>(Reference!C$12*List!$G282)+Reference!C$13</f>
        <v>1439.4419707891266</v>
      </c>
      <c r="J282" s="36">
        <f>(Reference!D$12*List!$G282)+Reference!D$13</f>
        <v>1722.8190026005145</v>
      </c>
      <c r="K282" s="36">
        <f>(Reference!E$12*List!$G282)+Reference!E$13</f>
        <v>2130.8819284089132</v>
      </c>
      <c r="L282" s="36">
        <f>(Reference!F$12*List!$G282)+Reference!F$13</f>
        <v>2219.6733983764816</v>
      </c>
      <c r="M282" s="36">
        <f>(Reference!G$12*List!$G282)+Reference!G$13</f>
        <v>2513.7557847229664</v>
      </c>
      <c r="N282" s="36">
        <f>(Reference!H$12*List!$G282)+Reference!H$13</f>
        <v>2609.474248801479</v>
      </c>
      <c r="O282" s="36">
        <f>(Reference!I$12*List!$G282)+Reference!I$13</f>
        <v>2712.1197069909367</v>
      </c>
      <c r="P282" s="36">
        <f>(Reference!J$12*List!$G282)+Reference!J$13</f>
        <v>3139.7041616574543</v>
      </c>
      <c r="Q282" s="36">
        <f>(Reference!K$12*List!$G282)+Reference!K$13</f>
        <v>3239.2009861601191</v>
      </c>
      <c r="R282" s="36">
        <f>(Reference!L$12*List!$G282)+Reference!L$13</f>
        <v>3494.8700415277272</v>
      </c>
      <c r="S282" s="36">
        <f>(Reference!M$12*List!$G282)+Reference!M$13</f>
        <v>4175.6046446124174</v>
      </c>
      <c r="T282" s="36">
        <f>(Reference!N$12*List!$G282)+Reference!N$13</f>
        <v>16843.817420056177</v>
      </c>
      <c r="U282" s="12">
        <f>(Reference!O$12*List!$G282)+Reference!O$13</f>
        <v>626.06172774721267</v>
      </c>
      <c r="V282" s="12">
        <f>(Reference!P$12*List!$G282)+Reference!P$13</f>
        <v>882.1778890983453</v>
      </c>
      <c r="W282" s="12">
        <f>(Reference!Q$12*List!$G282)+Reference!Q$13</f>
        <v>441.08894454917265</v>
      </c>
      <c r="X282" s="54"/>
      <c r="Y282" s="1" t="str">
        <f t="shared" si="9"/>
        <v>Gunnison County, Colorado</v>
      </c>
      <c r="Z282" s="39" t="s">
        <v>1033</v>
      </c>
      <c r="AA282" s="40" t="s">
        <v>2225</v>
      </c>
      <c r="AB282" s="44" t="s">
        <v>1966</v>
      </c>
      <c r="AC282" s="63"/>
      <c r="AD282" s="57">
        <f t="shared" si="8"/>
        <v>1.0075000000000001</v>
      </c>
      <c r="AE282" s="61">
        <v>30860</v>
      </c>
      <c r="AF282" s="61" t="s">
        <v>2911</v>
      </c>
      <c r="AG282" s="61" t="s">
        <v>6</v>
      </c>
      <c r="AH282" s="61">
        <v>0.88570000000000004</v>
      </c>
    </row>
    <row r="283" spans="1:34" x14ac:dyDescent="0.3">
      <c r="A283" s="47">
        <v>6260</v>
      </c>
      <c r="B283" s="27">
        <v>99906</v>
      </c>
      <c r="C283" s="49" t="s">
        <v>2293</v>
      </c>
      <c r="D283" s="39" t="s">
        <v>1034</v>
      </c>
      <c r="E283" s="44" t="s">
        <v>1966</v>
      </c>
      <c r="F283" s="18" t="s">
        <v>7</v>
      </c>
      <c r="G283" s="29">
        <v>1.0075000000000001</v>
      </c>
      <c r="H283" s="36">
        <f>(Reference!B$12*List!$G283)+Reference!B$13</f>
        <v>964.62801082071201</v>
      </c>
      <c r="I283" s="36">
        <f>(Reference!C$12*List!$G283)+Reference!C$13</f>
        <v>1439.4419707891266</v>
      </c>
      <c r="J283" s="36">
        <f>(Reference!D$12*List!$G283)+Reference!D$13</f>
        <v>1722.8190026005145</v>
      </c>
      <c r="K283" s="36">
        <f>(Reference!E$12*List!$G283)+Reference!E$13</f>
        <v>2130.8819284089132</v>
      </c>
      <c r="L283" s="36">
        <f>(Reference!F$12*List!$G283)+Reference!F$13</f>
        <v>2219.6733983764816</v>
      </c>
      <c r="M283" s="36">
        <f>(Reference!G$12*List!$G283)+Reference!G$13</f>
        <v>2513.7557847229664</v>
      </c>
      <c r="N283" s="36">
        <f>(Reference!H$12*List!$G283)+Reference!H$13</f>
        <v>2609.474248801479</v>
      </c>
      <c r="O283" s="36">
        <f>(Reference!I$12*List!$G283)+Reference!I$13</f>
        <v>2712.1197069909367</v>
      </c>
      <c r="P283" s="36">
        <f>(Reference!J$12*List!$G283)+Reference!J$13</f>
        <v>3139.7041616574543</v>
      </c>
      <c r="Q283" s="36">
        <f>(Reference!K$12*List!$G283)+Reference!K$13</f>
        <v>3239.2009861601191</v>
      </c>
      <c r="R283" s="36">
        <f>(Reference!L$12*List!$G283)+Reference!L$13</f>
        <v>3494.8700415277272</v>
      </c>
      <c r="S283" s="36">
        <f>(Reference!M$12*List!$G283)+Reference!M$13</f>
        <v>4175.6046446124174</v>
      </c>
      <c r="T283" s="36">
        <f>(Reference!N$12*List!$G283)+Reference!N$13</f>
        <v>16843.817420056177</v>
      </c>
      <c r="U283" s="12">
        <f>(Reference!O$12*List!$G283)+Reference!O$13</f>
        <v>626.06172774721267</v>
      </c>
      <c r="V283" s="12">
        <f>(Reference!P$12*List!$G283)+Reference!P$13</f>
        <v>882.1778890983453</v>
      </c>
      <c r="W283" s="12">
        <f>(Reference!Q$12*List!$G283)+Reference!Q$13</f>
        <v>441.08894454917265</v>
      </c>
      <c r="X283" s="54"/>
      <c r="Y283" s="1" t="str">
        <f t="shared" si="9"/>
        <v>Hinsdale County, Colorado</v>
      </c>
      <c r="Z283" s="39" t="s">
        <v>1034</v>
      </c>
      <c r="AA283" s="40" t="s">
        <v>2225</v>
      </c>
      <c r="AB283" s="44" t="s">
        <v>1966</v>
      </c>
      <c r="AC283" s="63"/>
      <c r="AD283" s="57">
        <f t="shared" si="8"/>
        <v>1.0075000000000001</v>
      </c>
      <c r="AE283" s="61">
        <v>30980</v>
      </c>
      <c r="AF283" s="61" t="s">
        <v>2912</v>
      </c>
      <c r="AG283" s="61" t="s">
        <v>6</v>
      </c>
      <c r="AH283" s="61">
        <v>0.76910000000000001</v>
      </c>
    </row>
    <row r="284" spans="1:34" x14ac:dyDescent="0.3">
      <c r="A284" s="47">
        <v>6270</v>
      </c>
      <c r="B284" s="27">
        <v>99906</v>
      </c>
      <c r="C284" s="49" t="s">
        <v>2293</v>
      </c>
      <c r="D284" s="39" t="s">
        <v>1035</v>
      </c>
      <c r="E284" s="44" t="s">
        <v>1966</v>
      </c>
      <c r="F284" s="18" t="s">
        <v>7</v>
      </c>
      <c r="G284" s="29">
        <v>1.0075000000000001</v>
      </c>
      <c r="H284" s="36">
        <f>(Reference!B$12*List!$G284)+Reference!B$13</f>
        <v>964.62801082071201</v>
      </c>
      <c r="I284" s="36">
        <f>(Reference!C$12*List!$G284)+Reference!C$13</f>
        <v>1439.4419707891266</v>
      </c>
      <c r="J284" s="36">
        <f>(Reference!D$12*List!$G284)+Reference!D$13</f>
        <v>1722.8190026005145</v>
      </c>
      <c r="K284" s="36">
        <f>(Reference!E$12*List!$G284)+Reference!E$13</f>
        <v>2130.8819284089132</v>
      </c>
      <c r="L284" s="36">
        <f>(Reference!F$12*List!$G284)+Reference!F$13</f>
        <v>2219.6733983764816</v>
      </c>
      <c r="M284" s="36">
        <f>(Reference!G$12*List!$G284)+Reference!G$13</f>
        <v>2513.7557847229664</v>
      </c>
      <c r="N284" s="36">
        <f>(Reference!H$12*List!$G284)+Reference!H$13</f>
        <v>2609.474248801479</v>
      </c>
      <c r="O284" s="36">
        <f>(Reference!I$12*List!$G284)+Reference!I$13</f>
        <v>2712.1197069909367</v>
      </c>
      <c r="P284" s="36">
        <f>(Reference!J$12*List!$G284)+Reference!J$13</f>
        <v>3139.7041616574543</v>
      </c>
      <c r="Q284" s="36">
        <f>(Reference!K$12*List!$G284)+Reference!K$13</f>
        <v>3239.2009861601191</v>
      </c>
      <c r="R284" s="36">
        <f>(Reference!L$12*List!$G284)+Reference!L$13</f>
        <v>3494.8700415277272</v>
      </c>
      <c r="S284" s="36">
        <f>(Reference!M$12*List!$G284)+Reference!M$13</f>
        <v>4175.6046446124174</v>
      </c>
      <c r="T284" s="36">
        <f>(Reference!N$12*List!$G284)+Reference!N$13</f>
        <v>16843.817420056177</v>
      </c>
      <c r="U284" s="12">
        <f>(Reference!O$12*List!$G284)+Reference!O$13</f>
        <v>626.06172774721267</v>
      </c>
      <c r="V284" s="12">
        <f>(Reference!P$12*List!$G284)+Reference!P$13</f>
        <v>882.1778890983453</v>
      </c>
      <c r="W284" s="12">
        <f>(Reference!Q$12*List!$G284)+Reference!Q$13</f>
        <v>441.08894454917265</v>
      </c>
      <c r="X284" s="54"/>
      <c r="Y284" s="1" t="str">
        <f t="shared" si="9"/>
        <v>Huerfano County, Colorado</v>
      </c>
      <c r="Z284" s="39" t="s">
        <v>1035</v>
      </c>
      <c r="AA284" s="40" t="s">
        <v>2225</v>
      </c>
      <c r="AB284" s="44" t="s">
        <v>1966</v>
      </c>
      <c r="AC284" s="63"/>
      <c r="AD284" s="57">
        <f t="shared" si="8"/>
        <v>1.0075000000000001</v>
      </c>
      <c r="AE284" s="61">
        <v>31020</v>
      </c>
      <c r="AF284" s="61" t="s">
        <v>2913</v>
      </c>
      <c r="AG284" s="61" t="s">
        <v>6</v>
      </c>
      <c r="AH284" s="61">
        <v>1.1500999999999999</v>
      </c>
    </row>
    <row r="285" spans="1:34" x14ac:dyDescent="0.3">
      <c r="A285" s="47">
        <v>6280</v>
      </c>
      <c r="B285" s="27">
        <v>99906</v>
      </c>
      <c r="C285" s="49" t="s">
        <v>2293</v>
      </c>
      <c r="D285" s="39" t="s">
        <v>308</v>
      </c>
      <c r="E285" s="44" t="s">
        <v>1966</v>
      </c>
      <c r="F285" s="18" t="s">
        <v>7</v>
      </c>
      <c r="G285" s="29">
        <v>1.0075000000000001</v>
      </c>
      <c r="H285" s="36">
        <f>(Reference!B$12*List!$G285)+Reference!B$13</f>
        <v>964.62801082071201</v>
      </c>
      <c r="I285" s="36">
        <f>(Reference!C$12*List!$G285)+Reference!C$13</f>
        <v>1439.4419707891266</v>
      </c>
      <c r="J285" s="36">
        <f>(Reference!D$12*List!$G285)+Reference!D$13</f>
        <v>1722.8190026005145</v>
      </c>
      <c r="K285" s="36">
        <f>(Reference!E$12*List!$G285)+Reference!E$13</f>
        <v>2130.8819284089132</v>
      </c>
      <c r="L285" s="36">
        <f>(Reference!F$12*List!$G285)+Reference!F$13</f>
        <v>2219.6733983764816</v>
      </c>
      <c r="M285" s="36">
        <f>(Reference!G$12*List!$G285)+Reference!G$13</f>
        <v>2513.7557847229664</v>
      </c>
      <c r="N285" s="36">
        <f>(Reference!H$12*List!$G285)+Reference!H$13</f>
        <v>2609.474248801479</v>
      </c>
      <c r="O285" s="36">
        <f>(Reference!I$12*List!$G285)+Reference!I$13</f>
        <v>2712.1197069909367</v>
      </c>
      <c r="P285" s="36">
        <f>(Reference!J$12*List!$G285)+Reference!J$13</f>
        <v>3139.7041616574543</v>
      </c>
      <c r="Q285" s="36">
        <f>(Reference!K$12*List!$G285)+Reference!K$13</f>
        <v>3239.2009861601191</v>
      </c>
      <c r="R285" s="36">
        <f>(Reference!L$12*List!$G285)+Reference!L$13</f>
        <v>3494.8700415277272</v>
      </c>
      <c r="S285" s="36">
        <f>(Reference!M$12*List!$G285)+Reference!M$13</f>
        <v>4175.6046446124174</v>
      </c>
      <c r="T285" s="36">
        <f>(Reference!N$12*List!$G285)+Reference!N$13</f>
        <v>16843.817420056177</v>
      </c>
      <c r="U285" s="12">
        <f>(Reference!O$12*List!$G285)+Reference!O$13</f>
        <v>626.06172774721267</v>
      </c>
      <c r="V285" s="12">
        <f>(Reference!P$12*List!$G285)+Reference!P$13</f>
        <v>882.1778890983453</v>
      </c>
      <c r="W285" s="12">
        <f>(Reference!Q$12*List!$G285)+Reference!Q$13</f>
        <v>441.08894454917265</v>
      </c>
      <c r="X285" s="54"/>
      <c r="Y285" s="1" t="str">
        <f t="shared" si="9"/>
        <v>Jackson County, Colorado</v>
      </c>
      <c r="Z285" s="39" t="s">
        <v>308</v>
      </c>
      <c r="AA285" s="40" t="s">
        <v>2225</v>
      </c>
      <c r="AB285" s="44" t="s">
        <v>1966</v>
      </c>
      <c r="AC285" s="63"/>
      <c r="AD285" s="57">
        <f t="shared" si="8"/>
        <v>1.0075000000000001</v>
      </c>
      <c r="AE285" s="61">
        <v>31084</v>
      </c>
      <c r="AF285" s="61" t="s">
        <v>2914</v>
      </c>
      <c r="AG285" s="61" t="s">
        <v>6</v>
      </c>
      <c r="AH285" s="61">
        <v>1.3055000000000001</v>
      </c>
    </row>
    <row r="286" spans="1:34" x14ac:dyDescent="0.3">
      <c r="A286" s="47">
        <v>6290</v>
      </c>
      <c r="B286" s="13">
        <v>19740</v>
      </c>
      <c r="C286" s="49" t="s">
        <v>2292</v>
      </c>
      <c r="D286" s="38" t="s">
        <v>25</v>
      </c>
      <c r="E286" s="43" t="s">
        <v>1966</v>
      </c>
      <c r="F286" s="18" t="s">
        <v>6</v>
      </c>
      <c r="G286" s="11">
        <v>1.0245</v>
      </c>
      <c r="H286" s="36">
        <f>(Reference!B$12*List!$G286)+Reference!B$13</f>
        <v>977.43129819871137</v>
      </c>
      <c r="I286" s="36">
        <f>(Reference!C$12*List!$G286)+Reference!C$13</f>
        <v>1458.5473554651189</v>
      </c>
      <c r="J286" s="36">
        <f>(Reference!D$12*List!$G286)+Reference!D$13</f>
        <v>1745.6855859291552</v>
      </c>
      <c r="K286" s="36">
        <f>(Reference!E$12*List!$G286)+Reference!E$13</f>
        <v>2159.1646377973675</v>
      </c>
      <c r="L286" s="36">
        <f>(Reference!F$12*List!$G286)+Reference!F$13</f>
        <v>2249.1346166760986</v>
      </c>
      <c r="M286" s="36">
        <f>(Reference!G$12*List!$G286)+Reference!G$13</f>
        <v>2547.1202914021096</v>
      </c>
      <c r="N286" s="36">
        <f>(Reference!H$12*List!$G286)+Reference!H$13</f>
        <v>2644.1092048032947</v>
      </c>
      <c r="O286" s="36">
        <f>(Reference!I$12*List!$G286)+Reference!I$13</f>
        <v>2748.1170527269342</v>
      </c>
      <c r="P286" s="36">
        <f>(Reference!J$12*List!$G286)+Reference!J$13</f>
        <v>3181.3767382493361</v>
      </c>
      <c r="Q286" s="36">
        <f>(Reference!K$12*List!$G286)+Reference!K$13</f>
        <v>3282.1941613900426</v>
      </c>
      <c r="R286" s="36">
        <f>(Reference!L$12*List!$G286)+Reference!L$13</f>
        <v>3541.2566537642615</v>
      </c>
      <c r="S286" s="36">
        <f>(Reference!M$12*List!$G286)+Reference!M$13</f>
        <v>4231.0264918345356</v>
      </c>
      <c r="T286" s="36">
        <f>(Reference!N$12*List!$G286)+Reference!N$13</f>
        <v>17067.381563490129</v>
      </c>
      <c r="U286" s="12">
        <f>(Reference!O$12*List!$G286)+Reference!O$13</f>
        <v>634.37130213941236</v>
      </c>
      <c r="V286" s="12">
        <f>(Reference!P$12*List!$G286)+Reference!P$13</f>
        <v>893.88683483280852</v>
      </c>
      <c r="W286" s="12">
        <f>(Reference!Q$12*List!$G286)+Reference!Q$13</f>
        <v>446.94341741640426</v>
      </c>
      <c r="X286" s="54"/>
      <c r="Y286" s="1" t="str">
        <f t="shared" si="9"/>
        <v>Jefferson County, Colorado</v>
      </c>
      <c r="Z286" s="38" t="s">
        <v>25</v>
      </c>
      <c r="AA286" s="40" t="s">
        <v>2225</v>
      </c>
      <c r="AB286" s="43" t="s">
        <v>1966</v>
      </c>
      <c r="AC286" s="62"/>
      <c r="AD286" s="57">
        <f t="shared" si="8"/>
        <v>1.0245</v>
      </c>
      <c r="AE286" s="61">
        <v>31140</v>
      </c>
      <c r="AF286" s="61" t="s">
        <v>2915</v>
      </c>
      <c r="AG286" s="61" t="s">
        <v>6</v>
      </c>
      <c r="AH286" s="61">
        <v>0.87529999999999997</v>
      </c>
    </row>
    <row r="287" spans="1:34" x14ac:dyDescent="0.3">
      <c r="A287" s="47">
        <v>6300</v>
      </c>
      <c r="B287" s="27">
        <v>99906</v>
      </c>
      <c r="C287" s="49" t="s">
        <v>2293</v>
      </c>
      <c r="D287" s="39" t="s">
        <v>1036</v>
      </c>
      <c r="E287" s="44" t="s">
        <v>1966</v>
      </c>
      <c r="F287" s="18" t="s">
        <v>7</v>
      </c>
      <c r="G287" s="29">
        <v>1.0075000000000001</v>
      </c>
      <c r="H287" s="36">
        <f>(Reference!B$12*List!$G287)+Reference!B$13</f>
        <v>964.62801082071201</v>
      </c>
      <c r="I287" s="36">
        <f>(Reference!C$12*List!$G287)+Reference!C$13</f>
        <v>1439.4419707891266</v>
      </c>
      <c r="J287" s="36">
        <f>(Reference!D$12*List!$G287)+Reference!D$13</f>
        <v>1722.8190026005145</v>
      </c>
      <c r="K287" s="36">
        <f>(Reference!E$12*List!$G287)+Reference!E$13</f>
        <v>2130.8819284089132</v>
      </c>
      <c r="L287" s="36">
        <f>(Reference!F$12*List!$G287)+Reference!F$13</f>
        <v>2219.6733983764816</v>
      </c>
      <c r="M287" s="36">
        <f>(Reference!G$12*List!$G287)+Reference!G$13</f>
        <v>2513.7557847229664</v>
      </c>
      <c r="N287" s="36">
        <f>(Reference!H$12*List!$G287)+Reference!H$13</f>
        <v>2609.474248801479</v>
      </c>
      <c r="O287" s="36">
        <f>(Reference!I$12*List!$G287)+Reference!I$13</f>
        <v>2712.1197069909367</v>
      </c>
      <c r="P287" s="36">
        <f>(Reference!J$12*List!$G287)+Reference!J$13</f>
        <v>3139.7041616574543</v>
      </c>
      <c r="Q287" s="36">
        <f>(Reference!K$12*List!$G287)+Reference!K$13</f>
        <v>3239.2009861601191</v>
      </c>
      <c r="R287" s="36">
        <f>(Reference!L$12*List!$G287)+Reference!L$13</f>
        <v>3494.8700415277272</v>
      </c>
      <c r="S287" s="36">
        <f>(Reference!M$12*List!$G287)+Reference!M$13</f>
        <v>4175.6046446124174</v>
      </c>
      <c r="T287" s="36">
        <f>(Reference!N$12*List!$G287)+Reference!N$13</f>
        <v>16843.817420056177</v>
      </c>
      <c r="U287" s="12">
        <f>(Reference!O$12*List!$G287)+Reference!O$13</f>
        <v>626.06172774721267</v>
      </c>
      <c r="V287" s="12">
        <f>(Reference!P$12*List!$G287)+Reference!P$13</f>
        <v>882.1778890983453</v>
      </c>
      <c r="W287" s="12">
        <f>(Reference!Q$12*List!$G287)+Reference!Q$13</f>
        <v>441.08894454917265</v>
      </c>
      <c r="X287" s="54"/>
      <c r="Y287" s="1" t="str">
        <f t="shared" si="9"/>
        <v>Kiowa County, Colorado</v>
      </c>
      <c r="Z287" s="39" t="s">
        <v>1036</v>
      </c>
      <c r="AA287" s="40" t="s">
        <v>2225</v>
      </c>
      <c r="AB287" s="44" t="s">
        <v>1966</v>
      </c>
      <c r="AC287" s="63"/>
      <c r="AD287" s="57">
        <f t="shared" si="8"/>
        <v>1.0075000000000001</v>
      </c>
      <c r="AE287" s="61">
        <v>31180</v>
      </c>
      <c r="AF287" s="61" t="s">
        <v>2916</v>
      </c>
      <c r="AG287" s="61" t="s">
        <v>6</v>
      </c>
      <c r="AH287" s="61">
        <v>0.8639</v>
      </c>
    </row>
    <row r="288" spans="1:34" x14ac:dyDescent="0.3">
      <c r="A288" s="47">
        <v>6310</v>
      </c>
      <c r="B288" s="27">
        <v>99906</v>
      </c>
      <c r="C288" s="49" t="s">
        <v>2293</v>
      </c>
      <c r="D288" s="39" t="s">
        <v>1037</v>
      </c>
      <c r="E288" s="44" t="s">
        <v>1966</v>
      </c>
      <c r="F288" s="18" t="s">
        <v>7</v>
      </c>
      <c r="G288" s="29">
        <v>1.0075000000000001</v>
      </c>
      <c r="H288" s="36">
        <f>(Reference!B$12*List!$G288)+Reference!B$13</f>
        <v>964.62801082071201</v>
      </c>
      <c r="I288" s="36">
        <f>(Reference!C$12*List!$G288)+Reference!C$13</f>
        <v>1439.4419707891266</v>
      </c>
      <c r="J288" s="36">
        <f>(Reference!D$12*List!$G288)+Reference!D$13</f>
        <v>1722.8190026005145</v>
      </c>
      <c r="K288" s="36">
        <f>(Reference!E$12*List!$G288)+Reference!E$13</f>
        <v>2130.8819284089132</v>
      </c>
      <c r="L288" s="36">
        <f>(Reference!F$12*List!$G288)+Reference!F$13</f>
        <v>2219.6733983764816</v>
      </c>
      <c r="M288" s="36">
        <f>(Reference!G$12*List!$G288)+Reference!G$13</f>
        <v>2513.7557847229664</v>
      </c>
      <c r="N288" s="36">
        <f>(Reference!H$12*List!$G288)+Reference!H$13</f>
        <v>2609.474248801479</v>
      </c>
      <c r="O288" s="36">
        <f>(Reference!I$12*List!$G288)+Reference!I$13</f>
        <v>2712.1197069909367</v>
      </c>
      <c r="P288" s="36">
        <f>(Reference!J$12*List!$G288)+Reference!J$13</f>
        <v>3139.7041616574543</v>
      </c>
      <c r="Q288" s="36">
        <f>(Reference!K$12*List!$G288)+Reference!K$13</f>
        <v>3239.2009861601191</v>
      </c>
      <c r="R288" s="36">
        <f>(Reference!L$12*List!$G288)+Reference!L$13</f>
        <v>3494.8700415277272</v>
      </c>
      <c r="S288" s="36">
        <f>(Reference!M$12*List!$G288)+Reference!M$13</f>
        <v>4175.6046446124174</v>
      </c>
      <c r="T288" s="36">
        <f>(Reference!N$12*List!$G288)+Reference!N$13</f>
        <v>16843.817420056177</v>
      </c>
      <c r="U288" s="12">
        <f>(Reference!O$12*List!$G288)+Reference!O$13</f>
        <v>626.06172774721267</v>
      </c>
      <c r="V288" s="12">
        <f>(Reference!P$12*List!$G288)+Reference!P$13</f>
        <v>882.1778890983453</v>
      </c>
      <c r="W288" s="12">
        <f>(Reference!Q$12*List!$G288)+Reference!Q$13</f>
        <v>441.08894454917265</v>
      </c>
      <c r="X288" s="54"/>
      <c r="Y288" s="1" t="str">
        <f t="shared" si="9"/>
        <v>Kit Carson County, Colorado</v>
      </c>
      <c r="Z288" s="39" t="s">
        <v>1037</v>
      </c>
      <c r="AA288" s="40" t="s">
        <v>2225</v>
      </c>
      <c r="AB288" s="44" t="s">
        <v>1966</v>
      </c>
      <c r="AC288" s="63"/>
      <c r="AD288" s="57">
        <f t="shared" si="8"/>
        <v>1.0075000000000001</v>
      </c>
      <c r="AE288" s="61">
        <v>31340</v>
      </c>
      <c r="AF288" s="61" t="s">
        <v>2917</v>
      </c>
      <c r="AG288" s="61" t="s">
        <v>6</v>
      </c>
      <c r="AH288" s="61">
        <v>0.86419999999999997</v>
      </c>
    </row>
    <row r="289" spans="1:34" x14ac:dyDescent="0.3">
      <c r="A289" s="47">
        <v>6330</v>
      </c>
      <c r="B289" s="27">
        <v>99906</v>
      </c>
      <c r="C289" s="49" t="s">
        <v>2293</v>
      </c>
      <c r="D289" s="39" t="s">
        <v>1038</v>
      </c>
      <c r="E289" s="44" t="s">
        <v>1966</v>
      </c>
      <c r="F289" s="18" t="s">
        <v>7</v>
      </c>
      <c r="G289" s="29">
        <v>1.0075000000000001</v>
      </c>
      <c r="H289" s="36">
        <f>(Reference!B$12*List!$G289)+Reference!B$13</f>
        <v>964.62801082071201</v>
      </c>
      <c r="I289" s="36">
        <f>(Reference!C$12*List!$G289)+Reference!C$13</f>
        <v>1439.4419707891266</v>
      </c>
      <c r="J289" s="36">
        <f>(Reference!D$12*List!$G289)+Reference!D$13</f>
        <v>1722.8190026005145</v>
      </c>
      <c r="K289" s="36">
        <f>(Reference!E$12*List!$G289)+Reference!E$13</f>
        <v>2130.8819284089132</v>
      </c>
      <c r="L289" s="36">
        <f>(Reference!F$12*List!$G289)+Reference!F$13</f>
        <v>2219.6733983764816</v>
      </c>
      <c r="M289" s="36">
        <f>(Reference!G$12*List!$G289)+Reference!G$13</f>
        <v>2513.7557847229664</v>
      </c>
      <c r="N289" s="36">
        <f>(Reference!H$12*List!$G289)+Reference!H$13</f>
        <v>2609.474248801479</v>
      </c>
      <c r="O289" s="36">
        <f>(Reference!I$12*List!$G289)+Reference!I$13</f>
        <v>2712.1197069909367</v>
      </c>
      <c r="P289" s="36">
        <f>(Reference!J$12*List!$G289)+Reference!J$13</f>
        <v>3139.7041616574543</v>
      </c>
      <c r="Q289" s="36">
        <f>(Reference!K$12*List!$G289)+Reference!K$13</f>
        <v>3239.2009861601191</v>
      </c>
      <c r="R289" s="36">
        <f>(Reference!L$12*List!$G289)+Reference!L$13</f>
        <v>3494.8700415277272</v>
      </c>
      <c r="S289" s="36">
        <f>(Reference!M$12*List!$G289)+Reference!M$13</f>
        <v>4175.6046446124174</v>
      </c>
      <c r="T289" s="36">
        <f>(Reference!N$12*List!$G289)+Reference!N$13</f>
        <v>16843.817420056177</v>
      </c>
      <c r="U289" s="12">
        <f>(Reference!O$12*List!$G289)+Reference!O$13</f>
        <v>626.06172774721267</v>
      </c>
      <c r="V289" s="12">
        <f>(Reference!P$12*List!$G289)+Reference!P$13</f>
        <v>882.1778890983453</v>
      </c>
      <c r="W289" s="12">
        <f>(Reference!Q$12*List!$G289)+Reference!Q$13</f>
        <v>441.08894454917265</v>
      </c>
      <c r="X289" s="54"/>
      <c r="Y289" s="1" t="str">
        <f t="shared" si="9"/>
        <v>La Plata County, Colorado</v>
      </c>
      <c r="Z289" s="39" t="s">
        <v>1038</v>
      </c>
      <c r="AA289" s="40" t="s">
        <v>2225</v>
      </c>
      <c r="AB289" s="44" t="s">
        <v>1966</v>
      </c>
      <c r="AC289" s="63"/>
      <c r="AD289" s="57">
        <f t="shared" si="8"/>
        <v>1.0075000000000001</v>
      </c>
      <c r="AE289" s="61">
        <v>31420</v>
      </c>
      <c r="AF289" s="61" t="s">
        <v>2918</v>
      </c>
      <c r="AG289" s="61" t="s">
        <v>6</v>
      </c>
      <c r="AH289" s="61">
        <v>0.89549999999999996</v>
      </c>
    </row>
    <row r="290" spans="1:34" x14ac:dyDescent="0.3">
      <c r="A290" s="47">
        <v>6320</v>
      </c>
      <c r="B290" s="27">
        <v>99906</v>
      </c>
      <c r="C290" s="49" t="s">
        <v>2293</v>
      </c>
      <c r="D290" s="39" t="s">
        <v>146</v>
      </c>
      <c r="E290" s="44" t="s">
        <v>1966</v>
      </c>
      <c r="F290" s="18" t="s">
        <v>7</v>
      </c>
      <c r="G290" s="29">
        <v>1.0075000000000001</v>
      </c>
      <c r="H290" s="36">
        <f>(Reference!B$12*List!$G290)+Reference!B$13</f>
        <v>964.62801082071201</v>
      </c>
      <c r="I290" s="36">
        <f>(Reference!C$12*List!$G290)+Reference!C$13</f>
        <v>1439.4419707891266</v>
      </c>
      <c r="J290" s="36">
        <f>(Reference!D$12*List!$G290)+Reference!D$13</f>
        <v>1722.8190026005145</v>
      </c>
      <c r="K290" s="36">
        <f>(Reference!E$12*List!$G290)+Reference!E$13</f>
        <v>2130.8819284089132</v>
      </c>
      <c r="L290" s="36">
        <f>(Reference!F$12*List!$G290)+Reference!F$13</f>
        <v>2219.6733983764816</v>
      </c>
      <c r="M290" s="36">
        <f>(Reference!G$12*List!$G290)+Reference!G$13</f>
        <v>2513.7557847229664</v>
      </c>
      <c r="N290" s="36">
        <f>(Reference!H$12*List!$G290)+Reference!H$13</f>
        <v>2609.474248801479</v>
      </c>
      <c r="O290" s="36">
        <f>(Reference!I$12*List!$G290)+Reference!I$13</f>
        <v>2712.1197069909367</v>
      </c>
      <c r="P290" s="36">
        <f>(Reference!J$12*List!$G290)+Reference!J$13</f>
        <v>3139.7041616574543</v>
      </c>
      <c r="Q290" s="36">
        <f>(Reference!K$12*List!$G290)+Reference!K$13</f>
        <v>3239.2009861601191</v>
      </c>
      <c r="R290" s="36">
        <f>(Reference!L$12*List!$G290)+Reference!L$13</f>
        <v>3494.8700415277272</v>
      </c>
      <c r="S290" s="36">
        <f>(Reference!M$12*List!$G290)+Reference!M$13</f>
        <v>4175.6046446124174</v>
      </c>
      <c r="T290" s="36">
        <f>(Reference!N$12*List!$G290)+Reference!N$13</f>
        <v>16843.817420056177</v>
      </c>
      <c r="U290" s="12">
        <f>(Reference!O$12*List!$G290)+Reference!O$13</f>
        <v>626.06172774721267</v>
      </c>
      <c r="V290" s="12">
        <f>(Reference!P$12*List!$G290)+Reference!P$13</f>
        <v>882.1778890983453</v>
      </c>
      <c r="W290" s="12">
        <f>(Reference!Q$12*List!$G290)+Reference!Q$13</f>
        <v>441.08894454917265</v>
      </c>
      <c r="X290" s="54"/>
      <c r="Y290" s="1" t="str">
        <f t="shared" si="9"/>
        <v>Lake County, Colorado</v>
      </c>
      <c r="Z290" s="39" t="s">
        <v>146</v>
      </c>
      <c r="AA290" s="40" t="s">
        <v>2225</v>
      </c>
      <c r="AB290" s="44" t="s">
        <v>1966</v>
      </c>
      <c r="AC290" s="63"/>
      <c r="AD290" s="57">
        <f t="shared" si="8"/>
        <v>1.0075000000000001</v>
      </c>
      <c r="AE290" s="61">
        <v>31460</v>
      </c>
      <c r="AF290" s="61" t="s">
        <v>2919</v>
      </c>
      <c r="AG290" s="61" t="s">
        <v>6</v>
      </c>
      <c r="AH290" s="61">
        <v>0.74750000000000005</v>
      </c>
    </row>
    <row r="291" spans="1:34" x14ac:dyDescent="0.3">
      <c r="A291" s="47">
        <v>6340</v>
      </c>
      <c r="B291" s="13">
        <v>22660</v>
      </c>
      <c r="C291" s="49" t="s">
        <v>2296</v>
      </c>
      <c r="D291" s="38" t="s">
        <v>113</v>
      </c>
      <c r="E291" s="43" t="s">
        <v>1966</v>
      </c>
      <c r="F291" s="18" t="s">
        <v>6</v>
      </c>
      <c r="G291" s="11">
        <v>0.98860000000000003</v>
      </c>
      <c r="H291" s="36">
        <f>(Reference!B$12*List!$G291)+Reference!B$13</f>
        <v>950.39376779458314</v>
      </c>
      <c r="I291" s="36">
        <f>(Reference!C$12*List!$G291)+Reference!C$13</f>
        <v>1418.2012784140529</v>
      </c>
      <c r="J291" s="36">
        <f>(Reference!D$12*List!$G291)+Reference!D$13</f>
        <v>1697.3967423116139</v>
      </c>
      <c r="K291" s="36">
        <f>(Reference!E$12*List!$G291)+Reference!E$13</f>
        <v>2099.4382103241023</v>
      </c>
      <c r="L291" s="36">
        <f>(Reference!F$12*List!$G291)+Reference!F$13</f>
        <v>2186.9194556786715</v>
      </c>
      <c r="M291" s="36">
        <f>(Reference!G$12*List!$G291)+Reference!G$13</f>
        <v>2476.6623037679183</v>
      </c>
      <c r="N291" s="36">
        <f>(Reference!H$12*List!$G291)+Reference!H$13</f>
        <v>2570.9683271288723</v>
      </c>
      <c r="O291" s="36">
        <f>(Reference!I$12*List!$G291)+Reference!I$13</f>
        <v>2672.0991284962101</v>
      </c>
      <c r="P291" s="36">
        <f>(Reference!J$12*List!$G291)+Reference!J$13</f>
        <v>3093.3740617994204</v>
      </c>
      <c r="Q291" s="36">
        <f>(Reference!K$12*List!$G291)+Reference!K$13</f>
        <v>3191.4026913456755</v>
      </c>
      <c r="R291" s="36">
        <f>(Reference!L$12*List!$G291)+Reference!L$13</f>
        <v>3443.2990432176975</v>
      </c>
      <c r="S291" s="36">
        <f>(Reference!M$12*List!$G291)+Reference!M$13</f>
        <v>4113.988590936061</v>
      </c>
      <c r="T291" s="36">
        <f>(Reference!N$12*List!$G291)+Reference!N$13</f>
        <v>16595.266695885486</v>
      </c>
      <c r="U291" s="12">
        <f>(Reference!O$12*List!$G291)+Reference!O$13</f>
        <v>616.82343621706104</v>
      </c>
      <c r="V291" s="12">
        <f>(Reference!P$12*List!$G291)+Reference!P$13</f>
        <v>869.16029648767721</v>
      </c>
      <c r="W291" s="12">
        <f>(Reference!Q$12*List!$G291)+Reference!Q$13</f>
        <v>434.58014824383861</v>
      </c>
      <c r="X291" s="54"/>
      <c r="Y291" s="1" t="str">
        <f t="shared" si="9"/>
        <v>Larimer County, Colorado</v>
      </c>
      <c r="Z291" s="38" t="s">
        <v>113</v>
      </c>
      <c r="AA291" s="40" t="s">
        <v>2225</v>
      </c>
      <c r="AB291" s="43" t="s">
        <v>1966</v>
      </c>
      <c r="AC291" s="62"/>
      <c r="AD291" s="57">
        <f t="shared" si="8"/>
        <v>0.98860000000000003</v>
      </c>
      <c r="AE291" s="61">
        <v>31540</v>
      </c>
      <c r="AF291" s="61" t="s">
        <v>2920</v>
      </c>
      <c r="AG291" s="61" t="s">
        <v>6</v>
      </c>
      <c r="AH291" s="61">
        <v>1.0730999999999999</v>
      </c>
    </row>
    <row r="292" spans="1:34" x14ac:dyDescent="0.3">
      <c r="A292" s="47">
        <v>6350</v>
      </c>
      <c r="B292" s="27">
        <v>99906</v>
      </c>
      <c r="C292" s="49" t="s">
        <v>2293</v>
      </c>
      <c r="D292" s="39" t="s">
        <v>1039</v>
      </c>
      <c r="E292" s="44" t="s">
        <v>1966</v>
      </c>
      <c r="F292" s="18" t="s">
        <v>7</v>
      </c>
      <c r="G292" s="29">
        <v>1.0075000000000001</v>
      </c>
      <c r="H292" s="36">
        <f>(Reference!B$12*List!$G292)+Reference!B$13</f>
        <v>964.62801082071201</v>
      </c>
      <c r="I292" s="36">
        <f>(Reference!C$12*List!$G292)+Reference!C$13</f>
        <v>1439.4419707891266</v>
      </c>
      <c r="J292" s="36">
        <f>(Reference!D$12*List!$G292)+Reference!D$13</f>
        <v>1722.8190026005145</v>
      </c>
      <c r="K292" s="36">
        <f>(Reference!E$12*List!$G292)+Reference!E$13</f>
        <v>2130.8819284089132</v>
      </c>
      <c r="L292" s="36">
        <f>(Reference!F$12*List!$G292)+Reference!F$13</f>
        <v>2219.6733983764816</v>
      </c>
      <c r="M292" s="36">
        <f>(Reference!G$12*List!$G292)+Reference!G$13</f>
        <v>2513.7557847229664</v>
      </c>
      <c r="N292" s="36">
        <f>(Reference!H$12*List!$G292)+Reference!H$13</f>
        <v>2609.474248801479</v>
      </c>
      <c r="O292" s="36">
        <f>(Reference!I$12*List!$G292)+Reference!I$13</f>
        <v>2712.1197069909367</v>
      </c>
      <c r="P292" s="36">
        <f>(Reference!J$12*List!$G292)+Reference!J$13</f>
        <v>3139.7041616574543</v>
      </c>
      <c r="Q292" s="36">
        <f>(Reference!K$12*List!$G292)+Reference!K$13</f>
        <v>3239.2009861601191</v>
      </c>
      <c r="R292" s="36">
        <f>(Reference!L$12*List!$G292)+Reference!L$13</f>
        <v>3494.8700415277272</v>
      </c>
      <c r="S292" s="36">
        <f>(Reference!M$12*List!$G292)+Reference!M$13</f>
        <v>4175.6046446124174</v>
      </c>
      <c r="T292" s="36">
        <f>(Reference!N$12*List!$G292)+Reference!N$13</f>
        <v>16843.817420056177</v>
      </c>
      <c r="U292" s="12">
        <f>(Reference!O$12*List!$G292)+Reference!O$13</f>
        <v>626.06172774721267</v>
      </c>
      <c r="V292" s="12">
        <f>(Reference!P$12*List!$G292)+Reference!P$13</f>
        <v>882.1778890983453</v>
      </c>
      <c r="W292" s="12">
        <f>(Reference!Q$12*List!$G292)+Reference!Q$13</f>
        <v>441.08894454917265</v>
      </c>
      <c r="X292" s="54"/>
      <c r="Y292" s="1" t="str">
        <f t="shared" si="9"/>
        <v>Las Animas County, Colorado</v>
      </c>
      <c r="Z292" s="39" t="s">
        <v>1039</v>
      </c>
      <c r="AA292" s="40" t="s">
        <v>2225</v>
      </c>
      <c r="AB292" s="44" t="s">
        <v>1966</v>
      </c>
      <c r="AC292" s="63"/>
      <c r="AD292" s="57">
        <f t="shared" si="8"/>
        <v>1.0075000000000001</v>
      </c>
      <c r="AE292" s="61">
        <v>31700</v>
      </c>
      <c r="AF292" s="61" t="s">
        <v>2921</v>
      </c>
      <c r="AG292" s="61" t="s">
        <v>6</v>
      </c>
      <c r="AH292" s="61">
        <v>0.96050000000000002</v>
      </c>
    </row>
    <row r="293" spans="1:34" x14ac:dyDescent="0.3">
      <c r="A293" s="47">
        <v>6360</v>
      </c>
      <c r="B293" s="27">
        <v>99906</v>
      </c>
      <c r="C293" s="49" t="s">
        <v>2293</v>
      </c>
      <c r="D293" s="39" t="s">
        <v>58</v>
      </c>
      <c r="E293" s="44" t="s">
        <v>1966</v>
      </c>
      <c r="F293" s="18" t="s">
        <v>7</v>
      </c>
      <c r="G293" s="29">
        <v>1.0075000000000001</v>
      </c>
      <c r="H293" s="36">
        <f>(Reference!B$12*List!$G293)+Reference!B$13</f>
        <v>964.62801082071201</v>
      </c>
      <c r="I293" s="36">
        <f>(Reference!C$12*List!$G293)+Reference!C$13</f>
        <v>1439.4419707891266</v>
      </c>
      <c r="J293" s="36">
        <f>(Reference!D$12*List!$G293)+Reference!D$13</f>
        <v>1722.8190026005145</v>
      </c>
      <c r="K293" s="36">
        <f>(Reference!E$12*List!$G293)+Reference!E$13</f>
        <v>2130.8819284089132</v>
      </c>
      <c r="L293" s="36">
        <f>(Reference!F$12*List!$G293)+Reference!F$13</f>
        <v>2219.6733983764816</v>
      </c>
      <c r="M293" s="36">
        <f>(Reference!G$12*List!$G293)+Reference!G$13</f>
        <v>2513.7557847229664</v>
      </c>
      <c r="N293" s="36">
        <f>(Reference!H$12*List!$G293)+Reference!H$13</f>
        <v>2609.474248801479</v>
      </c>
      <c r="O293" s="36">
        <f>(Reference!I$12*List!$G293)+Reference!I$13</f>
        <v>2712.1197069909367</v>
      </c>
      <c r="P293" s="36">
        <f>(Reference!J$12*List!$G293)+Reference!J$13</f>
        <v>3139.7041616574543</v>
      </c>
      <c r="Q293" s="36">
        <f>(Reference!K$12*List!$G293)+Reference!K$13</f>
        <v>3239.2009861601191</v>
      </c>
      <c r="R293" s="36">
        <f>(Reference!L$12*List!$G293)+Reference!L$13</f>
        <v>3494.8700415277272</v>
      </c>
      <c r="S293" s="36">
        <f>(Reference!M$12*List!$G293)+Reference!M$13</f>
        <v>4175.6046446124174</v>
      </c>
      <c r="T293" s="36">
        <f>(Reference!N$12*List!$G293)+Reference!N$13</f>
        <v>16843.817420056177</v>
      </c>
      <c r="U293" s="12">
        <f>(Reference!O$12*List!$G293)+Reference!O$13</f>
        <v>626.06172774721267</v>
      </c>
      <c r="V293" s="12">
        <f>(Reference!P$12*List!$G293)+Reference!P$13</f>
        <v>882.1778890983453</v>
      </c>
      <c r="W293" s="12">
        <f>(Reference!Q$12*List!$G293)+Reference!Q$13</f>
        <v>441.08894454917265</v>
      </c>
      <c r="X293" s="54"/>
      <c r="Y293" s="1" t="str">
        <f t="shared" si="9"/>
        <v>Lincoln County, Colorado</v>
      </c>
      <c r="Z293" s="39" t="s">
        <v>58</v>
      </c>
      <c r="AA293" s="40" t="s">
        <v>2225</v>
      </c>
      <c r="AB293" s="44" t="s">
        <v>1966</v>
      </c>
      <c r="AC293" s="63"/>
      <c r="AD293" s="57">
        <f t="shared" si="8"/>
        <v>1.0075000000000001</v>
      </c>
      <c r="AE293" s="61">
        <v>31740</v>
      </c>
      <c r="AF293" s="61" t="s">
        <v>2922</v>
      </c>
      <c r="AG293" s="61" t="s">
        <v>6</v>
      </c>
      <c r="AH293" s="61">
        <v>0.88890000000000002</v>
      </c>
    </row>
    <row r="294" spans="1:34" x14ac:dyDescent="0.3">
      <c r="A294" s="47">
        <v>6370</v>
      </c>
      <c r="B294" s="27">
        <v>99906</v>
      </c>
      <c r="C294" s="49" t="s">
        <v>2293</v>
      </c>
      <c r="D294" s="39" t="s">
        <v>559</v>
      </c>
      <c r="E294" s="44" t="s">
        <v>1966</v>
      </c>
      <c r="F294" s="18" t="s">
        <v>7</v>
      </c>
      <c r="G294" s="29">
        <v>1.0075000000000001</v>
      </c>
      <c r="H294" s="36">
        <f>(Reference!B$12*List!$G294)+Reference!B$13</f>
        <v>964.62801082071201</v>
      </c>
      <c r="I294" s="36">
        <f>(Reference!C$12*List!$G294)+Reference!C$13</f>
        <v>1439.4419707891266</v>
      </c>
      <c r="J294" s="36">
        <f>(Reference!D$12*List!$G294)+Reference!D$13</f>
        <v>1722.8190026005145</v>
      </c>
      <c r="K294" s="36">
        <f>(Reference!E$12*List!$G294)+Reference!E$13</f>
        <v>2130.8819284089132</v>
      </c>
      <c r="L294" s="36">
        <f>(Reference!F$12*List!$G294)+Reference!F$13</f>
        <v>2219.6733983764816</v>
      </c>
      <c r="M294" s="36">
        <f>(Reference!G$12*List!$G294)+Reference!G$13</f>
        <v>2513.7557847229664</v>
      </c>
      <c r="N294" s="36">
        <f>(Reference!H$12*List!$G294)+Reference!H$13</f>
        <v>2609.474248801479</v>
      </c>
      <c r="O294" s="36">
        <f>(Reference!I$12*List!$G294)+Reference!I$13</f>
        <v>2712.1197069909367</v>
      </c>
      <c r="P294" s="36">
        <f>(Reference!J$12*List!$G294)+Reference!J$13</f>
        <v>3139.7041616574543</v>
      </c>
      <c r="Q294" s="36">
        <f>(Reference!K$12*List!$G294)+Reference!K$13</f>
        <v>3239.2009861601191</v>
      </c>
      <c r="R294" s="36">
        <f>(Reference!L$12*List!$G294)+Reference!L$13</f>
        <v>3494.8700415277272</v>
      </c>
      <c r="S294" s="36">
        <f>(Reference!M$12*List!$G294)+Reference!M$13</f>
        <v>4175.6046446124174</v>
      </c>
      <c r="T294" s="36">
        <f>(Reference!N$12*List!$G294)+Reference!N$13</f>
        <v>16843.817420056177</v>
      </c>
      <c r="U294" s="12">
        <f>(Reference!O$12*List!$G294)+Reference!O$13</f>
        <v>626.06172774721267</v>
      </c>
      <c r="V294" s="12">
        <f>(Reference!P$12*List!$G294)+Reference!P$13</f>
        <v>882.1778890983453</v>
      </c>
      <c r="W294" s="12">
        <f>(Reference!Q$12*List!$G294)+Reference!Q$13</f>
        <v>441.08894454917265</v>
      </c>
      <c r="X294" s="54"/>
      <c r="Y294" s="1" t="str">
        <f t="shared" si="9"/>
        <v>Logan County, Colorado</v>
      </c>
      <c r="Z294" s="39" t="s">
        <v>559</v>
      </c>
      <c r="AA294" s="40" t="s">
        <v>2225</v>
      </c>
      <c r="AB294" s="44" t="s">
        <v>1966</v>
      </c>
      <c r="AC294" s="63"/>
      <c r="AD294" s="57">
        <f t="shared" si="8"/>
        <v>1.0075000000000001</v>
      </c>
      <c r="AE294" s="61">
        <v>31860</v>
      </c>
      <c r="AF294" s="61" t="s">
        <v>2923</v>
      </c>
      <c r="AG294" s="61" t="s">
        <v>6</v>
      </c>
      <c r="AH294" s="61">
        <v>1.0442</v>
      </c>
    </row>
    <row r="295" spans="1:34" x14ac:dyDescent="0.3">
      <c r="A295" s="47">
        <v>6380</v>
      </c>
      <c r="B295" s="13">
        <v>24300</v>
      </c>
      <c r="C295" s="49" t="s">
        <v>2297</v>
      </c>
      <c r="D295" s="38" t="s">
        <v>114</v>
      </c>
      <c r="E295" s="43" t="s">
        <v>1966</v>
      </c>
      <c r="F295" s="18" t="s">
        <v>6</v>
      </c>
      <c r="G295" s="11">
        <v>0.95820000000000005</v>
      </c>
      <c r="H295" s="36">
        <f>(Reference!B$12*List!$G295)+Reference!B$13</f>
        <v>927.49847742451357</v>
      </c>
      <c r="I295" s="36">
        <f>(Reference!C$12*List!$G295)+Reference!C$13</f>
        <v>1384.0363552287486</v>
      </c>
      <c r="J295" s="36">
        <f>(Reference!D$12*List!$G295)+Reference!D$13</f>
        <v>1656.5059109474564</v>
      </c>
      <c r="K295" s="36">
        <f>(Reference!E$12*List!$G295)+Reference!E$13</f>
        <v>2048.862071182396</v>
      </c>
      <c r="L295" s="36">
        <f>(Reference!F$12*List!$G295)+Reference!F$13</f>
        <v>2134.2358653075908</v>
      </c>
      <c r="M295" s="36">
        <f>(Reference!G$12*List!$G295)+Reference!G$13</f>
        <v>2416.9987153534498</v>
      </c>
      <c r="N295" s="36">
        <f>(Reference!H$12*List!$G295)+Reference!H$13</f>
        <v>2509.0328763962129</v>
      </c>
      <c r="O295" s="36">
        <f>(Reference!I$12*List!$G295)+Reference!I$13</f>
        <v>2607.7274043565449</v>
      </c>
      <c r="P295" s="36">
        <f>(Reference!J$12*List!$G295)+Reference!J$13</f>
        <v>3018.8536895409952</v>
      </c>
      <c r="Q295" s="36">
        <f>(Reference!K$12*List!$G295)+Reference!K$13</f>
        <v>3114.5207779933417</v>
      </c>
      <c r="R295" s="36">
        <f>(Reference!L$12*List!$G295)+Reference!L$13</f>
        <v>3360.3488660417761</v>
      </c>
      <c r="S295" s="36">
        <f>(Reference!M$12*List!$G295)+Reference!M$13</f>
        <v>4014.8812876682719</v>
      </c>
      <c r="T295" s="36">
        <f>(Reference!N$12*List!$G295)+Reference!N$13</f>
        <v>16195.481404097707</v>
      </c>
      <c r="U295" s="12">
        <f>(Reference!O$12*List!$G295)+Reference!O$13</f>
        <v>601.96396200983327</v>
      </c>
      <c r="V295" s="12">
        <f>(Reference!P$12*List!$G295)+Reference!P$13</f>
        <v>848.22194646840148</v>
      </c>
      <c r="W295" s="12">
        <f>(Reference!Q$12*List!$G295)+Reference!Q$13</f>
        <v>424.11097323420074</v>
      </c>
      <c r="X295" s="54"/>
      <c r="Y295" s="1" t="str">
        <f t="shared" si="9"/>
        <v>Mesa County, Colorado</v>
      </c>
      <c r="Z295" s="38" t="s">
        <v>114</v>
      </c>
      <c r="AA295" s="40" t="s">
        <v>2225</v>
      </c>
      <c r="AB295" s="43" t="s">
        <v>1966</v>
      </c>
      <c r="AC295" s="62"/>
      <c r="AD295" s="57">
        <f t="shared" si="8"/>
        <v>0.95820000000000005</v>
      </c>
      <c r="AE295" s="61">
        <v>31900</v>
      </c>
      <c r="AF295" s="61" t="s">
        <v>2924</v>
      </c>
      <c r="AG295" s="61" t="s">
        <v>6</v>
      </c>
      <c r="AH295" s="61">
        <v>0.85060000000000002</v>
      </c>
    </row>
    <row r="296" spans="1:34" x14ac:dyDescent="0.3">
      <c r="A296" s="47">
        <v>6390</v>
      </c>
      <c r="B296" s="27">
        <v>99906</v>
      </c>
      <c r="C296" s="49" t="s">
        <v>2293</v>
      </c>
      <c r="D296" s="39" t="s">
        <v>841</v>
      </c>
      <c r="E296" s="44" t="s">
        <v>1966</v>
      </c>
      <c r="F296" s="18" t="s">
        <v>7</v>
      </c>
      <c r="G296" s="29">
        <v>1.0075000000000001</v>
      </c>
      <c r="H296" s="36">
        <f>(Reference!B$12*List!$G296)+Reference!B$13</f>
        <v>964.62801082071201</v>
      </c>
      <c r="I296" s="36">
        <f>(Reference!C$12*List!$G296)+Reference!C$13</f>
        <v>1439.4419707891266</v>
      </c>
      <c r="J296" s="36">
        <f>(Reference!D$12*List!$G296)+Reference!D$13</f>
        <v>1722.8190026005145</v>
      </c>
      <c r="K296" s="36">
        <f>(Reference!E$12*List!$G296)+Reference!E$13</f>
        <v>2130.8819284089132</v>
      </c>
      <c r="L296" s="36">
        <f>(Reference!F$12*List!$G296)+Reference!F$13</f>
        <v>2219.6733983764816</v>
      </c>
      <c r="M296" s="36">
        <f>(Reference!G$12*List!$G296)+Reference!G$13</f>
        <v>2513.7557847229664</v>
      </c>
      <c r="N296" s="36">
        <f>(Reference!H$12*List!$G296)+Reference!H$13</f>
        <v>2609.474248801479</v>
      </c>
      <c r="O296" s="36">
        <f>(Reference!I$12*List!$G296)+Reference!I$13</f>
        <v>2712.1197069909367</v>
      </c>
      <c r="P296" s="36">
        <f>(Reference!J$12*List!$G296)+Reference!J$13</f>
        <v>3139.7041616574543</v>
      </c>
      <c r="Q296" s="36">
        <f>(Reference!K$12*List!$G296)+Reference!K$13</f>
        <v>3239.2009861601191</v>
      </c>
      <c r="R296" s="36">
        <f>(Reference!L$12*List!$G296)+Reference!L$13</f>
        <v>3494.8700415277272</v>
      </c>
      <c r="S296" s="36">
        <f>(Reference!M$12*List!$G296)+Reference!M$13</f>
        <v>4175.6046446124174</v>
      </c>
      <c r="T296" s="36">
        <f>(Reference!N$12*List!$G296)+Reference!N$13</f>
        <v>16843.817420056177</v>
      </c>
      <c r="U296" s="12">
        <f>(Reference!O$12*List!$G296)+Reference!O$13</f>
        <v>626.06172774721267</v>
      </c>
      <c r="V296" s="12">
        <f>(Reference!P$12*List!$G296)+Reference!P$13</f>
        <v>882.1778890983453</v>
      </c>
      <c r="W296" s="12">
        <f>(Reference!Q$12*List!$G296)+Reference!Q$13</f>
        <v>441.08894454917265</v>
      </c>
      <c r="X296" s="54"/>
      <c r="Y296" s="1" t="str">
        <f t="shared" si="9"/>
        <v>Mineral County, Colorado</v>
      </c>
      <c r="Z296" s="39" t="s">
        <v>841</v>
      </c>
      <c r="AA296" s="40" t="s">
        <v>2225</v>
      </c>
      <c r="AB296" s="44" t="s">
        <v>1966</v>
      </c>
      <c r="AC296" s="63"/>
      <c r="AD296" s="57">
        <f t="shared" si="8"/>
        <v>1.0075000000000001</v>
      </c>
      <c r="AE296" s="61">
        <v>32420</v>
      </c>
      <c r="AF296" s="61" t="s">
        <v>2925</v>
      </c>
      <c r="AG296" s="61" t="s">
        <v>6</v>
      </c>
      <c r="AH296" s="61">
        <v>0.3533</v>
      </c>
    </row>
    <row r="297" spans="1:34" x14ac:dyDescent="0.3">
      <c r="A297" s="47">
        <v>6400</v>
      </c>
      <c r="B297" s="27">
        <v>99906</v>
      </c>
      <c r="C297" s="49" t="s">
        <v>2293</v>
      </c>
      <c r="D297" s="39" t="s">
        <v>1040</v>
      </c>
      <c r="E297" s="44" t="s">
        <v>1966</v>
      </c>
      <c r="F297" s="18" t="s">
        <v>7</v>
      </c>
      <c r="G297" s="29">
        <v>1.0075000000000001</v>
      </c>
      <c r="H297" s="36">
        <f>(Reference!B$12*List!$G297)+Reference!B$13</f>
        <v>964.62801082071201</v>
      </c>
      <c r="I297" s="36">
        <f>(Reference!C$12*List!$G297)+Reference!C$13</f>
        <v>1439.4419707891266</v>
      </c>
      <c r="J297" s="36">
        <f>(Reference!D$12*List!$G297)+Reference!D$13</f>
        <v>1722.8190026005145</v>
      </c>
      <c r="K297" s="36">
        <f>(Reference!E$12*List!$G297)+Reference!E$13</f>
        <v>2130.8819284089132</v>
      </c>
      <c r="L297" s="36">
        <f>(Reference!F$12*List!$G297)+Reference!F$13</f>
        <v>2219.6733983764816</v>
      </c>
      <c r="M297" s="36">
        <f>(Reference!G$12*List!$G297)+Reference!G$13</f>
        <v>2513.7557847229664</v>
      </c>
      <c r="N297" s="36">
        <f>(Reference!H$12*List!$G297)+Reference!H$13</f>
        <v>2609.474248801479</v>
      </c>
      <c r="O297" s="36">
        <f>(Reference!I$12*List!$G297)+Reference!I$13</f>
        <v>2712.1197069909367</v>
      </c>
      <c r="P297" s="36">
        <f>(Reference!J$12*List!$G297)+Reference!J$13</f>
        <v>3139.7041616574543</v>
      </c>
      <c r="Q297" s="36">
        <f>(Reference!K$12*List!$G297)+Reference!K$13</f>
        <v>3239.2009861601191</v>
      </c>
      <c r="R297" s="36">
        <f>(Reference!L$12*List!$G297)+Reference!L$13</f>
        <v>3494.8700415277272</v>
      </c>
      <c r="S297" s="36">
        <f>(Reference!M$12*List!$G297)+Reference!M$13</f>
        <v>4175.6046446124174</v>
      </c>
      <c r="T297" s="36">
        <f>(Reference!N$12*List!$G297)+Reference!N$13</f>
        <v>16843.817420056177</v>
      </c>
      <c r="U297" s="12">
        <f>(Reference!O$12*List!$G297)+Reference!O$13</f>
        <v>626.06172774721267</v>
      </c>
      <c r="V297" s="12">
        <f>(Reference!P$12*List!$G297)+Reference!P$13</f>
        <v>882.1778890983453</v>
      </c>
      <c r="W297" s="12">
        <f>(Reference!Q$12*List!$G297)+Reference!Q$13</f>
        <v>441.08894454917265</v>
      </c>
      <c r="X297" s="54"/>
      <c r="Y297" s="1" t="str">
        <f t="shared" si="9"/>
        <v>Moffat County, Colorado</v>
      </c>
      <c r="Z297" s="39" t="s">
        <v>1040</v>
      </c>
      <c r="AA297" s="40" t="s">
        <v>2225</v>
      </c>
      <c r="AB297" s="44" t="s">
        <v>1966</v>
      </c>
      <c r="AC297" s="63"/>
      <c r="AD297" s="57">
        <f t="shared" si="8"/>
        <v>1.0075000000000001</v>
      </c>
      <c r="AE297" s="61">
        <v>32580</v>
      </c>
      <c r="AF297" s="61" t="s">
        <v>2926</v>
      </c>
      <c r="AG297" s="61" t="s">
        <v>6</v>
      </c>
      <c r="AH297" s="61">
        <v>0.81059999999999999</v>
      </c>
    </row>
    <row r="298" spans="1:34" x14ac:dyDescent="0.3">
      <c r="A298" s="47">
        <v>6410</v>
      </c>
      <c r="B298" s="27">
        <v>99906</v>
      </c>
      <c r="C298" s="49" t="s">
        <v>2293</v>
      </c>
      <c r="D298" s="39" t="s">
        <v>1041</v>
      </c>
      <c r="E298" s="44" t="s">
        <v>1966</v>
      </c>
      <c r="F298" s="18" t="s">
        <v>7</v>
      </c>
      <c r="G298" s="29">
        <v>1.0075000000000001</v>
      </c>
      <c r="H298" s="36">
        <f>(Reference!B$12*List!$G298)+Reference!B$13</f>
        <v>964.62801082071201</v>
      </c>
      <c r="I298" s="36">
        <f>(Reference!C$12*List!$G298)+Reference!C$13</f>
        <v>1439.4419707891266</v>
      </c>
      <c r="J298" s="36">
        <f>(Reference!D$12*List!$G298)+Reference!D$13</f>
        <v>1722.8190026005145</v>
      </c>
      <c r="K298" s="36">
        <f>(Reference!E$12*List!$G298)+Reference!E$13</f>
        <v>2130.8819284089132</v>
      </c>
      <c r="L298" s="36">
        <f>(Reference!F$12*List!$G298)+Reference!F$13</f>
        <v>2219.6733983764816</v>
      </c>
      <c r="M298" s="36">
        <f>(Reference!G$12*List!$G298)+Reference!G$13</f>
        <v>2513.7557847229664</v>
      </c>
      <c r="N298" s="36">
        <f>(Reference!H$12*List!$G298)+Reference!H$13</f>
        <v>2609.474248801479</v>
      </c>
      <c r="O298" s="36">
        <f>(Reference!I$12*List!$G298)+Reference!I$13</f>
        <v>2712.1197069909367</v>
      </c>
      <c r="P298" s="36">
        <f>(Reference!J$12*List!$G298)+Reference!J$13</f>
        <v>3139.7041616574543</v>
      </c>
      <c r="Q298" s="36">
        <f>(Reference!K$12*List!$G298)+Reference!K$13</f>
        <v>3239.2009861601191</v>
      </c>
      <c r="R298" s="36">
        <f>(Reference!L$12*List!$G298)+Reference!L$13</f>
        <v>3494.8700415277272</v>
      </c>
      <c r="S298" s="36">
        <f>(Reference!M$12*List!$G298)+Reference!M$13</f>
        <v>4175.6046446124174</v>
      </c>
      <c r="T298" s="36">
        <f>(Reference!N$12*List!$G298)+Reference!N$13</f>
        <v>16843.817420056177</v>
      </c>
      <c r="U298" s="12">
        <f>(Reference!O$12*List!$G298)+Reference!O$13</f>
        <v>626.06172774721267</v>
      </c>
      <c r="V298" s="12">
        <f>(Reference!P$12*List!$G298)+Reference!P$13</f>
        <v>882.1778890983453</v>
      </c>
      <c r="W298" s="12">
        <f>(Reference!Q$12*List!$G298)+Reference!Q$13</f>
        <v>441.08894454917265</v>
      </c>
      <c r="X298" s="54"/>
      <c r="Y298" s="1" t="str">
        <f t="shared" si="9"/>
        <v>Montezuma County, Colorado</v>
      </c>
      <c r="Z298" s="39" t="s">
        <v>1041</v>
      </c>
      <c r="AA298" s="40" t="s">
        <v>2225</v>
      </c>
      <c r="AB298" s="44" t="s">
        <v>1966</v>
      </c>
      <c r="AC298" s="63"/>
      <c r="AD298" s="57">
        <f t="shared" si="8"/>
        <v>1.0075000000000001</v>
      </c>
      <c r="AE298" s="61">
        <v>32780</v>
      </c>
      <c r="AF298" s="61" t="s">
        <v>2927</v>
      </c>
      <c r="AG298" s="61" t="s">
        <v>6</v>
      </c>
      <c r="AH298" s="61">
        <v>1.0707</v>
      </c>
    </row>
    <row r="299" spans="1:34" x14ac:dyDescent="0.3">
      <c r="A299" s="47">
        <v>6420</v>
      </c>
      <c r="B299" s="27">
        <v>99906</v>
      </c>
      <c r="C299" s="49" t="s">
        <v>2293</v>
      </c>
      <c r="D299" s="39" t="s">
        <v>1042</v>
      </c>
      <c r="E299" s="44" t="s">
        <v>1966</v>
      </c>
      <c r="F299" s="18" t="s">
        <v>7</v>
      </c>
      <c r="G299" s="29">
        <v>1.0075000000000001</v>
      </c>
      <c r="H299" s="36">
        <f>(Reference!B$12*List!$G299)+Reference!B$13</f>
        <v>964.62801082071201</v>
      </c>
      <c r="I299" s="36">
        <f>(Reference!C$12*List!$G299)+Reference!C$13</f>
        <v>1439.4419707891266</v>
      </c>
      <c r="J299" s="36">
        <f>(Reference!D$12*List!$G299)+Reference!D$13</f>
        <v>1722.8190026005145</v>
      </c>
      <c r="K299" s="36">
        <f>(Reference!E$12*List!$G299)+Reference!E$13</f>
        <v>2130.8819284089132</v>
      </c>
      <c r="L299" s="36">
        <f>(Reference!F$12*List!$G299)+Reference!F$13</f>
        <v>2219.6733983764816</v>
      </c>
      <c r="M299" s="36">
        <f>(Reference!G$12*List!$G299)+Reference!G$13</f>
        <v>2513.7557847229664</v>
      </c>
      <c r="N299" s="36">
        <f>(Reference!H$12*List!$G299)+Reference!H$13</f>
        <v>2609.474248801479</v>
      </c>
      <c r="O299" s="36">
        <f>(Reference!I$12*List!$G299)+Reference!I$13</f>
        <v>2712.1197069909367</v>
      </c>
      <c r="P299" s="36">
        <f>(Reference!J$12*List!$G299)+Reference!J$13</f>
        <v>3139.7041616574543</v>
      </c>
      <c r="Q299" s="36">
        <f>(Reference!K$12*List!$G299)+Reference!K$13</f>
        <v>3239.2009861601191</v>
      </c>
      <c r="R299" s="36">
        <f>(Reference!L$12*List!$G299)+Reference!L$13</f>
        <v>3494.8700415277272</v>
      </c>
      <c r="S299" s="36">
        <f>(Reference!M$12*List!$G299)+Reference!M$13</f>
        <v>4175.6046446124174</v>
      </c>
      <c r="T299" s="36">
        <f>(Reference!N$12*List!$G299)+Reference!N$13</f>
        <v>16843.817420056177</v>
      </c>
      <c r="U299" s="12">
        <f>(Reference!O$12*List!$G299)+Reference!O$13</f>
        <v>626.06172774721267</v>
      </c>
      <c r="V299" s="12">
        <f>(Reference!P$12*List!$G299)+Reference!P$13</f>
        <v>882.1778890983453</v>
      </c>
      <c r="W299" s="12">
        <f>(Reference!Q$12*List!$G299)+Reference!Q$13</f>
        <v>441.08894454917265</v>
      </c>
      <c r="X299" s="54"/>
      <c r="Y299" s="1" t="str">
        <f t="shared" si="9"/>
        <v>Montrose County, Colorado</v>
      </c>
      <c r="Z299" s="39" t="s">
        <v>1042</v>
      </c>
      <c r="AA299" s="40" t="s">
        <v>2225</v>
      </c>
      <c r="AB299" s="44" t="s">
        <v>1966</v>
      </c>
      <c r="AC299" s="63"/>
      <c r="AD299" s="57">
        <f t="shared" si="8"/>
        <v>1.0075000000000001</v>
      </c>
      <c r="AE299" s="61">
        <v>32820</v>
      </c>
      <c r="AF299" s="61" t="s">
        <v>2928</v>
      </c>
      <c r="AG299" s="61" t="s">
        <v>6</v>
      </c>
      <c r="AH299" s="61">
        <v>0.88219999999999998</v>
      </c>
    </row>
    <row r="300" spans="1:34" x14ac:dyDescent="0.3">
      <c r="A300" s="47">
        <v>6430</v>
      </c>
      <c r="B300" s="27">
        <v>99906</v>
      </c>
      <c r="C300" s="49" t="s">
        <v>2293</v>
      </c>
      <c r="D300" s="39" t="s">
        <v>34</v>
      </c>
      <c r="E300" s="44" t="s">
        <v>1966</v>
      </c>
      <c r="F300" s="18" t="s">
        <v>7</v>
      </c>
      <c r="G300" s="29">
        <v>1.0075000000000001</v>
      </c>
      <c r="H300" s="36">
        <f>(Reference!B$12*List!$G300)+Reference!B$13</f>
        <v>964.62801082071201</v>
      </c>
      <c r="I300" s="36">
        <f>(Reference!C$12*List!$G300)+Reference!C$13</f>
        <v>1439.4419707891266</v>
      </c>
      <c r="J300" s="36">
        <f>(Reference!D$12*List!$G300)+Reference!D$13</f>
        <v>1722.8190026005145</v>
      </c>
      <c r="K300" s="36">
        <f>(Reference!E$12*List!$G300)+Reference!E$13</f>
        <v>2130.8819284089132</v>
      </c>
      <c r="L300" s="36">
        <f>(Reference!F$12*List!$G300)+Reference!F$13</f>
        <v>2219.6733983764816</v>
      </c>
      <c r="M300" s="36">
        <f>(Reference!G$12*List!$G300)+Reference!G$13</f>
        <v>2513.7557847229664</v>
      </c>
      <c r="N300" s="36">
        <f>(Reference!H$12*List!$G300)+Reference!H$13</f>
        <v>2609.474248801479</v>
      </c>
      <c r="O300" s="36">
        <f>(Reference!I$12*List!$G300)+Reference!I$13</f>
        <v>2712.1197069909367</v>
      </c>
      <c r="P300" s="36">
        <f>(Reference!J$12*List!$G300)+Reference!J$13</f>
        <v>3139.7041616574543</v>
      </c>
      <c r="Q300" s="36">
        <f>(Reference!K$12*List!$G300)+Reference!K$13</f>
        <v>3239.2009861601191</v>
      </c>
      <c r="R300" s="36">
        <f>(Reference!L$12*List!$G300)+Reference!L$13</f>
        <v>3494.8700415277272</v>
      </c>
      <c r="S300" s="36">
        <f>(Reference!M$12*List!$G300)+Reference!M$13</f>
        <v>4175.6046446124174</v>
      </c>
      <c r="T300" s="36">
        <f>(Reference!N$12*List!$G300)+Reference!N$13</f>
        <v>16843.817420056177</v>
      </c>
      <c r="U300" s="12">
        <f>(Reference!O$12*List!$G300)+Reference!O$13</f>
        <v>626.06172774721267</v>
      </c>
      <c r="V300" s="12">
        <f>(Reference!P$12*List!$G300)+Reference!P$13</f>
        <v>882.1778890983453</v>
      </c>
      <c r="W300" s="12">
        <f>(Reference!Q$12*List!$G300)+Reference!Q$13</f>
        <v>441.08894454917265</v>
      </c>
      <c r="X300" s="54"/>
      <c r="Y300" s="1" t="str">
        <f t="shared" si="9"/>
        <v>Morgan County, Colorado</v>
      </c>
      <c r="Z300" s="39" t="s">
        <v>34</v>
      </c>
      <c r="AA300" s="40" t="s">
        <v>2225</v>
      </c>
      <c r="AB300" s="44" t="s">
        <v>1966</v>
      </c>
      <c r="AC300" s="63"/>
      <c r="AD300" s="57">
        <f t="shared" si="8"/>
        <v>1.0075000000000001</v>
      </c>
      <c r="AE300" s="61">
        <v>32900</v>
      </c>
      <c r="AF300" s="61" t="s">
        <v>2929</v>
      </c>
      <c r="AG300" s="61" t="s">
        <v>6</v>
      </c>
      <c r="AH300" s="61">
        <v>1.3862000000000001</v>
      </c>
    </row>
    <row r="301" spans="1:34" x14ac:dyDescent="0.3">
      <c r="A301" s="47">
        <v>6440</v>
      </c>
      <c r="B301" s="27">
        <v>99906</v>
      </c>
      <c r="C301" s="49" t="s">
        <v>2293</v>
      </c>
      <c r="D301" s="39" t="s">
        <v>1043</v>
      </c>
      <c r="E301" s="44" t="s">
        <v>1966</v>
      </c>
      <c r="F301" s="18" t="s">
        <v>7</v>
      </c>
      <c r="G301" s="29">
        <v>1.0075000000000001</v>
      </c>
      <c r="H301" s="36">
        <f>(Reference!B$12*List!$G301)+Reference!B$13</f>
        <v>964.62801082071201</v>
      </c>
      <c r="I301" s="36">
        <f>(Reference!C$12*List!$G301)+Reference!C$13</f>
        <v>1439.4419707891266</v>
      </c>
      <c r="J301" s="36">
        <f>(Reference!D$12*List!$G301)+Reference!D$13</f>
        <v>1722.8190026005145</v>
      </c>
      <c r="K301" s="36">
        <f>(Reference!E$12*List!$G301)+Reference!E$13</f>
        <v>2130.8819284089132</v>
      </c>
      <c r="L301" s="36">
        <f>(Reference!F$12*List!$G301)+Reference!F$13</f>
        <v>2219.6733983764816</v>
      </c>
      <c r="M301" s="36">
        <f>(Reference!G$12*List!$G301)+Reference!G$13</f>
        <v>2513.7557847229664</v>
      </c>
      <c r="N301" s="36">
        <f>(Reference!H$12*List!$G301)+Reference!H$13</f>
        <v>2609.474248801479</v>
      </c>
      <c r="O301" s="36">
        <f>(Reference!I$12*List!$G301)+Reference!I$13</f>
        <v>2712.1197069909367</v>
      </c>
      <c r="P301" s="36">
        <f>(Reference!J$12*List!$G301)+Reference!J$13</f>
        <v>3139.7041616574543</v>
      </c>
      <c r="Q301" s="36">
        <f>(Reference!K$12*List!$G301)+Reference!K$13</f>
        <v>3239.2009861601191</v>
      </c>
      <c r="R301" s="36">
        <f>(Reference!L$12*List!$G301)+Reference!L$13</f>
        <v>3494.8700415277272</v>
      </c>
      <c r="S301" s="36">
        <f>(Reference!M$12*List!$G301)+Reference!M$13</f>
        <v>4175.6046446124174</v>
      </c>
      <c r="T301" s="36">
        <f>(Reference!N$12*List!$G301)+Reference!N$13</f>
        <v>16843.817420056177</v>
      </c>
      <c r="U301" s="12">
        <f>(Reference!O$12*List!$G301)+Reference!O$13</f>
        <v>626.06172774721267</v>
      </c>
      <c r="V301" s="12">
        <f>(Reference!P$12*List!$G301)+Reference!P$13</f>
        <v>882.1778890983453</v>
      </c>
      <c r="W301" s="12">
        <f>(Reference!Q$12*List!$G301)+Reference!Q$13</f>
        <v>441.08894454917265</v>
      </c>
      <c r="X301" s="54"/>
      <c r="Y301" s="1" t="str">
        <f t="shared" si="9"/>
        <v>Otero County, Colorado</v>
      </c>
      <c r="Z301" s="39" t="s">
        <v>1043</v>
      </c>
      <c r="AA301" s="40" t="s">
        <v>2225</v>
      </c>
      <c r="AB301" s="44" t="s">
        <v>1966</v>
      </c>
      <c r="AC301" s="63"/>
      <c r="AD301" s="57">
        <f t="shared" si="8"/>
        <v>1.0075000000000001</v>
      </c>
      <c r="AE301" s="61">
        <v>33124</v>
      </c>
      <c r="AF301" s="61" t="s">
        <v>2930</v>
      </c>
      <c r="AG301" s="61" t="s">
        <v>6</v>
      </c>
      <c r="AH301" s="61">
        <v>0.92359999999999998</v>
      </c>
    </row>
    <row r="302" spans="1:34" x14ac:dyDescent="0.3">
      <c r="A302" s="47">
        <v>6450</v>
      </c>
      <c r="B302" s="27">
        <v>99906</v>
      </c>
      <c r="C302" s="49" t="s">
        <v>2293</v>
      </c>
      <c r="D302" s="39" t="s">
        <v>1044</v>
      </c>
      <c r="E302" s="44" t="s">
        <v>1966</v>
      </c>
      <c r="F302" s="18" t="s">
        <v>7</v>
      </c>
      <c r="G302" s="29">
        <v>1.0075000000000001</v>
      </c>
      <c r="H302" s="36">
        <f>(Reference!B$12*List!$G302)+Reference!B$13</f>
        <v>964.62801082071201</v>
      </c>
      <c r="I302" s="36">
        <f>(Reference!C$12*List!$G302)+Reference!C$13</f>
        <v>1439.4419707891266</v>
      </c>
      <c r="J302" s="36">
        <f>(Reference!D$12*List!$G302)+Reference!D$13</f>
        <v>1722.8190026005145</v>
      </c>
      <c r="K302" s="36">
        <f>(Reference!E$12*List!$G302)+Reference!E$13</f>
        <v>2130.8819284089132</v>
      </c>
      <c r="L302" s="36">
        <f>(Reference!F$12*List!$G302)+Reference!F$13</f>
        <v>2219.6733983764816</v>
      </c>
      <c r="M302" s="36">
        <f>(Reference!G$12*List!$G302)+Reference!G$13</f>
        <v>2513.7557847229664</v>
      </c>
      <c r="N302" s="36">
        <f>(Reference!H$12*List!$G302)+Reference!H$13</f>
        <v>2609.474248801479</v>
      </c>
      <c r="O302" s="36">
        <f>(Reference!I$12*List!$G302)+Reference!I$13</f>
        <v>2712.1197069909367</v>
      </c>
      <c r="P302" s="36">
        <f>(Reference!J$12*List!$G302)+Reference!J$13</f>
        <v>3139.7041616574543</v>
      </c>
      <c r="Q302" s="36">
        <f>(Reference!K$12*List!$G302)+Reference!K$13</f>
        <v>3239.2009861601191</v>
      </c>
      <c r="R302" s="36">
        <f>(Reference!L$12*List!$G302)+Reference!L$13</f>
        <v>3494.8700415277272</v>
      </c>
      <c r="S302" s="36">
        <f>(Reference!M$12*List!$G302)+Reference!M$13</f>
        <v>4175.6046446124174</v>
      </c>
      <c r="T302" s="36">
        <f>(Reference!N$12*List!$G302)+Reference!N$13</f>
        <v>16843.817420056177</v>
      </c>
      <c r="U302" s="12">
        <f>(Reference!O$12*List!$G302)+Reference!O$13</f>
        <v>626.06172774721267</v>
      </c>
      <c r="V302" s="12">
        <f>(Reference!P$12*List!$G302)+Reference!P$13</f>
        <v>882.1778890983453</v>
      </c>
      <c r="W302" s="12">
        <f>(Reference!Q$12*List!$G302)+Reference!Q$13</f>
        <v>441.08894454917265</v>
      </c>
      <c r="X302" s="54"/>
      <c r="Y302" s="1" t="str">
        <f t="shared" si="9"/>
        <v>Ouray County, Colorado</v>
      </c>
      <c r="Z302" s="39" t="s">
        <v>1044</v>
      </c>
      <c r="AA302" s="40" t="s">
        <v>2225</v>
      </c>
      <c r="AB302" s="44" t="s">
        <v>1966</v>
      </c>
      <c r="AC302" s="63"/>
      <c r="AD302" s="57">
        <f t="shared" si="8"/>
        <v>1.0075000000000001</v>
      </c>
      <c r="AE302" s="61">
        <v>33140</v>
      </c>
      <c r="AF302" s="61" t="s">
        <v>2931</v>
      </c>
      <c r="AG302" s="61" t="s">
        <v>6</v>
      </c>
      <c r="AH302" s="61">
        <v>0.90790000000000004</v>
      </c>
    </row>
    <row r="303" spans="1:34" x14ac:dyDescent="0.3">
      <c r="A303" s="47">
        <v>6460</v>
      </c>
      <c r="B303" s="13">
        <v>19740</v>
      </c>
      <c r="C303" s="49" t="s">
        <v>2292</v>
      </c>
      <c r="D303" s="38" t="s">
        <v>115</v>
      </c>
      <c r="E303" s="43" t="s">
        <v>1966</v>
      </c>
      <c r="F303" s="18" t="s">
        <v>6</v>
      </c>
      <c r="G303" s="11">
        <v>1.0245</v>
      </c>
      <c r="H303" s="36">
        <f>(Reference!B$12*List!$G303)+Reference!B$13</f>
        <v>977.43129819871137</v>
      </c>
      <c r="I303" s="36">
        <f>(Reference!C$12*List!$G303)+Reference!C$13</f>
        <v>1458.5473554651189</v>
      </c>
      <c r="J303" s="36">
        <f>(Reference!D$12*List!$G303)+Reference!D$13</f>
        <v>1745.6855859291552</v>
      </c>
      <c r="K303" s="36">
        <f>(Reference!E$12*List!$G303)+Reference!E$13</f>
        <v>2159.1646377973675</v>
      </c>
      <c r="L303" s="36">
        <f>(Reference!F$12*List!$G303)+Reference!F$13</f>
        <v>2249.1346166760986</v>
      </c>
      <c r="M303" s="36">
        <f>(Reference!G$12*List!$G303)+Reference!G$13</f>
        <v>2547.1202914021096</v>
      </c>
      <c r="N303" s="36">
        <f>(Reference!H$12*List!$G303)+Reference!H$13</f>
        <v>2644.1092048032947</v>
      </c>
      <c r="O303" s="36">
        <f>(Reference!I$12*List!$G303)+Reference!I$13</f>
        <v>2748.1170527269342</v>
      </c>
      <c r="P303" s="36">
        <f>(Reference!J$12*List!$G303)+Reference!J$13</f>
        <v>3181.3767382493361</v>
      </c>
      <c r="Q303" s="36">
        <f>(Reference!K$12*List!$G303)+Reference!K$13</f>
        <v>3282.1941613900426</v>
      </c>
      <c r="R303" s="36">
        <f>(Reference!L$12*List!$G303)+Reference!L$13</f>
        <v>3541.2566537642615</v>
      </c>
      <c r="S303" s="36">
        <f>(Reference!M$12*List!$G303)+Reference!M$13</f>
        <v>4231.0264918345356</v>
      </c>
      <c r="T303" s="36">
        <f>(Reference!N$12*List!$G303)+Reference!N$13</f>
        <v>17067.381563490129</v>
      </c>
      <c r="U303" s="12">
        <f>(Reference!O$12*List!$G303)+Reference!O$13</f>
        <v>634.37130213941236</v>
      </c>
      <c r="V303" s="12">
        <f>(Reference!P$12*List!$G303)+Reference!P$13</f>
        <v>893.88683483280852</v>
      </c>
      <c r="W303" s="12">
        <f>(Reference!Q$12*List!$G303)+Reference!Q$13</f>
        <v>446.94341741640426</v>
      </c>
      <c r="X303" s="54"/>
      <c r="Y303" s="1" t="str">
        <f t="shared" si="9"/>
        <v>Park County, Colorado</v>
      </c>
      <c r="Z303" s="38" t="s">
        <v>115</v>
      </c>
      <c r="AA303" s="40" t="s">
        <v>2225</v>
      </c>
      <c r="AB303" s="43" t="s">
        <v>1966</v>
      </c>
      <c r="AC303" s="62"/>
      <c r="AD303" s="57">
        <f t="shared" si="8"/>
        <v>1.0245</v>
      </c>
      <c r="AE303" s="61">
        <v>33220</v>
      </c>
      <c r="AF303" s="61" t="s">
        <v>2932</v>
      </c>
      <c r="AG303" s="61" t="s">
        <v>6</v>
      </c>
      <c r="AH303" s="61">
        <v>0.94689999999999996</v>
      </c>
    </row>
    <row r="304" spans="1:34" x14ac:dyDescent="0.3">
      <c r="A304" s="47">
        <v>6470</v>
      </c>
      <c r="B304" s="27">
        <v>99906</v>
      </c>
      <c r="C304" s="49" t="s">
        <v>2293</v>
      </c>
      <c r="D304" s="39" t="s">
        <v>988</v>
      </c>
      <c r="E304" s="44" t="s">
        <v>1966</v>
      </c>
      <c r="F304" s="18" t="s">
        <v>7</v>
      </c>
      <c r="G304" s="29">
        <v>1.0075000000000001</v>
      </c>
      <c r="H304" s="36">
        <f>(Reference!B$12*List!$G304)+Reference!B$13</f>
        <v>964.62801082071201</v>
      </c>
      <c r="I304" s="36">
        <f>(Reference!C$12*List!$G304)+Reference!C$13</f>
        <v>1439.4419707891266</v>
      </c>
      <c r="J304" s="36">
        <f>(Reference!D$12*List!$G304)+Reference!D$13</f>
        <v>1722.8190026005145</v>
      </c>
      <c r="K304" s="36">
        <f>(Reference!E$12*List!$G304)+Reference!E$13</f>
        <v>2130.8819284089132</v>
      </c>
      <c r="L304" s="36">
        <f>(Reference!F$12*List!$G304)+Reference!F$13</f>
        <v>2219.6733983764816</v>
      </c>
      <c r="M304" s="36">
        <f>(Reference!G$12*List!$G304)+Reference!G$13</f>
        <v>2513.7557847229664</v>
      </c>
      <c r="N304" s="36">
        <f>(Reference!H$12*List!$G304)+Reference!H$13</f>
        <v>2609.474248801479</v>
      </c>
      <c r="O304" s="36">
        <f>(Reference!I$12*List!$G304)+Reference!I$13</f>
        <v>2712.1197069909367</v>
      </c>
      <c r="P304" s="36">
        <f>(Reference!J$12*List!$G304)+Reference!J$13</f>
        <v>3139.7041616574543</v>
      </c>
      <c r="Q304" s="36">
        <f>(Reference!K$12*List!$G304)+Reference!K$13</f>
        <v>3239.2009861601191</v>
      </c>
      <c r="R304" s="36">
        <f>(Reference!L$12*List!$G304)+Reference!L$13</f>
        <v>3494.8700415277272</v>
      </c>
      <c r="S304" s="36">
        <f>(Reference!M$12*List!$G304)+Reference!M$13</f>
        <v>4175.6046446124174</v>
      </c>
      <c r="T304" s="36">
        <f>(Reference!N$12*List!$G304)+Reference!N$13</f>
        <v>16843.817420056177</v>
      </c>
      <c r="U304" s="12">
        <f>(Reference!O$12*List!$G304)+Reference!O$13</f>
        <v>626.06172774721267</v>
      </c>
      <c r="V304" s="12">
        <f>(Reference!P$12*List!$G304)+Reference!P$13</f>
        <v>882.1778890983453</v>
      </c>
      <c r="W304" s="12">
        <f>(Reference!Q$12*List!$G304)+Reference!Q$13</f>
        <v>441.08894454917265</v>
      </c>
      <c r="X304" s="54"/>
      <c r="Y304" s="1" t="str">
        <f t="shared" si="9"/>
        <v>Phillips County, Colorado</v>
      </c>
      <c r="Z304" s="39" t="s">
        <v>988</v>
      </c>
      <c r="AA304" s="40" t="s">
        <v>2225</v>
      </c>
      <c r="AB304" s="44" t="s">
        <v>1966</v>
      </c>
      <c r="AC304" s="63"/>
      <c r="AD304" s="57">
        <f t="shared" si="8"/>
        <v>1.0075000000000001</v>
      </c>
      <c r="AE304" s="61">
        <v>33260</v>
      </c>
      <c r="AF304" s="61" t="s">
        <v>2933</v>
      </c>
      <c r="AG304" s="61" t="s">
        <v>6</v>
      </c>
      <c r="AH304" s="61">
        <v>0.88900000000000001</v>
      </c>
    </row>
    <row r="305" spans="1:34" x14ac:dyDescent="0.3">
      <c r="A305" s="47">
        <v>6480</v>
      </c>
      <c r="B305" s="27">
        <v>99906</v>
      </c>
      <c r="C305" s="49" t="s">
        <v>2293</v>
      </c>
      <c r="D305" s="39" t="s">
        <v>1045</v>
      </c>
      <c r="E305" s="44" t="s">
        <v>1966</v>
      </c>
      <c r="F305" s="18" t="s">
        <v>7</v>
      </c>
      <c r="G305" s="29">
        <v>1.0075000000000001</v>
      </c>
      <c r="H305" s="36">
        <f>(Reference!B$12*List!$G305)+Reference!B$13</f>
        <v>964.62801082071201</v>
      </c>
      <c r="I305" s="36">
        <f>(Reference!C$12*List!$G305)+Reference!C$13</f>
        <v>1439.4419707891266</v>
      </c>
      <c r="J305" s="36">
        <f>(Reference!D$12*List!$G305)+Reference!D$13</f>
        <v>1722.8190026005145</v>
      </c>
      <c r="K305" s="36">
        <f>(Reference!E$12*List!$G305)+Reference!E$13</f>
        <v>2130.8819284089132</v>
      </c>
      <c r="L305" s="36">
        <f>(Reference!F$12*List!$G305)+Reference!F$13</f>
        <v>2219.6733983764816</v>
      </c>
      <c r="M305" s="36">
        <f>(Reference!G$12*List!$G305)+Reference!G$13</f>
        <v>2513.7557847229664</v>
      </c>
      <c r="N305" s="36">
        <f>(Reference!H$12*List!$G305)+Reference!H$13</f>
        <v>2609.474248801479</v>
      </c>
      <c r="O305" s="36">
        <f>(Reference!I$12*List!$G305)+Reference!I$13</f>
        <v>2712.1197069909367</v>
      </c>
      <c r="P305" s="36">
        <f>(Reference!J$12*List!$G305)+Reference!J$13</f>
        <v>3139.7041616574543</v>
      </c>
      <c r="Q305" s="36">
        <f>(Reference!K$12*List!$G305)+Reference!K$13</f>
        <v>3239.2009861601191</v>
      </c>
      <c r="R305" s="36">
        <f>(Reference!L$12*List!$G305)+Reference!L$13</f>
        <v>3494.8700415277272</v>
      </c>
      <c r="S305" s="36">
        <f>(Reference!M$12*List!$G305)+Reference!M$13</f>
        <v>4175.6046446124174</v>
      </c>
      <c r="T305" s="36">
        <f>(Reference!N$12*List!$G305)+Reference!N$13</f>
        <v>16843.817420056177</v>
      </c>
      <c r="U305" s="12">
        <f>(Reference!O$12*List!$G305)+Reference!O$13</f>
        <v>626.06172774721267</v>
      </c>
      <c r="V305" s="12">
        <f>(Reference!P$12*List!$G305)+Reference!P$13</f>
        <v>882.1778890983453</v>
      </c>
      <c r="W305" s="12">
        <f>(Reference!Q$12*List!$G305)+Reference!Q$13</f>
        <v>441.08894454917265</v>
      </c>
      <c r="X305" s="54"/>
      <c r="Y305" s="1" t="str">
        <f t="shared" si="9"/>
        <v>Pitkin County, Colorado</v>
      </c>
      <c r="Z305" s="39" t="s">
        <v>1045</v>
      </c>
      <c r="AA305" s="40" t="s">
        <v>2225</v>
      </c>
      <c r="AB305" s="44" t="s">
        <v>1966</v>
      </c>
      <c r="AC305" s="63"/>
      <c r="AD305" s="57">
        <f t="shared" si="8"/>
        <v>1.0075000000000001</v>
      </c>
      <c r="AE305" s="61">
        <v>33340</v>
      </c>
      <c r="AF305" s="61" t="s">
        <v>2934</v>
      </c>
      <c r="AG305" s="61" t="s">
        <v>6</v>
      </c>
      <c r="AH305" s="61">
        <v>0.96799999999999997</v>
      </c>
    </row>
    <row r="306" spans="1:34" x14ac:dyDescent="0.3">
      <c r="A306" s="47">
        <v>6490</v>
      </c>
      <c r="B306" s="27">
        <v>99906</v>
      </c>
      <c r="C306" s="49" t="s">
        <v>2293</v>
      </c>
      <c r="D306" s="39" t="s">
        <v>1046</v>
      </c>
      <c r="E306" s="44" t="s">
        <v>1966</v>
      </c>
      <c r="F306" s="18" t="s">
        <v>7</v>
      </c>
      <c r="G306" s="29">
        <v>1.0075000000000001</v>
      </c>
      <c r="H306" s="36">
        <f>(Reference!B$12*List!$G306)+Reference!B$13</f>
        <v>964.62801082071201</v>
      </c>
      <c r="I306" s="36">
        <f>(Reference!C$12*List!$G306)+Reference!C$13</f>
        <v>1439.4419707891266</v>
      </c>
      <c r="J306" s="36">
        <f>(Reference!D$12*List!$G306)+Reference!D$13</f>
        <v>1722.8190026005145</v>
      </c>
      <c r="K306" s="36">
        <f>(Reference!E$12*List!$G306)+Reference!E$13</f>
        <v>2130.8819284089132</v>
      </c>
      <c r="L306" s="36">
        <f>(Reference!F$12*List!$G306)+Reference!F$13</f>
        <v>2219.6733983764816</v>
      </c>
      <c r="M306" s="36">
        <f>(Reference!G$12*List!$G306)+Reference!G$13</f>
        <v>2513.7557847229664</v>
      </c>
      <c r="N306" s="36">
        <f>(Reference!H$12*List!$G306)+Reference!H$13</f>
        <v>2609.474248801479</v>
      </c>
      <c r="O306" s="36">
        <f>(Reference!I$12*List!$G306)+Reference!I$13</f>
        <v>2712.1197069909367</v>
      </c>
      <c r="P306" s="36">
        <f>(Reference!J$12*List!$G306)+Reference!J$13</f>
        <v>3139.7041616574543</v>
      </c>
      <c r="Q306" s="36">
        <f>(Reference!K$12*List!$G306)+Reference!K$13</f>
        <v>3239.2009861601191</v>
      </c>
      <c r="R306" s="36">
        <f>(Reference!L$12*List!$G306)+Reference!L$13</f>
        <v>3494.8700415277272</v>
      </c>
      <c r="S306" s="36">
        <f>(Reference!M$12*List!$G306)+Reference!M$13</f>
        <v>4175.6046446124174</v>
      </c>
      <c r="T306" s="36">
        <f>(Reference!N$12*List!$G306)+Reference!N$13</f>
        <v>16843.817420056177</v>
      </c>
      <c r="U306" s="12">
        <f>(Reference!O$12*List!$G306)+Reference!O$13</f>
        <v>626.06172774721267</v>
      </c>
      <c r="V306" s="12">
        <f>(Reference!P$12*List!$G306)+Reference!P$13</f>
        <v>882.1778890983453</v>
      </c>
      <c r="W306" s="12">
        <f>(Reference!Q$12*List!$G306)+Reference!Q$13</f>
        <v>441.08894454917265</v>
      </c>
      <c r="X306" s="54"/>
      <c r="Y306" s="1" t="str">
        <f t="shared" si="9"/>
        <v>Prowers County, Colorado</v>
      </c>
      <c r="Z306" s="39" t="s">
        <v>1046</v>
      </c>
      <c r="AA306" s="40" t="s">
        <v>2225</v>
      </c>
      <c r="AB306" s="44" t="s">
        <v>1966</v>
      </c>
      <c r="AC306" s="63"/>
      <c r="AD306" s="57">
        <f t="shared" si="8"/>
        <v>1.0075000000000001</v>
      </c>
      <c r="AE306" s="61">
        <v>33460</v>
      </c>
      <c r="AF306" s="61" t="s">
        <v>2935</v>
      </c>
      <c r="AG306" s="61" t="s">
        <v>6</v>
      </c>
      <c r="AH306" s="61">
        <v>1.1206</v>
      </c>
    </row>
    <row r="307" spans="1:34" x14ac:dyDescent="0.3">
      <c r="A307" s="47">
        <v>6500</v>
      </c>
      <c r="B307" s="13">
        <v>39380</v>
      </c>
      <c r="C307" s="49" t="s">
        <v>2298</v>
      </c>
      <c r="D307" s="38" t="s">
        <v>116</v>
      </c>
      <c r="E307" s="43" t="s">
        <v>1966</v>
      </c>
      <c r="F307" s="18" t="s">
        <v>6</v>
      </c>
      <c r="G307" s="11">
        <v>0.83979999999999999</v>
      </c>
      <c r="H307" s="36">
        <f>(Reference!B$12*List!$G307)+Reference!B$13</f>
        <v>838.32734650950567</v>
      </c>
      <c r="I307" s="36">
        <f>(Reference!C$12*List!$G307)+Reference!C$13</f>
        <v>1250.9729701912486</v>
      </c>
      <c r="J307" s="36">
        <f>(Reference!D$12*List!$G307)+Reference!D$13</f>
        <v>1497.2468835291586</v>
      </c>
      <c r="K307" s="36">
        <f>(Reference!E$12*List!$G307)+Reference!E$13</f>
        <v>1851.8813187357491</v>
      </c>
      <c r="L307" s="36">
        <f>(Reference!F$12*List!$G307)+Reference!F$13</f>
        <v>1929.0471449149611</v>
      </c>
      <c r="M307" s="36">
        <f>(Reference!G$12*List!$G307)+Reference!G$13</f>
        <v>2184.6247394234142</v>
      </c>
      <c r="N307" s="36">
        <f>(Reference!H$12*List!$G307)+Reference!H$13</f>
        <v>2267.8105945953303</v>
      </c>
      <c r="O307" s="36">
        <f>(Reference!I$12*List!$G307)+Reference!I$13</f>
        <v>2357.0164787599506</v>
      </c>
      <c r="P307" s="36">
        <f>(Reference!J$12*List!$G307)+Reference!J$13</f>
        <v>2728.6164502187089</v>
      </c>
      <c r="Q307" s="36">
        <f>(Reference!K$12*List!$G307)+Reference!K$13</f>
        <v>2815.0859575684644</v>
      </c>
      <c r="R307" s="36">
        <f>(Reference!L$12*List!$G307)+Reference!L$13</f>
        <v>3037.2797549355564</v>
      </c>
      <c r="S307" s="36">
        <f>(Reference!M$12*List!$G307)+Reference!M$13</f>
        <v>3628.8844223095134</v>
      </c>
      <c r="T307" s="36">
        <f>(Reference!N$12*List!$G307)+Reference!N$13</f>
        <v>14638.422899240042</v>
      </c>
      <c r="U307" s="12">
        <f>(Reference!O$12*List!$G307)+Reference!O$13</f>
        <v>544.09022036062993</v>
      </c>
      <c r="V307" s="12">
        <f>(Reference!P$12*List!$G307)+Reference!P$13</f>
        <v>766.67258323543319</v>
      </c>
      <c r="W307" s="12">
        <f>(Reference!Q$12*List!$G307)+Reference!Q$13</f>
        <v>383.3362916177166</v>
      </c>
      <c r="X307" s="54"/>
      <c r="Y307" s="1" t="str">
        <f t="shared" si="9"/>
        <v>Pueblo County, Colorado</v>
      </c>
      <c r="Z307" s="38" t="s">
        <v>116</v>
      </c>
      <c r="AA307" s="40" t="s">
        <v>2225</v>
      </c>
      <c r="AB307" s="43" t="s">
        <v>1966</v>
      </c>
      <c r="AC307" s="62"/>
      <c r="AD307" s="57">
        <f t="shared" si="8"/>
        <v>0.83979999999999999</v>
      </c>
      <c r="AE307" s="61">
        <v>33540</v>
      </c>
      <c r="AF307" s="61" t="s">
        <v>2936</v>
      </c>
      <c r="AG307" s="61" t="s">
        <v>6</v>
      </c>
      <c r="AH307" s="61">
        <v>0.91659999999999997</v>
      </c>
    </row>
    <row r="308" spans="1:34" x14ac:dyDescent="0.3">
      <c r="A308" s="47">
        <v>6510</v>
      </c>
      <c r="B308" s="27">
        <v>99906</v>
      </c>
      <c r="C308" s="49" t="s">
        <v>2293</v>
      </c>
      <c r="D308" s="39" t="s">
        <v>1047</v>
      </c>
      <c r="E308" s="44" t="s">
        <v>1966</v>
      </c>
      <c r="F308" s="18" t="s">
        <v>7</v>
      </c>
      <c r="G308" s="29">
        <v>1.0075000000000001</v>
      </c>
      <c r="H308" s="36">
        <f>(Reference!B$12*List!$G308)+Reference!B$13</f>
        <v>964.62801082071201</v>
      </c>
      <c r="I308" s="36">
        <f>(Reference!C$12*List!$G308)+Reference!C$13</f>
        <v>1439.4419707891266</v>
      </c>
      <c r="J308" s="36">
        <f>(Reference!D$12*List!$G308)+Reference!D$13</f>
        <v>1722.8190026005145</v>
      </c>
      <c r="K308" s="36">
        <f>(Reference!E$12*List!$G308)+Reference!E$13</f>
        <v>2130.8819284089132</v>
      </c>
      <c r="L308" s="36">
        <f>(Reference!F$12*List!$G308)+Reference!F$13</f>
        <v>2219.6733983764816</v>
      </c>
      <c r="M308" s="36">
        <f>(Reference!G$12*List!$G308)+Reference!G$13</f>
        <v>2513.7557847229664</v>
      </c>
      <c r="N308" s="36">
        <f>(Reference!H$12*List!$G308)+Reference!H$13</f>
        <v>2609.474248801479</v>
      </c>
      <c r="O308" s="36">
        <f>(Reference!I$12*List!$G308)+Reference!I$13</f>
        <v>2712.1197069909367</v>
      </c>
      <c r="P308" s="36">
        <f>(Reference!J$12*List!$G308)+Reference!J$13</f>
        <v>3139.7041616574543</v>
      </c>
      <c r="Q308" s="36">
        <f>(Reference!K$12*List!$G308)+Reference!K$13</f>
        <v>3239.2009861601191</v>
      </c>
      <c r="R308" s="36">
        <f>(Reference!L$12*List!$G308)+Reference!L$13</f>
        <v>3494.8700415277272</v>
      </c>
      <c r="S308" s="36">
        <f>(Reference!M$12*List!$G308)+Reference!M$13</f>
        <v>4175.6046446124174</v>
      </c>
      <c r="T308" s="36">
        <f>(Reference!N$12*List!$G308)+Reference!N$13</f>
        <v>16843.817420056177</v>
      </c>
      <c r="U308" s="12">
        <f>(Reference!O$12*List!$G308)+Reference!O$13</f>
        <v>626.06172774721267</v>
      </c>
      <c r="V308" s="12">
        <f>(Reference!P$12*List!$G308)+Reference!P$13</f>
        <v>882.1778890983453</v>
      </c>
      <c r="W308" s="12">
        <f>(Reference!Q$12*List!$G308)+Reference!Q$13</f>
        <v>441.08894454917265</v>
      </c>
      <c r="X308" s="54"/>
      <c r="Y308" s="1" t="str">
        <f t="shared" si="9"/>
        <v>Rio Blanco County, Colorado</v>
      </c>
      <c r="Z308" s="39" t="s">
        <v>1047</v>
      </c>
      <c r="AA308" s="40" t="s">
        <v>2225</v>
      </c>
      <c r="AB308" s="44" t="s">
        <v>1966</v>
      </c>
      <c r="AC308" s="63"/>
      <c r="AD308" s="57">
        <f t="shared" si="8"/>
        <v>1.0075000000000001</v>
      </c>
      <c r="AE308" s="61">
        <v>33660</v>
      </c>
      <c r="AF308" s="61" t="s">
        <v>2937</v>
      </c>
      <c r="AG308" s="61" t="s">
        <v>6</v>
      </c>
      <c r="AH308" s="61">
        <v>0.74560000000000004</v>
      </c>
    </row>
    <row r="309" spans="1:34" x14ac:dyDescent="0.3">
      <c r="A309" s="47">
        <v>6520</v>
      </c>
      <c r="B309" s="27">
        <v>99906</v>
      </c>
      <c r="C309" s="49" t="s">
        <v>2293</v>
      </c>
      <c r="D309" s="39" t="s">
        <v>646</v>
      </c>
      <c r="E309" s="44" t="s">
        <v>1966</v>
      </c>
      <c r="F309" s="18" t="s">
        <v>7</v>
      </c>
      <c r="G309" s="29">
        <v>1.0075000000000001</v>
      </c>
      <c r="H309" s="36">
        <f>(Reference!B$12*List!$G309)+Reference!B$13</f>
        <v>964.62801082071201</v>
      </c>
      <c r="I309" s="36">
        <f>(Reference!C$12*List!$G309)+Reference!C$13</f>
        <v>1439.4419707891266</v>
      </c>
      <c r="J309" s="36">
        <f>(Reference!D$12*List!$G309)+Reference!D$13</f>
        <v>1722.8190026005145</v>
      </c>
      <c r="K309" s="36">
        <f>(Reference!E$12*List!$G309)+Reference!E$13</f>
        <v>2130.8819284089132</v>
      </c>
      <c r="L309" s="36">
        <f>(Reference!F$12*List!$G309)+Reference!F$13</f>
        <v>2219.6733983764816</v>
      </c>
      <c r="M309" s="36">
        <f>(Reference!G$12*List!$G309)+Reference!G$13</f>
        <v>2513.7557847229664</v>
      </c>
      <c r="N309" s="36">
        <f>(Reference!H$12*List!$G309)+Reference!H$13</f>
        <v>2609.474248801479</v>
      </c>
      <c r="O309" s="36">
        <f>(Reference!I$12*List!$G309)+Reference!I$13</f>
        <v>2712.1197069909367</v>
      </c>
      <c r="P309" s="36">
        <f>(Reference!J$12*List!$G309)+Reference!J$13</f>
        <v>3139.7041616574543</v>
      </c>
      <c r="Q309" s="36">
        <f>(Reference!K$12*List!$G309)+Reference!K$13</f>
        <v>3239.2009861601191</v>
      </c>
      <c r="R309" s="36">
        <f>(Reference!L$12*List!$G309)+Reference!L$13</f>
        <v>3494.8700415277272</v>
      </c>
      <c r="S309" s="36">
        <f>(Reference!M$12*List!$G309)+Reference!M$13</f>
        <v>4175.6046446124174</v>
      </c>
      <c r="T309" s="36">
        <f>(Reference!N$12*List!$G309)+Reference!N$13</f>
        <v>16843.817420056177</v>
      </c>
      <c r="U309" s="12">
        <f>(Reference!O$12*List!$G309)+Reference!O$13</f>
        <v>626.06172774721267</v>
      </c>
      <c r="V309" s="12">
        <f>(Reference!P$12*List!$G309)+Reference!P$13</f>
        <v>882.1778890983453</v>
      </c>
      <c r="W309" s="12">
        <f>(Reference!Q$12*List!$G309)+Reference!Q$13</f>
        <v>441.08894454917265</v>
      </c>
      <c r="X309" s="54"/>
      <c r="Y309" s="1" t="str">
        <f t="shared" si="9"/>
        <v>Rio Grande County, Colorado</v>
      </c>
      <c r="Z309" s="39" t="s">
        <v>646</v>
      </c>
      <c r="AA309" s="40" t="s">
        <v>2225</v>
      </c>
      <c r="AB309" s="44" t="s">
        <v>1966</v>
      </c>
      <c r="AC309" s="63"/>
      <c r="AD309" s="57">
        <f t="shared" si="8"/>
        <v>1.0075000000000001</v>
      </c>
      <c r="AE309" s="61">
        <v>33700</v>
      </c>
      <c r="AF309" s="61" t="s">
        <v>2938</v>
      </c>
      <c r="AG309" s="61" t="s">
        <v>6</v>
      </c>
      <c r="AH309" s="61">
        <v>1.2845</v>
      </c>
    </row>
    <row r="310" spans="1:34" x14ac:dyDescent="0.3">
      <c r="A310" s="47">
        <v>6530</v>
      </c>
      <c r="B310" s="27">
        <v>99906</v>
      </c>
      <c r="C310" s="49" t="s">
        <v>2293</v>
      </c>
      <c r="D310" s="39" t="s">
        <v>1048</v>
      </c>
      <c r="E310" s="44" t="s">
        <v>1966</v>
      </c>
      <c r="F310" s="18" t="s">
        <v>7</v>
      </c>
      <c r="G310" s="29">
        <v>1.0075000000000001</v>
      </c>
      <c r="H310" s="36">
        <f>(Reference!B$12*List!$G310)+Reference!B$13</f>
        <v>964.62801082071201</v>
      </c>
      <c r="I310" s="36">
        <f>(Reference!C$12*List!$G310)+Reference!C$13</f>
        <v>1439.4419707891266</v>
      </c>
      <c r="J310" s="36">
        <f>(Reference!D$12*List!$G310)+Reference!D$13</f>
        <v>1722.8190026005145</v>
      </c>
      <c r="K310" s="36">
        <f>(Reference!E$12*List!$G310)+Reference!E$13</f>
        <v>2130.8819284089132</v>
      </c>
      <c r="L310" s="36">
        <f>(Reference!F$12*List!$G310)+Reference!F$13</f>
        <v>2219.6733983764816</v>
      </c>
      <c r="M310" s="36">
        <f>(Reference!G$12*List!$G310)+Reference!G$13</f>
        <v>2513.7557847229664</v>
      </c>
      <c r="N310" s="36">
        <f>(Reference!H$12*List!$G310)+Reference!H$13</f>
        <v>2609.474248801479</v>
      </c>
      <c r="O310" s="36">
        <f>(Reference!I$12*List!$G310)+Reference!I$13</f>
        <v>2712.1197069909367</v>
      </c>
      <c r="P310" s="36">
        <f>(Reference!J$12*List!$G310)+Reference!J$13</f>
        <v>3139.7041616574543</v>
      </c>
      <c r="Q310" s="36">
        <f>(Reference!K$12*List!$G310)+Reference!K$13</f>
        <v>3239.2009861601191</v>
      </c>
      <c r="R310" s="36">
        <f>(Reference!L$12*List!$G310)+Reference!L$13</f>
        <v>3494.8700415277272</v>
      </c>
      <c r="S310" s="36">
        <f>(Reference!M$12*List!$G310)+Reference!M$13</f>
        <v>4175.6046446124174</v>
      </c>
      <c r="T310" s="36">
        <f>(Reference!N$12*List!$G310)+Reference!N$13</f>
        <v>16843.817420056177</v>
      </c>
      <c r="U310" s="12">
        <f>(Reference!O$12*List!$G310)+Reference!O$13</f>
        <v>626.06172774721267</v>
      </c>
      <c r="V310" s="12">
        <f>(Reference!P$12*List!$G310)+Reference!P$13</f>
        <v>882.1778890983453</v>
      </c>
      <c r="W310" s="12">
        <f>(Reference!Q$12*List!$G310)+Reference!Q$13</f>
        <v>441.08894454917265</v>
      </c>
      <c r="X310" s="54"/>
      <c r="Y310" s="1" t="str">
        <f t="shared" si="9"/>
        <v>Routt County, Colorado</v>
      </c>
      <c r="Z310" s="39" t="s">
        <v>1048</v>
      </c>
      <c r="AA310" s="40" t="s">
        <v>2225</v>
      </c>
      <c r="AB310" s="44" t="s">
        <v>1966</v>
      </c>
      <c r="AC310" s="63"/>
      <c r="AD310" s="57">
        <f t="shared" si="8"/>
        <v>1.0075000000000001</v>
      </c>
      <c r="AE310" s="61">
        <v>33740</v>
      </c>
      <c r="AF310" s="61" t="s">
        <v>2939</v>
      </c>
      <c r="AG310" s="61" t="s">
        <v>6</v>
      </c>
      <c r="AH310" s="61">
        <v>0.79139999999999999</v>
      </c>
    </row>
    <row r="311" spans="1:34" x14ac:dyDescent="0.3">
      <c r="A311" s="47">
        <v>6540</v>
      </c>
      <c r="B311" s="27">
        <v>99906</v>
      </c>
      <c r="C311" s="49" t="s">
        <v>2293</v>
      </c>
      <c r="D311" s="39" t="s">
        <v>1049</v>
      </c>
      <c r="E311" s="44" t="s">
        <v>1966</v>
      </c>
      <c r="F311" s="18" t="s">
        <v>7</v>
      </c>
      <c r="G311" s="29">
        <v>1.0075000000000001</v>
      </c>
      <c r="H311" s="36">
        <f>(Reference!B$12*List!$G311)+Reference!B$13</f>
        <v>964.62801082071201</v>
      </c>
      <c r="I311" s="36">
        <f>(Reference!C$12*List!$G311)+Reference!C$13</f>
        <v>1439.4419707891266</v>
      </c>
      <c r="J311" s="36">
        <f>(Reference!D$12*List!$G311)+Reference!D$13</f>
        <v>1722.8190026005145</v>
      </c>
      <c r="K311" s="36">
        <f>(Reference!E$12*List!$G311)+Reference!E$13</f>
        <v>2130.8819284089132</v>
      </c>
      <c r="L311" s="36">
        <f>(Reference!F$12*List!$G311)+Reference!F$13</f>
        <v>2219.6733983764816</v>
      </c>
      <c r="M311" s="36">
        <f>(Reference!G$12*List!$G311)+Reference!G$13</f>
        <v>2513.7557847229664</v>
      </c>
      <c r="N311" s="36">
        <f>(Reference!H$12*List!$G311)+Reference!H$13</f>
        <v>2609.474248801479</v>
      </c>
      <c r="O311" s="36">
        <f>(Reference!I$12*List!$G311)+Reference!I$13</f>
        <v>2712.1197069909367</v>
      </c>
      <c r="P311" s="36">
        <f>(Reference!J$12*List!$G311)+Reference!J$13</f>
        <v>3139.7041616574543</v>
      </c>
      <c r="Q311" s="36">
        <f>(Reference!K$12*List!$G311)+Reference!K$13</f>
        <v>3239.2009861601191</v>
      </c>
      <c r="R311" s="36">
        <f>(Reference!L$12*List!$G311)+Reference!L$13</f>
        <v>3494.8700415277272</v>
      </c>
      <c r="S311" s="36">
        <f>(Reference!M$12*List!$G311)+Reference!M$13</f>
        <v>4175.6046446124174</v>
      </c>
      <c r="T311" s="36">
        <f>(Reference!N$12*List!$G311)+Reference!N$13</f>
        <v>16843.817420056177</v>
      </c>
      <c r="U311" s="12">
        <f>(Reference!O$12*List!$G311)+Reference!O$13</f>
        <v>626.06172774721267</v>
      </c>
      <c r="V311" s="12">
        <f>(Reference!P$12*List!$G311)+Reference!P$13</f>
        <v>882.1778890983453</v>
      </c>
      <c r="W311" s="12">
        <f>(Reference!Q$12*List!$G311)+Reference!Q$13</f>
        <v>441.08894454917265</v>
      </c>
      <c r="X311" s="54"/>
      <c r="Y311" s="1" t="str">
        <f t="shared" si="9"/>
        <v>Saguache County, Colorado</v>
      </c>
      <c r="Z311" s="39" t="s">
        <v>1049</v>
      </c>
      <c r="AA311" s="40" t="s">
        <v>2225</v>
      </c>
      <c r="AB311" s="44" t="s">
        <v>1966</v>
      </c>
      <c r="AC311" s="63"/>
      <c r="AD311" s="57">
        <f t="shared" si="8"/>
        <v>1.0075000000000001</v>
      </c>
      <c r="AE311" s="61">
        <v>33780</v>
      </c>
      <c r="AF311" s="61" t="s">
        <v>2940</v>
      </c>
      <c r="AG311" s="61" t="s">
        <v>6</v>
      </c>
      <c r="AH311" s="61">
        <v>0.85219999999999996</v>
      </c>
    </row>
    <row r="312" spans="1:34" x14ac:dyDescent="0.3">
      <c r="A312" s="47">
        <v>6550</v>
      </c>
      <c r="B312" s="27">
        <v>99906</v>
      </c>
      <c r="C312" s="49" t="s">
        <v>2293</v>
      </c>
      <c r="D312" s="39" t="s">
        <v>483</v>
      </c>
      <c r="E312" s="44" t="s">
        <v>1966</v>
      </c>
      <c r="F312" s="18" t="s">
        <v>7</v>
      </c>
      <c r="G312" s="29">
        <v>1.0075000000000001</v>
      </c>
      <c r="H312" s="36">
        <f>(Reference!B$12*List!$G312)+Reference!B$13</f>
        <v>964.62801082071201</v>
      </c>
      <c r="I312" s="36">
        <f>(Reference!C$12*List!$G312)+Reference!C$13</f>
        <v>1439.4419707891266</v>
      </c>
      <c r="J312" s="36">
        <f>(Reference!D$12*List!$G312)+Reference!D$13</f>
        <v>1722.8190026005145</v>
      </c>
      <c r="K312" s="36">
        <f>(Reference!E$12*List!$G312)+Reference!E$13</f>
        <v>2130.8819284089132</v>
      </c>
      <c r="L312" s="36">
        <f>(Reference!F$12*List!$G312)+Reference!F$13</f>
        <v>2219.6733983764816</v>
      </c>
      <c r="M312" s="36">
        <f>(Reference!G$12*List!$G312)+Reference!G$13</f>
        <v>2513.7557847229664</v>
      </c>
      <c r="N312" s="36">
        <f>(Reference!H$12*List!$G312)+Reference!H$13</f>
        <v>2609.474248801479</v>
      </c>
      <c r="O312" s="36">
        <f>(Reference!I$12*List!$G312)+Reference!I$13</f>
        <v>2712.1197069909367</v>
      </c>
      <c r="P312" s="36">
        <f>(Reference!J$12*List!$G312)+Reference!J$13</f>
        <v>3139.7041616574543</v>
      </c>
      <c r="Q312" s="36">
        <f>(Reference!K$12*List!$G312)+Reference!K$13</f>
        <v>3239.2009861601191</v>
      </c>
      <c r="R312" s="36">
        <f>(Reference!L$12*List!$G312)+Reference!L$13</f>
        <v>3494.8700415277272</v>
      </c>
      <c r="S312" s="36">
        <f>(Reference!M$12*List!$G312)+Reference!M$13</f>
        <v>4175.6046446124174</v>
      </c>
      <c r="T312" s="36">
        <f>(Reference!N$12*List!$G312)+Reference!N$13</f>
        <v>16843.817420056177</v>
      </c>
      <c r="U312" s="12">
        <f>(Reference!O$12*List!$G312)+Reference!O$13</f>
        <v>626.06172774721267</v>
      </c>
      <c r="V312" s="12">
        <f>(Reference!P$12*List!$G312)+Reference!P$13</f>
        <v>882.1778890983453</v>
      </c>
      <c r="W312" s="12">
        <f>(Reference!Q$12*List!$G312)+Reference!Q$13</f>
        <v>441.08894454917265</v>
      </c>
      <c r="X312" s="54"/>
      <c r="Y312" s="1" t="str">
        <f t="shared" si="9"/>
        <v>San Juan County, Colorado</v>
      </c>
      <c r="Z312" s="39" t="s">
        <v>483</v>
      </c>
      <c r="AA312" s="40" t="s">
        <v>2225</v>
      </c>
      <c r="AB312" s="44" t="s">
        <v>1966</v>
      </c>
      <c r="AC312" s="63"/>
      <c r="AD312" s="57">
        <f t="shared" si="8"/>
        <v>1.0075000000000001</v>
      </c>
      <c r="AE312" s="61">
        <v>33860</v>
      </c>
      <c r="AF312" s="61" t="s">
        <v>2941</v>
      </c>
      <c r="AG312" s="61" t="s">
        <v>6</v>
      </c>
      <c r="AH312" s="61">
        <v>0.74890000000000001</v>
      </c>
    </row>
    <row r="313" spans="1:34" x14ac:dyDescent="0.3">
      <c r="A313" s="47">
        <v>6560</v>
      </c>
      <c r="B313" s="27">
        <v>99906</v>
      </c>
      <c r="C313" s="49" t="s">
        <v>2293</v>
      </c>
      <c r="D313" s="39" t="s">
        <v>1050</v>
      </c>
      <c r="E313" s="44" t="s">
        <v>1966</v>
      </c>
      <c r="F313" s="18" t="s">
        <v>7</v>
      </c>
      <c r="G313" s="29">
        <v>1.0075000000000001</v>
      </c>
      <c r="H313" s="36">
        <f>(Reference!B$12*List!$G313)+Reference!B$13</f>
        <v>964.62801082071201</v>
      </c>
      <c r="I313" s="36">
        <f>(Reference!C$12*List!$G313)+Reference!C$13</f>
        <v>1439.4419707891266</v>
      </c>
      <c r="J313" s="36">
        <f>(Reference!D$12*List!$G313)+Reference!D$13</f>
        <v>1722.8190026005145</v>
      </c>
      <c r="K313" s="36">
        <f>(Reference!E$12*List!$G313)+Reference!E$13</f>
        <v>2130.8819284089132</v>
      </c>
      <c r="L313" s="36">
        <f>(Reference!F$12*List!$G313)+Reference!F$13</f>
        <v>2219.6733983764816</v>
      </c>
      <c r="M313" s="36">
        <f>(Reference!G$12*List!$G313)+Reference!G$13</f>
        <v>2513.7557847229664</v>
      </c>
      <c r="N313" s="36">
        <f>(Reference!H$12*List!$G313)+Reference!H$13</f>
        <v>2609.474248801479</v>
      </c>
      <c r="O313" s="36">
        <f>(Reference!I$12*List!$G313)+Reference!I$13</f>
        <v>2712.1197069909367</v>
      </c>
      <c r="P313" s="36">
        <f>(Reference!J$12*List!$G313)+Reference!J$13</f>
        <v>3139.7041616574543</v>
      </c>
      <c r="Q313" s="36">
        <f>(Reference!K$12*List!$G313)+Reference!K$13</f>
        <v>3239.2009861601191</v>
      </c>
      <c r="R313" s="36">
        <f>(Reference!L$12*List!$G313)+Reference!L$13</f>
        <v>3494.8700415277272</v>
      </c>
      <c r="S313" s="36">
        <f>(Reference!M$12*List!$G313)+Reference!M$13</f>
        <v>4175.6046446124174</v>
      </c>
      <c r="T313" s="36">
        <f>(Reference!N$12*List!$G313)+Reference!N$13</f>
        <v>16843.817420056177</v>
      </c>
      <c r="U313" s="12">
        <f>(Reference!O$12*List!$G313)+Reference!O$13</f>
        <v>626.06172774721267</v>
      </c>
      <c r="V313" s="12">
        <f>(Reference!P$12*List!$G313)+Reference!P$13</f>
        <v>882.1778890983453</v>
      </c>
      <c r="W313" s="12">
        <f>(Reference!Q$12*List!$G313)+Reference!Q$13</f>
        <v>441.08894454917265</v>
      </c>
      <c r="X313" s="54"/>
      <c r="Y313" s="1" t="str">
        <f t="shared" si="9"/>
        <v>San Miguel County, Colorado</v>
      </c>
      <c r="Z313" s="39" t="s">
        <v>1050</v>
      </c>
      <c r="AA313" s="40" t="s">
        <v>2225</v>
      </c>
      <c r="AB313" s="44" t="s">
        <v>1966</v>
      </c>
      <c r="AC313" s="63"/>
      <c r="AD313" s="57">
        <f t="shared" si="8"/>
        <v>1.0075000000000001</v>
      </c>
      <c r="AE313" s="61">
        <v>33874</v>
      </c>
      <c r="AF313" s="61" t="s">
        <v>2942</v>
      </c>
      <c r="AG313" s="61" t="s">
        <v>6</v>
      </c>
      <c r="AH313" s="61">
        <v>1.0102</v>
      </c>
    </row>
    <row r="314" spans="1:34" x14ac:dyDescent="0.3">
      <c r="A314" s="47">
        <v>6570</v>
      </c>
      <c r="B314" s="27">
        <v>99906</v>
      </c>
      <c r="C314" s="49" t="s">
        <v>2293</v>
      </c>
      <c r="D314" s="39" t="s">
        <v>314</v>
      </c>
      <c r="E314" s="44" t="s">
        <v>1966</v>
      </c>
      <c r="F314" s="18" t="s">
        <v>7</v>
      </c>
      <c r="G314" s="29">
        <v>1.0075000000000001</v>
      </c>
      <c r="H314" s="36">
        <f>(Reference!B$12*List!$G314)+Reference!B$13</f>
        <v>964.62801082071201</v>
      </c>
      <c r="I314" s="36">
        <f>(Reference!C$12*List!$G314)+Reference!C$13</f>
        <v>1439.4419707891266</v>
      </c>
      <c r="J314" s="36">
        <f>(Reference!D$12*List!$G314)+Reference!D$13</f>
        <v>1722.8190026005145</v>
      </c>
      <c r="K314" s="36">
        <f>(Reference!E$12*List!$G314)+Reference!E$13</f>
        <v>2130.8819284089132</v>
      </c>
      <c r="L314" s="36">
        <f>(Reference!F$12*List!$G314)+Reference!F$13</f>
        <v>2219.6733983764816</v>
      </c>
      <c r="M314" s="36">
        <f>(Reference!G$12*List!$G314)+Reference!G$13</f>
        <v>2513.7557847229664</v>
      </c>
      <c r="N314" s="36">
        <f>(Reference!H$12*List!$G314)+Reference!H$13</f>
        <v>2609.474248801479</v>
      </c>
      <c r="O314" s="36">
        <f>(Reference!I$12*List!$G314)+Reference!I$13</f>
        <v>2712.1197069909367</v>
      </c>
      <c r="P314" s="36">
        <f>(Reference!J$12*List!$G314)+Reference!J$13</f>
        <v>3139.7041616574543</v>
      </c>
      <c r="Q314" s="36">
        <f>(Reference!K$12*List!$G314)+Reference!K$13</f>
        <v>3239.2009861601191</v>
      </c>
      <c r="R314" s="36">
        <f>(Reference!L$12*List!$G314)+Reference!L$13</f>
        <v>3494.8700415277272</v>
      </c>
      <c r="S314" s="36">
        <f>(Reference!M$12*List!$G314)+Reference!M$13</f>
        <v>4175.6046446124174</v>
      </c>
      <c r="T314" s="36">
        <f>(Reference!N$12*List!$G314)+Reference!N$13</f>
        <v>16843.817420056177</v>
      </c>
      <c r="U314" s="12">
        <f>(Reference!O$12*List!$G314)+Reference!O$13</f>
        <v>626.06172774721267</v>
      </c>
      <c r="V314" s="12">
        <f>(Reference!P$12*List!$G314)+Reference!P$13</f>
        <v>882.1778890983453</v>
      </c>
      <c r="W314" s="12">
        <f>(Reference!Q$12*List!$G314)+Reference!Q$13</f>
        <v>441.08894454917265</v>
      </c>
      <c r="X314" s="54"/>
      <c r="Y314" s="1" t="str">
        <f t="shared" si="9"/>
        <v>Sedgwick County, Colorado</v>
      </c>
      <c r="Z314" s="39" t="s">
        <v>314</v>
      </c>
      <c r="AA314" s="40" t="s">
        <v>2225</v>
      </c>
      <c r="AB314" s="44" t="s">
        <v>1966</v>
      </c>
      <c r="AC314" s="63"/>
      <c r="AD314" s="57">
        <f t="shared" si="8"/>
        <v>1.0075000000000001</v>
      </c>
      <c r="AE314" s="61">
        <v>34060</v>
      </c>
      <c r="AF314" s="61" t="s">
        <v>2943</v>
      </c>
      <c r="AG314" s="61" t="s">
        <v>6</v>
      </c>
      <c r="AH314" s="61">
        <v>0.82350000000000001</v>
      </c>
    </row>
    <row r="315" spans="1:34" x14ac:dyDescent="0.3">
      <c r="A315" s="47">
        <v>6580</v>
      </c>
      <c r="B315" s="27">
        <v>99906</v>
      </c>
      <c r="C315" s="49" t="s">
        <v>2293</v>
      </c>
      <c r="D315" s="39" t="s">
        <v>551</v>
      </c>
      <c r="E315" s="44" t="s">
        <v>1966</v>
      </c>
      <c r="F315" s="18" t="s">
        <v>7</v>
      </c>
      <c r="G315" s="29">
        <v>1.0075000000000001</v>
      </c>
      <c r="H315" s="36">
        <f>(Reference!B$12*List!$G315)+Reference!B$13</f>
        <v>964.62801082071201</v>
      </c>
      <c r="I315" s="36">
        <f>(Reference!C$12*List!$G315)+Reference!C$13</f>
        <v>1439.4419707891266</v>
      </c>
      <c r="J315" s="36">
        <f>(Reference!D$12*List!$G315)+Reference!D$13</f>
        <v>1722.8190026005145</v>
      </c>
      <c r="K315" s="36">
        <f>(Reference!E$12*List!$G315)+Reference!E$13</f>
        <v>2130.8819284089132</v>
      </c>
      <c r="L315" s="36">
        <f>(Reference!F$12*List!$G315)+Reference!F$13</f>
        <v>2219.6733983764816</v>
      </c>
      <c r="M315" s="36">
        <f>(Reference!G$12*List!$G315)+Reference!G$13</f>
        <v>2513.7557847229664</v>
      </c>
      <c r="N315" s="36">
        <f>(Reference!H$12*List!$G315)+Reference!H$13</f>
        <v>2609.474248801479</v>
      </c>
      <c r="O315" s="36">
        <f>(Reference!I$12*List!$G315)+Reference!I$13</f>
        <v>2712.1197069909367</v>
      </c>
      <c r="P315" s="36">
        <f>(Reference!J$12*List!$G315)+Reference!J$13</f>
        <v>3139.7041616574543</v>
      </c>
      <c r="Q315" s="36">
        <f>(Reference!K$12*List!$G315)+Reference!K$13</f>
        <v>3239.2009861601191</v>
      </c>
      <c r="R315" s="36">
        <f>(Reference!L$12*List!$G315)+Reference!L$13</f>
        <v>3494.8700415277272</v>
      </c>
      <c r="S315" s="36">
        <f>(Reference!M$12*List!$G315)+Reference!M$13</f>
        <v>4175.6046446124174</v>
      </c>
      <c r="T315" s="36">
        <f>(Reference!N$12*List!$G315)+Reference!N$13</f>
        <v>16843.817420056177</v>
      </c>
      <c r="U315" s="12">
        <f>(Reference!O$12*List!$G315)+Reference!O$13</f>
        <v>626.06172774721267</v>
      </c>
      <c r="V315" s="12">
        <f>(Reference!P$12*List!$G315)+Reference!P$13</f>
        <v>882.1778890983453</v>
      </c>
      <c r="W315" s="12">
        <f>(Reference!Q$12*List!$G315)+Reference!Q$13</f>
        <v>441.08894454917265</v>
      </c>
      <c r="X315" s="54"/>
      <c r="Y315" s="1" t="str">
        <f t="shared" si="9"/>
        <v>Summit County, Colorado</v>
      </c>
      <c r="Z315" s="39" t="s">
        <v>551</v>
      </c>
      <c r="AA315" s="40" t="s">
        <v>2225</v>
      </c>
      <c r="AB315" s="44" t="s">
        <v>1966</v>
      </c>
      <c r="AC315" s="63"/>
      <c r="AD315" s="57">
        <f t="shared" si="8"/>
        <v>1.0075000000000001</v>
      </c>
      <c r="AE315" s="61">
        <v>34100</v>
      </c>
      <c r="AF315" s="61" t="s">
        <v>2944</v>
      </c>
      <c r="AG315" s="61" t="s">
        <v>6</v>
      </c>
      <c r="AH315" s="61">
        <v>0.69679999999999997</v>
      </c>
    </row>
    <row r="316" spans="1:34" x14ac:dyDescent="0.3">
      <c r="A316" s="47">
        <v>6590</v>
      </c>
      <c r="B316" s="13">
        <v>17820</v>
      </c>
      <c r="C316" s="49" t="s">
        <v>2295</v>
      </c>
      <c r="D316" s="38" t="s">
        <v>117</v>
      </c>
      <c r="E316" s="43" t="s">
        <v>1966</v>
      </c>
      <c r="F316" s="18" t="s">
        <v>6</v>
      </c>
      <c r="G316" s="11">
        <v>0.95399999999999996</v>
      </c>
      <c r="H316" s="36">
        <f>(Reference!B$12*List!$G316)+Reference!B$13</f>
        <v>924.33531230759604</v>
      </c>
      <c r="I316" s="36">
        <f>(Reference!C$12*List!$G316)+Reference!C$13</f>
        <v>1379.316201367621</v>
      </c>
      <c r="J316" s="36">
        <f>(Reference!D$12*List!$G316)+Reference!D$13</f>
        <v>1650.856519772145</v>
      </c>
      <c r="K316" s="36">
        <f>(Reference!E$12*List!$G316)+Reference!E$13</f>
        <v>2041.8745782746598</v>
      </c>
      <c r="L316" s="36">
        <f>(Reference!F$12*List!$G316)+Reference!F$13</f>
        <v>2126.957211374744</v>
      </c>
      <c r="M316" s="36">
        <f>(Reference!G$12*List!$G316)+Reference!G$13</f>
        <v>2408.7557195856612</v>
      </c>
      <c r="N316" s="36">
        <f>(Reference!H$12*List!$G316)+Reference!H$13</f>
        <v>2500.4760049134111</v>
      </c>
      <c r="O316" s="36">
        <f>(Reference!I$12*List!$G316)+Reference!I$13</f>
        <v>2598.8339424688274</v>
      </c>
      <c r="P316" s="36">
        <f>(Reference!J$12*List!$G316)+Reference!J$13</f>
        <v>3008.5581117947654</v>
      </c>
      <c r="Q316" s="36">
        <f>(Reference!K$12*List!$G316)+Reference!K$13</f>
        <v>3103.898934701243</v>
      </c>
      <c r="R316" s="36">
        <f>(Reference!L$12*List!$G316)+Reference!L$13</f>
        <v>3348.8886441951026</v>
      </c>
      <c r="S316" s="36">
        <f>(Reference!M$12*List!$G316)+Reference!M$13</f>
        <v>4001.1888312957481</v>
      </c>
      <c r="T316" s="36">
        <f>(Reference!N$12*List!$G316)+Reference!N$13</f>
        <v>16140.247909837552</v>
      </c>
      <c r="U316" s="12">
        <f>(Reference!O$12*List!$G316)+Reference!O$13</f>
        <v>599.91100833646624</v>
      </c>
      <c r="V316" s="12">
        <f>(Reference!P$12*List!$G316)+Reference!P$13</f>
        <v>845.32914811047522</v>
      </c>
      <c r="W316" s="12">
        <f>(Reference!Q$12*List!$G316)+Reference!Q$13</f>
        <v>422.66457405523761</v>
      </c>
      <c r="X316" s="54"/>
      <c r="Y316" s="1" t="str">
        <f t="shared" si="9"/>
        <v>Teller County, Colorado</v>
      </c>
      <c r="Z316" s="38" t="s">
        <v>117</v>
      </c>
      <c r="AA316" s="40" t="s">
        <v>2225</v>
      </c>
      <c r="AB316" s="43" t="s">
        <v>1966</v>
      </c>
      <c r="AC316" s="62"/>
      <c r="AD316" s="57">
        <f t="shared" si="8"/>
        <v>0.95399999999999996</v>
      </c>
      <c r="AE316" s="61">
        <v>34580</v>
      </c>
      <c r="AF316" s="61" t="s">
        <v>2945</v>
      </c>
      <c r="AG316" s="61" t="s">
        <v>6</v>
      </c>
      <c r="AH316" s="61">
        <v>0.96730000000000005</v>
      </c>
    </row>
    <row r="317" spans="1:34" x14ac:dyDescent="0.3">
      <c r="A317" s="47">
        <v>6600</v>
      </c>
      <c r="B317" s="27">
        <v>99906</v>
      </c>
      <c r="C317" s="49" t="s">
        <v>2293</v>
      </c>
      <c r="D317" s="39" t="s">
        <v>66</v>
      </c>
      <c r="E317" s="44" t="s">
        <v>1966</v>
      </c>
      <c r="F317" s="18" t="s">
        <v>7</v>
      </c>
      <c r="G317" s="29">
        <v>1.0075000000000001</v>
      </c>
      <c r="H317" s="36">
        <f>(Reference!B$12*List!$G317)+Reference!B$13</f>
        <v>964.62801082071201</v>
      </c>
      <c r="I317" s="36">
        <f>(Reference!C$12*List!$G317)+Reference!C$13</f>
        <v>1439.4419707891266</v>
      </c>
      <c r="J317" s="36">
        <f>(Reference!D$12*List!$G317)+Reference!D$13</f>
        <v>1722.8190026005145</v>
      </c>
      <c r="K317" s="36">
        <f>(Reference!E$12*List!$G317)+Reference!E$13</f>
        <v>2130.8819284089132</v>
      </c>
      <c r="L317" s="36">
        <f>(Reference!F$12*List!$G317)+Reference!F$13</f>
        <v>2219.6733983764816</v>
      </c>
      <c r="M317" s="36">
        <f>(Reference!G$12*List!$G317)+Reference!G$13</f>
        <v>2513.7557847229664</v>
      </c>
      <c r="N317" s="36">
        <f>(Reference!H$12*List!$G317)+Reference!H$13</f>
        <v>2609.474248801479</v>
      </c>
      <c r="O317" s="36">
        <f>(Reference!I$12*List!$G317)+Reference!I$13</f>
        <v>2712.1197069909367</v>
      </c>
      <c r="P317" s="36">
        <f>(Reference!J$12*List!$G317)+Reference!J$13</f>
        <v>3139.7041616574543</v>
      </c>
      <c r="Q317" s="36">
        <f>(Reference!K$12*List!$G317)+Reference!K$13</f>
        <v>3239.2009861601191</v>
      </c>
      <c r="R317" s="36">
        <f>(Reference!L$12*List!$G317)+Reference!L$13</f>
        <v>3494.8700415277272</v>
      </c>
      <c r="S317" s="36">
        <f>(Reference!M$12*List!$G317)+Reference!M$13</f>
        <v>4175.6046446124174</v>
      </c>
      <c r="T317" s="36">
        <f>(Reference!N$12*List!$G317)+Reference!N$13</f>
        <v>16843.817420056177</v>
      </c>
      <c r="U317" s="12">
        <f>(Reference!O$12*List!$G317)+Reference!O$13</f>
        <v>626.06172774721267</v>
      </c>
      <c r="V317" s="12">
        <f>(Reference!P$12*List!$G317)+Reference!P$13</f>
        <v>882.1778890983453</v>
      </c>
      <c r="W317" s="12">
        <f>(Reference!Q$12*List!$G317)+Reference!Q$13</f>
        <v>441.08894454917265</v>
      </c>
      <c r="X317" s="54"/>
      <c r="Y317" s="1" t="str">
        <f t="shared" si="9"/>
        <v>Washington County, Colorado</v>
      </c>
      <c r="Z317" s="39" t="s">
        <v>66</v>
      </c>
      <c r="AA317" s="40" t="s">
        <v>2225</v>
      </c>
      <c r="AB317" s="44" t="s">
        <v>1966</v>
      </c>
      <c r="AC317" s="63"/>
      <c r="AD317" s="57">
        <f t="shared" si="8"/>
        <v>1.0075000000000001</v>
      </c>
      <c r="AE317" s="61">
        <v>34620</v>
      </c>
      <c r="AF317" s="61" t="s">
        <v>2946</v>
      </c>
      <c r="AG317" s="61" t="s">
        <v>6</v>
      </c>
      <c r="AH317" s="61">
        <v>0.98099999999999998</v>
      </c>
    </row>
    <row r="318" spans="1:34" x14ac:dyDescent="0.3">
      <c r="A318" s="47">
        <v>6610</v>
      </c>
      <c r="B318" s="13">
        <v>24540</v>
      </c>
      <c r="C318" s="49" t="s">
        <v>2299</v>
      </c>
      <c r="D318" s="38" t="s">
        <v>118</v>
      </c>
      <c r="E318" s="43" t="s">
        <v>1966</v>
      </c>
      <c r="F318" s="18" t="s">
        <v>6</v>
      </c>
      <c r="G318" s="11">
        <v>0.90580000000000005</v>
      </c>
      <c r="H318" s="36">
        <f>(Reference!B$12*List!$G318)+Reference!B$13</f>
        <v>888.03422691820936</v>
      </c>
      <c r="I318" s="36">
        <f>(Reference!C$12*List!$G318)+Reference!C$13</f>
        <v>1325.1468165803956</v>
      </c>
      <c r="J318" s="36">
        <f>(Reference!D$12*List!$G318)+Reference!D$13</f>
        <v>1586.0230305697639</v>
      </c>
      <c r="K318" s="36">
        <f>(Reference!E$12*List!$G318)+Reference!E$13</f>
        <v>1961.6847787144541</v>
      </c>
      <c r="L318" s="36">
        <f>(Reference!F$12*List!$G318)+Reference!F$13</f>
        <v>2043.4259924311229</v>
      </c>
      <c r="M318" s="36">
        <f>(Reference!G$12*List!$G318)+Reference!G$13</f>
        <v>2314.1575300600898</v>
      </c>
      <c r="N318" s="36">
        <f>(Reference!H$12*List!$G318)+Reference!H$13</f>
        <v>2402.275717896498</v>
      </c>
      <c r="O318" s="36">
        <f>(Reference!I$12*List!$G318)+Reference!I$13</f>
        <v>2496.7708798526464</v>
      </c>
      <c r="P318" s="36">
        <f>(Reference!J$12*List!$G318)+Reference!J$13</f>
        <v>2890.404100516605</v>
      </c>
      <c r="Q318" s="36">
        <f>(Reference!K$12*List!$G318)+Reference!K$13</f>
        <v>2982.0006378728722</v>
      </c>
      <c r="R318" s="36">
        <f>(Reference!L$12*List!$G318)+Reference!L$13</f>
        <v>3217.3689553832801</v>
      </c>
      <c r="S318" s="36">
        <f>(Reference!M$12*List!$G318)+Reference!M$13</f>
        <v>3844.0515938777403</v>
      </c>
      <c r="T318" s="36">
        <f>(Reference!N$12*List!$G318)+Reference!N$13</f>
        <v>15506.377809042457</v>
      </c>
      <c r="U318" s="12">
        <f>(Reference!O$12*List!$G318)+Reference!O$13</f>
        <v>576.35092094211154</v>
      </c>
      <c r="V318" s="12">
        <f>(Reference!P$12*List!$G318)+Reference!P$13</f>
        <v>812.13084314570278</v>
      </c>
      <c r="W318" s="12">
        <f>(Reference!Q$12*List!$G318)+Reference!Q$13</f>
        <v>406.06542157285139</v>
      </c>
      <c r="X318" s="54"/>
      <c r="Y318" s="1" t="str">
        <f t="shared" si="9"/>
        <v>Weld County, Colorado</v>
      </c>
      <c r="Z318" s="38" t="s">
        <v>118</v>
      </c>
      <c r="AA318" s="40" t="s">
        <v>2225</v>
      </c>
      <c r="AB318" s="43" t="s">
        <v>1966</v>
      </c>
      <c r="AC318" s="62"/>
      <c r="AD318" s="57">
        <f t="shared" si="8"/>
        <v>0.90580000000000005</v>
      </c>
      <c r="AE318" s="61">
        <v>34740</v>
      </c>
      <c r="AF318" s="61" t="s">
        <v>2947</v>
      </c>
      <c r="AG318" s="61" t="s">
        <v>6</v>
      </c>
      <c r="AH318" s="61">
        <v>0.9133</v>
      </c>
    </row>
    <row r="319" spans="1:34" x14ac:dyDescent="0.3">
      <c r="A319" s="47">
        <v>6620</v>
      </c>
      <c r="B319" s="27">
        <v>99906</v>
      </c>
      <c r="C319" s="49" t="s">
        <v>2293</v>
      </c>
      <c r="D319" s="39" t="s">
        <v>49</v>
      </c>
      <c r="E319" s="44" t="s">
        <v>1966</v>
      </c>
      <c r="F319" s="18" t="s">
        <v>7</v>
      </c>
      <c r="G319" s="29">
        <v>1.0075000000000001</v>
      </c>
      <c r="H319" s="36">
        <f>(Reference!B$12*List!$G319)+Reference!B$13</f>
        <v>964.62801082071201</v>
      </c>
      <c r="I319" s="36">
        <f>(Reference!C$12*List!$G319)+Reference!C$13</f>
        <v>1439.4419707891266</v>
      </c>
      <c r="J319" s="36">
        <f>(Reference!D$12*List!$G319)+Reference!D$13</f>
        <v>1722.8190026005145</v>
      </c>
      <c r="K319" s="36">
        <f>(Reference!E$12*List!$G319)+Reference!E$13</f>
        <v>2130.8819284089132</v>
      </c>
      <c r="L319" s="36">
        <f>(Reference!F$12*List!$G319)+Reference!F$13</f>
        <v>2219.6733983764816</v>
      </c>
      <c r="M319" s="36">
        <f>(Reference!G$12*List!$G319)+Reference!G$13</f>
        <v>2513.7557847229664</v>
      </c>
      <c r="N319" s="36">
        <f>(Reference!H$12*List!$G319)+Reference!H$13</f>
        <v>2609.474248801479</v>
      </c>
      <c r="O319" s="36">
        <f>(Reference!I$12*List!$G319)+Reference!I$13</f>
        <v>2712.1197069909367</v>
      </c>
      <c r="P319" s="36">
        <f>(Reference!J$12*List!$G319)+Reference!J$13</f>
        <v>3139.7041616574543</v>
      </c>
      <c r="Q319" s="36">
        <f>(Reference!K$12*List!$G319)+Reference!K$13</f>
        <v>3239.2009861601191</v>
      </c>
      <c r="R319" s="36">
        <f>(Reference!L$12*List!$G319)+Reference!L$13</f>
        <v>3494.8700415277272</v>
      </c>
      <c r="S319" s="36">
        <f>(Reference!M$12*List!$G319)+Reference!M$13</f>
        <v>4175.6046446124174</v>
      </c>
      <c r="T319" s="36">
        <f>(Reference!N$12*List!$G319)+Reference!N$13</f>
        <v>16843.817420056177</v>
      </c>
      <c r="U319" s="12">
        <f>(Reference!O$12*List!$G319)+Reference!O$13</f>
        <v>626.06172774721267</v>
      </c>
      <c r="V319" s="12">
        <f>(Reference!P$12*List!$G319)+Reference!P$13</f>
        <v>882.1778890983453</v>
      </c>
      <c r="W319" s="12">
        <f>(Reference!Q$12*List!$G319)+Reference!Q$13</f>
        <v>441.08894454917265</v>
      </c>
      <c r="X319" s="54"/>
      <c r="Y319" s="1" t="str">
        <f t="shared" si="9"/>
        <v>Yuma County, Colorado</v>
      </c>
      <c r="Z319" s="39" t="s">
        <v>49</v>
      </c>
      <c r="AA319" s="40" t="s">
        <v>2225</v>
      </c>
      <c r="AB319" s="44" t="s">
        <v>1966</v>
      </c>
      <c r="AC319" s="63"/>
      <c r="AD319" s="57">
        <f t="shared" si="8"/>
        <v>1.0075000000000001</v>
      </c>
      <c r="AE319" s="61">
        <v>34820</v>
      </c>
      <c r="AF319" s="61" t="s">
        <v>2948</v>
      </c>
      <c r="AG319" s="61" t="s">
        <v>6</v>
      </c>
      <c r="AH319" s="61">
        <v>0.8468</v>
      </c>
    </row>
    <row r="320" spans="1:34" x14ac:dyDescent="0.3">
      <c r="A320" s="47">
        <v>7000</v>
      </c>
      <c r="B320" s="13">
        <v>14860</v>
      </c>
      <c r="C320" s="49" t="s">
        <v>2300</v>
      </c>
      <c r="D320" s="38" t="s">
        <v>120</v>
      </c>
      <c r="E320" s="43" t="s">
        <v>1967</v>
      </c>
      <c r="F320" s="18" t="s">
        <v>6</v>
      </c>
      <c r="G320" s="11">
        <v>1.2614000000000001</v>
      </c>
      <c r="H320" s="36">
        <f>(Reference!B$12*List!$G320)+Reference!B$13</f>
        <v>1155.8488734838918</v>
      </c>
      <c r="I320" s="36">
        <f>(Reference!C$12*List!$G320)+Reference!C$13</f>
        <v>1724.7865101558605</v>
      </c>
      <c r="J320" s="36">
        <f>(Reference!D$12*List!$G320)+Reference!D$13</f>
        <v>2064.3381500794485</v>
      </c>
      <c r="K320" s="36">
        <f>(Reference!E$12*List!$G320)+Reference!E$13</f>
        <v>2553.2925115694161</v>
      </c>
      <c r="L320" s="36">
        <f>(Reference!F$12*List!$G320)+Reference!F$13</f>
        <v>2659.6853587454739</v>
      </c>
      <c r="M320" s="36">
        <f>(Reference!G$12*List!$G320)+Reference!G$13</f>
        <v>3012.0645050661751</v>
      </c>
      <c r="N320" s="36">
        <f>(Reference!H$12*List!$G320)+Reference!H$13</f>
        <v>3126.7575034403649</v>
      </c>
      <c r="O320" s="36">
        <f>(Reference!I$12*List!$G320)+Reference!I$13</f>
        <v>3249.7506530126866</v>
      </c>
      <c r="P320" s="36">
        <f>(Reference!J$12*List!$G320)+Reference!J$13</f>
        <v>3762.0963496973909</v>
      </c>
      <c r="Q320" s="36">
        <f>(Reference!K$12*List!$G320)+Reference!K$13</f>
        <v>3881.3167032705624</v>
      </c>
      <c r="R320" s="36">
        <f>(Reference!L$12*List!$G320)+Reference!L$13</f>
        <v>4187.667738401622</v>
      </c>
      <c r="S320" s="36">
        <f>(Reference!M$12*List!$G320)+Reference!M$13</f>
        <v>5003.3462334180649</v>
      </c>
      <c r="T320" s="36">
        <f>(Reference!N$12*List!$G320)+Reference!N$13</f>
        <v>20182.81365640213</v>
      </c>
      <c r="U320" s="12">
        <f>(Reference!O$12*List!$G320)+Reference!O$13</f>
        <v>750.16766528718472</v>
      </c>
      <c r="V320" s="12">
        <f>(Reference!P$12*List!$G320)+Reference!P$13</f>
        <v>1057.0544374501244</v>
      </c>
      <c r="W320" s="12">
        <f>(Reference!Q$12*List!$G320)+Reference!Q$13</f>
        <v>528.5272187250622</v>
      </c>
      <c r="X320" s="54"/>
      <c r="Y320" s="1" t="str">
        <f t="shared" si="9"/>
        <v>Fairfield County, Connecticut</v>
      </c>
      <c r="Z320" s="38" t="s">
        <v>120</v>
      </c>
      <c r="AA320" s="40" t="s">
        <v>2225</v>
      </c>
      <c r="AB320" s="43" t="s">
        <v>1967</v>
      </c>
      <c r="AC320" s="62"/>
      <c r="AD320" s="57">
        <f t="shared" si="8"/>
        <v>1.2614000000000001</v>
      </c>
      <c r="AE320" s="61">
        <v>34900</v>
      </c>
      <c r="AF320" s="61" t="s">
        <v>2949</v>
      </c>
      <c r="AG320" s="61" t="s">
        <v>6</v>
      </c>
      <c r="AH320" s="61">
        <v>1.5542</v>
      </c>
    </row>
    <row r="321" spans="1:34" x14ac:dyDescent="0.3">
      <c r="A321" s="47">
        <v>7010</v>
      </c>
      <c r="B321" s="13">
        <v>25540</v>
      </c>
      <c r="C321" s="49" t="s">
        <v>2301</v>
      </c>
      <c r="D321" s="38" t="s">
        <v>121</v>
      </c>
      <c r="E321" s="43" t="s">
        <v>1967</v>
      </c>
      <c r="F321" s="18" t="s">
        <v>6</v>
      </c>
      <c r="G321" s="11">
        <v>1.0925</v>
      </c>
      <c r="H321" s="36">
        <f>(Reference!B$12*List!$G321)+Reference!B$13</f>
        <v>1028.6444477107091</v>
      </c>
      <c r="I321" s="36">
        <f>(Reference!C$12*List!$G321)+Reference!C$13</f>
        <v>1534.9688941690888</v>
      </c>
      <c r="J321" s="36">
        <f>(Reference!D$12*List!$G321)+Reference!D$13</f>
        <v>1837.1519192437181</v>
      </c>
      <c r="K321" s="36">
        <f>(Reference!E$12*List!$G321)+Reference!E$13</f>
        <v>2272.2954753511849</v>
      </c>
      <c r="L321" s="36">
        <f>(Reference!F$12*List!$G321)+Reference!F$13</f>
        <v>2366.9794898745686</v>
      </c>
      <c r="M321" s="36">
        <f>(Reference!G$12*List!$G321)+Reference!G$13</f>
        <v>2680.5783181186844</v>
      </c>
      <c r="N321" s="36">
        <f>(Reference!H$12*List!$G321)+Reference!H$13</f>
        <v>2782.6490288105588</v>
      </c>
      <c r="O321" s="36">
        <f>(Reference!I$12*List!$G321)+Reference!I$13</f>
        <v>2892.1064356709239</v>
      </c>
      <c r="P321" s="36">
        <f>(Reference!J$12*List!$G321)+Reference!J$13</f>
        <v>3348.0670446168656</v>
      </c>
      <c r="Q321" s="36">
        <f>(Reference!K$12*List!$G321)+Reference!K$13</f>
        <v>3454.1668623097357</v>
      </c>
      <c r="R321" s="36">
        <f>(Reference!L$12*List!$G321)+Reference!L$13</f>
        <v>3726.8031027104016</v>
      </c>
      <c r="S321" s="36">
        <f>(Reference!M$12*List!$G321)+Reference!M$13</f>
        <v>4452.7138807230112</v>
      </c>
      <c r="T321" s="36">
        <f>(Reference!N$12*List!$G321)+Reference!N$13</f>
        <v>17961.638137225949</v>
      </c>
      <c r="U321" s="12">
        <f>(Reference!O$12*List!$G321)+Reference!O$13</f>
        <v>667.60959970821159</v>
      </c>
      <c r="V321" s="12">
        <f>(Reference!P$12*List!$G321)+Reference!P$13</f>
        <v>940.72261777066205</v>
      </c>
      <c r="W321" s="12">
        <f>(Reference!Q$12*List!$G321)+Reference!Q$13</f>
        <v>470.36130888533103</v>
      </c>
      <c r="X321" s="54"/>
      <c r="Y321" s="1" t="str">
        <f t="shared" si="9"/>
        <v>Hartford County, Connecticut</v>
      </c>
      <c r="Z321" s="38" t="s">
        <v>121</v>
      </c>
      <c r="AA321" s="40" t="s">
        <v>2225</v>
      </c>
      <c r="AB321" s="43" t="s">
        <v>1967</v>
      </c>
      <c r="AC321" s="62"/>
      <c r="AD321" s="57">
        <f t="shared" si="8"/>
        <v>1.0925</v>
      </c>
      <c r="AE321" s="61">
        <v>34940</v>
      </c>
      <c r="AF321" s="61" t="s">
        <v>2950</v>
      </c>
      <c r="AG321" s="61" t="s">
        <v>6</v>
      </c>
      <c r="AH321" s="61">
        <v>0.84119999999999995</v>
      </c>
    </row>
    <row r="322" spans="1:34" x14ac:dyDescent="0.3">
      <c r="A322" s="47">
        <v>7020</v>
      </c>
      <c r="B322" s="27">
        <v>99907</v>
      </c>
      <c r="C322" s="49" t="s">
        <v>1967</v>
      </c>
      <c r="D322" s="39" t="s">
        <v>1051</v>
      </c>
      <c r="E322" s="44" t="s">
        <v>1967</v>
      </c>
      <c r="F322" s="18" t="s">
        <v>7</v>
      </c>
      <c r="G322" s="29">
        <v>1.0775000000000001</v>
      </c>
      <c r="H322" s="36">
        <f>(Reference!B$12*List!$G322)+Reference!B$13</f>
        <v>1017.3474294360038</v>
      </c>
      <c r="I322" s="36">
        <f>(Reference!C$12*List!$G322)+Reference!C$13</f>
        <v>1518.1112018079189</v>
      </c>
      <c r="J322" s="36">
        <f>(Reference!D$12*List!$G322)+Reference!D$13</f>
        <v>1816.9755221890352</v>
      </c>
      <c r="K322" s="36">
        <f>(Reference!E$12*List!$G322)+Reference!E$13</f>
        <v>2247.3401435378428</v>
      </c>
      <c r="L322" s="36">
        <f>(Reference!F$12*List!$G322)+Reference!F$13</f>
        <v>2340.9842972572596</v>
      </c>
      <c r="M322" s="36">
        <f>(Reference!G$12*List!$G322)+Reference!G$13</f>
        <v>2651.1390475194403</v>
      </c>
      <c r="N322" s="36">
        <f>(Reference!H$12*List!$G322)+Reference!H$13</f>
        <v>2752.088773514839</v>
      </c>
      <c r="O322" s="36">
        <f>(Reference!I$12*List!$G322)+Reference!I$13</f>
        <v>2860.3440717862204</v>
      </c>
      <c r="P322" s="36">
        <f>(Reference!J$12*List!$G322)+Reference!J$13</f>
        <v>3311.2971240946167</v>
      </c>
      <c r="Q322" s="36">
        <f>(Reference!K$12*List!$G322)+Reference!K$13</f>
        <v>3416.2317076950976</v>
      </c>
      <c r="R322" s="36">
        <f>(Reference!L$12*List!$G322)+Reference!L$13</f>
        <v>3685.8737389722828</v>
      </c>
      <c r="S322" s="36">
        <f>(Reference!M$12*List!$G322)+Reference!M$13</f>
        <v>4403.8122508211427</v>
      </c>
      <c r="T322" s="36">
        <f>(Reference!N$12*List!$G322)+Reference!N$13</f>
        <v>17764.375657725403</v>
      </c>
      <c r="U322" s="12">
        <f>(Reference!O$12*List!$G322)+Reference!O$13</f>
        <v>660.27762230332951</v>
      </c>
      <c r="V322" s="12">
        <f>(Reference!P$12*List!$G322)+Reference!P$13</f>
        <v>930.39119506378256</v>
      </c>
      <c r="W322" s="12">
        <f>(Reference!Q$12*List!$G322)+Reference!Q$13</f>
        <v>465.19559753189128</v>
      </c>
      <c r="X322" s="54"/>
      <c r="Y322" s="1" t="str">
        <f t="shared" si="9"/>
        <v>Litchfield County, Connecticut</v>
      </c>
      <c r="Z322" s="39" t="s">
        <v>1051</v>
      </c>
      <c r="AA322" s="40" t="s">
        <v>2225</v>
      </c>
      <c r="AB322" s="44" t="s">
        <v>1967</v>
      </c>
      <c r="AC322" s="63"/>
      <c r="AD322" s="57">
        <f t="shared" si="8"/>
        <v>1.0775000000000001</v>
      </c>
      <c r="AE322" s="61">
        <v>34980</v>
      </c>
      <c r="AF322" s="61" t="s">
        <v>2951</v>
      </c>
      <c r="AG322" s="61" t="s">
        <v>6</v>
      </c>
      <c r="AH322" s="61">
        <v>0.88919999999999999</v>
      </c>
    </row>
    <row r="323" spans="1:34" x14ac:dyDescent="0.3">
      <c r="A323" s="47">
        <v>7030</v>
      </c>
      <c r="B323" s="13">
        <v>25540</v>
      </c>
      <c r="C323" s="49" t="s">
        <v>2301</v>
      </c>
      <c r="D323" s="38" t="s">
        <v>122</v>
      </c>
      <c r="E323" s="43" t="s">
        <v>1967</v>
      </c>
      <c r="F323" s="18" t="s">
        <v>6</v>
      </c>
      <c r="G323" s="11">
        <v>1.0925</v>
      </c>
      <c r="H323" s="36">
        <f>(Reference!B$12*List!$G323)+Reference!B$13</f>
        <v>1028.6444477107091</v>
      </c>
      <c r="I323" s="36">
        <f>(Reference!C$12*List!$G323)+Reference!C$13</f>
        <v>1534.9688941690888</v>
      </c>
      <c r="J323" s="36">
        <f>(Reference!D$12*List!$G323)+Reference!D$13</f>
        <v>1837.1519192437181</v>
      </c>
      <c r="K323" s="36">
        <f>(Reference!E$12*List!$G323)+Reference!E$13</f>
        <v>2272.2954753511849</v>
      </c>
      <c r="L323" s="36">
        <f>(Reference!F$12*List!$G323)+Reference!F$13</f>
        <v>2366.9794898745686</v>
      </c>
      <c r="M323" s="36">
        <f>(Reference!G$12*List!$G323)+Reference!G$13</f>
        <v>2680.5783181186844</v>
      </c>
      <c r="N323" s="36">
        <f>(Reference!H$12*List!$G323)+Reference!H$13</f>
        <v>2782.6490288105588</v>
      </c>
      <c r="O323" s="36">
        <f>(Reference!I$12*List!$G323)+Reference!I$13</f>
        <v>2892.1064356709239</v>
      </c>
      <c r="P323" s="36">
        <f>(Reference!J$12*List!$G323)+Reference!J$13</f>
        <v>3348.0670446168656</v>
      </c>
      <c r="Q323" s="36">
        <f>(Reference!K$12*List!$G323)+Reference!K$13</f>
        <v>3454.1668623097357</v>
      </c>
      <c r="R323" s="36">
        <f>(Reference!L$12*List!$G323)+Reference!L$13</f>
        <v>3726.8031027104016</v>
      </c>
      <c r="S323" s="36">
        <f>(Reference!M$12*List!$G323)+Reference!M$13</f>
        <v>4452.7138807230112</v>
      </c>
      <c r="T323" s="36">
        <f>(Reference!N$12*List!$G323)+Reference!N$13</f>
        <v>17961.638137225949</v>
      </c>
      <c r="U323" s="12">
        <f>(Reference!O$12*List!$G323)+Reference!O$13</f>
        <v>667.60959970821159</v>
      </c>
      <c r="V323" s="12">
        <f>(Reference!P$12*List!$G323)+Reference!P$13</f>
        <v>940.72261777066205</v>
      </c>
      <c r="W323" s="12">
        <f>(Reference!Q$12*List!$G323)+Reference!Q$13</f>
        <v>470.36130888533103</v>
      </c>
      <c r="X323" s="54"/>
      <c r="Y323" s="1" t="str">
        <f t="shared" si="9"/>
        <v>Middlesex County, Connecticut</v>
      </c>
      <c r="Z323" s="38" t="s">
        <v>122</v>
      </c>
      <c r="AA323" s="40" t="s">
        <v>2225</v>
      </c>
      <c r="AB323" s="43" t="s">
        <v>1967</v>
      </c>
      <c r="AC323" s="62"/>
      <c r="AD323" s="57">
        <f t="shared" si="8"/>
        <v>1.0925</v>
      </c>
      <c r="AE323" s="61">
        <v>35004</v>
      </c>
      <c r="AF323" s="61" t="s">
        <v>2952</v>
      </c>
      <c r="AG323" s="61" t="s">
        <v>6</v>
      </c>
      <c r="AH323" s="61">
        <v>1.2876000000000001</v>
      </c>
    </row>
    <row r="324" spans="1:34" x14ac:dyDescent="0.3">
      <c r="A324" s="47">
        <v>7040</v>
      </c>
      <c r="B324" s="13">
        <v>35300</v>
      </c>
      <c r="C324" s="49" t="s">
        <v>2302</v>
      </c>
      <c r="D324" s="38" t="s">
        <v>123</v>
      </c>
      <c r="E324" s="43" t="s">
        <v>1967</v>
      </c>
      <c r="F324" s="18" t="s">
        <v>6</v>
      </c>
      <c r="G324" s="11">
        <v>1.177</v>
      </c>
      <c r="H324" s="36">
        <f>(Reference!B$12*List!$G324)+Reference!B$13</f>
        <v>1092.2843173248827</v>
      </c>
      <c r="I324" s="36">
        <f>(Reference!C$12*List!$G324)+Reference!C$13</f>
        <v>1629.933894470345</v>
      </c>
      <c r="J324" s="36">
        <f>(Reference!D$12*List!$G324)+Reference!D$13</f>
        <v>1950.8122893184325</v>
      </c>
      <c r="K324" s="36">
        <f>(Reference!E$12*List!$G324)+Reference!E$13</f>
        <v>2412.8771778996779</v>
      </c>
      <c r="L324" s="36">
        <f>(Reference!F$12*List!$G324)+Reference!F$13</f>
        <v>2513.419074952079</v>
      </c>
      <c r="M324" s="36">
        <f>(Reference!G$12*List!$G324)+Reference!G$13</f>
        <v>2846.4195424944273</v>
      </c>
      <c r="N324" s="36">
        <f>(Reference!H$12*List!$G324)+Reference!H$13</f>
        <v>2954.8051336431145</v>
      </c>
      <c r="O324" s="36">
        <f>(Reference!I$12*List!$G324)+Reference!I$13</f>
        <v>3071.0344188880881</v>
      </c>
      <c r="P324" s="36">
        <f>(Reference!J$12*List!$G324)+Reference!J$13</f>
        <v>3555.2042635588691</v>
      </c>
      <c r="Q324" s="36">
        <f>(Reference!K$12*List!$G324)+Reference!K$13</f>
        <v>3667.8682333055312</v>
      </c>
      <c r="R324" s="36">
        <f>(Reference!L$12*List!$G324)+Reference!L$13</f>
        <v>3957.371851768472</v>
      </c>
      <c r="S324" s="36">
        <f>(Reference!M$12*List!$G324)+Reference!M$13</f>
        <v>4728.1930625035438</v>
      </c>
      <c r="T324" s="36">
        <f>(Reference!N$12*List!$G324)+Reference!N$13</f>
        <v>19072.883438412377</v>
      </c>
      <c r="U324" s="12">
        <f>(Reference!O$12*List!$G324)+Reference!O$13</f>
        <v>708.91307242238122</v>
      </c>
      <c r="V324" s="12">
        <f>(Reference!P$12*List!$G324)+Reference!P$13</f>
        <v>998.92296568608276</v>
      </c>
      <c r="W324" s="12">
        <f>(Reference!Q$12*List!$G324)+Reference!Q$13</f>
        <v>499.46148284304138</v>
      </c>
      <c r="X324" s="54"/>
      <c r="Y324" s="1" t="str">
        <f t="shared" si="9"/>
        <v>New Haven County, Connecticut</v>
      </c>
      <c r="Z324" s="38" t="s">
        <v>123</v>
      </c>
      <c r="AA324" s="40" t="s">
        <v>2225</v>
      </c>
      <c r="AB324" s="43" t="s">
        <v>1967</v>
      </c>
      <c r="AC324" s="62"/>
      <c r="AD324" s="57">
        <f t="shared" si="8"/>
        <v>1.177</v>
      </c>
      <c r="AE324" s="61">
        <v>35084</v>
      </c>
      <c r="AF324" s="61" t="s">
        <v>2953</v>
      </c>
      <c r="AG324" s="61" t="s">
        <v>6</v>
      </c>
      <c r="AH324" s="61">
        <v>1.1417999999999999</v>
      </c>
    </row>
    <row r="325" spans="1:34" x14ac:dyDescent="0.3">
      <c r="A325" s="47">
        <v>7050</v>
      </c>
      <c r="B325" s="13">
        <v>35980</v>
      </c>
      <c r="C325" s="49" t="s">
        <v>2303</v>
      </c>
      <c r="D325" s="38" t="s">
        <v>124</v>
      </c>
      <c r="E325" s="43" t="s">
        <v>1967</v>
      </c>
      <c r="F325" s="18" t="s">
        <v>6</v>
      </c>
      <c r="G325" s="11">
        <v>1.1818</v>
      </c>
      <c r="H325" s="36">
        <f>(Reference!B$12*List!$G325)+Reference!B$13</f>
        <v>1095.8993631727885</v>
      </c>
      <c r="I325" s="36">
        <f>(Reference!C$12*List!$G325)+Reference!C$13</f>
        <v>1635.3283560259192</v>
      </c>
      <c r="J325" s="36">
        <f>(Reference!D$12*List!$G325)+Reference!D$13</f>
        <v>1957.2687363759308</v>
      </c>
      <c r="K325" s="36">
        <f>(Reference!E$12*List!$G325)+Reference!E$13</f>
        <v>2420.8628840799474</v>
      </c>
      <c r="L325" s="36">
        <f>(Reference!F$12*List!$G325)+Reference!F$13</f>
        <v>2521.7375365896178</v>
      </c>
      <c r="M325" s="36">
        <f>(Reference!G$12*List!$G325)+Reference!G$13</f>
        <v>2855.8401090861853</v>
      </c>
      <c r="N325" s="36">
        <f>(Reference!H$12*List!$G325)+Reference!H$13</f>
        <v>2964.5844153377443</v>
      </c>
      <c r="O325" s="36">
        <f>(Reference!I$12*List!$G325)+Reference!I$13</f>
        <v>3081.1983753311924</v>
      </c>
      <c r="P325" s="36">
        <f>(Reference!J$12*List!$G325)+Reference!J$13</f>
        <v>3566.9706381259884</v>
      </c>
      <c r="Q325" s="36">
        <f>(Reference!K$12*List!$G325)+Reference!K$13</f>
        <v>3680.0074827822154</v>
      </c>
      <c r="R325" s="36">
        <f>(Reference!L$12*List!$G325)+Reference!L$13</f>
        <v>3970.4692481646698</v>
      </c>
      <c r="S325" s="36">
        <f>(Reference!M$12*List!$G325)+Reference!M$13</f>
        <v>4743.8415840721418</v>
      </c>
      <c r="T325" s="36">
        <f>(Reference!N$12*List!$G325)+Reference!N$13</f>
        <v>19136.007431852548</v>
      </c>
      <c r="U325" s="12">
        <f>(Reference!O$12*List!$G325)+Reference!O$13</f>
        <v>711.25930519194344</v>
      </c>
      <c r="V325" s="12">
        <f>(Reference!P$12*List!$G325)+Reference!P$13</f>
        <v>1002.2290209522841</v>
      </c>
      <c r="W325" s="12">
        <f>(Reference!Q$12*List!$G325)+Reference!Q$13</f>
        <v>501.11451047614207</v>
      </c>
      <c r="X325" s="54"/>
      <c r="Y325" s="1" t="str">
        <f t="shared" si="9"/>
        <v>New London County, Connecticut</v>
      </c>
      <c r="Z325" s="38" t="s">
        <v>124</v>
      </c>
      <c r="AA325" s="40" t="s">
        <v>2225</v>
      </c>
      <c r="AB325" s="43" t="s">
        <v>1967</v>
      </c>
      <c r="AC325" s="62"/>
      <c r="AD325" s="57">
        <f t="shared" si="8"/>
        <v>1.1818</v>
      </c>
      <c r="AE325" s="61">
        <v>35100</v>
      </c>
      <c r="AF325" s="61" t="s">
        <v>2954</v>
      </c>
      <c r="AG325" s="61" t="s">
        <v>6</v>
      </c>
      <c r="AH325" s="61">
        <v>0.82169999999999999</v>
      </c>
    </row>
    <row r="326" spans="1:34" x14ac:dyDescent="0.3">
      <c r="A326" s="47">
        <v>7060</v>
      </c>
      <c r="B326" s="13">
        <v>25540</v>
      </c>
      <c r="C326" s="49" t="s">
        <v>2301</v>
      </c>
      <c r="D326" s="38" t="s">
        <v>125</v>
      </c>
      <c r="E326" s="43" t="s">
        <v>1967</v>
      </c>
      <c r="F326" s="18" t="s">
        <v>6</v>
      </c>
      <c r="G326" s="11">
        <v>1.0925</v>
      </c>
      <c r="H326" s="36">
        <f>(Reference!B$12*List!$G326)+Reference!B$13</f>
        <v>1028.6444477107091</v>
      </c>
      <c r="I326" s="36">
        <f>(Reference!C$12*List!$G326)+Reference!C$13</f>
        <v>1534.9688941690888</v>
      </c>
      <c r="J326" s="36">
        <f>(Reference!D$12*List!$G326)+Reference!D$13</f>
        <v>1837.1519192437181</v>
      </c>
      <c r="K326" s="36">
        <f>(Reference!E$12*List!$G326)+Reference!E$13</f>
        <v>2272.2954753511849</v>
      </c>
      <c r="L326" s="36">
        <f>(Reference!F$12*List!$G326)+Reference!F$13</f>
        <v>2366.9794898745686</v>
      </c>
      <c r="M326" s="36">
        <f>(Reference!G$12*List!$G326)+Reference!G$13</f>
        <v>2680.5783181186844</v>
      </c>
      <c r="N326" s="36">
        <f>(Reference!H$12*List!$G326)+Reference!H$13</f>
        <v>2782.6490288105588</v>
      </c>
      <c r="O326" s="36">
        <f>(Reference!I$12*List!$G326)+Reference!I$13</f>
        <v>2892.1064356709239</v>
      </c>
      <c r="P326" s="36">
        <f>(Reference!J$12*List!$G326)+Reference!J$13</f>
        <v>3348.0670446168656</v>
      </c>
      <c r="Q326" s="36">
        <f>(Reference!K$12*List!$G326)+Reference!K$13</f>
        <v>3454.1668623097357</v>
      </c>
      <c r="R326" s="36">
        <f>(Reference!L$12*List!$G326)+Reference!L$13</f>
        <v>3726.8031027104016</v>
      </c>
      <c r="S326" s="36">
        <f>(Reference!M$12*List!$G326)+Reference!M$13</f>
        <v>4452.7138807230112</v>
      </c>
      <c r="T326" s="36">
        <f>(Reference!N$12*List!$G326)+Reference!N$13</f>
        <v>17961.638137225949</v>
      </c>
      <c r="U326" s="12">
        <f>(Reference!O$12*List!$G326)+Reference!O$13</f>
        <v>667.60959970821159</v>
      </c>
      <c r="V326" s="12">
        <f>(Reference!P$12*List!$G326)+Reference!P$13</f>
        <v>940.72261777066205</v>
      </c>
      <c r="W326" s="12">
        <f>(Reference!Q$12*List!$G326)+Reference!Q$13</f>
        <v>470.36130888533103</v>
      </c>
      <c r="X326" s="54"/>
      <c r="Y326" s="1" t="str">
        <f t="shared" si="9"/>
        <v>Tolland County, Connecticut</v>
      </c>
      <c r="Z326" s="38" t="s">
        <v>125</v>
      </c>
      <c r="AA326" s="40" t="s">
        <v>2225</v>
      </c>
      <c r="AB326" s="43" t="s">
        <v>1967</v>
      </c>
      <c r="AC326" s="62"/>
      <c r="AD326" s="57">
        <f t="shared" si="8"/>
        <v>1.0925</v>
      </c>
      <c r="AE326" s="61">
        <v>35300</v>
      </c>
      <c r="AF326" s="61" t="s">
        <v>2955</v>
      </c>
      <c r="AG326" s="61" t="s">
        <v>6</v>
      </c>
      <c r="AH326" s="61">
        <v>1.177</v>
      </c>
    </row>
    <row r="327" spans="1:34" x14ac:dyDescent="0.3">
      <c r="A327" s="47">
        <v>7070</v>
      </c>
      <c r="B327" s="13">
        <v>49340</v>
      </c>
      <c r="C327" s="49" t="s">
        <v>2304</v>
      </c>
      <c r="D327" s="38" t="s">
        <v>869</v>
      </c>
      <c r="E327" s="43" t="s">
        <v>1967</v>
      </c>
      <c r="F327" s="18" t="s">
        <v>6</v>
      </c>
      <c r="G327" s="11">
        <v>1.1686000000000001</v>
      </c>
      <c r="H327" s="36">
        <f>(Reference!B$12*List!$G327)+Reference!B$13</f>
        <v>1085.9579870910479</v>
      </c>
      <c r="I327" s="36">
        <f>(Reference!C$12*List!$G327)+Reference!C$13</f>
        <v>1620.4935867480899</v>
      </c>
      <c r="J327" s="36">
        <f>(Reference!D$12*List!$G327)+Reference!D$13</f>
        <v>1939.5135069678099</v>
      </c>
      <c r="K327" s="36">
        <f>(Reference!E$12*List!$G327)+Reference!E$13</f>
        <v>2398.9021920842069</v>
      </c>
      <c r="L327" s="36">
        <f>(Reference!F$12*List!$G327)+Reference!F$13</f>
        <v>2498.861767086386</v>
      </c>
      <c r="M327" s="36">
        <f>(Reference!G$12*List!$G327)+Reference!G$13</f>
        <v>2829.9335509588509</v>
      </c>
      <c r="N327" s="36">
        <f>(Reference!H$12*List!$G327)+Reference!H$13</f>
        <v>2937.6913906775112</v>
      </c>
      <c r="O327" s="36">
        <f>(Reference!I$12*List!$G327)+Reference!I$13</f>
        <v>3053.2474951126542</v>
      </c>
      <c r="P327" s="36">
        <f>(Reference!J$12*List!$G327)+Reference!J$13</f>
        <v>3534.6131080664095</v>
      </c>
      <c r="Q327" s="36">
        <f>(Reference!K$12*List!$G327)+Reference!K$13</f>
        <v>3646.6245467213339</v>
      </c>
      <c r="R327" s="36">
        <f>(Reference!L$12*List!$G327)+Reference!L$13</f>
        <v>3934.4514080751251</v>
      </c>
      <c r="S327" s="36">
        <f>(Reference!M$12*List!$G327)+Reference!M$13</f>
        <v>4700.8081497584972</v>
      </c>
      <c r="T327" s="36">
        <f>(Reference!N$12*List!$G327)+Reference!N$13</f>
        <v>18962.416449892069</v>
      </c>
      <c r="U327" s="12">
        <f>(Reference!O$12*List!$G327)+Reference!O$13</f>
        <v>704.80716507564716</v>
      </c>
      <c r="V327" s="12">
        <f>(Reference!P$12*List!$G327)+Reference!P$13</f>
        <v>993.13736897023023</v>
      </c>
      <c r="W327" s="12">
        <f>(Reference!Q$12*List!$G327)+Reference!Q$13</f>
        <v>496.56868448511511</v>
      </c>
      <c r="X327" s="54"/>
      <c r="Y327" s="1" t="str">
        <f t="shared" si="9"/>
        <v>Windham County, Connecticut</v>
      </c>
      <c r="Z327" s="38" t="s">
        <v>869</v>
      </c>
      <c r="AA327" s="40" t="s">
        <v>2225</v>
      </c>
      <c r="AB327" s="43" t="s">
        <v>1967</v>
      </c>
      <c r="AC327" s="62"/>
      <c r="AD327" s="57">
        <f t="shared" si="8"/>
        <v>1.1686000000000001</v>
      </c>
      <c r="AE327" s="61">
        <v>35380</v>
      </c>
      <c r="AF327" s="61" t="s">
        <v>2956</v>
      </c>
      <c r="AG327" s="61" t="s">
        <v>6</v>
      </c>
      <c r="AH327" s="61">
        <v>0.83240000000000003</v>
      </c>
    </row>
    <row r="328" spans="1:34" x14ac:dyDescent="0.3">
      <c r="A328" s="47">
        <v>8000</v>
      </c>
      <c r="B328" s="13">
        <v>20100</v>
      </c>
      <c r="C328" s="49" t="s">
        <v>2305</v>
      </c>
      <c r="D328" s="38" t="s">
        <v>126</v>
      </c>
      <c r="E328" s="43" t="s">
        <v>1968</v>
      </c>
      <c r="F328" s="18" t="s">
        <v>6</v>
      </c>
      <c r="G328" s="11">
        <v>1.0135000000000001</v>
      </c>
      <c r="H328" s="36">
        <f>(Reference!B$12*List!$G328)+Reference!B$13</f>
        <v>969.14681813059417</v>
      </c>
      <c r="I328" s="36">
        <f>(Reference!C$12*List!$G328)+Reference!C$13</f>
        <v>1446.1850477335947</v>
      </c>
      <c r="J328" s="36">
        <f>(Reference!D$12*List!$G328)+Reference!D$13</f>
        <v>1730.8895614223877</v>
      </c>
      <c r="K328" s="36">
        <f>(Reference!E$12*List!$G328)+Reference!E$13</f>
        <v>2140.8640611342498</v>
      </c>
      <c r="L328" s="36">
        <f>(Reference!F$12*List!$G328)+Reference!F$13</f>
        <v>2230.0714754234054</v>
      </c>
      <c r="M328" s="36">
        <f>(Reference!G$12*List!$G328)+Reference!G$13</f>
        <v>2525.5314929626638</v>
      </c>
      <c r="N328" s="36">
        <f>(Reference!H$12*List!$G328)+Reference!H$13</f>
        <v>2621.6983509197671</v>
      </c>
      <c r="O328" s="36">
        <f>(Reference!I$12*List!$G328)+Reference!I$13</f>
        <v>2724.8246525448185</v>
      </c>
      <c r="P328" s="36">
        <f>(Reference!J$12*List!$G328)+Reference!J$13</f>
        <v>3154.4121298663536</v>
      </c>
      <c r="Q328" s="36">
        <f>(Reference!K$12*List!$G328)+Reference!K$13</f>
        <v>3254.3750480059753</v>
      </c>
      <c r="R328" s="36">
        <f>(Reference!L$12*List!$G328)+Reference!L$13</f>
        <v>3511.2417870229747</v>
      </c>
      <c r="S328" s="36">
        <f>(Reference!M$12*List!$G328)+Reference!M$13</f>
        <v>4195.1652965731646</v>
      </c>
      <c r="T328" s="36">
        <f>(Reference!N$12*List!$G328)+Reference!N$13</f>
        <v>16922.722411856397</v>
      </c>
      <c r="U328" s="12">
        <f>(Reference!O$12*List!$G328)+Reference!O$13</f>
        <v>628.9945187091655</v>
      </c>
      <c r="V328" s="12">
        <f>(Reference!P$12*List!$G328)+Reference!P$13</f>
        <v>886.31045818109692</v>
      </c>
      <c r="W328" s="12">
        <f>(Reference!Q$12*List!$G328)+Reference!Q$13</f>
        <v>443.15522909054846</v>
      </c>
      <c r="X328" s="54"/>
      <c r="Y328" s="1" t="str">
        <f t="shared" si="9"/>
        <v>Kent County, Delaware</v>
      </c>
      <c r="Z328" s="38" t="s">
        <v>126</v>
      </c>
      <c r="AA328" s="40" t="s">
        <v>2225</v>
      </c>
      <c r="AB328" s="43" t="s">
        <v>1968</v>
      </c>
      <c r="AC328" s="62"/>
      <c r="AD328" s="57">
        <f t="shared" si="8"/>
        <v>1.0135000000000001</v>
      </c>
      <c r="AE328" s="61">
        <v>35614</v>
      </c>
      <c r="AF328" s="61" t="s">
        <v>2957</v>
      </c>
      <c r="AG328" s="61" t="s">
        <v>6</v>
      </c>
      <c r="AH328" s="61">
        <v>1.2776000000000001</v>
      </c>
    </row>
    <row r="329" spans="1:34" x14ac:dyDescent="0.3">
      <c r="A329" s="47">
        <v>8010</v>
      </c>
      <c r="B329" s="13">
        <v>48864</v>
      </c>
      <c r="C329" s="49" t="s">
        <v>2306</v>
      </c>
      <c r="D329" s="38" t="s">
        <v>127</v>
      </c>
      <c r="E329" s="43" t="s">
        <v>1968</v>
      </c>
      <c r="F329" s="18" t="s">
        <v>6</v>
      </c>
      <c r="G329" s="11">
        <v>1.1294999999999999</v>
      </c>
      <c r="H329" s="36">
        <f>(Reference!B$12*List!$G329)+Reference!B$13</f>
        <v>1056.5104261216491</v>
      </c>
      <c r="I329" s="36">
        <f>(Reference!C$12*List!$G329)+Reference!C$13</f>
        <v>1576.5512019933076</v>
      </c>
      <c r="J329" s="36">
        <f>(Reference!D$12*List!$G329)+Reference!D$13</f>
        <v>1886.9203653119362</v>
      </c>
      <c r="K329" s="36">
        <f>(Reference!E$12*List!$G329)+Reference!E$13</f>
        <v>2333.8519604907615</v>
      </c>
      <c r="L329" s="36">
        <f>(Reference!F$12*List!$G329)+Reference!F$13</f>
        <v>2431.1009649972657</v>
      </c>
      <c r="M329" s="36">
        <f>(Reference!G$12*List!$G329)+Reference!G$13</f>
        <v>2753.19518559682</v>
      </c>
      <c r="N329" s="36">
        <f>(Reference!H$12*List!$G329)+Reference!H$13</f>
        <v>2858.0309918733342</v>
      </c>
      <c r="O329" s="36">
        <f>(Reference!I$12*List!$G329)+Reference!I$13</f>
        <v>2970.4535999198597</v>
      </c>
      <c r="P329" s="36">
        <f>(Reference!J$12*List!$G329)+Reference!J$13</f>
        <v>3438.76618190508</v>
      </c>
      <c r="Q329" s="36">
        <f>(Reference!K$12*List!$G329)+Reference!K$13</f>
        <v>3547.7402436925104</v>
      </c>
      <c r="R329" s="36">
        <f>(Reference!L$12*List!$G329)+Reference!L$13</f>
        <v>3827.762199931095</v>
      </c>
      <c r="S329" s="36">
        <f>(Reference!M$12*List!$G329)+Reference!M$13</f>
        <v>4573.3379011476236</v>
      </c>
      <c r="T329" s="36">
        <f>(Reference!N$12*List!$G329)+Reference!N$13</f>
        <v>18448.218919993971</v>
      </c>
      <c r="U329" s="12">
        <f>(Reference!O$12*List!$G329)+Reference!O$13</f>
        <v>685.69514397358762</v>
      </c>
      <c r="V329" s="12">
        <f>(Reference!P$12*List!$G329)+Reference!P$13</f>
        <v>966.20679378096452</v>
      </c>
      <c r="W329" s="12">
        <f>(Reference!Q$12*List!$G329)+Reference!Q$13</f>
        <v>483.10339689048226</v>
      </c>
      <c r="X329" s="54"/>
      <c r="Y329" s="1" t="str">
        <f t="shared" si="9"/>
        <v>New Castle County, Delaware</v>
      </c>
      <c r="Z329" s="38" t="s">
        <v>127</v>
      </c>
      <c r="AA329" s="40" t="s">
        <v>2225</v>
      </c>
      <c r="AB329" s="43" t="s">
        <v>1968</v>
      </c>
      <c r="AC329" s="62"/>
      <c r="AD329" s="57">
        <f t="shared" si="8"/>
        <v>1.1294999999999999</v>
      </c>
      <c r="AE329" s="61">
        <v>35660</v>
      </c>
      <c r="AF329" s="61" t="s">
        <v>2958</v>
      </c>
      <c r="AG329" s="61" t="s">
        <v>6</v>
      </c>
      <c r="AH329" s="61">
        <v>0.8125</v>
      </c>
    </row>
    <row r="330" spans="1:34" x14ac:dyDescent="0.3">
      <c r="A330" s="47">
        <v>8020</v>
      </c>
      <c r="B330" s="13">
        <v>41540</v>
      </c>
      <c r="C330" s="49" t="s">
        <v>2307</v>
      </c>
      <c r="D330" s="38" t="s">
        <v>479</v>
      </c>
      <c r="E330" s="43" t="s">
        <v>1968</v>
      </c>
      <c r="F330" s="18" t="s">
        <v>6</v>
      </c>
      <c r="G330" s="11">
        <v>0.92800000000000005</v>
      </c>
      <c r="H330" s="36">
        <f>(Reference!B$12*List!$G330)+Reference!B$13</f>
        <v>904.75381396477337</v>
      </c>
      <c r="I330" s="36">
        <f>(Reference!C$12*List!$G330)+Reference!C$13</f>
        <v>1350.0962012749269</v>
      </c>
      <c r="J330" s="36">
        <f>(Reference!D$12*List!$G330)+Reference!D$13</f>
        <v>1615.8840982106947</v>
      </c>
      <c r="K330" s="36">
        <f>(Reference!E$12*List!$G330)+Reference!E$13</f>
        <v>1998.6186697982005</v>
      </c>
      <c r="L330" s="36">
        <f>(Reference!F$12*List!$G330)+Reference!F$13</f>
        <v>2081.898877504741</v>
      </c>
      <c r="M330" s="36">
        <f>(Reference!G$12*List!$G330)+Reference!G$13</f>
        <v>2357.7276505469708</v>
      </c>
      <c r="N330" s="36">
        <f>(Reference!H$12*List!$G330)+Reference!H$13</f>
        <v>2447.5048957341633</v>
      </c>
      <c r="O330" s="36">
        <f>(Reference!I$12*List!$G330)+Reference!I$13</f>
        <v>2543.7791784020083</v>
      </c>
      <c r="P330" s="36">
        <f>(Reference!J$12*List!$G330)+Reference!J$13</f>
        <v>2944.823582889534</v>
      </c>
      <c r="Q330" s="36">
        <f>(Reference!K$12*List!$G330)+Reference!K$13</f>
        <v>3038.1446667025366</v>
      </c>
      <c r="R330" s="36">
        <f>(Reference!L$12*List!$G330)+Reference!L$13</f>
        <v>3277.9444137156961</v>
      </c>
      <c r="S330" s="36">
        <f>(Reference!M$12*List!$G330)+Reference!M$13</f>
        <v>3916.4260061325076</v>
      </c>
      <c r="T330" s="36">
        <f>(Reference!N$12*List!$G330)+Reference!N$13</f>
        <v>15798.326278703269</v>
      </c>
      <c r="U330" s="12">
        <f>(Reference!O$12*List!$G330)+Reference!O$13</f>
        <v>587.20224750133707</v>
      </c>
      <c r="V330" s="12">
        <f>(Reference!P$12*List!$G330)+Reference!P$13</f>
        <v>827.42134875188435</v>
      </c>
      <c r="W330" s="12">
        <f>(Reference!Q$12*List!$G330)+Reference!Q$13</f>
        <v>413.71067437594218</v>
      </c>
      <c r="X330" s="54"/>
      <c r="Y330" s="1" t="str">
        <f t="shared" si="9"/>
        <v>Sussex County, Delaware</v>
      </c>
      <c r="Z330" s="38" t="s">
        <v>479</v>
      </c>
      <c r="AA330" s="40" t="s">
        <v>2225</v>
      </c>
      <c r="AB330" s="43" t="s">
        <v>1968</v>
      </c>
      <c r="AC330" s="62"/>
      <c r="AD330" s="57">
        <f t="shared" ref="AD330:AD393" si="10">IFERROR(INDEX($AH$9:$AH$3254,MATCH($B330,$AE$9:$AE$3254,0)),"")</f>
        <v>0.92800000000000005</v>
      </c>
      <c r="AE330" s="61">
        <v>35840</v>
      </c>
      <c r="AF330" s="61" t="s">
        <v>2959</v>
      </c>
      <c r="AG330" s="61" t="s">
        <v>6</v>
      </c>
      <c r="AH330" s="61">
        <v>0.97170000000000001</v>
      </c>
    </row>
    <row r="331" spans="1:34" x14ac:dyDescent="0.3">
      <c r="A331" s="47">
        <v>9000</v>
      </c>
      <c r="B331" s="13">
        <v>47894</v>
      </c>
      <c r="C331" s="49" t="s">
        <v>2308</v>
      </c>
      <c r="D331" s="38" t="s">
        <v>128</v>
      </c>
      <c r="E331" s="43" t="s">
        <v>1969</v>
      </c>
      <c r="F331" s="18" t="s">
        <v>6</v>
      </c>
      <c r="G331" s="11">
        <v>1.0137</v>
      </c>
      <c r="H331" s="36">
        <f>(Reference!B$12*List!$G331)+Reference!B$13</f>
        <v>969.29744504092355</v>
      </c>
      <c r="I331" s="36">
        <f>(Reference!C$12*List!$G331)+Reference!C$13</f>
        <v>1446.409816965077</v>
      </c>
      <c r="J331" s="36">
        <f>(Reference!D$12*List!$G331)+Reference!D$13</f>
        <v>1731.1585800497835</v>
      </c>
      <c r="K331" s="36">
        <f>(Reference!E$12*List!$G331)+Reference!E$13</f>
        <v>2141.1967988917613</v>
      </c>
      <c r="L331" s="36">
        <f>(Reference!F$12*List!$G331)+Reference!F$13</f>
        <v>2230.418077991636</v>
      </c>
      <c r="M331" s="36">
        <f>(Reference!G$12*List!$G331)+Reference!G$13</f>
        <v>2525.9240165706537</v>
      </c>
      <c r="N331" s="36">
        <f>(Reference!H$12*List!$G331)+Reference!H$13</f>
        <v>2622.1058209903767</v>
      </c>
      <c r="O331" s="36">
        <f>(Reference!I$12*List!$G331)+Reference!I$13</f>
        <v>2725.2481507299481</v>
      </c>
      <c r="P331" s="36">
        <f>(Reference!J$12*List!$G331)+Reference!J$13</f>
        <v>3154.902395473317</v>
      </c>
      <c r="Q331" s="36">
        <f>(Reference!K$12*List!$G331)+Reference!K$13</f>
        <v>3254.8808500675032</v>
      </c>
      <c r="R331" s="36">
        <f>(Reference!L$12*List!$G331)+Reference!L$13</f>
        <v>3511.7875118728161</v>
      </c>
      <c r="S331" s="36">
        <f>(Reference!M$12*List!$G331)+Reference!M$13</f>
        <v>4195.8173183051895</v>
      </c>
      <c r="T331" s="36">
        <f>(Reference!N$12*List!$G331)+Reference!N$13</f>
        <v>16925.352578249735</v>
      </c>
      <c r="U331" s="12">
        <f>(Reference!O$12*List!$G331)+Reference!O$13</f>
        <v>629.09227840789731</v>
      </c>
      <c r="V331" s="12">
        <f>(Reference!P$12*List!$G331)+Reference!P$13</f>
        <v>886.44821048385529</v>
      </c>
      <c r="W331" s="12">
        <f>(Reference!Q$12*List!$G331)+Reference!Q$13</f>
        <v>443.22410524192765</v>
      </c>
      <c r="X331" s="54"/>
      <c r="Y331" s="1" t="str">
        <f t="shared" si="9"/>
        <v>The District County, District Of Columbia</v>
      </c>
      <c r="Z331" s="38" t="s">
        <v>128</v>
      </c>
      <c r="AA331" s="40" t="s">
        <v>2225</v>
      </c>
      <c r="AB331" s="43" t="s">
        <v>1969</v>
      </c>
      <c r="AC331" s="62"/>
      <c r="AD331" s="57">
        <f t="shared" si="10"/>
        <v>1.0137</v>
      </c>
      <c r="AE331" s="61">
        <v>35980</v>
      </c>
      <c r="AF331" s="61" t="s">
        <v>2960</v>
      </c>
      <c r="AG331" s="61" t="s">
        <v>6</v>
      </c>
      <c r="AH331" s="61">
        <v>1.1818</v>
      </c>
    </row>
    <row r="332" spans="1:34" x14ac:dyDescent="0.3">
      <c r="A332" s="47">
        <v>10000</v>
      </c>
      <c r="B332" s="13">
        <v>23540</v>
      </c>
      <c r="C332" s="49" t="s">
        <v>2309</v>
      </c>
      <c r="D332" s="38" t="s">
        <v>129</v>
      </c>
      <c r="E332" s="43" t="s">
        <v>1970</v>
      </c>
      <c r="F332" s="18" t="s">
        <v>6</v>
      </c>
      <c r="G332" s="11">
        <v>0.92269999999999996</v>
      </c>
      <c r="H332" s="36">
        <f>(Reference!B$12*List!$G332)+Reference!B$13</f>
        <v>900.76220084104409</v>
      </c>
      <c r="I332" s="36">
        <f>(Reference!C$12*List!$G332)+Reference!C$13</f>
        <v>1344.1398166406466</v>
      </c>
      <c r="J332" s="36">
        <f>(Reference!D$12*List!$G332)+Reference!D$13</f>
        <v>1608.7551045847065</v>
      </c>
      <c r="K332" s="36">
        <f>(Reference!E$12*List!$G332)+Reference!E$13</f>
        <v>1989.8011192241527</v>
      </c>
      <c r="L332" s="36">
        <f>(Reference!F$12*List!$G332)+Reference!F$13</f>
        <v>2072.7139094466247</v>
      </c>
      <c r="M332" s="36">
        <f>(Reference!G$12*List!$G332)+Reference!G$13</f>
        <v>2347.3257749352379</v>
      </c>
      <c r="N332" s="36">
        <f>(Reference!H$12*List!$G332)+Reference!H$13</f>
        <v>2436.7069388630089</v>
      </c>
      <c r="O332" s="36">
        <f>(Reference!I$12*List!$G332)+Reference!I$13</f>
        <v>2532.5564764960791</v>
      </c>
      <c r="P332" s="36">
        <f>(Reference!J$12*List!$G332)+Reference!J$13</f>
        <v>2931.8315443050055</v>
      </c>
      <c r="Q332" s="36">
        <f>(Reference!K$12*List!$G332)+Reference!K$13</f>
        <v>3024.7409120720313</v>
      </c>
      <c r="R332" s="36">
        <f>(Reference!L$12*List!$G332)+Reference!L$13</f>
        <v>3263.4827051948942</v>
      </c>
      <c r="S332" s="36">
        <f>(Reference!M$12*List!$G332)+Reference!M$13</f>
        <v>3899.1474302338465</v>
      </c>
      <c r="T332" s="36">
        <f>(Reference!N$12*List!$G332)+Reference!N$13</f>
        <v>15728.626869279738</v>
      </c>
      <c r="U332" s="12">
        <f>(Reference!O$12*List!$G332)+Reference!O$13</f>
        <v>584.61161548494533</v>
      </c>
      <c r="V332" s="12">
        <f>(Reference!P$12*List!$G332)+Reference!P$13</f>
        <v>823.77091272878693</v>
      </c>
      <c r="W332" s="12">
        <f>(Reference!Q$12*List!$G332)+Reference!Q$13</f>
        <v>411.88545636439346</v>
      </c>
      <c r="X332" s="54"/>
      <c r="Y332" s="1" t="str">
        <f t="shared" ref="Y332:Y395" si="11">CONCATENATE(Z332, AA332, AB332)</f>
        <v>Alachua County, Florida</v>
      </c>
      <c r="Z332" s="38" t="s">
        <v>129</v>
      </c>
      <c r="AA332" s="40" t="s">
        <v>2225</v>
      </c>
      <c r="AB332" s="43" t="s">
        <v>1970</v>
      </c>
      <c r="AC332" s="62"/>
      <c r="AD332" s="57">
        <f t="shared" si="10"/>
        <v>0.92269999999999996</v>
      </c>
      <c r="AE332" s="61">
        <v>36084</v>
      </c>
      <c r="AF332" s="61" t="s">
        <v>2961</v>
      </c>
      <c r="AG332" s="61" t="s">
        <v>6</v>
      </c>
      <c r="AH332" s="61">
        <v>1.7491000000000001</v>
      </c>
    </row>
    <row r="333" spans="1:34" x14ac:dyDescent="0.3">
      <c r="A333" s="47">
        <v>10010</v>
      </c>
      <c r="B333" s="13">
        <v>27260</v>
      </c>
      <c r="C333" s="49" t="s">
        <v>2310</v>
      </c>
      <c r="D333" s="38" t="s">
        <v>130</v>
      </c>
      <c r="E333" s="43" t="s">
        <v>1970</v>
      </c>
      <c r="F333" s="18" t="s">
        <v>6</v>
      </c>
      <c r="G333" s="11">
        <v>0.90339999999999998</v>
      </c>
      <c r="H333" s="36">
        <f>(Reference!B$12*List!$G333)+Reference!B$13</f>
        <v>886.22670399425647</v>
      </c>
      <c r="I333" s="36">
        <f>(Reference!C$12*List!$G333)+Reference!C$13</f>
        <v>1322.4495858026085</v>
      </c>
      <c r="J333" s="36">
        <f>(Reference!D$12*List!$G333)+Reference!D$13</f>
        <v>1582.7948070410146</v>
      </c>
      <c r="K333" s="36">
        <f>(Reference!E$12*List!$G333)+Reference!E$13</f>
        <v>1957.6919256243193</v>
      </c>
      <c r="L333" s="36">
        <f>(Reference!F$12*List!$G333)+Reference!F$13</f>
        <v>2039.2667616123533</v>
      </c>
      <c r="M333" s="36">
        <f>(Reference!G$12*List!$G333)+Reference!G$13</f>
        <v>2309.4472467642099</v>
      </c>
      <c r="N333" s="36">
        <f>(Reference!H$12*List!$G333)+Reference!H$13</f>
        <v>2397.3860770491829</v>
      </c>
      <c r="O333" s="36">
        <f>(Reference!I$12*List!$G333)+Reference!I$13</f>
        <v>2491.6889016310943</v>
      </c>
      <c r="P333" s="36">
        <f>(Reference!J$12*List!$G333)+Reference!J$13</f>
        <v>2884.5209132330451</v>
      </c>
      <c r="Q333" s="36">
        <f>(Reference!K$12*List!$G333)+Reference!K$13</f>
        <v>2975.9310131345301</v>
      </c>
      <c r="R333" s="36">
        <f>(Reference!L$12*List!$G333)+Reference!L$13</f>
        <v>3210.8202571851807</v>
      </c>
      <c r="S333" s="36">
        <f>(Reference!M$12*List!$G333)+Reference!M$13</f>
        <v>3836.2273330934408</v>
      </c>
      <c r="T333" s="36">
        <f>(Reference!N$12*List!$G333)+Reference!N$13</f>
        <v>15474.815812322369</v>
      </c>
      <c r="U333" s="12">
        <f>(Reference!O$12*List!$G333)+Reference!O$13</f>
        <v>575.17780455733032</v>
      </c>
      <c r="V333" s="12">
        <f>(Reference!P$12*List!$G333)+Reference!P$13</f>
        <v>810.47781551260209</v>
      </c>
      <c r="W333" s="12">
        <f>(Reference!Q$12*List!$G333)+Reference!Q$13</f>
        <v>405.23890775630105</v>
      </c>
      <c r="X333" s="54"/>
      <c r="Y333" s="1" t="str">
        <f t="shared" si="11"/>
        <v>Baker County, Florida</v>
      </c>
      <c r="Z333" s="38" t="s">
        <v>130</v>
      </c>
      <c r="AA333" s="40" t="s">
        <v>2225</v>
      </c>
      <c r="AB333" s="43" t="s">
        <v>1970</v>
      </c>
      <c r="AC333" s="62"/>
      <c r="AD333" s="57">
        <f t="shared" si="10"/>
        <v>0.90339999999999998</v>
      </c>
      <c r="AE333" s="61">
        <v>36100</v>
      </c>
      <c r="AF333" s="61" t="s">
        <v>2962</v>
      </c>
      <c r="AG333" s="61" t="s">
        <v>6</v>
      </c>
      <c r="AH333" s="61">
        <v>0.86140000000000005</v>
      </c>
    </row>
    <row r="334" spans="1:34" x14ac:dyDescent="0.3">
      <c r="A334" s="47">
        <v>10020</v>
      </c>
      <c r="B334" s="13">
        <v>37460</v>
      </c>
      <c r="C334" s="49" t="s">
        <v>2311</v>
      </c>
      <c r="D334" s="38" t="s">
        <v>131</v>
      </c>
      <c r="E334" s="43" t="s">
        <v>1970</v>
      </c>
      <c r="F334" s="18" t="s">
        <v>6</v>
      </c>
      <c r="G334" s="11">
        <v>0.80289999999999995</v>
      </c>
      <c r="H334" s="36">
        <f>(Reference!B$12*List!$G334)+Reference!B$13</f>
        <v>810.53668155373032</v>
      </c>
      <c r="I334" s="36">
        <f>(Reference!C$12*List!$G334)+Reference!C$13</f>
        <v>1209.5030469827707</v>
      </c>
      <c r="J334" s="36">
        <f>(Reference!D$12*List!$G334)+Reference!D$13</f>
        <v>1447.6129467746384</v>
      </c>
      <c r="K334" s="36">
        <f>(Reference!E$12*List!$G334)+Reference!E$13</f>
        <v>1790.4912024749276</v>
      </c>
      <c r="L334" s="36">
        <f>(Reference!F$12*List!$G334)+Reference!F$13</f>
        <v>1865.0989710763795</v>
      </c>
      <c r="M334" s="36">
        <f>(Reference!G$12*List!$G334)+Reference!G$13</f>
        <v>2112.2041337492728</v>
      </c>
      <c r="N334" s="36">
        <f>(Reference!H$12*List!$G334)+Reference!H$13</f>
        <v>2192.6323665678592</v>
      </c>
      <c r="O334" s="36">
        <f>(Reference!I$12*List!$G334)+Reference!I$13</f>
        <v>2278.8810636035796</v>
      </c>
      <c r="P334" s="36">
        <f>(Reference!J$12*List!$G334)+Reference!J$13</f>
        <v>2638.1624457339758</v>
      </c>
      <c r="Q334" s="36">
        <f>(Reference!K$12*List!$G334)+Reference!K$13</f>
        <v>2721.7654772164542</v>
      </c>
      <c r="R334" s="36">
        <f>(Reference!L$12*List!$G334)+Reference!L$13</f>
        <v>2936.5935201397833</v>
      </c>
      <c r="S334" s="36">
        <f>(Reference!M$12*List!$G334)+Reference!M$13</f>
        <v>3508.586412750914</v>
      </c>
      <c r="T334" s="36">
        <f>(Reference!N$12*List!$G334)+Reference!N$13</f>
        <v>14153.157199668691</v>
      </c>
      <c r="U334" s="12">
        <f>(Reference!O$12*List!$G334)+Reference!O$13</f>
        <v>526.0535559446198</v>
      </c>
      <c r="V334" s="12">
        <f>(Reference!P$12*List!$G334)+Reference!P$13</f>
        <v>741.2572833765098</v>
      </c>
      <c r="W334" s="12">
        <f>(Reference!Q$12*List!$G334)+Reference!Q$13</f>
        <v>370.6286416882549</v>
      </c>
      <c r="X334" s="54"/>
      <c r="Y334" s="1" t="str">
        <f t="shared" si="11"/>
        <v>Bay County, Florida</v>
      </c>
      <c r="Z334" s="38" t="s">
        <v>131</v>
      </c>
      <c r="AA334" s="40" t="s">
        <v>2225</v>
      </c>
      <c r="AB334" s="43" t="s">
        <v>1970</v>
      </c>
      <c r="AC334" s="62"/>
      <c r="AD334" s="57">
        <f t="shared" si="10"/>
        <v>0.80289999999999995</v>
      </c>
      <c r="AE334" s="61">
        <v>36140</v>
      </c>
      <c r="AF334" s="61" t="s">
        <v>2963</v>
      </c>
      <c r="AG334" s="61" t="s">
        <v>6</v>
      </c>
      <c r="AH334" s="61">
        <v>1.1136999999999999</v>
      </c>
    </row>
    <row r="335" spans="1:34" x14ac:dyDescent="0.3">
      <c r="A335" s="47">
        <v>10030</v>
      </c>
      <c r="B335" s="27">
        <v>99910</v>
      </c>
      <c r="C335" s="49" t="s">
        <v>1970</v>
      </c>
      <c r="D335" s="39" t="s">
        <v>1052</v>
      </c>
      <c r="E335" s="44" t="s">
        <v>1970</v>
      </c>
      <c r="F335" s="18" t="s">
        <v>7</v>
      </c>
      <c r="G335" s="29">
        <v>0.82090000000000007</v>
      </c>
      <c r="H335" s="36">
        <f>(Reference!B$12*List!$G335)+Reference!B$13</f>
        <v>824.09310348337692</v>
      </c>
      <c r="I335" s="36">
        <f>(Reference!C$12*List!$G335)+Reference!C$13</f>
        <v>1229.7322778161747</v>
      </c>
      <c r="J335" s="36">
        <f>(Reference!D$12*List!$G335)+Reference!D$13</f>
        <v>1471.824623240258</v>
      </c>
      <c r="K335" s="36">
        <f>(Reference!E$12*List!$G335)+Reference!E$13</f>
        <v>1820.4376006509383</v>
      </c>
      <c r="L335" s="36">
        <f>(Reference!F$12*List!$G335)+Reference!F$13</f>
        <v>1896.2932022171512</v>
      </c>
      <c r="M335" s="36">
        <f>(Reference!G$12*List!$G335)+Reference!G$13</f>
        <v>2147.5312584683666</v>
      </c>
      <c r="N335" s="36">
        <f>(Reference!H$12*List!$G335)+Reference!H$13</f>
        <v>2229.3046729227235</v>
      </c>
      <c r="O335" s="36">
        <f>(Reference!I$12*List!$G335)+Reference!I$13</f>
        <v>2316.9959002652245</v>
      </c>
      <c r="P335" s="36">
        <f>(Reference!J$12*List!$G335)+Reference!J$13</f>
        <v>2682.286350360675</v>
      </c>
      <c r="Q335" s="36">
        <f>(Reference!K$12*List!$G335)+Reference!K$13</f>
        <v>2767.2876627540199</v>
      </c>
      <c r="R335" s="36">
        <f>(Reference!L$12*List!$G335)+Reference!L$13</f>
        <v>2985.7087566255268</v>
      </c>
      <c r="S335" s="36">
        <f>(Reference!M$12*List!$G335)+Reference!M$13</f>
        <v>3567.2683686331579</v>
      </c>
      <c r="T335" s="36">
        <f>(Reference!N$12*List!$G335)+Reference!N$13</f>
        <v>14389.872175069351</v>
      </c>
      <c r="U335" s="12">
        <f>(Reference!O$12*List!$G335)+Reference!O$13</f>
        <v>534.85192883047853</v>
      </c>
      <c r="V335" s="12">
        <f>(Reference!P$12*List!$G335)+Reference!P$13</f>
        <v>753.65499062476533</v>
      </c>
      <c r="W335" s="12">
        <f>(Reference!Q$12*List!$G335)+Reference!Q$13</f>
        <v>376.82749531238267</v>
      </c>
      <c r="X335" s="54"/>
      <c r="Y335" s="1" t="str">
        <f t="shared" si="11"/>
        <v>Bradford County, Florida</v>
      </c>
      <c r="Z335" s="39" t="s">
        <v>1052</v>
      </c>
      <c r="AA335" s="40" t="s">
        <v>2225</v>
      </c>
      <c r="AB335" s="44" t="s">
        <v>1970</v>
      </c>
      <c r="AC335" s="63"/>
      <c r="AD335" s="57">
        <f t="shared" si="10"/>
        <v>0.82090000000000007</v>
      </c>
      <c r="AE335" s="61">
        <v>36220</v>
      </c>
      <c r="AF335" s="61" t="s">
        <v>2964</v>
      </c>
      <c r="AG335" s="61" t="s">
        <v>6</v>
      </c>
      <c r="AH335" s="61">
        <v>0.90149999999999997</v>
      </c>
    </row>
    <row r="336" spans="1:34" x14ac:dyDescent="0.3">
      <c r="A336" s="47">
        <v>10040</v>
      </c>
      <c r="B336" s="13">
        <v>37340</v>
      </c>
      <c r="C336" s="49" t="s">
        <v>2312</v>
      </c>
      <c r="D336" s="38" t="s">
        <v>132</v>
      </c>
      <c r="E336" s="43" t="s">
        <v>1970</v>
      </c>
      <c r="F336" s="18" t="s">
        <v>6</v>
      </c>
      <c r="G336" s="11">
        <v>0.89680000000000004</v>
      </c>
      <c r="H336" s="36">
        <f>(Reference!B$12*List!$G336)+Reference!B$13</f>
        <v>881.25601595338617</v>
      </c>
      <c r="I336" s="36">
        <f>(Reference!C$12*List!$G336)+Reference!C$13</f>
        <v>1315.0322011636936</v>
      </c>
      <c r="J336" s="36">
        <f>(Reference!D$12*List!$G336)+Reference!D$13</f>
        <v>1573.917192336954</v>
      </c>
      <c r="K336" s="36">
        <f>(Reference!E$12*List!$G336)+Reference!E$13</f>
        <v>1946.7115796264488</v>
      </c>
      <c r="L336" s="36">
        <f>(Reference!F$12*List!$G336)+Reference!F$13</f>
        <v>2027.8288768607372</v>
      </c>
      <c r="M336" s="36">
        <f>(Reference!G$12*List!$G336)+Reference!G$13</f>
        <v>2296.4939677005432</v>
      </c>
      <c r="N336" s="36">
        <f>(Reference!H$12*List!$G336)+Reference!H$13</f>
        <v>2383.9395647190659</v>
      </c>
      <c r="O336" s="36">
        <f>(Reference!I$12*List!$G336)+Reference!I$13</f>
        <v>2477.7134615218247</v>
      </c>
      <c r="P336" s="36">
        <f>(Reference!J$12*List!$G336)+Reference!J$13</f>
        <v>2868.3421482032554</v>
      </c>
      <c r="Q336" s="36">
        <f>(Reference!K$12*List!$G336)+Reference!K$13</f>
        <v>2959.2395451040893</v>
      </c>
      <c r="R336" s="36">
        <f>(Reference!L$12*List!$G336)+Reference!L$13</f>
        <v>3192.8113371404088</v>
      </c>
      <c r="S336" s="36">
        <f>(Reference!M$12*List!$G336)+Reference!M$13</f>
        <v>3814.7106159366185</v>
      </c>
      <c r="T336" s="36">
        <f>(Reference!N$12*List!$G336)+Reference!N$13</f>
        <v>15388.020321342126</v>
      </c>
      <c r="U336" s="12">
        <f>(Reference!O$12*List!$G336)+Reference!O$13</f>
        <v>571.95173449918229</v>
      </c>
      <c r="V336" s="12">
        <f>(Reference!P$12*List!$G336)+Reference!P$13</f>
        <v>805.93198952157513</v>
      </c>
      <c r="W336" s="12">
        <f>(Reference!Q$12*List!$G336)+Reference!Q$13</f>
        <v>402.96599476078757</v>
      </c>
      <c r="X336" s="54"/>
      <c r="Y336" s="1" t="str">
        <f t="shared" si="11"/>
        <v>Brevard County, Florida</v>
      </c>
      <c r="Z336" s="38" t="s">
        <v>132</v>
      </c>
      <c r="AA336" s="40" t="s">
        <v>2225</v>
      </c>
      <c r="AB336" s="43" t="s">
        <v>1970</v>
      </c>
      <c r="AC336" s="62"/>
      <c r="AD336" s="57">
        <f t="shared" si="10"/>
        <v>0.89680000000000004</v>
      </c>
      <c r="AE336" s="61">
        <v>36260</v>
      </c>
      <c r="AF336" s="61" t="s">
        <v>2965</v>
      </c>
      <c r="AG336" s="61" t="s">
        <v>6</v>
      </c>
      <c r="AH336" s="61">
        <v>0.91100000000000003</v>
      </c>
    </row>
    <row r="337" spans="1:34" x14ac:dyDescent="0.3">
      <c r="A337" s="47">
        <v>10050</v>
      </c>
      <c r="B337" s="13">
        <v>22744</v>
      </c>
      <c r="C337" s="49" t="s">
        <v>2313</v>
      </c>
      <c r="D337" s="38" t="s">
        <v>133</v>
      </c>
      <c r="E337" s="43" t="s">
        <v>1970</v>
      </c>
      <c r="F337" s="18" t="s">
        <v>6</v>
      </c>
      <c r="G337" s="11">
        <v>0.9778</v>
      </c>
      <c r="H337" s="36">
        <f>(Reference!B$12*List!$G337)+Reference!B$13</f>
        <v>942.2599146367952</v>
      </c>
      <c r="I337" s="36">
        <f>(Reference!C$12*List!$G337)+Reference!C$13</f>
        <v>1406.0637399140105</v>
      </c>
      <c r="J337" s="36">
        <f>(Reference!D$12*List!$G337)+Reference!D$13</f>
        <v>1682.8697364322422</v>
      </c>
      <c r="K337" s="36">
        <f>(Reference!E$12*List!$G337)+Reference!E$13</f>
        <v>2081.4703714184961</v>
      </c>
      <c r="L337" s="36">
        <f>(Reference!F$12*List!$G337)+Reference!F$13</f>
        <v>2168.2029169942089</v>
      </c>
      <c r="M337" s="36">
        <f>(Reference!G$12*List!$G337)+Reference!G$13</f>
        <v>2455.466028936462</v>
      </c>
      <c r="N337" s="36">
        <f>(Reference!H$12*List!$G337)+Reference!H$13</f>
        <v>2548.9649433159539</v>
      </c>
      <c r="O337" s="36">
        <f>(Reference!I$12*List!$G337)+Reference!I$13</f>
        <v>2649.230226499224</v>
      </c>
      <c r="P337" s="36">
        <f>(Reference!J$12*List!$G337)+Reference!J$13</f>
        <v>3066.8997190234008</v>
      </c>
      <c r="Q337" s="36">
        <f>(Reference!K$12*List!$G337)+Reference!K$13</f>
        <v>3164.0893800231361</v>
      </c>
      <c r="R337" s="36">
        <f>(Reference!L$12*List!$G337)+Reference!L$13</f>
        <v>3413.8299013262513</v>
      </c>
      <c r="S337" s="36">
        <f>(Reference!M$12*List!$G337)+Reference!M$13</f>
        <v>4078.7794174067144</v>
      </c>
      <c r="T337" s="36">
        <f>(Reference!N$12*List!$G337)+Reference!N$13</f>
        <v>16453.237710645088</v>
      </c>
      <c r="U337" s="12">
        <f>(Reference!O$12*List!$G337)+Reference!O$13</f>
        <v>611.54441248554599</v>
      </c>
      <c r="V337" s="12">
        <f>(Reference!P$12*List!$G337)+Reference!P$13</f>
        <v>861.72167213872399</v>
      </c>
      <c r="W337" s="12">
        <f>(Reference!Q$12*List!$G337)+Reference!Q$13</f>
        <v>430.86083606936199</v>
      </c>
      <c r="X337" s="54"/>
      <c r="Y337" s="1" t="str">
        <f t="shared" si="11"/>
        <v>Broward County, Florida</v>
      </c>
      <c r="Z337" s="38" t="s">
        <v>133</v>
      </c>
      <c r="AA337" s="40" t="s">
        <v>2225</v>
      </c>
      <c r="AB337" s="43" t="s">
        <v>1970</v>
      </c>
      <c r="AC337" s="62"/>
      <c r="AD337" s="57">
        <f t="shared" si="10"/>
        <v>0.9778</v>
      </c>
      <c r="AE337" s="61">
        <v>36420</v>
      </c>
      <c r="AF337" s="61" t="s">
        <v>2966</v>
      </c>
      <c r="AG337" s="61" t="s">
        <v>6</v>
      </c>
      <c r="AH337" s="61">
        <v>0.90200000000000002</v>
      </c>
    </row>
    <row r="338" spans="1:34" x14ac:dyDescent="0.3">
      <c r="A338" s="47">
        <v>10060</v>
      </c>
      <c r="B338" s="27">
        <v>99910</v>
      </c>
      <c r="C338" s="49" t="s">
        <v>1970</v>
      </c>
      <c r="D338" s="39" t="s">
        <v>16</v>
      </c>
      <c r="E338" s="44" t="s">
        <v>1970</v>
      </c>
      <c r="F338" s="18" t="s">
        <v>7</v>
      </c>
      <c r="G338" s="29">
        <v>0.82090000000000007</v>
      </c>
      <c r="H338" s="36">
        <f>(Reference!B$12*List!$G338)+Reference!B$13</f>
        <v>824.09310348337692</v>
      </c>
      <c r="I338" s="36">
        <f>(Reference!C$12*List!$G338)+Reference!C$13</f>
        <v>1229.7322778161747</v>
      </c>
      <c r="J338" s="36">
        <f>(Reference!D$12*List!$G338)+Reference!D$13</f>
        <v>1471.824623240258</v>
      </c>
      <c r="K338" s="36">
        <f>(Reference!E$12*List!$G338)+Reference!E$13</f>
        <v>1820.4376006509383</v>
      </c>
      <c r="L338" s="36">
        <f>(Reference!F$12*List!$G338)+Reference!F$13</f>
        <v>1896.2932022171512</v>
      </c>
      <c r="M338" s="36">
        <f>(Reference!G$12*List!$G338)+Reference!G$13</f>
        <v>2147.5312584683666</v>
      </c>
      <c r="N338" s="36">
        <f>(Reference!H$12*List!$G338)+Reference!H$13</f>
        <v>2229.3046729227235</v>
      </c>
      <c r="O338" s="36">
        <f>(Reference!I$12*List!$G338)+Reference!I$13</f>
        <v>2316.9959002652245</v>
      </c>
      <c r="P338" s="36">
        <f>(Reference!J$12*List!$G338)+Reference!J$13</f>
        <v>2682.286350360675</v>
      </c>
      <c r="Q338" s="36">
        <f>(Reference!K$12*List!$G338)+Reference!K$13</f>
        <v>2767.2876627540199</v>
      </c>
      <c r="R338" s="36">
        <f>(Reference!L$12*List!$G338)+Reference!L$13</f>
        <v>2985.7087566255268</v>
      </c>
      <c r="S338" s="36">
        <f>(Reference!M$12*List!$G338)+Reference!M$13</f>
        <v>3567.2683686331579</v>
      </c>
      <c r="T338" s="36">
        <f>(Reference!N$12*List!$G338)+Reference!N$13</f>
        <v>14389.872175069351</v>
      </c>
      <c r="U338" s="12">
        <f>(Reference!O$12*List!$G338)+Reference!O$13</f>
        <v>534.85192883047853</v>
      </c>
      <c r="V338" s="12">
        <f>(Reference!P$12*List!$G338)+Reference!P$13</f>
        <v>753.65499062476533</v>
      </c>
      <c r="W338" s="12">
        <f>(Reference!Q$12*List!$G338)+Reference!Q$13</f>
        <v>376.82749531238267</v>
      </c>
      <c r="X338" s="54"/>
      <c r="Y338" s="1" t="str">
        <f t="shared" si="11"/>
        <v>Calhoun County, Florida</v>
      </c>
      <c r="Z338" s="39" t="s">
        <v>16</v>
      </c>
      <c r="AA338" s="40" t="s">
        <v>2225</v>
      </c>
      <c r="AB338" s="44" t="s">
        <v>1970</v>
      </c>
      <c r="AC338" s="63"/>
      <c r="AD338" s="57">
        <f t="shared" si="10"/>
        <v>0.82090000000000007</v>
      </c>
      <c r="AE338" s="61">
        <v>36500</v>
      </c>
      <c r="AF338" s="61" t="s">
        <v>2967</v>
      </c>
      <c r="AG338" s="61" t="s">
        <v>6</v>
      </c>
      <c r="AH338" s="61">
        <v>1.1603000000000001</v>
      </c>
    </row>
    <row r="339" spans="1:34" x14ac:dyDescent="0.3">
      <c r="A339" s="47">
        <v>10070</v>
      </c>
      <c r="B339" s="13">
        <v>39460</v>
      </c>
      <c r="C339" s="49" t="s">
        <v>2314</v>
      </c>
      <c r="D339" s="38" t="s">
        <v>134</v>
      </c>
      <c r="E339" s="43" t="s">
        <v>1970</v>
      </c>
      <c r="F339" s="18" t="s">
        <v>6</v>
      </c>
      <c r="G339" s="11">
        <v>0.84030000000000005</v>
      </c>
      <c r="H339" s="36">
        <f>(Reference!B$12*List!$G339)+Reference!B$13</f>
        <v>838.70391378532918</v>
      </c>
      <c r="I339" s="36">
        <f>(Reference!C$12*List!$G339)+Reference!C$13</f>
        <v>1251.5348932699544</v>
      </c>
      <c r="J339" s="36">
        <f>(Reference!D$12*List!$G339)+Reference!D$13</f>
        <v>1497.919430097648</v>
      </c>
      <c r="K339" s="36">
        <f>(Reference!E$12*List!$G339)+Reference!E$13</f>
        <v>1852.7131631295272</v>
      </c>
      <c r="L339" s="36">
        <f>(Reference!F$12*List!$G339)+Reference!F$13</f>
        <v>1929.9136513355381</v>
      </c>
      <c r="M339" s="36">
        <f>(Reference!G$12*List!$G339)+Reference!G$13</f>
        <v>2185.6060484433892</v>
      </c>
      <c r="N339" s="36">
        <f>(Reference!H$12*List!$G339)+Reference!H$13</f>
        <v>2268.8292697718543</v>
      </c>
      <c r="O339" s="36">
        <f>(Reference!I$12*List!$G339)+Reference!I$13</f>
        <v>2358.0752242227745</v>
      </c>
      <c r="P339" s="36">
        <f>(Reference!J$12*List!$G339)+Reference!J$13</f>
        <v>2729.8421142361171</v>
      </c>
      <c r="Q339" s="36">
        <f>(Reference!K$12*List!$G339)+Reference!K$13</f>
        <v>2816.3504627222856</v>
      </c>
      <c r="R339" s="36">
        <f>(Reference!L$12*List!$G339)+Reference!L$13</f>
        <v>3038.6440670601605</v>
      </c>
      <c r="S339" s="36">
        <f>(Reference!M$12*List!$G339)+Reference!M$13</f>
        <v>3630.5144766395761</v>
      </c>
      <c r="T339" s="36">
        <f>(Reference!N$12*List!$G339)+Reference!N$13</f>
        <v>14644.998315223394</v>
      </c>
      <c r="U339" s="12">
        <f>(Reference!O$12*List!$G339)+Reference!O$13</f>
        <v>544.33461960745944</v>
      </c>
      <c r="V339" s="12">
        <f>(Reference!P$12*List!$G339)+Reference!P$13</f>
        <v>767.01696399232924</v>
      </c>
      <c r="W339" s="12">
        <f>(Reference!Q$12*List!$G339)+Reference!Q$13</f>
        <v>383.50848199616462</v>
      </c>
      <c r="X339" s="54"/>
      <c r="Y339" s="1" t="str">
        <f t="shared" si="11"/>
        <v>Charlotte County, Florida</v>
      </c>
      <c r="Z339" s="38" t="s">
        <v>134</v>
      </c>
      <c r="AA339" s="40" t="s">
        <v>2225</v>
      </c>
      <c r="AB339" s="43" t="s">
        <v>1970</v>
      </c>
      <c r="AC339" s="62"/>
      <c r="AD339" s="57">
        <f t="shared" si="10"/>
        <v>0.84030000000000005</v>
      </c>
      <c r="AE339" s="61">
        <v>36540</v>
      </c>
      <c r="AF339" s="61" t="s">
        <v>2968</v>
      </c>
      <c r="AG339" s="61" t="s">
        <v>6</v>
      </c>
      <c r="AH339" s="61">
        <v>0.93889999999999996</v>
      </c>
    </row>
    <row r="340" spans="1:34" x14ac:dyDescent="0.3">
      <c r="A340" s="47">
        <v>10080</v>
      </c>
      <c r="B340" s="13">
        <v>26140</v>
      </c>
      <c r="C340" s="49" t="s">
        <v>2315</v>
      </c>
      <c r="D340" s="38" t="s">
        <v>870</v>
      </c>
      <c r="E340" s="43" t="s">
        <v>1970</v>
      </c>
      <c r="F340" s="18" t="s">
        <v>6</v>
      </c>
      <c r="G340" s="11">
        <v>0.79800000000000004</v>
      </c>
      <c r="H340" s="36">
        <f>(Reference!B$12*List!$G340)+Reference!B$13</f>
        <v>806.84632225066002</v>
      </c>
      <c r="I340" s="36">
        <f>(Reference!C$12*List!$G340)+Reference!C$13</f>
        <v>1203.9962008114553</v>
      </c>
      <c r="J340" s="36">
        <f>(Reference!D$12*List!$G340)+Reference!D$13</f>
        <v>1441.021990403442</v>
      </c>
      <c r="K340" s="36">
        <f>(Reference!E$12*List!$G340)+Reference!E$13</f>
        <v>1782.3391274159028</v>
      </c>
      <c r="L340" s="36">
        <f>(Reference!F$12*List!$G340)+Reference!F$13</f>
        <v>1856.6072081547252</v>
      </c>
      <c r="M340" s="36">
        <f>(Reference!G$12*List!$G340)+Reference!G$13</f>
        <v>2102.5873053535202</v>
      </c>
      <c r="N340" s="36">
        <f>(Reference!H$12*List!$G340)+Reference!H$13</f>
        <v>2182.6493498379241</v>
      </c>
      <c r="O340" s="36">
        <f>(Reference!I$12*List!$G340)+Reference!I$13</f>
        <v>2268.5053580679105</v>
      </c>
      <c r="P340" s="36">
        <f>(Reference!J$12*List!$G340)+Reference!J$13</f>
        <v>2626.1509383633747</v>
      </c>
      <c r="Q340" s="36">
        <f>(Reference!K$12*List!$G340)+Reference!K$13</f>
        <v>2709.3733267090061</v>
      </c>
      <c r="R340" s="36">
        <f>(Reference!L$12*List!$G340)+Reference!L$13</f>
        <v>2923.2232613186652</v>
      </c>
      <c r="S340" s="36">
        <f>(Reference!M$12*List!$G340)+Reference!M$13</f>
        <v>3492.6118803163035</v>
      </c>
      <c r="T340" s="36">
        <f>(Reference!N$12*List!$G340)+Reference!N$13</f>
        <v>14088.718123031846</v>
      </c>
      <c r="U340" s="12">
        <f>(Reference!O$12*List!$G340)+Reference!O$13</f>
        <v>523.65844332569168</v>
      </c>
      <c r="V340" s="12">
        <f>(Reference!P$12*List!$G340)+Reference!P$13</f>
        <v>737.88235195892935</v>
      </c>
      <c r="W340" s="12">
        <f>(Reference!Q$12*List!$G340)+Reference!Q$13</f>
        <v>368.94117597946467</v>
      </c>
      <c r="X340" s="54"/>
      <c r="Y340" s="1" t="str">
        <f t="shared" si="11"/>
        <v>Citrus County, Florida</v>
      </c>
      <c r="Z340" s="38" t="s">
        <v>870</v>
      </c>
      <c r="AA340" s="40" t="s">
        <v>2225</v>
      </c>
      <c r="AB340" s="43" t="s">
        <v>1970</v>
      </c>
      <c r="AC340" s="62"/>
      <c r="AD340" s="57">
        <f t="shared" si="10"/>
        <v>0.79800000000000004</v>
      </c>
      <c r="AE340" s="61">
        <v>36740</v>
      </c>
      <c r="AF340" s="61" t="s">
        <v>2969</v>
      </c>
      <c r="AG340" s="61" t="s">
        <v>6</v>
      </c>
      <c r="AH340" s="61">
        <v>0.89480000000000004</v>
      </c>
    </row>
    <row r="341" spans="1:34" x14ac:dyDescent="0.3">
      <c r="A341" s="47">
        <v>10090</v>
      </c>
      <c r="B341" s="13">
        <v>27260</v>
      </c>
      <c r="C341" s="49" t="s">
        <v>2310</v>
      </c>
      <c r="D341" s="38" t="s">
        <v>135</v>
      </c>
      <c r="E341" s="43" t="s">
        <v>1970</v>
      </c>
      <c r="F341" s="18" t="s">
        <v>6</v>
      </c>
      <c r="G341" s="11">
        <v>0.90339999999999998</v>
      </c>
      <c r="H341" s="36">
        <f>(Reference!B$12*List!$G341)+Reference!B$13</f>
        <v>886.22670399425647</v>
      </c>
      <c r="I341" s="36">
        <f>(Reference!C$12*List!$G341)+Reference!C$13</f>
        <v>1322.4495858026085</v>
      </c>
      <c r="J341" s="36">
        <f>(Reference!D$12*List!$G341)+Reference!D$13</f>
        <v>1582.7948070410146</v>
      </c>
      <c r="K341" s="36">
        <f>(Reference!E$12*List!$G341)+Reference!E$13</f>
        <v>1957.6919256243193</v>
      </c>
      <c r="L341" s="36">
        <f>(Reference!F$12*List!$G341)+Reference!F$13</f>
        <v>2039.2667616123533</v>
      </c>
      <c r="M341" s="36">
        <f>(Reference!G$12*List!$G341)+Reference!G$13</f>
        <v>2309.4472467642099</v>
      </c>
      <c r="N341" s="36">
        <f>(Reference!H$12*List!$G341)+Reference!H$13</f>
        <v>2397.3860770491829</v>
      </c>
      <c r="O341" s="36">
        <f>(Reference!I$12*List!$G341)+Reference!I$13</f>
        <v>2491.6889016310943</v>
      </c>
      <c r="P341" s="36">
        <f>(Reference!J$12*List!$G341)+Reference!J$13</f>
        <v>2884.5209132330451</v>
      </c>
      <c r="Q341" s="36">
        <f>(Reference!K$12*List!$G341)+Reference!K$13</f>
        <v>2975.9310131345301</v>
      </c>
      <c r="R341" s="36">
        <f>(Reference!L$12*List!$G341)+Reference!L$13</f>
        <v>3210.8202571851807</v>
      </c>
      <c r="S341" s="36">
        <f>(Reference!M$12*List!$G341)+Reference!M$13</f>
        <v>3836.2273330934408</v>
      </c>
      <c r="T341" s="36">
        <f>(Reference!N$12*List!$G341)+Reference!N$13</f>
        <v>15474.815812322369</v>
      </c>
      <c r="U341" s="12">
        <f>(Reference!O$12*List!$G341)+Reference!O$13</f>
        <v>575.17780455733032</v>
      </c>
      <c r="V341" s="12">
        <f>(Reference!P$12*List!$G341)+Reference!P$13</f>
        <v>810.47781551260209</v>
      </c>
      <c r="W341" s="12">
        <f>(Reference!Q$12*List!$G341)+Reference!Q$13</f>
        <v>405.23890775630105</v>
      </c>
      <c r="X341" s="54"/>
      <c r="Y341" s="1" t="str">
        <f t="shared" si="11"/>
        <v>Clay County, Florida</v>
      </c>
      <c r="Z341" s="38" t="s">
        <v>135</v>
      </c>
      <c r="AA341" s="40" t="s">
        <v>2225</v>
      </c>
      <c r="AB341" s="43" t="s">
        <v>1970</v>
      </c>
      <c r="AC341" s="62"/>
      <c r="AD341" s="57">
        <f t="shared" si="10"/>
        <v>0.90339999999999998</v>
      </c>
      <c r="AE341" s="61">
        <v>36780</v>
      </c>
      <c r="AF341" s="61" t="s">
        <v>2970</v>
      </c>
      <c r="AG341" s="61" t="s">
        <v>6</v>
      </c>
      <c r="AH341" s="61">
        <v>0.93569999999999998</v>
      </c>
    </row>
    <row r="342" spans="1:34" x14ac:dyDescent="0.3">
      <c r="A342" s="47">
        <v>10100</v>
      </c>
      <c r="B342" s="13">
        <v>34940</v>
      </c>
      <c r="C342" s="49" t="s">
        <v>2316</v>
      </c>
      <c r="D342" s="38" t="s">
        <v>136</v>
      </c>
      <c r="E342" s="43" t="s">
        <v>1970</v>
      </c>
      <c r="F342" s="18" t="s">
        <v>6</v>
      </c>
      <c r="G342" s="11">
        <v>0.84119999999999995</v>
      </c>
      <c r="H342" s="36">
        <f>(Reference!B$12*List!$G342)+Reference!B$13</f>
        <v>839.38173488181144</v>
      </c>
      <c r="I342" s="36">
        <f>(Reference!C$12*List!$G342)+Reference!C$13</f>
        <v>1252.5463548116243</v>
      </c>
      <c r="J342" s="36">
        <f>(Reference!D$12*List!$G342)+Reference!D$13</f>
        <v>1499.1300139209288</v>
      </c>
      <c r="K342" s="36">
        <f>(Reference!E$12*List!$G342)+Reference!E$13</f>
        <v>1854.2104830383275</v>
      </c>
      <c r="L342" s="36">
        <f>(Reference!F$12*List!$G342)+Reference!F$13</f>
        <v>1931.4733628925765</v>
      </c>
      <c r="M342" s="36">
        <f>(Reference!G$12*List!$G342)+Reference!G$13</f>
        <v>2187.3724046793436</v>
      </c>
      <c r="N342" s="36">
        <f>(Reference!H$12*List!$G342)+Reference!H$13</f>
        <v>2270.6628850895977</v>
      </c>
      <c r="O342" s="36">
        <f>(Reference!I$12*List!$G342)+Reference!I$13</f>
        <v>2359.9809660558562</v>
      </c>
      <c r="P342" s="36">
        <f>(Reference!J$12*List!$G342)+Reference!J$13</f>
        <v>2732.0483094674519</v>
      </c>
      <c r="Q342" s="36">
        <f>(Reference!K$12*List!$G342)+Reference!K$13</f>
        <v>2818.6265719991634</v>
      </c>
      <c r="R342" s="36">
        <f>(Reference!L$12*List!$G342)+Reference!L$13</f>
        <v>3041.0998288844476</v>
      </c>
      <c r="S342" s="36">
        <f>(Reference!M$12*List!$G342)+Reference!M$13</f>
        <v>3633.448574433688</v>
      </c>
      <c r="T342" s="36">
        <f>(Reference!N$12*List!$G342)+Reference!N$13</f>
        <v>14656.834063993425</v>
      </c>
      <c r="U342" s="12">
        <f>(Reference!O$12*List!$G342)+Reference!O$13</f>
        <v>544.77453825175223</v>
      </c>
      <c r="V342" s="12">
        <f>(Reference!P$12*List!$G342)+Reference!P$13</f>
        <v>767.63684935474203</v>
      </c>
      <c r="W342" s="12">
        <f>(Reference!Q$12*List!$G342)+Reference!Q$13</f>
        <v>383.81842467737101</v>
      </c>
      <c r="X342" s="54"/>
      <c r="Y342" s="1" t="str">
        <f t="shared" si="11"/>
        <v>Collier County, Florida</v>
      </c>
      <c r="Z342" s="38" t="s">
        <v>136</v>
      </c>
      <c r="AA342" s="40" t="s">
        <v>2225</v>
      </c>
      <c r="AB342" s="43" t="s">
        <v>1970</v>
      </c>
      <c r="AC342" s="62"/>
      <c r="AD342" s="57">
        <f t="shared" si="10"/>
        <v>0.84119999999999995</v>
      </c>
      <c r="AE342" s="61">
        <v>36980</v>
      </c>
      <c r="AF342" s="61" t="s">
        <v>2971</v>
      </c>
      <c r="AG342" s="61" t="s">
        <v>6</v>
      </c>
      <c r="AH342" s="61">
        <v>0.87829999999999997</v>
      </c>
    </row>
    <row r="343" spans="1:34" x14ac:dyDescent="0.3">
      <c r="A343" s="47">
        <v>10110</v>
      </c>
      <c r="B343" s="27">
        <v>99910</v>
      </c>
      <c r="C343" s="49" t="s">
        <v>1970</v>
      </c>
      <c r="D343" s="39" t="s">
        <v>180</v>
      </c>
      <c r="E343" s="44" t="s">
        <v>1970</v>
      </c>
      <c r="F343" s="18" t="s">
        <v>7</v>
      </c>
      <c r="G343" s="29">
        <v>0.82090000000000007</v>
      </c>
      <c r="H343" s="36">
        <f>(Reference!B$12*List!$G343)+Reference!B$13</f>
        <v>824.09310348337692</v>
      </c>
      <c r="I343" s="36">
        <f>(Reference!C$12*List!$G343)+Reference!C$13</f>
        <v>1229.7322778161747</v>
      </c>
      <c r="J343" s="36">
        <f>(Reference!D$12*List!$G343)+Reference!D$13</f>
        <v>1471.824623240258</v>
      </c>
      <c r="K343" s="36">
        <f>(Reference!E$12*List!$G343)+Reference!E$13</f>
        <v>1820.4376006509383</v>
      </c>
      <c r="L343" s="36">
        <f>(Reference!F$12*List!$G343)+Reference!F$13</f>
        <v>1896.2932022171512</v>
      </c>
      <c r="M343" s="36">
        <f>(Reference!G$12*List!$G343)+Reference!G$13</f>
        <v>2147.5312584683666</v>
      </c>
      <c r="N343" s="36">
        <f>(Reference!H$12*List!$G343)+Reference!H$13</f>
        <v>2229.3046729227235</v>
      </c>
      <c r="O343" s="36">
        <f>(Reference!I$12*List!$G343)+Reference!I$13</f>
        <v>2316.9959002652245</v>
      </c>
      <c r="P343" s="36">
        <f>(Reference!J$12*List!$G343)+Reference!J$13</f>
        <v>2682.286350360675</v>
      </c>
      <c r="Q343" s="36">
        <f>(Reference!K$12*List!$G343)+Reference!K$13</f>
        <v>2767.2876627540199</v>
      </c>
      <c r="R343" s="36">
        <f>(Reference!L$12*List!$G343)+Reference!L$13</f>
        <v>2985.7087566255268</v>
      </c>
      <c r="S343" s="36">
        <f>(Reference!M$12*List!$G343)+Reference!M$13</f>
        <v>3567.2683686331579</v>
      </c>
      <c r="T343" s="36">
        <f>(Reference!N$12*List!$G343)+Reference!N$13</f>
        <v>14389.872175069351</v>
      </c>
      <c r="U343" s="12">
        <f>(Reference!O$12*List!$G343)+Reference!O$13</f>
        <v>534.85192883047853</v>
      </c>
      <c r="V343" s="12">
        <f>(Reference!P$12*List!$G343)+Reference!P$13</f>
        <v>753.65499062476533</v>
      </c>
      <c r="W343" s="12">
        <f>(Reference!Q$12*List!$G343)+Reference!Q$13</f>
        <v>376.82749531238267</v>
      </c>
      <c r="X343" s="54"/>
      <c r="Y343" s="1" t="str">
        <f t="shared" si="11"/>
        <v>Columbia County, Florida</v>
      </c>
      <c r="Z343" s="39" t="s">
        <v>180</v>
      </c>
      <c r="AA343" s="40" t="s">
        <v>2225</v>
      </c>
      <c r="AB343" s="44" t="s">
        <v>1970</v>
      </c>
      <c r="AC343" s="63"/>
      <c r="AD343" s="57">
        <f t="shared" si="10"/>
        <v>0.82090000000000007</v>
      </c>
      <c r="AE343" s="61">
        <v>37100</v>
      </c>
      <c r="AF343" s="61" t="s">
        <v>2972</v>
      </c>
      <c r="AG343" s="61" t="s">
        <v>6</v>
      </c>
      <c r="AH343" s="61">
        <v>1.3324</v>
      </c>
    </row>
    <row r="344" spans="1:34" x14ac:dyDescent="0.3">
      <c r="A344" s="47">
        <v>10130</v>
      </c>
      <c r="B344" s="27">
        <v>99910</v>
      </c>
      <c r="C344" s="49" t="s">
        <v>1970</v>
      </c>
      <c r="D344" s="39" t="s">
        <v>346</v>
      </c>
      <c r="E344" s="44" t="s">
        <v>1970</v>
      </c>
      <c r="F344" s="18" t="s">
        <v>7</v>
      </c>
      <c r="G344" s="29">
        <v>0.82090000000000007</v>
      </c>
      <c r="H344" s="36">
        <f>(Reference!B$12*List!$G344)+Reference!B$13</f>
        <v>824.09310348337692</v>
      </c>
      <c r="I344" s="36">
        <f>(Reference!C$12*List!$G344)+Reference!C$13</f>
        <v>1229.7322778161747</v>
      </c>
      <c r="J344" s="36">
        <f>(Reference!D$12*List!$G344)+Reference!D$13</f>
        <v>1471.824623240258</v>
      </c>
      <c r="K344" s="36">
        <f>(Reference!E$12*List!$G344)+Reference!E$13</f>
        <v>1820.4376006509383</v>
      </c>
      <c r="L344" s="36">
        <f>(Reference!F$12*List!$G344)+Reference!F$13</f>
        <v>1896.2932022171512</v>
      </c>
      <c r="M344" s="36">
        <f>(Reference!G$12*List!$G344)+Reference!G$13</f>
        <v>2147.5312584683666</v>
      </c>
      <c r="N344" s="36">
        <f>(Reference!H$12*List!$G344)+Reference!H$13</f>
        <v>2229.3046729227235</v>
      </c>
      <c r="O344" s="36">
        <f>(Reference!I$12*List!$G344)+Reference!I$13</f>
        <v>2316.9959002652245</v>
      </c>
      <c r="P344" s="36">
        <f>(Reference!J$12*List!$G344)+Reference!J$13</f>
        <v>2682.286350360675</v>
      </c>
      <c r="Q344" s="36">
        <f>(Reference!K$12*List!$G344)+Reference!K$13</f>
        <v>2767.2876627540199</v>
      </c>
      <c r="R344" s="36">
        <f>(Reference!L$12*List!$G344)+Reference!L$13</f>
        <v>2985.7087566255268</v>
      </c>
      <c r="S344" s="36">
        <f>(Reference!M$12*List!$G344)+Reference!M$13</f>
        <v>3567.2683686331579</v>
      </c>
      <c r="T344" s="36">
        <f>(Reference!N$12*List!$G344)+Reference!N$13</f>
        <v>14389.872175069351</v>
      </c>
      <c r="U344" s="12">
        <f>(Reference!O$12*List!$G344)+Reference!O$13</f>
        <v>534.85192883047853</v>
      </c>
      <c r="V344" s="12">
        <f>(Reference!P$12*List!$G344)+Reference!P$13</f>
        <v>753.65499062476533</v>
      </c>
      <c r="W344" s="12">
        <f>(Reference!Q$12*List!$G344)+Reference!Q$13</f>
        <v>376.82749531238267</v>
      </c>
      <c r="X344" s="54"/>
      <c r="Y344" s="1" t="str">
        <f t="shared" si="11"/>
        <v>De Soto County, Florida</v>
      </c>
      <c r="Z344" s="39" t="s">
        <v>346</v>
      </c>
      <c r="AA344" s="40" t="s">
        <v>2225</v>
      </c>
      <c r="AB344" s="44" t="s">
        <v>1970</v>
      </c>
      <c r="AC344" s="63"/>
      <c r="AD344" s="57">
        <f t="shared" si="10"/>
        <v>0.82090000000000007</v>
      </c>
      <c r="AE344" s="61">
        <v>37340</v>
      </c>
      <c r="AF344" s="61" t="s">
        <v>2973</v>
      </c>
      <c r="AG344" s="61" t="s">
        <v>6</v>
      </c>
      <c r="AH344" s="61">
        <v>0.89680000000000004</v>
      </c>
    </row>
    <row r="345" spans="1:34" x14ac:dyDescent="0.3">
      <c r="A345" s="47">
        <v>10140</v>
      </c>
      <c r="B345" s="27">
        <v>99910</v>
      </c>
      <c r="C345" s="49" t="s">
        <v>1970</v>
      </c>
      <c r="D345" s="39" t="s">
        <v>1053</v>
      </c>
      <c r="E345" s="44" t="s">
        <v>1970</v>
      </c>
      <c r="F345" s="18" t="s">
        <v>7</v>
      </c>
      <c r="G345" s="29">
        <v>0.82090000000000007</v>
      </c>
      <c r="H345" s="36">
        <f>(Reference!B$12*List!$G345)+Reference!B$13</f>
        <v>824.09310348337692</v>
      </c>
      <c r="I345" s="36">
        <f>(Reference!C$12*List!$G345)+Reference!C$13</f>
        <v>1229.7322778161747</v>
      </c>
      <c r="J345" s="36">
        <f>(Reference!D$12*List!$G345)+Reference!D$13</f>
        <v>1471.824623240258</v>
      </c>
      <c r="K345" s="36">
        <f>(Reference!E$12*List!$G345)+Reference!E$13</f>
        <v>1820.4376006509383</v>
      </c>
      <c r="L345" s="36">
        <f>(Reference!F$12*List!$G345)+Reference!F$13</f>
        <v>1896.2932022171512</v>
      </c>
      <c r="M345" s="36">
        <f>(Reference!G$12*List!$G345)+Reference!G$13</f>
        <v>2147.5312584683666</v>
      </c>
      <c r="N345" s="36">
        <f>(Reference!H$12*List!$G345)+Reference!H$13</f>
        <v>2229.3046729227235</v>
      </c>
      <c r="O345" s="36">
        <f>(Reference!I$12*List!$G345)+Reference!I$13</f>
        <v>2316.9959002652245</v>
      </c>
      <c r="P345" s="36">
        <f>(Reference!J$12*List!$G345)+Reference!J$13</f>
        <v>2682.286350360675</v>
      </c>
      <c r="Q345" s="36">
        <f>(Reference!K$12*List!$G345)+Reference!K$13</f>
        <v>2767.2876627540199</v>
      </c>
      <c r="R345" s="36">
        <f>(Reference!L$12*List!$G345)+Reference!L$13</f>
        <v>2985.7087566255268</v>
      </c>
      <c r="S345" s="36">
        <f>(Reference!M$12*List!$G345)+Reference!M$13</f>
        <v>3567.2683686331579</v>
      </c>
      <c r="T345" s="36">
        <f>(Reference!N$12*List!$G345)+Reference!N$13</f>
        <v>14389.872175069351</v>
      </c>
      <c r="U345" s="12">
        <f>(Reference!O$12*List!$G345)+Reference!O$13</f>
        <v>534.85192883047853</v>
      </c>
      <c r="V345" s="12">
        <f>(Reference!P$12*List!$G345)+Reference!P$13</f>
        <v>753.65499062476533</v>
      </c>
      <c r="W345" s="12">
        <f>(Reference!Q$12*List!$G345)+Reference!Q$13</f>
        <v>376.82749531238267</v>
      </c>
      <c r="X345" s="54"/>
      <c r="Y345" s="1" t="str">
        <f t="shared" si="11"/>
        <v>Dixie County, Florida</v>
      </c>
      <c r="Z345" s="39" t="s">
        <v>1053</v>
      </c>
      <c r="AA345" s="40" t="s">
        <v>2225</v>
      </c>
      <c r="AB345" s="44" t="s">
        <v>1970</v>
      </c>
      <c r="AC345" s="63"/>
      <c r="AD345" s="57">
        <f t="shared" si="10"/>
        <v>0.82090000000000007</v>
      </c>
      <c r="AE345" s="61">
        <v>37460</v>
      </c>
      <c r="AF345" s="61" t="s">
        <v>2974</v>
      </c>
      <c r="AG345" s="61" t="s">
        <v>6</v>
      </c>
      <c r="AH345" s="61">
        <v>0.80289999999999995</v>
      </c>
    </row>
    <row r="346" spans="1:34" x14ac:dyDescent="0.3">
      <c r="A346" s="47">
        <v>10150</v>
      </c>
      <c r="B346" s="13">
        <v>27260</v>
      </c>
      <c r="C346" s="49" t="s">
        <v>2310</v>
      </c>
      <c r="D346" s="38" t="s">
        <v>138</v>
      </c>
      <c r="E346" s="43" t="s">
        <v>1970</v>
      </c>
      <c r="F346" s="18" t="s">
        <v>6</v>
      </c>
      <c r="G346" s="11">
        <v>0.90339999999999998</v>
      </c>
      <c r="H346" s="36">
        <f>(Reference!B$12*List!$G346)+Reference!B$13</f>
        <v>886.22670399425647</v>
      </c>
      <c r="I346" s="36">
        <f>(Reference!C$12*List!$G346)+Reference!C$13</f>
        <v>1322.4495858026085</v>
      </c>
      <c r="J346" s="36">
        <f>(Reference!D$12*List!$G346)+Reference!D$13</f>
        <v>1582.7948070410146</v>
      </c>
      <c r="K346" s="36">
        <f>(Reference!E$12*List!$G346)+Reference!E$13</f>
        <v>1957.6919256243193</v>
      </c>
      <c r="L346" s="36">
        <f>(Reference!F$12*List!$G346)+Reference!F$13</f>
        <v>2039.2667616123533</v>
      </c>
      <c r="M346" s="36">
        <f>(Reference!G$12*List!$G346)+Reference!G$13</f>
        <v>2309.4472467642099</v>
      </c>
      <c r="N346" s="36">
        <f>(Reference!H$12*List!$G346)+Reference!H$13</f>
        <v>2397.3860770491829</v>
      </c>
      <c r="O346" s="36">
        <f>(Reference!I$12*List!$G346)+Reference!I$13</f>
        <v>2491.6889016310943</v>
      </c>
      <c r="P346" s="36">
        <f>(Reference!J$12*List!$G346)+Reference!J$13</f>
        <v>2884.5209132330451</v>
      </c>
      <c r="Q346" s="36">
        <f>(Reference!K$12*List!$G346)+Reference!K$13</f>
        <v>2975.9310131345301</v>
      </c>
      <c r="R346" s="36">
        <f>(Reference!L$12*List!$G346)+Reference!L$13</f>
        <v>3210.8202571851807</v>
      </c>
      <c r="S346" s="36">
        <f>(Reference!M$12*List!$G346)+Reference!M$13</f>
        <v>3836.2273330934408</v>
      </c>
      <c r="T346" s="36">
        <f>(Reference!N$12*List!$G346)+Reference!N$13</f>
        <v>15474.815812322369</v>
      </c>
      <c r="U346" s="12">
        <f>(Reference!O$12*List!$G346)+Reference!O$13</f>
        <v>575.17780455733032</v>
      </c>
      <c r="V346" s="12">
        <f>(Reference!P$12*List!$G346)+Reference!P$13</f>
        <v>810.47781551260209</v>
      </c>
      <c r="W346" s="12">
        <f>(Reference!Q$12*List!$G346)+Reference!Q$13</f>
        <v>405.23890775630105</v>
      </c>
      <c r="X346" s="54"/>
      <c r="Y346" s="1" t="str">
        <f t="shared" si="11"/>
        <v>Duval County, Florida</v>
      </c>
      <c r="Z346" s="38" t="s">
        <v>138</v>
      </c>
      <c r="AA346" s="40" t="s">
        <v>2225</v>
      </c>
      <c r="AB346" s="43" t="s">
        <v>1970</v>
      </c>
      <c r="AC346" s="62"/>
      <c r="AD346" s="57">
        <f t="shared" si="10"/>
        <v>0.90339999999999998</v>
      </c>
      <c r="AE346" s="61">
        <v>37620</v>
      </c>
      <c r="AF346" s="61" t="s">
        <v>2975</v>
      </c>
      <c r="AG346" s="61" t="s">
        <v>6</v>
      </c>
      <c r="AH346" s="61">
        <v>0.72840000000000005</v>
      </c>
    </row>
    <row r="347" spans="1:34" x14ac:dyDescent="0.3">
      <c r="A347" s="47">
        <v>10160</v>
      </c>
      <c r="B347" s="13">
        <v>37860</v>
      </c>
      <c r="C347" s="49" t="s">
        <v>2317</v>
      </c>
      <c r="D347" s="38" t="s">
        <v>139</v>
      </c>
      <c r="E347" s="43" t="s">
        <v>1970</v>
      </c>
      <c r="F347" s="18" t="s">
        <v>6</v>
      </c>
      <c r="G347" s="11">
        <v>0.82299999999999995</v>
      </c>
      <c r="H347" s="36">
        <f>(Reference!B$12*List!$G347)+Reference!B$13</f>
        <v>825.67468604183557</v>
      </c>
      <c r="I347" s="36">
        <f>(Reference!C$12*List!$G347)+Reference!C$13</f>
        <v>1232.0923547467382</v>
      </c>
      <c r="J347" s="36">
        <f>(Reference!D$12*List!$G347)+Reference!D$13</f>
        <v>1474.6493188279135</v>
      </c>
      <c r="K347" s="36">
        <f>(Reference!E$12*List!$G347)+Reference!E$13</f>
        <v>1823.931347104806</v>
      </c>
      <c r="L347" s="36">
        <f>(Reference!F$12*List!$G347)+Reference!F$13</f>
        <v>1899.9325291835744</v>
      </c>
      <c r="M347" s="36">
        <f>(Reference!G$12*List!$G347)+Reference!G$13</f>
        <v>2151.6527563522604</v>
      </c>
      <c r="N347" s="36">
        <f>(Reference!H$12*List!$G347)+Reference!H$13</f>
        <v>2233.5831086641238</v>
      </c>
      <c r="O347" s="36">
        <f>(Reference!I$12*List!$G347)+Reference!I$13</f>
        <v>2321.4426312090827</v>
      </c>
      <c r="P347" s="36">
        <f>(Reference!J$12*List!$G347)+Reference!J$13</f>
        <v>2687.4341392337901</v>
      </c>
      <c r="Q347" s="36">
        <f>(Reference!K$12*List!$G347)+Reference!K$13</f>
        <v>2772.5985844000697</v>
      </c>
      <c r="R347" s="36">
        <f>(Reference!L$12*List!$G347)+Reference!L$13</f>
        <v>2991.4388675488626</v>
      </c>
      <c r="S347" s="36">
        <f>(Reference!M$12*List!$G347)+Reference!M$13</f>
        <v>3574.1145968194196</v>
      </c>
      <c r="T347" s="36">
        <f>(Reference!N$12*List!$G347)+Reference!N$13</f>
        <v>14417.488922199427</v>
      </c>
      <c r="U347" s="12">
        <f>(Reference!O$12*List!$G347)+Reference!O$13</f>
        <v>535.87840566716181</v>
      </c>
      <c r="V347" s="12">
        <f>(Reference!P$12*List!$G347)+Reference!P$13</f>
        <v>755.10138980372835</v>
      </c>
      <c r="W347" s="12">
        <f>(Reference!Q$12*List!$G347)+Reference!Q$13</f>
        <v>377.55069490186418</v>
      </c>
      <c r="X347" s="54"/>
      <c r="Y347" s="1" t="str">
        <f t="shared" si="11"/>
        <v>Escambia County, Florida</v>
      </c>
      <c r="Z347" s="38" t="s">
        <v>139</v>
      </c>
      <c r="AA347" s="40" t="s">
        <v>2225</v>
      </c>
      <c r="AB347" s="43" t="s">
        <v>1970</v>
      </c>
      <c r="AC347" s="62"/>
      <c r="AD347" s="57">
        <f t="shared" si="10"/>
        <v>0.82299999999999995</v>
      </c>
      <c r="AE347" s="61">
        <v>37860</v>
      </c>
      <c r="AF347" s="61" t="s">
        <v>2976</v>
      </c>
      <c r="AG347" s="61" t="s">
        <v>6</v>
      </c>
      <c r="AH347" s="61">
        <v>0.82299999999999995</v>
      </c>
    </row>
    <row r="348" spans="1:34" x14ac:dyDescent="0.3">
      <c r="A348" s="47">
        <v>10170</v>
      </c>
      <c r="B348" s="13">
        <v>19660</v>
      </c>
      <c r="C348" s="49" t="s">
        <v>2318</v>
      </c>
      <c r="D348" s="38" t="s">
        <v>140</v>
      </c>
      <c r="E348" s="43" t="s">
        <v>1970</v>
      </c>
      <c r="F348" s="18" t="s">
        <v>6</v>
      </c>
      <c r="G348" s="11">
        <v>0.78690000000000004</v>
      </c>
      <c r="H348" s="36">
        <f>(Reference!B$12*List!$G348)+Reference!B$13</f>
        <v>798.48652872737796</v>
      </c>
      <c r="I348" s="36">
        <f>(Reference!C$12*List!$G348)+Reference!C$13</f>
        <v>1191.52150846419</v>
      </c>
      <c r="J348" s="36">
        <f>(Reference!D$12*List!$G348)+Reference!D$13</f>
        <v>1426.0914565829767</v>
      </c>
      <c r="K348" s="36">
        <f>(Reference!E$12*List!$G348)+Reference!E$13</f>
        <v>1763.8721818740296</v>
      </c>
      <c r="L348" s="36">
        <f>(Reference!F$12*List!$G348)+Reference!F$13</f>
        <v>1837.3707656179163</v>
      </c>
      <c r="M348" s="36">
        <f>(Reference!G$12*List!$G348)+Reference!G$13</f>
        <v>2080.8022451100792</v>
      </c>
      <c r="N348" s="36">
        <f>(Reference!H$12*List!$G348)+Reference!H$13</f>
        <v>2160.0347609190912</v>
      </c>
      <c r="O348" s="36">
        <f>(Reference!I$12*List!$G348)+Reference!I$13</f>
        <v>2245.0012087932296</v>
      </c>
      <c r="P348" s="36">
        <f>(Reference!J$12*List!$G348)+Reference!J$13</f>
        <v>2598.9411971769105</v>
      </c>
      <c r="Q348" s="36">
        <f>(Reference!K$12*List!$G348)+Reference!K$13</f>
        <v>2681.3013122941738</v>
      </c>
      <c r="R348" s="36">
        <f>(Reference!L$12*List!$G348)+Reference!L$13</f>
        <v>2892.9355321524572</v>
      </c>
      <c r="S348" s="36">
        <f>(Reference!M$12*List!$G348)+Reference!M$13</f>
        <v>3456.4246741889201</v>
      </c>
      <c r="T348" s="36">
        <f>(Reference!N$12*List!$G348)+Reference!N$13</f>
        <v>13942.743888201443</v>
      </c>
      <c r="U348" s="12">
        <f>(Reference!O$12*List!$G348)+Reference!O$13</f>
        <v>518.23278004607891</v>
      </c>
      <c r="V348" s="12">
        <f>(Reference!P$12*List!$G348)+Reference!P$13</f>
        <v>730.23709915583845</v>
      </c>
      <c r="W348" s="12">
        <f>(Reference!Q$12*List!$G348)+Reference!Q$13</f>
        <v>365.11854957791923</v>
      </c>
      <c r="X348" s="54"/>
      <c r="Y348" s="1" t="str">
        <f t="shared" si="11"/>
        <v>Flagler County, Florida</v>
      </c>
      <c r="Z348" s="38" t="s">
        <v>140</v>
      </c>
      <c r="AA348" s="40" t="s">
        <v>2225</v>
      </c>
      <c r="AB348" s="43" t="s">
        <v>1970</v>
      </c>
      <c r="AC348" s="62"/>
      <c r="AD348" s="57">
        <f t="shared" si="10"/>
        <v>0.78690000000000004</v>
      </c>
      <c r="AE348" s="61">
        <v>37900</v>
      </c>
      <c r="AF348" s="61" t="s">
        <v>2977</v>
      </c>
      <c r="AG348" s="61" t="s">
        <v>6</v>
      </c>
      <c r="AH348" s="61">
        <v>0.90439999999999998</v>
      </c>
    </row>
    <row r="349" spans="1:34" x14ac:dyDescent="0.3">
      <c r="A349" s="47">
        <v>10180</v>
      </c>
      <c r="B349" s="27">
        <v>99910</v>
      </c>
      <c r="C349" s="49" t="s">
        <v>1970</v>
      </c>
      <c r="D349" s="39" t="s">
        <v>230</v>
      </c>
      <c r="E349" s="44" t="s">
        <v>1970</v>
      </c>
      <c r="F349" s="18" t="s">
        <v>7</v>
      </c>
      <c r="G349" s="29">
        <v>0.82090000000000007</v>
      </c>
      <c r="H349" s="36">
        <f>(Reference!B$12*List!$G349)+Reference!B$13</f>
        <v>824.09310348337692</v>
      </c>
      <c r="I349" s="36">
        <f>(Reference!C$12*List!$G349)+Reference!C$13</f>
        <v>1229.7322778161747</v>
      </c>
      <c r="J349" s="36">
        <f>(Reference!D$12*List!$G349)+Reference!D$13</f>
        <v>1471.824623240258</v>
      </c>
      <c r="K349" s="36">
        <f>(Reference!E$12*List!$G349)+Reference!E$13</f>
        <v>1820.4376006509383</v>
      </c>
      <c r="L349" s="36">
        <f>(Reference!F$12*List!$G349)+Reference!F$13</f>
        <v>1896.2932022171512</v>
      </c>
      <c r="M349" s="36">
        <f>(Reference!G$12*List!$G349)+Reference!G$13</f>
        <v>2147.5312584683666</v>
      </c>
      <c r="N349" s="36">
        <f>(Reference!H$12*List!$G349)+Reference!H$13</f>
        <v>2229.3046729227235</v>
      </c>
      <c r="O349" s="36">
        <f>(Reference!I$12*List!$G349)+Reference!I$13</f>
        <v>2316.9959002652245</v>
      </c>
      <c r="P349" s="36">
        <f>(Reference!J$12*List!$G349)+Reference!J$13</f>
        <v>2682.286350360675</v>
      </c>
      <c r="Q349" s="36">
        <f>(Reference!K$12*List!$G349)+Reference!K$13</f>
        <v>2767.2876627540199</v>
      </c>
      <c r="R349" s="36">
        <f>(Reference!L$12*List!$G349)+Reference!L$13</f>
        <v>2985.7087566255268</v>
      </c>
      <c r="S349" s="36">
        <f>(Reference!M$12*List!$G349)+Reference!M$13</f>
        <v>3567.2683686331579</v>
      </c>
      <c r="T349" s="36">
        <f>(Reference!N$12*List!$G349)+Reference!N$13</f>
        <v>14389.872175069351</v>
      </c>
      <c r="U349" s="12">
        <f>(Reference!O$12*List!$G349)+Reference!O$13</f>
        <v>534.85192883047853</v>
      </c>
      <c r="V349" s="12">
        <f>(Reference!P$12*List!$G349)+Reference!P$13</f>
        <v>753.65499062476533</v>
      </c>
      <c r="W349" s="12">
        <f>(Reference!Q$12*List!$G349)+Reference!Q$13</f>
        <v>376.82749531238267</v>
      </c>
      <c r="X349" s="54"/>
      <c r="Y349" s="1" t="str">
        <f t="shared" si="11"/>
        <v>Franklin County, Florida</v>
      </c>
      <c r="Z349" s="39" t="s">
        <v>230</v>
      </c>
      <c r="AA349" s="40" t="s">
        <v>2225</v>
      </c>
      <c r="AB349" s="44" t="s">
        <v>1970</v>
      </c>
      <c r="AC349" s="63"/>
      <c r="AD349" s="57">
        <f t="shared" si="10"/>
        <v>0.82090000000000007</v>
      </c>
      <c r="AE349" s="61">
        <v>37964</v>
      </c>
      <c r="AF349" s="61" t="s">
        <v>2978</v>
      </c>
      <c r="AG349" s="61" t="s">
        <v>6</v>
      </c>
      <c r="AH349" s="61">
        <v>1.1035999999999999</v>
      </c>
    </row>
    <row r="350" spans="1:34" x14ac:dyDescent="0.3">
      <c r="A350" s="47">
        <v>10190</v>
      </c>
      <c r="B350" s="13">
        <v>45220</v>
      </c>
      <c r="C350" s="49" t="s">
        <v>2319</v>
      </c>
      <c r="D350" s="38" t="s">
        <v>141</v>
      </c>
      <c r="E350" s="43" t="s">
        <v>1970</v>
      </c>
      <c r="F350" s="18" t="s">
        <v>6</v>
      </c>
      <c r="G350" s="11">
        <v>0.83250000000000002</v>
      </c>
      <c r="H350" s="36">
        <f>(Reference!B$12*List!$G350)+Reference!B$13</f>
        <v>832.82946428248238</v>
      </c>
      <c r="I350" s="36">
        <f>(Reference!C$12*List!$G350)+Reference!C$13</f>
        <v>1242.7688932421461</v>
      </c>
      <c r="J350" s="36">
        <f>(Reference!D$12*List!$G350)+Reference!D$13</f>
        <v>1487.4277036292128</v>
      </c>
      <c r="K350" s="36">
        <f>(Reference!E$12*List!$G350)+Reference!E$13</f>
        <v>1839.7363905865893</v>
      </c>
      <c r="L350" s="36">
        <f>(Reference!F$12*List!$G350)+Reference!F$13</f>
        <v>1916.3961511745372</v>
      </c>
      <c r="M350" s="36">
        <f>(Reference!G$12*List!$G350)+Reference!G$13</f>
        <v>2170.2976277317821</v>
      </c>
      <c r="N350" s="36">
        <f>(Reference!H$12*List!$G350)+Reference!H$13</f>
        <v>2252.93793701808</v>
      </c>
      <c r="O350" s="36">
        <f>(Reference!I$12*List!$G350)+Reference!I$13</f>
        <v>2341.5587950027284</v>
      </c>
      <c r="P350" s="36">
        <f>(Reference!J$12*List!$G350)+Reference!J$13</f>
        <v>2710.7217555645475</v>
      </c>
      <c r="Q350" s="36">
        <f>(Reference!K$12*List!$G350)+Reference!K$13</f>
        <v>2796.6241823226737</v>
      </c>
      <c r="R350" s="36">
        <f>(Reference!L$12*List!$G350)+Reference!L$13</f>
        <v>3017.3607979163389</v>
      </c>
      <c r="S350" s="36">
        <f>(Reference!M$12*List!$G350)+Reference!M$13</f>
        <v>3605.0856290906036</v>
      </c>
      <c r="T350" s="36">
        <f>(Reference!N$12*List!$G350)+Reference!N$13</f>
        <v>14542.42182588311</v>
      </c>
      <c r="U350" s="12">
        <f>(Reference!O$12*List!$G350)+Reference!O$13</f>
        <v>540.52199135692058</v>
      </c>
      <c r="V350" s="12">
        <f>(Reference!P$12*List!$G350)+Reference!P$13</f>
        <v>761.64462418475205</v>
      </c>
      <c r="W350" s="12">
        <f>(Reference!Q$12*List!$G350)+Reference!Q$13</f>
        <v>380.82231209237602</v>
      </c>
      <c r="X350" s="54"/>
      <c r="Y350" s="1" t="str">
        <f t="shared" si="11"/>
        <v>Gadsden County, Florida</v>
      </c>
      <c r="Z350" s="38" t="s">
        <v>141</v>
      </c>
      <c r="AA350" s="40" t="s">
        <v>2225</v>
      </c>
      <c r="AB350" s="43" t="s">
        <v>1970</v>
      </c>
      <c r="AC350" s="62"/>
      <c r="AD350" s="57">
        <f t="shared" si="10"/>
        <v>0.83250000000000002</v>
      </c>
      <c r="AE350" s="61">
        <v>38060</v>
      </c>
      <c r="AF350" s="61" t="s">
        <v>2979</v>
      </c>
      <c r="AG350" s="61" t="s">
        <v>6</v>
      </c>
      <c r="AH350" s="61">
        <v>0.9909</v>
      </c>
    </row>
    <row r="351" spans="1:34" x14ac:dyDescent="0.3">
      <c r="A351" s="47">
        <v>10200</v>
      </c>
      <c r="B351" s="13">
        <v>23540</v>
      </c>
      <c r="C351" s="49" t="s">
        <v>2309</v>
      </c>
      <c r="D351" s="38" t="s">
        <v>142</v>
      </c>
      <c r="E351" s="43" t="s">
        <v>1970</v>
      </c>
      <c r="F351" s="18" t="s">
        <v>6</v>
      </c>
      <c r="G351" s="11">
        <v>0.92269999999999996</v>
      </c>
      <c r="H351" s="36">
        <f>(Reference!B$12*List!$G351)+Reference!B$13</f>
        <v>900.76220084104409</v>
      </c>
      <c r="I351" s="36">
        <f>(Reference!C$12*List!$G351)+Reference!C$13</f>
        <v>1344.1398166406466</v>
      </c>
      <c r="J351" s="36">
        <f>(Reference!D$12*List!$G351)+Reference!D$13</f>
        <v>1608.7551045847065</v>
      </c>
      <c r="K351" s="36">
        <f>(Reference!E$12*List!$G351)+Reference!E$13</f>
        <v>1989.8011192241527</v>
      </c>
      <c r="L351" s="36">
        <f>(Reference!F$12*List!$G351)+Reference!F$13</f>
        <v>2072.7139094466247</v>
      </c>
      <c r="M351" s="36">
        <f>(Reference!G$12*List!$G351)+Reference!G$13</f>
        <v>2347.3257749352379</v>
      </c>
      <c r="N351" s="36">
        <f>(Reference!H$12*List!$G351)+Reference!H$13</f>
        <v>2436.7069388630089</v>
      </c>
      <c r="O351" s="36">
        <f>(Reference!I$12*List!$G351)+Reference!I$13</f>
        <v>2532.5564764960791</v>
      </c>
      <c r="P351" s="36">
        <f>(Reference!J$12*List!$G351)+Reference!J$13</f>
        <v>2931.8315443050055</v>
      </c>
      <c r="Q351" s="36">
        <f>(Reference!K$12*List!$G351)+Reference!K$13</f>
        <v>3024.7409120720313</v>
      </c>
      <c r="R351" s="36">
        <f>(Reference!L$12*List!$G351)+Reference!L$13</f>
        <v>3263.4827051948942</v>
      </c>
      <c r="S351" s="36">
        <f>(Reference!M$12*List!$G351)+Reference!M$13</f>
        <v>3899.1474302338465</v>
      </c>
      <c r="T351" s="36">
        <f>(Reference!N$12*List!$G351)+Reference!N$13</f>
        <v>15728.626869279738</v>
      </c>
      <c r="U351" s="12">
        <f>(Reference!O$12*List!$G351)+Reference!O$13</f>
        <v>584.61161548494533</v>
      </c>
      <c r="V351" s="12">
        <f>(Reference!P$12*List!$G351)+Reference!P$13</f>
        <v>823.77091272878693</v>
      </c>
      <c r="W351" s="12">
        <f>(Reference!Q$12*List!$G351)+Reference!Q$13</f>
        <v>411.88545636439346</v>
      </c>
      <c r="X351" s="54"/>
      <c r="Y351" s="1" t="str">
        <f t="shared" si="11"/>
        <v>Gilchrist County, Florida</v>
      </c>
      <c r="Z351" s="38" t="s">
        <v>142</v>
      </c>
      <c r="AA351" s="40" t="s">
        <v>2225</v>
      </c>
      <c r="AB351" s="43" t="s">
        <v>1970</v>
      </c>
      <c r="AC351" s="62"/>
      <c r="AD351" s="57">
        <f t="shared" si="10"/>
        <v>0.92269999999999996</v>
      </c>
      <c r="AE351" s="61">
        <v>38220</v>
      </c>
      <c r="AF351" s="61" t="s">
        <v>2980</v>
      </c>
      <c r="AG351" s="61" t="s">
        <v>6</v>
      </c>
      <c r="AH351" s="61">
        <v>0.83120000000000005</v>
      </c>
    </row>
    <row r="352" spans="1:34" x14ac:dyDescent="0.3">
      <c r="A352" s="47">
        <v>10210</v>
      </c>
      <c r="B352" s="27">
        <v>99910</v>
      </c>
      <c r="C352" s="49" t="s">
        <v>1970</v>
      </c>
      <c r="D352" s="39" t="s">
        <v>1054</v>
      </c>
      <c r="E352" s="44" t="s">
        <v>1970</v>
      </c>
      <c r="F352" s="18" t="s">
        <v>7</v>
      </c>
      <c r="G352" s="29">
        <v>0.82090000000000007</v>
      </c>
      <c r="H352" s="36">
        <f>(Reference!B$12*List!$G352)+Reference!B$13</f>
        <v>824.09310348337692</v>
      </c>
      <c r="I352" s="36">
        <f>(Reference!C$12*List!$G352)+Reference!C$13</f>
        <v>1229.7322778161747</v>
      </c>
      <c r="J352" s="36">
        <f>(Reference!D$12*List!$G352)+Reference!D$13</f>
        <v>1471.824623240258</v>
      </c>
      <c r="K352" s="36">
        <f>(Reference!E$12*List!$G352)+Reference!E$13</f>
        <v>1820.4376006509383</v>
      </c>
      <c r="L352" s="36">
        <f>(Reference!F$12*List!$G352)+Reference!F$13</f>
        <v>1896.2932022171512</v>
      </c>
      <c r="M352" s="36">
        <f>(Reference!G$12*List!$G352)+Reference!G$13</f>
        <v>2147.5312584683666</v>
      </c>
      <c r="N352" s="36">
        <f>(Reference!H$12*List!$G352)+Reference!H$13</f>
        <v>2229.3046729227235</v>
      </c>
      <c r="O352" s="36">
        <f>(Reference!I$12*List!$G352)+Reference!I$13</f>
        <v>2316.9959002652245</v>
      </c>
      <c r="P352" s="36">
        <f>(Reference!J$12*List!$G352)+Reference!J$13</f>
        <v>2682.286350360675</v>
      </c>
      <c r="Q352" s="36">
        <f>(Reference!K$12*List!$G352)+Reference!K$13</f>
        <v>2767.2876627540199</v>
      </c>
      <c r="R352" s="36">
        <f>(Reference!L$12*List!$G352)+Reference!L$13</f>
        <v>2985.7087566255268</v>
      </c>
      <c r="S352" s="36">
        <f>(Reference!M$12*List!$G352)+Reference!M$13</f>
        <v>3567.2683686331579</v>
      </c>
      <c r="T352" s="36">
        <f>(Reference!N$12*List!$G352)+Reference!N$13</f>
        <v>14389.872175069351</v>
      </c>
      <c r="U352" s="12">
        <f>(Reference!O$12*List!$G352)+Reference!O$13</f>
        <v>534.85192883047853</v>
      </c>
      <c r="V352" s="12">
        <f>(Reference!P$12*List!$G352)+Reference!P$13</f>
        <v>753.65499062476533</v>
      </c>
      <c r="W352" s="12">
        <f>(Reference!Q$12*List!$G352)+Reference!Q$13</f>
        <v>376.82749531238267</v>
      </c>
      <c r="X352" s="54"/>
      <c r="Y352" s="1" t="str">
        <f t="shared" si="11"/>
        <v>Glades County, Florida</v>
      </c>
      <c r="Z352" s="39" t="s">
        <v>1054</v>
      </c>
      <c r="AA352" s="40" t="s">
        <v>2225</v>
      </c>
      <c r="AB352" s="44" t="s">
        <v>1970</v>
      </c>
      <c r="AC352" s="63"/>
      <c r="AD352" s="57">
        <f t="shared" si="10"/>
        <v>0.82090000000000007</v>
      </c>
      <c r="AE352" s="61">
        <v>38300</v>
      </c>
      <c r="AF352" s="61" t="s">
        <v>2981</v>
      </c>
      <c r="AG352" s="61" t="s">
        <v>6</v>
      </c>
      <c r="AH352" s="61">
        <v>0.85129999999999995</v>
      </c>
    </row>
    <row r="353" spans="1:34" x14ac:dyDescent="0.3">
      <c r="A353" s="47">
        <v>10220</v>
      </c>
      <c r="B353" s="13">
        <v>37460</v>
      </c>
      <c r="C353" s="49" t="s">
        <v>2311</v>
      </c>
      <c r="D353" s="38" t="s">
        <v>871</v>
      </c>
      <c r="E353" s="43" t="s">
        <v>1970</v>
      </c>
      <c r="F353" s="18" t="s">
        <v>6</v>
      </c>
      <c r="G353" s="11">
        <v>0.80289999999999995</v>
      </c>
      <c r="H353" s="36">
        <f>(Reference!B$12*List!$G353)+Reference!B$13</f>
        <v>810.53668155373032</v>
      </c>
      <c r="I353" s="36">
        <f>(Reference!C$12*List!$G353)+Reference!C$13</f>
        <v>1209.5030469827707</v>
      </c>
      <c r="J353" s="36">
        <f>(Reference!D$12*List!$G353)+Reference!D$13</f>
        <v>1447.6129467746384</v>
      </c>
      <c r="K353" s="36">
        <f>(Reference!E$12*List!$G353)+Reference!E$13</f>
        <v>1790.4912024749276</v>
      </c>
      <c r="L353" s="36">
        <f>(Reference!F$12*List!$G353)+Reference!F$13</f>
        <v>1865.0989710763795</v>
      </c>
      <c r="M353" s="36">
        <f>(Reference!G$12*List!$G353)+Reference!G$13</f>
        <v>2112.2041337492728</v>
      </c>
      <c r="N353" s="36">
        <f>(Reference!H$12*List!$G353)+Reference!H$13</f>
        <v>2192.6323665678592</v>
      </c>
      <c r="O353" s="36">
        <f>(Reference!I$12*List!$G353)+Reference!I$13</f>
        <v>2278.8810636035796</v>
      </c>
      <c r="P353" s="36">
        <f>(Reference!J$12*List!$G353)+Reference!J$13</f>
        <v>2638.1624457339758</v>
      </c>
      <c r="Q353" s="36">
        <f>(Reference!K$12*List!$G353)+Reference!K$13</f>
        <v>2721.7654772164542</v>
      </c>
      <c r="R353" s="36">
        <f>(Reference!L$12*List!$G353)+Reference!L$13</f>
        <v>2936.5935201397833</v>
      </c>
      <c r="S353" s="36">
        <f>(Reference!M$12*List!$G353)+Reference!M$13</f>
        <v>3508.586412750914</v>
      </c>
      <c r="T353" s="36">
        <f>(Reference!N$12*List!$G353)+Reference!N$13</f>
        <v>14153.157199668691</v>
      </c>
      <c r="U353" s="12">
        <f>(Reference!O$12*List!$G353)+Reference!O$13</f>
        <v>526.0535559446198</v>
      </c>
      <c r="V353" s="12">
        <f>(Reference!P$12*List!$G353)+Reference!P$13</f>
        <v>741.2572833765098</v>
      </c>
      <c r="W353" s="12">
        <f>(Reference!Q$12*List!$G353)+Reference!Q$13</f>
        <v>370.6286416882549</v>
      </c>
      <c r="X353" s="54"/>
      <c r="Y353" s="1" t="str">
        <f t="shared" si="11"/>
        <v>Gulf County, Florida</v>
      </c>
      <c r="Z353" s="38" t="s">
        <v>871</v>
      </c>
      <c r="AA353" s="40" t="s">
        <v>2225</v>
      </c>
      <c r="AB353" s="43" t="s">
        <v>1970</v>
      </c>
      <c r="AC353" s="62"/>
      <c r="AD353" s="57">
        <f t="shared" si="10"/>
        <v>0.80289999999999995</v>
      </c>
      <c r="AE353" s="61">
        <v>38340</v>
      </c>
      <c r="AF353" s="61" t="s">
        <v>2982</v>
      </c>
      <c r="AG353" s="61" t="s">
        <v>6</v>
      </c>
      <c r="AH353" s="61">
        <v>1.1016999999999999</v>
      </c>
    </row>
    <row r="354" spans="1:34" x14ac:dyDescent="0.3">
      <c r="A354" s="47">
        <v>10230</v>
      </c>
      <c r="B354" s="27">
        <v>99910</v>
      </c>
      <c r="C354" s="49" t="s">
        <v>1970</v>
      </c>
      <c r="D354" s="39" t="s">
        <v>272</v>
      </c>
      <c r="E354" s="44" t="s">
        <v>1970</v>
      </c>
      <c r="F354" s="18" t="s">
        <v>7</v>
      </c>
      <c r="G354" s="29">
        <v>0.82090000000000007</v>
      </c>
      <c r="H354" s="36">
        <f>(Reference!B$12*List!$G354)+Reference!B$13</f>
        <v>824.09310348337692</v>
      </c>
      <c r="I354" s="36">
        <f>(Reference!C$12*List!$G354)+Reference!C$13</f>
        <v>1229.7322778161747</v>
      </c>
      <c r="J354" s="36">
        <f>(Reference!D$12*List!$G354)+Reference!D$13</f>
        <v>1471.824623240258</v>
      </c>
      <c r="K354" s="36">
        <f>(Reference!E$12*List!$G354)+Reference!E$13</f>
        <v>1820.4376006509383</v>
      </c>
      <c r="L354" s="36">
        <f>(Reference!F$12*List!$G354)+Reference!F$13</f>
        <v>1896.2932022171512</v>
      </c>
      <c r="M354" s="36">
        <f>(Reference!G$12*List!$G354)+Reference!G$13</f>
        <v>2147.5312584683666</v>
      </c>
      <c r="N354" s="36">
        <f>(Reference!H$12*List!$G354)+Reference!H$13</f>
        <v>2229.3046729227235</v>
      </c>
      <c r="O354" s="36">
        <f>(Reference!I$12*List!$G354)+Reference!I$13</f>
        <v>2316.9959002652245</v>
      </c>
      <c r="P354" s="36">
        <f>(Reference!J$12*List!$G354)+Reference!J$13</f>
        <v>2682.286350360675</v>
      </c>
      <c r="Q354" s="36">
        <f>(Reference!K$12*List!$G354)+Reference!K$13</f>
        <v>2767.2876627540199</v>
      </c>
      <c r="R354" s="36">
        <f>(Reference!L$12*List!$G354)+Reference!L$13</f>
        <v>2985.7087566255268</v>
      </c>
      <c r="S354" s="36">
        <f>(Reference!M$12*List!$G354)+Reference!M$13</f>
        <v>3567.2683686331579</v>
      </c>
      <c r="T354" s="36">
        <f>(Reference!N$12*List!$G354)+Reference!N$13</f>
        <v>14389.872175069351</v>
      </c>
      <c r="U354" s="12">
        <f>(Reference!O$12*List!$G354)+Reference!O$13</f>
        <v>534.85192883047853</v>
      </c>
      <c r="V354" s="12">
        <f>(Reference!P$12*List!$G354)+Reference!P$13</f>
        <v>753.65499062476533</v>
      </c>
      <c r="W354" s="12">
        <f>(Reference!Q$12*List!$G354)+Reference!Q$13</f>
        <v>376.82749531238267</v>
      </c>
      <c r="X354" s="54"/>
      <c r="Y354" s="1" t="str">
        <f t="shared" si="11"/>
        <v>Hamilton County, Florida</v>
      </c>
      <c r="Z354" s="39" t="s">
        <v>272</v>
      </c>
      <c r="AA354" s="40" t="s">
        <v>2225</v>
      </c>
      <c r="AB354" s="44" t="s">
        <v>1970</v>
      </c>
      <c r="AC354" s="63"/>
      <c r="AD354" s="57">
        <f t="shared" si="10"/>
        <v>0.82090000000000007</v>
      </c>
      <c r="AE354" s="61">
        <v>38540</v>
      </c>
      <c r="AF354" s="61" t="s">
        <v>2983</v>
      </c>
      <c r="AG354" s="61" t="s">
        <v>6</v>
      </c>
      <c r="AH354" s="61">
        <v>0.87690000000000001</v>
      </c>
    </row>
    <row r="355" spans="1:34" x14ac:dyDescent="0.3">
      <c r="A355" s="47">
        <v>10240</v>
      </c>
      <c r="B355" s="27">
        <v>99910</v>
      </c>
      <c r="C355" s="49" t="s">
        <v>1970</v>
      </c>
      <c r="D355" s="39" t="s">
        <v>1055</v>
      </c>
      <c r="E355" s="44" t="s">
        <v>1970</v>
      </c>
      <c r="F355" s="18" t="s">
        <v>7</v>
      </c>
      <c r="G355" s="29">
        <v>0.82090000000000007</v>
      </c>
      <c r="H355" s="36">
        <f>(Reference!B$12*List!$G355)+Reference!B$13</f>
        <v>824.09310348337692</v>
      </c>
      <c r="I355" s="36">
        <f>(Reference!C$12*List!$G355)+Reference!C$13</f>
        <v>1229.7322778161747</v>
      </c>
      <c r="J355" s="36">
        <f>(Reference!D$12*List!$G355)+Reference!D$13</f>
        <v>1471.824623240258</v>
      </c>
      <c r="K355" s="36">
        <f>(Reference!E$12*List!$G355)+Reference!E$13</f>
        <v>1820.4376006509383</v>
      </c>
      <c r="L355" s="36">
        <f>(Reference!F$12*List!$G355)+Reference!F$13</f>
        <v>1896.2932022171512</v>
      </c>
      <c r="M355" s="36">
        <f>(Reference!G$12*List!$G355)+Reference!G$13</f>
        <v>2147.5312584683666</v>
      </c>
      <c r="N355" s="36">
        <f>(Reference!H$12*List!$G355)+Reference!H$13</f>
        <v>2229.3046729227235</v>
      </c>
      <c r="O355" s="36">
        <f>(Reference!I$12*List!$G355)+Reference!I$13</f>
        <v>2316.9959002652245</v>
      </c>
      <c r="P355" s="36">
        <f>(Reference!J$12*List!$G355)+Reference!J$13</f>
        <v>2682.286350360675</v>
      </c>
      <c r="Q355" s="36">
        <f>(Reference!K$12*List!$G355)+Reference!K$13</f>
        <v>2767.2876627540199</v>
      </c>
      <c r="R355" s="36">
        <f>(Reference!L$12*List!$G355)+Reference!L$13</f>
        <v>2985.7087566255268</v>
      </c>
      <c r="S355" s="36">
        <f>(Reference!M$12*List!$G355)+Reference!M$13</f>
        <v>3567.2683686331579</v>
      </c>
      <c r="T355" s="36">
        <f>(Reference!N$12*List!$G355)+Reference!N$13</f>
        <v>14389.872175069351</v>
      </c>
      <c r="U355" s="12">
        <f>(Reference!O$12*List!$G355)+Reference!O$13</f>
        <v>534.85192883047853</v>
      </c>
      <c r="V355" s="12">
        <f>(Reference!P$12*List!$G355)+Reference!P$13</f>
        <v>753.65499062476533</v>
      </c>
      <c r="W355" s="12">
        <f>(Reference!Q$12*List!$G355)+Reference!Q$13</f>
        <v>376.82749531238267</v>
      </c>
      <c r="X355" s="54"/>
      <c r="Y355" s="1" t="str">
        <f t="shared" si="11"/>
        <v>Hardee County, Florida</v>
      </c>
      <c r="Z355" s="39" t="s">
        <v>1055</v>
      </c>
      <c r="AA355" s="40" t="s">
        <v>2225</v>
      </c>
      <c r="AB355" s="44" t="s">
        <v>1970</v>
      </c>
      <c r="AC355" s="63"/>
      <c r="AD355" s="57">
        <f t="shared" si="10"/>
        <v>0.82090000000000007</v>
      </c>
      <c r="AE355" s="61">
        <v>38660</v>
      </c>
      <c r="AF355" s="61" t="s">
        <v>2984</v>
      </c>
      <c r="AG355" s="61" t="s">
        <v>6</v>
      </c>
      <c r="AH355" s="61">
        <v>0.40210000000000001</v>
      </c>
    </row>
    <row r="356" spans="1:34" x14ac:dyDescent="0.3">
      <c r="A356" s="47">
        <v>10250</v>
      </c>
      <c r="B356" s="27">
        <v>99910</v>
      </c>
      <c r="C356" s="49" t="s">
        <v>1970</v>
      </c>
      <c r="D356" s="39" t="s">
        <v>1056</v>
      </c>
      <c r="E356" s="44" t="s">
        <v>1970</v>
      </c>
      <c r="F356" s="18" t="s">
        <v>7</v>
      </c>
      <c r="G356" s="29">
        <v>0.82090000000000007</v>
      </c>
      <c r="H356" s="36">
        <f>(Reference!B$12*List!$G356)+Reference!B$13</f>
        <v>824.09310348337692</v>
      </c>
      <c r="I356" s="36">
        <f>(Reference!C$12*List!$G356)+Reference!C$13</f>
        <v>1229.7322778161747</v>
      </c>
      <c r="J356" s="36">
        <f>(Reference!D$12*List!$G356)+Reference!D$13</f>
        <v>1471.824623240258</v>
      </c>
      <c r="K356" s="36">
        <f>(Reference!E$12*List!$G356)+Reference!E$13</f>
        <v>1820.4376006509383</v>
      </c>
      <c r="L356" s="36">
        <f>(Reference!F$12*List!$G356)+Reference!F$13</f>
        <v>1896.2932022171512</v>
      </c>
      <c r="M356" s="36">
        <f>(Reference!G$12*List!$G356)+Reference!G$13</f>
        <v>2147.5312584683666</v>
      </c>
      <c r="N356" s="36">
        <f>(Reference!H$12*List!$G356)+Reference!H$13</f>
        <v>2229.3046729227235</v>
      </c>
      <c r="O356" s="36">
        <f>(Reference!I$12*List!$G356)+Reference!I$13</f>
        <v>2316.9959002652245</v>
      </c>
      <c r="P356" s="36">
        <f>(Reference!J$12*List!$G356)+Reference!J$13</f>
        <v>2682.286350360675</v>
      </c>
      <c r="Q356" s="36">
        <f>(Reference!K$12*List!$G356)+Reference!K$13</f>
        <v>2767.2876627540199</v>
      </c>
      <c r="R356" s="36">
        <f>(Reference!L$12*List!$G356)+Reference!L$13</f>
        <v>2985.7087566255268</v>
      </c>
      <c r="S356" s="36">
        <f>(Reference!M$12*List!$G356)+Reference!M$13</f>
        <v>3567.2683686331579</v>
      </c>
      <c r="T356" s="36">
        <f>(Reference!N$12*List!$G356)+Reference!N$13</f>
        <v>14389.872175069351</v>
      </c>
      <c r="U356" s="12">
        <f>(Reference!O$12*List!$G356)+Reference!O$13</f>
        <v>534.85192883047853</v>
      </c>
      <c r="V356" s="12">
        <f>(Reference!P$12*List!$G356)+Reference!P$13</f>
        <v>753.65499062476533</v>
      </c>
      <c r="W356" s="12">
        <f>(Reference!Q$12*List!$G356)+Reference!Q$13</f>
        <v>376.82749531238267</v>
      </c>
      <c r="X356" s="54"/>
      <c r="Y356" s="1" t="str">
        <f t="shared" si="11"/>
        <v>Hendry County, Florida</v>
      </c>
      <c r="Z356" s="39" t="s">
        <v>1056</v>
      </c>
      <c r="AA356" s="40" t="s">
        <v>2225</v>
      </c>
      <c r="AB356" s="44" t="s">
        <v>1970</v>
      </c>
      <c r="AC356" s="63"/>
      <c r="AD356" s="57">
        <f t="shared" si="10"/>
        <v>0.82090000000000007</v>
      </c>
      <c r="AE356" s="61">
        <v>38860</v>
      </c>
      <c r="AF356" s="61" t="s">
        <v>2985</v>
      </c>
      <c r="AG356" s="61" t="s">
        <v>6</v>
      </c>
      <c r="AH356" s="61">
        <v>1.0199</v>
      </c>
    </row>
    <row r="357" spans="1:34" x14ac:dyDescent="0.3">
      <c r="A357" s="47">
        <v>10260</v>
      </c>
      <c r="B357" s="13">
        <v>45300</v>
      </c>
      <c r="C357" s="49" t="s">
        <v>2320</v>
      </c>
      <c r="D357" s="38" t="s">
        <v>143</v>
      </c>
      <c r="E357" s="43" t="s">
        <v>1970</v>
      </c>
      <c r="F357" s="18" t="s">
        <v>6</v>
      </c>
      <c r="G357" s="11">
        <v>0.89419999999999999</v>
      </c>
      <c r="H357" s="36">
        <f>(Reference!B$12*List!$G357)+Reference!B$13</f>
        <v>879.2978661191039</v>
      </c>
      <c r="I357" s="36">
        <f>(Reference!C$12*List!$G357)+Reference!C$13</f>
        <v>1312.1102011544242</v>
      </c>
      <c r="J357" s="36">
        <f>(Reference!D$12*List!$G357)+Reference!D$13</f>
        <v>1570.4199501808089</v>
      </c>
      <c r="K357" s="36">
        <f>(Reference!E$12*List!$G357)+Reference!E$13</f>
        <v>1942.3859887788028</v>
      </c>
      <c r="L357" s="36">
        <f>(Reference!F$12*List!$G357)+Reference!F$13</f>
        <v>2023.3230434737368</v>
      </c>
      <c r="M357" s="36">
        <f>(Reference!G$12*List!$G357)+Reference!G$13</f>
        <v>2291.3911607966738</v>
      </c>
      <c r="N357" s="36">
        <f>(Reference!H$12*List!$G357)+Reference!H$13</f>
        <v>2378.6424538011415</v>
      </c>
      <c r="O357" s="36">
        <f>(Reference!I$12*List!$G357)+Reference!I$13</f>
        <v>2472.2079851151425</v>
      </c>
      <c r="P357" s="36">
        <f>(Reference!J$12*List!$G357)+Reference!J$13</f>
        <v>2861.9686953127325</v>
      </c>
      <c r="Q357" s="36">
        <f>(Reference!K$12*List!$G357)+Reference!K$13</f>
        <v>2952.6641183042184</v>
      </c>
      <c r="R357" s="36">
        <f>(Reference!L$12*List!$G357)+Reference!L$13</f>
        <v>3185.716914092468</v>
      </c>
      <c r="S357" s="36">
        <f>(Reference!M$12*List!$G357)+Reference!M$13</f>
        <v>3806.2343334202942</v>
      </c>
      <c r="T357" s="36">
        <f>(Reference!N$12*List!$G357)+Reference!N$13</f>
        <v>15353.828158228698</v>
      </c>
      <c r="U357" s="12">
        <f>(Reference!O$12*List!$G357)+Reference!O$13</f>
        <v>570.68085841566926</v>
      </c>
      <c r="V357" s="12">
        <f>(Reference!P$12*List!$G357)+Reference!P$13</f>
        <v>804.14120958571607</v>
      </c>
      <c r="W357" s="12">
        <f>(Reference!Q$12*List!$G357)+Reference!Q$13</f>
        <v>402.07060479285803</v>
      </c>
      <c r="X357" s="54"/>
      <c r="Y357" s="1" t="str">
        <f t="shared" si="11"/>
        <v>Hernando County, Florida</v>
      </c>
      <c r="Z357" s="38" t="s">
        <v>143</v>
      </c>
      <c r="AA357" s="40" t="s">
        <v>2225</v>
      </c>
      <c r="AB357" s="43" t="s">
        <v>1970</v>
      </c>
      <c r="AC357" s="62"/>
      <c r="AD357" s="57">
        <f t="shared" si="10"/>
        <v>0.89419999999999999</v>
      </c>
      <c r="AE357" s="61">
        <v>38900</v>
      </c>
      <c r="AF357" s="61" t="s">
        <v>2986</v>
      </c>
      <c r="AG357" s="61" t="s">
        <v>6</v>
      </c>
      <c r="AH357" s="61">
        <v>1.2139</v>
      </c>
    </row>
    <row r="358" spans="1:34" x14ac:dyDescent="0.3">
      <c r="A358" s="47">
        <v>10270</v>
      </c>
      <c r="B358" s="13">
        <v>42700</v>
      </c>
      <c r="C358" s="49" t="s">
        <v>2321</v>
      </c>
      <c r="D358" s="38" t="s">
        <v>872</v>
      </c>
      <c r="E358" s="43" t="s">
        <v>1970</v>
      </c>
      <c r="F358" s="18" t="s">
        <v>6</v>
      </c>
      <c r="G358" s="11">
        <v>0.79569999999999996</v>
      </c>
      <c r="H358" s="36">
        <f>(Reference!B$12*List!$G358)+Reference!B$13</f>
        <v>805.11411278187177</v>
      </c>
      <c r="I358" s="36">
        <f>(Reference!C$12*List!$G358)+Reference!C$13</f>
        <v>1201.4113546494093</v>
      </c>
      <c r="J358" s="36">
        <f>(Reference!D$12*List!$G358)+Reference!D$13</f>
        <v>1437.9282761883906</v>
      </c>
      <c r="K358" s="36">
        <f>(Reference!E$12*List!$G358)+Reference!E$13</f>
        <v>1778.5126432045236</v>
      </c>
      <c r="L358" s="36">
        <f>(Reference!F$12*List!$G358)+Reference!F$13</f>
        <v>1852.6212786200711</v>
      </c>
      <c r="M358" s="36">
        <f>(Reference!G$12*List!$G358)+Reference!G$13</f>
        <v>2098.0732838616359</v>
      </c>
      <c r="N358" s="36">
        <f>(Reference!H$12*List!$G358)+Reference!H$13</f>
        <v>2177.9634440259138</v>
      </c>
      <c r="O358" s="36">
        <f>(Reference!I$12*List!$G358)+Reference!I$13</f>
        <v>2263.6351289389222</v>
      </c>
      <c r="P358" s="36">
        <f>(Reference!J$12*List!$G358)+Reference!J$13</f>
        <v>2620.5128838832961</v>
      </c>
      <c r="Q358" s="36">
        <f>(Reference!K$12*List!$G358)+Reference!K$13</f>
        <v>2703.5566030014279</v>
      </c>
      <c r="R358" s="36">
        <f>(Reference!L$12*List!$G358)+Reference!L$13</f>
        <v>2916.9474255454861</v>
      </c>
      <c r="S358" s="36">
        <f>(Reference!M$12*List!$G358)+Reference!M$13</f>
        <v>3485.1136303980165</v>
      </c>
      <c r="T358" s="36">
        <f>(Reference!N$12*List!$G358)+Reference!N$13</f>
        <v>14058.471209508429</v>
      </c>
      <c r="U358" s="12">
        <f>(Reference!O$12*List!$G358)+Reference!O$13</f>
        <v>522.53420679027636</v>
      </c>
      <c r="V358" s="12">
        <f>(Reference!P$12*List!$G358)+Reference!P$13</f>
        <v>736.29820047720773</v>
      </c>
      <c r="W358" s="12">
        <f>(Reference!Q$12*List!$G358)+Reference!Q$13</f>
        <v>368.14910023860386</v>
      </c>
      <c r="X358" s="54"/>
      <c r="Y358" s="1" t="str">
        <f t="shared" si="11"/>
        <v>Highlands County, Florida</v>
      </c>
      <c r="Z358" s="38" t="s">
        <v>872</v>
      </c>
      <c r="AA358" s="40" t="s">
        <v>2225</v>
      </c>
      <c r="AB358" s="43" t="s">
        <v>1970</v>
      </c>
      <c r="AC358" s="62"/>
      <c r="AD358" s="57">
        <f t="shared" si="10"/>
        <v>0.79569999999999996</v>
      </c>
      <c r="AE358" s="61">
        <v>38940</v>
      </c>
      <c r="AF358" s="61" t="s">
        <v>2987</v>
      </c>
      <c r="AG358" s="61" t="s">
        <v>6</v>
      </c>
      <c r="AH358" s="61">
        <v>0.89749999999999996</v>
      </c>
    </row>
    <row r="359" spans="1:34" x14ac:dyDescent="0.3">
      <c r="A359" s="47">
        <v>10280</v>
      </c>
      <c r="B359" s="13">
        <v>45300</v>
      </c>
      <c r="C359" s="49" t="s">
        <v>2320</v>
      </c>
      <c r="D359" s="38" t="s">
        <v>144</v>
      </c>
      <c r="E359" s="43" t="s">
        <v>1970</v>
      </c>
      <c r="F359" s="18" t="s">
        <v>6</v>
      </c>
      <c r="G359" s="11">
        <v>0.89419999999999999</v>
      </c>
      <c r="H359" s="36">
        <f>(Reference!B$12*List!$G359)+Reference!B$13</f>
        <v>879.2978661191039</v>
      </c>
      <c r="I359" s="36">
        <f>(Reference!C$12*List!$G359)+Reference!C$13</f>
        <v>1312.1102011544242</v>
      </c>
      <c r="J359" s="36">
        <f>(Reference!D$12*List!$G359)+Reference!D$13</f>
        <v>1570.4199501808089</v>
      </c>
      <c r="K359" s="36">
        <f>(Reference!E$12*List!$G359)+Reference!E$13</f>
        <v>1942.3859887788028</v>
      </c>
      <c r="L359" s="36">
        <f>(Reference!F$12*List!$G359)+Reference!F$13</f>
        <v>2023.3230434737368</v>
      </c>
      <c r="M359" s="36">
        <f>(Reference!G$12*List!$G359)+Reference!G$13</f>
        <v>2291.3911607966738</v>
      </c>
      <c r="N359" s="36">
        <f>(Reference!H$12*List!$G359)+Reference!H$13</f>
        <v>2378.6424538011415</v>
      </c>
      <c r="O359" s="36">
        <f>(Reference!I$12*List!$G359)+Reference!I$13</f>
        <v>2472.2079851151425</v>
      </c>
      <c r="P359" s="36">
        <f>(Reference!J$12*List!$G359)+Reference!J$13</f>
        <v>2861.9686953127325</v>
      </c>
      <c r="Q359" s="36">
        <f>(Reference!K$12*List!$G359)+Reference!K$13</f>
        <v>2952.6641183042184</v>
      </c>
      <c r="R359" s="36">
        <f>(Reference!L$12*List!$G359)+Reference!L$13</f>
        <v>3185.716914092468</v>
      </c>
      <c r="S359" s="36">
        <f>(Reference!M$12*List!$G359)+Reference!M$13</f>
        <v>3806.2343334202942</v>
      </c>
      <c r="T359" s="36">
        <f>(Reference!N$12*List!$G359)+Reference!N$13</f>
        <v>15353.828158228698</v>
      </c>
      <c r="U359" s="12">
        <f>(Reference!O$12*List!$G359)+Reference!O$13</f>
        <v>570.68085841566926</v>
      </c>
      <c r="V359" s="12">
        <f>(Reference!P$12*List!$G359)+Reference!P$13</f>
        <v>804.14120958571607</v>
      </c>
      <c r="W359" s="12">
        <f>(Reference!Q$12*List!$G359)+Reference!Q$13</f>
        <v>402.07060479285803</v>
      </c>
      <c r="X359" s="54"/>
      <c r="Y359" s="1" t="str">
        <f t="shared" si="11"/>
        <v>Hillsborough County, Florida</v>
      </c>
      <c r="Z359" s="38" t="s">
        <v>144</v>
      </c>
      <c r="AA359" s="40" t="s">
        <v>2225</v>
      </c>
      <c r="AB359" s="43" t="s">
        <v>1970</v>
      </c>
      <c r="AC359" s="62"/>
      <c r="AD359" s="57">
        <f t="shared" si="10"/>
        <v>0.89419999999999999</v>
      </c>
      <c r="AE359" s="61">
        <v>39140</v>
      </c>
      <c r="AF359" s="61" t="s">
        <v>2988</v>
      </c>
      <c r="AG359" s="61" t="s">
        <v>6</v>
      </c>
      <c r="AH359" s="61">
        <v>1.0572999999999999</v>
      </c>
    </row>
    <row r="360" spans="1:34" x14ac:dyDescent="0.3">
      <c r="A360" s="47">
        <v>10290</v>
      </c>
      <c r="B360" s="27">
        <v>99910</v>
      </c>
      <c r="C360" s="49" t="s">
        <v>1970</v>
      </c>
      <c r="D360" s="39" t="s">
        <v>1057</v>
      </c>
      <c r="E360" s="44" t="s">
        <v>1970</v>
      </c>
      <c r="F360" s="18" t="s">
        <v>7</v>
      </c>
      <c r="G360" s="29">
        <v>0.82090000000000007</v>
      </c>
      <c r="H360" s="36">
        <f>(Reference!B$12*List!$G360)+Reference!B$13</f>
        <v>824.09310348337692</v>
      </c>
      <c r="I360" s="36">
        <f>(Reference!C$12*List!$G360)+Reference!C$13</f>
        <v>1229.7322778161747</v>
      </c>
      <c r="J360" s="36">
        <f>(Reference!D$12*List!$G360)+Reference!D$13</f>
        <v>1471.824623240258</v>
      </c>
      <c r="K360" s="36">
        <f>(Reference!E$12*List!$G360)+Reference!E$13</f>
        <v>1820.4376006509383</v>
      </c>
      <c r="L360" s="36">
        <f>(Reference!F$12*List!$G360)+Reference!F$13</f>
        <v>1896.2932022171512</v>
      </c>
      <c r="M360" s="36">
        <f>(Reference!G$12*List!$G360)+Reference!G$13</f>
        <v>2147.5312584683666</v>
      </c>
      <c r="N360" s="36">
        <f>(Reference!H$12*List!$G360)+Reference!H$13</f>
        <v>2229.3046729227235</v>
      </c>
      <c r="O360" s="36">
        <f>(Reference!I$12*List!$G360)+Reference!I$13</f>
        <v>2316.9959002652245</v>
      </c>
      <c r="P360" s="36">
        <f>(Reference!J$12*List!$G360)+Reference!J$13</f>
        <v>2682.286350360675</v>
      </c>
      <c r="Q360" s="36">
        <f>(Reference!K$12*List!$G360)+Reference!K$13</f>
        <v>2767.2876627540199</v>
      </c>
      <c r="R360" s="36">
        <f>(Reference!L$12*List!$G360)+Reference!L$13</f>
        <v>2985.7087566255268</v>
      </c>
      <c r="S360" s="36">
        <f>(Reference!M$12*List!$G360)+Reference!M$13</f>
        <v>3567.2683686331579</v>
      </c>
      <c r="T360" s="36">
        <f>(Reference!N$12*List!$G360)+Reference!N$13</f>
        <v>14389.872175069351</v>
      </c>
      <c r="U360" s="12">
        <f>(Reference!O$12*List!$G360)+Reference!O$13</f>
        <v>534.85192883047853</v>
      </c>
      <c r="V360" s="12">
        <f>(Reference!P$12*List!$G360)+Reference!P$13</f>
        <v>753.65499062476533</v>
      </c>
      <c r="W360" s="12">
        <f>(Reference!Q$12*List!$G360)+Reference!Q$13</f>
        <v>376.82749531238267</v>
      </c>
      <c r="X360" s="54"/>
      <c r="Y360" s="1" t="str">
        <f t="shared" si="11"/>
        <v>Holmes County, Florida</v>
      </c>
      <c r="Z360" s="39" t="s">
        <v>1057</v>
      </c>
      <c r="AA360" s="40" t="s">
        <v>2225</v>
      </c>
      <c r="AB360" s="44" t="s">
        <v>1970</v>
      </c>
      <c r="AC360" s="63"/>
      <c r="AD360" s="57">
        <f t="shared" si="10"/>
        <v>0.82090000000000007</v>
      </c>
      <c r="AE360" s="61">
        <v>39300</v>
      </c>
      <c r="AF360" s="61" t="s">
        <v>2989</v>
      </c>
      <c r="AG360" s="61" t="s">
        <v>6</v>
      </c>
      <c r="AH360" s="61">
        <v>1.0465</v>
      </c>
    </row>
    <row r="361" spans="1:34" x14ac:dyDescent="0.3">
      <c r="A361" s="47">
        <v>10300</v>
      </c>
      <c r="B361" s="13">
        <v>42680</v>
      </c>
      <c r="C361" s="49" t="s">
        <v>2322</v>
      </c>
      <c r="D361" s="38" t="s">
        <v>145</v>
      </c>
      <c r="E361" s="43" t="s">
        <v>1970</v>
      </c>
      <c r="F361" s="18" t="s">
        <v>6</v>
      </c>
      <c r="G361" s="11">
        <v>0.84230000000000005</v>
      </c>
      <c r="H361" s="36">
        <f>(Reference!B$12*List!$G361)+Reference!B$13</f>
        <v>840.21018288862319</v>
      </c>
      <c r="I361" s="36">
        <f>(Reference!C$12*List!$G361)+Reference!C$13</f>
        <v>1253.7825855847768</v>
      </c>
      <c r="J361" s="36">
        <f>(Reference!D$12*List!$G361)+Reference!D$13</f>
        <v>1500.6096163716059</v>
      </c>
      <c r="K361" s="36">
        <f>(Reference!E$12*List!$G361)+Reference!E$13</f>
        <v>1856.0405407046396</v>
      </c>
      <c r="L361" s="36">
        <f>(Reference!F$12*List!$G361)+Reference!F$13</f>
        <v>1933.379677017846</v>
      </c>
      <c r="M361" s="36">
        <f>(Reference!G$12*List!$G361)+Reference!G$13</f>
        <v>2189.5312845232884</v>
      </c>
      <c r="N361" s="36">
        <f>(Reference!H$12*List!$G361)+Reference!H$13</f>
        <v>2272.9039704779507</v>
      </c>
      <c r="O361" s="36">
        <f>(Reference!I$12*List!$G361)+Reference!I$13</f>
        <v>2362.3102060740684</v>
      </c>
      <c r="P361" s="36">
        <f>(Reference!J$12*List!$G361)+Reference!J$13</f>
        <v>2734.7447703057505</v>
      </c>
      <c r="Q361" s="36">
        <f>(Reference!K$12*List!$G361)+Reference!K$13</f>
        <v>2821.4084833375709</v>
      </c>
      <c r="R361" s="36">
        <f>(Reference!L$12*List!$G361)+Reference!L$13</f>
        <v>3044.1013155585761</v>
      </c>
      <c r="S361" s="36">
        <f>(Reference!M$12*List!$G361)+Reference!M$13</f>
        <v>3637.0346939598253</v>
      </c>
      <c r="T361" s="36">
        <f>(Reference!N$12*List!$G361)+Reference!N$13</f>
        <v>14671.2999791568</v>
      </c>
      <c r="U361" s="12">
        <f>(Reference!O$12*List!$G361)+Reference!O$13</f>
        <v>545.31221659477706</v>
      </c>
      <c r="V361" s="12">
        <f>(Reference!P$12*List!$G361)+Reference!P$13</f>
        <v>768.39448701991319</v>
      </c>
      <c r="W361" s="12">
        <f>(Reference!Q$12*List!$G361)+Reference!Q$13</f>
        <v>384.19724350995659</v>
      </c>
      <c r="X361" s="54"/>
      <c r="Y361" s="1" t="str">
        <f t="shared" si="11"/>
        <v>Indian River County, Florida</v>
      </c>
      <c r="Z361" s="38" t="s">
        <v>145</v>
      </c>
      <c r="AA361" s="40" t="s">
        <v>2225</v>
      </c>
      <c r="AB361" s="43" t="s">
        <v>1970</v>
      </c>
      <c r="AC361" s="62"/>
      <c r="AD361" s="57">
        <f t="shared" si="10"/>
        <v>0.84230000000000005</v>
      </c>
      <c r="AE361" s="61">
        <v>39340</v>
      </c>
      <c r="AF361" s="61" t="s">
        <v>2990</v>
      </c>
      <c r="AG361" s="61" t="s">
        <v>6</v>
      </c>
      <c r="AH361" s="61">
        <v>0.94889999999999997</v>
      </c>
    </row>
    <row r="362" spans="1:34" x14ac:dyDescent="0.3">
      <c r="A362" s="47">
        <v>10310</v>
      </c>
      <c r="B362" s="27">
        <v>99910</v>
      </c>
      <c r="C362" s="49" t="s">
        <v>1970</v>
      </c>
      <c r="D362" s="39" t="s">
        <v>308</v>
      </c>
      <c r="E362" s="44" t="s">
        <v>1970</v>
      </c>
      <c r="F362" s="18" t="s">
        <v>7</v>
      </c>
      <c r="G362" s="29">
        <v>0.82090000000000007</v>
      </c>
      <c r="H362" s="36">
        <f>(Reference!B$12*List!$G362)+Reference!B$13</f>
        <v>824.09310348337692</v>
      </c>
      <c r="I362" s="36">
        <f>(Reference!C$12*List!$G362)+Reference!C$13</f>
        <v>1229.7322778161747</v>
      </c>
      <c r="J362" s="36">
        <f>(Reference!D$12*List!$G362)+Reference!D$13</f>
        <v>1471.824623240258</v>
      </c>
      <c r="K362" s="36">
        <f>(Reference!E$12*List!$G362)+Reference!E$13</f>
        <v>1820.4376006509383</v>
      </c>
      <c r="L362" s="36">
        <f>(Reference!F$12*List!$G362)+Reference!F$13</f>
        <v>1896.2932022171512</v>
      </c>
      <c r="M362" s="36">
        <f>(Reference!G$12*List!$G362)+Reference!G$13</f>
        <v>2147.5312584683666</v>
      </c>
      <c r="N362" s="36">
        <f>(Reference!H$12*List!$G362)+Reference!H$13</f>
        <v>2229.3046729227235</v>
      </c>
      <c r="O362" s="36">
        <f>(Reference!I$12*List!$G362)+Reference!I$13</f>
        <v>2316.9959002652245</v>
      </c>
      <c r="P362" s="36">
        <f>(Reference!J$12*List!$G362)+Reference!J$13</f>
        <v>2682.286350360675</v>
      </c>
      <c r="Q362" s="36">
        <f>(Reference!K$12*List!$G362)+Reference!K$13</f>
        <v>2767.2876627540199</v>
      </c>
      <c r="R362" s="36">
        <f>(Reference!L$12*List!$G362)+Reference!L$13</f>
        <v>2985.7087566255268</v>
      </c>
      <c r="S362" s="36">
        <f>(Reference!M$12*List!$G362)+Reference!M$13</f>
        <v>3567.2683686331579</v>
      </c>
      <c r="T362" s="36">
        <f>(Reference!N$12*List!$G362)+Reference!N$13</f>
        <v>14389.872175069351</v>
      </c>
      <c r="U362" s="12">
        <f>(Reference!O$12*List!$G362)+Reference!O$13</f>
        <v>534.85192883047853</v>
      </c>
      <c r="V362" s="12">
        <f>(Reference!P$12*List!$G362)+Reference!P$13</f>
        <v>753.65499062476533</v>
      </c>
      <c r="W362" s="12">
        <f>(Reference!Q$12*List!$G362)+Reference!Q$13</f>
        <v>376.82749531238267</v>
      </c>
      <c r="X362" s="54"/>
      <c r="Y362" s="1" t="str">
        <f t="shared" si="11"/>
        <v>Jackson County, Florida</v>
      </c>
      <c r="Z362" s="39" t="s">
        <v>308</v>
      </c>
      <c r="AA362" s="40" t="s">
        <v>2225</v>
      </c>
      <c r="AB362" s="44" t="s">
        <v>1970</v>
      </c>
      <c r="AC362" s="63"/>
      <c r="AD362" s="57">
        <f t="shared" si="10"/>
        <v>0.82090000000000007</v>
      </c>
      <c r="AE362" s="61">
        <v>39380</v>
      </c>
      <c r="AF362" s="61" t="s">
        <v>2991</v>
      </c>
      <c r="AG362" s="61" t="s">
        <v>6</v>
      </c>
      <c r="AH362" s="61">
        <v>0.83979999999999999</v>
      </c>
    </row>
    <row r="363" spans="1:34" x14ac:dyDescent="0.3">
      <c r="A363" s="47">
        <v>10320</v>
      </c>
      <c r="B363" s="13">
        <v>45220</v>
      </c>
      <c r="C363" s="49" t="s">
        <v>2319</v>
      </c>
      <c r="D363" s="38" t="s">
        <v>25</v>
      </c>
      <c r="E363" s="43" t="s">
        <v>1970</v>
      </c>
      <c r="F363" s="18" t="s">
        <v>6</v>
      </c>
      <c r="G363" s="11">
        <v>0.83250000000000002</v>
      </c>
      <c r="H363" s="36">
        <f>(Reference!B$12*List!$G363)+Reference!B$13</f>
        <v>832.82946428248238</v>
      </c>
      <c r="I363" s="36">
        <f>(Reference!C$12*List!$G363)+Reference!C$13</f>
        <v>1242.7688932421461</v>
      </c>
      <c r="J363" s="36">
        <f>(Reference!D$12*List!$G363)+Reference!D$13</f>
        <v>1487.4277036292128</v>
      </c>
      <c r="K363" s="36">
        <f>(Reference!E$12*List!$G363)+Reference!E$13</f>
        <v>1839.7363905865893</v>
      </c>
      <c r="L363" s="36">
        <f>(Reference!F$12*List!$G363)+Reference!F$13</f>
        <v>1916.3961511745372</v>
      </c>
      <c r="M363" s="36">
        <f>(Reference!G$12*List!$G363)+Reference!G$13</f>
        <v>2170.2976277317821</v>
      </c>
      <c r="N363" s="36">
        <f>(Reference!H$12*List!$G363)+Reference!H$13</f>
        <v>2252.93793701808</v>
      </c>
      <c r="O363" s="36">
        <f>(Reference!I$12*List!$G363)+Reference!I$13</f>
        <v>2341.5587950027284</v>
      </c>
      <c r="P363" s="36">
        <f>(Reference!J$12*List!$G363)+Reference!J$13</f>
        <v>2710.7217555645475</v>
      </c>
      <c r="Q363" s="36">
        <f>(Reference!K$12*List!$G363)+Reference!K$13</f>
        <v>2796.6241823226737</v>
      </c>
      <c r="R363" s="36">
        <f>(Reference!L$12*List!$G363)+Reference!L$13</f>
        <v>3017.3607979163389</v>
      </c>
      <c r="S363" s="36">
        <f>(Reference!M$12*List!$G363)+Reference!M$13</f>
        <v>3605.0856290906036</v>
      </c>
      <c r="T363" s="36">
        <f>(Reference!N$12*List!$G363)+Reference!N$13</f>
        <v>14542.42182588311</v>
      </c>
      <c r="U363" s="12">
        <f>(Reference!O$12*List!$G363)+Reference!O$13</f>
        <v>540.52199135692058</v>
      </c>
      <c r="V363" s="12">
        <f>(Reference!P$12*List!$G363)+Reference!P$13</f>
        <v>761.64462418475205</v>
      </c>
      <c r="W363" s="12">
        <f>(Reference!Q$12*List!$G363)+Reference!Q$13</f>
        <v>380.82231209237602</v>
      </c>
      <c r="X363" s="54"/>
      <c r="Y363" s="1" t="str">
        <f t="shared" si="11"/>
        <v>Jefferson County, Florida</v>
      </c>
      <c r="Z363" s="38" t="s">
        <v>25</v>
      </c>
      <c r="AA363" s="40" t="s">
        <v>2225</v>
      </c>
      <c r="AB363" s="43" t="s">
        <v>1970</v>
      </c>
      <c r="AC363" s="62"/>
      <c r="AD363" s="57">
        <f t="shared" si="10"/>
        <v>0.83250000000000002</v>
      </c>
      <c r="AE363" s="61">
        <v>39460</v>
      </c>
      <c r="AF363" s="61" t="s">
        <v>2992</v>
      </c>
      <c r="AG363" s="61" t="s">
        <v>6</v>
      </c>
      <c r="AH363" s="61">
        <v>0.84030000000000005</v>
      </c>
    </row>
    <row r="364" spans="1:34" x14ac:dyDescent="0.3">
      <c r="A364" s="47">
        <v>10330</v>
      </c>
      <c r="B364" s="27">
        <v>99910</v>
      </c>
      <c r="C364" s="49" t="s">
        <v>1970</v>
      </c>
      <c r="D364" s="39" t="s">
        <v>350</v>
      </c>
      <c r="E364" s="44" t="s">
        <v>1970</v>
      </c>
      <c r="F364" s="18" t="s">
        <v>7</v>
      </c>
      <c r="G364" s="29">
        <v>0.82090000000000007</v>
      </c>
      <c r="H364" s="36">
        <f>(Reference!B$12*List!$G364)+Reference!B$13</f>
        <v>824.09310348337692</v>
      </c>
      <c r="I364" s="36">
        <f>(Reference!C$12*List!$G364)+Reference!C$13</f>
        <v>1229.7322778161747</v>
      </c>
      <c r="J364" s="36">
        <f>(Reference!D$12*List!$G364)+Reference!D$13</f>
        <v>1471.824623240258</v>
      </c>
      <c r="K364" s="36">
        <f>(Reference!E$12*List!$G364)+Reference!E$13</f>
        <v>1820.4376006509383</v>
      </c>
      <c r="L364" s="36">
        <f>(Reference!F$12*List!$G364)+Reference!F$13</f>
        <v>1896.2932022171512</v>
      </c>
      <c r="M364" s="36">
        <f>(Reference!G$12*List!$G364)+Reference!G$13</f>
        <v>2147.5312584683666</v>
      </c>
      <c r="N364" s="36">
        <f>(Reference!H$12*List!$G364)+Reference!H$13</f>
        <v>2229.3046729227235</v>
      </c>
      <c r="O364" s="36">
        <f>(Reference!I$12*List!$G364)+Reference!I$13</f>
        <v>2316.9959002652245</v>
      </c>
      <c r="P364" s="36">
        <f>(Reference!J$12*List!$G364)+Reference!J$13</f>
        <v>2682.286350360675</v>
      </c>
      <c r="Q364" s="36">
        <f>(Reference!K$12*List!$G364)+Reference!K$13</f>
        <v>2767.2876627540199</v>
      </c>
      <c r="R364" s="36">
        <f>(Reference!L$12*List!$G364)+Reference!L$13</f>
        <v>2985.7087566255268</v>
      </c>
      <c r="S364" s="36">
        <f>(Reference!M$12*List!$G364)+Reference!M$13</f>
        <v>3567.2683686331579</v>
      </c>
      <c r="T364" s="36">
        <f>(Reference!N$12*List!$G364)+Reference!N$13</f>
        <v>14389.872175069351</v>
      </c>
      <c r="U364" s="12">
        <f>(Reference!O$12*List!$G364)+Reference!O$13</f>
        <v>534.85192883047853</v>
      </c>
      <c r="V364" s="12">
        <f>(Reference!P$12*List!$G364)+Reference!P$13</f>
        <v>753.65499062476533</v>
      </c>
      <c r="W364" s="12">
        <f>(Reference!Q$12*List!$G364)+Reference!Q$13</f>
        <v>376.82749531238267</v>
      </c>
      <c r="X364" s="54"/>
      <c r="Y364" s="1" t="str">
        <f t="shared" si="11"/>
        <v>Lafayette County, Florida</v>
      </c>
      <c r="Z364" s="39" t="s">
        <v>350</v>
      </c>
      <c r="AA364" s="40" t="s">
        <v>2225</v>
      </c>
      <c r="AB364" s="44" t="s">
        <v>1970</v>
      </c>
      <c r="AC364" s="63"/>
      <c r="AD364" s="57">
        <f t="shared" si="10"/>
        <v>0.82090000000000007</v>
      </c>
      <c r="AE364" s="61">
        <v>39540</v>
      </c>
      <c r="AF364" s="61" t="s">
        <v>2993</v>
      </c>
      <c r="AG364" s="61" t="s">
        <v>6</v>
      </c>
      <c r="AH364" s="61">
        <v>0.87839999999999996</v>
      </c>
    </row>
    <row r="365" spans="1:34" x14ac:dyDescent="0.3">
      <c r="A365" s="47">
        <v>10340</v>
      </c>
      <c r="B365" s="13">
        <v>36740</v>
      </c>
      <c r="C365" s="49" t="s">
        <v>2323</v>
      </c>
      <c r="D365" s="38" t="s">
        <v>146</v>
      </c>
      <c r="E365" s="43" t="s">
        <v>1970</v>
      </c>
      <c r="F365" s="18" t="s">
        <v>6</v>
      </c>
      <c r="G365" s="11">
        <v>0.89480000000000004</v>
      </c>
      <c r="H365" s="36">
        <f>(Reference!B$12*List!$G365)+Reference!B$13</f>
        <v>879.74974685009215</v>
      </c>
      <c r="I365" s="36">
        <f>(Reference!C$12*List!$G365)+Reference!C$13</f>
        <v>1312.7845088488712</v>
      </c>
      <c r="J365" s="36">
        <f>(Reference!D$12*List!$G365)+Reference!D$13</f>
        <v>1571.2270060629962</v>
      </c>
      <c r="K365" s="36">
        <f>(Reference!E$12*List!$G365)+Reference!E$13</f>
        <v>1943.3842020513366</v>
      </c>
      <c r="L365" s="36">
        <f>(Reference!F$12*List!$G365)+Reference!F$13</f>
        <v>2024.3628511784293</v>
      </c>
      <c r="M365" s="36">
        <f>(Reference!G$12*List!$G365)+Reference!G$13</f>
        <v>2292.5687316206436</v>
      </c>
      <c r="N365" s="36">
        <f>(Reference!H$12*List!$G365)+Reference!H$13</f>
        <v>2379.8648640129704</v>
      </c>
      <c r="O365" s="36">
        <f>(Reference!I$12*List!$G365)+Reference!I$13</f>
        <v>2473.4784796705308</v>
      </c>
      <c r="P365" s="36">
        <f>(Reference!J$12*List!$G365)+Reference!J$13</f>
        <v>2863.4394921336225</v>
      </c>
      <c r="Q365" s="36">
        <f>(Reference!K$12*List!$G365)+Reference!K$13</f>
        <v>2954.1815244888048</v>
      </c>
      <c r="R365" s="36">
        <f>(Reference!L$12*List!$G365)+Reference!L$13</f>
        <v>3187.3540886419933</v>
      </c>
      <c r="S365" s="36">
        <f>(Reference!M$12*List!$G365)+Reference!M$13</f>
        <v>3808.1903986163693</v>
      </c>
      <c r="T365" s="36">
        <f>(Reference!N$12*List!$G365)+Reference!N$13</f>
        <v>15361.718657408721</v>
      </c>
      <c r="U365" s="12">
        <f>(Reference!O$12*List!$G365)+Reference!O$13</f>
        <v>570.97413751186457</v>
      </c>
      <c r="V365" s="12">
        <f>(Reference!P$12*List!$G365)+Reference!P$13</f>
        <v>804.55446649399119</v>
      </c>
      <c r="W365" s="12">
        <f>(Reference!Q$12*List!$G365)+Reference!Q$13</f>
        <v>402.27723324699559</v>
      </c>
      <c r="X365" s="54"/>
      <c r="Y365" s="1" t="str">
        <f t="shared" si="11"/>
        <v>Lake County, Florida</v>
      </c>
      <c r="Z365" s="38" t="s">
        <v>146</v>
      </c>
      <c r="AA365" s="40" t="s">
        <v>2225</v>
      </c>
      <c r="AB365" s="43" t="s">
        <v>1970</v>
      </c>
      <c r="AC365" s="62"/>
      <c r="AD365" s="57">
        <f t="shared" si="10"/>
        <v>0.89480000000000004</v>
      </c>
      <c r="AE365" s="61">
        <v>39580</v>
      </c>
      <c r="AF365" s="61" t="s">
        <v>2994</v>
      </c>
      <c r="AG365" s="61" t="s">
        <v>6</v>
      </c>
      <c r="AH365" s="61">
        <v>0.93640000000000001</v>
      </c>
    </row>
    <row r="366" spans="1:34" x14ac:dyDescent="0.3">
      <c r="A366" s="47">
        <v>10350</v>
      </c>
      <c r="B366" s="13">
        <v>15980</v>
      </c>
      <c r="C366" s="49" t="s">
        <v>2324</v>
      </c>
      <c r="D366" s="38" t="s">
        <v>28</v>
      </c>
      <c r="E366" s="43" t="s">
        <v>1970</v>
      </c>
      <c r="F366" s="18" t="s">
        <v>6</v>
      </c>
      <c r="G366" s="11">
        <v>0.91749999999999998</v>
      </c>
      <c r="H366" s="36">
        <f>(Reference!B$12*List!$G366)+Reference!B$13</f>
        <v>896.84590117247956</v>
      </c>
      <c r="I366" s="36">
        <f>(Reference!C$12*List!$G366)+Reference!C$13</f>
        <v>1338.2958166221078</v>
      </c>
      <c r="J366" s="36">
        <f>(Reference!D$12*List!$G366)+Reference!D$13</f>
        <v>1601.7606202724164</v>
      </c>
      <c r="K366" s="36">
        <f>(Reference!E$12*List!$G366)+Reference!E$13</f>
        <v>1981.1499375288608</v>
      </c>
      <c r="L366" s="36">
        <f>(Reference!F$12*List!$G366)+Reference!F$13</f>
        <v>2063.7022426726244</v>
      </c>
      <c r="M366" s="36">
        <f>(Reference!G$12*List!$G366)+Reference!G$13</f>
        <v>2337.1201611275001</v>
      </c>
      <c r="N366" s="36">
        <f>(Reference!H$12*List!$G366)+Reference!H$13</f>
        <v>2426.1127170271593</v>
      </c>
      <c r="O366" s="36">
        <f>(Reference!I$12*List!$G366)+Reference!I$13</f>
        <v>2521.5455236827156</v>
      </c>
      <c r="P366" s="36">
        <f>(Reference!J$12*List!$G366)+Reference!J$13</f>
        <v>2919.0846385239593</v>
      </c>
      <c r="Q366" s="36">
        <f>(Reference!K$12*List!$G366)+Reference!K$13</f>
        <v>3011.5900584722904</v>
      </c>
      <c r="R366" s="36">
        <f>(Reference!L$12*List!$G366)+Reference!L$13</f>
        <v>3249.2938590990125</v>
      </c>
      <c r="S366" s="36">
        <f>(Reference!M$12*List!$G366)+Reference!M$13</f>
        <v>3882.1948652011984</v>
      </c>
      <c r="T366" s="36">
        <f>(Reference!N$12*List!$G366)+Reference!N$13</f>
        <v>15660.242543052882</v>
      </c>
      <c r="U366" s="12">
        <f>(Reference!O$12*List!$G366)+Reference!O$13</f>
        <v>582.0698633179195</v>
      </c>
      <c r="V366" s="12">
        <f>(Reference!P$12*List!$G366)+Reference!P$13</f>
        <v>820.18935285706857</v>
      </c>
      <c r="W366" s="12">
        <f>(Reference!Q$12*List!$G366)+Reference!Q$13</f>
        <v>410.09467642853429</v>
      </c>
      <c r="X366" s="54"/>
      <c r="Y366" s="1" t="str">
        <f t="shared" si="11"/>
        <v>Lee County, Florida</v>
      </c>
      <c r="Z366" s="38" t="s">
        <v>28</v>
      </c>
      <c r="AA366" s="40" t="s">
        <v>2225</v>
      </c>
      <c r="AB366" s="43" t="s">
        <v>1970</v>
      </c>
      <c r="AC366" s="62"/>
      <c r="AD366" s="57">
        <f t="shared" si="10"/>
        <v>0.91749999999999998</v>
      </c>
      <c r="AE366" s="61">
        <v>39660</v>
      </c>
      <c r="AF366" s="61" t="s">
        <v>2995</v>
      </c>
      <c r="AG366" s="61" t="s">
        <v>6</v>
      </c>
      <c r="AH366" s="61">
        <v>0.84699999999999998</v>
      </c>
    </row>
    <row r="367" spans="1:34" x14ac:dyDescent="0.3">
      <c r="A367" s="47">
        <v>10360</v>
      </c>
      <c r="B367" s="13">
        <v>45220</v>
      </c>
      <c r="C367" s="49" t="s">
        <v>2319</v>
      </c>
      <c r="D367" s="38" t="s">
        <v>147</v>
      </c>
      <c r="E367" s="43" t="s">
        <v>1970</v>
      </c>
      <c r="F367" s="18" t="s">
        <v>6</v>
      </c>
      <c r="G367" s="11">
        <v>0.83250000000000002</v>
      </c>
      <c r="H367" s="36">
        <f>(Reference!B$12*List!$G367)+Reference!B$13</f>
        <v>832.82946428248238</v>
      </c>
      <c r="I367" s="36">
        <f>(Reference!C$12*List!$G367)+Reference!C$13</f>
        <v>1242.7688932421461</v>
      </c>
      <c r="J367" s="36">
        <f>(Reference!D$12*List!$G367)+Reference!D$13</f>
        <v>1487.4277036292128</v>
      </c>
      <c r="K367" s="36">
        <f>(Reference!E$12*List!$G367)+Reference!E$13</f>
        <v>1839.7363905865893</v>
      </c>
      <c r="L367" s="36">
        <f>(Reference!F$12*List!$G367)+Reference!F$13</f>
        <v>1916.3961511745372</v>
      </c>
      <c r="M367" s="36">
        <f>(Reference!G$12*List!$G367)+Reference!G$13</f>
        <v>2170.2976277317821</v>
      </c>
      <c r="N367" s="36">
        <f>(Reference!H$12*List!$G367)+Reference!H$13</f>
        <v>2252.93793701808</v>
      </c>
      <c r="O367" s="36">
        <f>(Reference!I$12*List!$G367)+Reference!I$13</f>
        <v>2341.5587950027284</v>
      </c>
      <c r="P367" s="36">
        <f>(Reference!J$12*List!$G367)+Reference!J$13</f>
        <v>2710.7217555645475</v>
      </c>
      <c r="Q367" s="36">
        <f>(Reference!K$12*List!$G367)+Reference!K$13</f>
        <v>2796.6241823226737</v>
      </c>
      <c r="R367" s="36">
        <f>(Reference!L$12*List!$G367)+Reference!L$13</f>
        <v>3017.3607979163389</v>
      </c>
      <c r="S367" s="36">
        <f>(Reference!M$12*List!$G367)+Reference!M$13</f>
        <v>3605.0856290906036</v>
      </c>
      <c r="T367" s="36">
        <f>(Reference!N$12*List!$G367)+Reference!N$13</f>
        <v>14542.42182588311</v>
      </c>
      <c r="U367" s="12">
        <f>(Reference!O$12*List!$G367)+Reference!O$13</f>
        <v>540.52199135692058</v>
      </c>
      <c r="V367" s="12">
        <f>(Reference!P$12*List!$G367)+Reference!P$13</f>
        <v>761.64462418475205</v>
      </c>
      <c r="W367" s="12">
        <f>(Reference!Q$12*List!$G367)+Reference!Q$13</f>
        <v>380.82231209237602</v>
      </c>
      <c r="X367" s="54"/>
      <c r="Y367" s="1" t="str">
        <f t="shared" si="11"/>
        <v>Leon County, Florida</v>
      </c>
      <c r="Z367" s="38" t="s">
        <v>147</v>
      </c>
      <c r="AA367" s="40" t="s">
        <v>2225</v>
      </c>
      <c r="AB367" s="43" t="s">
        <v>1970</v>
      </c>
      <c r="AC367" s="62"/>
      <c r="AD367" s="57">
        <f t="shared" si="10"/>
        <v>0.83250000000000002</v>
      </c>
      <c r="AE367" s="61">
        <v>39740</v>
      </c>
      <c r="AF367" s="61" t="s">
        <v>2996</v>
      </c>
      <c r="AG367" s="61" t="s">
        <v>6</v>
      </c>
      <c r="AH367" s="61">
        <v>0.98150000000000004</v>
      </c>
    </row>
    <row r="368" spans="1:34" x14ac:dyDescent="0.3">
      <c r="A368" s="47">
        <v>10370</v>
      </c>
      <c r="B368" s="27">
        <v>99910</v>
      </c>
      <c r="C368" s="49" t="s">
        <v>1970</v>
      </c>
      <c r="D368" s="39" t="s">
        <v>1058</v>
      </c>
      <c r="E368" s="44" t="s">
        <v>1970</v>
      </c>
      <c r="F368" s="18" t="s">
        <v>7</v>
      </c>
      <c r="G368" s="29">
        <v>0.82090000000000007</v>
      </c>
      <c r="H368" s="36">
        <f>(Reference!B$12*List!$G368)+Reference!B$13</f>
        <v>824.09310348337692</v>
      </c>
      <c r="I368" s="36">
        <f>(Reference!C$12*List!$G368)+Reference!C$13</f>
        <v>1229.7322778161747</v>
      </c>
      <c r="J368" s="36">
        <f>(Reference!D$12*List!$G368)+Reference!D$13</f>
        <v>1471.824623240258</v>
      </c>
      <c r="K368" s="36">
        <f>(Reference!E$12*List!$G368)+Reference!E$13</f>
        <v>1820.4376006509383</v>
      </c>
      <c r="L368" s="36">
        <f>(Reference!F$12*List!$G368)+Reference!F$13</f>
        <v>1896.2932022171512</v>
      </c>
      <c r="M368" s="36">
        <f>(Reference!G$12*List!$G368)+Reference!G$13</f>
        <v>2147.5312584683666</v>
      </c>
      <c r="N368" s="36">
        <f>(Reference!H$12*List!$G368)+Reference!H$13</f>
        <v>2229.3046729227235</v>
      </c>
      <c r="O368" s="36">
        <f>(Reference!I$12*List!$G368)+Reference!I$13</f>
        <v>2316.9959002652245</v>
      </c>
      <c r="P368" s="36">
        <f>(Reference!J$12*List!$G368)+Reference!J$13</f>
        <v>2682.286350360675</v>
      </c>
      <c r="Q368" s="36">
        <f>(Reference!K$12*List!$G368)+Reference!K$13</f>
        <v>2767.2876627540199</v>
      </c>
      <c r="R368" s="36">
        <f>(Reference!L$12*List!$G368)+Reference!L$13</f>
        <v>2985.7087566255268</v>
      </c>
      <c r="S368" s="36">
        <f>(Reference!M$12*List!$G368)+Reference!M$13</f>
        <v>3567.2683686331579</v>
      </c>
      <c r="T368" s="36">
        <f>(Reference!N$12*List!$G368)+Reference!N$13</f>
        <v>14389.872175069351</v>
      </c>
      <c r="U368" s="12">
        <f>(Reference!O$12*List!$G368)+Reference!O$13</f>
        <v>534.85192883047853</v>
      </c>
      <c r="V368" s="12">
        <f>(Reference!P$12*List!$G368)+Reference!P$13</f>
        <v>753.65499062476533</v>
      </c>
      <c r="W368" s="12">
        <f>(Reference!Q$12*List!$G368)+Reference!Q$13</f>
        <v>376.82749531238267</v>
      </c>
      <c r="X368" s="54"/>
      <c r="Y368" s="1" t="str">
        <f t="shared" si="11"/>
        <v>Levy County, Florida</v>
      </c>
      <c r="Z368" s="39" t="s">
        <v>1058</v>
      </c>
      <c r="AA368" s="40" t="s">
        <v>2225</v>
      </c>
      <c r="AB368" s="44" t="s">
        <v>1970</v>
      </c>
      <c r="AC368" s="63"/>
      <c r="AD368" s="57">
        <f t="shared" si="10"/>
        <v>0.82090000000000007</v>
      </c>
      <c r="AE368" s="61">
        <v>39820</v>
      </c>
      <c r="AF368" s="61" t="s">
        <v>2997</v>
      </c>
      <c r="AG368" s="61" t="s">
        <v>6</v>
      </c>
      <c r="AH368" s="61">
        <v>1.4522999999999999</v>
      </c>
    </row>
    <row r="369" spans="1:34" x14ac:dyDescent="0.3">
      <c r="A369" s="47">
        <v>10380</v>
      </c>
      <c r="B369" s="27">
        <v>99910</v>
      </c>
      <c r="C369" s="49" t="s">
        <v>1970</v>
      </c>
      <c r="D369" s="39" t="s">
        <v>202</v>
      </c>
      <c r="E369" s="44" t="s">
        <v>1970</v>
      </c>
      <c r="F369" s="18" t="s">
        <v>7</v>
      </c>
      <c r="G369" s="29">
        <v>0.82090000000000007</v>
      </c>
      <c r="H369" s="36">
        <f>(Reference!B$12*List!$G369)+Reference!B$13</f>
        <v>824.09310348337692</v>
      </c>
      <c r="I369" s="36">
        <f>(Reference!C$12*List!$G369)+Reference!C$13</f>
        <v>1229.7322778161747</v>
      </c>
      <c r="J369" s="36">
        <f>(Reference!D$12*List!$G369)+Reference!D$13</f>
        <v>1471.824623240258</v>
      </c>
      <c r="K369" s="36">
        <f>(Reference!E$12*List!$G369)+Reference!E$13</f>
        <v>1820.4376006509383</v>
      </c>
      <c r="L369" s="36">
        <f>(Reference!F$12*List!$G369)+Reference!F$13</f>
        <v>1896.2932022171512</v>
      </c>
      <c r="M369" s="36">
        <f>(Reference!G$12*List!$G369)+Reference!G$13</f>
        <v>2147.5312584683666</v>
      </c>
      <c r="N369" s="36">
        <f>(Reference!H$12*List!$G369)+Reference!H$13</f>
        <v>2229.3046729227235</v>
      </c>
      <c r="O369" s="36">
        <f>(Reference!I$12*List!$G369)+Reference!I$13</f>
        <v>2316.9959002652245</v>
      </c>
      <c r="P369" s="36">
        <f>(Reference!J$12*List!$G369)+Reference!J$13</f>
        <v>2682.286350360675</v>
      </c>
      <c r="Q369" s="36">
        <f>(Reference!K$12*List!$G369)+Reference!K$13</f>
        <v>2767.2876627540199</v>
      </c>
      <c r="R369" s="36">
        <f>(Reference!L$12*List!$G369)+Reference!L$13</f>
        <v>2985.7087566255268</v>
      </c>
      <c r="S369" s="36">
        <f>(Reference!M$12*List!$G369)+Reference!M$13</f>
        <v>3567.2683686331579</v>
      </c>
      <c r="T369" s="36">
        <f>(Reference!N$12*List!$G369)+Reference!N$13</f>
        <v>14389.872175069351</v>
      </c>
      <c r="U369" s="12">
        <f>(Reference!O$12*List!$G369)+Reference!O$13</f>
        <v>534.85192883047853</v>
      </c>
      <c r="V369" s="12">
        <f>(Reference!P$12*List!$G369)+Reference!P$13</f>
        <v>753.65499062476533</v>
      </c>
      <c r="W369" s="12">
        <f>(Reference!Q$12*List!$G369)+Reference!Q$13</f>
        <v>376.82749531238267</v>
      </c>
      <c r="X369" s="54"/>
      <c r="Y369" s="1" t="str">
        <f t="shared" si="11"/>
        <v>Liberty County, Florida</v>
      </c>
      <c r="Z369" s="39" t="s">
        <v>202</v>
      </c>
      <c r="AA369" s="40" t="s">
        <v>2225</v>
      </c>
      <c r="AB369" s="44" t="s">
        <v>1970</v>
      </c>
      <c r="AC369" s="63"/>
      <c r="AD369" s="57">
        <f t="shared" si="10"/>
        <v>0.82090000000000007</v>
      </c>
      <c r="AE369" s="61">
        <v>39900</v>
      </c>
      <c r="AF369" s="61" t="s">
        <v>2998</v>
      </c>
      <c r="AG369" s="61" t="s">
        <v>6</v>
      </c>
      <c r="AH369" s="61">
        <v>0.92689999999999995</v>
      </c>
    </row>
    <row r="370" spans="1:34" x14ac:dyDescent="0.3">
      <c r="A370" s="47">
        <v>10390</v>
      </c>
      <c r="B370" s="27">
        <v>99910</v>
      </c>
      <c r="C370" s="49" t="s">
        <v>1970</v>
      </c>
      <c r="D370" s="39" t="s">
        <v>31</v>
      </c>
      <c r="E370" s="44" t="s">
        <v>1970</v>
      </c>
      <c r="F370" s="18" t="s">
        <v>7</v>
      </c>
      <c r="G370" s="29">
        <v>0.82090000000000007</v>
      </c>
      <c r="H370" s="36">
        <f>(Reference!B$12*List!$G370)+Reference!B$13</f>
        <v>824.09310348337692</v>
      </c>
      <c r="I370" s="36">
        <f>(Reference!C$12*List!$G370)+Reference!C$13</f>
        <v>1229.7322778161747</v>
      </c>
      <c r="J370" s="36">
        <f>(Reference!D$12*List!$G370)+Reference!D$13</f>
        <v>1471.824623240258</v>
      </c>
      <c r="K370" s="36">
        <f>(Reference!E$12*List!$G370)+Reference!E$13</f>
        <v>1820.4376006509383</v>
      </c>
      <c r="L370" s="36">
        <f>(Reference!F$12*List!$G370)+Reference!F$13</f>
        <v>1896.2932022171512</v>
      </c>
      <c r="M370" s="36">
        <f>(Reference!G$12*List!$G370)+Reference!G$13</f>
        <v>2147.5312584683666</v>
      </c>
      <c r="N370" s="36">
        <f>(Reference!H$12*List!$G370)+Reference!H$13</f>
        <v>2229.3046729227235</v>
      </c>
      <c r="O370" s="36">
        <f>(Reference!I$12*List!$G370)+Reference!I$13</f>
        <v>2316.9959002652245</v>
      </c>
      <c r="P370" s="36">
        <f>(Reference!J$12*List!$G370)+Reference!J$13</f>
        <v>2682.286350360675</v>
      </c>
      <c r="Q370" s="36">
        <f>(Reference!K$12*List!$G370)+Reference!K$13</f>
        <v>2767.2876627540199</v>
      </c>
      <c r="R370" s="36">
        <f>(Reference!L$12*List!$G370)+Reference!L$13</f>
        <v>2985.7087566255268</v>
      </c>
      <c r="S370" s="36">
        <f>(Reference!M$12*List!$G370)+Reference!M$13</f>
        <v>3567.2683686331579</v>
      </c>
      <c r="T370" s="36">
        <f>(Reference!N$12*List!$G370)+Reference!N$13</f>
        <v>14389.872175069351</v>
      </c>
      <c r="U370" s="12">
        <f>(Reference!O$12*List!$G370)+Reference!O$13</f>
        <v>534.85192883047853</v>
      </c>
      <c r="V370" s="12">
        <f>(Reference!P$12*List!$G370)+Reference!P$13</f>
        <v>753.65499062476533</v>
      </c>
      <c r="W370" s="12">
        <f>(Reference!Q$12*List!$G370)+Reference!Q$13</f>
        <v>376.82749531238267</v>
      </c>
      <c r="X370" s="54"/>
      <c r="Y370" s="1" t="str">
        <f t="shared" si="11"/>
        <v>Madison County, Florida</v>
      </c>
      <c r="Z370" s="39" t="s">
        <v>31</v>
      </c>
      <c r="AA370" s="40" t="s">
        <v>2225</v>
      </c>
      <c r="AB370" s="44" t="s">
        <v>1970</v>
      </c>
      <c r="AC370" s="63"/>
      <c r="AD370" s="57">
        <f t="shared" si="10"/>
        <v>0.82090000000000007</v>
      </c>
      <c r="AE370" s="61">
        <v>40060</v>
      </c>
      <c r="AF370" s="61" t="s">
        <v>2999</v>
      </c>
      <c r="AG370" s="61" t="s">
        <v>6</v>
      </c>
      <c r="AH370" s="61">
        <v>0.92810000000000004</v>
      </c>
    </row>
    <row r="371" spans="1:34" x14ac:dyDescent="0.3">
      <c r="A371" s="47">
        <v>10400</v>
      </c>
      <c r="B371" s="13">
        <v>35840</v>
      </c>
      <c r="C371" s="49" t="s">
        <v>2325</v>
      </c>
      <c r="D371" s="38" t="s">
        <v>148</v>
      </c>
      <c r="E371" s="43" t="s">
        <v>1970</v>
      </c>
      <c r="F371" s="18" t="s">
        <v>6</v>
      </c>
      <c r="G371" s="11">
        <v>0.97170000000000001</v>
      </c>
      <c r="H371" s="36">
        <f>(Reference!B$12*List!$G371)+Reference!B$13</f>
        <v>937.66579387174841</v>
      </c>
      <c r="I371" s="36">
        <f>(Reference!C$12*List!$G371)+Reference!C$13</f>
        <v>1399.2082783538012</v>
      </c>
      <c r="J371" s="36">
        <f>(Reference!D$12*List!$G371)+Reference!D$13</f>
        <v>1674.6646682966712</v>
      </c>
      <c r="K371" s="36">
        <f>(Reference!E$12*List!$G371)+Reference!E$13</f>
        <v>2071.3218698144037</v>
      </c>
      <c r="L371" s="36">
        <f>(Reference!F$12*List!$G371)+Reference!F$13</f>
        <v>2157.6315386631695</v>
      </c>
      <c r="M371" s="36">
        <f>(Reference!G$12*List!$G371)+Reference!G$13</f>
        <v>2443.4940588927693</v>
      </c>
      <c r="N371" s="36">
        <f>(Reference!H$12*List!$G371)+Reference!H$13</f>
        <v>2536.5371061623609</v>
      </c>
      <c r="O371" s="36">
        <f>(Reference!I$12*List!$G371)+Reference!I$13</f>
        <v>2636.3135318527775</v>
      </c>
      <c r="P371" s="36">
        <f>(Reference!J$12*List!$G371)+Reference!J$13</f>
        <v>3051.9466180110194</v>
      </c>
      <c r="Q371" s="36">
        <f>(Reference!K$12*List!$G371)+Reference!K$13</f>
        <v>3148.6624171465164</v>
      </c>
      <c r="R371" s="36">
        <f>(Reference!L$12*List!$G371)+Reference!L$13</f>
        <v>3397.1852934060826</v>
      </c>
      <c r="S371" s="36">
        <f>(Reference!M$12*List!$G371)+Reference!M$13</f>
        <v>4058.8927545799543</v>
      </c>
      <c r="T371" s="36">
        <f>(Reference!N$12*List!$G371)+Reference!N$13</f>
        <v>16373.017635648201</v>
      </c>
      <c r="U371" s="12">
        <f>(Reference!O$12*List!$G371)+Reference!O$13</f>
        <v>608.56274167422714</v>
      </c>
      <c r="V371" s="12">
        <f>(Reference!P$12*List!$G371)+Reference!P$13</f>
        <v>857.52022690459307</v>
      </c>
      <c r="W371" s="12">
        <f>(Reference!Q$12*List!$G371)+Reference!Q$13</f>
        <v>428.76011345229654</v>
      </c>
      <c r="X371" s="54"/>
      <c r="Y371" s="1" t="str">
        <f t="shared" si="11"/>
        <v>Manatee County, Florida</v>
      </c>
      <c r="Z371" s="38" t="s">
        <v>148</v>
      </c>
      <c r="AA371" s="40" t="s">
        <v>2225</v>
      </c>
      <c r="AB371" s="43" t="s">
        <v>1970</v>
      </c>
      <c r="AC371" s="62"/>
      <c r="AD371" s="57">
        <f t="shared" si="10"/>
        <v>0.97170000000000001</v>
      </c>
      <c r="AE371" s="61">
        <v>40140</v>
      </c>
      <c r="AF371" s="61" t="s">
        <v>3000</v>
      </c>
      <c r="AG371" s="61" t="s">
        <v>6</v>
      </c>
      <c r="AH371" s="61">
        <v>1.2130000000000001</v>
      </c>
    </row>
    <row r="372" spans="1:34" x14ac:dyDescent="0.3">
      <c r="A372" s="47">
        <v>10410</v>
      </c>
      <c r="B372" s="13">
        <v>36100</v>
      </c>
      <c r="C372" s="49" t="s">
        <v>2326</v>
      </c>
      <c r="D372" s="38" t="s">
        <v>149</v>
      </c>
      <c r="E372" s="43" t="s">
        <v>1970</v>
      </c>
      <c r="F372" s="18" t="s">
        <v>6</v>
      </c>
      <c r="G372" s="11">
        <v>0.86140000000000005</v>
      </c>
      <c r="H372" s="36">
        <f>(Reference!B$12*List!$G372)+Reference!B$13</f>
        <v>854.59505282508144</v>
      </c>
      <c r="I372" s="36">
        <f>(Reference!C$12*List!$G372)+Reference!C$13</f>
        <v>1275.2480471913332</v>
      </c>
      <c r="J372" s="36">
        <f>(Reference!D$12*List!$G372)+Reference!D$13</f>
        <v>1526.3008952879022</v>
      </c>
      <c r="K372" s="36">
        <f>(Reference!E$12*List!$G372)+Reference!E$13</f>
        <v>1887.8169965469617</v>
      </c>
      <c r="L372" s="36">
        <f>(Reference!F$12*List!$G372)+Reference!F$13</f>
        <v>1966.4802222838869</v>
      </c>
      <c r="M372" s="36">
        <f>(Reference!G$12*List!$G372)+Reference!G$13</f>
        <v>2227.0172890863259</v>
      </c>
      <c r="N372" s="36">
        <f>(Reference!H$12*List!$G372)+Reference!H$13</f>
        <v>2311.8173622211671</v>
      </c>
      <c r="O372" s="36">
        <f>(Reference!I$12*List!$G372)+Reference!I$13</f>
        <v>2402.7542827539241</v>
      </c>
      <c r="P372" s="36">
        <f>(Reference!J$12*List!$G372)+Reference!J$13</f>
        <v>2781.5651357707479</v>
      </c>
      <c r="Q372" s="36">
        <f>(Reference!K$12*List!$G372)+Reference!K$13</f>
        <v>2869.7125802135433</v>
      </c>
      <c r="R372" s="36">
        <f>(Reference!L$12*List!$G372)+Reference!L$13</f>
        <v>3096.218038718448</v>
      </c>
      <c r="S372" s="36">
        <f>(Reference!M$12*List!$G372)+Reference!M$13</f>
        <v>3699.3027693682061</v>
      </c>
      <c r="T372" s="36">
        <f>(Reference!N$12*List!$G372)+Reference!N$13</f>
        <v>14922.480869720832</v>
      </c>
      <c r="U372" s="12">
        <f>(Reference!O$12*List!$G372)+Reference!O$13</f>
        <v>554.64826782366026</v>
      </c>
      <c r="V372" s="12">
        <f>(Reference!P$12*List!$G372)+Reference!P$13</f>
        <v>781.54983193333965</v>
      </c>
      <c r="W372" s="12">
        <f>(Reference!Q$12*List!$G372)+Reference!Q$13</f>
        <v>390.77491596666982</v>
      </c>
      <c r="X372" s="54"/>
      <c r="Y372" s="1" t="str">
        <f t="shared" si="11"/>
        <v>Marion County, Florida</v>
      </c>
      <c r="Z372" s="38" t="s">
        <v>149</v>
      </c>
      <c r="AA372" s="40" t="s">
        <v>2225</v>
      </c>
      <c r="AB372" s="43" t="s">
        <v>1970</v>
      </c>
      <c r="AC372" s="62"/>
      <c r="AD372" s="57">
        <f t="shared" si="10"/>
        <v>0.86140000000000005</v>
      </c>
      <c r="AE372" s="61">
        <v>40220</v>
      </c>
      <c r="AF372" s="61" t="s">
        <v>3001</v>
      </c>
      <c r="AG372" s="61" t="s">
        <v>6</v>
      </c>
      <c r="AH372" s="61">
        <v>0.84260000000000002</v>
      </c>
    </row>
    <row r="373" spans="1:34" x14ac:dyDescent="0.3">
      <c r="A373" s="47">
        <v>10420</v>
      </c>
      <c r="B373" s="13">
        <v>38940</v>
      </c>
      <c r="C373" s="49" t="s">
        <v>2327</v>
      </c>
      <c r="D373" s="38" t="s">
        <v>150</v>
      </c>
      <c r="E373" s="43" t="s">
        <v>1970</v>
      </c>
      <c r="F373" s="18" t="s">
        <v>6</v>
      </c>
      <c r="G373" s="11">
        <v>0.89749999999999996</v>
      </c>
      <c r="H373" s="36">
        <f>(Reference!B$12*List!$G373)+Reference!B$13</f>
        <v>881.78321013953905</v>
      </c>
      <c r="I373" s="36">
        <f>(Reference!C$12*List!$G373)+Reference!C$13</f>
        <v>1315.8188934738814</v>
      </c>
      <c r="J373" s="36">
        <f>(Reference!D$12*List!$G373)+Reference!D$13</f>
        <v>1574.858757532839</v>
      </c>
      <c r="K373" s="36">
        <f>(Reference!E$12*List!$G373)+Reference!E$13</f>
        <v>1947.8761617777382</v>
      </c>
      <c r="L373" s="36">
        <f>(Reference!F$12*List!$G373)+Reference!F$13</f>
        <v>2029.041985849545</v>
      </c>
      <c r="M373" s="36">
        <f>(Reference!G$12*List!$G373)+Reference!G$13</f>
        <v>2297.8678003285077</v>
      </c>
      <c r="N373" s="36">
        <f>(Reference!H$12*List!$G373)+Reference!H$13</f>
        <v>2385.3657099661996</v>
      </c>
      <c r="O373" s="36">
        <f>(Reference!I$12*List!$G373)+Reference!I$13</f>
        <v>2479.1957051697773</v>
      </c>
      <c r="P373" s="36">
        <f>(Reference!J$12*List!$G373)+Reference!J$13</f>
        <v>2870.0580778276271</v>
      </c>
      <c r="Q373" s="36">
        <f>(Reference!K$12*List!$G373)+Reference!K$13</f>
        <v>2961.0098523194392</v>
      </c>
      <c r="R373" s="36">
        <f>(Reference!L$12*List!$G373)+Reference!L$13</f>
        <v>3194.7213741148544</v>
      </c>
      <c r="S373" s="36">
        <f>(Reference!M$12*List!$G373)+Reference!M$13</f>
        <v>3816.9926919987056</v>
      </c>
      <c r="T373" s="36">
        <f>(Reference!N$12*List!$G373)+Reference!N$13</f>
        <v>15397.22590371882</v>
      </c>
      <c r="U373" s="12">
        <f>(Reference!O$12*List!$G373)+Reference!O$13</f>
        <v>572.29389344474339</v>
      </c>
      <c r="V373" s="12">
        <f>(Reference!P$12*List!$G373)+Reference!P$13</f>
        <v>806.41412258122932</v>
      </c>
      <c r="W373" s="12">
        <f>(Reference!Q$12*List!$G373)+Reference!Q$13</f>
        <v>403.20706129061466</v>
      </c>
      <c r="X373" s="54"/>
      <c r="Y373" s="1" t="str">
        <f t="shared" si="11"/>
        <v>Martin County, Florida</v>
      </c>
      <c r="Z373" s="38" t="s">
        <v>150</v>
      </c>
      <c r="AA373" s="40" t="s">
        <v>2225</v>
      </c>
      <c r="AB373" s="43" t="s">
        <v>1970</v>
      </c>
      <c r="AC373" s="62"/>
      <c r="AD373" s="57">
        <f t="shared" si="10"/>
        <v>0.89749999999999996</v>
      </c>
      <c r="AE373" s="61">
        <v>40340</v>
      </c>
      <c r="AF373" s="61" t="s">
        <v>3002</v>
      </c>
      <c r="AG373" s="61" t="s">
        <v>6</v>
      </c>
      <c r="AH373" s="61">
        <v>1.0770999999999999</v>
      </c>
    </row>
    <row r="374" spans="1:34" x14ac:dyDescent="0.3">
      <c r="A374" s="47">
        <v>10120</v>
      </c>
      <c r="B374" s="13">
        <v>33124</v>
      </c>
      <c r="C374" s="49" t="s">
        <v>2328</v>
      </c>
      <c r="D374" s="38" t="s">
        <v>137</v>
      </c>
      <c r="E374" s="43" t="s">
        <v>1970</v>
      </c>
      <c r="F374" s="18" t="s">
        <v>6</v>
      </c>
      <c r="G374" s="11">
        <v>0.92359999999999998</v>
      </c>
      <c r="H374" s="36">
        <f>(Reference!B$12*List!$G374)+Reference!B$13</f>
        <v>901.44002193752635</v>
      </c>
      <c r="I374" s="36">
        <f>(Reference!C$12*List!$G374)+Reference!C$13</f>
        <v>1345.1512781823171</v>
      </c>
      <c r="J374" s="36">
        <f>(Reference!D$12*List!$G374)+Reference!D$13</f>
        <v>1609.9656884079875</v>
      </c>
      <c r="K374" s="36">
        <f>(Reference!E$12*List!$G374)+Reference!E$13</f>
        <v>1991.2984391329533</v>
      </c>
      <c r="L374" s="36">
        <f>(Reference!F$12*List!$G374)+Reference!F$13</f>
        <v>2074.2736210036637</v>
      </c>
      <c r="M374" s="36">
        <f>(Reference!G$12*List!$G374)+Reference!G$13</f>
        <v>2349.0921311711927</v>
      </c>
      <c r="N374" s="36">
        <f>(Reference!H$12*List!$G374)+Reference!H$13</f>
        <v>2438.5405541807522</v>
      </c>
      <c r="O374" s="36">
        <f>(Reference!I$12*List!$G374)+Reference!I$13</f>
        <v>2534.4622183291613</v>
      </c>
      <c r="P374" s="36">
        <f>(Reference!J$12*List!$G374)+Reference!J$13</f>
        <v>2934.0377395363407</v>
      </c>
      <c r="Q374" s="36">
        <f>(Reference!K$12*List!$G374)+Reference!K$13</f>
        <v>3027.01702134891</v>
      </c>
      <c r="R374" s="36">
        <f>(Reference!L$12*List!$G374)+Reference!L$13</f>
        <v>3265.9384670191812</v>
      </c>
      <c r="S374" s="36">
        <f>(Reference!M$12*List!$G374)+Reference!M$13</f>
        <v>3902.0815280279589</v>
      </c>
      <c r="T374" s="36">
        <f>(Reference!N$12*List!$G374)+Reference!N$13</f>
        <v>15740.462618049773</v>
      </c>
      <c r="U374" s="12">
        <f>(Reference!O$12*List!$G374)+Reference!O$13</f>
        <v>585.05153412923835</v>
      </c>
      <c r="V374" s="12">
        <f>(Reference!P$12*List!$G374)+Reference!P$13</f>
        <v>824.39079809119971</v>
      </c>
      <c r="W374" s="12">
        <f>(Reference!Q$12*List!$G374)+Reference!Q$13</f>
        <v>412.19539904559986</v>
      </c>
      <c r="X374" s="54"/>
      <c r="Y374" s="1" t="str">
        <f t="shared" si="11"/>
        <v>Miami-Dade County, Florida</v>
      </c>
      <c r="Z374" s="38" t="s">
        <v>137</v>
      </c>
      <c r="AA374" s="40" t="s">
        <v>2225</v>
      </c>
      <c r="AB374" s="43" t="s">
        <v>1970</v>
      </c>
      <c r="AC374" s="62"/>
      <c r="AD374" s="57">
        <f t="shared" si="10"/>
        <v>0.92359999999999998</v>
      </c>
      <c r="AE374" s="61">
        <v>40380</v>
      </c>
      <c r="AF374" s="61" t="s">
        <v>3003</v>
      </c>
      <c r="AG374" s="61" t="s">
        <v>6</v>
      </c>
      <c r="AH374" s="61">
        <v>0.8579</v>
      </c>
    </row>
    <row r="375" spans="1:34" x14ac:dyDescent="0.3">
      <c r="A375" s="47">
        <v>10430</v>
      </c>
      <c r="B375" s="27">
        <v>99910</v>
      </c>
      <c r="C375" s="49" t="s">
        <v>1970</v>
      </c>
      <c r="D375" s="39" t="s">
        <v>207</v>
      </c>
      <c r="E375" s="44" t="s">
        <v>1970</v>
      </c>
      <c r="F375" s="18" t="s">
        <v>7</v>
      </c>
      <c r="G375" s="29">
        <v>0.82090000000000007</v>
      </c>
      <c r="H375" s="36">
        <f>(Reference!B$12*List!$G375)+Reference!B$13</f>
        <v>824.09310348337692</v>
      </c>
      <c r="I375" s="36">
        <f>(Reference!C$12*List!$G375)+Reference!C$13</f>
        <v>1229.7322778161747</v>
      </c>
      <c r="J375" s="36">
        <f>(Reference!D$12*List!$G375)+Reference!D$13</f>
        <v>1471.824623240258</v>
      </c>
      <c r="K375" s="36">
        <f>(Reference!E$12*List!$G375)+Reference!E$13</f>
        <v>1820.4376006509383</v>
      </c>
      <c r="L375" s="36">
        <f>(Reference!F$12*List!$G375)+Reference!F$13</f>
        <v>1896.2932022171512</v>
      </c>
      <c r="M375" s="36">
        <f>(Reference!G$12*List!$G375)+Reference!G$13</f>
        <v>2147.5312584683666</v>
      </c>
      <c r="N375" s="36">
        <f>(Reference!H$12*List!$G375)+Reference!H$13</f>
        <v>2229.3046729227235</v>
      </c>
      <c r="O375" s="36">
        <f>(Reference!I$12*List!$G375)+Reference!I$13</f>
        <v>2316.9959002652245</v>
      </c>
      <c r="P375" s="36">
        <f>(Reference!J$12*List!$G375)+Reference!J$13</f>
        <v>2682.286350360675</v>
      </c>
      <c r="Q375" s="36">
        <f>(Reference!K$12*List!$G375)+Reference!K$13</f>
        <v>2767.2876627540199</v>
      </c>
      <c r="R375" s="36">
        <f>(Reference!L$12*List!$G375)+Reference!L$13</f>
        <v>2985.7087566255268</v>
      </c>
      <c r="S375" s="36">
        <f>(Reference!M$12*List!$G375)+Reference!M$13</f>
        <v>3567.2683686331579</v>
      </c>
      <c r="T375" s="36">
        <f>(Reference!N$12*List!$G375)+Reference!N$13</f>
        <v>14389.872175069351</v>
      </c>
      <c r="U375" s="12">
        <f>(Reference!O$12*List!$G375)+Reference!O$13</f>
        <v>534.85192883047853</v>
      </c>
      <c r="V375" s="12">
        <f>(Reference!P$12*List!$G375)+Reference!P$13</f>
        <v>753.65499062476533</v>
      </c>
      <c r="W375" s="12">
        <f>(Reference!Q$12*List!$G375)+Reference!Q$13</f>
        <v>376.82749531238267</v>
      </c>
      <c r="X375" s="54"/>
      <c r="Y375" s="1" t="str">
        <f t="shared" si="11"/>
        <v>Monroe County, Florida</v>
      </c>
      <c r="Z375" s="39" t="s">
        <v>207</v>
      </c>
      <c r="AA375" s="40" t="s">
        <v>2225</v>
      </c>
      <c r="AB375" s="44" t="s">
        <v>1970</v>
      </c>
      <c r="AC375" s="63"/>
      <c r="AD375" s="57">
        <f t="shared" si="10"/>
        <v>0.82090000000000007</v>
      </c>
      <c r="AE375" s="61">
        <v>40420</v>
      </c>
      <c r="AF375" s="61" t="s">
        <v>3004</v>
      </c>
      <c r="AG375" s="61" t="s">
        <v>6</v>
      </c>
      <c r="AH375" s="61">
        <v>0.98619999999999997</v>
      </c>
    </row>
    <row r="376" spans="1:34" x14ac:dyDescent="0.3">
      <c r="A376" s="47">
        <v>10440</v>
      </c>
      <c r="B376" s="13">
        <v>27260</v>
      </c>
      <c r="C376" s="49" t="s">
        <v>2310</v>
      </c>
      <c r="D376" s="38" t="s">
        <v>151</v>
      </c>
      <c r="E376" s="43" t="s">
        <v>1970</v>
      </c>
      <c r="F376" s="18" t="s">
        <v>6</v>
      </c>
      <c r="G376" s="11">
        <v>0.90339999999999998</v>
      </c>
      <c r="H376" s="36">
        <f>(Reference!B$12*List!$G376)+Reference!B$13</f>
        <v>886.22670399425647</v>
      </c>
      <c r="I376" s="36">
        <f>(Reference!C$12*List!$G376)+Reference!C$13</f>
        <v>1322.4495858026085</v>
      </c>
      <c r="J376" s="36">
        <f>(Reference!D$12*List!$G376)+Reference!D$13</f>
        <v>1582.7948070410146</v>
      </c>
      <c r="K376" s="36">
        <f>(Reference!E$12*List!$G376)+Reference!E$13</f>
        <v>1957.6919256243193</v>
      </c>
      <c r="L376" s="36">
        <f>(Reference!F$12*List!$G376)+Reference!F$13</f>
        <v>2039.2667616123533</v>
      </c>
      <c r="M376" s="36">
        <f>(Reference!G$12*List!$G376)+Reference!G$13</f>
        <v>2309.4472467642099</v>
      </c>
      <c r="N376" s="36">
        <f>(Reference!H$12*List!$G376)+Reference!H$13</f>
        <v>2397.3860770491829</v>
      </c>
      <c r="O376" s="36">
        <f>(Reference!I$12*List!$G376)+Reference!I$13</f>
        <v>2491.6889016310943</v>
      </c>
      <c r="P376" s="36">
        <f>(Reference!J$12*List!$G376)+Reference!J$13</f>
        <v>2884.5209132330451</v>
      </c>
      <c r="Q376" s="36">
        <f>(Reference!K$12*List!$G376)+Reference!K$13</f>
        <v>2975.9310131345301</v>
      </c>
      <c r="R376" s="36">
        <f>(Reference!L$12*List!$G376)+Reference!L$13</f>
        <v>3210.8202571851807</v>
      </c>
      <c r="S376" s="36">
        <f>(Reference!M$12*List!$G376)+Reference!M$13</f>
        <v>3836.2273330934408</v>
      </c>
      <c r="T376" s="36">
        <f>(Reference!N$12*List!$G376)+Reference!N$13</f>
        <v>15474.815812322369</v>
      </c>
      <c r="U376" s="12">
        <f>(Reference!O$12*List!$G376)+Reference!O$13</f>
        <v>575.17780455733032</v>
      </c>
      <c r="V376" s="12">
        <f>(Reference!P$12*List!$G376)+Reference!P$13</f>
        <v>810.47781551260209</v>
      </c>
      <c r="W376" s="12">
        <f>(Reference!Q$12*List!$G376)+Reference!Q$13</f>
        <v>405.23890775630105</v>
      </c>
      <c r="X376" s="54"/>
      <c r="Y376" s="1" t="str">
        <f t="shared" si="11"/>
        <v>Nassau County, Florida</v>
      </c>
      <c r="Z376" s="38" t="s">
        <v>151</v>
      </c>
      <c r="AA376" s="40" t="s">
        <v>2225</v>
      </c>
      <c r="AB376" s="43" t="s">
        <v>1970</v>
      </c>
      <c r="AC376" s="62"/>
      <c r="AD376" s="57">
        <f t="shared" si="10"/>
        <v>0.90339999999999998</v>
      </c>
      <c r="AE376" s="61">
        <v>40484</v>
      </c>
      <c r="AF376" s="61" t="s">
        <v>3005</v>
      </c>
      <c r="AG376" s="61" t="s">
        <v>6</v>
      </c>
      <c r="AH376" s="61">
        <v>0.99080000000000001</v>
      </c>
    </row>
    <row r="377" spans="1:34" x14ac:dyDescent="0.3">
      <c r="A377" s="47">
        <v>10450</v>
      </c>
      <c r="B377" s="13">
        <v>18880</v>
      </c>
      <c r="C377" s="49" t="s">
        <v>2329</v>
      </c>
      <c r="D377" s="38" t="s">
        <v>152</v>
      </c>
      <c r="E377" s="43" t="s">
        <v>1970</v>
      </c>
      <c r="F377" s="18" t="s">
        <v>6</v>
      </c>
      <c r="G377" s="11">
        <v>0.87929999999999997</v>
      </c>
      <c r="H377" s="36">
        <f>(Reference!B$12*List!$G377)+Reference!B$13</f>
        <v>868.07616129956318</v>
      </c>
      <c r="I377" s="36">
        <f>(Reference!C$12*List!$G377)+Reference!C$13</f>
        <v>1295.3648934089956</v>
      </c>
      <c r="J377" s="36">
        <f>(Reference!D$12*List!$G377)+Reference!D$13</f>
        <v>1550.3780624398237</v>
      </c>
      <c r="K377" s="36">
        <f>(Reference!E$12*List!$G377)+Reference!E$13</f>
        <v>1917.5970258442164</v>
      </c>
      <c r="L377" s="36">
        <f>(Reference!F$12*List!$G377)+Reference!F$13</f>
        <v>1997.5011521405427</v>
      </c>
      <c r="M377" s="36">
        <f>(Reference!G$12*List!$G377)+Reference!G$13</f>
        <v>2262.148152001424</v>
      </c>
      <c r="N377" s="36">
        <f>(Reference!H$12*List!$G377)+Reference!H$13</f>
        <v>2348.2859335407261</v>
      </c>
      <c r="O377" s="36">
        <f>(Reference!I$12*List!$G377)+Reference!I$13</f>
        <v>2440.6573703230033</v>
      </c>
      <c r="P377" s="36">
        <f>(Reference!J$12*List!$G377)+Reference!J$13</f>
        <v>2825.4439075939649</v>
      </c>
      <c r="Q377" s="36">
        <f>(Reference!K$12*List!$G377)+Reference!K$13</f>
        <v>2914.9818647203447</v>
      </c>
      <c r="R377" s="36">
        <f>(Reference!L$12*List!$G377)+Reference!L$13</f>
        <v>3145.0604127792694</v>
      </c>
      <c r="S377" s="36">
        <f>(Reference!M$12*List!$G377)+Reference!M$13</f>
        <v>3757.6587143844372</v>
      </c>
      <c r="T377" s="36">
        <f>(Reference!N$12*List!$G377)+Reference!N$13</f>
        <v>15157.880761924818</v>
      </c>
      <c r="U377" s="12">
        <f>(Reference!O$12*List!$G377)+Reference!O$13</f>
        <v>563.39776086015297</v>
      </c>
      <c r="V377" s="12">
        <f>(Reference!P$12*List!$G377)+Reference!P$13</f>
        <v>793.87866303021565</v>
      </c>
      <c r="W377" s="12">
        <f>(Reference!Q$12*List!$G377)+Reference!Q$13</f>
        <v>396.93933151510782</v>
      </c>
      <c r="X377" s="54"/>
      <c r="Y377" s="1" t="str">
        <f t="shared" si="11"/>
        <v>Okaloosa County, Florida</v>
      </c>
      <c r="Z377" s="38" t="s">
        <v>152</v>
      </c>
      <c r="AA377" s="40" t="s">
        <v>2225</v>
      </c>
      <c r="AB377" s="43" t="s">
        <v>1970</v>
      </c>
      <c r="AC377" s="62"/>
      <c r="AD377" s="57">
        <f t="shared" si="10"/>
        <v>0.87929999999999997</v>
      </c>
      <c r="AE377" s="61">
        <v>40580</v>
      </c>
      <c r="AF377" s="61" t="s">
        <v>3006</v>
      </c>
      <c r="AG377" s="61" t="s">
        <v>6</v>
      </c>
      <c r="AH377" s="61">
        <v>0.84989999999999999</v>
      </c>
    </row>
    <row r="378" spans="1:34" x14ac:dyDescent="0.3">
      <c r="A378" s="47">
        <v>10460</v>
      </c>
      <c r="B378" s="27">
        <v>99910</v>
      </c>
      <c r="C378" s="49" t="s">
        <v>1970</v>
      </c>
      <c r="D378" s="39" t="s">
        <v>1059</v>
      </c>
      <c r="E378" s="44" t="s">
        <v>1970</v>
      </c>
      <c r="F378" s="18" t="s">
        <v>7</v>
      </c>
      <c r="G378" s="29">
        <v>0.82090000000000007</v>
      </c>
      <c r="H378" s="36">
        <f>(Reference!B$12*List!$G378)+Reference!B$13</f>
        <v>824.09310348337692</v>
      </c>
      <c r="I378" s="36">
        <f>(Reference!C$12*List!$G378)+Reference!C$13</f>
        <v>1229.7322778161747</v>
      </c>
      <c r="J378" s="36">
        <f>(Reference!D$12*List!$G378)+Reference!D$13</f>
        <v>1471.824623240258</v>
      </c>
      <c r="K378" s="36">
        <f>(Reference!E$12*List!$G378)+Reference!E$13</f>
        <v>1820.4376006509383</v>
      </c>
      <c r="L378" s="36">
        <f>(Reference!F$12*List!$G378)+Reference!F$13</f>
        <v>1896.2932022171512</v>
      </c>
      <c r="M378" s="36">
        <f>(Reference!G$12*List!$G378)+Reference!G$13</f>
        <v>2147.5312584683666</v>
      </c>
      <c r="N378" s="36">
        <f>(Reference!H$12*List!$G378)+Reference!H$13</f>
        <v>2229.3046729227235</v>
      </c>
      <c r="O378" s="36">
        <f>(Reference!I$12*List!$G378)+Reference!I$13</f>
        <v>2316.9959002652245</v>
      </c>
      <c r="P378" s="36">
        <f>(Reference!J$12*List!$G378)+Reference!J$13</f>
        <v>2682.286350360675</v>
      </c>
      <c r="Q378" s="36">
        <f>(Reference!K$12*List!$G378)+Reference!K$13</f>
        <v>2767.2876627540199</v>
      </c>
      <c r="R378" s="36">
        <f>(Reference!L$12*List!$G378)+Reference!L$13</f>
        <v>2985.7087566255268</v>
      </c>
      <c r="S378" s="36">
        <f>(Reference!M$12*List!$G378)+Reference!M$13</f>
        <v>3567.2683686331579</v>
      </c>
      <c r="T378" s="36">
        <f>(Reference!N$12*List!$G378)+Reference!N$13</f>
        <v>14389.872175069351</v>
      </c>
      <c r="U378" s="12">
        <f>(Reference!O$12*List!$G378)+Reference!O$13</f>
        <v>534.85192883047853</v>
      </c>
      <c r="V378" s="12">
        <f>(Reference!P$12*List!$G378)+Reference!P$13</f>
        <v>753.65499062476533</v>
      </c>
      <c r="W378" s="12">
        <f>(Reference!Q$12*List!$G378)+Reference!Q$13</f>
        <v>376.82749531238267</v>
      </c>
      <c r="X378" s="54"/>
      <c r="Y378" s="1" t="str">
        <f t="shared" si="11"/>
        <v>Okeechobee County, Florida</v>
      </c>
      <c r="Z378" s="39" t="s">
        <v>1059</v>
      </c>
      <c r="AA378" s="40" t="s">
        <v>2225</v>
      </c>
      <c r="AB378" s="44" t="s">
        <v>1970</v>
      </c>
      <c r="AC378" s="63"/>
      <c r="AD378" s="57">
        <f t="shared" si="10"/>
        <v>0.82090000000000007</v>
      </c>
      <c r="AE378" s="61">
        <v>40660</v>
      </c>
      <c r="AF378" s="61" t="s">
        <v>3007</v>
      </c>
      <c r="AG378" s="61" t="s">
        <v>6</v>
      </c>
      <c r="AH378" s="61">
        <v>0.88929999999999998</v>
      </c>
    </row>
    <row r="379" spans="1:34" x14ac:dyDescent="0.3">
      <c r="A379" s="47">
        <v>10470</v>
      </c>
      <c r="B379" s="13">
        <v>36740</v>
      </c>
      <c r="C379" s="49" t="s">
        <v>2323</v>
      </c>
      <c r="D379" s="38" t="s">
        <v>81</v>
      </c>
      <c r="E379" s="43" t="s">
        <v>1970</v>
      </c>
      <c r="F379" s="18" t="s">
        <v>6</v>
      </c>
      <c r="G379" s="11">
        <v>0.89480000000000004</v>
      </c>
      <c r="H379" s="36">
        <f>(Reference!B$12*List!$G379)+Reference!B$13</f>
        <v>879.74974685009215</v>
      </c>
      <c r="I379" s="36">
        <f>(Reference!C$12*List!$G379)+Reference!C$13</f>
        <v>1312.7845088488712</v>
      </c>
      <c r="J379" s="36">
        <f>(Reference!D$12*List!$G379)+Reference!D$13</f>
        <v>1571.2270060629962</v>
      </c>
      <c r="K379" s="36">
        <f>(Reference!E$12*List!$G379)+Reference!E$13</f>
        <v>1943.3842020513366</v>
      </c>
      <c r="L379" s="36">
        <f>(Reference!F$12*List!$G379)+Reference!F$13</f>
        <v>2024.3628511784293</v>
      </c>
      <c r="M379" s="36">
        <f>(Reference!G$12*List!$G379)+Reference!G$13</f>
        <v>2292.5687316206436</v>
      </c>
      <c r="N379" s="36">
        <f>(Reference!H$12*List!$G379)+Reference!H$13</f>
        <v>2379.8648640129704</v>
      </c>
      <c r="O379" s="36">
        <f>(Reference!I$12*List!$G379)+Reference!I$13</f>
        <v>2473.4784796705308</v>
      </c>
      <c r="P379" s="36">
        <f>(Reference!J$12*List!$G379)+Reference!J$13</f>
        <v>2863.4394921336225</v>
      </c>
      <c r="Q379" s="36">
        <f>(Reference!K$12*List!$G379)+Reference!K$13</f>
        <v>2954.1815244888048</v>
      </c>
      <c r="R379" s="36">
        <f>(Reference!L$12*List!$G379)+Reference!L$13</f>
        <v>3187.3540886419933</v>
      </c>
      <c r="S379" s="36">
        <f>(Reference!M$12*List!$G379)+Reference!M$13</f>
        <v>3808.1903986163693</v>
      </c>
      <c r="T379" s="36">
        <f>(Reference!N$12*List!$G379)+Reference!N$13</f>
        <v>15361.718657408721</v>
      </c>
      <c r="U379" s="12">
        <f>(Reference!O$12*List!$G379)+Reference!O$13</f>
        <v>570.97413751186457</v>
      </c>
      <c r="V379" s="12">
        <f>(Reference!P$12*List!$G379)+Reference!P$13</f>
        <v>804.55446649399119</v>
      </c>
      <c r="W379" s="12">
        <f>(Reference!Q$12*List!$G379)+Reference!Q$13</f>
        <v>402.27723324699559</v>
      </c>
      <c r="X379" s="54"/>
      <c r="Y379" s="1" t="str">
        <f t="shared" si="11"/>
        <v>Orange County, Florida</v>
      </c>
      <c r="Z379" s="38" t="s">
        <v>81</v>
      </c>
      <c r="AA379" s="40" t="s">
        <v>2225</v>
      </c>
      <c r="AB379" s="43" t="s">
        <v>1970</v>
      </c>
      <c r="AC379" s="62"/>
      <c r="AD379" s="57">
        <f t="shared" si="10"/>
        <v>0.89480000000000004</v>
      </c>
      <c r="AE379" s="61">
        <v>40900</v>
      </c>
      <c r="AF379" s="61" t="s">
        <v>3008</v>
      </c>
      <c r="AG379" s="61" t="s">
        <v>6</v>
      </c>
      <c r="AH379" s="61">
        <v>1.6508</v>
      </c>
    </row>
    <row r="380" spans="1:34" x14ac:dyDescent="0.3">
      <c r="A380" s="47">
        <v>10480</v>
      </c>
      <c r="B380" s="13">
        <v>36740</v>
      </c>
      <c r="C380" s="49" t="s">
        <v>2323</v>
      </c>
      <c r="D380" s="38" t="s">
        <v>153</v>
      </c>
      <c r="E380" s="43" t="s">
        <v>1970</v>
      </c>
      <c r="F380" s="18" t="s">
        <v>6</v>
      </c>
      <c r="G380" s="11">
        <v>0.89480000000000004</v>
      </c>
      <c r="H380" s="36">
        <f>(Reference!B$12*List!$G380)+Reference!B$13</f>
        <v>879.74974685009215</v>
      </c>
      <c r="I380" s="36">
        <f>(Reference!C$12*List!$G380)+Reference!C$13</f>
        <v>1312.7845088488712</v>
      </c>
      <c r="J380" s="36">
        <f>(Reference!D$12*List!$G380)+Reference!D$13</f>
        <v>1571.2270060629962</v>
      </c>
      <c r="K380" s="36">
        <f>(Reference!E$12*List!$G380)+Reference!E$13</f>
        <v>1943.3842020513366</v>
      </c>
      <c r="L380" s="36">
        <f>(Reference!F$12*List!$G380)+Reference!F$13</f>
        <v>2024.3628511784293</v>
      </c>
      <c r="M380" s="36">
        <f>(Reference!G$12*List!$G380)+Reference!G$13</f>
        <v>2292.5687316206436</v>
      </c>
      <c r="N380" s="36">
        <f>(Reference!H$12*List!$G380)+Reference!H$13</f>
        <v>2379.8648640129704</v>
      </c>
      <c r="O380" s="36">
        <f>(Reference!I$12*List!$G380)+Reference!I$13</f>
        <v>2473.4784796705308</v>
      </c>
      <c r="P380" s="36">
        <f>(Reference!J$12*List!$G380)+Reference!J$13</f>
        <v>2863.4394921336225</v>
      </c>
      <c r="Q380" s="36">
        <f>(Reference!K$12*List!$G380)+Reference!K$13</f>
        <v>2954.1815244888048</v>
      </c>
      <c r="R380" s="36">
        <f>(Reference!L$12*List!$G380)+Reference!L$13</f>
        <v>3187.3540886419933</v>
      </c>
      <c r="S380" s="36">
        <f>(Reference!M$12*List!$G380)+Reference!M$13</f>
        <v>3808.1903986163693</v>
      </c>
      <c r="T380" s="36">
        <f>(Reference!N$12*List!$G380)+Reference!N$13</f>
        <v>15361.718657408721</v>
      </c>
      <c r="U380" s="12">
        <f>(Reference!O$12*List!$G380)+Reference!O$13</f>
        <v>570.97413751186457</v>
      </c>
      <c r="V380" s="12">
        <f>(Reference!P$12*List!$G380)+Reference!P$13</f>
        <v>804.55446649399119</v>
      </c>
      <c r="W380" s="12">
        <f>(Reference!Q$12*List!$G380)+Reference!Q$13</f>
        <v>402.27723324699559</v>
      </c>
      <c r="X380" s="54"/>
      <c r="Y380" s="1" t="str">
        <f t="shared" si="11"/>
        <v>Osceola County, Florida</v>
      </c>
      <c r="Z380" s="38" t="s">
        <v>153</v>
      </c>
      <c r="AA380" s="40" t="s">
        <v>2225</v>
      </c>
      <c r="AB380" s="43" t="s">
        <v>1970</v>
      </c>
      <c r="AC380" s="62"/>
      <c r="AD380" s="57">
        <f t="shared" si="10"/>
        <v>0.89480000000000004</v>
      </c>
      <c r="AE380" s="61">
        <v>40980</v>
      </c>
      <c r="AF380" s="61" t="s">
        <v>3009</v>
      </c>
      <c r="AG380" s="61" t="s">
        <v>6</v>
      </c>
      <c r="AH380" s="61">
        <v>0.873</v>
      </c>
    </row>
    <row r="381" spans="1:34" x14ac:dyDescent="0.3">
      <c r="A381" s="47">
        <v>10490</v>
      </c>
      <c r="B381" s="13">
        <v>48424</v>
      </c>
      <c r="C381" s="49" t="s">
        <v>2330</v>
      </c>
      <c r="D381" s="38" t="s">
        <v>154</v>
      </c>
      <c r="E381" s="43" t="s">
        <v>1970</v>
      </c>
      <c r="F381" s="18" t="s">
        <v>6</v>
      </c>
      <c r="G381" s="11">
        <v>0.91790000000000005</v>
      </c>
      <c r="H381" s="36">
        <f>(Reference!B$12*List!$G381)+Reference!B$13</f>
        <v>897.14715499313843</v>
      </c>
      <c r="I381" s="36">
        <f>(Reference!C$12*List!$G381)+Reference!C$13</f>
        <v>1338.7453550850723</v>
      </c>
      <c r="J381" s="36">
        <f>(Reference!D$12*List!$G381)+Reference!D$13</f>
        <v>1602.2986575272082</v>
      </c>
      <c r="K381" s="36">
        <f>(Reference!E$12*List!$G381)+Reference!E$13</f>
        <v>1981.8154130438834</v>
      </c>
      <c r="L381" s="36">
        <f>(Reference!F$12*List!$G381)+Reference!F$13</f>
        <v>2064.3954478090859</v>
      </c>
      <c r="M381" s="36">
        <f>(Reference!G$12*List!$G381)+Reference!G$13</f>
        <v>2337.9052083434799</v>
      </c>
      <c r="N381" s="36">
        <f>(Reference!H$12*List!$G381)+Reference!H$13</f>
        <v>2426.9276571683786</v>
      </c>
      <c r="O381" s="36">
        <f>(Reference!I$12*List!$G381)+Reference!I$13</f>
        <v>2522.3925200529743</v>
      </c>
      <c r="P381" s="36">
        <f>(Reference!J$12*List!$G381)+Reference!J$13</f>
        <v>2920.0651697378862</v>
      </c>
      <c r="Q381" s="36">
        <f>(Reference!K$12*List!$G381)+Reference!K$13</f>
        <v>3012.6016625953471</v>
      </c>
      <c r="R381" s="36">
        <f>(Reference!L$12*List!$G381)+Reference!L$13</f>
        <v>3250.3853087986963</v>
      </c>
      <c r="S381" s="36">
        <f>(Reference!M$12*List!$G381)+Reference!M$13</f>
        <v>3883.4989086652486</v>
      </c>
      <c r="T381" s="36">
        <f>(Reference!N$12*List!$G381)+Reference!N$13</f>
        <v>15665.502875839567</v>
      </c>
      <c r="U381" s="12">
        <f>(Reference!O$12*List!$G381)+Reference!O$13</f>
        <v>582.26538271538311</v>
      </c>
      <c r="V381" s="12">
        <f>(Reference!P$12*List!$G381)+Reference!P$13</f>
        <v>820.46485746258554</v>
      </c>
      <c r="W381" s="12">
        <f>(Reference!Q$12*List!$G381)+Reference!Q$13</f>
        <v>410.23242873129277</v>
      </c>
      <c r="X381" s="54"/>
      <c r="Y381" s="1" t="str">
        <f t="shared" si="11"/>
        <v>Palm Beach County, Florida</v>
      </c>
      <c r="Z381" s="38" t="s">
        <v>154</v>
      </c>
      <c r="AA381" s="40" t="s">
        <v>2225</v>
      </c>
      <c r="AB381" s="43" t="s">
        <v>1970</v>
      </c>
      <c r="AC381" s="62"/>
      <c r="AD381" s="57">
        <f t="shared" si="10"/>
        <v>0.91790000000000005</v>
      </c>
      <c r="AE381" s="61">
        <v>41060</v>
      </c>
      <c r="AF381" s="61" t="s">
        <v>3010</v>
      </c>
      <c r="AG381" s="61" t="s">
        <v>6</v>
      </c>
      <c r="AH381" s="61">
        <v>0.96260000000000001</v>
      </c>
    </row>
    <row r="382" spans="1:34" x14ac:dyDescent="0.3">
      <c r="A382" s="47">
        <v>10500</v>
      </c>
      <c r="B382" s="13">
        <v>45300</v>
      </c>
      <c r="C382" s="49" t="s">
        <v>2320</v>
      </c>
      <c r="D382" s="38" t="s">
        <v>155</v>
      </c>
      <c r="E382" s="43" t="s">
        <v>1970</v>
      </c>
      <c r="F382" s="18" t="s">
        <v>6</v>
      </c>
      <c r="G382" s="11">
        <v>0.89419999999999999</v>
      </c>
      <c r="H382" s="36">
        <f>(Reference!B$12*List!$G382)+Reference!B$13</f>
        <v>879.2978661191039</v>
      </c>
      <c r="I382" s="36">
        <f>(Reference!C$12*List!$G382)+Reference!C$13</f>
        <v>1312.1102011544242</v>
      </c>
      <c r="J382" s="36">
        <f>(Reference!D$12*List!$G382)+Reference!D$13</f>
        <v>1570.4199501808089</v>
      </c>
      <c r="K382" s="36">
        <f>(Reference!E$12*List!$G382)+Reference!E$13</f>
        <v>1942.3859887788028</v>
      </c>
      <c r="L382" s="36">
        <f>(Reference!F$12*List!$G382)+Reference!F$13</f>
        <v>2023.3230434737368</v>
      </c>
      <c r="M382" s="36">
        <f>(Reference!G$12*List!$G382)+Reference!G$13</f>
        <v>2291.3911607966738</v>
      </c>
      <c r="N382" s="36">
        <f>(Reference!H$12*List!$G382)+Reference!H$13</f>
        <v>2378.6424538011415</v>
      </c>
      <c r="O382" s="36">
        <f>(Reference!I$12*List!$G382)+Reference!I$13</f>
        <v>2472.2079851151425</v>
      </c>
      <c r="P382" s="36">
        <f>(Reference!J$12*List!$G382)+Reference!J$13</f>
        <v>2861.9686953127325</v>
      </c>
      <c r="Q382" s="36">
        <f>(Reference!K$12*List!$G382)+Reference!K$13</f>
        <v>2952.6641183042184</v>
      </c>
      <c r="R382" s="36">
        <f>(Reference!L$12*List!$G382)+Reference!L$13</f>
        <v>3185.716914092468</v>
      </c>
      <c r="S382" s="36">
        <f>(Reference!M$12*List!$G382)+Reference!M$13</f>
        <v>3806.2343334202942</v>
      </c>
      <c r="T382" s="36">
        <f>(Reference!N$12*List!$G382)+Reference!N$13</f>
        <v>15353.828158228698</v>
      </c>
      <c r="U382" s="12">
        <f>(Reference!O$12*List!$G382)+Reference!O$13</f>
        <v>570.68085841566926</v>
      </c>
      <c r="V382" s="12">
        <f>(Reference!P$12*List!$G382)+Reference!P$13</f>
        <v>804.14120958571607</v>
      </c>
      <c r="W382" s="12">
        <f>(Reference!Q$12*List!$G382)+Reference!Q$13</f>
        <v>402.07060479285803</v>
      </c>
      <c r="X382" s="54"/>
      <c r="Y382" s="1" t="str">
        <f t="shared" si="11"/>
        <v>Pasco County, Florida</v>
      </c>
      <c r="Z382" s="38" t="s">
        <v>155</v>
      </c>
      <c r="AA382" s="40" t="s">
        <v>2225</v>
      </c>
      <c r="AB382" s="43" t="s">
        <v>1970</v>
      </c>
      <c r="AC382" s="62"/>
      <c r="AD382" s="57">
        <f t="shared" si="10"/>
        <v>0.89419999999999999</v>
      </c>
      <c r="AE382" s="61">
        <v>41100</v>
      </c>
      <c r="AF382" s="61" t="s">
        <v>3011</v>
      </c>
      <c r="AG382" s="61" t="s">
        <v>6</v>
      </c>
      <c r="AH382" s="61">
        <v>0.93149999999999999</v>
      </c>
    </row>
    <row r="383" spans="1:34" x14ac:dyDescent="0.3">
      <c r="A383" s="47">
        <v>10510</v>
      </c>
      <c r="B383" s="13">
        <v>45300</v>
      </c>
      <c r="C383" s="49" t="s">
        <v>2320</v>
      </c>
      <c r="D383" s="38" t="s">
        <v>156</v>
      </c>
      <c r="E383" s="43" t="s">
        <v>1970</v>
      </c>
      <c r="F383" s="18" t="s">
        <v>6</v>
      </c>
      <c r="G383" s="11">
        <v>0.89419999999999999</v>
      </c>
      <c r="H383" s="36">
        <f>(Reference!B$12*List!$G383)+Reference!B$13</f>
        <v>879.2978661191039</v>
      </c>
      <c r="I383" s="36">
        <f>(Reference!C$12*List!$G383)+Reference!C$13</f>
        <v>1312.1102011544242</v>
      </c>
      <c r="J383" s="36">
        <f>(Reference!D$12*List!$G383)+Reference!D$13</f>
        <v>1570.4199501808089</v>
      </c>
      <c r="K383" s="36">
        <f>(Reference!E$12*List!$G383)+Reference!E$13</f>
        <v>1942.3859887788028</v>
      </c>
      <c r="L383" s="36">
        <f>(Reference!F$12*List!$G383)+Reference!F$13</f>
        <v>2023.3230434737368</v>
      </c>
      <c r="M383" s="36">
        <f>(Reference!G$12*List!$G383)+Reference!G$13</f>
        <v>2291.3911607966738</v>
      </c>
      <c r="N383" s="36">
        <f>(Reference!H$12*List!$G383)+Reference!H$13</f>
        <v>2378.6424538011415</v>
      </c>
      <c r="O383" s="36">
        <f>(Reference!I$12*List!$G383)+Reference!I$13</f>
        <v>2472.2079851151425</v>
      </c>
      <c r="P383" s="36">
        <f>(Reference!J$12*List!$G383)+Reference!J$13</f>
        <v>2861.9686953127325</v>
      </c>
      <c r="Q383" s="36">
        <f>(Reference!K$12*List!$G383)+Reference!K$13</f>
        <v>2952.6641183042184</v>
      </c>
      <c r="R383" s="36">
        <f>(Reference!L$12*List!$G383)+Reference!L$13</f>
        <v>3185.716914092468</v>
      </c>
      <c r="S383" s="36">
        <f>(Reference!M$12*List!$G383)+Reference!M$13</f>
        <v>3806.2343334202942</v>
      </c>
      <c r="T383" s="36">
        <f>(Reference!N$12*List!$G383)+Reference!N$13</f>
        <v>15353.828158228698</v>
      </c>
      <c r="U383" s="12">
        <f>(Reference!O$12*List!$G383)+Reference!O$13</f>
        <v>570.68085841566926</v>
      </c>
      <c r="V383" s="12">
        <f>(Reference!P$12*List!$G383)+Reference!P$13</f>
        <v>804.14120958571607</v>
      </c>
      <c r="W383" s="12">
        <f>(Reference!Q$12*List!$G383)+Reference!Q$13</f>
        <v>402.07060479285803</v>
      </c>
      <c r="X383" s="54"/>
      <c r="Y383" s="1" t="str">
        <f t="shared" si="11"/>
        <v>Pinellas County, Florida</v>
      </c>
      <c r="Z383" s="38" t="s">
        <v>156</v>
      </c>
      <c r="AA383" s="40" t="s">
        <v>2225</v>
      </c>
      <c r="AB383" s="43" t="s">
        <v>1970</v>
      </c>
      <c r="AC383" s="62"/>
      <c r="AD383" s="57">
        <f t="shared" si="10"/>
        <v>0.89419999999999999</v>
      </c>
      <c r="AE383" s="61">
        <v>41140</v>
      </c>
      <c r="AF383" s="61" t="s">
        <v>3012</v>
      </c>
      <c r="AG383" s="61" t="s">
        <v>6</v>
      </c>
      <c r="AH383" s="61">
        <v>0.93689999999999996</v>
      </c>
    </row>
    <row r="384" spans="1:34" x14ac:dyDescent="0.3">
      <c r="A384" s="47">
        <v>10520</v>
      </c>
      <c r="B384" s="13">
        <v>29460</v>
      </c>
      <c r="C384" s="49" t="s">
        <v>2331</v>
      </c>
      <c r="D384" s="38" t="s">
        <v>157</v>
      </c>
      <c r="E384" s="43" t="s">
        <v>1970</v>
      </c>
      <c r="F384" s="18" t="s">
        <v>6</v>
      </c>
      <c r="G384" s="11">
        <v>0.7883</v>
      </c>
      <c r="H384" s="36">
        <f>(Reference!B$12*List!$G384)+Reference!B$13</f>
        <v>799.54091709968384</v>
      </c>
      <c r="I384" s="36">
        <f>(Reference!C$12*List!$G384)+Reference!C$13</f>
        <v>1193.0948930845657</v>
      </c>
      <c r="J384" s="36">
        <f>(Reference!D$12*List!$G384)+Reference!D$13</f>
        <v>1427.9745869747469</v>
      </c>
      <c r="K384" s="36">
        <f>(Reference!E$12*List!$G384)+Reference!E$13</f>
        <v>1766.2013461766082</v>
      </c>
      <c r="L384" s="36">
        <f>(Reference!F$12*List!$G384)+Reference!F$13</f>
        <v>1839.7969835955316</v>
      </c>
      <c r="M384" s="36">
        <f>(Reference!G$12*List!$G384)+Reference!G$13</f>
        <v>2083.5499103660086</v>
      </c>
      <c r="N384" s="36">
        <f>(Reference!H$12*List!$G384)+Reference!H$13</f>
        <v>2162.8870514133587</v>
      </c>
      <c r="O384" s="36">
        <f>(Reference!I$12*List!$G384)+Reference!I$13</f>
        <v>2247.9656960891352</v>
      </c>
      <c r="P384" s="36">
        <f>(Reference!J$12*List!$G384)+Reference!J$13</f>
        <v>2602.3730564256539</v>
      </c>
      <c r="Q384" s="36">
        <f>(Reference!K$12*List!$G384)+Reference!K$13</f>
        <v>2684.8419267248732</v>
      </c>
      <c r="R384" s="36">
        <f>(Reference!L$12*List!$G384)+Reference!L$13</f>
        <v>2896.7556061013474</v>
      </c>
      <c r="S384" s="36">
        <f>(Reference!M$12*List!$G384)+Reference!M$13</f>
        <v>3460.9888263130943</v>
      </c>
      <c r="T384" s="36">
        <f>(Reference!N$12*List!$G384)+Reference!N$13</f>
        <v>13961.155052954826</v>
      </c>
      <c r="U384" s="12">
        <f>(Reference!O$12*List!$G384)+Reference!O$13</f>
        <v>518.91709793720111</v>
      </c>
      <c r="V384" s="12">
        <f>(Reference!P$12*List!$G384)+Reference!P$13</f>
        <v>731.20136527514728</v>
      </c>
      <c r="W384" s="12">
        <f>(Reference!Q$12*List!$G384)+Reference!Q$13</f>
        <v>365.60068263757364</v>
      </c>
      <c r="X384" s="54"/>
      <c r="Y384" s="1" t="str">
        <f t="shared" si="11"/>
        <v>Polk County, Florida</v>
      </c>
      <c r="Z384" s="38" t="s">
        <v>157</v>
      </c>
      <c r="AA384" s="40" t="s">
        <v>2225</v>
      </c>
      <c r="AB384" s="43" t="s">
        <v>1970</v>
      </c>
      <c r="AC384" s="62"/>
      <c r="AD384" s="57">
        <f t="shared" si="10"/>
        <v>0.7883</v>
      </c>
      <c r="AE384" s="61">
        <v>41180</v>
      </c>
      <c r="AF384" s="61" t="s">
        <v>3013</v>
      </c>
      <c r="AG384" s="61" t="s">
        <v>6</v>
      </c>
      <c r="AH384" s="61">
        <v>0.92720000000000002</v>
      </c>
    </row>
    <row r="385" spans="1:34" x14ac:dyDescent="0.3">
      <c r="A385" s="47">
        <v>10530</v>
      </c>
      <c r="B385" s="27">
        <v>99910</v>
      </c>
      <c r="C385" s="49" t="s">
        <v>1970</v>
      </c>
      <c r="D385" s="39" t="s">
        <v>283</v>
      </c>
      <c r="E385" s="44" t="s">
        <v>1970</v>
      </c>
      <c r="F385" s="18" t="s">
        <v>7</v>
      </c>
      <c r="G385" s="29">
        <v>0.82090000000000007</v>
      </c>
      <c r="H385" s="36">
        <f>(Reference!B$12*List!$G385)+Reference!B$13</f>
        <v>824.09310348337692</v>
      </c>
      <c r="I385" s="36">
        <f>(Reference!C$12*List!$G385)+Reference!C$13</f>
        <v>1229.7322778161747</v>
      </c>
      <c r="J385" s="36">
        <f>(Reference!D$12*List!$G385)+Reference!D$13</f>
        <v>1471.824623240258</v>
      </c>
      <c r="K385" s="36">
        <f>(Reference!E$12*List!$G385)+Reference!E$13</f>
        <v>1820.4376006509383</v>
      </c>
      <c r="L385" s="36">
        <f>(Reference!F$12*List!$G385)+Reference!F$13</f>
        <v>1896.2932022171512</v>
      </c>
      <c r="M385" s="36">
        <f>(Reference!G$12*List!$G385)+Reference!G$13</f>
        <v>2147.5312584683666</v>
      </c>
      <c r="N385" s="36">
        <f>(Reference!H$12*List!$G385)+Reference!H$13</f>
        <v>2229.3046729227235</v>
      </c>
      <c r="O385" s="36">
        <f>(Reference!I$12*List!$G385)+Reference!I$13</f>
        <v>2316.9959002652245</v>
      </c>
      <c r="P385" s="36">
        <f>(Reference!J$12*List!$G385)+Reference!J$13</f>
        <v>2682.286350360675</v>
      </c>
      <c r="Q385" s="36">
        <f>(Reference!K$12*List!$G385)+Reference!K$13</f>
        <v>2767.2876627540199</v>
      </c>
      <c r="R385" s="36">
        <f>(Reference!L$12*List!$G385)+Reference!L$13</f>
        <v>2985.7087566255268</v>
      </c>
      <c r="S385" s="36">
        <f>(Reference!M$12*List!$G385)+Reference!M$13</f>
        <v>3567.2683686331579</v>
      </c>
      <c r="T385" s="36">
        <f>(Reference!N$12*List!$G385)+Reference!N$13</f>
        <v>14389.872175069351</v>
      </c>
      <c r="U385" s="12">
        <f>(Reference!O$12*List!$G385)+Reference!O$13</f>
        <v>534.85192883047853</v>
      </c>
      <c r="V385" s="12">
        <f>(Reference!P$12*List!$G385)+Reference!P$13</f>
        <v>753.65499062476533</v>
      </c>
      <c r="W385" s="12">
        <f>(Reference!Q$12*List!$G385)+Reference!Q$13</f>
        <v>376.82749531238267</v>
      </c>
      <c r="X385" s="54"/>
      <c r="Y385" s="1" t="str">
        <f t="shared" si="11"/>
        <v>Putnam County, Florida</v>
      </c>
      <c r="Z385" s="39" t="s">
        <v>283</v>
      </c>
      <c r="AA385" s="40" t="s">
        <v>2225</v>
      </c>
      <c r="AB385" s="44" t="s">
        <v>1970</v>
      </c>
      <c r="AC385" s="63"/>
      <c r="AD385" s="57">
        <f t="shared" si="10"/>
        <v>0.82090000000000007</v>
      </c>
      <c r="AE385" s="61">
        <v>41420</v>
      </c>
      <c r="AF385" s="61" t="s">
        <v>3014</v>
      </c>
      <c r="AG385" s="61" t="s">
        <v>6</v>
      </c>
      <c r="AH385" s="61">
        <v>1.0755999999999999</v>
      </c>
    </row>
    <row r="386" spans="1:34" x14ac:dyDescent="0.3">
      <c r="A386" s="47">
        <v>10560</v>
      </c>
      <c r="B386" s="13">
        <v>37860</v>
      </c>
      <c r="C386" s="49" t="s">
        <v>2317</v>
      </c>
      <c r="D386" s="38" t="s">
        <v>160</v>
      </c>
      <c r="E386" s="43" t="s">
        <v>1970</v>
      </c>
      <c r="F386" s="18" t="s">
        <v>6</v>
      </c>
      <c r="G386" s="11">
        <v>0.82299999999999995</v>
      </c>
      <c r="H386" s="36">
        <f>(Reference!B$12*List!$G386)+Reference!B$13</f>
        <v>825.67468604183557</v>
      </c>
      <c r="I386" s="36">
        <f>(Reference!C$12*List!$G386)+Reference!C$13</f>
        <v>1232.0923547467382</v>
      </c>
      <c r="J386" s="36">
        <f>(Reference!D$12*List!$G386)+Reference!D$13</f>
        <v>1474.6493188279135</v>
      </c>
      <c r="K386" s="36">
        <f>(Reference!E$12*List!$G386)+Reference!E$13</f>
        <v>1823.931347104806</v>
      </c>
      <c r="L386" s="36">
        <f>(Reference!F$12*List!$G386)+Reference!F$13</f>
        <v>1899.9325291835744</v>
      </c>
      <c r="M386" s="36">
        <f>(Reference!G$12*List!$G386)+Reference!G$13</f>
        <v>2151.6527563522604</v>
      </c>
      <c r="N386" s="36">
        <f>(Reference!H$12*List!$G386)+Reference!H$13</f>
        <v>2233.5831086641238</v>
      </c>
      <c r="O386" s="36">
        <f>(Reference!I$12*List!$G386)+Reference!I$13</f>
        <v>2321.4426312090827</v>
      </c>
      <c r="P386" s="36">
        <f>(Reference!J$12*List!$G386)+Reference!J$13</f>
        <v>2687.4341392337901</v>
      </c>
      <c r="Q386" s="36">
        <f>(Reference!K$12*List!$G386)+Reference!K$13</f>
        <v>2772.5985844000697</v>
      </c>
      <c r="R386" s="36">
        <f>(Reference!L$12*List!$G386)+Reference!L$13</f>
        <v>2991.4388675488626</v>
      </c>
      <c r="S386" s="36">
        <f>(Reference!M$12*List!$G386)+Reference!M$13</f>
        <v>3574.1145968194196</v>
      </c>
      <c r="T386" s="36">
        <f>(Reference!N$12*List!$G386)+Reference!N$13</f>
        <v>14417.488922199427</v>
      </c>
      <c r="U386" s="12">
        <f>(Reference!O$12*List!$G386)+Reference!O$13</f>
        <v>535.87840566716181</v>
      </c>
      <c r="V386" s="12">
        <f>(Reference!P$12*List!$G386)+Reference!P$13</f>
        <v>755.10138980372835</v>
      </c>
      <c r="W386" s="12">
        <f>(Reference!Q$12*List!$G386)+Reference!Q$13</f>
        <v>377.55069490186418</v>
      </c>
      <c r="X386" s="54"/>
      <c r="Y386" s="1" t="str">
        <f t="shared" si="11"/>
        <v>Santa Rosa County, Florida</v>
      </c>
      <c r="Z386" s="38" t="s">
        <v>160</v>
      </c>
      <c r="AA386" s="40" t="s">
        <v>2225</v>
      </c>
      <c r="AB386" s="43" t="s">
        <v>1970</v>
      </c>
      <c r="AC386" s="62"/>
      <c r="AD386" s="57">
        <f t="shared" si="10"/>
        <v>0.82299999999999995</v>
      </c>
      <c r="AE386" s="61">
        <v>41500</v>
      </c>
      <c r="AF386" s="61" t="s">
        <v>3015</v>
      </c>
      <c r="AG386" s="61" t="s">
        <v>6</v>
      </c>
      <c r="AH386" s="61">
        <v>1.8162</v>
      </c>
    </row>
    <row r="387" spans="1:34" x14ac:dyDescent="0.3">
      <c r="A387" s="47">
        <v>10570</v>
      </c>
      <c r="B387" s="13">
        <v>35840</v>
      </c>
      <c r="C387" s="49" t="s">
        <v>2325</v>
      </c>
      <c r="D387" s="38" t="s">
        <v>161</v>
      </c>
      <c r="E387" s="43" t="s">
        <v>1970</v>
      </c>
      <c r="F387" s="18" t="s">
        <v>6</v>
      </c>
      <c r="G387" s="11">
        <v>0.97170000000000001</v>
      </c>
      <c r="H387" s="36">
        <f>(Reference!B$12*List!$G387)+Reference!B$13</f>
        <v>937.66579387174841</v>
      </c>
      <c r="I387" s="36">
        <f>(Reference!C$12*List!$G387)+Reference!C$13</f>
        <v>1399.2082783538012</v>
      </c>
      <c r="J387" s="36">
        <f>(Reference!D$12*List!$G387)+Reference!D$13</f>
        <v>1674.6646682966712</v>
      </c>
      <c r="K387" s="36">
        <f>(Reference!E$12*List!$G387)+Reference!E$13</f>
        <v>2071.3218698144037</v>
      </c>
      <c r="L387" s="36">
        <f>(Reference!F$12*List!$G387)+Reference!F$13</f>
        <v>2157.6315386631695</v>
      </c>
      <c r="M387" s="36">
        <f>(Reference!G$12*List!$G387)+Reference!G$13</f>
        <v>2443.4940588927693</v>
      </c>
      <c r="N387" s="36">
        <f>(Reference!H$12*List!$G387)+Reference!H$13</f>
        <v>2536.5371061623609</v>
      </c>
      <c r="O387" s="36">
        <f>(Reference!I$12*List!$G387)+Reference!I$13</f>
        <v>2636.3135318527775</v>
      </c>
      <c r="P387" s="36">
        <f>(Reference!J$12*List!$G387)+Reference!J$13</f>
        <v>3051.9466180110194</v>
      </c>
      <c r="Q387" s="36">
        <f>(Reference!K$12*List!$G387)+Reference!K$13</f>
        <v>3148.6624171465164</v>
      </c>
      <c r="R387" s="36">
        <f>(Reference!L$12*List!$G387)+Reference!L$13</f>
        <v>3397.1852934060826</v>
      </c>
      <c r="S387" s="36">
        <f>(Reference!M$12*List!$G387)+Reference!M$13</f>
        <v>4058.8927545799543</v>
      </c>
      <c r="T387" s="36">
        <f>(Reference!N$12*List!$G387)+Reference!N$13</f>
        <v>16373.017635648201</v>
      </c>
      <c r="U387" s="12">
        <f>(Reference!O$12*List!$G387)+Reference!O$13</f>
        <v>608.56274167422714</v>
      </c>
      <c r="V387" s="12">
        <f>(Reference!P$12*List!$G387)+Reference!P$13</f>
        <v>857.52022690459307</v>
      </c>
      <c r="W387" s="12">
        <f>(Reference!Q$12*List!$G387)+Reference!Q$13</f>
        <v>428.76011345229654</v>
      </c>
      <c r="X387" s="54"/>
      <c r="Y387" s="1" t="str">
        <f t="shared" si="11"/>
        <v>Sarasota County, Florida</v>
      </c>
      <c r="Z387" s="38" t="s">
        <v>161</v>
      </c>
      <c r="AA387" s="40" t="s">
        <v>2225</v>
      </c>
      <c r="AB387" s="43" t="s">
        <v>1970</v>
      </c>
      <c r="AC387" s="62"/>
      <c r="AD387" s="57">
        <f t="shared" si="10"/>
        <v>0.97170000000000001</v>
      </c>
      <c r="AE387" s="61">
        <v>41540</v>
      </c>
      <c r="AF387" s="61" t="s">
        <v>3016</v>
      </c>
      <c r="AG387" s="61" t="s">
        <v>6</v>
      </c>
      <c r="AH387" s="61">
        <v>0.92800000000000005</v>
      </c>
    </row>
    <row r="388" spans="1:34" x14ac:dyDescent="0.3">
      <c r="A388" s="47">
        <v>10580</v>
      </c>
      <c r="B388" s="13">
        <v>36740</v>
      </c>
      <c r="C388" s="49" t="s">
        <v>2323</v>
      </c>
      <c r="D388" s="38" t="s">
        <v>162</v>
      </c>
      <c r="E388" s="43" t="s">
        <v>1970</v>
      </c>
      <c r="F388" s="18" t="s">
        <v>6</v>
      </c>
      <c r="G388" s="11">
        <v>0.89480000000000004</v>
      </c>
      <c r="H388" s="36">
        <f>(Reference!B$12*List!$G388)+Reference!B$13</f>
        <v>879.74974685009215</v>
      </c>
      <c r="I388" s="36">
        <f>(Reference!C$12*List!$G388)+Reference!C$13</f>
        <v>1312.7845088488712</v>
      </c>
      <c r="J388" s="36">
        <f>(Reference!D$12*List!$G388)+Reference!D$13</f>
        <v>1571.2270060629962</v>
      </c>
      <c r="K388" s="36">
        <f>(Reference!E$12*List!$G388)+Reference!E$13</f>
        <v>1943.3842020513366</v>
      </c>
      <c r="L388" s="36">
        <f>(Reference!F$12*List!$G388)+Reference!F$13</f>
        <v>2024.3628511784293</v>
      </c>
      <c r="M388" s="36">
        <f>(Reference!G$12*List!$G388)+Reference!G$13</f>
        <v>2292.5687316206436</v>
      </c>
      <c r="N388" s="36">
        <f>(Reference!H$12*List!$G388)+Reference!H$13</f>
        <v>2379.8648640129704</v>
      </c>
      <c r="O388" s="36">
        <f>(Reference!I$12*List!$G388)+Reference!I$13</f>
        <v>2473.4784796705308</v>
      </c>
      <c r="P388" s="36">
        <f>(Reference!J$12*List!$G388)+Reference!J$13</f>
        <v>2863.4394921336225</v>
      </c>
      <c r="Q388" s="36">
        <f>(Reference!K$12*List!$G388)+Reference!K$13</f>
        <v>2954.1815244888048</v>
      </c>
      <c r="R388" s="36">
        <f>(Reference!L$12*List!$G388)+Reference!L$13</f>
        <v>3187.3540886419933</v>
      </c>
      <c r="S388" s="36">
        <f>(Reference!M$12*List!$G388)+Reference!M$13</f>
        <v>3808.1903986163693</v>
      </c>
      <c r="T388" s="36">
        <f>(Reference!N$12*List!$G388)+Reference!N$13</f>
        <v>15361.718657408721</v>
      </c>
      <c r="U388" s="12">
        <f>(Reference!O$12*List!$G388)+Reference!O$13</f>
        <v>570.97413751186457</v>
      </c>
      <c r="V388" s="12">
        <f>(Reference!P$12*List!$G388)+Reference!P$13</f>
        <v>804.55446649399119</v>
      </c>
      <c r="W388" s="12">
        <f>(Reference!Q$12*List!$G388)+Reference!Q$13</f>
        <v>402.27723324699559</v>
      </c>
      <c r="X388" s="54"/>
      <c r="Y388" s="1" t="str">
        <f t="shared" si="11"/>
        <v>Seminole County, Florida</v>
      </c>
      <c r="Z388" s="38" t="s">
        <v>162</v>
      </c>
      <c r="AA388" s="40" t="s">
        <v>2225</v>
      </c>
      <c r="AB388" s="43" t="s">
        <v>1970</v>
      </c>
      <c r="AC388" s="62"/>
      <c r="AD388" s="57">
        <f t="shared" si="10"/>
        <v>0.89480000000000004</v>
      </c>
      <c r="AE388" s="61">
        <v>41620</v>
      </c>
      <c r="AF388" s="61" t="s">
        <v>3017</v>
      </c>
      <c r="AG388" s="61" t="s">
        <v>6</v>
      </c>
      <c r="AH388" s="61">
        <v>0.95679999999999998</v>
      </c>
    </row>
    <row r="389" spans="1:34" x14ac:dyDescent="0.3">
      <c r="A389" s="47">
        <v>10550</v>
      </c>
      <c r="B389" s="13">
        <v>38940</v>
      </c>
      <c r="C389" s="49" t="s">
        <v>2327</v>
      </c>
      <c r="D389" s="38" t="s">
        <v>159</v>
      </c>
      <c r="E389" s="43" t="s">
        <v>1970</v>
      </c>
      <c r="F389" s="18" t="s">
        <v>6</v>
      </c>
      <c r="G389" s="11">
        <v>0.89749999999999996</v>
      </c>
      <c r="H389" s="36">
        <f>(Reference!B$12*List!$G389)+Reference!B$13</f>
        <v>881.78321013953905</v>
      </c>
      <c r="I389" s="36">
        <f>(Reference!C$12*List!$G389)+Reference!C$13</f>
        <v>1315.8188934738814</v>
      </c>
      <c r="J389" s="36">
        <f>(Reference!D$12*List!$G389)+Reference!D$13</f>
        <v>1574.858757532839</v>
      </c>
      <c r="K389" s="36">
        <f>(Reference!E$12*List!$G389)+Reference!E$13</f>
        <v>1947.8761617777382</v>
      </c>
      <c r="L389" s="36">
        <f>(Reference!F$12*List!$G389)+Reference!F$13</f>
        <v>2029.041985849545</v>
      </c>
      <c r="M389" s="36">
        <f>(Reference!G$12*List!$G389)+Reference!G$13</f>
        <v>2297.8678003285077</v>
      </c>
      <c r="N389" s="36">
        <f>(Reference!H$12*List!$G389)+Reference!H$13</f>
        <v>2385.3657099661996</v>
      </c>
      <c r="O389" s="36">
        <f>(Reference!I$12*List!$G389)+Reference!I$13</f>
        <v>2479.1957051697773</v>
      </c>
      <c r="P389" s="36">
        <f>(Reference!J$12*List!$G389)+Reference!J$13</f>
        <v>2870.0580778276271</v>
      </c>
      <c r="Q389" s="36">
        <f>(Reference!K$12*List!$G389)+Reference!K$13</f>
        <v>2961.0098523194392</v>
      </c>
      <c r="R389" s="36">
        <f>(Reference!L$12*List!$G389)+Reference!L$13</f>
        <v>3194.7213741148544</v>
      </c>
      <c r="S389" s="36">
        <f>(Reference!M$12*List!$G389)+Reference!M$13</f>
        <v>3816.9926919987056</v>
      </c>
      <c r="T389" s="36">
        <f>(Reference!N$12*List!$G389)+Reference!N$13</f>
        <v>15397.22590371882</v>
      </c>
      <c r="U389" s="12">
        <f>(Reference!O$12*List!$G389)+Reference!O$13</f>
        <v>572.29389344474339</v>
      </c>
      <c r="V389" s="12">
        <f>(Reference!P$12*List!$G389)+Reference!P$13</f>
        <v>806.41412258122932</v>
      </c>
      <c r="W389" s="12">
        <f>(Reference!Q$12*List!$G389)+Reference!Q$13</f>
        <v>403.20706129061466</v>
      </c>
      <c r="X389" s="54"/>
      <c r="Y389" s="1" t="str">
        <f t="shared" si="11"/>
        <v>St Lucie County, Florida</v>
      </c>
      <c r="Z389" s="38" t="s">
        <v>159</v>
      </c>
      <c r="AA389" s="40" t="s">
        <v>2225</v>
      </c>
      <c r="AB389" s="43" t="s">
        <v>1970</v>
      </c>
      <c r="AC389" s="62"/>
      <c r="AD389" s="57">
        <f t="shared" si="10"/>
        <v>0.89749999999999996</v>
      </c>
      <c r="AE389" s="61">
        <v>41660</v>
      </c>
      <c r="AF389" s="61" t="s">
        <v>3018</v>
      </c>
      <c r="AG389" s="61" t="s">
        <v>6</v>
      </c>
      <c r="AH389" s="61">
        <v>0.79800000000000004</v>
      </c>
    </row>
    <row r="390" spans="1:34" x14ac:dyDescent="0.3">
      <c r="A390" s="47">
        <v>10540</v>
      </c>
      <c r="B390" s="13">
        <v>27260</v>
      </c>
      <c r="C390" s="49" t="s">
        <v>2310</v>
      </c>
      <c r="D390" s="38" t="s">
        <v>158</v>
      </c>
      <c r="E390" s="43" t="s">
        <v>1970</v>
      </c>
      <c r="F390" s="18" t="s">
        <v>6</v>
      </c>
      <c r="G390" s="11">
        <v>0.90339999999999998</v>
      </c>
      <c r="H390" s="36">
        <f>(Reference!B$12*List!$G390)+Reference!B$13</f>
        <v>886.22670399425647</v>
      </c>
      <c r="I390" s="36">
        <f>(Reference!C$12*List!$G390)+Reference!C$13</f>
        <v>1322.4495858026085</v>
      </c>
      <c r="J390" s="36">
        <f>(Reference!D$12*List!$G390)+Reference!D$13</f>
        <v>1582.7948070410146</v>
      </c>
      <c r="K390" s="36">
        <f>(Reference!E$12*List!$G390)+Reference!E$13</f>
        <v>1957.6919256243193</v>
      </c>
      <c r="L390" s="36">
        <f>(Reference!F$12*List!$G390)+Reference!F$13</f>
        <v>2039.2667616123533</v>
      </c>
      <c r="M390" s="36">
        <f>(Reference!G$12*List!$G390)+Reference!G$13</f>
        <v>2309.4472467642099</v>
      </c>
      <c r="N390" s="36">
        <f>(Reference!H$12*List!$G390)+Reference!H$13</f>
        <v>2397.3860770491829</v>
      </c>
      <c r="O390" s="36">
        <f>(Reference!I$12*List!$G390)+Reference!I$13</f>
        <v>2491.6889016310943</v>
      </c>
      <c r="P390" s="36">
        <f>(Reference!J$12*List!$G390)+Reference!J$13</f>
        <v>2884.5209132330451</v>
      </c>
      <c r="Q390" s="36">
        <f>(Reference!K$12*List!$G390)+Reference!K$13</f>
        <v>2975.9310131345301</v>
      </c>
      <c r="R390" s="36">
        <f>(Reference!L$12*List!$G390)+Reference!L$13</f>
        <v>3210.8202571851807</v>
      </c>
      <c r="S390" s="36">
        <f>(Reference!M$12*List!$G390)+Reference!M$13</f>
        <v>3836.2273330934408</v>
      </c>
      <c r="T390" s="36">
        <f>(Reference!N$12*List!$G390)+Reference!N$13</f>
        <v>15474.815812322369</v>
      </c>
      <c r="U390" s="12">
        <f>(Reference!O$12*List!$G390)+Reference!O$13</f>
        <v>575.17780455733032</v>
      </c>
      <c r="V390" s="12">
        <f>(Reference!P$12*List!$G390)+Reference!P$13</f>
        <v>810.47781551260209</v>
      </c>
      <c r="W390" s="12">
        <f>(Reference!Q$12*List!$G390)+Reference!Q$13</f>
        <v>405.23890775630105</v>
      </c>
      <c r="X390" s="54"/>
      <c r="Y390" s="1" t="str">
        <f t="shared" si="11"/>
        <v>St. Johns County, Florida</v>
      </c>
      <c r="Z390" s="38" t="s">
        <v>158</v>
      </c>
      <c r="AA390" s="40" t="s">
        <v>2225</v>
      </c>
      <c r="AB390" s="43" t="s">
        <v>1970</v>
      </c>
      <c r="AC390" s="62"/>
      <c r="AD390" s="57">
        <f t="shared" si="10"/>
        <v>0.90339999999999998</v>
      </c>
      <c r="AE390" s="61">
        <v>41700</v>
      </c>
      <c r="AF390" s="61" t="s">
        <v>3019</v>
      </c>
      <c r="AG390" s="61" t="s">
        <v>6</v>
      </c>
      <c r="AH390" s="61">
        <v>0.86180000000000001</v>
      </c>
    </row>
    <row r="391" spans="1:34" x14ac:dyDescent="0.3">
      <c r="A391" s="47">
        <v>10590</v>
      </c>
      <c r="B391" s="13">
        <v>45540</v>
      </c>
      <c r="C391" s="49" t="s">
        <v>2332</v>
      </c>
      <c r="D391" s="38" t="s">
        <v>676</v>
      </c>
      <c r="E391" s="43" t="s">
        <v>1970</v>
      </c>
      <c r="F391" s="18" t="s">
        <v>6</v>
      </c>
      <c r="G391" s="11">
        <v>0.79900000000000004</v>
      </c>
      <c r="H391" s="36">
        <f>(Reference!B$12*List!$G391)+Reference!B$13</f>
        <v>807.59945680230703</v>
      </c>
      <c r="I391" s="36">
        <f>(Reference!C$12*List!$G391)+Reference!C$13</f>
        <v>1205.1200469688667</v>
      </c>
      <c r="J391" s="36">
        <f>(Reference!D$12*List!$G391)+Reference!D$13</f>
        <v>1442.3670835404209</v>
      </c>
      <c r="K391" s="36">
        <f>(Reference!E$12*List!$G391)+Reference!E$13</f>
        <v>1784.0028162034589</v>
      </c>
      <c r="L391" s="36">
        <f>(Reference!F$12*List!$G391)+Reference!F$13</f>
        <v>1858.3402209958792</v>
      </c>
      <c r="M391" s="36">
        <f>(Reference!G$12*List!$G391)+Reference!G$13</f>
        <v>2104.5499233934697</v>
      </c>
      <c r="N391" s="36">
        <f>(Reference!H$12*List!$G391)+Reference!H$13</f>
        <v>2184.6867001909723</v>
      </c>
      <c r="O391" s="36">
        <f>(Reference!I$12*List!$G391)+Reference!I$13</f>
        <v>2270.622848993557</v>
      </c>
      <c r="P391" s="36">
        <f>(Reference!J$12*List!$G391)+Reference!J$13</f>
        <v>2628.6022663981912</v>
      </c>
      <c r="Q391" s="36">
        <f>(Reference!K$12*List!$G391)+Reference!K$13</f>
        <v>2711.9023370166487</v>
      </c>
      <c r="R391" s="36">
        <f>(Reference!L$12*List!$G391)+Reference!L$13</f>
        <v>2925.9518855678725</v>
      </c>
      <c r="S391" s="36">
        <f>(Reference!M$12*List!$G391)+Reference!M$13</f>
        <v>3495.8719889764284</v>
      </c>
      <c r="T391" s="36">
        <f>(Reference!N$12*List!$G391)+Reference!N$13</f>
        <v>14101.86895499855</v>
      </c>
      <c r="U391" s="12">
        <f>(Reference!O$12*List!$G391)+Reference!O$13</f>
        <v>524.14724181935048</v>
      </c>
      <c r="V391" s="12">
        <f>(Reference!P$12*List!$G391)+Reference!P$13</f>
        <v>738.57111347272121</v>
      </c>
      <c r="W391" s="12">
        <f>(Reference!Q$12*List!$G391)+Reference!Q$13</f>
        <v>369.2855567363606</v>
      </c>
      <c r="X391" s="54"/>
      <c r="Y391" s="1" t="str">
        <f t="shared" si="11"/>
        <v>Sumter County, Florida</v>
      </c>
      <c r="Z391" s="38" t="s">
        <v>676</v>
      </c>
      <c r="AA391" s="40" t="s">
        <v>2225</v>
      </c>
      <c r="AB391" s="43" t="s">
        <v>1970</v>
      </c>
      <c r="AC391" s="62"/>
      <c r="AD391" s="57">
        <f t="shared" si="10"/>
        <v>0.79900000000000004</v>
      </c>
      <c r="AE391" s="61">
        <v>41740</v>
      </c>
      <c r="AF391" s="61" t="s">
        <v>3020</v>
      </c>
      <c r="AG391" s="61" t="s">
        <v>6</v>
      </c>
      <c r="AH391" s="61">
        <v>1.2744</v>
      </c>
    </row>
    <row r="392" spans="1:34" x14ac:dyDescent="0.3">
      <c r="A392" s="47">
        <v>10600</v>
      </c>
      <c r="B392" s="27">
        <v>99910</v>
      </c>
      <c r="C392" s="49" t="s">
        <v>1970</v>
      </c>
      <c r="D392" s="39" t="s">
        <v>1060</v>
      </c>
      <c r="E392" s="44" t="s">
        <v>1970</v>
      </c>
      <c r="F392" s="18" t="s">
        <v>7</v>
      </c>
      <c r="G392" s="29">
        <v>0.82090000000000007</v>
      </c>
      <c r="H392" s="36">
        <f>(Reference!B$12*List!$G392)+Reference!B$13</f>
        <v>824.09310348337692</v>
      </c>
      <c r="I392" s="36">
        <f>(Reference!C$12*List!$G392)+Reference!C$13</f>
        <v>1229.7322778161747</v>
      </c>
      <c r="J392" s="36">
        <f>(Reference!D$12*List!$G392)+Reference!D$13</f>
        <v>1471.824623240258</v>
      </c>
      <c r="K392" s="36">
        <f>(Reference!E$12*List!$G392)+Reference!E$13</f>
        <v>1820.4376006509383</v>
      </c>
      <c r="L392" s="36">
        <f>(Reference!F$12*List!$G392)+Reference!F$13</f>
        <v>1896.2932022171512</v>
      </c>
      <c r="M392" s="36">
        <f>(Reference!G$12*List!$G392)+Reference!G$13</f>
        <v>2147.5312584683666</v>
      </c>
      <c r="N392" s="36">
        <f>(Reference!H$12*List!$G392)+Reference!H$13</f>
        <v>2229.3046729227235</v>
      </c>
      <c r="O392" s="36">
        <f>(Reference!I$12*List!$G392)+Reference!I$13</f>
        <v>2316.9959002652245</v>
      </c>
      <c r="P392" s="36">
        <f>(Reference!J$12*List!$G392)+Reference!J$13</f>
        <v>2682.286350360675</v>
      </c>
      <c r="Q392" s="36">
        <f>(Reference!K$12*List!$G392)+Reference!K$13</f>
        <v>2767.2876627540199</v>
      </c>
      <c r="R392" s="36">
        <f>(Reference!L$12*List!$G392)+Reference!L$13</f>
        <v>2985.7087566255268</v>
      </c>
      <c r="S392" s="36">
        <f>(Reference!M$12*List!$G392)+Reference!M$13</f>
        <v>3567.2683686331579</v>
      </c>
      <c r="T392" s="36">
        <f>(Reference!N$12*List!$G392)+Reference!N$13</f>
        <v>14389.872175069351</v>
      </c>
      <c r="U392" s="12">
        <f>(Reference!O$12*List!$G392)+Reference!O$13</f>
        <v>534.85192883047853</v>
      </c>
      <c r="V392" s="12">
        <f>(Reference!P$12*List!$G392)+Reference!P$13</f>
        <v>753.65499062476533</v>
      </c>
      <c r="W392" s="12">
        <f>(Reference!Q$12*List!$G392)+Reference!Q$13</f>
        <v>376.82749531238267</v>
      </c>
      <c r="X392" s="54"/>
      <c r="Y392" s="1" t="str">
        <f t="shared" si="11"/>
        <v>Suwannee County, Florida</v>
      </c>
      <c r="Z392" s="39" t="s">
        <v>1060</v>
      </c>
      <c r="AA392" s="40" t="s">
        <v>2225</v>
      </c>
      <c r="AB392" s="44" t="s">
        <v>1970</v>
      </c>
      <c r="AC392" s="63"/>
      <c r="AD392" s="57">
        <f t="shared" si="10"/>
        <v>0.82090000000000007</v>
      </c>
      <c r="AE392" s="61">
        <v>41884</v>
      </c>
      <c r="AF392" s="61" t="s">
        <v>3021</v>
      </c>
      <c r="AG392" s="61" t="s">
        <v>6</v>
      </c>
      <c r="AH392" s="61">
        <v>1.7622</v>
      </c>
    </row>
    <row r="393" spans="1:34" x14ac:dyDescent="0.3">
      <c r="A393" s="47">
        <v>10610</v>
      </c>
      <c r="B393" s="27">
        <v>99910</v>
      </c>
      <c r="C393" s="49" t="s">
        <v>1970</v>
      </c>
      <c r="D393" s="39" t="s">
        <v>747</v>
      </c>
      <c r="E393" s="44" t="s">
        <v>1970</v>
      </c>
      <c r="F393" s="18" t="s">
        <v>7</v>
      </c>
      <c r="G393" s="29">
        <v>0.82090000000000007</v>
      </c>
      <c r="H393" s="36">
        <f>(Reference!B$12*List!$G393)+Reference!B$13</f>
        <v>824.09310348337692</v>
      </c>
      <c r="I393" s="36">
        <f>(Reference!C$12*List!$G393)+Reference!C$13</f>
        <v>1229.7322778161747</v>
      </c>
      <c r="J393" s="36">
        <f>(Reference!D$12*List!$G393)+Reference!D$13</f>
        <v>1471.824623240258</v>
      </c>
      <c r="K393" s="36">
        <f>(Reference!E$12*List!$G393)+Reference!E$13</f>
        <v>1820.4376006509383</v>
      </c>
      <c r="L393" s="36">
        <f>(Reference!F$12*List!$G393)+Reference!F$13</f>
        <v>1896.2932022171512</v>
      </c>
      <c r="M393" s="36">
        <f>(Reference!G$12*List!$G393)+Reference!G$13</f>
        <v>2147.5312584683666</v>
      </c>
      <c r="N393" s="36">
        <f>(Reference!H$12*List!$G393)+Reference!H$13</f>
        <v>2229.3046729227235</v>
      </c>
      <c r="O393" s="36">
        <f>(Reference!I$12*List!$G393)+Reference!I$13</f>
        <v>2316.9959002652245</v>
      </c>
      <c r="P393" s="36">
        <f>(Reference!J$12*List!$G393)+Reference!J$13</f>
        <v>2682.286350360675</v>
      </c>
      <c r="Q393" s="36">
        <f>(Reference!K$12*List!$G393)+Reference!K$13</f>
        <v>2767.2876627540199</v>
      </c>
      <c r="R393" s="36">
        <f>(Reference!L$12*List!$G393)+Reference!L$13</f>
        <v>2985.7087566255268</v>
      </c>
      <c r="S393" s="36">
        <f>(Reference!M$12*List!$G393)+Reference!M$13</f>
        <v>3567.2683686331579</v>
      </c>
      <c r="T393" s="36">
        <f>(Reference!N$12*List!$G393)+Reference!N$13</f>
        <v>14389.872175069351</v>
      </c>
      <c r="U393" s="12">
        <f>(Reference!O$12*List!$G393)+Reference!O$13</f>
        <v>534.85192883047853</v>
      </c>
      <c r="V393" s="12">
        <f>(Reference!P$12*List!$G393)+Reference!P$13</f>
        <v>753.65499062476533</v>
      </c>
      <c r="W393" s="12">
        <f>(Reference!Q$12*List!$G393)+Reference!Q$13</f>
        <v>376.82749531238267</v>
      </c>
      <c r="X393" s="54"/>
      <c r="Y393" s="1" t="str">
        <f t="shared" si="11"/>
        <v>Taylor County, Florida</v>
      </c>
      <c r="Z393" s="39" t="s">
        <v>747</v>
      </c>
      <c r="AA393" s="40" t="s">
        <v>2225</v>
      </c>
      <c r="AB393" s="44" t="s">
        <v>1970</v>
      </c>
      <c r="AC393" s="63"/>
      <c r="AD393" s="57">
        <f t="shared" si="10"/>
        <v>0.82090000000000007</v>
      </c>
      <c r="AE393" s="61">
        <v>41900</v>
      </c>
      <c r="AF393" s="61" t="s">
        <v>3022</v>
      </c>
      <c r="AG393" s="61" t="s">
        <v>6</v>
      </c>
      <c r="AH393" s="61">
        <v>0.4446</v>
      </c>
    </row>
    <row r="394" spans="1:34" x14ac:dyDescent="0.3">
      <c r="A394" s="47">
        <v>10620</v>
      </c>
      <c r="B394" s="27">
        <v>99910</v>
      </c>
      <c r="C394" s="49" t="s">
        <v>1970</v>
      </c>
      <c r="D394" s="39" t="s">
        <v>365</v>
      </c>
      <c r="E394" s="44" t="s">
        <v>1970</v>
      </c>
      <c r="F394" s="18" t="s">
        <v>7</v>
      </c>
      <c r="G394" s="29">
        <v>0.82090000000000007</v>
      </c>
      <c r="H394" s="36">
        <f>(Reference!B$12*List!$G394)+Reference!B$13</f>
        <v>824.09310348337692</v>
      </c>
      <c r="I394" s="36">
        <f>(Reference!C$12*List!$G394)+Reference!C$13</f>
        <v>1229.7322778161747</v>
      </c>
      <c r="J394" s="36">
        <f>(Reference!D$12*List!$G394)+Reference!D$13</f>
        <v>1471.824623240258</v>
      </c>
      <c r="K394" s="36">
        <f>(Reference!E$12*List!$G394)+Reference!E$13</f>
        <v>1820.4376006509383</v>
      </c>
      <c r="L394" s="36">
        <f>(Reference!F$12*List!$G394)+Reference!F$13</f>
        <v>1896.2932022171512</v>
      </c>
      <c r="M394" s="36">
        <f>(Reference!G$12*List!$G394)+Reference!G$13</f>
        <v>2147.5312584683666</v>
      </c>
      <c r="N394" s="36">
        <f>(Reference!H$12*List!$G394)+Reference!H$13</f>
        <v>2229.3046729227235</v>
      </c>
      <c r="O394" s="36">
        <f>(Reference!I$12*List!$G394)+Reference!I$13</f>
        <v>2316.9959002652245</v>
      </c>
      <c r="P394" s="36">
        <f>(Reference!J$12*List!$G394)+Reference!J$13</f>
        <v>2682.286350360675</v>
      </c>
      <c r="Q394" s="36">
        <f>(Reference!K$12*List!$G394)+Reference!K$13</f>
        <v>2767.2876627540199</v>
      </c>
      <c r="R394" s="36">
        <f>(Reference!L$12*List!$G394)+Reference!L$13</f>
        <v>2985.7087566255268</v>
      </c>
      <c r="S394" s="36">
        <f>(Reference!M$12*List!$G394)+Reference!M$13</f>
        <v>3567.2683686331579</v>
      </c>
      <c r="T394" s="36">
        <f>(Reference!N$12*List!$G394)+Reference!N$13</f>
        <v>14389.872175069351</v>
      </c>
      <c r="U394" s="12">
        <f>(Reference!O$12*List!$G394)+Reference!O$13</f>
        <v>534.85192883047853</v>
      </c>
      <c r="V394" s="12">
        <f>(Reference!P$12*List!$G394)+Reference!P$13</f>
        <v>753.65499062476533</v>
      </c>
      <c r="W394" s="12">
        <f>(Reference!Q$12*List!$G394)+Reference!Q$13</f>
        <v>376.82749531238267</v>
      </c>
      <c r="X394" s="54"/>
      <c r="Y394" s="1" t="str">
        <f t="shared" si="11"/>
        <v>Union County, Florida</v>
      </c>
      <c r="Z394" s="39" t="s">
        <v>365</v>
      </c>
      <c r="AA394" s="40" t="s">
        <v>2225</v>
      </c>
      <c r="AB394" s="44" t="s">
        <v>1970</v>
      </c>
      <c r="AC394" s="63"/>
      <c r="AD394" s="57">
        <f t="shared" ref="AD394:AD457" si="12">IFERROR(INDEX($AH$9:$AH$3254,MATCH($B394,$AE$9:$AE$3254,0)),"")</f>
        <v>0.82090000000000007</v>
      </c>
      <c r="AE394" s="61">
        <v>41940</v>
      </c>
      <c r="AF394" s="61" t="s">
        <v>3023</v>
      </c>
      <c r="AG394" s="61" t="s">
        <v>6</v>
      </c>
      <c r="AH394" s="61">
        <v>1.8419000000000001</v>
      </c>
    </row>
    <row r="395" spans="1:34" x14ac:dyDescent="0.3">
      <c r="A395" s="47">
        <v>10630</v>
      </c>
      <c r="B395" s="13">
        <v>19660</v>
      </c>
      <c r="C395" s="49" t="s">
        <v>2318</v>
      </c>
      <c r="D395" s="38" t="s">
        <v>163</v>
      </c>
      <c r="E395" s="43" t="s">
        <v>1970</v>
      </c>
      <c r="F395" s="18" t="s">
        <v>6</v>
      </c>
      <c r="G395" s="11">
        <v>0.78690000000000004</v>
      </c>
      <c r="H395" s="36">
        <f>(Reference!B$12*List!$G395)+Reference!B$13</f>
        <v>798.48652872737796</v>
      </c>
      <c r="I395" s="36">
        <f>(Reference!C$12*List!$G395)+Reference!C$13</f>
        <v>1191.52150846419</v>
      </c>
      <c r="J395" s="36">
        <f>(Reference!D$12*List!$G395)+Reference!D$13</f>
        <v>1426.0914565829767</v>
      </c>
      <c r="K395" s="36">
        <f>(Reference!E$12*List!$G395)+Reference!E$13</f>
        <v>1763.8721818740296</v>
      </c>
      <c r="L395" s="36">
        <f>(Reference!F$12*List!$G395)+Reference!F$13</f>
        <v>1837.3707656179163</v>
      </c>
      <c r="M395" s="36">
        <f>(Reference!G$12*List!$G395)+Reference!G$13</f>
        <v>2080.8022451100792</v>
      </c>
      <c r="N395" s="36">
        <f>(Reference!H$12*List!$G395)+Reference!H$13</f>
        <v>2160.0347609190912</v>
      </c>
      <c r="O395" s="36">
        <f>(Reference!I$12*List!$G395)+Reference!I$13</f>
        <v>2245.0012087932296</v>
      </c>
      <c r="P395" s="36">
        <f>(Reference!J$12*List!$G395)+Reference!J$13</f>
        <v>2598.9411971769105</v>
      </c>
      <c r="Q395" s="36">
        <f>(Reference!K$12*List!$G395)+Reference!K$13</f>
        <v>2681.3013122941738</v>
      </c>
      <c r="R395" s="36">
        <f>(Reference!L$12*List!$G395)+Reference!L$13</f>
        <v>2892.9355321524572</v>
      </c>
      <c r="S395" s="36">
        <f>(Reference!M$12*List!$G395)+Reference!M$13</f>
        <v>3456.4246741889201</v>
      </c>
      <c r="T395" s="36">
        <f>(Reference!N$12*List!$G395)+Reference!N$13</f>
        <v>13942.743888201443</v>
      </c>
      <c r="U395" s="12">
        <f>(Reference!O$12*List!$G395)+Reference!O$13</f>
        <v>518.23278004607891</v>
      </c>
      <c r="V395" s="12">
        <f>(Reference!P$12*List!$G395)+Reference!P$13</f>
        <v>730.23709915583845</v>
      </c>
      <c r="W395" s="12">
        <f>(Reference!Q$12*List!$G395)+Reference!Q$13</f>
        <v>365.11854957791923</v>
      </c>
      <c r="X395" s="54"/>
      <c r="Y395" s="1" t="str">
        <f t="shared" si="11"/>
        <v>Volusia County, Florida</v>
      </c>
      <c r="Z395" s="38" t="s">
        <v>163</v>
      </c>
      <c r="AA395" s="40" t="s">
        <v>2225</v>
      </c>
      <c r="AB395" s="43" t="s">
        <v>1970</v>
      </c>
      <c r="AC395" s="62"/>
      <c r="AD395" s="57">
        <f t="shared" si="12"/>
        <v>0.78690000000000004</v>
      </c>
      <c r="AE395" s="61">
        <v>41980</v>
      </c>
      <c r="AF395" s="61" t="s">
        <v>3024</v>
      </c>
      <c r="AG395" s="61" t="s">
        <v>6</v>
      </c>
      <c r="AH395" s="61">
        <v>0.4168</v>
      </c>
    </row>
    <row r="396" spans="1:34" x14ac:dyDescent="0.3">
      <c r="A396" s="47">
        <v>10640</v>
      </c>
      <c r="B396" s="13">
        <v>45220</v>
      </c>
      <c r="C396" s="49" t="s">
        <v>2319</v>
      </c>
      <c r="D396" s="38" t="s">
        <v>164</v>
      </c>
      <c r="E396" s="43" t="s">
        <v>1970</v>
      </c>
      <c r="F396" s="18" t="s">
        <v>6</v>
      </c>
      <c r="G396" s="11">
        <v>0.83250000000000002</v>
      </c>
      <c r="H396" s="36">
        <f>(Reference!B$12*List!$G396)+Reference!B$13</f>
        <v>832.82946428248238</v>
      </c>
      <c r="I396" s="36">
        <f>(Reference!C$12*List!$G396)+Reference!C$13</f>
        <v>1242.7688932421461</v>
      </c>
      <c r="J396" s="36">
        <f>(Reference!D$12*List!$G396)+Reference!D$13</f>
        <v>1487.4277036292128</v>
      </c>
      <c r="K396" s="36">
        <f>(Reference!E$12*List!$G396)+Reference!E$13</f>
        <v>1839.7363905865893</v>
      </c>
      <c r="L396" s="36">
        <f>(Reference!F$12*List!$G396)+Reference!F$13</f>
        <v>1916.3961511745372</v>
      </c>
      <c r="M396" s="36">
        <f>(Reference!G$12*List!$G396)+Reference!G$13</f>
        <v>2170.2976277317821</v>
      </c>
      <c r="N396" s="36">
        <f>(Reference!H$12*List!$G396)+Reference!H$13</f>
        <v>2252.93793701808</v>
      </c>
      <c r="O396" s="36">
        <f>(Reference!I$12*List!$G396)+Reference!I$13</f>
        <v>2341.5587950027284</v>
      </c>
      <c r="P396" s="36">
        <f>(Reference!J$12*List!$G396)+Reference!J$13</f>
        <v>2710.7217555645475</v>
      </c>
      <c r="Q396" s="36">
        <f>(Reference!K$12*List!$G396)+Reference!K$13</f>
        <v>2796.6241823226737</v>
      </c>
      <c r="R396" s="36">
        <f>(Reference!L$12*List!$G396)+Reference!L$13</f>
        <v>3017.3607979163389</v>
      </c>
      <c r="S396" s="36">
        <f>(Reference!M$12*List!$G396)+Reference!M$13</f>
        <v>3605.0856290906036</v>
      </c>
      <c r="T396" s="36">
        <f>(Reference!N$12*List!$G396)+Reference!N$13</f>
        <v>14542.42182588311</v>
      </c>
      <c r="U396" s="12">
        <f>(Reference!O$12*List!$G396)+Reference!O$13</f>
        <v>540.52199135692058</v>
      </c>
      <c r="V396" s="12">
        <f>(Reference!P$12*List!$G396)+Reference!P$13</f>
        <v>761.64462418475205</v>
      </c>
      <c r="W396" s="12">
        <f>(Reference!Q$12*List!$G396)+Reference!Q$13</f>
        <v>380.82231209237602</v>
      </c>
      <c r="X396" s="54"/>
      <c r="Y396" s="1" t="str">
        <f t="shared" ref="Y396:Y459" si="13">CONCATENATE(Z396, AA396, AB396)</f>
        <v>Wakulla County, Florida</v>
      </c>
      <c r="Z396" s="38" t="s">
        <v>164</v>
      </c>
      <c r="AA396" s="40" t="s">
        <v>2225</v>
      </c>
      <c r="AB396" s="43" t="s">
        <v>1970</v>
      </c>
      <c r="AC396" s="62"/>
      <c r="AD396" s="57">
        <f t="shared" si="12"/>
        <v>0.83250000000000002</v>
      </c>
      <c r="AE396" s="61">
        <v>42020</v>
      </c>
      <c r="AF396" s="61" t="s">
        <v>3025</v>
      </c>
      <c r="AG396" s="61" t="s">
        <v>6</v>
      </c>
      <c r="AH396" s="61">
        <v>1.3684000000000001</v>
      </c>
    </row>
    <row r="397" spans="1:34" x14ac:dyDescent="0.3">
      <c r="A397" s="47">
        <v>10650</v>
      </c>
      <c r="B397" s="13">
        <v>18880</v>
      </c>
      <c r="C397" s="49" t="s">
        <v>2329</v>
      </c>
      <c r="D397" s="38" t="s">
        <v>221</v>
      </c>
      <c r="E397" s="43" t="s">
        <v>1970</v>
      </c>
      <c r="F397" s="18" t="s">
        <v>6</v>
      </c>
      <c r="G397" s="11">
        <v>0.87929999999999997</v>
      </c>
      <c r="H397" s="36">
        <f>(Reference!B$12*List!$G397)+Reference!B$13</f>
        <v>868.07616129956318</v>
      </c>
      <c r="I397" s="36">
        <f>(Reference!C$12*List!$G397)+Reference!C$13</f>
        <v>1295.3648934089956</v>
      </c>
      <c r="J397" s="36">
        <f>(Reference!D$12*List!$G397)+Reference!D$13</f>
        <v>1550.3780624398237</v>
      </c>
      <c r="K397" s="36">
        <f>(Reference!E$12*List!$G397)+Reference!E$13</f>
        <v>1917.5970258442164</v>
      </c>
      <c r="L397" s="36">
        <f>(Reference!F$12*List!$G397)+Reference!F$13</f>
        <v>1997.5011521405427</v>
      </c>
      <c r="M397" s="36">
        <f>(Reference!G$12*List!$G397)+Reference!G$13</f>
        <v>2262.148152001424</v>
      </c>
      <c r="N397" s="36">
        <f>(Reference!H$12*List!$G397)+Reference!H$13</f>
        <v>2348.2859335407261</v>
      </c>
      <c r="O397" s="36">
        <f>(Reference!I$12*List!$G397)+Reference!I$13</f>
        <v>2440.6573703230033</v>
      </c>
      <c r="P397" s="36">
        <f>(Reference!J$12*List!$G397)+Reference!J$13</f>
        <v>2825.4439075939649</v>
      </c>
      <c r="Q397" s="36">
        <f>(Reference!K$12*List!$G397)+Reference!K$13</f>
        <v>2914.9818647203447</v>
      </c>
      <c r="R397" s="36">
        <f>(Reference!L$12*List!$G397)+Reference!L$13</f>
        <v>3145.0604127792694</v>
      </c>
      <c r="S397" s="36">
        <f>(Reference!M$12*List!$G397)+Reference!M$13</f>
        <v>3757.6587143844372</v>
      </c>
      <c r="T397" s="36">
        <f>(Reference!N$12*List!$G397)+Reference!N$13</f>
        <v>15157.880761924818</v>
      </c>
      <c r="U397" s="12">
        <f>(Reference!O$12*List!$G397)+Reference!O$13</f>
        <v>563.39776086015297</v>
      </c>
      <c r="V397" s="12">
        <f>(Reference!P$12*List!$G397)+Reference!P$13</f>
        <v>793.87866303021565</v>
      </c>
      <c r="W397" s="12">
        <f>(Reference!Q$12*List!$G397)+Reference!Q$13</f>
        <v>396.93933151510782</v>
      </c>
      <c r="X397" s="54"/>
      <c r="Y397" s="1" t="str">
        <f t="shared" si="13"/>
        <v>Walton County, Florida</v>
      </c>
      <c r="Z397" s="38" t="s">
        <v>221</v>
      </c>
      <c r="AA397" s="40" t="s">
        <v>2225</v>
      </c>
      <c r="AB397" s="43" t="s">
        <v>1970</v>
      </c>
      <c r="AC397" s="62"/>
      <c r="AD397" s="57">
        <f t="shared" si="12"/>
        <v>0.87929999999999997</v>
      </c>
      <c r="AE397" s="61">
        <v>42034</v>
      </c>
      <c r="AF397" s="61" t="s">
        <v>3026</v>
      </c>
      <c r="AG397" s="61" t="s">
        <v>6</v>
      </c>
      <c r="AH397" s="61">
        <v>1.7909999999999999</v>
      </c>
    </row>
    <row r="398" spans="1:34" x14ac:dyDescent="0.3">
      <c r="A398" s="47">
        <v>10660</v>
      </c>
      <c r="B398" s="27">
        <v>99910</v>
      </c>
      <c r="C398" s="49" t="s">
        <v>1970</v>
      </c>
      <c r="D398" s="39" t="s">
        <v>66</v>
      </c>
      <c r="E398" s="44" t="s">
        <v>1970</v>
      </c>
      <c r="F398" s="18" t="s">
        <v>7</v>
      </c>
      <c r="G398" s="29">
        <v>0.82090000000000007</v>
      </c>
      <c r="H398" s="36">
        <f>(Reference!B$12*List!$G398)+Reference!B$13</f>
        <v>824.09310348337692</v>
      </c>
      <c r="I398" s="36">
        <f>(Reference!C$12*List!$G398)+Reference!C$13</f>
        <v>1229.7322778161747</v>
      </c>
      <c r="J398" s="36">
        <f>(Reference!D$12*List!$G398)+Reference!D$13</f>
        <v>1471.824623240258</v>
      </c>
      <c r="K398" s="36">
        <f>(Reference!E$12*List!$G398)+Reference!E$13</f>
        <v>1820.4376006509383</v>
      </c>
      <c r="L398" s="36">
        <f>(Reference!F$12*List!$G398)+Reference!F$13</f>
        <v>1896.2932022171512</v>
      </c>
      <c r="M398" s="36">
        <f>(Reference!G$12*List!$G398)+Reference!G$13</f>
        <v>2147.5312584683666</v>
      </c>
      <c r="N398" s="36">
        <f>(Reference!H$12*List!$G398)+Reference!H$13</f>
        <v>2229.3046729227235</v>
      </c>
      <c r="O398" s="36">
        <f>(Reference!I$12*List!$G398)+Reference!I$13</f>
        <v>2316.9959002652245</v>
      </c>
      <c r="P398" s="36">
        <f>(Reference!J$12*List!$G398)+Reference!J$13</f>
        <v>2682.286350360675</v>
      </c>
      <c r="Q398" s="36">
        <f>(Reference!K$12*List!$G398)+Reference!K$13</f>
        <v>2767.2876627540199</v>
      </c>
      <c r="R398" s="36">
        <f>(Reference!L$12*List!$G398)+Reference!L$13</f>
        <v>2985.7087566255268</v>
      </c>
      <c r="S398" s="36">
        <f>(Reference!M$12*List!$G398)+Reference!M$13</f>
        <v>3567.2683686331579</v>
      </c>
      <c r="T398" s="36">
        <f>(Reference!N$12*List!$G398)+Reference!N$13</f>
        <v>14389.872175069351</v>
      </c>
      <c r="U398" s="12">
        <f>(Reference!O$12*List!$G398)+Reference!O$13</f>
        <v>534.85192883047853</v>
      </c>
      <c r="V398" s="12">
        <f>(Reference!P$12*List!$G398)+Reference!P$13</f>
        <v>753.65499062476533</v>
      </c>
      <c r="W398" s="12">
        <f>(Reference!Q$12*List!$G398)+Reference!Q$13</f>
        <v>376.82749531238267</v>
      </c>
      <c r="X398" s="54"/>
      <c r="Y398" s="1" t="str">
        <f t="shared" si="13"/>
        <v>Washington County, Florida</v>
      </c>
      <c r="Z398" s="39" t="s">
        <v>66</v>
      </c>
      <c r="AA398" s="40" t="s">
        <v>2225</v>
      </c>
      <c r="AB398" s="44" t="s">
        <v>1970</v>
      </c>
      <c r="AC398" s="63"/>
      <c r="AD398" s="57">
        <f t="shared" si="12"/>
        <v>0.82090000000000007</v>
      </c>
      <c r="AE398" s="61">
        <v>42100</v>
      </c>
      <c r="AF398" s="61" t="s">
        <v>3027</v>
      </c>
      <c r="AG398" s="61" t="s">
        <v>6</v>
      </c>
      <c r="AH398" s="61">
        <v>1.8746</v>
      </c>
    </row>
    <row r="399" spans="1:34" x14ac:dyDescent="0.3">
      <c r="A399" s="47">
        <v>11000</v>
      </c>
      <c r="B399" s="27">
        <v>99911</v>
      </c>
      <c r="C399" s="49" t="s">
        <v>1971</v>
      </c>
      <c r="D399" s="39" t="s">
        <v>1061</v>
      </c>
      <c r="E399" s="44" t="s">
        <v>1971</v>
      </c>
      <c r="F399" s="18" t="s">
        <v>7</v>
      </c>
      <c r="G399" s="29">
        <v>0.73250000000000004</v>
      </c>
      <c r="H399" s="36">
        <f>(Reference!B$12*List!$G399)+Reference!B$13</f>
        <v>757.51600911777973</v>
      </c>
      <c r="I399" s="36">
        <f>(Reference!C$12*List!$G399)+Reference!C$13</f>
        <v>1130.3842775010141</v>
      </c>
      <c r="J399" s="36">
        <f>(Reference!D$12*List!$G399)+Reference!D$13</f>
        <v>1352.9183899313261</v>
      </c>
      <c r="K399" s="36">
        <f>(Reference!E$12*List!$G399)+Reference!E$13</f>
        <v>1673.3675118309759</v>
      </c>
      <c r="L399" s="36">
        <f>(Reference!F$12*List!$G399)+Reference!F$13</f>
        <v>1743.0948670591404</v>
      </c>
      <c r="M399" s="36">
        <f>(Reference!G$12*List!$G399)+Reference!G$13</f>
        <v>1974.0358237368198</v>
      </c>
      <c r="N399" s="36">
        <f>(Reference!H$12*List!$G399)+Reference!H$13</f>
        <v>2049.2029017132809</v>
      </c>
      <c r="O399" s="36">
        <f>(Reference!I$12*List!$G399)+Reference!I$13</f>
        <v>2129.8097024380377</v>
      </c>
      <c r="P399" s="36">
        <f>(Reference!J$12*List!$G399)+Reference!J$13</f>
        <v>2465.5889520828869</v>
      </c>
      <c r="Q399" s="36">
        <f>(Reference!K$12*List!$G399)+Reference!K$13</f>
        <v>2543.723151558419</v>
      </c>
      <c r="R399" s="36">
        <f>(Reference!L$12*List!$G399)+Reference!L$13</f>
        <v>2744.4983729955452</v>
      </c>
      <c r="S399" s="36">
        <f>(Reference!M$12*List!$G399)+Reference!M$13</f>
        <v>3279.0747630781393</v>
      </c>
      <c r="T399" s="36">
        <f>(Reference!N$12*List!$G399)+Reference!N$13</f>
        <v>13227.338629212783</v>
      </c>
      <c r="U399" s="12">
        <f>(Reference!O$12*List!$G399)+Reference!O$13</f>
        <v>491.64214199103952</v>
      </c>
      <c r="V399" s="12">
        <f>(Reference!P$12*List!$G399)+Reference!P$13</f>
        <v>692.7684728055558</v>
      </c>
      <c r="W399" s="12">
        <f>(Reference!Q$12*List!$G399)+Reference!Q$13</f>
        <v>346.3842364027779</v>
      </c>
      <c r="X399" s="54"/>
      <c r="Y399" s="1" t="str">
        <f t="shared" si="13"/>
        <v>Appling County, Georgia</v>
      </c>
      <c r="Z399" s="39" t="s">
        <v>1061</v>
      </c>
      <c r="AA399" s="40" t="s">
        <v>2225</v>
      </c>
      <c r="AB399" s="44" t="s">
        <v>1971</v>
      </c>
      <c r="AC399" s="63"/>
      <c r="AD399" s="57">
        <f t="shared" si="12"/>
        <v>0.73250000000000004</v>
      </c>
      <c r="AE399" s="61">
        <v>42140</v>
      </c>
      <c r="AF399" s="61" t="s">
        <v>3028</v>
      </c>
      <c r="AG399" s="61" t="s">
        <v>6</v>
      </c>
      <c r="AH399" s="61">
        <v>1.1145</v>
      </c>
    </row>
    <row r="400" spans="1:34" x14ac:dyDescent="0.3">
      <c r="A400" s="47">
        <v>11010</v>
      </c>
      <c r="B400" s="27">
        <v>99911</v>
      </c>
      <c r="C400" s="49" t="s">
        <v>1971</v>
      </c>
      <c r="D400" s="39" t="s">
        <v>1062</v>
      </c>
      <c r="E400" s="44" t="s">
        <v>1971</v>
      </c>
      <c r="F400" s="18" t="s">
        <v>7</v>
      </c>
      <c r="G400" s="29">
        <v>0.73250000000000004</v>
      </c>
      <c r="H400" s="36">
        <f>(Reference!B$12*List!$G400)+Reference!B$13</f>
        <v>757.51600911777973</v>
      </c>
      <c r="I400" s="36">
        <f>(Reference!C$12*List!$G400)+Reference!C$13</f>
        <v>1130.3842775010141</v>
      </c>
      <c r="J400" s="36">
        <f>(Reference!D$12*List!$G400)+Reference!D$13</f>
        <v>1352.9183899313261</v>
      </c>
      <c r="K400" s="36">
        <f>(Reference!E$12*List!$G400)+Reference!E$13</f>
        <v>1673.3675118309759</v>
      </c>
      <c r="L400" s="36">
        <f>(Reference!F$12*List!$G400)+Reference!F$13</f>
        <v>1743.0948670591404</v>
      </c>
      <c r="M400" s="36">
        <f>(Reference!G$12*List!$G400)+Reference!G$13</f>
        <v>1974.0358237368198</v>
      </c>
      <c r="N400" s="36">
        <f>(Reference!H$12*List!$G400)+Reference!H$13</f>
        <v>2049.2029017132809</v>
      </c>
      <c r="O400" s="36">
        <f>(Reference!I$12*List!$G400)+Reference!I$13</f>
        <v>2129.8097024380377</v>
      </c>
      <c r="P400" s="36">
        <f>(Reference!J$12*List!$G400)+Reference!J$13</f>
        <v>2465.5889520828869</v>
      </c>
      <c r="Q400" s="36">
        <f>(Reference!K$12*List!$G400)+Reference!K$13</f>
        <v>2543.723151558419</v>
      </c>
      <c r="R400" s="36">
        <f>(Reference!L$12*List!$G400)+Reference!L$13</f>
        <v>2744.4983729955452</v>
      </c>
      <c r="S400" s="36">
        <f>(Reference!M$12*List!$G400)+Reference!M$13</f>
        <v>3279.0747630781393</v>
      </c>
      <c r="T400" s="36">
        <f>(Reference!N$12*List!$G400)+Reference!N$13</f>
        <v>13227.338629212783</v>
      </c>
      <c r="U400" s="12">
        <f>(Reference!O$12*List!$G400)+Reference!O$13</f>
        <v>491.64214199103952</v>
      </c>
      <c r="V400" s="12">
        <f>(Reference!P$12*List!$G400)+Reference!P$13</f>
        <v>692.7684728055558</v>
      </c>
      <c r="W400" s="12">
        <f>(Reference!Q$12*List!$G400)+Reference!Q$13</f>
        <v>346.3842364027779</v>
      </c>
      <c r="X400" s="54"/>
      <c r="Y400" s="1" t="str">
        <f t="shared" si="13"/>
        <v>Atkinson County, Georgia</v>
      </c>
      <c r="Z400" s="39" t="s">
        <v>1062</v>
      </c>
      <c r="AA400" s="40" t="s">
        <v>2225</v>
      </c>
      <c r="AB400" s="44" t="s">
        <v>1971</v>
      </c>
      <c r="AC400" s="63"/>
      <c r="AD400" s="57">
        <f t="shared" si="12"/>
        <v>0.73250000000000004</v>
      </c>
      <c r="AE400" s="61">
        <v>42200</v>
      </c>
      <c r="AF400" s="61" t="s">
        <v>3029</v>
      </c>
      <c r="AG400" s="61" t="s">
        <v>6</v>
      </c>
      <c r="AH400" s="61">
        <v>1.3949</v>
      </c>
    </row>
    <row r="401" spans="1:34" x14ac:dyDescent="0.3">
      <c r="A401" s="47">
        <v>11011</v>
      </c>
      <c r="B401" s="27">
        <v>99911</v>
      </c>
      <c r="C401" s="49" t="s">
        <v>1971</v>
      </c>
      <c r="D401" s="39" t="s">
        <v>1063</v>
      </c>
      <c r="E401" s="44" t="s">
        <v>1971</v>
      </c>
      <c r="F401" s="18" t="s">
        <v>7</v>
      </c>
      <c r="G401" s="29">
        <v>0.73250000000000004</v>
      </c>
      <c r="H401" s="36">
        <f>(Reference!B$12*List!$G401)+Reference!B$13</f>
        <v>757.51600911777973</v>
      </c>
      <c r="I401" s="36">
        <f>(Reference!C$12*List!$G401)+Reference!C$13</f>
        <v>1130.3842775010141</v>
      </c>
      <c r="J401" s="36">
        <f>(Reference!D$12*List!$G401)+Reference!D$13</f>
        <v>1352.9183899313261</v>
      </c>
      <c r="K401" s="36">
        <f>(Reference!E$12*List!$G401)+Reference!E$13</f>
        <v>1673.3675118309759</v>
      </c>
      <c r="L401" s="36">
        <f>(Reference!F$12*List!$G401)+Reference!F$13</f>
        <v>1743.0948670591404</v>
      </c>
      <c r="M401" s="36">
        <f>(Reference!G$12*List!$G401)+Reference!G$13</f>
        <v>1974.0358237368198</v>
      </c>
      <c r="N401" s="36">
        <f>(Reference!H$12*List!$G401)+Reference!H$13</f>
        <v>2049.2029017132809</v>
      </c>
      <c r="O401" s="36">
        <f>(Reference!I$12*List!$G401)+Reference!I$13</f>
        <v>2129.8097024380377</v>
      </c>
      <c r="P401" s="36">
        <f>(Reference!J$12*List!$G401)+Reference!J$13</f>
        <v>2465.5889520828869</v>
      </c>
      <c r="Q401" s="36">
        <f>(Reference!K$12*List!$G401)+Reference!K$13</f>
        <v>2543.723151558419</v>
      </c>
      <c r="R401" s="36">
        <f>(Reference!L$12*List!$G401)+Reference!L$13</f>
        <v>2744.4983729955452</v>
      </c>
      <c r="S401" s="36">
        <f>(Reference!M$12*List!$G401)+Reference!M$13</f>
        <v>3279.0747630781393</v>
      </c>
      <c r="T401" s="36">
        <f>(Reference!N$12*List!$G401)+Reference!N$13</f>
        <v>13227.338629212783</v>
      </c>
      <c r="U401" s="12">
        <f>(Reference!O$12*List!$G401)+Reference!O$13</f>
        <v>491.64214199103952</v>
      </c>
      <c r="V401" s="12">
        <f>(Reference!P$12*List!$G401)+Reference!P$13</f>
        <v>692.7684728055558</v>
      </c>
      <c r="W401" s="12">
        <f>(Reference!Q$12*List!$G401)+Reference!Q$13</f>
        <v>346.3842364027779</v>
      </c>
      <c r="X401" s="54"/>
      <c r="Y401" s="1" t="str">
        <f t="shared" si="13"/>
        <v>Bacon County, Georgia</v>
      </c>
      <c r="Z401" s="39" t="s">
        <v>1063</v>
      </c>
      <c r="AA401" s="40" t="s">
        <v>2225</v>
      </c>
      <c r="AB401" s="44" t="s">
        <v>1971</v>
      </c>
      <c r="AC401" s="63"/>
      <c r="AD401" s="57">
        <f t="shared" si="12"/>
        <v>0.73250000000000004</v>
      </c>
      <c r="AE401" s="61">
        <v>42220</v>
      </c>
      <c r="AF401" s="61" t="s">
        <v>3030</v>
      </c>
      <c r="AG401" s="61" t="s">
        <v>6</v>
      </c>
      <c r="AH401" s="61">
        <v>1.6704000000000001</v>
      </c>
    </row>
    <row r="402" spans="1:34" x14ac:dyDescent="0.3">
      <c r="A402" s="47">
        <v>11020</v>
      </c>
      <c r="B402" s="13">
        <v>10500</v>
      </c>
      <c r="C402" s="49" t="s">
        <v>2333</v>
      </c>
      <c r="D402" s="38" t="s">
        <v>130</v>
      </c>
      <c r="E402" s="43" t="s">
        <v>1971</v>
      </c>
      <c r="F402" s="18" t="s">
        <v>6</v>
      </c>
      <c r="G402" s="11">
        <v>0.86150000000000004</v>
      </c>
      <c r="H402" s="36">
        <f>(Reference!B$12*List!$G402)+Reference!B$13</f>
        <v>854.67036628024618</v>
      </c>
      <c r="I402" s="36">
        <f>(Reference!C$12*List!$G402)+Reference!C$13</f>
        <v>1275.3604318070743</v>
      </c>
      <c r="J402" s="36">
        <f>(Reference!D$12*List!$G402)+Reference!D$13</f>
        <v>1526.4354046016001</v>
      </c>
      <c r="K402" s="36">
        <f>(Reference!E$12*List!$G402)+Reference!E$13</f>
        <v>1887.9833654257172</v>
      </c>
      <c r="L402" s="36">
        <f>(Reference!F$12*List!$G402)+Reference!F$13</f>
        <v>1966.6535235680021</v>
      </c>
      <c r="M402" s="36">
        <f>(Reference!G$12*List!$G402)+Reference!G$13</f>
        <v>2227.2135508903211</v>
      </c>
      <c r="N402" s="36">
        <f>(Reference!H$12*List!$G402)+Reference!H$13</f>
        <v>2312.0210972564719</v>
      </c>
      <c r="O402" s="36">
        <f>(Reference!I$12*List!$G402)+Reference!I$13</f>
        <v>2402.9660318464885</v>
      </c>
      <c r="P402" s="36">
        <f>(Reference!J$12*List!$G402)+Reference!J$13</f>
        <v>2781.8102685742292</v>
      </c>
      <c r="Q402" s="36">
        <f>(Reference!K$12*List!$G402)+Reference!K$13</f>
        <v>2869.9654812443077</v>
      </c>
      <c r="R402" s="36">
        <f>(Reference!L$12*List!$G402)+Reference!L$13</f>
        <v>3096.4909011433683</v>
      </c>
      <c r="S402" s="36">
        <f>(Reference!M$12*List!$G402)+Reference!M$13</f>
        <v>3699.6287802342185</v>
      </c>
      <c r="T402" s="36">
        <f>(Reference!N$12*List!$G402)+Reference!N$13</f>
        <v>14923.795952917502</v>
      </c>
      <c r="U402" s="12">
        <f>(Reference!O$12*List!$G402)+Reference!O$13</f>
        <v>554.69714767302617</v>
      </c>
      <c r="V402" s="12">
        <f>(Reference!P$12*List!$G402)+Reference!P$13</f>
        <v>781.61870808471895</v>
      </c>
      <c r="W402" s="12">
        <f>(Reference!Q$12*List!$G402)+Reference!Q$13</f>
        <v>390.80935404235947</v>
      </c>
      <c r="X402" s="54"/>
      <c r="Y402" s="1" t="str">
        <f t="shared" si="13"/>
        <v>Baker County, Georgia</v>
      </c>
      <c r="Z402" s="38" t="s">
        <v>130</v>
      </c>
      <c r="AA402" s="40" t="s">
        <v>2225</v>
      </c>
      <c r="AB402" s="43" t="s">
        <v>1971</v>
      </c>
      <c r="AC402" s="62"/>
      <c r="AD402" s="57">
        <f t="shared" si="12"/>
        <v>0.86150000000000004</v>
      </c>
      <c r="AE402" s="61">
        <v>42340</v>
      </c>
      <c r="AF402" s="61" t="s">
        <v>3031</v>
      </c>
      <c r="AG402" s="61" t="s">
        <v>6</v>
      </c>
      <c r="AH402" s="61">
        <v>0.79549999999999998</v>
      </c>
    </row>
    <row r="403" spans="1:34" x14ac:dyDescent="0.3">
      <c r="A403" s="47">
        <v>11030</v>
      </c>
      <c r="B403" s="27">
        <v>99911</v>
      </c>
      <c r="C403" s="49" t="s">
        <v>1971</v>
      </c>
      <c r="D403" s="39" t="s">
        <v>866</v>
      </c>
      <c r="E403" s="44" t="s">
        <v>1971</v>
      </c>
      <c r="F403" s="18" t="s">
        <v>7</v>
      </c>
      <c r="G403" s="29">
        <v>0.73250000000000004</v>
      </c>
      <c r="H403" s="36">
        <f>(Reference!B$12*List!$G403)+Reference!B$13</f>
        <v>757.51600911777973</v>
      </c>
      <c r="I403" s="36">
        <f>(Reference!C$12*List!$G403)+Reference!C$13</f>
        <v>1130.3842775010141</v>
      </c>
      <c r="J403" s="36">
        <f>(Reference!D$12*List!$G403)+Reference!D$13</f>
        <v>1352.9183899313261</v>
      </c>
      <c r="K403" s="36">
        <f>(Reference!E$12*List!$G403)+Reference!E$13</f>
        <v>1673.3675118309759</v>
      </c>
      <c r="L403" s="36">
        <f>(Reference!F$12*List!$G403)+Reference!F$13</f>
        <v>1743.0948670591404</v>
      </c>
      <c r="M403" s="36">
        <f>(Reference!G$12*List!$G403)+Reference!G$13</f>
        <v>1974.0358237368198</v>
      </c>
      <c r="N403" s="36">
        <f>(Reference!H$12*List!$G403)+Reference!H$13</f>
        <v>2049.2029017132809</v>
      </c>
      <c r="O403" s="36">
        <f>(Reference!I$12*List!$G403)+Reference!I$13</f>
        <v>2129.8097024380377</v>
      </c>
      <c r="P403" s="36">
        <f>(Reference!J$12*List!$G403)+Reference!J$13</f>
        <v>2465.5889520828869</v>
      </c>
      <c r="Q403" s="36">
        <f>(Reference!K$12*List!$G403)+Reference!K$13</f>
        <v>2543.723151558419</v>
      </c>
      <c r="R403" s="36">
        <f>(Reference!L$12*List!$G403)+Reference!L$13</f>
        <v>2744.4983729955452</v>
      </c>
      <c r="S403" s="36">
        <f>(Reference!M$12*List!$G403)+Reference!M$13</f>
        <v>3279.0747630781393</v>
      </c>
      <c r="T403" s="36">
        <f>(Reference!N$12*List!$G403)+Reference!N$13</f>
        <v>13227.338629212783</v>
      </c>
      <c r="U403" s="12">
        <f>(Reference!O$12*List!$G403)+Reference!O$13</f>
        <v>491.64214199103952</v>
      </c>
      <c r="V403" s="12">
        <f>(Reference!P$12*List!$G403)+Reference!P$13</f>
        <v>692.7684728055558</v>
      </c>
      <c r="W403" s="12">
        <f>(Reference!Q$12*List!$G403)+Reference!Q$13</f>
        <v>346.3842364027779</v>
      </c>
      <c r="X403" s="54"/>
      <c r="Y403" s="1" t="str">
        <f t="shared" si="13"/>
        <v>Baldwin County, Georgia</v>
      </c>
      <c r="Z403" s="39" t="s">
        <v>866</v>
      </c>
      <c r="AA403" s="40" t="s">
        <v>2225</v>
      </c>
      <c r="AB403" s="44" t="s">
        <v>1971</v>
      </c>
      <c r="AC403" s="63"/>
      <c r="AD403" s="57">
        <f t="shared" si="12"/>
        <v>0.73250000000000004</v>
      </c>
      <c r="AE403" s="61">
        <v>42540</v>
      </c>
      <c r="AF403" s="61" t="s">
        <v>3032</v>
      </c>
      <c r="AG403" s="61" t="s">
        <v>6</v>
      </c>
      <c r="AH403" s="61">
        <v>0.85350000000000004</v>
      </c>
    </row>
    <row r="404" spans="1:34" x14ac:dyDescent="0.3">
      <c r="A404" s="47">
        <v>11040</v>
      </c>
      <c r="B404" s="27">
        <v>99911</v>
      </c>
      <c r="C404" s="49" t="s">
        <v>1971</v>
      </c>
      <c r="D404" s="39" t="s">
        <v>1064</v>
      </c>
      <c r="E404" s="44" t="s">
        <v>1971</v>
      </c>
      <c r="F404" s="18" t="s">
        <v>7</v>
      </c>
      <c r="G404" s="29">
        <v>0.73250000000000004</v>
      </c>
      <c r="H404" s="36">
        <f>(Reference!B$12*List!$G404)+Reference!B$13</f>
        <v>757.51600911777973</v>
      </c>
      <c r="I404" s="36">
        <f>(Reference!C$12*List!$G404)+Reference!C$13</f>
        <v>1130.3842775010141</v>
      </c>
      <c r="J404" s="36">
        <f>(Reference!D$12*List!$G404)+Reference!D$13</f>
        <v>1352.9183899313261</v>
      </c>
      <c r="K404" s="36">
        <f>(Reference!E$12*List!$G404)+Reference!E$13</f>
        <v>1673.3675118309759</v>
      </c>
      <c r="L404" s="36">
        <f>(Reference!F$12*List!$G404)+Reference!F$13</f>
        <v>1743.0948670591404</v>
      </c>
      <c r="M404" s="36">
        <f>(Reference!G$12*List!$G404)+Reference!G$13</f>
        <v>1974.0358237368198</v>
      </c>
      <c r="N404" s="36">
        <f>(Reference!H$12*List!$G404)+Reference!H$13</f>
        <v>2049.2029017132809</v>
      </c>
      <c r="O404" s="36">
        <f>(Reference!I$12*List!$G404)+Reference!I$13</f>
        <v>2129.8097024380377</v>
      </c>
      <c r="P404" s="36">
        <f>(Reference!J$12*List!$G404)+Reference!J$13</f>
        <v>2465.5889520828869</v>
      </c>
      <c r="Q404" s="36">
        <f>(Reference!K$12*List!$G404)+Reference!K$13</f>
        <v>2543.723151558419</v>
      </c>
      <c r="R404" s="36">
        <f>(Reference!L$12*List!$G404)+Reference!L$13</f>
        <v>2744.4983729955452</v>
      </c>
      <c r="S404" s="36">
        <f>(Reference!M$12*List!$G404)+Reference!M$13</f>
        <v>3279.0747630781393</v>
      </c>
      <c r="T404" s="36">
        <f>(Reference!N$12*List!$G404)+Reference!N$13</f>
        <v>13227.338629212783</v>
      </c>
      <c r="U404" s="12">
        <f>(Reference!O$12*List!$G404)+Reference!O$13</f>
        <v>491.64214199103952</v>
      </c>
      <c r="V404" s="12">
        <f>(Reference!P$12*List!$G404)+Reference!P$13</f>
        <v>692.7684728055558</v>
      </c>
      <c r="W404" s="12">
        <f>(Reference!Q$12*List!$G404)+Reference!Q$13</f>
        <v>346.3842364027779</v>
      </c>
      <c r="X404" s="54"/>
      <c r="Y404" s="1" t="str">
        <f t="shared" si="13"/>
        <v>Banks County, Georgia</v>
      </c>
      <c r="Z404" s="39" t="s">
        <v>1064</v>
      </c>
      <c r="AA404" s="40" t="s">
        <v>2225</v>
      </c>
      <c r="AB404" s="44" t="s">
        <v>1971</v>
      </c>
      <c r="AC404" s="63"/>
      <c r="AD404" s="57">
        <f t="shared" si="12"/>
        <v>0.73250000000000004</v>
      </c>
      <c r="AE404" s="61">
        <v>42644</v>
      </c>
      <c r="AF404" s="61" t="s">
        <v>3033</v>
      </c>
      <c r="AG404" s="61" t="s">
        <v>6</v>
      </c>
      <c r="AH404" s="61">
        <v>1.1769000000000001</v>
      </c>
    </row>
    <row r="405" spans="1:34" x14ac:dyDescent="0.3">
      <c r="A405" s="47">
        <v>11050</v>
      </c>
      <c r="B405" s="13">
        <v>12060</v>
      </c>
      <c r="C405" s="49" t="s">
        <v>2334</v>
      </c>
      <c r="D405" s="38" t="s">
        <v>165</v>
      </c>
      <c r="E405" s="43" t="s">
        <v>1971</v>
      </c>
      <c r="F405" s="18" t="s">
        <v>6</v>
      </c>
      <c r="G405" s="11">
        <v>0.94899999999999995</v>
      </c>
      <c r="H405" s="36">
        <f>(Reference!B$12*List!$G405)+Reference!B$13</f>
        <v>920.56963954936089</v>
      </c>
      <c r="I405" s="36">
        <f>(Reference!C$12*List!$G405)+Reference!C$13</f>
        <v>1373.6969705805645</v>
      </c>
      <c r="J405" s="36">
        <f>(Reference!D$12*List!$G405)+Reference!D$13</f>
        <v>1644.1310540872507</v>
      </c>
      <c r="K405" s="36">
        <f>(Reference!E$12*List!$G405)+Reference!E$13</f>
        <v>2033.556134336879</v>
      </c>
      <c r="L405" s="36">
        <f>(Reference!F$12*List!$G405)+Reference!F$13</f>
        <v>2118.2921471689742</v>
      </c>
      <c r="M405" s="36">
        <f>(Reference!G$12*List!$G405)+Reference!G$13</f>
        <v>2398.9426293859133</v>
      </c>
      <c r="N405" s="36">
        <f>(Reference!H$12*List!$G405)+Reference!H$13</f>
        <v>2490.2892531481712</v>
      </c>
      <c r="O405" s="36">
        <f>(Reference!I$12*List!$G405)+Reference!I$13</f>
        <v>2588.2464878405926</v>
      </c>
      <c r="P405" s="36">
        <f>(Reference!J$12*List!$G405)+Reference!J$13</f>
        <v>2996.3014716206822</v>
      </c>
      <c r="Q405" s="36">
        <f>(Reference!K$12*List!$G405)+Reference!K$13</f>
        <v>3091.25388316303</v>
      </c>
      <c r="R405" s="36">
        <f>(Reference!L$12*List!$G405)+Reference!L$13</f>
        <v>3335.2455229490624</v>
      </c>
      <c r="S405" s="36">
        <f>(Reference!M$12*List!$G405)+Reference!M$13</f>
        <v>3984.8882879951248</v>
      </c>
      <c r="T405" s="36">
        <f>(Reference!N$12*List!$G405)+Reference!N$13</f>
        <v>16074.493750004036</v>
      </c>
      <c r="U405" s="12">
        <f>(Reference!O$12*List!$G405)+Reference!O$13</f>
        <v>597.4670158681721</v>
      </c>
      <c r="V405" s="12">
        <f>(Reference!P$12*List!$G405)+Reference!P$13</f>
        <v>841.88534054151546</v>
      </c>
      <c r="W405" s="12">
        <f>(Reference!Q$12*List!$G405)+Reference!Q$13</f>
        <v>420.94267027075773</v>
      </c>
      <c r="X405" s="54"/>
      <c r="Y405" s="1" t="str">
        <f t="shared" si="13"/>
        <v>Barrow County, Georgia</v>
      </c>
      <c r="Z405" s="38" t="s">
        <v>165</v>
      </c>
      <c r="AA405" s="40" t="s">
        <v>2225</v>
      </c>
      <c r="AB405" s="43" t="s">
        <v>1971</v>
      </c>
      <c r="AC405" s="62"/>
      <c r="AD405" s="57">
        <f t="shared" si="12"/>
        <v>0.94899999999999995</v>
      </c>
      <c r="AE405" s="61">
        <v>42680</v>
      </c>
      <c r="AF405" s="61" t="s">
        <v>3034</v>
      </c>
      <c r="AG405" s="61" t="s">
        <v>6</v>
      </c>
      <c r="AH405" s="61">
        <v>0.84230000000000005</v>
      </c>
    </row>
    <row r="406" spans="1:34" x14ac:dyDescent="0.3">
      <c r="A406" s="47">
        <v>11060</v>
      </c>
      <c r="B406" s="13">
        <v>12060</v>
      </c>
      <c r="C406" s="49" t="s">
        <v>2334</v>
      </c>
      <c r="D406" s="38" t="s">
        <v>166</v>
      </c>
      <c r="E406" s="43" t="s">
        <v>1971</v>
      </c>
      <c r="F406" s="18" t="s">
        <v>6</v>
      </c>
      <c r="G406" s="11">
        <v>0.94899999999999995</v>
      </c>
      <c r="H406" s="36">
        <f>(Reference!B$12*List!$G406)+Reference!B$13</f>
        <v>920.56963954936089</v>
      </c>
      <c r="I406" s="36">
        <f>(Reference!C$12*List!$G406)+Reference!C$13</f>
        <v>1373.6969705805645</v>
      </c>
      <c r="J406" s="36">
        <f>(Reference!D$12*List!$G406)+Reference!D$13</f>
        <v>1644.1310540872507</v>
      </c>
      <c r="K406" s="36">
        <f>(Reference!E$12*List!$G406)+Reference!E$13</f>
        <v>2033.556134336879</v>
      </c>
      <c r="L406" s="36">
        <f>(Reference!F$12*List!$G406)+Reference!F$13</f>
        <v>2118.2921471689742</v>
      </c>
      <c r="M406" s="36">
        <f>(Reference!G$12*List!$G406)+Reference!G$13</f>
        <v>2398.9426293859133</v>
      </c>
      <c r="N406" s="36">
        <f>(Reference!H$12*List!$G406)+Reference!H$13</f>
        <v>2490.2892531481712</v>
      </c>
      <c r="O406" s="36">
        <f>(Reference!I$12*List!$G406)+Reference!I$13</f>
        <v>2588.2464878405926</v>
      </c>
      <c r="P406" s="36">
        <f>(Reference!J$12*List!$G406)+Reference!J$13</f>
        <v>2996.3014716206822</v>
      </c>
      <c r="Q406" s="36">
        <f>(Reference!K$12*List!$G406)+Reference!K$13</f>
        <v>3091.25388316303</v>
      </c>
      <c r="R406" s="36">
        <f>(Reference!L$12*List!$G406)+Reference!L$13</f>
        <v>3335.2455229490624</v>
      </c>
      <c r="S406" s="36">
        <f>(Reference!M$12*List!$G406)+Reference!M$13</f>
        <v>3984.8882879951248</v>
      </c>
      <c r="T406" s="36">
        <f>(Reference!N$12*List!$G406)+Reference!N$13</f>
        <v>16074.493750004036</v>
      </c>
      <c r="U406" s="12">
        <f>(Reference!O$12*List!$G406)+Reference!O$13</f>
        <v>597.4670158681721</v>
      </c>
      <c r="V406" s="12">
        <f>(Reference!P$12*List!$G406)+Reference!P$13</f>
        <v>841.88534054151546</v>
      </c>
      <c r="W406" s="12">
        <f>(Reference!Q$12*List!$G406)+Reference!Q$13</f>
        <v>420.94267027075773</v>
      </c>
      <c r="X406" s="54"/>
      <c r="Y406" s="1" t="str">
        <f t="shared" si="13"/>
        <v>Bartow County, Georgia</v>
      </c>
      <c r="Z406" s="38" t="s">
        <v>166</v>
      </c>
      <c r="AA406" s="40" t="s">
        <v>2225</v>
      </c>
      <c r="AB406" s="43" t="s">
        <v>1971</v>
      </c>
      <c r="AC406" s="62"/>
      <c r="AD406" s="57">
        <f t="shared" si="12"/>
        <v>0.94899999999999995</v>
      </c>
      <c r="AE406" s="61">
        <v>42700</v>
      </c>
      <c r="AF406" s="61" t="s">
        <v>3035</v>
      </c>
      <c r="AG406" s="61" t="s">
        <v>6</v>
      </c>
      <c r="AH406" s="61">
        <v>0.79569999999999996</v>
      </c>
    </row>
    <row r="407" spans="1:34" x14ac:dyDescent="0.3">
      <c r="A407" s="47">
        <v>11070</v>
      </c>
      <c r="B407" s="27">
        <v>99911</v>
      </c>
      <c r="C407" s="49" t="s">
        <v>1971</v>
      </c>
      <c r="D407" s="39" t="s">
        <v>1065</v>
      </c>
      <c r="E407" s="44" t="s">
        <v>1971</v>
      </c>
      <c r="F407" s="18" t="s">
        <v>7</v>
      </c>
      <c r="G407" s="29">
        <v>0.73250000000000004</v>
      </c>
      <c r="H407" s="36">
        <f>(Reference!B$12*List!$G407)+Reference!B$13</f>
        <v>757.51600911777973</v>
      </c>
      <c r="I407" s="36">
        <f>(Reference!C$12*List!$G407)+Reference!C$13</f>
        <v>1130.3842775010141</v>
      </c>
      <c r="J407" s="36">
        <f>(Reference!D$12*List!$G407)+Reference!D$13</f>
        <v>1352.9183899313261</v>
      </c>
      <c r="K407" s="36">
        <f>(Reference!E$12*List!$G407)+Reference!E$13</f>
        <v>1673.3675118309759</v>
      </c>
      <c r="L407" s="36">
        <f>(Reference!F$12*List!$G407)+Reference!F$13</f>
        <v>1743.0948670591404</v>
      </c>
      <c r="M407" s="36">
        <f>(Reference!G$12*List!$G407)+Reference!G$13</f>
        <v>1974.0358237368198</v>
      </c>
      <c r="N407" s="36">
        <f>(Reference!H$12*List!$G407)+Reference!H$13</f>
        <v>2049.2029017132809</v>
      </c>
      <c r="O407" s="36">
        <f>(Reference!I$12*List!$G407)+Reference!I$13</f>
        <v>2129.8097024380377</v>
      </c>
      <c r="P407" s="36">
        <f>(Reference!J$12*List!$G407)+Reference!J$13</f>
        <v>2465.5889520828869</v>
      </c>
      <c r="Q407" s="36">
        <f>(Reference!K$12*List!$G407)+Reference!K$13</f>
        <v>2543.723151558419</v>
      </c>
      <c r="R407" s="36">
        <f>(Reference!L$12*List!$G407)+Reference!L$13</f>
        <v>2744.4983729955452</v>
      </c>
      <c r="S407" s="36">
        <f>(Reference!M$12*List!$G407)+Reference!M$13</f>
        <v>3279.0747630781393</v>
      </c>
      <c r="T407" s="36">
        <f>(Reference!N$12*List!$G407)+Reference!N$13</f>
        <v>13227.338629212783</v>
      </c>
      <c r="U407" s="12">
        <f>(Reference!O$12*List!$G407)+Reference!O$13</f>
        <v>491.64214199103952</v>
      </c>
      <c r="V407" s="12">
        <f>(Reference!P$12*List!$G407)+Reference!P$13</f>
        <v>692.7684728055558</v>
      </c>
      <c r="W407" s="12">
        <f>(Reference!Q$12*List!$G407)+Reference!Q$13</f>
        <v>346.3842364027779</v>
      </c>
      <c r="X407" s="54"/>
      <c r="Y407" s="1" t="str">
        <f t="shared" si="13"/>
        <v>Ben Hill County, Georgia</v>
      </c>
      <c r="Z407" s="39" t="s">
        <v>1065</v>
      </c>
      <c r="AA407" s="40" t="s">
        <v>2225</v>
      </c>
      <c r="AB407" s="44" t="s">
        <v>1971</v>
      </c>
      <c r="AC407" s="63"/>
      <c r="AD407" s="57">
        <f t="shared" si="12"/>
        <v>0.73250000000000004</v>
      </c>
      <c r="AE407" s="61">
        <v>43100</v>
      </c>
      <c r="AF407" s="61" t="s">
        <v>3036</v>
      </c>
      <c r="AG407" s="61" t="s">
        <v>6</v>
      </c>
      <c r="AH407" s="61">
        <v>0.93889999999999996</v>
      </c>
    </row>
    <row r="408" spans="1:34" x14ac:dyDescent="0.3">
      <c r="A408" s="47">
        <v>11080</v>
      </c>
      <c r="B408" s="27">
        <v>99911</v>
      </c>
      <c r="C408" s="49" t="s">
        <v>1971</v>
      </c>
      <c r="D408" s="39" t="s">
        <v>397</v>
      </c>
      <c r="E408" s="44" t="s">
        <v>1971</v>
      </c>
      <c r="F408" s="18" t="s">
        <v>7</v>
      </c>
      <c r="G408" s="29">
        <v>0.73250000000000004</v>
      </c>
      <c r="H408" s="36">
        <f>(Reference!B$12*List!$G408)+Reference!B$13</f>
        <v>757.51600911777973</v>
      </c>
      <c r="I408" s="36">
        <f>(Reference!C$12*List!$G408)+Reference!C$13</f>
        <v>1130.3842775010141</v>
      </c>
      <c r="J408" s="36">
        <f>(Reference!D$12*List!$G408)+Reference!D$13</f>
        <v>1352.9183899313261</v>
      </c>
      <c r="K408" s="36">
        <f>(Reference!E$12*List!$G408)+Reference!E$13</f>
        <v>1673.3675118309759</v>
      </c>
      <c r="L408" s="36">
        <f>(Reference!F$12*List!$G408)+Reference!F$13</f>
        <v>1743.0948670591404</v>
      </c>
      <c r="M408" s="36">
        <f>(Reference!G$12*List!$G408)+Reference!G$13</f>
        <v>1974.0358237368198</v>
      </c>
      <c r="N408" s="36">
        <f>(Reference!H$12*List!$G408)+Reference!H$13</f>
        <v>2049.2029017132809</v>
      </c>
      <c r="O408" s="36">
        <f>(Reference!I$12*List!$G408)+Reference!I$13</f>
        <v>2129.8097024380377</v>
      </c>
      <c r="P408" s="36">
        <f>(Reference!J$12*List!$G408)+Reference!J$13</f>
        <v>2465.5889520828869</v>
      </c>
      <c r="Q408" s="36">
        <f>(Reference!K$12*List!$G408)+Reference!K$13</f>
        <v>2543.723151558419</v>
      </c>
      <c r="R408" s="36">
        <f>(Reference!L$12*List!$G408)+Reference!L$13</f>
        <v>2744.4983729955452</v>
      </c>
      <c r="S408" s="36">
        <f>(Reference!M$12*List!$G408)+Reference!M$13</f>
        <v>3279.0747630781393</v>
      </c>
      <c r="T408" s="36">
        <f>(Reference!N$12*List!$G408)+Reference!N$13</f>
        <v>13227.338629212783</v>
      </c>
      <c r="U408" s="12">
        <f>(Reference!O$12*List!$G408)+Reference!O$13</f>
        <v>491.64214199103952</v>
      </c>
      <c r="V408" s="12">
        <f>(Reference!P$12*List!$G408)+Reference!P$13</f>
        <v>692.7684728055558</v>
      </c>
      <c r="W408" s="12">
        <f>(Reference!Q$12*List!$G408)+Reference!Q$13</f>
        <v>346.3842364027779</v>
      </c>
      <c r="X408" s="54"/>
      <c r="Y408" s="1" t="str">
        <f t="shared" si="13"/>
        <v>Berrien County, Georgia</v>
      </c>
      <c r="Z408" s="39" t="s">
        <v>397</v>
      </c>
      <c r="AA408" s="40" t="s">
        <v>2225</v>
      </c>
      <c r="AB408" s="44" t="s">
        <v>1971</v>
      </c>
      <c r="AC408" s="63"/>
      <c r="AD408" s="57">
        <f t="shared" si="12"/>
        <v>0.73250000000000004</v>
      </c>
      <c r="AE408" s="61">
        <v>43300</v>
      </c>
      <c r="AF408" s="61" t="s">
        <v>3037</v>
      </c>
      <c r="AG408" s="61" t="s">
        <v>6</v>
      </c>
      <c r="AH408" s="61">
        <v>0.82399999999999995</v>
      </c>
    </row>
    <row r="409" spans="1:34" x14ac:dyDescent="0.3">
      <c r="A409" s="47">
        <v>11090</v>
      </c>
      <c r="B409" s="13">
        <v>31420</v>
      </c>
      <c r="C409" s="49" t="s">
        <v>2335</v>
      </c>
      <c r="D409" s="38" t="s">
        <v>14</v>
      </c>
      <c r="E409" s="43" t="s">
        <v>1971</v>
      </c>
      <c r="F409" s="18" t="s">
        <v>6</v>
      </c>
      <c r="G409" s="11">
        <v>0.89549999999999996</v>
      </c>
      <c r="H409" s="36">
        <f>(Reference!B$12*List!$G409)+Reference!B$13</f>
        <v>880.27694103624492</v>
      </c>
      <c r="I409" s="36">
        <f>(Reference!C$12*List!$G409)+Reference!C$13</f>
        <v>1313.571201159059</v>
      </c>
      <c r="J409" s="36">
        <f>(Reference!D$12*List!$G409)+Reference!D$13</f>
        <v>1572.1685712588815</v>
      </c>
      <c r="K409" s="36">
        <f>(Reference!E$12*List!$G409)+Reference!E$13</f>
        <v>1944.5487842026259</v>
      </c>
      <c r="L409" s="36">
        <f>(Reference!F$12*List!$G409)+Reference!F$13</f>
        <v>2025.5759601672371</v>
      </c>
      <c r="M409" s="36">
        <f>(Reference!G$12*List!$G409)+Reference!G$13</f>
        <v>2293.9425642486085</v>
      </c>
      <c r="N409" s="36">
        <f>(Reference!H$12*List!$G409)+Reference!H$13</f>
        <v>2381.2910092601037</v>
      </c>
      <c r="O409" s="36">
        <f>(Reference!I$12*List!$G409)+Reference!I$13</f>
        <v>2474.9607233184834</v>
      </c>
      <c r="P409" s="36">
        <f>(Reference!J$12*List!$G409)+Reference!J$13</f>
        <v>2865.1554217579937</v>
      </c>
      <c r="Q409" s="36">
        <f>(Reference!K$12*List!$G409)+Reference!K$13</f>
        <v>2955.9518317041538</v>
      </c>
      <c r="R409" s="36">
        <f>(Reference!L$12*List!$G409)+Reference!L$13</f>
        <v>3189.2641256164379</v>
      </c>
      <c r="S409" s="36">
        <f>(Reference!M$12*List!$G409)+Reference!M$13</f>
        <v>3810.4724746784564</v>
      </c>
      <c r="T409" s="36">
        <f>(Reference!N$12*List!$G409)+Reference!N$13</f>
        <v>15370.92423978541</v>
      </c>
      <c r="U409" s="12">
        <f>(Reference!O$12*List!$G409)+Reference!O$13</f>
        <v>571.31629645742578</v>
      </c>
      <c r="V409" s="12">
        <f>(Reference!P$12*List!$G409)+Reference!P$13</f>
        <v>805.0365995536456</v>
      </c>
      <c r="W409" s="12">
        <f>(Reference!Q$12*List!$G409)+Reference!Q$13</f>
        <v>402.5182997768228</v>
      </c>
      <c r="X409" s="54"/>
      <c r="Y409" s="1" t="str">
        <f t="shared" si="13"/>
        <v>Bibb County, Georgia</v>
      </c>
      <c r="Z409" s="38" t="s">
        <v>14</v>
      </c>
      <c r="AA409" s="40" t="s">
        <v>2225</v>
      </c>
      <c r="AB409" s="43" t="s">
        <v>1971</v>
      </c>
      <c r="AC409" s="62"/>
      <c r="AD409" s="57">
        <f t="shared" si="12"/>
        <v>0.89549999999999996</v>
      </c>
      <c r="AE409" s="61">
        <v>43340</v>
      </c>
      <c r="AF409" s="61" t="s">
        <v>3038</v>
      </c>
      <c r="AG409" s="61" t="s">
        <v>6</v>
      </c>
      <c r="AH409" s="61">
        <v>0.84650000000000003</v>
      </c>
    </row>
    <row r="410" spans="1:34" x14ac:dyDescent="0.3">
      <c r="A410" s="47">
        <v>11100</v>
      </c>
      <c r="B410" s="27">
        <v>99911</v>
      </c>
      <c r="C410" s="49" t="s">
        <v>1971</v>
      </c>
      <c r="D410" s="39" t="s">
        <v>1066</v>
      </c>
      <c r="E410" s="44" t="s">
        <v>1971</v>
      </c>
      <c r="F410" s="18" t="s">
        <v>7</v>
      </c>
      <c r="G410" s="29">
        <v>0.73250000000000004</v>
      </c>
      <c r="H410" s="36">
        <f>(Reference!B$12*List!$G410)+Reference!B$13</f>
        <v>757.51600911777973</v>
      </c>
      <c r="I410" s="36">
        <f>(Reference!C$12*List!$G410)+Reference!C$13</f>
        <v>1130.3842775010141</v>
      </c>
      <c r="J410" s="36">
        <f>(Reference!D$12*List!$G410)+Reference!D$13</f>
        <v>1352.9183899313261</v>
      </c>
      <c r="K410" s="36">
        <f>(Reference!E$12*List!$G410)+Reference!E$13</f>
        <v>1673.3675118309759</v>
      </c>
      <c r="L410" s="36">
        <f>(Reference!F$12*List!$G410)+Reference!F$13</f>
        <v>1743.0948670591404</v>
      </c>
      <c r="M410" s="36">
        <f>(Reference!G$12*List!$G410)+Reference!G$13</f>
        <v>1974.0358237368198</v>
      </c>
      <c r="N410" s="36">
        <f>(Reference!H$12*List!$G410)+Reference!H$13</f>
        <v>2049.2029017132809</v>
      </c>
      <c r="O410" s="36">
        <f>(Reference!I$12*List!$G410)+Reference!I$13</f>
        <v>2129.8097024380377</v>
      </c>
      <c r="P410" s="36">
        <f>(Reference!J$12*List!$G410)+Reference!J$13</f>
        <v>2465.5889520828869</v>
      </c>
      <c r="Q410" s="36">
        <f>(Reference!K$12*List!$G410)+Reference!K$13</f>
        <v>2543.723151558419</v>
      </c>
      <c r="R410" s="36">
        <f>(Reference!L$12*List!$G410)+Reference!L$13</f>
        <v>2744.4983729955452</v>
      </c>
      <c r="S410" s="36">
        <f>(Reference!M$12*List!$G410)+Reference!M$13</f>
        <v>3279.0747630781393</v>
      </c>
      <c r="T410" s="36">
        <f>(Reference!N$12*List!$G410)+Reference!N$13</f>
        <v>13227.338629212783</v>
      </c>
      <c r="U410" s="12">
        <f>(Reference!O$12*List!$G410)+Reference!O$13</f>
        <v>491.64214199103952</v>
      </c>
      <c r="V410" s="12">
        <f>(Reference!P$12*List!$G410)+Reference!P$13</f>
        <v>692.7684728055558</v>
      </c>
      <c r="W410" s="12">
        <f>(Reference!Q$12*List!$G410)+Reference!Q$13</f>
        <v>346.3842364027779</v>
      </c>
      <c r="X410" s="54"/>
      <c r="Y410" s="1" t="str">
        <f t="shared" si="13"/>
        <v>Bleckley County, Georgia</v>
      </c>
      <c r="Z410" s="39" t="s">
        <v>1066</v>
      </c>
      <c r="AA410" s="40" t="s">
        <v>2225</v>
      </c>
      <c r="AB410" s="44" t="s">
        <v>1971</v>
      </c>
      <c r="AC410" s="63"/>
      <c r="AD410" s="57">
        <f t="shared" si="12"/>
        <v>0.73250000000000004</v>
      </c>
      <c r="AE410" s="61">
        <v>43420</v>
      </c>
      <c r="AF410" s="61" t="s">
        <v>3039</v>
      </c>
      <c r="AG410" s="61" t="s">
        <v>6</v>
      </c>
      <c r="AH410" s="61">
        <v>0.86950000000000005</v>
      </c>
    </row>
    <row r="411" spans="1:34" x14ac:dyDescent="0.3">
      <c r="A411" s="47">
        <v>11110</v>
      </c>
      <c r="B411" s="13">
        <v>15260</v>
      </c>
      <c r="C411" s="49" t="s">
        <v>2336</v>
      </c>
      <c r="D411" s="38" t="s">
        <v>167</v>
      </c>
      <c r="E411" s="43" t="s">
        <v>1971</v>
      </c>
      <c r="F411" s="18" t="s">
        <v>6</v>
      </c>
      <c r="G411" s="11">
        <v>0.84</v>
      </c>
      <c r="H411" s="36">
        <f>(Reference!B$12*List!$G411)+Reference!B$13</f>
        <v>838.47797341983505</v>
      </c>
      <c r="I411" s="36">
        <f>(Reference!C$12*List!$G411)+Reference!C$13</f>
        <v>1251.1977394227306</v>
      </c>
      <c r="J411" s="36">
        <f>(Reference!D$12*List!$G411)+Reference!D$13</f>
        <v>1497.5159021565544</v>
      </c>
      <c r="K411" s="36">
        <f>(Reference!E$12*List!$G411)+Reference!E$13</f>
        <v>1852.2140564932604</v>
      </c>
      <c r="L411" s="36">
        <f>(Reference!F$12*List!$G411)+Reference!F$13</f>
        <v>1929.3937474831919</v>
      </c>
      <c r="M411" s="36">
        <f>(Reference!G$12*List!$G411)+Reference!G$13</f>
        <v>2185.0172630314041</v>
      </c>
      <c r="N411" s="36">
        <f>(Reference!H$12*List!$G411)+Reference!H$13</f>
        <v>2268.2180646659399</v>
      </c>
      <c r="O411" s="36">
        <f>(Reference!I$12*List!$G411)+Reference!I$13</f>
        <v>2357.4399769450802</v>
      </c>
      <c r="P411" s="36">
        <f>(Reference!J$12*List!$G411)+Reference!J$13</f>
        <v>2729.1067158256724</v>
      </c>
      <c r="Q411" s="36">
        <f>(Reference!K$12*List!$G411)+Reference!K$13</f>
        <v>2815.5917596299923</v>
      </c>
      <c r="R411" s="36">
        <f>(Reference!L$12*List!$G411)+Reference!L$13</f>
        <v>3037.8254797853979</v>
      </c>
      <c r="S411" s="36">
        <f>(Reference!M$12*List!$G411)+Reference!M$13</f>
        <v>3629.5364440415383</v>
      </c>
      <c r="T411" s="36">
        <f>(Reference!N$12*List!$G411)+Reference!N$13</f>
        <v>14641.053065633383</v>
      </c>
      <c r="U411" s="12">
        <f>(Reference!O$12*List!$G411)+Reference!O$13</f>
        <v>544.18798005936173</v>
      </c>
      <c r="V411" s="12">
        <f>(Reference!P$12*List!$G411)+Reference!P$13</f>
        <v>766.81033553819157</v>
      </c>
      <c r="W411" s="12">
        <f>(Reference!Q$12*List!$G411)+Reference!Q$13</f>
        <v>383.40516776909578</v>
      </c>
      <c r="X411" s="54"/>
      <c r="Y411" s="1" t="str">
        <f t="shared" si="13"/>
        <v>Brantley County, Georgia</v>
      </c>
      <c r="Z411" s="38" t="s">
        <v>167</v>
      </c>
      <c r="AA411" s="40" t="s">
        <v>2225</v>
      </c>
      <c r="AB411" s="43" t="s">
        <v>1971</v>
      </c>
      <c r="AC411" s="62"/>
      <c r="AD411" s="57">
        <f t="shared" si="12"/>
        <v>0.84</v>
      </c>
      <c r="AE411" s="61">
        <v>43524</v>
      </c>
      <c r="AF411" s="61" t="s">
        <v>3040</v>
      </c>
      <c r="AG411" s="61" t="s">
        <v>6</v>
      </c>
      <c r="AH411" s="61">
        <v>0.98799999999999999</v>
      </c>
    </row>
    <row r="412" spans="1:34" x14ac:dyDescent="0.3">
      <c r="A412" s="47">
        <v>11120</v>
      </c>
      <c r="B412" s="13">
        <v>46660</v>
      </c>
      <c r="C412" s="49" t="s">
        <v>2337</v>
      </c>
      <c r="D412" s="38" t="s">
        <v>168</v>
      </c>
      <c r="E412" s="43" t="s">
        <v>1971</v>
      </c>
      <c r="F412" s="18" t="s">
        <v>6</v>
      </c>
      <c r="G412" s="11">
        <v>0.7369</v>
      </c>
      <c r="H412" s="36">
        <f>(Reference!B$12*List!$G412)+Reference!B$13</f>
        <v>760.82980114502664</v>
      </c>
      <c r="I412" s="36">
        <f>(Reference!C$12*List!$G412)+Reference!C$13</f>
        <v>1135.3292005936239</v>
      </c>
      <c r="J412" s="36">
        <f>(Reference!D$12*List!$G412)+Reference!D$13</f>
        <v>1358.8367997340333</v>
      </c>
      <c r="K412" s="36">
        <f>(Reference!E$12*List!$G412)+Reference!E$13</f>
        <v>1680.6877424962227</v>
      </c>
      <c r="L412" s="36">
        <f>(Reference!F$12*List!$G412)+Reference!F$13</f>
        <v>1750.7201235602179</v>
      </c>
      <c r="M412" s="36">
        <f>(Reference!G$12*List!$G412)+Reference!G$13</f>
        <v>1982.6713431125979</v>
      </c>
      <c r="N412" s="36">
        <f>(Reference!H$12*List!$G412)+Reference!H$13</f>
        <v>2058.1672432666919</v>
      </c>
      <c r="O412" s="36">
        <f>(Reference!I$12*List!$G412)+Reference!I$13</f>
        <v>2139.1266625108842</v>
      </c>
      <c r="P412" s="36">
        <f>(Reference!J$12*List!$G412)+Reference!J$13</f>
        <v>2476.3747954360797</v>
      </c>
      <c r="Q412" s="36">
        <f>(Reference!K$12*List!$G412)+Reference!K$13</f>
        <v>2554.8507969120465</v>
      </c>
      <c r="R412" s="36">
        <f>(Reference!L$12*List!$G412)+Reference!L$13</f>
        <v>2756.5043196920597</v>
      </c>
      <c r="S412" s="36">
        <f>(Reference!M$12*List!$G412)+Reference!M$13</f>
        <v>3293.4192411826875</v>
      </c>
      <c r="T412" s="36">
        <f>(Reference!N$12*List!$G412)+Reference!N$13</f>
        <v>13285.20228986628</v>
      </c>
      <c r="U412" s="12">
        <f>(Reference!O$12*List!$G412)+Reference!O$13</f>
        <v>493.79285536313824</v>
      </c>
      <c r="V412" s="12">
        <f>(Reference!P$12*List!$G412)+Reference!P$13</f>
        <v>695.79902346624044</v>
      </c>
      <c r="W412" s="12">
        <f>(Reference!Q$12*List!$G412)+Reference!Q$13</f>
        <v>347.89951173312022</v>
      </c>
      <c r="X412" s="54"/>
      <c r="Y412" s="1" t="str">
        <f t="shared" si="13"/>
        <v>Brooks County, Georgia</v>
      </c>
      <c r="Z412" s="38" t="s">
        <v>168</v>
      </c>
      <c r="AA412" s="40" t="s">
        <v>2225</v>
      </c>
      <c r="AB412" s="43" t="s">
        <v>1971</v>
      </c>
      <c r="AC412" s="62"/>
      <c r="AD412" s="57">
        <f t="shared" si="12"/>
        <v>0.7369</v>
      </c>
      <c r="AE412" s="61">
        <v>43580</v>
      </c>
      <c r="AF412" s="61" t="s">
        <v>3041</v>
      </c>
      <c r="AG412" s="61" t="s">
        <v>6</v>
      </c>
      <c r="AH412" s="61">
        <v>0.8508</v>
      </c>
    </row>
    <row r="413" spans="1:34" x14ac:dyDescent="0.3">
      <c r="A413" s="47">
        <v>11130</v>
      </c>
      <c r="B413" s="13">
        <v>42340</v>
      </c>
      <c r="C413" s="49" t="s">
        <v>2338</v>
      </c>
      <c r="D413" s="38" t="s">
        <v>169</v>
      </c>
      <c r="E413" s="43" t="s">
        <v>1971</v>
      </c>
      <c r="F413" s="18" t="s">
        <v>6</v>
      </c>
      <c r="G413" s="11">
        <v>0.79549999999999998</v>
      </c>
      <c r="H413" s="36">
        <f>(Reference!B$12*List!$G413)+Reference!B$13</f>
        <v>804.96348587154239</v>
      </c>
      <c r="I413" s="36">
        <f>(Reference!C$12*List!$G413)+Reference!C$13</f>
        <v>1201.1865854179271</v>
      </c>
      <c r="J413" s="36">
        <f>(Reference!D$12*List!$G413)+Reference!D$13</f>
        <v>1437.6592575609948</v>
      </c>
      <c r="K413" s="36">
        <f>(Reference!E$12*List!$G413)+Reference!E$13</f>
        <v>1778.1799054470123</v>
      </c>
      <c r="L413" s="36">
        <f>(Reference!F$12*List!$G413)+Reference!F$13</f>
        <v>1852.2746760518403</v>
      </c>
      <c r="M413" s="36">
        <f>(Reference!G$12*List!$G413)+Reference!G$13</f>
        <v>2097.680760253646</v>
      </c>
      <c r="N413" s="36">
        <f>(Reference!H$12*List!$G413)+Reference!H$13</f>
        <v>2177.5559739553041</v>
      </c>
      <c r="O413" s="36">
        <f>(Reference!I$12*List!$G413)+Reference!I$13</f>
        <v>2263.2116307537926</v>
      </c>
      <c r="P413" s="36">
        <f>(Reference!J$12*List!$G413)+Reference!J$13</f>
        <v>2620.0226182763331</v>
      </c>
      <c r="Q413" s="36">
        <f>(Reference!K$12*List!$G413)+Reference!K$13</f>
        <v>2703.0508009398995</v>
      </c>
      <c r="R413" s="36">
        <f>(Reference!L$12*List!$G413)+Reference!L$13</f>
        <v>2916.4017006956446</v>
      </c>
      <c r="S413" s="36">
        <f>(Reference!M$12*List!$G413)+Reference!M$13</f>
        <v>3484.4616086659917</v>
      </c>
      <c r="T413" s="36">
        <f>(Reference!N$12*List!$G413)+Reference!N$13</f>
        <v>14055.841043115088</v>
      </c>
      <c r="U413" s="12">
        <f>(Reference!O$12*List!$G413)+Reference!O$13</f>
        <v>522.43644709154455</v>
      </c>
      <c r="V413" s="12">
        <f>(Reference!P$12*List!$G413)+Reference!P$13</f>
        <v>736.16044817444936</v>
      </c>
      <c r="W413" s="12">
        <f>(Reference!Q$12*List!$G413)+Reference!Q$13</f>
        <v>368.08022408722468</v>
      </c>
      <c r="X413" s="54"/>
      <c r="Y413" s="1" t="str">
        <f t="shared" si="13"/>
        <v>Bryan County, Georgia</v>
      </c>
      <c r="Z413" s="38" t="s">
        <v>169</v>
      </c>
      <c r="AA413" s="40" t="s">
        <v>2225</v>
      </c>
      <c r="AB413" s="43" t="s">
        <v>1971</v>
      </c>
      <c r="AC413" s="62"/>
      <c r="AD413" s="57">
        <f t="shared" si="12"/>
        <v>0.79549999999999998</v>
      </c>
      <c r="AE413" s="61">
        <v>43620</v>
      </c>
      <c r="AF413" s="61" t="s">
        <v>3042</v>
      </c>
      <c r="AG413" s="61" t="s">
        <v>6</v>
      </c>
      <c r="AH413" s="61">
        <v>0.82589999999999997</v>
      </c>
    </row>
    <row r="414" spans="1:34" x14ac:dyDescent="0.3">
      <c r="A414" s="47">
        <v>11140</v>
      </c>
      <c r="B414" s="27">
        <v>99911</v>
      </c>
      <c r="C414" s="49" t="s">
        <v>1971</v>
      </c>
      <c r="D414" s="39" t="s">
        <v>1067</v>
      </c>
      <c r="E414" s="44" t="s">
        <v>1971</v>
      </c>
      <c r="F414" s="18" t="s">
        <v>7</v>
      </c>
      <c r="G414" s="29">
        <v>0.73250000000000004</v>
      </c>
      <c r="H414" s="36">
        <f>(Reference!B$12*List!$G414)+Reference!B$13</f>
        <v>757.51600911777973</v>
      </c>
      <c r="I414" s="36">
        <f>(Reference!C$12*List!$G414)+Reference!C$13</f>
        <v>1130.3842775010141</v>
      </c>
      <c r="J414" s="36">
        <f>(Reference!D$12*List!$G414)+Reference!D$13</f>
        <v>1352.9183899313261</v>
      </c>
      <c r="K414" s="36">
        <f>(Reference!E$12*List!$G414)+Reference!E$13</f>
        <v>1673.3675118309759</v>
      </c>
      <c r="L414" s="36">
        <f>(Reference!F$12*List!$G414)+Reference!F$13</f>
        <v>1743.0948670591404</v>
      </c>
      <c r="M414" s="36">
        <f>(Reference!G$12*List!$G414)+Reference!G$13</f>
        <v>1974.0358237368198</v>
      </c>
      <c r="N414" s="36">
        <f>(Reference!H$12*List!$G414)+Reference!H$13</f>
        <v>2049.2029017132809</v>
      </c>
      <c r="O414" s="36">
        <f>(Reference!I$12*List!$G414)+Reference!I$13</f>
        <v>2129.8097024380377</v>
      </c>
      <c r="P414" s="36">
        <f>(Reference!J$12*List!$G414)+Reference!J$13</f>
        <v>2465.5889520828869</v>
      </c>
      <c r="Q414" s="36">
        <f>(Reference!K$12*List!$G414)+Reference!K$13</f>
        <v>2543.723151558419</v>
      </c>
      <c r="R414" s="36">
        <f>(Reference!L$12*List!$G414)+Reference!L$13</f>
        <v>2744.4983729955452</v>
      </c>
      <c r="S414" s="36">
        <f>(Reference!M$12*List!$G414)+Reference!M$13</f>
        <v>3279.0747630781393</v>
      </c>
      <c r="T414" s="36">
        <f>(Reference!N$12*List!$G414)+Reference!N$13</f>
        <v>13227.338629212783</v>
      </c>
      <c r="U414" s="12">
        <f>(Reference!O$12*List!$G414)+Reference!O$13</f>
        <v>491.64214199103952</v>
      </c>
      <c r="V414" s="12">
        <f>(Reference!P$12*List!$G414)+Reference!P$13</f>
        <v>692.7684728055558</v>
      </c>
      <c r="W414" s="12">
        <f>(Reference!Q$12*List!$G414)+Reference!Q$13</f>
        <v>346.3842364027779</v>
      </c>
      <c r="X414" s="54"/>
      <c r="Y414" s="1" t="str">
        <f t="shared" si="13"/>
        <v>Bulloch County, Georgia</v>
      </c>
      <c r="Z414" s="39" t="s">
        <v>1067</v>
      </c>
      <c r="AA414" s="40" t="s">
        <v>2225</v>
      </c>
      <c r="AB414" s="44" t="s">
        <v>1971</v>
      </c>
      <c r="AC414" s="63"/>
      <c r="AD414" s="57">
        <f t="shared" si="12"/>
        <v>0.73250000000000004</v>
      </c>
      <c r="AE414" s="61">
        <v>43780</v>
      </c>
      <c r="AF414" s="61" t="s">
        <v>3043</v>
      </c>
      <c r="AG414" s="61" t="s">
        <v>6</v>
      </c>
      <c r="AH414" s="61">
        <v>0.89590000000000003</v>
      </c>
    </row>
    <row r="415" spans="1:34" x14ac:dyDescent="0.3">
      <c r="A415" s="47">
        <v>11150</v>
      </c>
      <c r="B415" s="13">
        <v>12260</v>
      </c>
      <c r="C415" s="49" t="s">
        <v>2339</v>
      </c>
      <c r="D415" s="38" t="s">
        <v>170</v>
      </c>
      <c r="E415" s="43" t="s">
        <v>1971</v>
      </c>
      <c r="F415" s="18" t="s">
        <v>6</v>
      </c>
      <c r="G415" s="11">
        <v>0.88100000000000001</v>
      </c>
      <c r="H415" s="36">
        <f>(Reference!B$12*List!$G415)+Reference!B$13</f>
        <v>869.35649003736307</v>
      </c>
      <c r="I415" s="36">
        <f>(Reference!C$12*List!$G415)+Reference!C$13</f>
        <v>1297.2754318765949</v>
      </c>
      <c r="J415" s="36">
        <f>(Reference!D$12*List!$G415)+Reference!D$13</f>
        <v>1552.6647207726878</v>
      </c>
      <c r="K415" s="36">
        <f>(Reference!E$12*List!$G415)+Reference!E$13</f>
        <v>1920.4252967830619</v>
      </c>
      <c r="L415" s="36">
        <f>(Reference!F$12*List!$G415)+Reference!F$13</f>
        <v>2000.4472739705045</v>
      </c>
      <c r="M415" s="36">
        <f>(Reference!G$12*List!$G415)+Reference!G$13</f>
        <v>2265.4846026693385</v>
      </c>
      <c r="N415" s="36">
        <f>(Reference!H$12*List!$G415)+Reference!H$13</f>
        <v>2351.7494291409075</v>
      </c>
      <c r="O415" s="36">
        <f>(Reference!I$12*List!$G415)+Reference!I$13</f>
        <v>2444.2571048966033</v>
      </c>
      <c r="P415" s="36">
        <f>(Reference!J$12*List!$G415)+Reference!J$13</f>
        <v>2829.6111652531531</v>
      </c>
      <c r="Q415" s="36">
        <f>(Reference!K$12*List!$G415)+Reference!K$13</f>
        <v>2919.2811822433368</v>
      </c>
      <c r="R415" s="36">
        <f>(Reference!L$12*List!$G415)+Reference!L$13</f>
        <v>3149.6990740029232</v>
      </c>
      <c r="S415" s="36">
        <f>(Reference!M$12*List!$G415)+Reference!M$13</f>
        <v>3763.2008991066491</v>
      </c>
      <c r="T415" s="36">
        <f>(Reference!N$12*List!$G415)+Reference!N$13</f>
        <v>15180.237176268216</v>
      </c>
      <c r="U415" s="12">
        <f>(Reference!O$12*List!$G415)+Reference!O$13</f>
        <v>564.22871829937299</v>
      </c>
      <c r="V415" s="12">
        <f>(Reference!P$12*List!$G415)+Reference!P$13</f>
        <v>795.04955760366215</v>
      </c>
      <c r="W415" s="12">
        <f>(Reference!Q$12*List!$G415)+Reference!Q$13</f>
        <v>397.52477880183108</v>
      </c>
      <c r="X415" s="54"/>
      <c r="Y415" s="1" t="str">
        <f t="shared" si="13"/>
        <v>Burke County, Georgia</v>
      </c>
      <c r="Z415" s="38" t="s">
        <v>170</v>
      </c>
      <c r="AA415" s="40" t="s">
        <v>2225</v>
      </c>
      <c r="AB415" s="43" t="s">
        <v>1971</v>
      </c>
      <c r="AC415" s="62"/>
      <c r="AD415" s="57">
        <f t="shared" si="12"/>
        <v>0.88100000000000001</v>
      </c>
      <c r="AE415" s="61">
        <v>43900</v>
      </c>
      <c r="AF415" s="61" t="s">
        <v>3044</v>
      </c>
      <c r="AG415" s="61" t="s">
        <v>6</v>
      </c>
      <c r="AH415" s="61">
        <v>0.85119999999999996</v>
      </c>
    </row>
    <row r="416" spans="1:34" x14ac:dyDescent="0.3">
      <c r="A416" s="47">
        <v>11160</v>
      </c>
      <c r="B416" s="13">
        <v>12060</v>
      </c>
      <c r="C416" s="49" t="s">
        <v>2334</v>
      </c>
      <c r="D416" s="38" t="s">
        <v>171</v>
      </c>
      <c r="E416" s="43" t="s">
        <v>1971</v>
      </c>
      <c r="F416" s="18" t="s">
        <v>6</v>
      </c>
      <c r="G416" s="11">
        <v>0.94899999999999995</v>
      </c>
      <c r="H416" s="36">
        <f>(Reference!B$12*List!$G416)+Reference!B$13</f>
        <v>920.56963954936089</v>
      </c>
      <c r="I416" s="36">
        <f>(Reference!C$12*List!$G416)+Reference!C$13</f>
        <v>1373.6969705805645</v>
      </c>
      <c r="J416" s="36">
        <f>(Reference!D$12*List!$G416)+Reference!D$13</f>
        <v>1644.1310540872507</v>
      </c>
      <c r="K416" s="36">
        <f>(Reference!E$12*List!$G416)+Reference!E$13</f>
        <v>2033.556134336879</v>
      </c>
      <c r="L416" s="36">
        <f>(Reference!F$12*List!$G416)+Reference!F$13</f>
        <v>2118.2921471689742</v>
      </c>
      <c r="M416" s="36">
        <f>(Reference!G$12*List!$G416)+Reference!G$13</f>
        <v>2398.9426293859133</v>
      </c>
      <c r="N416" s="36">
        <f>(Reference!H$12*List!$G416)+Reference!H$13</f>
        <v>2490.2892531481712</v>
      </c>
      <c r="O416" s="36">
        <f>(Reference!I$12*List!$G416)+Reference!I$13</f>
        <v>2588.2464878405926</v>
      </c>
      <c r="P416" s="36">
        <f>(Reference!J$12*List!$G416)+Reference!J$13</f>
        <v>2996.3014716206822</v>
      </c>
      <c r="Q416" s="36">
        <f>(Reference!K$12*List!$G416)+Reference!K$13</f>
        <v>3091.25388316303</v>
      </c>
      <c r="R416" s="36">
        <f>(Reference!L$12*List!$G416)+Reference!L$13</f>
        <v>3335.2455229490624</v>
      </c>
      <c r="S416" s="36">
        <f>(Reference!M$12*List!$G416)+Reference!M$13</f>
        <v>3984.8882879951248</v>
      </c>
      <c r="T416" s="36">
        <f>(Reference!N$12*List!$G416)+Reference!N$13</f>
        <v>16074.493750004036</v>
      </c>
      <c r="U416" s="12">
        <f>(Reference!O$12*List!$G416)+Reference!O$13</f>
        <v>597.4670158681721</v>
      </c>
      <c r="V416" s="12">
        <f>(Reference!P$12*List!$G416)+Reference!P$13</f>
        <v>841.88534054151546</v>
      </c>
      <c r="W416" s="12">
        <f>(Reference!Q$12*List!$G416)+Reference!Q$13</f>
        <v>420.94267027075773</v>
      </c>
      <c r="X416" s="54"/>
      <c r="Y416" s="1" t="str">
        <f t="shared" si="13"/>
        <v>Butts County, Georgia</v>
      </c>
      <c r="Z416" s="38" t="s">
        <v>171</v>
      </c>
      <c r="AA416" s="40" t="s">
        <v>2225</v>
      </c>
      <c r="AB416" s="43" t="s">
        <v>1971</v>
      </c>
      <c r="AC416" s="62"/>
      <c r="AD416" s="57">
        <f t="shared" si="12"/>
        <v>0.94899999999999995</v>
      </c>
      <c r="AE416" s="61">
        <v>44060</v>
      </c>
      <c r="AF416" s="61" t="s">
        <v>3045</v>
      </c>
      <c r="AG416" s="61" t="s">
        <v>6</v>
      </c>
      <c r="AH416" s="61">
        <v>1.1414</v>
      </c>
    </row>
    <row r="417" spans="1:34" x14ac:dyDescent="0.3">
      <c r="A417" s="47">
        <v>11161</v>
      </c>
      <c r="B417" s="27">
        <v>99911</v>
      </c>
      <c r="C417" s="49" t="s">
        <v>1971</v>
      </c>
      <c r="D417" s="39" t="s">
        <v>16</v>
      </c>
      <c r="E417" s="44" t="s">
        <v>1971</v>
      </c>
      <c r="F417" s="18" t="s">
        <v>7</v>
      </c>
      <c r="G417" s="29">
        <v>0.73250000000000004</v>
      </c>
      <c r="H417" s="36">
        <f>(Reference!B$12*List!$G417)+Reference!B$13</f>
        <v>757.51600911777973</v>
      </c>
      <c r="I417" s="36">
        <f>(Reference!C$12*List!$G417)+Reference!C$13</f>
        <v>1130.3842775010141</v>
      </c>
      <c r="J417" s="36">
        <f>(Reference!D$12*List!$G417)+Reference!D$13</f>
        <v>1352.9183899313261</v>
      </c>
      <c r="K417" s="36">
        <f>(Reference!E$12*List!$G417)+Reference!E$13</f>
        <v>1673.3675118309759</v>
      </c>
      <c r="L417" s="36">
        <f>(Reference!F$12*List!$G417)+Reference!F$13</f>
        <v>1743.0948670591404</v>
      </c>
      <c r="M417" s="36">
        <f>(Reference!G$12*List!$G417)+Reference!G$13</f>
        <v>1974.0358237368198</v>
      </c>
      <c r="N417" s="36">
        <f>(Reference!H$12*List!$G417)+Reference!H$13</f>
        <v>2049.2029017132809</v>
      </c>
      <c r="O417" s="36">
        <f>(Reference!I$12*List!$G417)+Reference!I$13</f>
        <v>2129.8097024380377</v>
      </c>
      <c r="P417" s="36">
        <f>(Reference!J$12*List!$G417)+Reference!J$13</f>
        <v>2465.5889520828869</v>
      </c>
      <c r="Q417" s="36">
        <f>(Reference!K$12*List!$G417)+Reference!K$13</f>
        <v>2543.723151558419</v>
      </c>
      <c r="R417" s="36">
        <f>(Reference!L$12*List!$G417)+Reference!L$13</f>
        <v>2744.4983729955452</v>
      </c>
      <c r="S417" s="36">
        <f>(Reference!M$12*List!$G417)+Reference!M$13</f>
        <v>3279.0747630781393</v>
      </c>
      <c r="T417" s="36">
        <f>(Reference!N$12*List!$G417)+Reference!N$13</f>
        <v>13227.338629212783</v>
      </c>
      <c r="U417" s="12">
        <f>(Reference!O$12*List!$G417)+Reference!O$13</f>
        <v>491.64214199103952</v>
      </c>
      <c r="V417" s="12">
        <f>(Reference!P$12*List!$G417)+Reference!P$13</f>
        <v>692.7684728055558</v>
      </c>
      <c r="W417" s="12">
        <f>(Reference!Q$12*List!$G417)+Reference!Q$13</f>
        <v>346.3842364027779</v>
      </c>
      <c r="X417" s="54"/>
      <c r="Y417" s="1" t="str">
        <f t="shared" si="13"/>
        <v>Calhoun County, Georgia</v>
      </c>
      <c r="Z417" s="39" t="s">
        <v>16</v>
      </c>
      <c r="AA417" s="40" t="s">
        <v>2225</v>
      </c>
      <c r="AB417" s="44" t="s">
        <v>1971</v>
      </c>
      <c r="AC417" s="63"/>
      <c r="AD417" s="57">
        <f t="shared" si="12"/>
        <v>0.73250000000000004</v>
      </c>
      <c r="AE417" s="61">
        <v>44100</v>
      </c>
      <c r="AF417" s="61" t="s">
        <v>3046</v>
      </c>
      <c r="AG417" s="61" t="s">
        <v>6</v>
      </c>
      <c r="AH417" s="61">
        <v>0.91490000000000005</v>
      </c>
    </row>
    <row r="418" spans="1:34" x14ac:dyDescent="0.3">
      <c r="A418" s="47">
        <v>11170</v>
      </c>
      <c r="B418" s="27">
        <v>99911</v>
      </c>
      <c r="C418" s="49" t="s">
        <v>1971</v>
      </c>
      <c r="D418" s="39" t="s">
        <v>469</v>
      </c>
      <c r="E418" s="44" t="s">
        <v>1971</v>
      </c>
      <c r="F418" s="18" t="s">
        <v>7</v>
      </c>
      <c r="G418" s="29">
        <v>0.73250000000000004</v>
      </c>
      <c r="H418" s="36">
        <f>(Reference!B$12*List!$G418)+Reference!B$13</f>
        <v>757.51600911777973</v>
      </c>
      <c r="I418" s="36">
        <f>(Reference!C$12*List!$G418)+Reference!C$13</f>
        <v>1130.3842775010141</v>
      </c>
      <c r="J418" s="36">
        <f>(Reference!D$12*List!$G418)+Reference!D$13</f>
        <v>1352.9183899313261</v>
      </c>
      <c r="K418" s="36">
        <f>(Reference!E$12*List!$G418)+Reference!E$13</f>
        <v>1673.3675118309759</v>
      </c>
      <c r="L418" s="36">
        <f>(Reference!F$12*List!$G418)+Reference!F$13</f>
        <v>1743.0948670591404</v>
      </c>
      <c r="M418" s="36">
        <f>(Reference!G$12*List!$G418)+Reference!G$13</f>
        <v>1974.0358237368198</v>
      </c>
      <c r="N418" s="36">
        <f>(Reference!H$12*List!$G418)+Reference!H$13</f>
        <v>2049.2029017132809</v>
      </c>
      <c r="O418" s="36">
        <f>(Reference!I$12*List!$G418)+Reference!I$13</f>
        <v>2129.8097024380377</v>
      </c>
      <c r="P418" s="36">
        <f>(Reference!J$12*List!$G418)+Reference!J$13</f>
        <v>2465.5889520828869</v>
      </c>
      <c r="Q418" s="36">
        <f>(Reference!K$12*List!$G418)+Reference!K$13</f>
        <v>2543.723151558419</v>
      </c>
      <c r="R418" s="36">
        <f>(Reference!L$12*List!$G418)+Reference!L$13</f>
        <v>2744.4983729955452</v>
      </c>
      <c r="S418" s="36">
        <f>(Reference!M$12*List!$G418)+Reference!M$13</f>
        <v>3279.0747630781393</v>
      </c>
      <c r="T418" s="36">
        <f>(Reference!N$12*List!$G418)+Reference!N$13</f>
        <v>13227.338629212783</v>
      </c>
      <c r="U418" s="12">
        <f>(Reference!O$12*List!$G418)+Reference!O$13</f>
        <v>491.64214199103952</v>
      </c>
      <c r="V418" s="12">
        <f>(Reference!P$12*List!$G418)+Reference!P$13</f>
        <v>692.7684728055558</v>
      </c>
      <c r="W418" s="12">
        <f>(Reference!Q$12*List!$G418)+Reference!Q$13</f>
        <v>346.3842364027779</v>
      </c>
      <c r="X418" s="54"/>
      <c r="Y418" s="1" t="str">
        <f t="shared" si="13"/>
        <v>Camden County, Georgia</v>
      </c>
      <c r="Z418" s="39" t="s">
        <v>469</v>
      </c>
      <c r="AA418" s="40" t="s">
        <v>2225</v>
      </c>
      <c r="AB418" s="44" t="s">
        <v>1971</v>
      </c>
      <c r="AC418" s="63"/>
      <c r="AD418" s="57">
        <f t="shared" si="12"/>
        <v>0.73250000000000004</v>
      </c>
      <c r="AE418" s="61">
        <v>44140</v>
      </c>
      <c r="AF418" s="61" t="s">
        <v>3047</v>
      </c>
      <c r="AG418" s="61" t="s">
        <v>6</v>
      </c>
      <c r="AH418" s="61">
        <v>0.99239999999999995</v>
      </c>
    </row>
    <row r="419" spans="1:34" x14ac:dyDescent="0.3">
      <c r="A419" s="47">
        <v>11180</v>
      </c>
      <c r="B419" s="27">
        <v>99911</v>
      </c>
      <c r="C419" s="49" t="s">
        <v>1971</v>
      </c>
      <c r="D419" s="39" t="s">
        <v>1068</v>
      </c>
      <c r="E419" s="44" t="s">
        <v>1971</v>
      </c>
      <c r="F419" s="18" t="s">
        <v>7</v>
      </c>
      <c r="G419" s="29">
        <v>0.73250000000000004</v>
      </c>
      <c r="H419" s="36">
        <f>(Reference!B$12*List!$G419)+Reference!B$13</f>
        <v>757.51600911777973</v>
      </c>
      <c r="I419" s="36">
        <f>(Reference!C$12*List!$G419)+Reference!C$13</f>
        <v>1130.3842775010141</v>
      </c>
      <c r="J419" s="36">
        <f>(Reference!D$12*List!$G419)+Reference!D$13</f>
        <v>1352.9183899313261</v>
      </c>
      <c r="K419" s="36">
        <f>(Reference!E$12*List!$G419)+Reference!E$13</f>
        <v>1673.3675118309759</v>
      </c>
      <c r="L419" s="36">
        <f>(Reference!F$12*List!$G419)+Reference!F$13</f>
        <v>1743.0948670591404</v>
      </c>
      <c r="M419" s="36">
        <f>(Reference!G$12*List!$G419)+Reference!G$13</f>
        <v>1974.0358237368198</v>
      </c>
      <c r="N419" s="36">
        <f>(Reference!H$12*List!$G419)+Reference!H$13</f>
        <v>2049.2029017132809</v>
      </c>
      <c r="O419" s="36">
        <f>(Reference!I$12*List!$G419)+Reference!I$13</f>
        <v>2129.8097024380377</v>
      </c>
      <c r="P419" s="36">
        <f>(Reference!J$12*List!$G419)+Reference!J$13</f>
        <v>2465.5889520828869</v>
      </c>
      <c r="Q419" s="36">
        <f>(Reference!K$12*List!$G419)+Reference!K$13</f>
        <v>2543.723151558419</v>
      </c>
      <c r="R419" s="36">
        <f>(Reference!L$12*List!$G419)+Reference!L$13</f>
        <v>2744.4983729955452</v>
      </c>
      <c r="S419" s="36">
        <f>(Reference!M$12*List!$G419)+Reference!M$13</f>
        <v>3279.0747630781393</v>
      </c>
      <c r="T419" s="36">
        <f>(Reference!N$12*List!$G419)+Reference!N$13</f>
        <v>13227.338629212783</v>
      </c>
      <c r="U419" s="12">
        <f>(Reference!O$12*List!$G419)+Reference!O$13</f>
        <v>491.64214199103952</v>
      </c>
      <c r="V419" s="12">
        <f>(Reference!P$12*List!$G419)+Reference!P$13</f>
        <v>692.7684728055558</v>
      </c>
      <c r="W419" s="12">
        <f>(Reference!Q$12*List!$G419)+Reference!Q$13</f>
        <v>346.3842364027779</v>
      </c>
      <c r="X419" s="54"/>
      <c r="Y419" s="1" t="str">
        <f t="shared" si="13"/>
        <v>Candler County, Georgia</v>
      </c>
      <c r="Z419" s="39" t="s">
        <v>1068</v>
      </c>
      <c r="AA419" s="40" t="s">
        <v>2225</v>
      </c>
      <c r="AB419" s="44" t="s">
        <v>1971</v>
      </c>
      <c r="AC419" s="63"/>
      <c r="AD419" s="57">
        <f t="shared" si="12"/>
        <v>0.73250000000000004</v>
      </c>
      <c r="AE419" s="61">
        <v>44180</v>
      </c>
      <c r="AF419" s="61" t="s">
        <v>3048</v>
      </c>
      <c r="AG419" s="61" t="s">
        <v>6</v>
      </c>
      <c r="AH419" s="61">
        <v>0.78949999999999998</v>
      </c>
    </row>
    <row r="420" spans="1:34" x14ac:dyDescent="0.3">
      <c r="A420" s="47">
        <v>11190</v>
      </c>
      <c r="B420" s="13">
        <v>12060</v>
      </c>
      <c r="C420" s="49" t="s">
        <v>2334</v>
      </c>
      <c r="D420" s="38" t="s">
        <v>172</v>
      </c>
      <c r="E420" s="43" t="s">
        <v>1971</v>
      </c>
      <c r="F420" s="18" t="s">
        <v>6</v>
      </c>
      <c r="G420" s="11">
        <v>0.94899999999999995</v>
      </c>
      <c r="H420" s="36">
        <f>(Reference!B$12*List!$G420)+Reference!B$13</f>
        <v>920.56963954936089</v>
      </c>
      <c r="I420" s="36">
        <f>(Reference!C$12*List!$G420)+Reference!C$13</f>
        <v>1373.6969705805645</v>
      </c>
      <c r="J420" s="36">
        <f>(Reference!D$12*List!$G420)+Reference!D$13</f>
        <v>1644.1310540872507</v>
      </c>
      <c r="K420" s="36">
        <f>(Reference!E$12*List!$G420)+Reference!E$13</f>
        <v>2033.556134336879</v>
      </c>
      <c r="L420" s="36">
        <f>(Reference!F$12*List!$G420)+Reference!F$13</f>
        <v>2118.2921471689742</v>
      </c>
      <c r="M420" s="36">
        <f>(Reference!G$12*List!$G420)+Reference!G$13</f>
        <v>2398.9426293859133</v>
      </c>
      <c r="N420" s="36">
        <f>(Reference!H$12*List!$G420)+Reference!H$13</f>
        <v>2490.2892531481712</v>
      </c>
      <c r="O420" s="36">
        <f>(Reference!I$12*List!$G420)+Reference!I$13</f>
        <v>2588.2464878405926</v>
      </c>
      <c r="P420" s="36">
        <f>(Reference!J$12*List!$G420)+Reference!J$13</f>
        <v>2996.3014716206822</v>
      </c>
      <c r="Q420" s="36">
        <f>(Reference!K$12*List!$G420)+Reference!K$13</f>
        <v>3091.25388316303</v>
      </c>
      <c r="R420" s="36">
        <f>(Reference!L$12*List!$G420)+Reference!L$13</f>
        <v>3335.2455229490624</v>
      </c>
      <c r="S420" s="36">
        <f>(Reference!M$12*List!$G420)+Reference!M$13</f>
        <v>3984.8882879951248</v>
      </c>
      <c r="T420" s="36">
        <f>(Reference!N$12*List!$G420)+Reference!N$13</f>
        <v>16074.493750004036</v>
      </c>
      <c r="U420" s="12">
        <f>(Reference!O$12*List!$G420)+Reference!O$13</f>
        <v>597.4670158681721</v>
      </c>
      <c r="V420" s="12">
        <f>(Reference!P$12*List!$G420)+Reference!P$13</f>
        <v>841.88534054151546</v>
      </c>
      <c r="W420" s="12">
        <f>(Reference!Q$12*List!$G420)+Reference!Q$13</f>
        <v>420.94267027075773</v>
      </c>
      <c r="X420" s="54"/>
      <c r="Y420" s="1" t="str">
        <f t="shared" si="13"/>
        <v>Carroll County, Georgia</v>
      </c>
      <c r="Z420" s="38" t="s">
        <v>172</v>
      </c>
      <c r="AA420" s="40" t="s">
        <v>2225</v>
      </c>
      <c r="AB420" s="43" t="s">
        <v>1971</v>
      </c>
      <c r="AC420" s="62"/>
      <c r="AD420" s="57">
        <f t="shared" si="12"/>
        <v>0.94899999999999995</v>
      </c>
      <c r="AE420" s="61">
        <v>44220</v>
      </c>
      <c r="AF420" s="61" t="s">
        <v>3049</v>
      </c>
      <c r="AG420" s="61" t="s">
        <v>6</v>
      </c>
      <c r="AH420" s="61">
        <v>0.86760000000000004</v>
      </c>
    </row>
    <row r="421" spans="1:34" x14ac:dyDescent="0.3">
      <c r="A421" s="47">
        <v>11200</v>
      </c>
      <c r="B421" s="13">
        <v>16860</v>
      </c>
      <c r="C421" s="49" t="s">
        <v>2340</v>
      </c>
      <c r="D421" s="38" t="s">
        <v>173</v>
      </c>
      <c r="E421" s="43" t="s">
        <v>1971</v>
      </c>
      <c r="F421" s="18" t="s">
        <v>6</v>
      </c>
      <c r="G421" s="11">
        <v>0.8589</v>
      </c>
      <c r="H421" s="36">
        <f>(Reference!B$12*List!$G421)+Reference!B$13</f>
        <v>852.7122164459638</v>
      </c>
      <c r="I421" s="36">
        <f>(Reference!C$12*List!$G421)+Reference!C$13</f>
        <v>1272.4384317978047</v>
      </c>
      <c r="J421" s="36">
        <f>(Reference!D$12*List!$G421)+Reference!D$13</f>
        <v>1522.938162445455</v>
      </c>
      <c r="K421" s="36">
        <f>(Reference!E$12*List!$G421)+Reference!E$13</f>
        <v>1883.6577745780712</v>
      </c>
      <c r="L421" s="36">
        <f>(Reference!F$12*List!$G421)+Reference!F$13</f>
        <v>1962.1476901810017</v>
      </c>
      <c r="M421" s="36">
        <f>(Reference!G$12*List!$G421)+Reference!G$13</f>
        <v>2222.1107439864518</v>
      </c>
      <c r="N421" s="36">
        <f>(Reference!H$12*List!$G421)+Reference!H$13</f>
        <v>2306.7239863385471</v>
      </c>
      <c r="O421" s="36">
        <f>(Reference!I$12*List!$G421)+Reference!I$13</f>
        <v>2397.4605554398067</v>
      </c>
      <c r="P421" s="36">
        <f>(Reference!J$12*List!$G421)+Reference!J$13</f>
        <v>2775.4368156837063</v>
      </c>
      <c r="Q421" s="36">
        <f>(Reference!K$12*List!$G421)+Reference!K$13</f>
        <v>2863.3900544444368</v>
      </c>
      <c r="R421" s="36">
        <f>(Reference!L$12*List!$G421)+Reference!L$13</f>
        <v>3089.3964780954284</v>
      </c>
      <c r="S421" s="36">
        <f>(Reference!M$12*List!$G421)+Reference!M$13</f>
        <v>3691.1524977178942</v>
      </c>
      <c r="T421" s="36">
        <f>(Reference!N$12*List!$G421)+Reference!N$13</f>
        <v>14889.603789804074</v>
      </c>
      <c r="U421" s="12">
        <f>(Reference!O$12*List!$G421)+Reference!O$13</f>
        <v>553.42627158951325</v>
      </c>
      <c r="V421" s="12">
        <f>(Reference!P$12*List!$G421)+Reference!P$13</f>
        <v>779.82792814885966</v>
      </c>
      <c r="W421" s="12">
        <f>(Reference!Q$12*List!$G421)+Reference!Q$13</f>
        <v>389.91396407442983</v>
      </c>
      <c r="X421" s="54"/>
      <c r="Y421" s="1" t="str">
        <f t="shared" si="13"/>
        <v>Catoosa County, Georgia</v>
      </c>
      <c r="Z421" s="38" t="s">
        <v>173</v>
      </c>
      <c r="AA421" s="40" t="s">
        <v>2225</v>
      </c>
      <c r="AB421" s="43" t="s">
        <v>1971</v>
      </c>
      <c r="AC421" s="62"/>
      <c r="AD421" s="57">
        <f t="shared" si="12"/>
        <v>0.8589</v>
      </c>
      <c r="AE421" s="61">
        <v>44300</v>
      </c>
      <c r="AF421" s="61" t="s">
        <v>3050</v>
      </c>
      <c r="AG421" s="61" t="s">
        <v>6</v>
      </c>
      <c r="AH421" s="61">
        <v>1.0006999999999999</v>
      </c>
    </row>
    <row r="422" spans="1:34" x14ac:dyDescent="0.3">
      <c r="A422" s="47">
        <v>11210</v>
      </c>
      <c r="B422" s="27">
        <v>99911</v>
      </c>
      <c r="C422" s="49" t="s">
        <v>1971</v>
      </c>
      <c r="D422" s="39" t="s">
        <v>1069</v>
      </c>
      <c r="E422" s="44" t="s">
        <v>1971</v>
      </c>
      <c r="F422" s="18" t="s">
        <v>7</v>
      </c>
      <c r="G422" s="29">
        <v>0.73250000000000004</v>
      </c>
      <c r="H422" s="36">
        <f>(Reference!B$12*List!$G422)+Reference!B$13</f>
        <v>757.51600911777973</v>
      </c>
      <c r="I422" s="36">
        <f>(Reference!C$12*List!$G422)+Reference!C$13</f>
        <v>1130.3842775010141</v>
      </c>
      <c r="J422" s="36">
        <f>(Reference!D$12*List!$G422)+Reference!D$13</f>
        <v>1352.9183899313261</v>
      </c>
      <c r="K422" s="36">
        <f>(Reference!E$12*List!$G422)+Reference!E$13</f>
        <v>1673.3675118309759</v>
      </c>
      <c r="L422" s="36">
        <f>(Reference!F$12*List!$G422)+Reference!F$13</f>
        <v>1743.0948670591404</v>
      </c>
      <c r="M422" s="36">
        <f>(Reference!G$12*List!$G422)+Reference!G$13</f>
        <v>1974.0358237368198</v>
      </c>
      <c r="N422" s="36">
        <f>(Reference!H$12*List!$G422)+Reference!H$13</f>
        <v>2049.2029017132809</v>
      </c>
      <c r="O422" s="36">
        <f>(Reference!I$12*List!$G422)+Reference!I$13</f>
        <v>2129.8097024380377</v>
      </c>
      <c r="P422" s="36">
        <f>(Reference!J$12*List!$G422)+Reference!J$13</f>
        <v>2465.5889520828869</v>
      </c>
      <c r="Q422" s="36">
        <f>(Reference!K$12*List!$G422)+Reference!K$13</f>
        <v>2543.723151558419</v>
      </c>
      <c r="R422" s="36">
        <f>(Reference!L$12*List!$G422)+Reference!L$13</f>
        <v>2744.4983729955452</v>
      </c>
      <c r="S422" s="36">
        <f>(Reference!M$12*List!$G422)+Reference!M$13</f>
        <v>3279.0747630781393</v>
      </c>
      <c r="T422" s="36">
        <f>(Reference!N$12*List!$G422)+Reference!N$13</f>
        <v>13227.338629212783</v>
      </c>
      <c r="U422" s="12">
        <f>(Reference!O$12*List!$G422)+Reference!O$13</f>
        <v>491.64214199103952</v>
      </c>
      <c r="V422" s="12">
        <f>(Reference!P$12*List!$G422)+Reference!P$13</f>
        <v>692.7684728055558</v>
      </c>
      <c r="W422" s="12">
        <f>(Reference!Q$12*List!$G422)+Reference!Q$13</f>
        <v>346.3842364027779</v>
      </c>
      <c r="X422" s="54"/>
      <c r="Y422" s="1" t="str">
        <f t="shared" si="13"/>
        <v>Charlton County, Georgia</v>
      </c>
      <c r="Z422" s="39" t="s">
        <v>1069</v>
      </c>
      <c r="AA422" s="40" t="s">
        <v>2225</v>
      </c>
      <c r="AB422" s="44" t="s">
        <v>1971</v>
      </c>
      <c r="AC422" s="63"/>
      <c r="AD422" s="57">
        <f t="shared" si="12"/>
        <v>0.73250000000000004</v>
      </c>
      <c r="AE422" s="61">
        <v>44420</v>
      </c>
      <c r="AF422" s="61" t="s">
        <v>3051</v>
      </c>
      <c r="AG422" s="61" t="s">
        <v>6</v>
      </c>
      <c r="AH422" s="61">
        <v>0.93389999999999995</v>
      </c>
    </row>
    <row r="423" spans="1:34" x14ac:dyDescent="0.3">
      <c r="A423" s="47">
        <v>11220</v>
      </c>
      <c r="B423" s="13">
        <v>42340</v>
      </c>
      <c r="C423" s="49" t="s">
        <v>2338</v>
      </c>
      <c r="D423" s="38" t="s">
        <v>174</v>
      </c>
      <c r="E423" s="43" t="s">
        <v>1971</v>
      </c>
      <c r="F423" s="18" t="s">
        <v>6</v>
      </c>
      <c r="G423" s="11">
        <v>0.79549999999999998</v>
      </c>
      <c r="H423" s="36">
        <f>(Reference!B$12*List!$G423)+Reference!B$13</f>
        <v>804.96348587154239</v>
      </c>
      <c r="I423" s="36">
        <f>(Reference!C$12*List!$G423)+Reference!C$13</f>
        <v>1201.1865854179271</v>
      </c>
      <c r="J423" s="36">
        <f>(Reference!D$12*List!$G423)+Reference!D$13</f>
        <v>1437.6592575609948</v>
      </c>
      <c r="K423" s="36">
        <f>(Reference!E$12*List!$G423)+Reference!E$13</f>
        <v>1778.1799054470123</v>
      </c>
      <c r="L423" s="36">
        <f>(Reference!F$12*List!$G423)+Reference!F$13</f>
        <v>1852.2746760518403</v>
      </c>
      <c r="M423" s="36">
        <f>(Reference!G$12*List!$G423)+Reference!G$13</f>
        <v>2097.680760253646</v>
      </c>
      <c r="N423" s="36">
        <f>(Reference!H$12*List!$G423)+Reference!H$13</f>
        <v>2177.5559739553041</v>
      </c>
      <c r="O423" s="36">
        <f>(Reference!I$12*List!$G423)+Reference!I$13</f>
        <v>2263.2116307537926</v>
      </c>
      <c r="P423" s="36">
        <f>(Reference!J$12*List!$G423)+Reference!J$13</f>
        <v>2620.0226182763331</v>
      </c>
      <c r="Q423" s="36">
        <f>(Reference!K$12*List!$G423)+Reference!K$13</f>
        <v>2703.0508009398995</v>
      </c>
      <c r="R423" s="36">
        <f>(Reference!L$12*List!$G423)+Reference!L$13</f>
        <v>2916.4017006956446</v>
      </c>
      <c r="S423" s="36">
        <f>(Reference!M$12*List!$G423)+Reference!M$13</f>
        <v>3484.4616086659917</v>
      </c>
      <c r="T423" s="36">
        <f>(Reference!N$12*List!$G423)+Reference!N$13</f>
        <v>14055.841043115088</v>
      </c>
      <c r="U423" s="12">
        <f>(Reference!O$12*List!$G423)+Reference!O$13</f>
        <v>522.43644709154455</v>
      </c>
      <c r="V423" s="12">
        <f>(Reference!P$12*List!$G423)+Reference!P$13</f>
        <v>736.16044817444936</v>
      </c>
      <c r="W423" s="12">
        <f>(Reference!Q$12*List!$G423)+Reference!Q$13</f>
        <v>368.08022408722468</v>
      </c>
      <c r="X423" s="54"/>
      <c r="Y423" s="1" t="str">
        <f t="shared" si="13"/>
        <v>Chatham County, Georgia</v>
      </c>
      <c r="Z423" s="38" t="s">
        <v>174</v>
      </c>
      <c r="AA423" s="40" t="s">
        <v>2225</v>
      </c>
      <c r="AB423" s="43" t="s">
        <v>1971</v>
      </c>
      <c r="AC423" s="62"/>
      <c r="AD423" s="57">
        <f t="shared" si="12"/>
        <v>0.79549999999999998</v>
      </c>
      <c r="AE423" s="61">
        <v>44700</v>
      </c>
      <c r="AF423" s="61" t="s">
        <v>3052</v>
      </c>
      <c r="AG423" s="61" t="s">
        <v>6</v>
      </c>
      <c r="AH423" s="61">
        <v>1.4508000000000001</v>
      </c>
    </row>
    <row r="424" spans="1:34" x14ac:dyDescent="0.3">
      <c r="A424" s="47">
        <v>11230</v>
      </c>
      <c r="B424" s="13">
        <v>17980</v>
      </c>
      <c r="C424" s="49" t="s">
        <v>2244</v>
      </c>
      <c r="D424" s="38" t="s">
        <v>175</v>
      </c>
      <c r="E424" s="43" t="s">
        <v>1971</v>
      </c>
      <c r="F424" s="18" t="s">
        <v>6</v>
      </c>
      <c r="G424" s="11">
        <v>0.78959999999999997</v>
      </c>
      <c r="H424" s="36">
        <f>(Reference!B$12*List!$G424)+Reference!B$13</f>
        <v>800.51999201682486</v>
      </c>
      <c r="I424" s="36">
        <f>(Reference!C$12*List!$G424)+Reference!C$13</f>
        <v>1194.5558930892003</v>
      </c>
      <c r="J424" s="36">
        <f>(Reference!D$12*List!$G424)+Reference!D$13</f>
        <v>1429.7232080528195</v>
      </c>
      <c r="K424" s="36">
        <f>(Reference!E$12*List!$G424)+Reference!E$13</f>
        <v>1768.3641416004311</v>
      </c>
      <c r="L424" s="36">
        <f>(Reference!F$12*List!$G424)+Reference!F$13</f>
        <v>1842.0499002890319</v>
      </c>
      <c r="M424" s="36">
        <f>(Reference!G$12*List!$G424)+Reference!G$13</f>
        <v>2086.1013138179433</v>
      </c>
      <c r="N424" s="36">
        <f>(Reference!H$12*List!$G424)+Reference!H$13</f>
        <v>2165.5356068723208</v>
      </c>
      <c r="O424" s="36">
        <f>(Reference!I$12*List!$G424)+Reference!I$13</f>
        <v>2250.7184342924761</v>
      </c>
      <c r="P424" s="36">
        <f>(Reference!J$12*List!$G424)+Reference!J$13</f>
        <v>2605.5597828709151</v>
      </c>
      <c r="Q424" s="36">
        <f>(Reference!K$12*List!$G424)+Reference!K$13</f>
        <v>2688.1296401248082</v>
      </c>
      <c r="R424" s="36">
        <f>(Reference!L$12*List!$G424)+Reference!L$13</f>
        <v>2900.3028176253183</v>
      </c>
      <c r="S424" s="36">
        <f>(Reference!M$12*List!$G424)+Reference!M$13</f>
        <v>3465.2269675712564</v>
      </c>
      <c r="T424" s="36">
        <f>(Reference!N$12*List!$G424)+Reference!N$13</f>
        <v>13978.251134511538</v>
      </c>
      <c r="U424" s="12">
        <f>(Reference!O$12*List!$G424)+Reference!O$13</f>
        <v>519.55253597895762</v>
      </c>
      <c r="V424" s="12">
        <f>(Reference!P$12*List!$G424)+Reference!P$13</f>
        <v>732.09675524307681</v>
      </c>
      <c r="W424" s="12">
        <f>(Reference!Q$12*List!$G424)+Reference!Q$13</f>
        <v>366.04837762153841</v>
      </c>
      <c r="X424" s="54"/>
      <c r="Y424" s="1" t="str">
        <f t="shared" si="13"/>
        <v>Chattahoochee County, Georgia</v>
      </c>
      <c r="Z424" s="38" t="s">
        <v>175</v>
      </c>
      <c r="AA424" s="40" t="s">
        <v>2225</v>
      </c>
      <c r="AB424" s="43" t="s">
        <v>1971</v>
      </c>
      <c r="AC424" s="62"/>
      <c r="AD424" s="57">
        <f t="shared" si="12"/>
        <v>0.78959999999999997</v>
      </c>
      <c r="AE424" s="61">
        <v>44940</v>
      </c>
      <c r="AF424" s="61" t="s">
        <v>3053</v>
      </c>
      <c r="AG424" s="61" t="s">
        <v>6</v>
      </c>
      <c r="AH424" s="61">
        <v>0.67789999999999995</v>
      </c>
    </row>
    <row r="425" spans="1:34" x14ac:dyDescent="0.3">
      <c r="A425" s="47">
        <v>11240</v>
      </c>
      <c r="B425" s="27">
        <v>99911</v>
      </c>
      <c r="C425" s="49" t="s">
        <v>1971</v>
      </c>
      <c r="D425" s="39" t="s">
        <v>1070</v>
      </c>
      <c r="E425" s="44" t="s">
        <v>1971</v>
      </c>
      <c r="F425" s="18" t="s">
        <v>7</v>
      </c>
      <c r="G425" s="29">
        <v>0.73250000000000004</v>
      </c>
      <c r="H425" s="36">
        <f>(Reference!B$12*List!$G425)+Reference!B$13</f>
        <v>757.51600911777973</v>
      </c>
      <c r="I425" s="36">
        <f>(Reference!C$12*List!$G425)+Reference!C$13</f>
        <v>1130.3842775010141</v>
      </c>
      <c r="J425" s="36">
        <f>(Reference!D$12*List!$G425)+Reference!D$13</f>
        <v>1352.9183899313261</v>
      </c>
      <c r="K425" s="36">
        <f>(Reference!E$12*List!$G425)+Reference!E$13</f>
        <v>1673.3675118309759</v>
      </c>
      <c r="L425" s="36">
        <f>(Reference!F$12*List!$G425)+Reference!F$13</f>
        <v>1743.0948670591404</v>
      </c>
      <c r="M425" s="36">
        <f>(Reference!G$12*List!$G425)+Reference!G$13</f>
        <v>1974.0358237368198</v>
      </c>
      <c r="N425" s="36">
        <f>(Reference!H$12*List!$G425)+Reference!H$13</f>
        <v>2049.2029017132809</v>
      </c>
      <c r="O425" s="36">
        <f>(Reference!I$12*List!$G425)+Reference!I$13</f>
        <v>2129.8097024380377</v>
      </c>
      <c r="P425" s="36">
        <f>(Reference!J$12*List!$G425)+Reference!J$13</f>
        <v>2465.5889520828869</v>
      </c>
      <c r="Q425" s="36">
        <f>(Reference!K$12*List!$G425)+Reference!K$13</f>
        <v>2543.723151558419</v>
      </c>
      <c r="R425" s="36">
        <f>(Reference!L$12*List!$G425)+Reference!L$13</f>
        <v>2744.4983729955452</v>
      </c>
      <c r="S425" s="36">
        <f>(Reference!M$12*List!$G425)+Reference!M$13</f>
        <v>3279.0747630781393</v>
      </c>
      <c r="T425" s="36">
        <f>(Reference!N$12*List!$G425)+Reference!N$13</f>
        <v>13227.338629212783</v>
      </c>
      <c r="U425" s="12">
        <f>(Reference!O$12*List!$G425)+Reference!O$13</f>
        <v>491.64214199103952</v>
      </c>
      <c r="V425" s="12">
        <f>(Reference!P$12*List!$G425)+Reference!P$13</f>
        <v>692.7684728055558</v>
      </c>
      <c r="W425" s="12">
        <f>(Reference!Q$12*List!$G425)+Reference!Q$13</f>
        <v>346.3842364027779</v>
      </c>
      <c r="X425" s="54"/>
      <c r="Y425" s="1" t="str">
        <f t="shared" si="13"/>
        <v>Chattooga County, Georgia</v>
      </c>
      <c r="Z425" s="39" t="s">
        <v>1070</v>
      </c>
      <c r="AA425" s="40" t="s">
        <v>2225</v>
      </c>
      <c r="AB425" s="44" t="s">
        <v>1971</v>
      </c>
      <c r="AC425" s="63"/>
      <c r="AD425" s="57">
        <f t="shared" si="12"/>
        <v>0.73250000000000004</v>
      </c>
      <c r="AE425" s="61">
        <v>45060</v>
      </c>
      <c r="AF425" s="61" t="s">
        <v>3054</v>
      </c>
      <c r="AG425" s="61" t="s">
        <v>6</v>
      </c>
      <c r="AH425" s="61">
        <v>1.0053000000000001</v>
      </c>
    </row>
    <row r="426" spans="1:34" x14ac:dyDescent="0.3">
      <c r="A426" s="47">
        <v>11250</v>
      </c>
      <c r="B426" s="13">
        <v>12060</v>
      </c>
      <c r="C426" s="49" t="s">
        <v>2334</v>
      </c>
      <c r="D426" s="38" t="s">
        <v>176</v>
      </c>
      <c r="E426" s="43" t="s">
        <v>1971</v>
      </c>
      <c r="F426" s="18" t="s">
        <v>6</v>
      </c>
      <c r="G426" s="11">
        <v>0.94899999999999995</v>
      </c>
      <c r="H426" s="36">
        <f>(Reference!B$12*List!$G426)+Reference!B$13</f>
        <v>920.56963954936089</v>
      </c>
      <c r="I426" s="36">
        <f>(Reference!C$12*List!$G426)+Reference!C$13</f>
        <v>1373.6969705805645</v>
      </c>
      <c r="J426" s="36">
        <f>(Reference!D$12*List!$G426)+Reference!D$13</f>
        <v>1644.1310540872507</v>
      </c>
      <c r="K426" s="36">
        <f>(Reference!E$12*List!$G426)+Reference!E$13</f>
        <v>2033.556134336879</v>
      </c>
      <c r="L426" s="36">
        <f>(Reference!F$12*List!$G426)+Reference!F$13</f>
        <v>2118.2921471689742</v>
      </c>
      <c r="M426" s="36">
        <f>(Reference!G$12*List!$G426)+Reference!G$13</f>
        <v>2398.9426293859133</v>
      </c>
      <c r="N426" s="36">
        <f>(Reference!H$12*List!$G426)+Reference!H$13</f>
        <v>2490.2892531481712</v>
      </c>
      <c r="O426" s="36">
        <f>(Reference!I$12*List!$G426)+Reference!I$13</f>
        <v>2588.2464878405926</v>
      </c>
      <c r="P426" s="36">
        <f>(Reference!J$12*List!$G426)+Reference!J$13</f>
        <v>2996.3014716206822</v>
      </c>
      <c r="Q426" s="36">
        <f>(Reference!K$12*List!$G426)+Reference!K$13</f>
        <v>3091.25388316303</v>
      </c>
      <c r="R426" s="36">
        <f>(Reference!L$12*List!$G426)+Reference!L$13</f>
        <v>3335.2455229490624</v>
      </c>
      <c r="S426" s="36">
        <f>(Reference!M$12*List!$G426)+Reference!M$13</f>
        <v>3984.8882879951248</v>
      </c>
      <c r="T426" s="36">
        <f>(Reference!N$12*List!$G426)+Reference!N$13</f>
        <v>16074.493750004036</v>
      </c>
      <c r="U426" s="12">
        <f>(Reference!O$12*List!$G426)+Reference!O$13</f>
        <v>597.4670158681721</v>
      </c>
      <c r="V426" s="12">
        <f>(Reference!P$12*List!$G426)+Reference!P$13</f>
        <v>841.88534054151546</v>
      </c>
      <c r="W426" s="12">
        <f>(Reference!Q$12*List!$G426)+Reference!Q$13</f>
        <v>420.94267027075773</v>
      </c>
      <c r="X426" s="54"/>
      <c r="Y426" s="1" t="str">
        <f t="shared" si="13"/>
        <v>Cherokee County, Georgia</v>
      </c>
      <c r="Z426" s="38" t="s">
        <v>176</v>
      </c>
      <c r="AA426" s="40" t="s">
        <v>2225</v>
      </c>
      <c r="AB426" s="43" t="s">
        <v>1971</v>
      </c>
      <c r="AC426" s="62"/>
      <c r="AD426" s="57">
        <f t="shared" si="12"/>
        <v>0.94899999999999995</v>
      </c>
      <c r="AE426" s="61">
        <v>45104</v>
      </c>
      <c r="AF426" s="61" t="s">
        <v>3055</v>
      </c>
      <c r="AG426" s="61" t="s">
        <v>6</v>
      </c>
      <c r="AH426" s="61">
        <v>1.1571</v>
      </c>
    </row>
    <row r="427" spans="1:34" x14ac:dyDescent="0.3">
      <c r="A427" s="47">
        <v>11260</v>
      </c>
      <c r="B427" s="13">
        <v>12020</v>
      </c>
      <c r="C427" s="49" t="s">
        <v>2341</v>
      </c>
      <c r="D427" s="38" t="s">
        <v>177</v>
      </c>
      <c r="E427" s="43" t="s">
        <v>1971</v>
      </c>
      <c r="F427" s="18" t="s">
        <v>6</v>
      </c>
      <c r="G427" s="11">
        <v>0.86890000000000001</v>
      </c>
      <c r="H427" s="36">
        <f>(Reference!B$12*List!$G427)+Reference!B$13</f>
        <v>860.24356196243411</v>
      </c>
      <c r="I427" s="36">
        <f>(Reference!C$12*List!$G427)+Reference!C$13</f>
        <v>1283.6768933719179</v>
      </c>
      <c r="J427" s="36">
        <f>(Reference!D$12*List!$G427)+Reference!D$13</f>
        <v>1536.3890938152435</v>
      </c>
      <c r="K427" s="36">
        <f>(Reference!E$12*List!$G427)+Reference!E$13</f>
        <v>1900.2946624536328</v>
      </c>
      <c r="L427" s="36">
        <f>(Reference!F$12*List!$G427)+Reference!F$13</f>
        <v>1979.4778185925416</v>
      </c>
      <c r="M427" s="36">
        <f>(Reference!G$12*List!$G427)+Reference!G$13</f>
        <v>2241.7369243859484</v>
      </c>
      <c r="N427" s="36">
        <f>(Reference!H$12*List!$G427)+Reference!H$13</f>
        <v>2327.097489869027</v>
      </c>
      <c r="O427" s="36">
        <f>(Reference!I$12*List!$G427)+Reference!I$13</f>
        <v>2418.6354646962754</v>
      </c>
      <c r="P427" s="36">
        <f>(Reference!J$12*List!$G427)+Reference!J$13</f>
        <v>2799.9500960318724</v>
      </c>
      <c r="Q427" s="36">
        <f>(Reference!K$12*List!$G427)+Reference!K$13</f>
        <v>2888.6801575208628</v>
      </c>
      <c r="R427" s="36">
        <f>(Reference!L$12*List!$G427)+Reference!L$13</f>
        <v>3116.682720587507</v>
      </c>
      <c r="S427" s="36">
        <f>(Reference!M$12*List!$G427)+Reference!M$13</f>
        <v>3723.7535843191408</v>
      </c>
      <c r="T427" s="36">
        <f>(Reference!N$12*List!$G427)+Reference!N$13</f>
        <v>15021.112109471105</v>
      </c>
      <c r="U427" s="12">
        <f>(Reference!O$12*List!$G427)+Reference!O$13</f>
        <v>558.31425652610142</v>
      </c>
      <c r="V427" s="12">
        <f>(Reference!P$12*List!$G427)+Reference!P$13</f>
        <v>786.71554328677939</v>
      </c>
      <c r="W427" s="12">
        <f>(Reference!Q$12*List!$G427)+Reference!Q$13</f>
        <v>393.3577716433897</v>
      </c>
      <c r="X427" s="54"/>
      <c r="Y427" s="1" t="str">
        <f t="shared" si="13"/>
        <v>Clarke County, Georgia</v>
      </c>
      <c r="Z427" s="38" t="s">
        <v>177</v>
      </c>
      <c r="AA427" s="40" t="s">
        <v>2225</v>
      </c>
      <c r="AB427" s="43" t="s">
        <v>1971</v>
      </c>
      <c r="AC427" s="62"/>
      <c r="AD427" s="57">
        <f t="shared" si="12"/>
        <v>0.86890000000000001</v>
      </c>
      <c r="AE427" s="61">
        <v>45220</v>
      </c>
      <c r="AF427" s="61" t="s">
        <v>3056</v>
      </c>
      <c r="AG427" s="61" t="s">
        <v>6</v>
      </c>
      <c r="AH427" s="61">
        <v>0.83250000000000002</v>
      </c>
    </row>
    <row r="428" spans="1:34" x14ac:dyDescent="0.3">
      <c r="A428" s="47">
        <v>11270</v>
      </c>
      <c r="B428" s="27">
        <v>99911</v>
      </c>
      <c r="C428" s="49" t="s">
        <v>1971</v>
      </c>
      <c r="D428" s="39" t="s">
        <v>135</v>
      </c>
      <c r="E428" s="44" t="s">
        <v>1971</v>
      </c>
      <c r="F428" s="18" t="s">
        <v>7</v>
      </c>
      <c r="G428" s="29">
        <v>0.73250000000000004</v>
      </c>
      <c r="H428" s="36">
        <f>(Reference!B$12*List!$G428)+Reference!B$13</f>
        <v>757.51600911777973</v>
      </c>
      <c r="I428" s="36">
        <f>(Reference!C$12*List!$G428)+Reference!C$13</f>
        <v>1130.3842775010141</v>
      </c>
      <c r="J428" s="36">
        <f>(Reference!D$12*List!$G428)+Reference!D$13</f>
        <v>1352.9183899313261</v>
      </c>
      <c r="K428" s="36">
        <f>(Reference!E$12*List!$G428)+Reference!E$13</f>
        <v>1673.3675118309759</v>
      </c>
      <c r="L428" s="36">
        <f>(Reference!F$12*List!$G428)+Reference!F$13</f>
        <v>1743.0948670591404</v>
      </c>
      <c r="M428" s="36">
        <f>(Reference!G$12*List!$G428)+Reference!G$13</f>
        <v>1974.0358237368198</v>
      </c>
      <c r="N428" s="36">
        <f>(Reference!H$12*List!$G428)+Reference!H$13</f>
        <v>2049.2029017132809</v>
      </c>
      <c r="O428" s="36">
        <f>(Reference!I$12*List!$G428)+Reference!I$13</f>
        <v>2129.8097024380377</v>
      </c>
      <c r="P428" s="36">
        <f>(Reference!J$12*List!$G428)+Reference!J$13</f>
        <v>2465.5889520828869</v>
      </c>
      <c r="Q428" s="36">
        <f>(Reference!K$12*List!$G428)+Reference!K$13</f>
        <v>2543.723151558419</v>
      </c>
      <c r="R428" s="36">
        <f>(Reference!L$12*List!$G428)+Reference!L$13</f>
        <v>2744.4983729955452</v>
      </c>
      <c r="S428" s="36">
        <f>(Reference!M$12*List!$G428)+Reference!M$13</f>
        <v>3279.0747630781393</v>
      </c>
      <c r="T428" s="36">
        <f>(Reference!N$12*List!$G428)+Reference!N$13</f>
        <v>13227.338629212783</v>
      </c>
      <c r="U428" s="12">
        <f>(Reference!O$12*List!$G428)+Reference!O$13</f>
        <v>491.64214199103952</v>
      </c>
      <c r="V428" s="12">
        <f>(Reference!P$12*List!$G428)+Reference!P$13</f>
        <v>692.7684728055558</v>
      </c>
      <c r="W428" s="12">
        <f>(Reference!Q$12*List!$G428)+Reference!Q$13</f>
        <v>346.3842364027779</v>
      </c>
      <c r="X428" s="54"/>
      <c r="Y428" s="1" t="str">
        <f t="shared" si="13"/>
        <v>Clay County, Georgia</v>
      </c>
      <c r="Z428" s="39" t="s">
        <v>135</v>
      </c>
      <c r="AA428" s="40" t="s">
        <v>2225</v>
      </c>
      <c r="AB428" s="44" t="s">
        <v>1971</v>
      </c>
      <c r="AC428" s="63"/>
      <c r="AD428" s="57">
        <f t="shared" si="12"/>
        <v>0.73250000000000004</v>
      </c>
      <c r="AE428" s="61">
        <v>45300</v>
      </c>
      <c r="AF428" s="61" t="s">
        <v>3057</v>
      </c>
      <c r="AG428" s="61" t="s">
        <v>6</v>
      </c>
      <c r="AH428" s="61">
        <v>0.89419999999999999</v>
      </c>
    </row>
    <row r="429" spans="1:34" x14ac:dyDescent="0.3">
      <c r="A429" s="47">
        <v>11280</v>
      </c>
      <c r="B429" s="13">
        <v>12060</v>
      </c>
      <c r="C429" s="49" t="s">
        <v>2334</v>
      </c>
      <c r="D429" s="38" t="s">
        <v>178</v>
      </c>
      <c r="E429" s="43" t="s">
        <v>1971</v>
      </c>
      <c r="F429" s="18" t="s">
        <v>6</v>
      </c>
      <c r="G429" s="11">
        <v>0.94899999999999995</v>
      </c>
      <c r="H429" s="36">
        <f>(Reference!B$12*List!$G429)+Reference!B$13</f>
        <v>920.56963954936089</v>
      </c>
      <c r="I429" s="36">
        <f>(Reference!C$12*List!$G429)+Reference!C$13</f>
        <v>1373.6969705805645</v>
      </c>
      <c r="J429" s="36">
        <f>(Reference!D$12*List!$G429)+Reference!D$13</f>
        <v>1644.1310540872507</v>
      </c>
      <c r="K429" s="36">
        <f>(Reference!E$12*List!$G429)+Reference!E$13</f>
        <v>2033.556134336879</v>
      </c>
      <c r="L429" s="36">
        <f>(Reference!F$12*List!$G429)+Reference!F$13</f>
        <v>2118.2921471689742</v>
      </c>
      <c r="M429" s="36">
        <f>(Reference!G$12*List!$G429)+Reference!G$13</f>
        <v>2398.9426293859133</v>
      </c>
      <c r="N429" s="36">
        <f>(Reference!H$12*List!$G429)+Reference!H$13</f>
        <v>2490.2892531481712</v>
      </c>
      <c r="O429" s="36">
        <f>(Reference!I$12*List!$G429)+Reference!I$13</f>
        <v>2588.2464878405926</v>
      </c>
      <c r="P429" s="36">
        <f>(Reference!J$12*List!$G429)+Reference!J$13</f>
        <v>2996.3014716206822</v>
      </c>
      <c r="Q429" s="36">
        <f>(Reference!K$12*List!$G429)+Reference!K$13</f>
        <v>3091.25388316303</v>
      </c>
      <c r="R429" s="36">
        <f>(Reference!L$12*List!$G429)+Reference!L$13</f>
        <v>3335.2455229490624</v>
      </c>
      <c r="S429" s="36">
        <f>(Reference!M$12*List!$G429)+Reference!M$13</f>
        <v>3984.8882879951248</v>
      </c>
      <c r="T429" s="36">
        <f>(Reference!N$12*List!$G429)+Reference!N$13</f>
        <v>16074.493750004036</v>
      </c>
      <c r="U429" s="12">
        <f>(Reference!O$12*List!$G429)+Reference!O$13</f>
        <v>597.4670158681721</v>
      </c>
      <c r="V429" s="12">
        <f>(Reference!P$12*List!$G429)+Reference!P$13</f>
        <v>841.88534054151546</v>
      </c>
      <c r="W429" s="12">
        <f>(Reference!Q$12*List!$G429)+Reference!Q$13</f>
        <v>420.94267027075773</v>
      </c>
      <c r="X429" s="54"/>
      <c r="Y429" s="1" t="str">
        <f t="shared" si="13"/>
        <v>Clayton County, Georgia</v>
      </c>
      <c r="Z429" s="38" t="s">
        <v>178</v>
      </c>
      <c r="AA429" s="40" t="s">
        <v>2225</v>
      </c>
      <c r="AB429" s="43" t="s">
        <v>1971</v>
      </c>
      <c r="AC429" s="62"/>
      <c r="AD429" s="57">
        <f t="shared" si="12"/>
        <v>0.94899999999999995</v>
      </c>
      <c r="AE429" s="61">
        <v>45460</v>
      </c>
      <c r="AF429" s="61" t="s">
        <v>3058</v>
      </c>
      <c r="AG429" s="61" t="s">
        <v>6</v>
      </c>
      <c r="AH429" s="61">
        <v>0.91569999999999996</v>
      </c>
    </row>
    <row r="430" spans="1:34" x14ac:dyDescent="0.3">
      <c r="A430" s="47">
        <v>11281</v>
      </c>
      <c r="B430" s="27">
        <v>99911</v>
      </c>
      <c r="C430" s="49" t="s">
        <v>1971</v>
      </c>
      <c r="D430" s="39" t="s">
        <v>1071</v>
      </c>
      <c r="E430" s="44" t="s">
        <v>1971</v>
      </c>
      <c r="F430" s="18" t="s">
        <v>7</v>
      </c>
      <c r="G430" s="29">
        <v>0.73250000000000004</v>
      </c>
      <c r="H430" s="36">
        <f>(Reference!B$12*List!$G430)+Reference!B$13</f>
        <v>757.51600911777973</v>
      </c>
      <c r="I430" s="36">
        <f>(Reference!C$12*List!$G430)+Reference!C$13</f>
        <v>1130.3842775010141</v>
      </c>
      <c r="J430" s="36">
        <f>(Reference!D$12*List!$G430)+Reference!D$13</f>
        <v>1352.9183899313261</v>
      </c>
      <c r="K430" s="36">
        <f>(Reference!E$12*List!$G430)+Reference!E$13</f>
        <v>1673.3675118309759</v>
      </c>
      <c r="L430" s="36">
        <f>(Reference!F$12*List!$G430)+Reference!F$13</f>
        <v>1743.0948670591404</v>
      </c>
      <c r="M430" s="36">
        <f>(Reference!G$12*List!$G430)+Reference!G$13</f>
        <v>1974.0358237368198</v>
      </c>
      <c r="N430" s="36">
        <f>(Reference!H$12*List!$G430)+Reference!H$13</f>
        <v>2049.2029017132809</v>
      </c>
      <c r="O430" s="36">
        <f>(Reference!I$12*List!$G430)+Reference!I$13</f>
        <v>2129.8097024380377</v>
      </c>
      <c r="P430" s="36">
        <f>(Reference!J$12*List!$G430)+Reference!J$13</f>
        <v>2465.5889520828869</v>
      </c>
      <c r="Q430" s="36">
        <f>(Reference!K$12*List!$G430)+Reference!K$13</f>
        <v>2543.723151558419</v>
      </c>
      <c r="R430" s="36">
        <f>(Reference!L$12*List!$G430)+Reference!L$13</f>
        <v>2744.4983729955452</v>
      </c>
      <c r="S430" s="36">
        <f>(Reference!M$12*List!$G430)+Reference!M$13</f>
        <v>3279.0747630781393</v>
      </c>
      <c r="T430" s="36">
        <f>(Reference!N$12*List!$G430)+Reference!N$13</f>
        <v>13227.338629212783</v>
      </c>
      <c r="U430" s="12">
        <f>(Reference!O$12*List!$G430)+Reference!O$13</f>
        <v>491.64214199103952</v>
      </c>
      <c r="V430" s="12">
        <f>(Reference!P$12*List!$G430)+Reference!P$13</f>
        <v>692.7684728055558</v>
      </c>
      <c r="W430" s="12">
        <f>(Reference!Q$12*List!$G430)+Reference!Q$13</f>
        <v>346.3842364027779</v>
      </c>
      <c r="X430" s="54"/>
      <c r="Y430" s="1" t="str">
        <f t="shared" si="13"/>
        <v>Clinch County, Georgia</v>
      </c>
      <c r="Z430" s="39" t="s">
        <v>1071</v>
      </c>
      <c r="AA430" s="40" t="s">
        <v>2225</v>
      </c>
      <c r="AB430" s="44" t="s">
        <v>1971</v>
      </c>
      <c r="AC430" s="63"/>
      <c r="AD430" s="57">
        <f t="shared" si="12"/>
        <v>0.73250000000000004</v>
      </c>
      <c r="AE430" s="61">
        <v>45500</v>
      </c>
      <c r="AF430" s="61" t="s">
        <v>3059</v>
      </c>
      <c r="AG430" s="61" t="s">
        <v>6</v>
      </c>
      <c r="AH430" s="61">
        <v>0.89159999999999995</v>
      </c>
    </row>
    <row r="431" spans="1:34" x14ac:dyDescent="0.3">
      <c r="A431" s="47">
        <v>11290</v>
      </c>
      <c r="B431" s="13">
        <v>12060</v>
      </c>
      <c r="C431" s="49" t="s">
        <v>2334</v>
      </c>
      <c r="D431" s="38" t="s">
        <v>179</v>
      </c>
      <c r="E431" s="43" t="s">
        <v>1971</v>
      </c>
      <c r="F431" s="18" t="s">
        <v>6</v>
      </c>
      <c r="G431" s="11">
        <v>0.94899999999999995</v>
      </c>
      <c r="H431" s="36">
        <f>(Reference!B$12*List!$G431)+Reference!B$13</f>
        <v>920.56963954936089</v>
      </c>
      <c r="I431" s="36">
        <f>(Reference!C$12*List!$G431)+Reference!C$13</f>
        <v>1373.6969705805645</v>
      </c>
      <c r="J431" s="36">
        <f>(Reference!D$12*List!$G431)+Reference!D$13</f>
        <v>1644.1310540872507</v>
      </c>
      <c r="K431" s="36">
        <f>(Reference!E$12*List!$G431)+Reference!E$13</f>
        <v>2033.556134336879</v>
      </c>
      <c r="L431" s="36">
        <f>(Reference!F$12*List!$G431)+Reference!F$13</f>
        <v>2118.2921471689742</v>
      </c>
      <c r="M431" s="36">
        <f>(Reference!G$12*List!$G431)+Reference!G$13</f>
        <v>2398.9426293859133</v>
      </c>
      <c r="N431" s="36">
        <f>(Reference!H$12*List!$G431)+Reference!H$13</f>
        <v>2490.2892531481712</v>
      </c>
      <c r="O431" s="36">
        <f>(Reference!I$12*List!$G431)+Reference!I$13</f>
        <v>2588.2464878405926</v>
      </c>
      <c r="P431" s="36">
        <f>(Reference!J$12*List!$G431)+Reference!J$13</f>
        <v>2996.3014716206822</v>
      </c>
      <c r="Q431" s="36">
        <f>(Reference!K$12*List!$G431)+Reference!K$13</f>
        <v>3091.25388316303</v>
      </c>
      <c r="R431" s="36">
        <f>(Reference!L$12*List!$G431)+Reference!L$13</f>
        <v>3335.2455229490624</v>
      </c>
      <c r="S431" s="36">
        <f>(Reference!M$12*List!$G431)+Reference!M$13</f>
        <v>3984.8882879951248</v>
      </c>
      <c r="T431" s="36">
        <f>(Reference!N$12*List!$G431)+Reference!N$13</f>
        <v>16074.493750004036</v>
      </c>
      <c r="U431" s="12">
        <f>(Reference!O$12*List!$G431)+Reference!O$13</f>
        <v>597.4670158681721</v>
      </c>
      <c r="V431" s="12">
        <f>(Reference!P$12*List!$G431)+Reference!P$13</f>
        <v>841.88534054151546</v>
      </c>
      <c r="W431" s="12">
        <f>(Reference!Q$12*List!$G431)+Reference!Q$13</f>
        <v>420.94267027075773</v>
      </c>
      <c r="X431" s="54"/>
      <c r="Y431" s="1" t="str">
        <f t="shared" si="13"/>
        <v>Cobb County, Georgia</v>
      </c>
      <c r="Z431" s="38" t="s">
        <v>179</v>
      </c>
      <c r="AA431" s="40" t="s">
        <v>2225</v>
      </c>
      <c r="AB431" s="43" t="s">
        <v>1971</v>
      </c>
      <c r="AC431" s="62"/>
      <c r="AD431" s="57">
        <f t="shared" si="12"/>
        <v>0.94899999999999995</v>
      </c>
      <c r="AE431" s="61">
        <v>45540</v>
      </c>
      <c r="AF431" s="61" t="s">
        <v>3060</v>
      </c>
      <c r="AG431" s="61" t="s">
        <v>6</v>
      </c>
      <c r="AH431" s="61">
        <v>0.79900000000000004</v>
      </c>
    </row>
    <row r="432" spans="1:34" x14ac:dyDescent="0.3">
      <c r="A432" s="47">
        <v>11291</v>
      </c>
      <c r="B432" s="27">
        <v>99911</v>
      </c>
      <c r="C432" s="49" t="s">
        <v>1971</v>
      </c>
      <c r="D432" s="39" t="s">
        <v>930</v>
      </c>
      <c r="E432" s="44" t="s">
        <v>1971</v>
      </c>
      <c r="F432" s="18" t="s">
        <v>7</v>
      </c>
      <c r="G432" s="29">
        <v>0.73250000000000004</v>
      </c>
      <c r="H432" s="36">
        <f>(Reference!B$12*List!$G432)+Reference!B$13</f>
        <v>757.51600911777973</v>
      </c>
      <c r="I432" s="36">
        <f>(Reference!C$12*List!$G432)+Reference!C$13</f>
        <v>1130.3842775010141</v>
      </c>
      <c r="J432" s="36">
        <f>(Reference!D$12*List!$G432)+Reference!D$13</f>
        <v>1352.9183899313261</v>
      </c>
      <c r="K432" s="36">
        <f>(Reference!E$12*List!$G432)+Reference!E$13</f>
        <v>1673.3675118309759</v>
      </c>
      <c r="L432" s="36">
        <f>(Reference!F$12*List!$G432)+Reference!F$13</f>
        <v>1743.0948670591404</v>
      </c>
      <c r="M432" s="36">
        <f>(Reference!G$12*List!$G432)+Reference!G$13</f>
        <v>1974.0358237368198</v>
      </c>
      <c r="N432" s="36">
        <f>(Reference!H$12*List!$G432)+Reference!H$13</f>
        <v>2049.2029017132809</v>
      </c>
      <c r="O432" s="36">
        <f>(Reference!I$12*List!$G432)+Reference!I$13</f>
        <v>2129.8097024380377</v>
      </c>
      <c r="P432" s="36">
        <f>(Reference!J$12*List!$G432)+Reference!J$13</f>
        <v>2465.5889520828869</v>
      </c>
      <c r="Q432" s="36">
        <f>(Reference!K$12*List!$G432)+Reference!K$13</f>
        <v>2543.723151558419</v>
      </c>
      <c r="R432" s="36">
        <f>(Reference!L$12*List!$G432)+Reference!L$13</f>
        <v>2744.4983729955452</v>
      </c>
      <c r="S432" s="36">
        <f>(Reference!M$12*List!$G432)+Reference!M$13</f>
        <v>3279.0747630781393</v>
      </c>
      <c r="T432" s="36">
        <f>(Reference!N$12*List!$G432)+Reference!N$13</f>
        <v>13227.338629212783</v>
      </c>
      <c r="U432" s="12">
        <f>(Reference!O$12*List!$G432)+Reference!O$13</f>
        <v>491.64214199103952</v>
      </c>
      <c r="V432" s="12">
        <f>(Reference!P$12*List!$G432)+Reference!P$13</f>
        <v>692.7684728055558</v>
      </c>
      <c r="W432" s="12">
        <f>(Reference!Q$12*List!$G432)+Reference!Q$13</f>
        <v>346.3842364027779</v>
      </c>
      <c r="X432" s="54"/>
      <c r="Y432" s="1" t="str">
        <f t="shared" si="13"/>
        <v>Coffee County, Georgia</v>
      </c>
      <c r="Z432" s="39" t="s">
        <v>930</v>
      </c>
      <c r="AA432" s="40" t="s">
        <v>2225</v>
      </c>
      <c r="AB432" s="44" t="s">
        <v>1971</v>
      </c>
      <c r="AC432" s="63"/>
      <c r="AD432" s="57">
        <f t="shared" si="12"/>
        <v>0.73250000000000004</v>
      </c>
      <c r="AE432" s="61">
        <v>45780</v>
      </c>
      <c r="AF432" s="61" t="s">
        <v>3061</v>
      </c>
      <c r="AG432" s="61" t="s">
        <v>6</v>
      </c>
      <c r="AH432" s="61">
        <v>0.87719999999999998</v>
      </c>
    </row>
    <row r="433" spans="1:34" x14ac:dyDescent="0.3">
      <c r="A433" s="47">
        <v>11300</v>
      </c>
      <c r="B433" s="27">
        <v>99911</v>
      </c>
      <c r="C433" s="49" t="s">
        <v>1971</v>
      </c>
      <c r="D433" s="39" t="s">
        <v>1072</v>
      </c>
      <c r="E433" s="44" t="s">
        <v>1971</v>
      </c>
      <c r="F433" s="18" t="s">
        <v>7</v>
      </c>
      <c r="G433" s="29">
        <v>0.73250000000000004</v>
      </c>
      <c r="H433" s="36">
        <f>(Reference!B$12*List!$G433)+Reference!B$13</f>
        <v>757.51600911777973</v>
      </c>
      <c r="I433" s="36">
        <f>(Reference!C$12*List!$G433)+Reference!C$13</f>
        <v>1130.3842775010141</v>
      </c>
      <c r="J433" s="36">
        <f>(Reference!D$12*List!$G433)+Reference!D$13</f>
        <v>1352.9183899313261</v>
      </c>
      <c r="K433" s="36">
        <f>(Reference!E$12*List!$G433)+Reference!E$13</f>
        <v>1673.3675118309759</v>
      </c>
      <c r="L433" s="36">
        <f>(Reference!F$12*List!$G433)+Reference!F$13</f>
        <v>1743.0948670591404</v>
      </c>
      <c r="M433" s="36">
        <f>(Reference!G$12*List!$G433)+Reference!G$13</f>
        <v>1974.0358237368198</v>
      </c>
      <c r="N433" s="36">
        <f>(Reference!H$12*List!$G433)+Reference!H$13</f>
        <v>2049.2029017132809</v>
      </c>
      <c r="O433" s="36">
        <f>(Reference!I$12*List!$G433)+Reference!I$13</f>
        <v>2129.8097024380377</v>
      </c>
      <c r="P433" s="36">
        <f>(Reference!J$12*List!$G433)+Reference!J$13</f>
        <v>2465.5889520828869</v>
      </c>
      <c r="Q433" s="36">
        <f>(Reference!K$12*List!$G433)+Reference!K$13</f>
        <v>2543.723151558419</v>
      </c>
      <c r="R433" s="36">
        <f>(Reference!L$12*List!$G433)+Reference!L$13</f>
        <v>2744.4983729955452</v>
      </c>
      <c r="S433" s="36">
        <f>(Reference!M$12*List!$G433)+Reference!M$13</f>
        <v>3279.0747630781393</v>
      </c>
      <c r="T433" s="36">
        <f>(Reference!N$12*List!$G433)+Reference!N$13</f>
        <v>13227.338629212783</v>
      </c>
      <c r="U433" s="12">
        <f>(Reference!O$12*List!$G433)+Reference!O$13</f>
        <v>491.64214199103952</v>
      </c>
      <c r="V433" s="12">
        <f>(Reference!P$12*List!$G433)+Reference!P$13</f>
        <v>692.7684728055558</v>
      </c>
      <c r="W433" s="12">
        <f>(Reference!Q$12*List!$G433)+Reference!Q$13</f>
        <v>346.3842364027779</v>
      </c>
      <c r="X433" s="54"/>
      <c r="Y433" s="1" t="str">
        <f t="shared" si="13"/>
        <v>Colquitt County, Georgia</v>
      </c>
      <c r="Z433" s="39" t="s">
        <v>1072</v>
      </c>
      <c r="AA433" s="40" t="s">
        <v>2225</v>
      </c>
      <c r="AB433" s="44" t="s">
        <v>1971</v>
      </c>
      <c r="AC433" s="63"/>
      <c r="AD433" s="57">
        <f t="shared" si="12"/>
        <v>0.73250000000000004</v>
      </c>
      <c r="AE433" s="61">
        <v>45820</v>
      </c>
      <c r="AF433" s="61" t="s">
        <v>3062</v>
      </c>
      <c r="AG433" s="61" t="s">
        <v>6</v>
      </c>
      <c r="AH433" s="61">
        <v>0.8851</v>
      </c>
    </row>
    <row r="434" spans="1:34" x14ac:dyDescent="0.3">
      <c r="A434" s="47">
        <v>11310</v>
      </c>
      <c r="B434" s="13">
        <v>12260</v>
      </c>
      <c r="C434" s="49" t="s">
        <v>2339</v>
      </c>
      <c r="D434" s="38" t="s">
        <v>180</v>
      </c>
      <c r="E434" s="43" t="s">
        <v>1971</v>
      </c>
      <c r="F434" s="18" t="s">
        <v>6</v>
      </c>
      <c r="G434" s="11">
        <v>0.88100000000000001</v>
      </c>
      <c r="H434" s="36">
        <f>(Reference!B$12*List!$G434)+Reference!B$13</f>
        <v>869.35649003736307</v>
      </c>
      <c r="I434" s="36">
        <f>(Reference!C$12*List!$G434)+Reference!C$13</f>
        <v>1297.2754318765949</v>
      </c>
      <c r="J434" s="36">
        <f>(Reference!D$12*List!$G434)+Reference!D$13</f>
        <v>1552.6647207726878</v>
      </c>
      <c r="K434" s="36">
        <f>(Reference!E$12*List!$G434)+Reference!E$13</f>
        <v>1920.4252967830619</v>
      </c>
      <c r="L434" s="36">
        <f>(Reference!F$12*List!$G434)+Reference!F$13</f>
        <v>2000.4472739705045</v>
      </c>
      <c r="M434" s="36">
        <f>(Reference!G$12*List!$G434)+Reference!G$13</f>
        <v>2265.4846026693385</v>
      </c>
      <c r="N434" s="36">
        <f>(Reference!H$12*List!$G434)+Reference!H$13</f>
        <v>2351.7494291409075</v>
      </c>
      <c r="O434" s="36">
        <f>(Reference!I$12*List!$G434)+Reference!I$13</f>
        <v>2444.2571048966033</v>
      </c>
      <c r="P434" s="36">
        <f>(Reference!J$12*List!$G434)+Reference!J$13</f>
        <v>2829.6111652531531</v>
      </c>
      <c r="Q434" s="36">
        <f>(Reference!K$12*List!$G434)+Reference!K$13</f>
        <v>2919.2811822433368</v>
      </c>
      <c r="R434" s="36">
        <f>(Reference!L$12*List!$G434)+Reference!L$13</f>
        <v>3149.6990740029232</v>
      </c>
      <c r="S434" s="36">
        <f>(Reference!M$12*List!$G434)+Reference!M$13</f>
        <v>3763.2008991066491</v>
      </c>
      <c r="T434" s="36">
        <f>(Reference!N$12*List!$G434)+Reference!N$13</f>
        <v>15180.237176268216</v>
      </c>
      <c r="U434" s="12">
        <f>(Reference!O$12*List!$G434)+Reference!O$13</f>
        <v>564.22871829937299</v>
      </c>
      <c r="V434" s="12">
        <f>(Reference!P$12*List!$G434)+Reference!P$13</f>
        <v>795.04955760366215</v>
      </c>
      <c r="W434" s="12">
        <f>(Reference!Q$12*List!$G434)+Reference!Q$13</f>
        <v>397.52477880183108</v>
      </c>
      <c r="X434" s="54"/>
      <c r="Y434" s="1" t="str">
        <f t="shared" si="13"/>
        <v>Columbia County, Georgia</v>
      </c>
      <c r="Z434" s="38" t="s">
        <v>180</v>
      </c>
      <c r="AA434" s="40" t="s">
        <v>2225</v>
      </c>
      <c r="AB434" s="43" t="s">
        <v>1971</v>
      </c>
      <c r="AC434" s="62"/>
      <c r="AD434" s="57">
        <f t="shared" si="12"/>
        <v>0.88100000000000001</v>
      </c>
      <c r="AE434" s="61">
        <v>45940</v>
      </c>
      <c r="AF434" s="61" t="s">
        <v>3063</v>
      </c>
      <c r="AG434" s="61" t="s">
        <v>6</v>
      </c>
      <c r="AH434" s="61">
        <v>1.0209999999999999</v>
      </c>
    </row>
    <row r="435" spans="1:34" x14ac:dyDescent="0.3">
      <c r="A435" s="47">
        <v>11311</v>
      </c>
      <c r="B435" s="27">
        <v>99911</v>
      </c>
      <c r="C435" s="49" t="s">
        <v>1971</v>
      </c>
      <c r="D435" s="39" t="s">
        <v>240</v>
      </c>
      <c r="E435" s="44" t="s">
        <v>1971</v>
      </c>
      <c r="F435" s="18" t="s">
        <v>7</v>
      </c>
      <c r="G435" s="29">
        <v>0.73250000000000004</v>
      </c>
      <c r="H435" s="36">
        <f>(Reference!B$12*List!$G435)+Reference!B$13</f>
        <v>757.51600911777973</v>
      </c>
      <c r="I435" s="36">
        <f>(Reference!C$12*List!$G435)+Reference!C$13</f>
        <v>1130.3842775010141</v>
      </c>
      <c r="J435" s="36">
        <f>(Reference!D$12*List!$G435)+Reference!D$13</f>
        <v>1352.9183899313261</v>
      </c>
      <c r="K435" s="36">
        <f>(Reference!E$12*List!$G435)+Reference!E$13</f>
        <v>1673.3675118309759</v>
      </c>
      <c r="L435" s="36">
        <f>(Reference!F$12*List!$G435)+Reference!F$13</f>
        <v>1743.0948670591404</v>
      </c>
      <c r="M435" s="36">
        <f>(Reference!G$12*List!$G435)+Reference!G$13</f>
        <v>1974.0358237368198</v>
      </c>
      <c r="N435" s="36">
        <f>(Reference!H$12*List!$G435)+Reference!H$13</f>
        <v>2049.2029017132809</v>
      </c>
      <c r="O435" s="36">
        <f>(Reference!I$12*List!$G435)+Reference!I$13</f>
        <v>2129.8097024380377</v>
      </c>
      <c r="P435" s="36">
        <f>(Reference!J$12*List!$G435)+Reference!J$13</f>
        <v>2465.5889520828869</v>
      </c>
      <c r="Q435" s="36">
        <f>(Reference!K$12*List!$G435)+Reference!K$13</f>
        <v>2543.723151558419</v>
      </c>
      <c r="R435" s="36">
        <f>(Reference!L$12*List!$G435)+Reference!L$13</f>
        <v>2744.4983729955452</v>
      </c>
      <c r="S435" s="36">
        <f>(Reference!M$12*List!$G435)+Reference!M$13</f>
        <v>3279.0747630781393</v>
      </c>
      <c r="T435" s="36">
        <f>(Reference!N$12*List!$G435)+Reference!N$13</f>
        <v>13227.338629212783</v>
      </c>
      <c r="U435" s="12">
        <f>(Reference!O$12*List!$G435)+Reference!O$13</f>
        <v>491.64214199103952</v>
      </c>
      <c r="V435" s="12">
        <f>(Reference!P$12*List!$G435)+Reference!P$13</f>
        <v>692.7684728055558</v>
      </c>
      <c r="W435" s="12">
        <f>(Reference!Q$12*List!$G435)+Reference!Q$13</f>
        <v>346.3842364027779</v>
      </c>
      <c r="X435" s="54"/>
      <c r="Y435" s="1" t="str">
        <f t="shared" si="13"/>
        <v>Cook County, Georgia</v>
      </c>
      <c r="Z435" s="39" t="s">
        <v>240</v>
      </c>
      <c r="AA435" s="40" t="s">
        <v>2225</v>
      </c>
      <c r="AB435" s="44" t="s">
        <v>1971</v>
      </c>
      <c r="AC435" s="63"/>
      <c r="AD435" s="57">
        <f t="shared" si="12"/>
        <v>0.73250000000000004</v>
      </c>
      <c r="AE435" s="61">
        <v>46060</v>
      </c>
      <c r="AF435" s="61" t="s">
        <v>3064</v>
      </c>
      <c r="AG435" s="61" t="s">
        <v>6</v>
      </c>
      <c r="AH435" s="61">
        <v>0.8337</v>
      </c>
    </row>
    <row r="436" spans="1:34" x14ac:dyDescent="0.3">
      <c r="A436" s="47">
        <v>11320</v>
      </c>
      <c r="B436" s="13">
        <v>12060</v>
      </c>
      <c r="C436" s="49" t="s">
        <v>2334</v>
      </c>
      <c r="D436" s="38" t="s">
        <v>181</v>
      </c>
      <c r="E436" s="43" t="s">
        <v>1971</v>
      </c>
      <c r="F436" s="18" t="s">
        <v>6</v>
      </c>
      <c r="G436" s="11">
        <v>0.94899999999999995</v>
      </c>
      <c r="H436" s="36">
        <f>(Reference!B$12*List!$G436)+Reference!B$13</f>
        <v>920.56963954936089</v>
      </c>
      <c r="I436" s="36">
        <f>(Reference!C$12*List!$G436)+Reference!C$13</f>
        <v>1373.6969705805645</v>
      </c>
      <c r="J436" s="36">
        <f>(Reference!D$12*List!$G436)+Reference!D$13</f>
        <v>1644.1310540872507</v>
      </c>
      <c r="K436" s="36">
        <f>(Reference!E$12*List!$G436)+Reference!E$13</f>
        <v>2033.556134336879</v>
      </c>
      <c r="L436" s="36">
        <f>(Reference!F$12*List!$G436)+Reference!F$13</f>
        <v>2118.2921471689742</v>
      </c>
      <c r="M436" s="36">
        <f>(Reference!G$12*List!$G436)+Reference!G$13</f>
        <v>2398.9426293859133</v>
      </c>
      <c r="N436" s="36">
        <f>(Reference!H$12*List!$G436)+Reference!H$13</f>
        <v>2490.2892531481712</v>
      </c>
      <c r="O436" s="36">
        <f>(Reference!I$12*List!$G436)+Reference!I$13</f>
        <v>2588.2464878405926</v>
      </c>
      <c r="P436" s="36">
        <f>(Reference!J$12*List!$G436)+Reference!J$13</f>
        <v>2996.3014716206822</v>
      </c>
      <c r="Q436" s="36">
        <f>(Reference!K$12*List!$G436)+Reference!K$13</f>
        <v>3091.25388316303</v>
      </c>
      <c r="R436" s="36">
        <f>(Reference!L$12*List!$G436)+Reference!L$13</f>
        <v>3335.2455229490624</v>
      </c>
      <c r="S436" s="36">
        <f>(Reference!M$12*List!$G436)+Reference!M$13</f>
        <v>3984.8882879951248</v>
      </c>
      <c r="T436" s="36">
        <f>(Reference!N$12*List!$G436)+Reference!N$13</f>
        <v>16074.493750004036</v>
      </c>
      <c r="U436" s="12">
        <f>(Reference!O$12*List!$G436)+Reference!O$13</f>
        <v>597.4670158681721</v>
      </c>
      <c r="V436" s="12">
        <f>(Reference!P$12*List!$G436)+Reference!P$13</f>
        <v>841.88534054151546</v>
      </c>
      <c r="W436" s="12">
        <f>(Reference!Q$12*List!$G436)+Reference!Q$13</f>
        <v>420.94267027075773</v>
      </c>
      <c r="X436" s="54"/>
      <c r="Y436" s="1" t="str">
        <f t="shared" si="13"/>
        <v>Coweta County, Georgia</v>
      </c>
      <c r="Z436" s="38" t="s">
        <v>181</v>
      </c>
      <c r="AA436" s="40" t="s">
        <v>2225</v>
      </c>
      <c r="AB436" s="43" t="s">
        <v>1971</v>
      </c>
      <c r="AC436" s="62"/>
      <c r="AD436" s="57">
        <f t="shared" si="12"/>
        <v>0.94899999999999995</v>
      </c>
      <c r="AE436" s="61">
        <v>46140</v>
      </c>
      <c r="AF436" s="61" t="s">
        <v>3065</v>
      </c>
      <c r="AG436" s="61" t="s">
        <v>6</v>
      </c>
      <c r="AH436" s="61">
        <v>0.86229999999999996</v>
      </c>
    </row>
    <row r="437" spans="1:34" x14ac:dyDescent="0.3">
      <c r="A437" s="47">
        <v>11330</v>
      </c>
      <c r="B437" s="13">
        <v>31420</v>
      </c>
      <c r="C437" s="49" t="s">
        <v>2335</v>
      </c>
      <c r="D437" s="38" t="s">
        <v>53</v>
      </c>
      <c r="E437" s="43" t="s">
        <v>1971</v>
      </c>
      <c r="F437" s="18" t="s">
        <v>6</v>
      </c>
      <c r="G437" s="11">
        <v>0.89549999999999996</v>
      </c>
      <c r="H437" s="36">
        <f>(Reference!B$12*List!$G437)+Reference!B$13</f>
        <v>880.27694103624492</v>
      </c>
      <c r="I437" s="36">
        <f>(Reference!C$12*List!$G437)+Reference!C$13</f>
        <v>1313.571201159059</v>
      </c>
      <c r="J437" s="36">
        <f>(Reference!D$12*List!$G437)+Reference!D$13</f>
        <v>1572.1685712588815</v>
      </c>
      <c r="K437" s="36">
        <f>(Reference!E$12*List!$G437)+Reference!E$13</f>
        <v>1944.5487842026259</v>
      </c>
      <c r="L437" s="36">
        <f>(Reference!F$12*List!$G437)+Reference!F$13</f>
        <v>2025.5759601672371</v>
      </c>
      <c r="M437" s="36">
        <f>(Reference!G$12*List!$G437)+Reference!G$13</f>
        <v>2293.9425642486085</v>
      </c>
      <c r="N437" s="36">
        <f>(Reference!H$12*List!$G437)+Reference!H$13</f>
        <v>2381.2910092601037</v>
      </c>
      <c r="O437" s="36">
        <f>(Reference!I$12*List!$G437)+Reference!I$13</f>
        <v>2474.9607233184834</v>
      </c>
      <c r="P437" s="36">
        <f>(Reference!J$12*List!$G437)+Reference!J$13</f>
        <v>2865.1554217579937</v>
      </c>
      <c r="Q437" s="36">
        <f>(Reference!K$12*List!$G437)+Reference!K$13</f>
        <v>2955.9518317041538</v>
      </c>
      <c r="R437" s="36">
        <f>(Reference!L$12*List!$G437)+Reference!L$13</f>
        <v>3189.2641256164379</v>
      </c>
      <c r="S437" s="36">
        <f>(Reference!M$12*List!$G437)+Reference!M$13</f>
        <v>3810.4724746784564</v>
      </c>
      <c r="T437" s="36">
        <f>(Reference!N$12*List!$G437)+Reference!N$13</f>
        <v>15370.92423978541</v>
      </c>
      <c r="U437" s="12">
        <f>(Reference!O$12*List!$G437)+Reference!O$13</f>
        <v>571.31629645742578</v>
      </c>
      <c r="V437" s="12">
        <f>(Reference!P$12*List!$G437)+Reference!P$13</f>
        <v>805.0365995536456</v>
      </c>
      <c r="W437" s="12">
        <f>(Reference!Q$12*List!$G437)+Reference!Q$13</f>
        <v>402.5182997768228</v>
      </c>
      <c r="X437" s="54"/>
      <c r="Y437" s="1" t="str">
        <f t="shared" si="13"/>
        <v>Crawford County, Georgia</v>
      </c>
      <c r="Z437" s="38" t="s">
        <v>53</v>
      </c>
      <c r="AA437" s="40" t="s">
        <v>2225</v>
      </c>
      <c r="AB437" s="43" t="s">
        <v>1971</v>
      </c>
      <c r="AC437" s="62"/>
      <c r="AD437" s="57">
        <f t="shared" si="12"/>
        <v>0.89549999999999996</v>
      </c>
      <c r="AE437" s="61">
        <v>46220</v>
      </c>
      <c r="AF437" s="61" t="s">
        <v>3066</v>
      </c>
      <c r="AG437" s="61" t="s">
        <v>6</v>
      </c>
      <c r="AH437" s="61">
        <v>0.79210000000000003</v>
      </c>
    </row>
    <row r="438" spans="1:34" x14ac:dyDescent="0.3">
      <c r="A438" s="47">
        <v>11340</v>
      </c>
      <c r="B438" s="27">
        <v>99911</v>
      </c>
      <c r="C438" s="49" t="s">
        <v>1971</v>
      </c>
      <c r="D438" s="39" t="s">
        <v>1073</v>
      </c>
      <c r="E438" s="44" t="s">
        <v>1971</v>
      </c>
      <c r="F438" s="18" t="s">
        <v>7</v>
      </c>
      <c r="G438" s="29">
        <v>0.73250000000000004</v>
      </c>
      <c r="H438" s="36">
        <f>(Reference!B$12*List!$G438)+Reference!B$13</f>
        <v>757.51600911777973</v>
      </c>
      <c r="I438" s="36">
        <f>(Reference!C$12*List!$G438)+Reference!C$13</f>
        <v>1130.3842775010141</v>
      </c>
      <c r="J438" s="36">
        <f>(Reference!D$12*List!$G438)+Reference!D$13</f>
        <v>1352.9183899313261</v>
      </c>
      <c r="K438" s="36">
        <f>(Reference!E$12*List!$G438)+Reference!E$13</f>
        <v>1673.3675118309759</v>
      </c>
      <c r="L438" s="36">
        <f>(Reference!F$12*List!$G438)+Reference!F$13</f>
        <v>1743.0948670591404</v>
      </c>
      <c r="M438" s="36">
        <f>(Reference!G$12*List!$G438)+Reference!G$13</f>
        <v>1974.0358237368198</v>
      </c>
      <c r="N438" s="36">
        <f>(Reference!H$12*List!$G438)+Reference!H$13</f>
        <v>2049.2029017132809</v>
      </c>
      <c r="O438" s="36">
        <f>(Reference!I$12*List!$G438)+Reference!I$13</f>
        <v>2129.8097024380377</v>
      </c>
      <c r="P438" s="36">
        <f>(Reference!J$12*List!$G438)+Reference!J$13</f>
        <v>2465.5889520828869</v>
      </c>
      <c r="Q438" s="36">
        <f>(Reference!K$12*List!$G438)+Reference!K$13</f>
        <v>2543.723151558419</v>
      </c>
      <c r="R438" s="36">
        <f>(Reference!L$12*List!$G438)+Reference!L$13</f>
        <v>2744.4983729955452</v>
      </c>
      <c r="S438" s="36">
        <f>(Reference!M$12*List!$G438)+Reference!M$13</f>
        <v>3279.0747630781393</v>
      </c>
      <c r="T438" s="36">
        <f>(Reference!N$12*List!$G438)+Reference!N$13</f>
        <v>13227.338629212783</v>
      </c>
      <c r="U438" s="12">
        <f>(Reference!O$12*List!$G438)+Reference!O$13</f>
        <v>491.64214199103952</v>
      </c>
      <c r="V438" s="12">
        <f>(Reference!P$12*List!$G438)+Reference!P$13</f>
        <v>692.7684728055558</v>
      </c>
      <c r="W438" s="12">
        <f>(Reference!Q$12*List!$G438)+Reference!Q$13</f>
        <v>346.3842364027779</v>
      </c>
      <c r="X438" s="54"/>
      <c r="Y438" s="1" t="str">
        <f t="shared" si="13"/>
        <v>Crisp County, Georgia</v>
      </c>
      <c r="Z438" s="39" t="s">
        <v>1073</v>
      </c>
      <c r="AA438" s="40" t="s">
        <v>2225</v>
      </c>
      <c r="AB438" s="44" t="s">
        <v>1971</v>
      </c>
      <c r="AC438" s="63"/>
      <c r="AD438" s="57">
        <f t="shared" si="12"/>
        <v>0.73250000000000004</v>
      </c>
      <c r="AE438" s="61">
        <v>46300</v>
      </c>
      <c r="AF438" s="61" t="s">
        <v>3067</v>
      </c>
      <c r="AG438" s="61" t="s">
        <v>6</v>
      </c>
      <c r="AH438" s="61">
        <v>0.83340000000000003</v>
      </c>
    </row>
    <row r="439" spans="1:34" x14ac:dyDescent="0.3">
      <c r="A439" s="47">
        <v>11341</v>
      </c>
      <c r="B439" s="13">
        <v>16860</v>
      </c>
      <c r="C439" s="49" t="s">
        <v>2340</v>
      </c>
      <c r="D439" s="38" t="s">
        <v>182</v>
      </c>
      <c r="E439" s="43" t="s">
        <v>1971</v>
      </c>
      <c r="F439" s="18" t="s">
        <v>6</v>
      </c>
      <c r="G439" s="11">
        <v>0.8589</v>
      </c>
      <c r="H439" s="36">
        <f>(Reference!B$12*List!$G439)+Reference!B$13</f>
        <v>852.7122164459638</v>
      </c>
      <c r="I439" s="36">
        <f>(Reference!C$12*List!$G439)+Reference!C$13</f>
        <v>1272.4384317978047</v>
      </c>
      <c r="J439" s="36">
        <f>(Reference!D$12*List!$G439)+Reference!D$13</f>
        <v>1522.938162445455</v>
      </c>
      <c r="K439" s="36">
        <f>(Reference!E$12*List!$G439)+Reference!E$13</f>
        <v>1883.6577745780712</v>
      </c>
      <c r="L439" s="36">
        <f>(Reference!F$12*List!$G439)+Reference!F$13</f>
        <v>1962.1476901810017</v>
      </c>
      <c r="M439" s="36">
        <f>(Reference!G$12*List!$G439)+Reference!G$13</f>
        <v>2222.1107439864518</v>
      </c>
      <c r="N439" s="36">
        <f>(Reference!H$12*List!$G439)+Reference!H$13</f>
        <v>2306.7239863385471</v>
      </c>
      <c r="O439" s="36">
        <f>(Reference!I$12*List!$G439)+Reference!I$13</f>
        <v>2397.4605554398067</v>
      </c>
      <c r="P439" s="36">
        <f>(Reference!J$12*List!$G439)+Reference!J$13</f>
        <v>2775.4368156837063</v>
      </c>
      <c r="Q439" s="36">
        <f>(Reference!K$12*List!$G439)+Reference!K$13</f>
        <v>2863.3900544444368</v>
      </c>
      <c r="R439" s="36">
        <f>(Reference!L$12*List!$G439)+Reference!L$13</f>
        <v>3089.3964780954284</v>
      </c>
      <c r="S439" s="36">
        <f>(Reference!M$12*List!$G439)+Reference!M$13</f>
        <v>3691.1524977178942</v>
      </c>
      <c r="T439" s="36">
        <f>(Reference!N$12*List!$G439)+Reference!N$13</f>
        <v>14889.603789804074</v>
      </c>
      <c r="U439" s="12">
        <f>(Reference!O$12*List!$G439)+Reference!O$13</f>
        <v>553.42627158951325</v>
      </c>
      <c r="V439" s="12">
        <f>(Reference!P$12*List!$G439)+Reference!P$13</f>
        <v>779.82792814885966</v>
      </c>
      <c r="W439" s="12">
        <f>(Reference!Q$12*List!$G439)+Reference!Q$13</f>
        <v>389.91396407442983</v>
      </c>
      <c r="X439" s="54"/>
      <c r="Y439" s="1" t="str">
        <f t="shared" si="13"/>
        <v>Dade County, Georgia</v>
      </c>
      <c r="Z439" s="38" t="s">
        <v>182</v>
      </c>
      <c r="AA439" s="40" t="s">
        <v>2225</v>
      </c>
      <c r="AB439" s="43" t="s">
        <v>1971</v>
      </c>
      <c r="AC439" s="62"/>
      <c r="AD439" s="57">
        <f t="shared" si="12"/>
        <v>0.8589</v>
      </c>
      <c r="AE439" s="61">
        <v>46340</v>
      </c>
      <c r="AF439" s="61" t="s">
        <v>3068</v>
      </c>
      <c r="AG439" s="61" t="s">
        <v>6</v>
      </c>
      <c r="AH439" s="61">
        <v>0.83020000000000005</v>
      </c>
    </row>
    <row r="440" spans="1:34" x14ac:dyDescent="0.3">
      <c r="A440" s="47">
        <v>11350</v>
      </c>
      <c r="B440" s="13">
        <v>12060</v>
      </c>
      <c r="C440" s="49" t="s">
        <v>2334</v>
      </c>
      <c r="D440" s="38" t="s">
        <v>183</v>
      </c>
      <c r="E440" s="43" t="s">
        <v>1971</v>
      </c>
      <c r="F440" s="18" t="s">
        <v>6</v>
      </c>
      <c r="G440" s="11">
        <v>0.94899999999999995</v>
      </c>
      <c r="H440" s="36">
        <f>(Reference!B$12*List!$G440)+Reference!B$13</f>
        <v>920.56963954936089</v>
      </c>
      <c r="I440" s="36">
        <f>(Reference!C$12*List!$G440)+Reference!C$13</f>
        <v>1373.6969705805645</v>
      </c>
      <c r="J440" s="36">
        <f>(Reference!D$12*List!$G440)+Reference!D$13</f>
        <v>1644.1310540872507</v>
      </c>
      <c r="K440" s="36">
        <f>(Reference!E$12*List!$G440)+Reference!E$13</f>
        <v>2033.556134336879</v>
      </c>
      <c r="L440" s="36">
        <f>(Reference!F$12*List!$G440)+Reference!F$13</f>
        <v>2118.2921471689742</v>
      </c>
      <c r="M440" s="36">
        <f>(Reference!G$12*List!$G440)+Reference!G$13</f>
        <v>2398.9426293859133</v>
      </c>
      <c r="N440" s="36">
        <f>(Reference!H$12*List!$G440)+Reference!H$13</f>
        <v>2490.2892531481712</v>
      </c>
      <c r="O440" s="36">
        <f>(Reference!I$12*List!$G440)+Reference!I$13</f>
        <v>2588.2464878405926</v>
      </c>
      <c r="P440" s="36">
        <f>(Reference!J$12*List!$G440)+Reference!J$13</f>
        <v>2996.3014716206822</v>
      </c>
      <c r="Q440" s="36">
        <f>(Reference!K$12*List!$G440)+Reference!K$13</f>
        <v>3091.25388316303</v>
      </c>
      <c r="R440" s="36">
        <f>(Reference!L$12*List!$G440)+Reference!L$13</f>
        <v>3335.2455229490624</v>
      </c>
      <c r="S440" s="36">
        <f>(Reference!M$12*List!$G440)+Reference!M$13</f>
        <v>3984.8882879951248</v>
      </c>
      <c r="T440" s="36">
        <f>(Reference!N$12*List!$G440)+Reference!N$13</f>
        <v>16074.493750004036</v>
      </c>
      <c r="U440" s="12">
        <f>(Reference!O$12*List!$G440)+Reference!O$13</f>
        <v>597.4670158681721</v>
      </c>
      <c r="V440" s="12">
        <f>(Reference!P$12*List!$G440)+Reference!P$13</f>
        <v>841.88534054151546</v>
      </c>
      <c r="W440" s="12">
        <f>(Reference!Q$12*List!$G440)+Reference!Q$13</f>
        <v>420.94267027075773</v>
      </c>
      <c r="X440" s="54"/>
      <c r="Y440" s="1" t="str">
        <f t="shared" si="13"/>
        <v>Dawson County, Georgia</v>
      </c>
      <c r="Z440" s="38" t="s">
        <v>183</v>
      </c>
      <c r="AA440" s="40" t="s">
        <v>2225</v>
      </c>
      <c r="AB440" s="43" t="s">
        <v>1971</v>
      </c>
      <c r="AC440" s="62"/>
      <c r="AD440" s="57">
        <f t="shared" si="12"/>
        <v>0.94899999999999995</v>
      </c>
      <c r="AE440" s="61">
        <v>46520</v>
      </c>
      <c r="AF440" s="61" t="s">
        <v>3069</v>
      </c>
      <c r="AG440" s="61" t="s">
        <v>6</v>
      </c>
      <c r="AH440" s="61">
        <v>1.2562</v>
      </c>
    </row>
    <row r="441" spans="1:34" x14ac:dyDescent="0.3">
      <c r="A441" s="47">
        <v>11370</v>
      </c>
      <c r="B441" s="13">
        <v>12060</v>
      </c>
      <c r="C441" s="49" t="s">
        <v>2334</v>
      </c>
      <c r="D441" s="38" t="s">
        <v>184</v>
      </c>
      <c r="E441" s="43" t="s">
        <v>1971</v>
      </c>
      <c r="F441" s="18" t="s">
        <v>6</v>
      </c>
      <c r="G441" s="11">
        <v>0.94899999999999995</v>
      </c>
      <c r="H441" s="36">
        <f>(Reference!B$12*List!$G441)+Reference!B$13</f>
        <v>920.56963954936089</v>
      </c>
      <c r="I441" s="36">
        <f>(Reference!C$12*List!$G441)+Reference!C$13</f>
        <v>1373.6969705805645</v>
      </c>
      <c r="J441" s="36">
        <f>(Reference!D$12*List!$G441)+Reference!D$13</f>
        <v>1644.1310540872507</v>
      </c>
      <c r="K441" s="36">
        <f>(Reference!E$12*List!$G441)+Reference!E$13</f>
        <v>2033.556134336879</v>
      </c>
      <c r="L441" s="36">
        <f>(Reference!F$12*List!$G441)+Reference!F$13</f>
        <v>2118.2921471689742</v>
      </c>
      <c r="M441" s="36">
        <f>(Reference!G$12*List!$G441)+Reference!G$13</f>
        <v>2398.9426293859133</v>
      </c>
      <c r="N441" s="36">
        <f>(Reference!H$12*List!$G441)+Reference!H$13</f>
        <v>2490.2892531481712</v>
      </c>
      <c r="O441" s="36">
        <f>(Reference!I$12*List!$G441)+Reference!I$13</f>
        <v>2588.2464878405926</v>
      </c>
      <c r="P441" s="36">
        <f>(Reference!J$12*List!$G441)+Reference!J$13</f>
        <v>2996.3014716206822</v>
      </c>
      <c r="Q441" s="36">
        <f>(Reference!K$12*List!$G441)+Reference!K$13</f>
        <v>3091.25388316303</v>
      </c>
      <c r="R441" s="36">
        <f>(Reference!L$12*List!$G441)+Reference!L$13</f>
        <v>3335.2455229490624</v>
      </c>
      <c r="S441" s="36">
        <f>(Reference!M$12*List!$G441)+Reference!M$13</f>
        <v>3984.8882879951248</v>
      </c>
      <c r="T441" s="36">
        <f>(Reference!N$12*List!$G441)+Reference!N$13</f>
        <v>16074.493750004036</v>
      </c>
      <c r="U441" s="12">
        <f>(Reference!O$12*List!$G441)+Reference!O$13</f>
        <v>597.4670158681721</v>
      </c>
      <c r="V441" s="12">
        <f>(Reference!P$12*List!$G441)+Reference!P$13</f>
        <v>841.88534054151546</v>
      </c>
      <c r="W441" s="12">
        <f>(Reference!Q$12*List!$G441)+Reference!Q$13</f>
        <v>420.94267027075773</v>
      </c>
      <c r="X441" s="54"/>
      <c r="Y441" s="1" t="str">
        <f t="shared" si="13"/>
        <v>De Kalb County, Georgia</v>
      </c>
      <c r="Z441" s="38" t="s">
        <v>184</v>
      </c>
      <c r="AA441" s="40" t="s">
        <v>2225</v>
      </c>
      <c r="AB441" s="43" t="s">
        <v>1971</v>
      </c>
      <c r="AC441" s="62"/>
      <c r="AD441" s="57">
        <f t="shared" si="12"/>
        <v>0.94899999999999995</v>
      </c>
      <c r="AE441" s="61">
        <v>46540</v>
      </c>
      <c r="AF441" s="61" t="s">
        <v>3070</v>
      </c>
      <c r="AG441" s="61" t="s">
        <v>6</v>
      </c>
      <c r="AH441" s="61">
        <v>0.88849999999999996</v>
      </c>
    </row>
    <row r="442" spans="1:34" x14ac:dyDescent="0.3">
      <c r="A442" s="47">
        <v>11360</v>
      </c>
      <c r="B442" s="27">
        <v>99911</v>
      </c>
      <c r="C442" s="49" t="s">
        <v>1971</v>
      </c>
      <c r="D442" s="39" t="s">
        <v>1074</v>
      </c>
      <c r="E442" s="44" t="s">
        <v>1971</v>
      </c>
      <c r="F442" s="18" t="s">
        <v>7</v>
      </c>
      <c r="G442" s="29">
        <v>0.73250000000000004</v>
      </c>
      <c r="H442" s="36">
        <f>(Reference!B$12*List!$G442)+Reference!B$13</f>
        <v>757.51600911777973</v>
      </c>
      <c r="I442" s="36">
        <f>(Reference!C$12*List!$G442)+Reference!C$13</f>
        <v>1130.3842775010141</v>
      </c>
      <c r="J442" s="36">
        <f>(Reference!D$12*List!$G442)+Reference!D$13</f>
        <v>1352.9183899313261</v>
      </c>
      <c r="K442" s="36">
        <f>(Reference!E$12*List!$G442)+Reference!E$13</f>
        <v>1673.3675118309759</v>
      </c>
      <c r="L442" s="36">
        <f>(Reference!F$12*List!$G442)+Reference!F$13</f>
        <v>1743.0948670591404</v>
      </c>
      <c r="M442" s="36">
        <f>(Reference!G$12*List!$G442)+Reference!G$13</f>
        <v>1974.0358237368198</v>
      </c>
      <c r="N442" s="36">
        <f>(Reference!H$12*List!$G442)+Reference!H$13</f>
        <v>2049.2029017132809</v>
      </c>
      <c r="O442" s="36">
        <f>(Reference!I$12*List!$G442)+Reference!I$13</f>
        <v>2129.8097024380377</v>
      </c>
      <c r="P442" s="36">
        <f>(Reference!J$12*List!$G442)+Reference!J$13</f>
        <v>2465.5889520828869</v>
      </c>
      <c r="Q442" s="36">
        <f>(Reference!K$12*List!$G442)+Reference!K$13</f>
        <v>2543.723151558419</v>
      </c>
      <c r="R442" s="36">
        <f>(Reference!L$12*List!$G442)+Reference!L$13</f>
        <v>2744.4983729955452</v>
      </c>
      <c r="S442" s="36">
        <f>(Reference!M$12*List!$G442)+Reference!M$13</f>
        <v>3279.0747630781393</v>
      </c>
      <c r="T442" s="36">
        <f>(Reference!N$12*List!$G442)+Reference!N$13</f>
        <v>13227.338629212783</v>
      </c>
      <c r="U442" s="12">
        <f>(Reference!O$12*List!$G442)+Reference!O$13</f>
        <v>491.64214199103952</v>
      </c>
      <c r="V442" s="12">
        <f>(Reference!P$12*List!$G442)+Reference!P$13</f>
        <v>692.7684728055558</v>
      </c>
      <c r="W442" s="12">
        <f>(Reference!Q$12*List!$G442)+Reference!Q$13</f>
        <v>346.3842364027779</v>
      </c>
      <c r="X442" s="54"/>
      <c r="Y442" s="1" t="str">
        <f t="shared" si="13"/>
        <v>Decatur County, Georgia</v>
      </c>
      <c r="Z442" s="39" t="s">
        <v>1074</v>
      </c>
      <c r="AA442" s="40" t="s">
        <v>2225</v>
      </c>
      <c r="AB442" s="44" t="s">
        <v>1971</v>
      </c>
      <c r="AC442" s="63"/>
      <c r="AD442" s="57">
        <f t="shared" si="12"/>
        <v>0.73250000000000004</v>
      </c>
      <c r="AE442" s="61">
        <v>46660</v>
      </c>
      <c r="AF442" s="61" t="s">
        <v>3071</v>
      </c>
      <c r="AG442" s="61" t="s">
        <v>6</v>
      </c>
      <c r="AH442" s="61">
        <v>0.7369</v>
      </c>
    </row>
    <row r="443" spans="1:34" x14ac:dyDescent="0.3">
      <c r="A443" s="47">
        <v>11380</v>
      </c>
      <c r="B443" s="27">
        <v>99911</v>
      </c>
      <c r="C443" s="49" t="s">
        <v>1971</v>
      </c>
      <c r="D443" s="39" t="s">
        <v>418</v>
      </c>
      <c r="E443" s="44" t="s">
        <v>1971</v>
      </c>
      <c r="F443" s="18" t="s">
        <v>7</v>
      </c>
      <c r="G443" s="29">
        <v>0.73250000000000004</v>
      </c>
      <c r="H443" s="36">
        <f>(Reference!B$12*List!$G443)+Reference!B$13</f>
        <v>757.51600911777973</v>
      </c>
      <c r="I443" s="36">
        <f>(Reference!C$12*List!$G443)+Reference!C$13</f>
        <v>1130.3842775010141</v>
      </c>
      <c r="J443" s="36">
        <f>(Reference!D$12*List!$G443)+Reference!D$13</f>
        <v>1352.9183899313261</v>
      </c>
      <c r="K443" s="36">
        <f>(Reference!E$12*List!$G443)+Reference!E$13</f>
        <v>1673.3675118309759</v>
      </c>
      <c r="L443" s="36">
        <f>(Reference!F$12*List!$G443)+Reference!F$13</f>
        <v>1743.0948670591404</v>
      </c>
      <c r="M443" s="36">
        <f>(Reference!G$12*List!$G443)+Reference!G$13</f>
        <v>1974.0358237368198</v>
      </c>
      <c r="N443" s="36">
        <f>(Reference!H$12*List!$G443)+Reference!H$13</f>
        <v>2049.2029017132809</v>
      </c>
      <c r="O443" s="36">
        <f>(Reference!I$12*List!$G443)+Reference!I$13</f>
        <v>2129.8097024380377</v>
      </c>
      <c r="P443" s="36">
        <f>(Reference!J$12*List!$G443)+Reference!J$13</f>
        <v>2465.5889520828869</v>
      </c>
      <c r="Q443" s="36">
        <f>(Reference!K$12*List!$G443)+Reference!K$13</f>
        <v>2543.723151558419</v>
      </c>
      <c r="R443" s="36">
        <f>(Reference!L$12*List!$G443)+Reference!L$13</f>
        <v>2744.4983729955452</v>
      </c>
      <c r="S443" s="36">
        <f>(Reference!M$12*List!$G443)+Reference!M$13</f>
        <v>3279.0747630781393</v>
      </c>
      <c r="T443" s="36">
        <f>(Reference!N$12*List!$G443)+Reference!N$13</f>
        <v>13227.338629212783</v>
      </c>
      <c r="U443" s="12">
        <f>(Reference!O$12*List!$G443)+Reference!O$13</f>
        <v>491.64214199103952</v>
      </c>
      <c r="V443" s="12">
        <f>(Reference!P$12*List!$G443)+Reference!P$13</f>
        <v>692.7684728055558</v>
      </c>
      <c r="W443" s="12">
        <f>(Reference!Q$12*List!$G443)+Reference!Q$13</f>
        <v>346.3842364027779</v>
      </c>
      <c r="X443" s="54"/>
      <c r="Y443" s="1" t="str">
        <f t="shared" si="13"/>
        <v>Dodge County, Georgia</v>
      </c>
      <c r="Z443" s="39" t="s">
        <v>418</v>
      </c>
      <c r="AA443" s="40" t="s">
        <v>2225</v>
      </c>
      <c r="AB443" s="44" t="s">
        <v>1971</v>
      </c>
      <c r="AC443" s="63"/>
      <c r="AD443" s="57">
        <f t="shared" si="12"/>
        <v>0.73250000000000004</v>
      </c>
      <c r="AE443" s="61">
        <v>46700</v>
      </c>
      <c r="AF443" s="61" t="s">
        <v>3072</v>
      </c>
      <c r="AG443" s="61" t="s">
        <v>6</v>
      </c>
      <c r="AH443" s="61">
        <v>1.7324999999999999</v>
      </c>
    </row>
    <row r="444" spans="1:34" x14ac:dyDescent="0.3">
      <c r="A444" s="47">
        <v>11381</v>
      </c>
      <c r="B444" s="27">
        <v>99911</v>
      </c>
      <c r="C444" s="49" t="s">
        <v>1971</v>
      </c>
      <c r="D444" s="39" t="s">
        <v>1075</v>
      </c>
      <c r="E444" s="44" t="s">
        <v>1971</v>
      </c>
      <c r="F444" s="18" t="s">
        <v>7</v>
      </c>
      <c r="G444" s="29">
        <v>0.73250000000000004</v>
      </c>
      <c r="H444" s="36">
        <f>(Reference!B$12*List!$G444)+Reference!B$13</f>
        <v>757.51600911777973</v>
      </c>
      <c r="I444" s="36">
        <f>(Reference!C$12*List!$G444)+Reference!C$13</f>
        <v>1130.3842775010141</v>
      </c>
      <c r="J444" s="36">
        <f>(Reference!D$12*List!$G444)+Reference!D$13</f>
        <v>1352.9183899313261</v>
      </c>
      <c r="K444" s="36">
        <f>(Reference!E$12*List!$G444)+Reference!E$13</f>
        <v>1673.3675118309759</v>
      </c>
      <c r="L444" s="36">
        <f>(Reference!F$12*List!$G444)+Reference!F$13</f>
        <v>1743.0948670591404</v>
      </c>
      <c r="M444" s="36">
        <f>(Reference!G$12*List!$G444)+Reference!G$13</f>
        <v>1974.0358237368198</v>
      </c>
      <c r="N444" s="36">
        <f>(Reference!H$12*List!$G444)+Reference!H$13</f>
        <v>2049.2029017132809</v>
      </c>
      <c r="O444" s="36">
        <f>(Reference!I$12*List!$G444)+Reference!I$13</f>
        <v>2129.8097024380377</v>
      </c>
      <c r="P444" s="36">
        <f>(Reference!J$12*List!$G444)+Reference!J$13</f>
        <v>2465.5889520828869</v>
      </c>
      <c r="Q444" s="36">
        <f>(Reference!K$12*List!$G444)+Reference!K$13</f>
        <v>2543.723151558419</v>
      </c>
      <c r="R444" s="36">
        <f>(Reference!L$12*List!$G444)+Reference!L$13</f>
        <v>2744.4983729955452</v>
      </c>
      <c r="S444" s="36">
        <f>(Reference!M$12*List!$G444)+Reference!M$13</f>
        <v>3279.0747630781393</v>
      </c>
      <c r="T444" s="36">
        <f>(Reference!N$12*List!$G444)+Reference!N$13</f>
        <v>13227.338629212783</v>
      </c>
      <c r="U444" s="12">
        <f>(Reference!O$12*List!$G444)+Reference!O$13</f>
        <v>491.64214199103952</v>
      </c>
      <c r="V444" s="12">
        <f>(Reference!P$12*List!$G444)+Reference!P$13</f>
        <v>692.7684728055558</v>
      </c>
      <c r="W444" s="12">
        <f>(Reference!Q$12*List!$G444)+Reference!Q$13</f>
        <v>346.3842364027779</v>
      </c>
      <c r="X444" s="54"/>
      <c r="Y444" s="1" t="str">
        <f t="shared" si="13"/>
        <v>Dooly County, Georgia</v>
      </c>
      <c r="Z444" s="39" t="s">
        <v>1075</v>
      </c>
      <c r="AA444" s="40" t="s">
        <v>2225</v>
      </c>
      <c r="AB444" s="44" t="s">
        <v>1971</v>
      </c>
      <c r="AC444" s="63"/>
      <c r="AD444" s="57">
        <f t="shared" si="12"/>
        <v>0.73250000000000004</v>
      </c>
      <c r="AE444" s="61">
        <v>47020</v>
      </c>
      <c r="AF444" s="61" t="s">
        <v>3073</v>
      </c>
      <c r="AG444" s="61" t="s">
        <v>6</v>
      </c>
      <c r="AH444" s="61">
        <v>0.89259999999999995</v>
      </c>
    </row>
    <row r="445" spans="1:34" x14ac:dyDescent="0.3">
      <c r="A445" s="47">
        <v>11390</v>
      </c>
      <c r="B445" s="13">
        <v>10500</v>
      </c>
      <c r="C445" s="49" t="s">
        <v>2333</v>
      </c>
      <c r="D445" s="38" t="s">
        <v>185</v>
      </c>
      <c r="E445" s="43" t="s">
        <v>1971</v>
      </c>
      <c r="F445" s="18" t="s">
        <v>6</v>
      </c>
      <c r="G445" s="11">
        <v>0.86150000000000004</v>
      </c>
      <c r="H445" s="36">
        <f>(Reference!B$12*List!$G445)+Reference!B$13</f>
        <v>854.67036628024618</v>
      </c>
      <c r="I445" s="36">
        <f>(Reference!C$12*List!$G445)+Reference!C$13</f>
        <v>1275.3604318070743</v>
      </c>
      <c r="J445" s="36">
        <f>(Reference!D$12*List!$G445)+Reference!D$13</f>
        <v>1526.4354046016001</v>
      </c>
      <c r="K445" s="36">
        <f>(Reference!E$12*List!$G445)+Reference!E$13</f>
        <v>1887.9833654257172</v>
      </c>
      <c r="L445" s="36">
        <f>(Reference!F$12*List!$G445)+Reference!F$13</f>
        <v>1966.6535235680021</v>
      </c>
      <c r="M445" s="36">
        <f>(Reference!G$12*List!$G445)+Reference!G$13</f>
        <v>2227.2135508903211</v>
      </c>
      <c r="N445" s="36">
        <f>(Reference!H$12*List!$G445)+Reference!H$13</f>
        <v>2312.0210972564719</v>
      </c>
      <c r="O445" s="36">
        <f>(Reference!I$12*List!$G445)+Reference!I$13</f>
        <v>2402.9660318464885</v>
      </c>
      <c r="P445" s="36">
        <f>(Reference!J$12*List!$G445)+Reference!J$13</f>
        <v>2781.8102685742292</v>
      </c>
      <c r="Q445" s="36">
        <f>(Reference!K$12*List!$G445)+Reference!K$13</f>
        <v>2869.9654812443077</v>
      </c>
      <c r="R445" s="36">
        <f>(Reference!L$12*List!$G445)+Reference!L$13</f>
        <v>3096.4909011433683</v>
      </c>
      <c r="S445" s="36">
        <f>(Reference!M$12*List!$G445)+Reference!M$13</f>
        <v>3699.6287802342185</v>
      </c>
      <c r="T445" s="36">
        <f>(Reference!N$12*List!$G445)+Reference!N$13</f>
        <v>14923.795952917502</v>
      </c>
      <c r="U445" s="12">
        <f>(Reference!O$12*List!$G445)+Reference!O$13</f>
        <v>554.69714767302617</v>
      </c>
      <c r="V445" s="12">
        <f>(Reference!P$12*List!$G445)+Reference!P$13</f>
        <v>781.61870808471895</v>
      </c>
      <c r="W445" s="12">
        <f>(Reference!Q$12*List!$G445)+Reference!Q$13</f>
        <v>390.80935404235947</v>
      </c>
      <c r="X445" s="54"/>
      <c r="Y445" s="1" t="str">
        <f t="shared" si="13"/>
        <v>Dougherty County, Georgia</v>
      </c>
      <c r="Z445" s="38" t="s">
        <v>185</v>
      </c>
      <c r="AA445" s="40" t="s">
        <v>2225</v>
      </c>
      <c r="AB445" s="43" t="s">
        <v>1971</v>
      </c>
      <c r="AC445" s="62"/>
      <c r="AD445" s="57">
        <f t="shared" si="12"/>
        <v>0.86150000000000004</v>
      </c>
      <c r="AE445" s="61">
        <v>47220</v>
      </c>
      <c r="AF445" s="61" t="s">
        <v>3074</v>
      </c>
      <c r="AG445" s="61" t="s">
        <v>6</v>
      </c>
      <c r="AH445" s="61">
        <v>1.0521</v>
      </c>
    </row>
    <row r="446" spans="1:34" x14ac:dyDescent="0.3">
      <c r="A446" s="47">
        <v>11400</v>
      </c>
      <c r="B446" s="13">
        <v>12060</v>
      </c>
      <c r="C446" s="49" t="s">
        <v>2334</v>
      </c>
      <c r="D446" s="38" t="s">
        <v>109</v>
      </c>
      <c r="E446" s="43" t="s">
        <v>1971</v>
      </c>
      <c r="F446" s="18" t="s">
        <v>6</v>
      </c>
      <c r="G446" s="11">
        <v>0.94899999999999995</v>
      </c>
      <c r="H446" s="36">
        <f>(Reference!B$12*List!$G446)+Reference!B$13</f>
        <v>920.56963954936089</v>
      </c>
      <c r="I446" s="36">
        <f>(Reference!C$12*List!$G446)+Reference!C$13</f>
        <v>1373.6969705805645</v>
      </c>
      <c r="J446" s="36">
        <f>(Reference!D$12*List!$G446)+Reference!D$13</f>
        <v>1644.1310540872507</v>
      </c>
      <c r="K446" s="36">
        <f>(Reference!E$12*List!$G446)+Reference!E$13</f>
        <v>2033.556134336879</v>
      </c>
      <c r="L446" s="36">
        <f>(Reference!F$12*List!$G446)+Reference!F$13</f>
        <v>2118.2921471689742</v>
      </c>
      <c r="M446" s="36">
        <f>(Reference!G$12*List!$G446)+Reference!G$13</f>
        <v>2398.9426293859133</v>
      </c>
      <c r="N446" s="36">
        <f>(Reference!H$12*List!$G446)+Reference!H$13</f>
        <v>2490.2892531481712</v>
      </c>
      <c r="O446" s="36">
        <f>(Reference!I$12*List!$G446)+Reference!I$13</f>
        <v>2588.2464878405926</v>
      </c>
      <c r="P446" s="36">
        <f>(Reference!J$12*List!$G446)+Reference!J$13</f>
        <v>2996.3014716206822</v>
      </c>
      <c r="Q446" s="36">
        <f>(Reference!K$12*List!$G446)+Reference!K$13</f>
        <v>3091.25388316303</v>
      </c>
      <c r="R446" s="36">
        <f>(Reference!L$12*List!$G446)+Reference!L$13</f>
        <v>3335.2455229490624</v>
      </c>
      <c r="S446" s="36">
        <f>(Reference!M$12*List!$G446)+Reference!M$13</f>
        <v>3984.8882879951248</v>
      </c>
      <c r="T446" s="36">
        <f>(Reference!N$12*List!$G446)+Reference!N$13</f>
        <v>16074.493750004036</v>
      </c>
      <c r="U446" s="12">
        <f>(Reference!O$12*List!$G446)+Reference!O$13</f>
        <v>597.4670158681721</v>
      </c>
      <c r="V446" s="12">
        <f>(Reference!P$12*List!$G446)+Reference!P$13</f>
        <v>841.88534054151546</v>
      </c>
      <c r="W446" s="12">
        <f>(Reference!Q$12*List!$G446)+Reference!Q$13</f>
        <v>420.94267027075773</v>
      </c>
      <c r="X446" s="54"/>
      <c r="Y446" s="1" t="str">
        <f t="shared" si="13"/>
        <v>Douglas County, Georgia</v>
      </c>
      <c r="Z446" s="38" t="s">
        <v>109</v>
      </c>
      <c r="AA446" s="40" t="s">
        <v>2225</v>
      </c>
      <c r="AB446" s="43" t="s">
        <v>1971</v>
      </c>
      <c r="AC446" s="62"/>
      <c r="AD446" s="57">
        <f t="shared" si="12"/>
        <v>0.94899999999999995</v>
      </c>
      <c r="AE446" s="61">
        <v>47260</v>
      </c>
      <c r="AF446" s="61" t="s">
        <v>3075</v>
      </c>
      <c r="AG446" s="61" t="s">
        <v>6</v>
      </c>
      <c r="AH446" s="61">
        <v>0.8901</v>
      </c>
    </row>
    <row r="447" spans="1:34" x14ac:dyDescent="0.3">
      <c r="A447" s="47">
        <v>11410</v>
      </c>
      <c r="B447" s="27">
        <v>99911</v>
      </c>
      <c r="C447" s="49" t="s">
        <v>1971</v>
      </c>
      <c r="D447" s="39" t="s">
        <v>1076</v>
      </c>
      <c r="E447" s="44" t="s">
        <v>1971</v>
      </c>
      <c r="F447" s="18" t="s">
        <v>7</v>
      </c>
      <c r="G447" s="29">
        <v>0.73250000000000004</v>
      </c>
      <c r="H447" s="36">
        <f>(Reference!B$12*List!$G447)+Reference!B$13</f>
        <v>757.51600911777973</v>
      </c>
      <c r="I447" s="36">
        <f>(Reference!C$12*List!$G447)+Reference!C$13</f>
        <v>1130.3842775010141</v>
      </c>
      <c r="J447" s="36">
        <f>(Reference!D$12*List!$G447)+Reference!D$13</f>
        <v>1352.9183899313261</v>
      </c>
      <c r="K447" s="36">
        <f>(Reference!E$12*List!$G447)+Reference!E$13</f>
        <v>1673.3675118309759</v>
      </c>
      <c r="L447" s="36">
        <f>(Reference!F$12*List!$G447)+Reference!F$13</f>
        <v>1743.0948670591404</v>
      </c>
      <c r="M447" s="36">
        <f>(Reference!G$12*List!$G447)+Reference!G$13</f>
        <v>1974.0358237368198</v>
      </c>
      <c r="N447" s="36">
        <f>(Reference!H$12*List!$G447)+Reference!H$13</f>
        <v>2049.2029017132809</v>
      </c>
      <c r="O447" s="36">
        <f>(Reference!I$12*List!$G447)+Reference!I$13</f>
        <v>2129.8097024380377</v>
      </c>
      <c r="P447" s="36">
        <f>(Reference!J$12*List!$G447)+Reference!J$13</f>
        <v>2465.5889520828869</v>
      </c>
      <c r="Q447" s="36">
        <f>(Reference!K$12*List!$G447)+Reference!K$13</f>
        <v>2543.723151558419</v>
      </c>
      <c r="R447" s="36">
        <f>(Reference!L$12*List!$G447)+Reference!L$13</f>
        <v>2744.4983729955452</v>
      </c>
      <c r="S447" s="36">
        <f>(Reference!M$12*List!$G447)+Reference!M$13</f>
        <v>3279.0747630781393</v>
      </c>
      <c r="T447" s="36">
        <f>(Reference!N$12*List!$G447)+Reference!N$13</f>
        <v>13227.338629212783</v>
      </c>
      <c r="U447" s="12">
        <f>(Reference!O$12*List!$G447)+Reference!O$13</f>
        <v>491.64214199103952</v>
      </c>
      <c r="V447" s="12">
        <f>(Reference!P$12*List!$G447)+Reference!P$13</f>
        <v>692.7684728055558</v>
      </c>
      <c r="W447" s="12">
        <f>(Reference!Q$12*List!$G447)+Reference!Q$13</f>
        <v>346.3842364027779</v>
      </c>
      <c r="X447" s="54"/>
      <c r="Y447" s="1" t="str">
        <f t="shared" si="13"/>
        <v>Early County, Georgia</v>
      </c>
      <c r="Z447" s="39" t="s">
        <v>1076</v>
      </c>
      <c r="AA447" s="40" t="s">
        <v>2225</v>
      </c>
      <c r="AB447" s="44" t="s">
        <v>1971</v>
      </c>
      <c r="AC447" s="63"/>
      <c r="AD447" s="57">
        <f t="shared" si="12"/>
        <v>0.73250000000000004</v>
      </c>
      <c r="AE447" s="61">
        <v>47300</v>
      </c>
      <c r="AF447" s="61" t="s">
        <v>3076</v>
      </c>
      <c r="AG447" s="61" t="s">
        <v>6</v>
      </c>
      <c r="AH447" s="61">
        <v>0.97670000000000001</v>
      </c>
    </row>
    <row r="448" spans="1:34" x14ac:dyDescent="0.3">
      <c r="A448" s="47">
        <v>11420</v>
      </c>
      <c r="B448" s="13">
        <v>46660</v>
      </c>
      <c r="C448" s="49" t="s">
        <v>2337</v>
      </c>
      <c r="D448" s="38" t="s">
        <v>186</v>
      </c>
      <c r="E448" s="43" t="s">
        <v>1971</v>
      </c>
      <c r="F448" s="18" t="s">
        <v>6</v>
      </c>
      <c r="G448" s="11">
        <v>0.7369</v>
      </c>
      <c r="H448" s="36">
        <f>(Reference!B$12*List!$G448)+Reference!B$13</f>
        <v>760.82980114502664</v>
      </c>
      <c r="I448" s="36">
        <f>(Reference!C$12*List!$G448)+Reference!C$13</f>
        <v>1135.3292005936239</v>
      </c>
      <c r="J448" s="36">
        <f>(Reference!D$12*List!$G448)+Reference!D$13</f>
        <v>1358.8367997340333</v>
      </c>
      <c r="K448" s="36">
        <f>(Reference!E$12*List!$G448)+Reference!E$13</f>
        <v>1680.6877424962227</v>
      </c>
      <c r="L448" s="36">
        <f>(Reference!F$12*List!$G448)+Reference!F$13</f>
        <v>1750.7201235602179</v>
      </c>
      <c r="M448" s="36">
        <f>(Reference!G$12*List!$G448)+Reference!G$13</f>
        <v>1982.6713431125979</v>
      </c>
      <c r="N448" s="36">
        <f>(Reference!H$12*List!$G448)+Reference!H$13</f>
        <v>2058.1672432666919</v>
      </c>
      <c r="O448" s="36">
        <f>(Reference!I$12*List!$G448)+Reference!I$13</f>
        <v>2139.1266625108842</v>
      </c>
      <c r="P448" s="36">
        <f>(Reference!J$12*List!$G448)+Reference!J$13</f>
        <v>2476.3747954360797</v>
      </c>
      <c r="Q448" s="36">
        <f>(Reference!K$12*List!$G448)+Reference!K$13</f>
        <v>2554.8507969120465</v>
      </c>
      <c r="R448" s="36">
        <f>(Reference!L$12*List!$G448)+Reference!L$13</f>
        <v>2756.5043196920597</v>
      </c>
      <c r="S448" s="36">
        <f>(Reference!M$12*List!$G448)+Reference!M$13</f>
        <v>3293.4192411826875</v>
      </c>
      <c r="T448" s="36">
        <f>(Reference!N$12*List!$G448)+Reference!N$13</f>
        <v>13285.20228986628</v>
      </c>
      <c r="U448" s="12">
        <f>(Reference!O$12*List!$G448)+Reference!O$13</f>
        <v>493.79285536313824</v>
      </c>
      <c r="V448" s="12">
        <f>(Reference!P$12*List!$G448)+Reference!P$13</f>
        <v>695.79902346624044</v>
      </c>
      <c r="W448" s="12">
        <f>(Reference!Q$12*List!$G448)+Reference!Q$13</f>
        <v>347.89951173312022</v>
      </c>
      <c r="X448" s="54"/>
      <c r="Y448" s="1" t="str">
        <f t="shared" si="13"/>
        <v>Echols County, Georgia</v>
      </c>
      <c r="Z448" s="38" t="s">
        <v>186</v>
      </c>
      <c r="AA448" s="40" t="s">
        <v>2225</v>
      </c>
      <c r="AB448" s="43" t="s">
        <v>1971</v>
      </c>
      <c r="AC448" s="62"/>
      <c r="AD448" s="57">
        <f t="shared" si="12"/>
        <v>0.7369</v>
      </c>
      <c r="AE448" s="61">
        <v>47380</v>
      </c>
      <c r="AF448" s="61" t="s">
        <v>3077</v>
      </c>
      <c r="AG448" s="61" t="s">
        <v>6</v>
      </c>
      <c r="AH448" s="61">
        <v>0.89570000000000005</v>
      </c>
    </row>
    <row r="449" spans="1:34" x14ac:dyDescent="0.3">
      <c r="A449" s="47">
        <v>11421</v>
      </c>
      <c r="B449" s="13">
        <v>42340</v>
      </c>
      <c r="C449" s="49" t="s">
        <v>2338</v>
      </c>
      <c r="D449" s="38" t="s">
        <v>187</v>
      </c>
      <c r="E449" s="43" t="s">
        <v>1971</v>
      </c>
      <c r="F449" s="18" t="s">
        <v>6</v>
      </c>
      <c r="G449" s="11">
        <v>0.79549999999999998</v>
      </c>
      <c r="H449" s="36">
        <f>(Reference!B$12*List!$G449)+Reference!B$13</f>
        <v>804.96348587154239</v>
      </c>
      <c r="I449" s="36">
        <f>(Reference!C$12*List!$G449)+Reference!C$13</f>
        <v>1201.1865854179271</v>
      </c>
      <c r="J449" s="36">
        <f>(Reference!D$12*List!$G449)+Reference!D$13</f>
        <v>1437.6592575609948</v>
      </c>
      <c r="K449" s="36">
        <f>(Reference!E$12*List!$G449)+Reference!E$13</f>
        <v>1778.1799054470123</v>
      </c>
      <c r="L449" s="36">
        <f>(Reference!F$12*List!$G449)+Reference!F$13</f>
        <v>1852.2746760518403</v>
      </c>
      <c r="M449" s="36">
        <f>(Reference!G$12*List!$G449)+Reference!G$13</f>
        <v>2097.680760253646</v>
      </c>
      <c r="N449" s="36">
        <f>(Reference!H$12*List!$G449)+Reference!H$13</f>
        <v>2177.5559739553041</v>
      </c>
      <c r="O449" s="36">
        <f>(Reference!I$12*List!$G449)+Reference!I$13</f>
        <v>2263.2116307537926</v>
      </c>
      <c r="P449" s="36">
        <f>(Reference!J$12*List!$G449)+Reference!J$13</f>
        <v>2620.0226182763331</v>
      </c>
      <c r="Q449" s="36">
        <f>(Reference!K$12*List!$G449)+Reference!K$13</f>
        <v>2703.0508009398995</v>
      </c>
      <c r="R449" s="36">
        <f>(Reference!L$12*List!$G449)+Reference!L$13</f>
        <v>2916.4017006956446</v>
      </c>
      <c r="S449" s="36">
        <f>(Reference!M$12*List!$G449)+Reference!M$13</f>
        <v>3484.4616086659917</v>
      </c>
      <c r="T449" s="36">
        <f>(Reference!N$12*List!$G449)+Reference!N$13</f>
        <v>14055.841043115088</v>
      </c>
      <c r="U449" s="12">
        <f>(Reference!O$12*List!$G449)+Reference!O$13</f>
        <v>522.43644709154455</v>
      </c>
      <c r="V449" s="12">
        <f>(Reference!P$12*List!$G449)+Reference!P$13</f>
        <v>736.16044817444936</v>
      </c>
      <c r="W449" s="12">
        <f>(Reference!Q$12*List!$G449)+Reference!Q$13</f>
        <v>368.08022408722468</v>
      </c>
      <c r="X449" s="54"/>
      <c r="Y449" s="1" t="str">
        <f t="shared" si="13"/>
        <v>Effingham County, Georgia</v>
      </c>
      <c r="Z449" s="38" t="s">
        <v>187</v>
      </c>
      <c r="AA449" s="40" t="s">
        <v>2225</v>
      </c>
      <c r="AB449" s="43" t="s">
        <v>1971</v>
      </c>
      <c r="AC449" s="62"/>
      <c r="AD449" s="57">
        <f t="shared" si="12"/>
        <v>0.79549999999999998</v>
      </c>
      <c r="AE449" s="61">
        <v>47460</v>
      </c>
      <c r="AF449" s="61" t="s">
        <v>3078</v>
      </c>
      <c r="AG449" s="61" t="s">
        <v>6</v>
      </c>
      <c r="AH449" s="61">
        <v>1.0427</v>
      </c>
    </row>
    <row r="450" spans="1:34" x14ac:dyDescent="0.3">
      <c r="A450" s="47">
        <v>11430</v>
      </c>
      <c r="B450" s="27">
        <v>99911</v>
      </c>
      <c r="C450" s="49" t="s">
        <v>1971</v>
      </c>
      <c r="D450" s="39" t="s">
        <v>110</v>
      </c>
      <c r="E450" s="44" t="s">
        <v>1971</v>
      </c>
      <c r="F450" s="18" t="s">
        <v>7</v>
      </c>
      <c r="G450" s="29">
        <v>0.73250000000000004</v>
      </c>
      <c r="H450" s="36">
        <f>(Reference!B$12*List!$G450)+Reference!B$13</f>
        <v>757.51600911777973</v>
      </c>
      <c r="I450" s="36">
        <f>(Reference!C$12*List!$G450)+Reference!C$13</f>
        <v>1130.3842775010141</v>
      </c>
      <c r="J450" s="36">
        <f>(Reference!D$12*List!$G450)+Reference!D$13</f>
        <v>1352.9183899313261</v>
      </c>
      <c r="K450" s="36">
        <f>(Reference!E$12*List!$G450)+Reference!E$13</f>
        <v>1673.3675118309759</v>
      </c>
      <c r="L450" s="36">
        <f>(Reference!F$12*List!$G450)+Reference!F$13</f>
        <v>1743.0948670591404</v>
      </c>
      <c r="M450" s="36">
        <f>(Reference!G$12*List!$G450)+Reference!G$13</f>
        <v>1974.0358237368198</v>
      </c>
      <c r="N450" s="36">
        <f>(Reference!H$12*List!$G450)+Reference!H$13</f>
        <v>2049.2029017132809</v>
      </c>
      <c r="O450" s="36">
        <f>(Reference!I$12*List!$G450)+Reference!I$13</f>
        <v>2129.8097024380377</v>
      </c>
      <c r="P450" s="36">
        <f>(Reference!J$12*List!$G450)+Reference!J$13</f>
        <v>2465.5889520828869</v>
      </c>
      <c r="Q450" s="36">
        <f>(Reference!K$12*List!$G450)+Reference!K$13</f>
        <v>2543.723151558419</v>
      </c>
      <c r="R450" s="36">
        <f>(Reference!L$12*List!$G450)+Reference!L$13</f>
        <v>2744.4983729955452</v>
      </c>
      <c r="S450" s="36">
        <f>(Reference!M$12*List!$G450)+Reference!M$13</f>
        <v>3279.0747630781393</v>
      </c>
      <c r="T450" s="36">
        <f>(Reference!N$12*List!$G450)+Reference!N$13</f>
        <v>13227.338629212783</v>
      </c>
      <c r="U450" s="12">
        <f>(Reference!O$12*List!$G450)+Reference!O$13</f>
        <v>491.64214199103952</v>
      </c>
      <c r="V450" s="12">
        <f>(Reference!P$12*List!$G450)+Reference!P$13</f>
        <v>692.7684728055558</v>
      </c>
      <c r="W450" s="12">
        <f>(Reference!Q$12*List!$G450)+Reference!Q$13</f>
        <v>346.3842364027779</v>
      </c>
      <c r="X450" s="54"/>
      <c r="Y450" s="1" t="str">
        <f t="shared" si="13"/>
        <v>Elbert County, Georgia</v>
      </c>
      <c r="Z450" s="39" t="s">
        <v>110</v>
      </c>
      <c r="AA450" s="40" t="s">
        <v>2225</v>
      </c>
      <c r="AB450" s="44" t="s">
        <v>1971</v>
      </c>
      <c r="AC450" s="63"/>
      <c r="AD450" s="57">
        <f t="shared" si="12"/>
        <v>0.73250000000000004</v>
      </c>
      <c r="AE450" s="61">
        <v>47580</v>
      </c>
      <c r="AF450" s="61" t="s">
        <v>3079</v>
      </c>
      <c r="AG450" s="61" t="s">
        <v>6</v>
      </c>
      <c r="AH450" s="61">
        <v>0.73270000000000002</v>
      </c>
    </row>
    <row r="451" spans="1:34" x14ac:dyDescent="0.3">
      <c r="A451" s="47">
        <v>11440</v>
      </c>
      <c r="B451" s="27">
        <v>99911</v>
      </c>
      <c r="C451" s="49" t="s">
        <v>1971</v>
      </c>
      <c r="D451" s="39" t="s">
        <v>1077</v>
      </c>
      <c r="E451" s="44" t="s">
        <v>1971</v>
      </c>
      <c r="F451" s="18" t="s">
        <v>7</v>
      </c>
      <c r="G451" s="29">
        <v>0.73250000000000004</v>
      </c>
      <c r="H451" s="36">
        <f>(Reference!B$12*List!$G451)+Reference!B$13</f>
        <v>757.51600911777973</v>
      </c>
      <c r="I451" s="36">
        <f>(Reference!C$12*List!$G451)+Reference!C$13</f>
        <v>1130.3842775010141</v>
      </c>
      <c r="J451" s="36">
        <f>(Reference!D$12*List!$G451)+Reference!D$13</f>
        <v>1352.9183899313261</v>
      </c>
      <c r="K451" s="36">
        <f>(Reference!E$12*List!$G451)+Reference!E$13</f>
        <v>1673.3675118309759</v>
      </c>
      <c r="L451" s="36">
        <f>(Reference!F$12*List!$G451)+Reference!F$13</f>
        <v>1743.0948670591404</v>
      </c>
      <c r="M451" s="36">
        <f>(Reference!G$12*List!$G451)+Reference!G$13</f>
        <v>1974.0358237368198</v>
      </c>
      <c r="N451" s="36">
        <f>(Reference!H$12*List!$G451)+Reference!H$13</f>
        <v>2049.2029017132809</v>
      </c>
      <c r="O451" s="36">
        <f>(Reference!I$12*List!$G451)+Reference!I$13</f>
        <v>2129.8097024380377</v>
      </c>
      <c r="P451" s="36">
        <f>(Reference!J$12*List!$G451)+Reference!J$13</f>
        <v>2465.5889520828869</v>
      </c>
      <c r="Q451" s="36">
        <f>(Reference!K$12*List!$G451)+Reference!K$13</f>
        <v>2543.723151558419</v>
      </c>
      <c r="R451" s="36">
        <f>(Reference!L$12*List!$G451)+Reference!L$13</f>
        <v>2744.4983729955452</v>
      </c>
      <c r="S451" s="36">
        <f>(Reference!M$12*List!$G451)+Reference!M$13</f>
        <v>3279.0747630781393</v>
      </c>
      <c r="T451" s="36">
        <f>(Reference!N$12*List!$G451)+Reference!N$13</f>
        <v>13227.338629212783</v>
      </c>
      <c r="U451" s="12">
        <f>(Reference!O$12*List!$G451)+Reference!O$13</f>
        <v>491.64214199103952</v>
      </c>
      <c r="V451" s="12">
        <f>(Reference!P$12*List!$G451)+Reference!P$13</f>
        <v>692.7684728055558</v>
      </c>
      <c r="W451" s="12">
        <f>(Reference!Q$12*List!$G451)+Reference!Q$13</f>
        <v>346.3842364027779</v>
      </c>
      <c r="X451" s="54"/>
      <c r="Y451" s="1" t="str">
        <f t="shared" si="13"/>
        <v>Emanuel County, Georgia</v>
      </c>
      <c r="Z451" s="39" t="s">
        <v>1077</v>
      </c>
      <c r="AA451" s="40" t="s">
        <v>2225</v>
      </c>
      <c r="AB451" s="44" t="s">
        <v>1971</v>
      </c>
      <c r="AC451" s="63"/>
      <c r="AD451" s="57">
        <f t="shared" si="12"/>
        <v>0.73250000000000004</v>
      </c>
      <c r="AE451" s="61">
        <v>47664</v>
      </c>
      <c r="AF451" s="61" t="s">
        <v>3080</v>
      </c>
      <c r="AG451" s="61" t="s">
        <v>6</v>
      </c>
      <c r="AH451" s="61">
        <v>0.94569999999999999</v>
      </c>
    </row>
    <row r="452" spans="1:34" x14ac:dyDescent="0.3">
      <c r="A452" s="47">
        <v>11441</v>
      </c>
      <c r="B452" s="27">
        <v>99911</v>
      </c>
      <c r="C452" s="49" t="s">
        <v>1971</v>
      </c>
      <c r="D452" s="39" t="s">
        <v>1078</v>
      </c>
      <c r="E452" s="44" t="s">
        <v>1971</v>
      </c>
      <c r="F452" s="18" t="s">
        <v>7</v>
      </c>
      <c r="G452" s="29">
        <v>0.73250000000000004</v>
      </c>
      <c r="H452" s="36">
        <f>(Reference!B$12*List!$G452)+Reference!B$13</f>
        <v>757.51600911777973</v>
      </c>
      <c r="I452" s="36">
        <f>(Reference!C$12*List!$G452)+Reference!C$13</f>
        <v>1130.3842775010141</v>
      </c>
      <c r="J452" s="36">
        <f>(Reference!D$12*List!$G452)+Reference!D$13</f>
        <v>1352.9183899313261</v>
      </c>
      <c r="K452" s="36">
        <f>(Reference!E$12*List!$G452)+Reference!E$13</f>
        <v>1673.3675118309759</v>
      </c>
      <c r="L452" s="36">
        <f>(Reference!F$12*List!$G452)+Reference!F$13</f>
        <v>1743.0948670591404</v>
      </c>
      <c r="M452" s="36">
        <f>(Reference!G$12*List!$G452)+Reference!G$13</f>
        <v>1974.0358237368198</v>
      </c>
      <c r="N452" s="36">
        <f>(Reference!H$12*List!$G452)+Reference!H$13</f>
        <v>2049.2029017132809</v>
      </c>
      <c r="O452" s="36">
        <f>(Reference!I$12*List!$G452)+Reference!I$13</f>
        <v>2129.8097024380377</v>
      </c>
      <c r="P452" s="36">
        <f>(Reference!J$12*List!$G452)+Reference!J$13</f>
        <v>2465.5889520828869</v>
      </c>
      <c r="Q452" s="36">
        <f>(Reference!K$12*List!$G452)+Reference!K$13</f>
        <v>2543.723151558419</v>
      </c>
      <c r="R452" s="36">
        <f>(Reference!L$12*List!$G452)+Reference!L$13</f>
        <v>2744.4983729955452</v>
      </c>
      <c r="S452" s="36">
        <f>(Reference!M$12*List!$G452)+Reference!M$13</f>
        <v>3279.0747630781393</v>
      </c>
      <c r="T452" s="36">
        <f>(Reference!N$12*List!$G452)+Reference!N$13</f>
        <v>13227.338629212783</v>
      </c>
      <c r="U452" s="12">
        <f>(Reference!O$12*List!$G452)+Reference!O$13</f>
        <v>491.64214199103952</v>
      </c>
      <c r="V452" s="12">
        <f>(Reference!P$12*List!$G452)+Reference!P$13</f>
        <v>692.7684728055558</v>
      </c>
      <c r="W452" s="12">
        <f>(Reference!Q$12*List!$G452)+Reference!Q$13</f>
        <v>346.3842364027779</v>
      </c>
      <c r="X452" s="54"/>
      <c r="Y452" s="1" t="str">
        <f t="shared" si="13"/>
        <v>Evans County, Georgia</v>
      </c>
      <c r="Z452" s="39" t="s">
        <v>1078</v>
      </c>
      <c r="AA452" s="40" t="s">
        <v>2225</v>
      </c>
      <c r="AB452" s="44" t="s">
        <v>1971</v>
      </c>
      <c r="AC452" s="63"/>
      <c r="AD452" s="57">
        <f t="shared" si="12"/>
        <v>0.73250000000000004</v>
      </c>
      <c r="AE452" s="61">
        <v>47894</v>
      </c>
      <c r="AF452" s="61" t="s">
        <v>3081</v>
      </c>
      <c r="AG452" s="61" t="s">
        <v>6</v>
      </c>
      <c r="AH452" s="61">
        <v>1.0137</v>
      </c>
    </row>
    <row r="453" spans="1:34" x14ac:dyDescent="0.3">
      <c r="A453" s="47">
        <v>11450</v>
      </c>
      <c r="B453" s="27">
        <v>99911</v>
      </c>
      <c r="C453" s="49" t="s">
        <v>1971</v>
      </c>
      <c r="D453" s="39" t="s">
        <v>1079</v>
      </c>
      <c r="E453" s="44" t="s">
        <v>1971</v>
      </c>
      <c r="F453" s="18" t="s">
        <v>7</v>
      </c>
      <c r="G453" s="29">
        <v>0.73250000000000004</v>
      </c>
      <c r="H453" s="36">
        <f>(Reference!B$12*List!$G453)+Reference!B$13</f>
        <v>757.51600911777973</v>
      </c>
      <c r="I453" s="36">
        <f>(Reference!C$12*List!$G453)+Reference!C$13</f>
        <v>1130.3842775010141</v>
      </c>
      <c r="J453" s="36">
        <f>(Reference!D$12*List!$G453)+Reference!D$13</f>
        <v>1352.9183899313261</v>
      </c>
      <c r="K453" s="36">
        <f>(Reference!E$12*List!$G453)+Reference!E$13</f>
        <v>1673.3675118309759</v>
      </c>
      <c r="L453" s="36">
        <f>(Reference!F$12*List!$G453)+Reference!F$13</f>
        <v>1743.0948670591404</v>
      </c>
      <c r="M453" s="36">
        <f>(Reference!G$12*List!$G453)+Reference!G$13</f>
        <v>1974.0358237368198</v>
      </c>
      <c r="N453" s="36">
        <f>(Reference!H$12*List!$G453)+Reference!H$13</f>
        <v>2049.2029017132809</v>
      </c>
      <c r="O453" s="36">
        <f>(Reference!I$12*List!$G453)+Reference!I$13</f>
        <v>2129.8097024380377</v>
      </c>
      <c r="P453" s="36">
        <f>(Reference!J$12*List!$G453)+Reference!J$13</f>
        <v>2465.5889520828869</v>
      </c>
      <c r="Q453" s="36">
        <f>(Reference!K$12*List!$G453)+Reference!K$13</f>
        <v>2543.723151558419</v>
      </c>
      <c r="R453" s="36">
        <f>(Reference!L$12*List!$G453)+Reference!L$13</f>
        <v>2744.4983729955452</v>
      </c>
      <c r="S453" s="36">
        <f>(Reference!M$12*List!$G453)+Reference!M$13</f>
        <v>3279.0747630781393</v>
      </c>
      <c r="T453" s="36">
        <f>(Reference!N$12*List!$G453)+Reference!N$13</f>
        <v>13227.338629212783</v>
      </c>
      <c r="U453" s="12">
        <f>(Reference!O$12*List!$G453)+Reference!O$13</f>
        <v>491.64214199103952</v>
      </c>
      <c r="V453" s="12">
        <f>(Reference!P$12*List!$G453)+Reference!P$13</f>
        <v>692.7684728055558</v>
      </c>
      <c r="W453" s="12">
        <f>(Reference!Q$12*List!$G453)+Reference!Q$13</f>
        <v>346.3842364027779</v>
      </c>
      <c r="X453" s="54"/>
      <c r="Y453" s="1" t="str">
        <f t="shared" si="13"/>
        <v>Fannin County, Georgia</v>
      </c>
      <c r="Z453" s="39" t="s">
        <v>1079</v>
      </c>
      <c r="AA453" s="40" t="s">
        <v>2225</v>
      </c>
      <c r="AB453" s="44" t="s">
        <v>1971</v>
      </c>
      <c r="AC453" s="63"/>
      <c r="AD453" s="57">
        <f t="shared" si="12"/>
        <v>0.73250000000000004</v>
      </c>
      <c r="AE453" s="61">
        <v>47940</v>
      </c>
      <c r="AF453" s="61" t="s">
        <v>3082</v>
      </c>
      <c r="AG453" s="61" t="s">
        <v>6</v>
      </c>
      <c r="AH453" s="61">
        <v>0.82379999999999998</v>
      </c>
    </row>
    <row r="454" spans="1:34" x14ac:dyDescent="0.3">
      <c r="A454" s="47">
        <v>11451</v>
      </c>
      <c r="B454" s="13">
        <v>12060</v>
      </c>
      <c r="C454" s="49" t="s">
        <v>2334</v>
      </c>
      <c r="D454" s="38" t="s">
        <v>188</v>
      </c>
      <c r="E454" s="43" t="s">
        <v>1971</v>
      </c>
      <c r="F454" s="18" t="s">
        <v>6</v>
      </c>
      <c r="G454" s="11">
        <v>0.94899999999999995</v>
      </c>
      <c r="H454" s="36">
        <f>(Reference!B$12*List!$G454)+Reference!B$13</f>
        <v>920.56963954936089</v>
      </c>
      <c r="I454" s="36">
        <f>(Reference!C$12*List!$G454)+Reference!C$13</f>
        <v>1373.6969705805645</v>
      </c>
      <c r="J454" s="36">
        <f>(Reference!D$12*List!$G454)+Reference!D$13</f>
        <v>1644.1310540872507</v>
      </c>
      <c r="K454" s="36">
        <f>(Reference!E$12*List!$G454)+Reference!E$13</f>
        <v>2033.556134336879</v>
      </c>
      <c r="L454" s="36">
        <f>(Reference!F$12*List!$G454)+Reference!F$13</f>
        <v>2118.2921471689742</v>
      </c>
      <c r="M454" s="36">
        <f>(Reference!G$12*List!$G454)+Reference!G$13</f>
        <v>2398.9426293859133</v>
      </c>
      <c r="N454" s="36">
        <f>(Reference!H$12*List!$G454)+Reference!H$13</f>
        <v>2490.2892531481712</v>
      </c>
      <c r="O454" s="36">
        <f>(Reference!I$12*List!$G454)+Reference!I$13</f>
        <v>2588.2464878405926</v>
      </c>
      <c r="P454" s="36">
        <f>(Reference!J$12*List!$G454)+Reference!J$13</f>
        <v>2996.3014716206822</v>
      </c>
      <c r="Q454" s="36">
        <f>(Reference!K$12*List!$G454)+Reference!K$13</f>
        <v>3091.25388316303</v>
      </c>
      <c r="R454" s="36">
        <f>(Reference!L$12*List!$G454)+Reference!L$13</f>
        <v>3335.2455229490624</v>
      </c>
      <c r="S454" s="36">
        <f>(Reference!M$12*List!$G454)+Reference!M$13</f>
        <v>3984.8882879951248</v>
      </c>
      <c r="T454" s="36">
        <f>(Reference!N$12*List!$G454)+Reference!N$13</f>
        <v>16074.493750004036</v>
      </c>
      <c r="U454" s="12">
        <f>(Reference!O$12*List!$G454)+Reference!O$13</f>
        <v>597.4670158681721</v>
      </c>
      <c r="V454" s="12">
        <f>(Reference!P$12*List!$G454)+Reference!P$13</f>
        <v>841.88534054151546</v>
      </c>
      <c r="W454" s="12">
        <f>(Reference!Q$12*List!$G454)+Reference!Q$13</f>
        <v>420.94267027075773</v>
      </c>
      <c r="X454" s="54"/>
      <c r="Y454" s="1" t="str">
        <f t="shared" si="13"/>
        <v>Fayette County, Georgia</v>
      </c>
      <c r="Z454" s="38" t="s">
        <v>188</v>
      </c>
      <c r="AA454" s="40" t="s">
        <v>2225</v>
      </c>
      <c r="AB454" s="43" t="s">
        <v>1971</v>
      </c>
      <c r="AC454" s="62"/>
      <c r="AD454" s="57">
        <f t="shared" si="12"/>
        <v>0.94899999999999995</v>
      </c>
      <c r="AE454" s="61">
        <v>48060</v>
      </c>
      <c r="AF454" s="61" t="s">
        <v>3083</v>
      </c>
      <c r="AG454" s="61" t="s">
        <v>6</v>
      </c>
      <c r="AH454" s="61">
        <v>0.91049999999999998</v>
      </c>
    </row>
    <row r="455" spans="1:34" x14ac:dyDescent="0.3">
      <c r="A455" s="47">
        <v>11460</v>
      </c>
      <c r="B455" s="13">
        <v>40660</v>
      </c>
      <c r="C455" s="49" t="s">
        <v>2342</v>
      </c>
      <c r="D455" s="38" t="s">
        <v>189</v>
      </c>
      <c r="E455" s="43" t="s">
        <v>1971</v>
      </c>
      <c r="F455" s="18" t="s">
        <v>6</v>
      </c>
      <c r="G455" s="11">
        <v>0.88929999999999998</v>
      </c>
      <c r="H455" s="36">
        <f>(Reference!B$12*List!$G455)+Reference!B$13</f>
        <v>875.60750681603338</v>
      </c>
      <c r="I455" s="36">
        <f>(Reference!C$12*List!$G455)+Reference!C$13</f>
        <v>1306.6033549831086</v>
      </c>
      <c r="J455" s="36">
        <f>(Reference!D$12*List!$G455)+Reference!D$13</f>
        <v>1563.8289938096125</v>
      </c>
      <c r="K455" s="36">
        <f>(Reference!E$12*List!$G455)+Reference!E$13</f>
        <v>1934.2339137197778</v>
      </c>
      <c r="L455" s="36">
        <f>(Reference!F$12*List!$G455)+Reference!F$13</f>
        <v>2014.8312805520825</v>
      </c>
      <c r="M455" s="36">
        <f>(Reference!G$12*List!$G455)+Reference!G$13</f>
        <v>2281.7743324009207</v>
      </c>
      <c r="N455" s="36">
        <f>(Reference!H$12*List!$G455)+Reference!H$13</f>
        <v>2368.659437071206</v>
      </c>
      <c r="O455" s="36">
        <f>(Reference!I$12*List!$G455)+Reference!I$13</f>
        <v>2461.8322795794729</v>
      </c>
      <c r="P455" s="36">
        <f>(Reference!J$12*List!$G455)+Reference!J$13</f>
        <v>2849.957187942131</v>
      </c>
      <c r="Q455" s="36">
        <f>(Reference!K$12*List!$G455)+Reference!K$13</f>
        <v>2940.2719677967707</v>
      </c>
      <c r="R455" s="36">
        <f>(Reference!L$12*List!$G455)+Reference!L$13</f>
        <v>3172.3466552713489</v>
      </c>
      <c r="S455" s="36">
        <f>(Reference!M$12*List!$G455)+Reference!M$13</f>
        <v>3790.2598009856833</v>
      </c>
      <c r="T455" s="36">
        <f>(Reference!N$12*List!$G455)+Reference!N$13</f>
        <v>15289.389081591853</v>
      </c>
      <c r="U455" s="12">
        <f>(Reference!O$12*List!$G455)+Reference!O$13</f>
        <v>568.28574579674114</v>
      </c>
      <c r="V455" s="12">
        <f>(Reference!P$12*List!$G455)+Reference!P$13</f>
        <v>800.76627816813539</v>
      </c>
      <c r="W455" s="12">
        <f>(Reference!Q$12*List!$G455)+Reference!Q$13</f>
        <v>400.38313908406769</v>
      </c>
      <c r="X455" s="54"/>
      <c r="Y455" s="1" t="str">
        <f t="shared" si="13"/>
        <v>Floyd County, Georgia</v>
      </c>
      <c r="Z455" s="38" t="s">
        <v>189</v>
      </c>
      <c r="AA455" s="40" t="s">
        <v>2225</v>
      </c>
      <c r="AB455" s="43" t="s">
        <v>1971</v>
      </c>
      <c r="AC455" s="62"/>
      <c r="AD455" s="57">
        <f t="shared" si="12"/>
        <v>0.88929999999999998</v>
      </c>
      <c r="AE455" s="61">
        <v>48140</v>
      </c>
      <c r="AF455" s="61" t="s">
        <v>3084</v>
      </c>
      <c r="AG455" s="61" t="s">
        <v>6</v>
      </c>
      <c r="AH455" s="61">
        <v>0.90380000000000005</v>
      </c>
    </row>
    <row r="456" spans="1:34" x14ac:dyDescent="0.3">
      <c r="A456" s="47">
        <v>11461</v>
      </c>
      <c r="B456" s="13">
        <v>12060</v>
      </c>
      <c r="C456" s="49" t="s">
        <v>2334</v>
      </c>
      <c r="D456" s="38" t="s">
        <v>190</v>
      </c>
      <c r="E456" s="43" t="s">
        <v>1971</v>
      </c>
      <c r="F456" s="18" t="s">
        <v>6</v>
      </c>
      <c r="G456" s="11">
        <v>0.94899999999999995</v>
      </c>
      <c r="H456" s="36">
        <f>(Reference!B$12*List!$G456)+Reference!B$13</f>
        <v>920.56963954936089</v>
      </c>
      <c r="I456" s="36">
        <f>(Reference!C$12*List!$G456)+Reference!C$13</f>
        <v>1373.6969705805645</v>
      </c>
      <c r="J456" s="36">
        <f>(Reference!D$12*List!$G456)+Reference!D$13</f>
        <v>1644.1310540872507</v>
      </c>
      <c r="K456" s="36">
        <f>(Reference!E$12*List!$G456)+Reference!E$13</f>
        <v>2033.556134336879</v>
      </c>
      <c r="L456" s="36">
        <f>(Reference!F$12*List!$G456)+Reference!F$13</f>
        <v>2118.2921471689742</v>
      </c>
      <c r="M456" s="36">
        <f>(Reference!G$12*List!$G456)+Reference!G$13</f>
        <v>2398.9426293859133</v>
      </c>
      <c r="N456" s="36">
        <f>(Reference!H$12*List!$G456)+Reference!H$13</f>
        <v>2490.2892531481712</v>
      </c>
      <c r="O456" s="36">
        <f>(Reference!I$12*List!$G456)+Reference!I$13</f>
        <v>2588.2464878405926</v>
      </c>
      <c r="P456" s="36">
        <f>(Reference!J$12*List!$G456)+Reference!J$13</f>
        <v>2996.3014716206822</v>
      </c>
      <c r="Q456" s="36">
        <f>(Reference!K$12*List!$G456)+Reference!K$13</f>
        <v>3091.25388316303</v>
      </c>
      <c r="R456" s="36">
        <f>(Reference!L$12*List!$G456)+Reference!L$13</f>
        <v>3335.2455229490624</v>
      </c>
      <c r="S456" s="36">
        <f>(Reference!M$12*List!$G456)+Reference!M$13</f>
        <v>3984.8882879951248</v>
      </c>
      <c r="T456" s="36">
        <f>(Reference!N$12*List!$G456)+Reference!N$13</f>
        <v>16074.493750004036</v>
      </c>
      <c r="U456" s="12">
        <f>(Reference!O$12*List!$G456)+Reference!O$13</f>
        <v>597.4670158681721</v>
      </c>
      <c r="V456" s="12">
        <f>(Reference!P$12*List!$G456)+Reference!P$13</f>
        <v>841.88534054151546</v>
      </c>
      <c r="W456" s="12">
        <f>(Reference!Q$12*List!$G456)+Reference!Q$13</f>
        <v>420.94267027075773</v>
      </c>
      <c r="X456" s="54"/>
      <c r="Y456" s="1" t="str">
        <f t="shared" si="13"/>
        <v>Forsyth County, Georgia</v>
      </c>
      <c r="Z456" s="38" t="s">
        <v>190</v>
      </c>
      <c r="AA456" s="40" t="s">
        <v>2225</v>
      </c>
      <c r="AB456" s="43" t="s">
        <v>1971</v>
      </c>
      <c r="AC456" s="62"/>
      <c r="AD456" s="57">
        <f t="shared" si="12"/>
        <v>0.94899999999999995</v>
      </c>
      <c r="AE456" s="61">
        <v>48260</v>
      </c>
      <c r="AF456" s="61" t="s">
        <v>3085</v>
      </c>
      <c r="AG456" s="61" t="s">
        <v>6</v>
      </c>
      <c r="AH456" s="61">
        <v>0.77249999999999996</v>
      </c>
    </row>
    <row r="457" spans="1:34" x14ac:dyDescent="0.3">
      <c r="A457" s="47">
        <v>11462</v>
      </c>
      <c r="B457" s="27">
        <v>99911</v>
      </c>
      <c r="C457" s="49" t="s">
        <v>1971</v>
      </c>
      <c r="D457" s="39" t="s">
        <v>230</v>
      </c>
      <c r="E457" s="44" t="s">
        <v>1971</v>
      </c>
      <c r="F457" s="18" t="s">
        <v>7</v>
      </c>
      <c r="G457" s="29">
        <v>0.73250000000000004</v>
      </c>
      <c r="H457" s="36">
        <f>(Reference!B$12*List!$G457)+Reference!B$13</f>
        <v>757.51600911777973</v>
      </c>
      <c r="I457" s="36">
        <f>(Reference!C$12*List!$G457)+Reference!C$13</f>
        <v>1130.3842775010141</v>
      </c>
      <c r="J457" s="36">
        <f>(Reference!D$12*List!$G457)+Reference!D$13</f>
        <v>1352.9183899313261</v>
      </c>
      <c r="K457" s="36">
        <f>(Reference!E$12*List!$G457)+Reference!E$13</f>
        <v>1673.3675118309759</v>
      </c>
      <c r="L457" s="36">
        <f>(Reference!F$12*List!$G457)+Reference!F$13</f>
        <v>1743.0948670591404</v>
      </c>
      <c r="M457" s="36">
        <f>(Reference!G$12*List!$G457)+Reference!G$13</f>
        <v>1974.0358237368198</v>
      </c>
      <c r="N457" s="36">
        <f>(Reference!H$12*List!$G457)+Reference!H$13</f>
        <v>2049.2029017132809</v>
      </c>
      <c r="O457" s="36">
        <f>(Reference!I$12*List!$G457)+Reference!I$13</f>
        <v>2129.8097024380377</v>
      </c>
      <c r="P457" s="36">
        <f>(Reference!J$12*List!$G457)+Reference!J$13</f>
        <v>2465.5889520828869</v>
      </c>
      <c r="Q457" s="36">
        <f>(Reference!K$12*List!$G457)+Reference!K$13</f>
        <v>2543.723151558419</v>
      </c>
      <c r="R457" s="36">
        <f>(Reference!L$12*List!$G457)+Reference!L$13</f>
        <v>2744.4983729955452</v>
      </c>
      <c r="S457" s="36">
        <f>(Reference!M$12*List!$G457)+Reference!M$13</f>
        <v>3279.0747630781393</v>
      </c>
      <c r="T457" s="36">
        <f>(Reference!N$12*List!$G457)+Reference!N$13</f>
        <v>13227.338629212783</v>
      </c>
      <c r="U457" s="12">
        <f>(Reference!O$12*List!$G457)+Reference!O$13</f>
        <v>491.64214199103952</v>
      </c>
      <c r="V457" s="12">
        <f>(Reference!P$12*List!$G457)+Reference!P$13</f>
        <v>692.7684728055558</v>
      </c>
      <c r="W457" s="12">
        <f>(Reference!Q$12*List!$G457)+Reference!Q$13</f>
        <v>346.3842364027779</v>
      </c>
      <c r="X457" s="54"/>
      <c r="Y457" s="1" t="str">
        <f t="shared" si="13"/>
        <v>Franklin County, Georgia</v>
      </c>
      <c r="Z457" s="39" t="s">
        <v>230</v>
      </c>
      <c r="AA457" s="40" t="s">
        <v>2225</v>
      </c>
      <c r="AB457" s="44" t="s">
        <v>1971</v>
      </c>
      <c r="AC457" s="63"/>
      <c r="AD457" s="57">
        <f t="shared" si="12"/>
        <v>0.73250000000000004</v>
      </c>
      <c r="AE457" s="61">
        <v>48300</v>
      </c>
      <c r="AF457" s="61" t="s">
        <v>3086</v>
      </c>
      <c r="AG457" s="61" t="s">
        <v>6</v>
      </c>
      <c r="AH457" s="61">
        <v>0.96350000000000002</v>
      </c>
    </row>
    <row r="458" spans="1:34" x14ac:dyDescent="0.3">
      <c r="A458" s="47">
        <v>11470</v>
      </c>
      <c r="B458" s="13">
        <v>12060</v>
      </c>
      <c r="C458" s="49" t="s">
        <v>2334</v>
      </c>
      <c r="D458" s="38" t="s">
        <v>191</v>
      </c>
      <c r="E458" s="43" t="s">
        <v>1971</v>
      </c>
      <c r="F458" s="18" t="s">
        <v>6</v>
      </c>
      <c r="G458" s="11">
        <v>0.94899999999999995</v>
      </c>
      <c r="H458" s="36">
        <f>(Reference!B$12*List!$G458)+Reference!B$13</f>
        <v>920.56963954936089</v>
      </c>
      <c r="I458" s="36">
        <f>(Reference!C$12*List!$G458)+Reference!C$13</f>
        <v>1373.6969705805645</v>
      </c>
      <c r="J458" s="36">
        <f>(Reference!D$12*List!$G458)+Reference!D$13</f>
        <v>1644.1310540872507</v>
      </c>
      <c r="K458" s="36">
        <f>(Reference!E$12*List!$G458)+Reference!E$13</f>
        <v>2033.556134336879</v>
      </c>
      <c r="L458" s="36">
        <f>(Reference!F$12*List!$G458)+Reference!F$13</f>
        <v>2118.2921471689742</v>
      </c>
      <c r="M458" s="36">
        <f>(Reference!G$12*List!$G458)+Reference!G$13</f>
        <v>2398.9426293859133</v>
      </c>
      <c r="N458" s="36">
        <f>(Reference!H$12*List!$G458)+Reference!H$13</f>
        <v>2490.2892531481712</v>
      </c>
      <c r="O458" s="36">
        <f>(Reference!I$12*List!$G458)+Reference!I$13</f>
        <v>2588.2464878405926</v>
      </c>
      <c r="P458" s="36">
        <f>(Reference!J$12*List!$G458)+Reference!J$13</f>
        <v>2996.3014716206822</v>
      </c>
      <c r="Q458" s="36">
        <f>(Reference!K$12*List!$G458)+Reference!K$13</f>
        <v>3091.25388316303</v>
      </c>
      <c r="R458" s="36">
        <f>(Reference!L$12*List!$G458)+Reference!L$13</f>
        <v>3335.2455229490624</v>
      </c>
      <c r="S458" s="36">
        <f>(Reference!M$12*List!$G458)+Reference!M$13</f>
        <v>3984.8882879951248</v>
      </c>
      <c r="T458" s="36">
        <f>(Reference!N$12*List!$G458)+Reference!N$13</f>
        <v>16074.493750004036</v>
      </c>
      <c r="U458" s="12">
        <f>(Reference!O$12*List!$G458)+Reference!O$13</f>
        <v>597.4670158681721</v>
      </c>
      <c r="V458" s="12">
        <f>(Reference!P$12*List!$G458)+Reference!P$13</f>
        <v>841.88534054151546</v>
      </c>
      <c r="W458" s="12">
        <f>(Reference!Q$12*List!$G458)+Reference!Q$13</f>
        <v>420.94267027075773</v>
      </c>
      <c r="X458" s="54"/>
      <c r="Y458" s="1" t="str">
        <f t="shared" si="13"/>
        <v>Fulton County, Georgia</v>
      </c>
      <c r="Z458" s="38" t="s">
        <v>191</v>
      </c>
      <c r="AA458" s="40" t="s">
        <v>2225</v>
      </c>
      <c r="AB458" s="43" t="s">
        <v>1971</v>
      </c>
      <c r="AC458" s="62"/>
      <c r="AD458" s="57">
        <f t="shared" ref="AD458:AD521" si="14">IFERROR(INDEX($AH$9:$AH$3254,MATCH($B458,$AE$9:$AE$3254,0)),"")</f>
        <v>0.94899999999999995</v>
      </c>
      <c r="AE458" s="61">
        <v>48424</v>
      </c>
      <c r="AF458" s="61" t="s">
        <v>3087</v>
      </c>
      <c r="AG458" s="61" t="s">
        <v>6</v>
      </c>
      <c r="AH458" s="61">
        <v>0.91790000000000005</v>
      </c>
    </row>
    <row r="459" spans="1:34" x14ac:dyDescent="0.3">
      <c r="A459" s="47">
        <v>11471</v>
      </c>
      <c r="B459" s="27">
        <v>99911</v>
      </c>
      <c r="C459" s="49" t="s">
        <v>1971</v>
      </c>
      <c r="D459" s="39" t="s">
        <v>1080</v>
      </c>
      <c r="E459" s="44" t="s">
        <v>1971</v>
      </c>
      <c r="F459" s="18" t="s">
        <v>7</v>
      </c>
      <c r="G459" s="29">
        <v>0.73250000000000004</v>
      </c>
      <c r="H459" s="36">
        <f>(Reference!B$12*List!$G459)+Reference!B$13</f>
        <v>757.51600911777973</v>
      </c>
      <c r="I459" s="36">
        <f>(Reference!C$12*List!$G459)+Reference!C$13</f>
        <v>1130.3842775010141</v>
      </c>
      <c r="J459" s="36">
        <f>(Reference!D$12*List!$G459)+Reference!D$13</f>
        <v>1352.9183899313261</v>
      </c>
      <c r="K459" s="36">
        <f>(Reference!E$12*List!$G459)+Reference!E$13</f>
        <v>1673.3675118309759</v>
      </c>
      <c r="L459" s="36">
        <f>(Reference!F$12*List!$G459)+Reference!F$13</f>
        <v>1743.0948670591404</v>
      </c>
      <c r="M459" s="36">
        <f>(Reference!G$12*List!$G459)+Reference!G$13</f>
        <v>1974.0358237368198</v>
      </c>
      <c r="N459" s="36">
        <f>(Reference!H$12*List!$G459)+Reference!H$13</f>
        <v>2049.2029017132809</v>
      </c>
      <c r="O459" s="36">
        <f>(Reference!I$12*List!$G459)+Reference!I$13</f>
        <v>2129.8097024380377</v>
      </c>
      <c r="P459" s="36">
        <f>(Reference!J$12*List!$G459)+Reference!J$13</f>
        <v>2465.5889520828869</v>
      </c>
      <c r="Q459" s="36">
        <f>(Reference!K$12*List!$G459)+Reference!K$13</f>
        <v>2543.723151558419</v>
      </c>
      <c r="R459" s="36">
        <f>(Reference!L$12*List!$G459)+Reference!L$13</f>
        <v>2744.4983729955452</v>
      </c>
      <c r="S459" s="36">
        <f>(Reference!M$12*List!$G459)+Reference!M$13</f>
        <v>3279.0747630781393</v>
      </c>
      <c r="T459" s="36">
        <f>(Reference!N$12*List!$G459)+Reference!N$13</f>
        <v>13227.338629212783</v>
      </c>
      <c r="U459" s="12">
        <f>(Reference!O$12*List!$G459)+Reference!O$13</f>
        <v>491.64214199103952</v>
      </c>
      <c r="V459" s="12">
        <f>(Reference!P$12*List!$G459)+Reference!P$13</f>
        <v>692.7684728055558</v>
      </c>
      <c r="W459" s="12">
        <f>(Reference!Q$12*List!$G459)+Reference!Q$13</f>
        <v>346.3842364027779</v>
      </c>
      <c r="X459" s="54"/>
      <c r="Y459" s="1" t="str">
        <f t="shared" si="13"/>
        <v>Gilmer County, Georgia</v>
      </c>
      <c r="Z459" s="39" t="s">
        <v>1080</v>
      </c>
      <c r="AA459" s="40" t="s">
        <v>2225</v>
      </c>
      <c r="AB459" s="44" t="s">
        <v>1971</v>
      </c>
      <c r="AC459" s="63"/>
      <c r="AD459" s="57">
        <f t="shared" si="14"/>
        <v>0.73250000000000004</v>
      </c>
      <c r="AE459" s="61">
        <v>48540</v>
      </c>
      <c r="AF459" s="61" t="s">
        <v>3088</v>
      </c>
      <c r="AG459" s="61" t="s">
        <v>6</v>
      </c>
      <c r="AH459" s="61">
        <v>0.65980000000000005</v>
      </c>
    </row>
    <row r="460" spans="1:34" x14ac:dyDescent="0.3">
      <c r="A460" s="47">
        <v>11480</v>
      </c>
      <c r="B460" s="27">
        <v>99911</v>
      </c>
      <c r="C460" s="49" t="s">
        <v>1971</v>
      </c>
      <c r="D460" s="39" t="s">
        <v>1081</v>
      </c>
      <c r="E460" s="44" t="s">
        <v>1971</v>
      </c>
      <c r="F460" s="18" t="s">
        <v>7</v>
      </c>
      <c r="G460" s="29">
        <v>0.73250000000000004</v>
      </c>
      <c r="H460" s="36">
        <f>(Reference!B$12*List!$G460)+Reference!B$13</f>
        <v>757.51600911777973</v>
      </c>
      <c r="I460" s="36">
        <f>(Reference!C$12*List!$G460)+Reference!C$13</f>
        <v>1130.3842775010141</v>
      </c>
      <c r="J460" s="36">
        <f>(Reference!D$12*List!$G460)+Reference!D$13</f>
        <v>1352.9183899313261</v>
      </c>
      <c r="K460" s="36">
        <f>(Reference!E$12*List!$G460)+Reference!E$13</f>
        <v>1673.3675118309759</v>
      </c>
      <c r="L460" s="36">
        <f>(Reference!F$12*List!$G460)+Reference!F$13</f>
        <v>1743.0948670591404</v>
      </c>
      <c r="M460" s="36">
        <f>(Reference!G$12*List!$G460)+Reference!G$13</f>
        <v>1974.0358237368198</v>
      </c>
      <c r="N460" s="36">
        <f>(Reference!H$12*List!$G460)+Reference!H$13</f>
        <v>2049.2029017132809</v>
      </c>
      <c r="O460" s="36">
        <f>(Reference!I$12*List!$G460)+Reference!I$13</f>
        <v>2129.8097024380377</v>
      </c>
      <c r="P460" s="36">
        <f>(Reference!J$12*List!$G460)+Reference!J$13</f>
        <v>2465.5889520828869</v>
      </c>
      <c r="Q460" s="36">
        <f>(Reference!K$12*List!$G460)+Reference!K$13</f>
        <v>2543.723151558419</v>
      </c>
      <c r="R460" s="36">
        <f>(Reference!L$12*List!$G460)+Reference!L$13</f>
        <v>2744.4983729955452</v>
      </c>
      <c r="S460" s="36">
        <f>(Reference!M$12*List!$G460)+Reference!M$13</f>
        <v>3279.0747630781393</v>
      </c>
      <c r="T460" s="36">
        <f>(Reference!N$12*List!$G460)+Reference!N$13</f>
        <v>13227.338629212783</v>
      </c>
      <c r="U460" s="12">
        <f>(Reference!O$12*List!$G460)+Reference!O$13</f>
        <v>491.64214199103952</v>
      </c>
      <c r="V460" s="12">
        <f>(Reference!P$12*List!$G460)+Reference!P$13</f>
        <v>692.7684728055558</v>
      </c>
      <c r="W460" s="12">
        <f>(Reference!Q$12*List!$G460)+Reference!Q$13</f>
        <v>346.3842364027779</v>
      </c>
      <c r="X460" s="54"/>
      <c r="Y460" s="1" t="str">
        <f t="shared" ref="Y460:Y523" si="15">CONCATENATE(Z460, AA460, AB460)</f>
        <v>Glascock County, Georgia</v>
      </c>
      <c r="Z460" s="39" t="s">
        <v>1081</v>
      </c>
      <c r="AA460" s="40" t="s">
        <v>2225</v>
      </c>
      <c r="AB460" s="44" t="s">
        <v>1971</v>
      </c>
      <c r="AC460" s="63"/>
      <c r="AD460" s="57">
        <f t="shared" si="14"/>
        <v>0.73250000000000004</v>
      </c>
      <c r="AE460" s="61">
        <v>48620</v>
      </c>
      <c r="AF460" s="61" t="s">
        <v>3089</v>
      </c>
      <c r="AG460" s="61" t="s">
        <v>6</v>
      </c>
      <c r="AH460" s="61">
        <v>0.85240000000000005</v>
      </c>
    </row>
    <row r="461" spans="1:34" x14ac:dyDescent="0.3">
      <c r="A461" s="47">
        <v>11490</v>
      </c>
      <c r="B461" s="13">
        <v>15260</v>
      </c>
      <c r="C461" s="49" t="s">
        <v>2336</v>
      </c>
      <c r="D461" s="38" t="s">
        <v>192</v>
      </c>
      <c r="E461" s="43" t="s">
        <v>1971</v>
      </c>
      <c r="F461" s="18" t="s">
        <v>6</v>
      </c>
      <c r="G461" s="11">
        <v>0.84</v>
      </c>
      <c r="H461" s="36">
        <f>(Reference!B$12*List!$G461)+Reference!B$13</f>
        <v>838.47797341983505</v>
      </c>
      <c r="I461" s="36">
        <f>(Reference!C$12*List!$G461)+Reference!C$13</f>
        <v>1251.1977394227306</v>
      </c>
      <c r="J461" s="36">
        <f>(Reference!D$12*List!$G461)+Reference!D$13</f>
        <v>1497.5159021565544</v>
      </c>
      <c r="K461" s="36">
        <f>(Reference!E$12*List!$G461)+Reference!E$13</f>
        <v>1852.2140564932604</v>
      </c>
      <c r="L461" s="36">
        <f>(Reference!F$12*List!$G461)+Reference!F$13</f>
        <v>1929.3937474831919</v>
      </c>
      <c r="M461" s="36">
        <f>(Reference!G$12*List!$G461)+Reference!G$13</f>
        <v>2185.0172630314041</v>
      </c>
      <c r="N461" s="36">
        <f>(Reference!H$12*List!$G461)+Reference!H$13</f>
        <v>2268.2180646659399</v>
      </c>
      <c r="O461" s="36">
        <f>(Reference!I$12*List!$G461)+Reference!I$13</f>
        <v>2357.4399769450802</v>
      </c>
      <c r="P461" s="36">
        <f>(Reference!J$12*List!$G461)+Reference!J$13</f>
        <v>2729.1067158256724</v>
      </c>
      <c r="Q461" s="36">
        <f>(Reference!K$12*List!$G461)+Reference!K$13</f>
        <v>2815.5917596299923</v>
      </c>
      <c r="R461" s="36">
        <f>(Reference!L$12*List!$G461)+Reference!L$13</f>
        <v>3037.8254797853979</v>
      </c>
      <c r="S461" s="36">
        <f>(Reference!M$12*List!$G461)+Reference!M$13</f>
        <v>3629.5364440415383</v>
      </c>
      <c r="T461" s="36">
        <f>(Reference!N$12*List!$G461)+Reference!N$13</f>
        <v>14641.053065633383</v>
      </c>
      <c r="U461" s="12">
        <f>(Reference!O$12*List!$G461)+Reference!O$13</f>
        <v>544.18798005936173</v>
      </c>
      <c r="V461" s="12">
        <f>(Reference!P$12*List!$G461)+Reference!P$13</f>
        <v>766.81033553819157</v>
      </c>
      <c r="W461" s="12">
        <f>(Reference!Q$12*List!$G461)+Reference!Q$13</f>
        <v>383.40516776909578</v>
      </c>
      <c r="X461" s="54"/>
      <c r="Y461" s="1" t="str">
        <f t="shared" si="15"/>
        <v>Glynn County, Georgia</v>
      </c>
      <c r="Z461" s="38" t="s">
        <v>192</v>
      </c>
      <c r="AA461" s="40" t="s">
        <v>2225</v>
      </c>
      <c r="AB461" s="43" t="s">
        <v>1971</v>
      </c>
      <c r="AC461" s="62"/>
      <c r="AD461" s="57">
        <f t="shared" si="14"/>
        <v>0.84</v>
      </c>
      <c r="AE461" s="61">
        <v>48660</v>
      </c>
      <c r="AF461" s="61" t="s">
        <v>3090</v>
      </c>
      <c r="AG461" s="61" t="s">
        <v>6</v>
      </c>
      <c r="AH461" s="61">
        <v>0.86739999999999995</v>
      </c>
    </row>
    <row r="462" spans="1:34" x14ac:dyDescent="0.3">
      <c r="A462" s="47">
        <v>11500</v>
      </c>
      <c r="B462" s="27">
        <v>99911</v>
      </c>
      <c r="C462" s="49" t="s">
        <v>1971</v>
      </c>
      <c r="D462" s="39" t="s">
        <v>1082</v>
      </c>
      <c r="E462" s="44" t="s">
        <v>1971</v>
      </c>
      <c r="F462" s="18" t="s">
        <v>7</v>
      </c>
      <c r="G462" s="29">
        <v>0.73250000000000004</v>
      </c>
      <c r="H462" s="36">
        <f>(Reference!B$12*List!$G462)+Reference!B$13</f>
        <v>757.51600911777973</v>
      </c>
      <c r="I462" s="36">
        <f>(Reference!C$12*List!$G462)+Reference!C$13</f>
        <v>1130.3842775010141</v>
      </c>
      <c r="J462" s="36">
        <f>(Reference!D$12*List!$G462)+Reference!D$13</f>
        <v>1352.9183899313261</v>
      </c>
      <c r="K462" s="36">
        <f>(Reference!E$12*List!$G462)+Reference!E$13</f>
        <v>1673.3675118309759</v>
      </c>
      <c r="L462" s="36">
        <f>(Reference!F$12*List!$G462)+Reference!F$13</f>
        <v>1743.0948670591404</v>
      </c>
      <c r="M462" s="36">
        <f>(Reference!G$12*List!$G462)+Reference!G$13</f>
        <v>1974.0358237368198</v>
      </c>
      <c r="N462" s="36">
        <f>(Reference!H$12*List!$G462)+Reference!H$13</f>
        <v>2049.2029017132809</v>
      </c>
      <c r="O462" s="36">
        <f>(Reference!I$12*List!$G462)+Reference!I$13</f>
        <v>2129.8097024380377</v>
      </c>
      <c r="P462" s="36">
        <f>(Reference!J$12*List!$G462)+Reference!J$13</f>
        <v>2465.5889520828869</v>
      </c>
      <c r="Q462" s="36">
        <f>(Reference!K$12*List!$G462)+Reference!K$13</f>
        <v>2543.723151558419</v>
      </c>
      <c r="R462" s="36">
        <f>(Reference!L$12*List!$G462)+Reference!L$13</f>
        <v>2744.4983729955452</v>
      </c>
      <c r="S462" s="36">
        <f>(Reference!M$12*List!$G462)+Reference!M$13</f>
        <v>3279.0747630781393</v>
      </c>
      <c r="T462" s="36">
        <f>(Reference!N$12*List!$G462)+Reference!N$13</f>
        <v>13227.338629212783</v>
      </c>
      <c r="U462" s="12">
        <f>(Reference!O$12*List!$G462)+Reference!O$13</f>
        <v>491.64214199103952</v>
      </c>
      <c r="V462" s="12">
        <f>(Reference!P$12*List!$G462)+Reference!P$13</f>
        <v>692.7684728055558</v>
      </c>
      <c r="W462" s="12">
        <f>(Reference!Q$12*List!$G462)+Reference!Q$13</f>
        <v>346.3842364027779</v>
      </c>
      <c r="X462" s="54"/>
      <c r="Y462" s="1" t="str">
        <f t="shared" si="15"/>
        <v>Gordon County, Georgia</v>
      </c>
      <c r="Z462" s="39" t="s">
        <v>1082</v>
      </c>
      <c r="AA462" s="40" t="s">
        <v>2225</v>
      </c>
      <c r="AB462" s="44" t="s">
        <v>1971</v>
      </c>
      <c r="AC462" s="63"/>
      <c r="AD462" s="57">
        <f t="shared" si="14"/>
        <v>0.73250000000000004</v>
      </c>
      <c r="AE462" s="61">
        <v>48700</v>
      </c>
      <c r="AF462" s="61" t="s">
        <v>3091</v>
      </c>
      <c r="AG462" s="61" t="s">
        <v>6</v>
      </c>
      <c r="AH462" s="61">
        <v>0.87819999999999998</v>
      </c>
    </row>
    <row r="463" spans="1:34" x14ac:dyDescent="0.3">
      <c r="A463" s="47">
        <v>11510</v>
      </c>
      <c r="B463" s="27">
        <v>99911</v>
      </c>
      <c r="C463" s="49" t="s">
        <v>1971</v>
      </c>
      <c r="D463" s="39" t="s">
        <v>557</v>
      </c>
      <c r="E463" s="44" t="s">
        <v>1971</v>
      </c>
      <c r="F463" s="18" t="s">
        <v>7</v>
      </c>
      <c r="G463" s="29">
        <v>0.73250000000000004</v>
      </c>
      <c r="H463" s="36">
        <f>(Reference!B$12*List!$G463)+Reference!B$13</f>
        <v>757.51600911777973</v>
      </c>
      <c r="I463" s="36">
        <f>(Reference!C$12*List!$G463)+Reference!C$13</f>
        <v>1130.3842775010141</v>
      </c>
      <c r="J463" s="36">
        <f>(Reference!D$12*List!$G463)+Reference!D$13</f>
        <v>1352.9183899313261</v>
      </c>
      <c r="K463" s="36">
        <f>(Reference!E$12*List!$G463)+Reference!E$13</f>
        <v>1673.3675118309759</v>
      </c>
      <c r="L463" s="36">
        <f>(Reference!F$12*List!$G463)+Reference!F$13</f>
        <v>1743.0948670591404</v>
      </c>
      <c r="M463" s="36">
        <f>(Reference!G$12*List!$G463)+Reference!G$13</f>
        <v>1974.0358237368198</v>
      </c>
      <c r="N463" s="36">
        <f>(Reference!H$12*List!$G463)+Reference!H$13</f>
        <v>2049.2029017132809</v>
      </c>
      <c r="O463" s="36">
        <f>(Reference!I$12*List!$G463)+Reference!I$13</f>
        <v>2129.8097024380377</v>
      </c>
      <c r="P463" s="36">
        <f>(Reference!J$12*List!$G463)+Reference!J$13</f>
        <v>2465.5889520828869</v>
      </c>
      <c r="Q463" s="36">
        <f>(Reference!K$12*List!$G463)+Reference!K$13</f>
        <v>2543.723151558419</v>
      </c>
      <c r="R463" s="36">
        <f>(Reference!L$12*List!$G463)+Reference!L$13</f>
        <v>2744.4983729955452</v>
      </c>
      <c r="S463" s="36">
        <f>(Reference!M$12*List!$G463)+Reference!M$13</f>
        <v>3279.0747630781393</v>
      </c>
      <c r="T463" s="36">
        <f>(Reference!N$12*List!$G463)+Reference!N$13</f>
        <v>13227.338629212783</v>
      </c>
      <c r="U463" s="12">
        <f>(Reference!O$12*List!$G463)+Reference!O$13</f>
        <v>491.64214199103952</v>
      </c>
      <c r="V463" s="12">
        <f>(Reference!P$12*List!$G463)+Reference!P$13</f>
        <v>692.7684728055558</v>
      </c>
      <c r="W463" s="12">
        <f>(Reference!Q$12*List!$G463)+Reference!Q$13</f>
        <v>346.3842364027779</v>
      </c>
      <c r="X463" s="54"/>
      <c r="Y463" s="1" t="str">
        <f t="shared" si="15"/>
        <v>Grady County, Georgia</v>
      </c>
      <c r="Z463" s="39" t="s">
        <v>557</v>
      </c>
      <c r="AA463" s="40" t="s">
        <v>2225</v>
      </c>
      <c r="AB463" s="44" t="s">
        <v>1971</v>
      </c>
      <c r="AC463" s="63"/>
      <c r="AD463" s="57">
        <f t="shared" si="14"/>
        <v>0.73250000000000004</v>
      </c>
      <c r="AE463" s="61">
        <v>48864</v>
      </c>
      <c r="AF463" s="61" t="s">
        <v>3092</v>
      </c>
      <c r="AG463" s="61" t="s">
        <v>6</v>
      </c>
      <c r="AH463" s="61">
        <v>1.1294999999999999</v>
      </c>
    </row>
    <row r="464" spans="1:34" x14ac:dyDescent="0.3">
      <c r="A464" s="47">
        <v>11520</v>
      </c>
      <c r="B464" s="27">
        <v>99911</v>
      </c>
      <c r="C464" s="49" t="s">
        <v>1971</v>
      </c>
      <c r="D464" s="39" t="s">
        <v>445</v>
      </c>
      <c r="E464" s="44" t="s">
        <v>1971</v>
      </c>
      <c r="F464" s="18" t="s">
        <v>7</v>
      </c>
      <c r="G464" s="29">
        <v>0.73250000000000004</v>
      </c>
      <c r="H464" s="36">
        <f>(Reference!B$12*List!$G464)+Reference!B$13</f>
        <v>757.51600911777973</v>
      </c>
      <c r="I464" s="36">
        <f>(Reference!C$12*List!$G464)+Reference!C$13</f>
        <v>1130.3842775010141</v>
      </c>
      <c r="J464" s="36">
        <f>(Reference!D$12*List!$G464)+Reference!D$13</f>
        <v>1352.9183899313261</v>
      </c>
      <c r="K464" s="36">
        <f>(Reference!E$12*List!$G464)+Reference!E$13</f>
        <v>1673.3675118309759</v>
      </c>
      <c r="L464" s="36">
        <f>(Reference!F$12*List!$G464)+Reference!F$13</f>
        <v>1743.0948670591404</v>
      </c>
      <c r="M464" s="36">
        <f>(Reference!G$12*List!$G464)+Reference!G$13</f>
        <v>1974.0358237368198</v>
      </c>
      <c r="N464" s="36">
        <f>(Reference!H$12*List!$G464)+Reference!H$13</f>
        <v>2049.2029017132809</v>
      </c>
      <c r="O464" s="36">
        <f>(Reference!I$12*List!$G464)+Reference!I$13</f>
        <v>2129.8097024380377</v>
      </c>
      <c r="P464" s="36">
        <f>(Reference!J$12*List!$G464)+Reference!J$13</f>
        <v>2465.5889520828869</v>
      </c>
      <c r="Q464" s="36">
        <f>(Reference!K$12*List!$G464)+Reference!K$13</f>
        <v>2543.723151558419</v>
      </c>
      <c r="R464" s="36">
        <f>(Reference!L$12*List!$G464)+Reference!L$13</f>
        <v>2744.4983729955452</v>
      </c>
      <c r="S464" s="36">
        <f>(Reference!M$12*List!$G464)+Reference!M$13</f>
        <v>3279.0747630781393</v>
      </c>
      <c r="T464" s="36">
        <f>(Reference!N$12*List!$G464)+Reference!N$13</f>
        <v>13227.338629212783</v>
      </c>
      <c r="U464" s="12">
        <f>(Reference!O$12*List!$G464)+Reference!O$13</f>
        <v>491.64214199103952</v>
      </c>
      <c r="V464" s="12">
        <f>(Reference!P$12*List!$G464)+Reference!P$13</f>
        <v>692.7684728055558</v>
      </c>
      <c r="W464" s="12">
        <f>(Reference!Q$12*List!$G464)+Reference!Q$13</f>
        <v>346.3842364027779</v>
      </c>
      <c r="X464" s="54"/>
      <c r="Y464" s="1" t="str">
        <f t="shared" si="15"/>
        <v>Greene County, Georgia</v>
      </c>
      <c r="Z464" s="39" t="s">
        <v>445</v>
      </c>
      <c r="AA464" s="40" t="s">
        <v>2225</v>
      </c>
      <c r="AB464" s="44" t="s">
        <v>1971</v>
      </c>
      <c r="AC464" s="63"/>
      <c r="AD464" s="57">
        <f t="shared" si="14"/>
        <v>0.73250000000000004</v>
      </c>
      <c r="AE464" s="61">
        <v>48900</v>
      </c>
      <c r="AF464" s="61" t="s">
        <v>3093</v>
      </c>
      <c r="AG464" s="61" t="s">
        <v>6</v>
      </c>
      <c r="AH464" s="61">
        <v>0.87270000000000003</v>
      </c>
    </row>
    <row r="465" spans="1:34" x14ac:dyDescent="0.3">
      <c r="A465" s="47">
        <v>11530</v>
      </c>
      <c r="B465" s="13">
        <v>12060</v>
      </c>
      <c r="C465" s="49" t="s">
        <v>2334</v>
      </c>
      <c r="D465" s="38" t="s">
        <v>193</v>
      </c>
      <c r="E465" s="43" t="s">
        <v>1971</v>
      </c>
      <c r="F465" s="18" t="s">
        <v>6</v>
      </c>
      <c r="G465" s="11">
        <v>0.94899999999999995</v>
      </c>
      <c r="H465" s="36">
        <f>(Reference!B$12*List!$G465)+Reference!B$13</f>
        <v>920.56963954936089</v>
      </c>
      <c r="I465" s="36">
        <f>(Reference!C$12*List!$G465)+Reference!C$13</f>
        <v>1373.6969705805645</v>
      </c>
      <c r="J465" s="36">
        <f>(Reference!D$12*List!$G465)+Reference!D$13</f>
        <v>1644.1310540872507</v>
      </c>
      <c r="K465" s="36">
        <f>(Reference!E$12*List!$G465)+Reference!E$13</f>
        <v>2033.556134336879</v>
      </c>
      <c r="L465" s="36">
        <f>(Reference!F$12*List!$G465)+Reference!F$13</f>
        <v>2118.2921471689742</v>
      </c>
      <c r="M465" s="36">
        <f>(Reference!G$12*List!$G465)+Reference!G$13</f>
        <v>2398.9426293859133</v>
      </c>
      <c r="N465" s="36">
        <f>(Reference!H$12*List!$G465)+Reference!H$13</f>
        <v>2490.2892531481712</v>
      </c>
      <c r="O465" s="36">
        <f>(Reference!I$12*List!$G465)+Reference!I$13</f>
        <v>2588.2464878405926</v>
      </c>
      <c r="P465" s="36">
        <f>(Reference!J$12*List!$G465)+Reference!J$13</f>
        <v>2996.3014716206822</v>
      </c>
      <c r="Q465" s="36">
        <f>(Reference!K$12*List!$G465)+Reference!K$13</f>
        <v>3091.25388316303</v>
      </c>
      <c r="R465" s="36">
        <f>(Reference!L$12*List!$G465)+Reference!L$13</f>
        <v>3335.2455229490624</v>
      </c>
      <c r="S465" s="36">
        <f>(Reference!M$12*List!$G465)+Reference!M$13</f>
        <v>3984.8882879951248</v>
      </c>
      <c r="T465" s="36">
        <f>(Reference!N$12*List!$G465)+Reference!N$13</f>
        <v>16074.493750004036</v>
      </c>
      <c r="U465" s="12">
        <f>(Reference!O$12*List!$G465)+Reference!O$13</f>
        <v>597.4670158681721</v>
      </c>
      <c r="V465" s="12">
        <f>(Reference!P$12*List!$G465)+Reference!P$13</f>
        <v>841.88534054151546</v>
      </c>
      <c r="W465" s="12">
        <f>(Reference!Q$12*List!$G465)+Reference!Q$13</f>
        <v>420.94267027075773</v>
      </c>
      <c r="X465" s="54"/>
      <c r="Y465" s="1" t="str">
        <f t="shared" si="15"/>
        <v>Gwinnett County, Georgia</v>
      </c>
      <c r="Z465" s="38" t="s">
        <v>193</v>
      </c>
      <c r="AA465" s="40" t="s">
        <v>2225</v>
      </c>
      <c r="AB465" s="43" t="s">
        <v>1971</v>
      </c>
      <c r="AC465" s="62"/>
      <c r="AD465" s="57">
        <f t="shared" si="14"/>
        <v>0.94899999999999995</v>
      </c>
      <c r="AE465" s="61">
        <v>49020</v>
      </c>
      <c r="AF465" s="61" t="s">
        <v>3094</v>
      </c>
      <c r="AG465" s="61" t="s">
        <v>6</v>
      </c>
      <c r="AH465" s="61">
        <v>0.88859999999999995</v>
      </c>
    </row>
    <row r="466" spans="1:34" x14ac:dyDescent="0.3">
      <c r="A466" s="47">
        <v>11540</v>
      </c>
      <c r="B466" s="27">
        <v>99911</v>
      </c>
      <c r="C466" s="49" t="s">
        <v>1971</v>
      </c>
      <c r="D466" s="39" t="s">
        <v>1083</v>
      </c>
      <c r="E466" s="44" t="s">
        <v>1971</v>
      </c>
      <c r="F466" s="18" t="s">
        <v>7</v>
      </c>
      <c r="G466" s="29">
        <v>0.73250000000000004</v>
      </c>
      <c r="H466" s="36">
        <f>(Reference!B$12*List!$G466)+Reference!B$13</f>
        <v>757.51600911777973</v>
      </c>
      <c r="I466" s="36">
        <f>(Reference!C$12*List!$G466)+Reference!C$13</f>
        <v>1130.3842775010141</v>
      </c>
      <c r="J466" s="36">
        <f>(Reference!D$12*List!$G466)+Reference!D$13</f>
        <v>1352.9183899313261</v>
      </c>
      <c r="K466" s="36">
        <f>(Reference!E$12*List!$G466)+Reference!E$13</f>
        <v>1673.3675118309759</v>
      </c>
      <c r="L466" s="36">
        <f>(Reference!F$12*List!$G466)+Reference!F$13</f>
        <v>1743.0948670591404</v>
      </c>
      <c r="M466" s="36">
        <f>(Reference!G$12*List!$G466)+Reference!G$13</f>
        <v>1974.0358237368198</v>
      </c>
      <c r="N466" s="36">
        <f>(Reference!H$12*List!$G466)+Reference!H$13</f>
        <v>2049.2029017132809</v>
      </c>
      <c r="O466" s="36">
        <f>(Reference!I$12*List!$G466)+Reference!I$13</f>
        <v>2129.8097024380377</v>
      </c>
      <c r="P466" s="36">
        <f>(Reference!J$12*List!$G466)+Reference!J$13</f>
        <v>2465.5889520828869</v>
      </c>
      <c r="Q466" s="36">
        <f>(Reference!K$12*List!$G466)+Reference!K$13</f>
        <v>2543.723151558419</v>
      </c>
      <c r="R466" s="36">
        <f>(Reference!L$12*List!$G466)+Reference!L$13</f>
        <v>2744.4983729955452</v>
      </c>
      <c r="S466" s="36">
        <f>(Reference!M$12*List!$G466)+Reference!M$13</f>
        <v>3279.0747630781393</v>
      </c>
      <c r="T466" s="36">
        <f>(Reference!N$12*List!$G466)+Reference!N$13</f>
        <v>13227.338629212783</v>
      </c>
      <c r="U466" s="12">
        <f>(Reference!O$12*List!$G466)+Reference!O$13</f>
        <v>491.64214199103952</v>
      </c>
      <c r="V466" s="12">
        <f>(Reference!P$12*List!$G466)+Reference!P$13</f>
        <v>692.7684728055558</v>
      </c>
      <c r="W466" s="12">
        <f>(Reference!Q$12*List!$G466)+Reference!Q$13</f>
        <v>346.3842364027779</v>
      </c>
      <c r="X466" s="54"/>
      <c r="Y466" s="1" t="str">
        <f t="shared" si="15"/>
        <v>Habersham County, Georgia</v>
      </c>
      <c r="Z466" s="39" t="s">
        <v>1083</v>
      </c>
      <c r="AA466" s="40" t="s">
        <v>2225</v>
      </c>
      <c r="AB466" s="44" t="s">
        <v>1971</v>
      </c>
      <c r="AC466" s="63"/>
      <c r="AD466" s="57">
        <f t="shared" si="14"/>
        <v>0.73250000000000004</v>
      </c>
      <c r="AE466" s="61">
        <v>49180</v>
      </c>
      <c r="AF466" s="61" t="s">
        <v>3095</v>
      </c>
      <c r="AG466" s="61" t="s">
        <v>6</v>
      </c>
      <c r="AH466" s="61">
        <v>0.90010000000000001</v>
      </c>
    </row>
    <row r="467" spans="1:34" x14ac:dyDescent="0.3">
      <c r="A467" s="47">
        <v>11550</v>
      </c>
      <c r="B467" s="13">
        <v>23580</v>
      </c>
      <c r="C467" s="49" t="s">
        <v>2309</v>
      </c>
      <c r="D467" s="38" t="s">
        <v>194</v>
      </c>
      <c r="E467" s="43" t="s">
        <v>1971</v>
      </c>
      <c r="F467" s="18" t="s">
        <v>6</v>
      </c>
      <c r="G467" s="11">
        <v>0.87409999999999999</v>
      </c>
      <c r="H467" s="36">
        <f>(Reference!B$12*List!$G467)+Reference!B$13</f>
        <v>864.15986163099865</v>
      </c>
      <c r="I467" s="36">
        <f>(Reference!C$12*List!$G467)+Reference!C$13</f>
        <v>1289.5208933904569</v>
      </c>
      <c r="J467" s="36">
        <f>(Reference!D$12*List!$G467)+Reference!D$13</f>
        <v>1543.3835781275336</v>
      </c>
      <c r="K467" s="36">
        <f>(Reference!E$12*List!$G467)+Reference!E$13</f>
        <v>1908.9458441489246</v>
      </c>
      <c r="L467" s="36">
        <f>(Reference!F$12*List!$G467)+Reference!F$13</f>
        <v>1988.4894853665421</v>
      </c>
      <c r="M467" s="36">
        <f>(Reference!G$12*List!$G467)+Reference!G$13</f>
        <v>2251.9425381936862</v>
      </c>
      <c r="N467" s="36">
        <f>(Reference!H$12*List!$G467)+Reference!H$13</f>
        <v>2337.6917117048765</v>
      </c>
      <c r="O467" s="36">
        <f>(Reference!I$12*List!$G467)+Reference!I$13</f>
        <v>2429.6464175096398</v>
      </c>
      <c r="P467" s="36">
        <f>(Reference!J$12*List!$G467)+Reference!J$13</f>
        <v>2812.6970018129186</v>
      </c>
      <c r="Q467" s="36">
        <f>(Reference!K$12*List!$G467)+Reference!K$13</f>
        <v>2901.8310111206038</v>
      </c>
      <c r="R467" s="36">
        <f>(Reference!L$12*List!$G467)+Reference!L$13</f>
        <v>3130.8715666833887</v>
      </c>
      <c r="S467" s="36">
        <f>(Reference!M$12*List!$G467)+Reference!M$13</f>
        <v>3740.706149351789</v>
      </c>
      <c r="T467" s="36">
        <f>(Reference!N$12*List!$G467)+Reference!N$13</f>
        <v>15089.496435697962</v>
      </c>
      <c r="U467" s="12">
        <f>(Reference!O$12*List!$G467)+Reference!O$13</f>
        <v>560.85600869312725</v>
      </c>
      <c r="V467" s="12">
        <f>(Reference!P$12*List!$G467)+Reference!P$13</f>
        <v>790.29710315849752</v>
      </c>
      <c r="W467" s="12">
        <f>(Reference!Q$12*List!$G467)+Reference!Q$13</f>
        <v>395.14855157924876</v>
      </c>
      <c r="X467" s="54"/>
      <c r="Y467" s="1" t="str">
        <f t="shared" si="15"/>
        <v>Hall County, Georgia</v>
      </c>
      <c r="Z467" s="38" t="s">
        <v>194</v>
      </c>
      <c r="AA467" s="40" t="s">
        <v>2225</v>
      </c>
      <c r="AB467" s="43" t="s">
        <v>1971</v>
      </c>
      <c r="AC467" s="62"/>
      <c r="AD467" s="57">
        <f t="shared" si="14"/>
        <v>0.87409999999999999</v>
      </c>
      <c r="AE467" s="61">
        <v>49340</v>
      </c>
      <c r="AF467" s="61" t="s">
        <v>3096</v>
      </c>
      <c r="AG467" s="61" t="s">
        <v>6</v>
      </c>
      <c r="AH467" s="61">
        <v>1.1686000000000001</v>
      </c>
    </row>
    <row r="468" spans="1:34" x14ac:dyDescent="0.3">
      <c r="A468" s="47">
        <v>11560</v>
      </c>
      <c r="B468" s="27">
        <v>99911</v>
      </c>
      <c r="C468" s="49" t="s">
        <v>1971</v>
      </c>
      <c r="D468" s="39" t="s">
        <v>273</v>
      </c>
      <c r="E468" s="44" t="s">
        <v>1971</v>
      </c>
      <c r="F468" s="18" t="s">
        <v>7</v>
      </c>
      <c r="G468" s="29">
        <v>0.73250000000000004</v>
      </c>
      <c r="H468" s="36">
        <f>(Reference!B$12*List!$G468)+Reference!B$13</f>
        <v>757.51600911777973</v>
      </c>
      <c r="I468" s="36">
        <f>(Reference!C$12*List!$G468)+Reference!C$13</f>
        <v>1130.3842775010141</v>
      </c>
      <c r="J468" s="36">
        <f>(Reference!D$12*List!$G468)+Reference!D$13</f>
        <v>1352.9183899313261</v>
      </c>
      <c r="K468" s="36">
        <f>(Reference!E$12*List!$G468)+Reference!E$13</f>
        <v>1673.3675118309759</v>
      </c>
      <c r="L468" s="36">
        <f>(Reference!F$12*List!$G468)+Reference!F$13</f>
        <v>1743.0948670591404</v>
      </c>
      <c r="M468" s="36">
        <f>(Reference!G$12*List!$G468)+Reference!G$13</f>
        <v>1974.0358237368198</v>
      </c>
      <c r="N468" s="36">
        <f>(Reference!H$12*List!$G468)+Reference!H$13</f>
        <v>2049.2029017132809</v>
      </c>
      <c r="O468" s="36">
        <f>(Reference!I$12*List!$G468)+Reference!I$13</f>
        <v>2129.8097024380377</v>
      </c>
      <c r="P468" s="36">
        <f>(Reference!J$12*List!$G468)+Reference!J$13</f>
        <v>2465.5889520828869</v>
      </c>
      <c r="Q468" s="36">
        <f>(Reference!K$12*List!$G468)+Reference!K$13</f>
        <v>2543.723151558419</v>
      </c>
      <c r="R468" s="36">
        <f>(Reference!L$12*List!$G468)+Reference!L$13</f>
        <v>2744.4983729955452</v>
      </c>
      <c r="S468" s="36">
        <f>(Reference!M$12*List!$G468)+Reference!M$13</f>
        <v>3279.0747630781393</v>
      </c>
      <c r="T468" s="36">
        <f>(Reference!N$12*List!$G468)+Reference!N$13</f>
        <v>13227.338629212783</v>
      </c>
      <c r="U468" s="12">
        <f>(Reference!O$12*List!$G468)+Reference!O$13</f>
        <v>491.64214199103952</v>
      </c>
      <c r="V468" s="12">
        <f>(Reference!P$12*List!$G468)+Reference!P$13</f>
        <v>692.7684728055558</v>
      </c>
      <c r="W468" s="12">
        <f>(Reference!Q$12*List!$G468)+Reference!Q$13</f>
        <v>346.3842364027779</v>
      </c>
      <c r="X468" s="54"/>
      <c r="Y468" s="1" t="str">
        <f t="shared" si="15"/>
        <v>Hancock County, Georgia</v>
      </c>
      <c r="Z468" s="39" t="s">
        <v>273</v>
      </c>
      <c r="AA468" s="40" t="s">
        <v>2225</v>
      </c>
      <c r="AB468" s="44" t="s">
        <v>1971</v>
      </c>
      <c r="AC468" s="63"/>
      <c r="AD468" s="57">
        <f t="shared" si="14"/>
        <v>0.73250000000000004</v>
      </c>
      <c r="AE468" s="61">
        <v>49420</v>
      </c>
      <c r="AF468" s="61" t="s">
        <v>3097</v>
      </c>
      <c r="AG468" s="61" t="s">
        <v>6</v>
      </c>
      <c r="AH468" s="61">
        <v>1.0129999999999999</v>
      </c>
    </row>
    <row r="469" spans="1:34" x14ac:dyDescent="0.3">
      <c r="A469" s="47">
        <v>11570</v>
      </c>
      <c r="B469" s="13">
        <v>12060</v>
      </c>
      <c r="C469" s="49" t="s">
        <v>2334</v>
      </c>
      <c r="D469" s="38" t="s">
        <v>195</v>
      </c>
      <c r="E469" s="43" t="s">
        <v>1971</v>
      </c>
      <c r="F469" s="18" t="s">
        <v>6</v>
      </c>
      <c r="G469" s="11">
        <v>0.94899999999999995</v>
      </c>
      <c r="H469" s="36">
        <f>(Reference!B$12*List!$G469)+Reference!B$13</f>
        <v>920.56963954936089</v>
      </c>
      <c r="I469" s="36">
        <f>(Reference!C$12*List!$G469)+Reference!C$13</f>
        <v>1373.6969705805645</v>
      </c>
      <c r="J469" s="36">
        <f>(Reference!D$12*List!$G469)+Reference!D$13</f>
        <v>1644.1310540872507</v>
      </c>
      <c r="K469" s="36">
        <f>(Reference!E$12*List!$G469)+Reference!E$13</f>
        <v>2033.556134336879</v>
      </c>
      <c r="L469" s="36">
        <f>(Reference!F$12*List!$G469)+Reference!F$13</f>
        <v>2118.2921471689742</v>
      </c>
      <c r="M469" s="36">
        <f>(Reference!G$12*List!$G469)+Reference!G$13</f>
        <v>2398.9426293859133</v>
      </c>
      <c r="N469" s="36">
        <f>(Reference!H$12*List!$G469)+Reference!H$13</f>
        <v>2490.2892531481712</v>
      </c>
      <c r="O469" s="36">
        <f>(Reference!I$12*List!$G469)+Reference!I$13</f>
        <v>2588.2464878405926</v>
      </c>
      <c r="P469" s="36">
        <f>(Reference!J$12*List!$G469)+Reference!J$13</f>
        <v>2996.3014716206822</v>
      </c>
      <c r="Q469" s="36">
        <f>(Reference!K$12*List!$G469)+Reference!K$13</f>
        <v>3091.25388316303</v>
      </c>
      <c r="R469" s="36">
        <f>(Reference!L$12*List!$G469)+Reference!L$13</f>
        <v>3335.2455229490624</v>
      </c>
      <c r="S469" s="36">
        <f>(Reference!M$12*List!$G469)+Reference!M$13</f>
        <v>3984.8882879951248</v>
      </c>
      <c r="T469" s="36">
        <f>(Reference!N$12*List!$G469)+Reference!N$13</f>
        <v>16074.493750004036</v>
      </c>
      <c r="U469" s="12">
        <f>(Reference!O$12*List!$G469)+Reference!O$13</f>
        <v>597.4670158681721</v>
      </c>
      <c r="V469" s="12">
        <f>(Reference!P$12*List!$G469)+Reference!P$13</f>
        <v>841.88534054151546</v>
      </c>
      <c r="W469" s="12">
        <f>(Reference!Q$12*List!$G469)+Reference!Q$13</f>
        <v>420.94267027075773</v>
      </c>
      <c r="X469" s="54"/>
      <c r="Y469" s="1" t="str">
        <f t="shared" si="15"/>
        <v>Haralson County, Georgia</v>
      </c>
      <c r="Z469" s="38" t="s">
        <v>195</v>
      </c>
      <c r="AA469" s="40" t="s">
        <v>2225</v>
      </c>
      <c r="AB469" s="43" t="s">
        <v>1971</v>
      </c>
      <c r="AC469" s="62"/>
      <c r="AD469" s="57">
        <f t="shared" si="14"/>
        <v>0.94899999999999995</v>
      </c>
      <c r="AE469" s="61">
        <v>49620</v>
      </c>
      <c r="AF469" s="61" t="s">
        <v>3098</v>
      </c>
      <c r="AG469" s="61" t="s">
        <v>6</v>
      </c>
      <c r="AH469" s="61">
        <v>0.95950000000000002</v>
      </c>
    </row>
    <row r="470" spans="1:34" x14ac:dyDescent="0.3">
      <c r="A470" s="47">
        <v>11580</v>
      </c>
      <c r="B470" s="13">
        <v>17980</v>
      </c>
      <c r="C470" s="49" t="s">
        <v>2244</v>
      </c>
      <c r="D470" s="38" t="s">
        <v>196</v>
      </c>
      <c r="E470" s="43" t="s">
        <v>1971</v>
      </c>
      <c r="F470" s="18" t="s">
        <v>6</v>
      </c>
      <c r="G470" s="11">
        <v>0.78959999999999997</v>
      </c>
      <c r="H470" s="36">
        <f>(Reference!B$12*List!$G470)+Reference!B$13</f>
        <v>800.51999201682486</v>
      </c>
      <c r="I470" s="36">
        <f>(Reference!C$12*List!$G470)+Reference!C$13</f>
        <v>1194.5558930892003</v>
      </c>
      <c r="J470" s="36">
        <f>(Reference!D$12*List!$G470)+Reference!D$13</f>
        <v>1429.7232080528195</v>
      </c>
      <c r="K470" s="36">
        <f>(Reference!E$12*List!$G470)+Reference!E$13</f>
        <v>1768.3641416004311</v>
      </c>
      <c r="L470" s="36">
        <f>(Reference!F$12*List!$G470)+Reference!F$13</f>
        <v>1842.0499002890319</v>
      </c>
      <c r="M470" s="36">
        <f>(Reference!G$12*List!$G470)+Reference!G$13</f>
        <v>2086.1013138179433</v>
      </c>
      <c r="N470" s="36">
        <f>(Reference!H$12*List!$G470)+Reference!H$13</f>
        <v>2165.5356068723208</v>
      </c>
      <c r="O470" s="36">
        <f>(Reference!I$12*List!$G470)+Reference!I$13</f>
        <v>2250.7184342924761</v>
      </c>
      <c r="P470" s="36">
        <f>(Reference!J$12*List!$G470)+Reference!J$13</f>
        <v>2605.5597828709151</v>
      </c>
      <c r="Q470" s="36">
        <f>(Reference!K$12*List!$G470)+Reference!K$13</f>
        <v>2688.1296401248082</v>
      </c>
      <c r="R470" s="36">
        <f>(Reference!L$12*List!$G470)+Reference!L$13</f>
        <v>2900.3028176253183</v>
      </c>
      <c r="S470" s="36">
        <f>(Reference!M$12*List!$G470)+Reference!M$13</f>
        <v>3465.2269675712564</v>
      </c>
      <c r="T470" s="36">
        <f>(Reference!N$12*List!$G470)+Reference!N$13</f>
        <v>13978.251134511538</v>
      </c>
      <c r="U470" s="12">
        <f>(Reference!O$12*List!$G470)+Reference!O$13</f>
        <v>519.55253597895762</v>
      </c>
      <c r="V470" s="12">
        <f>(Reference!P$12*List!$G470)+Reference!P$13</f>
        <v>732.09675524307681</v>
      </c>
      <c r="W470" s="12">
        <f>(Reference!Q$12*List!$G470)+Reference!Q$13</f>
        <v>366.04837762153841</v>
      </c>
      <c r="X470" s="54"/>
      <c r="Y470" s="1" t="str">
        <f t="shared" si="15"/>
        <v>Harris County, Georgia</v>
      </c>
      <c r="Z470" s="38" t="s">
        <v>196</v>
      </c>
      <c r="AA470" s="40" t="s">
        <v>2225</v>
      </c>
      <c r="AB470" s="43" t="s">
        <v>1971</v>
      </c>
      <c r="AC470" s="62"/>
      <c r="AD470" s="57">
        <f t="shared" si="14"/>
        <v>0.78959999999999997</v>
      </c>
      <c r="AE470" s="61">
        <v>49660</v>
      </c>
      <c r="AF470" s="61" t="s">
        <v>3099</v>
      </c>
      <c r="AG470" s="61" t="s">
        <v>6</v>
      </c>
      <c r="AH470" s="61">
        <v>0.79049999999999998</v>
      </c>
    </row>
    <row r="471" spans="1:34" x14ac:dyDescent="0.3">
      <c r="A471" s="47">
        <v>11581</v>
      </c>
      <c r="B471" s="27">
        <v>99911</v>
      </c>
      <c r="C471" s="49" t="s">
        <v>1971</v>
      </c>
      <c r="D471" s="39" t="s">
        <v>1084</v>
      </c>
      <c r="E471" s="44" t="s">
        <v>1971</v>
      </c>
      <c r="F471" s="18" t="s">
        <v>7</v>
      </c>
      <c r="G471" s="29">
        <v>0.73250000000000004</v>
      </c>
      <c r="H471" s="36">
        <f>(Reference!B$12*List!$G471)+Reference!B$13</f>
        <v>757.51600911777973</v>
      </c>
      <c r="I471" s="36">
        <f>(Reference!C$12*List!$G471)+Reference!C$13</f>
        <v>1130.3842775010141</v>
      </c>
      <c r="J471" s="36">
        <f>(Reference!D$12*List!$G471)+Reference!D$13</f>
        <v>1352.9183899313261</v>
      </c>
      <c r="K471" s="36">
        <f>(Reference!E$12*List!$G471)+Reference!E$13</f>
        <v>1673.3675118309759</v>
      </c>
      <c r="L471" s="36">
        <f>(Reference!F$12*List!$G471)+Reference!F$13</f>
        <v>1743.0948670591404</v>
      </c>
      <c r="M471" s="36">
        <f>(Reference!G$12*List!$G471)+Reference!G$13</f>
        <v>1974.0358237368198</v>
      </c>
      <c r="N471" s="36">
        <f>(Reference!H$12*List!$G471)+Reference!H$13</f>
        <v>2049.2029017132809</v>
      </c>
      <c r="O471" s="36">
        <f>(Reference!I$12*List!$G471)+Reference!I$13</f>
        <v>2129.8097024380377</v>
      </c>
      <c r="P471" s="36">
        <f>(Reference!J$12*List!$G471)+Reference!J$13</f>
        <v>2465.5889520828869</v>
      </c>
      <c r="Q471" s="36">
        <f>(Reference!K$12*List!$G471)+Reference!K$13</f>
        <v>2543.723151558419</v>
      </c>
      <c r="R471" s="36">
        <f>(Reference!L$12*List!$G471)+Reference!L$13</f>
        <v>2744.4983729955452</v>
      </c>
      <c r="S471" s="36">
        <f>(Reference!M$12*List!$G471)+Reference!M$13</f>
        <v>3279.0747630781393</v>
      </c>
      <c r="T471" s="36">
        <f>(Reference!N$12*List!$G471)+Reference!N$13</f>
        <v>13227.338629212783</v>
      </c>
      <c r="U471" s="12">
        <f>(Reference!O$12*List!$G471)+Reference!O$13</f>
        <v>491.64214199103952</v>
      </c>
      <c r="V471" s="12">
        <f>(Reference!P$12*List!$G471)+Reference!P$13</f>
        <v>692.7684728055558</v>
      </c>
      <c r="W471" s="12">
        <f>(Reference!Q$12*List!$G471)+Reference!Q$13</f>
        <v>346.3842364027779</v>
      </c>
      <c r="X471" s="54"/>
      <c r="Y471" s="1" t="str">
        <f t="shared" si="15"/>
        <v>Hart County, Georgia</v>
      </c>
      <c r="Z471" s="39" t="s">
        <v>1084</v>
      </c>
      <c r="AA471" s="40" t="s">
        <v>2225</v>
      </c>
      <c r="AB471" s="44" t="s">
        <v>1971</v>
      </c>
      <c r="AC471" s="63"/>
      <c r="AD471" s="57">
        <f t="shared" si="14"/>
        <v>0.73250000000000004</v>
      </c>
      <c r="AE471" s="61">
        <v>49700</v>
      </c>
      <c r="AF471" s="61" t="s">
        <v>3100</v>
      </c>
      <c r="AG471" s="61" t="s">
        <v>6</v>
      </c>
      <c r="AH471" s="61">
        <v>1.2403</v>
      </c>
    </row>
    <row r="472" spans="1:34" x14ac:dyDescent="0.3">
      <c r="A472" s="47">
        <v>11590</v>
      </c>
      <c r="B472" s="13">
        <v>12060</v>
      </c>
      <c r="C472" s="49" t="s">
        <v>2334</v>
      </c>
      <c r="D472" s="38" t="s">
        <v>197</v>
      </c>
      <c r="E472" s="43" t="s">
        <v>1971</v>
      </c>
      <c r="F472" s="18" t="s">
        <v>6</v>
      </c>
      <c r="G472" s="11">
        <v>0.94899999999999995</v>
      </c>
      <c r="H472" s="36">
        <f>(Reference!B$12*List!$G472)+Reference!B$13</f>
        <v>920.56963954936089</v>
      </c>
      <c r="I472" s="36">
        <f>(Reference!C$12*List!$G472)+Reference!C$13</f>
        <v>1373.6969705805645</v>
      </c>
      <c r="J472" s="36">
        <f>(Reference!D$12*List!$G472)+Reference!D$13</f>
        <v>1644.1310540872507</v>
      </c>
      <c r="K472" s="36">
        <f>(Reference!E$12*List!$G472)+Reference!E$13</f>
        <v>2033.556134336879</v>
      </c>
      <c r="L472" s="36">
        <f>(Reference!F$12*List!$G472)+Reference!F$13</f>
        <v>2118.2921471689742</v>
      </c>
      <c r="M472" s="36">
        <f>(Reference!G$12*List!$G472)+Reference!G$13</f>
        <v>2398.9426293859133</v>
      </c>
      <c r="N472" s="36">
        <f>(Reference!H$12*List!$G472)+Reference!H$13</f>
        <v>2490.2892531481712</v>
      </c>
      <c r="O472" s="36">
        <f>(Reference!I$12*List!$G472)+Reference!I$13</f>
        <v>2588.2464878405926</v>
      </c>
      <c r="P472" s="36">
        <f>(Reference!J$12*List!$G472)+Reference!J$13</f>
        <v>2996.3014716206822</v>
      </c>
      <c r="Q472" s="36">
        <f>(Reference!K$12*List!$G472)+Reference!K$13</f>
        <v>3091.25388316303</v>
      </c>
      <c r="R472" s="36">
        <f>(Reference!L$12*List!$G472)+Reference!L$13</f>
        <v>3335.2455229490624</v>
      </c>
      <c r="S472" s="36">
        <f>(Reference!M$12*List!$G472)+Reference!M$13</f>
        <v>3984.8882879951248</v>
      </c>
      <c r="T472" s="36">
        <f>(Reference!N$12*List!$G472)+Reference!N$13</f>
        <v>16074.493750004036</v>
      </c>
      <c r="U472" s="12">
        <f>(Reference!O$12*List!$G472)+Reference!O$13</f>
        <v>597.4670158681721</v>
      </c>
      <c r="V472" s="12">
        <f>(Reference!P$12*List!$G472)+Reference!P$13</f>
        <v>841.88534054151546</v>
      </c>
      <c r="W472" s="12">
        <f>(Reference!Q$12*List!$G472)+Reference!Q$13</f>
        <v>420.94267027075773</v>
      </c>
      <c r="X472" s="54"/>
      <c r="Y472" s="1" t="str">
        <f t="shared" si="15"/>
        <v>Heard County, Georgia</v>
      </c>
      <c r="Z472" s="38" t="s">
        <v>197</v>
      </c>
      <c r="AA472" s="40" t="s">
        <v>2225</v>
      </c>
      <c r="AB472" s="43" t="s">
        <v>1971</v>
      </c>
      <c r="AC472" s="62"/>
      <c r="AD472" s="57">
        <f t="shared" si="14"/>
        <v>0.94899999999999995</v>
      </c>
      <c r="AE472" s="61">
        <v>49740</v>
      </c>
      <c r="AF472" s="61" t="s">
        <v>3101</v>
      </c>
      <c r="AG472" s="61" t="s">
        <v>6</v>
      </c>
      <c r="AH472" s="61">
        <v>0.99850000000000005</v>
      </c>
    </row>
    <row r="473" spans="1:34" x14ac:dyDescent="0.3">
      <c r="A473" s="47">
        <v>11591</v>
      </c>
      <c r="B473" s="13">
        <v>12060</v>
      </c>
      <c r="C473" s="49" t="s">
        <v>2334</v>
      </c>
      <c r="D473" s="38" t="s">
        <v>23</v>
      </c>
      <c r="E473" s="43" t="s">
        <v>1971</v>
      </c>
      <c r="F473" s="18" t="s">
        <v>6</v>
      </c>
      <c r="G473" s="11">
        <v>0.94899999999999995</v>
      </c>
      <c r="H473" s="36">
        <f>(Reference!B$12*List!$G473)+Reference!B$13</f>
        <v>920.56963954936089</v>
      </c>
      <c r="I473" s="36">
        <f>(Reference!C$12*List!$G473)+Reference!C$13</f>
        <v>1373.6969705805645</v>
      </c>
      <c r="J473" s="36">
        <f>(Reference!D$12*List!$G473)+Reference!D$13</f>
        <v>1644.1310540872507</v>
      </c>
      <c r="K473" s="36">
        <f>(Reference!E$12*List!$G473)+Reference!E$13</f>
        <v>2033.556134336879</v>
      </c>
      <c r="L473" s="36">
        <f>(Reference!F$12*List!$G473)+Reference!F$13</f>
        <v>2118.2921471689742</v>
      </c>
      <c r="M473" s="36">
        <f>(Reference!G$12*List!$G473)+Reference!G$13</f>
        <v>2398.9426293859133</v>
      </c>
      <c r="N473" s="36">
        <f>(Reference!H$12*List!$G473)+Reference!H$13</f>
        <v>2490.2892531481712</v>
      </c>
      <c r="O473" s="36">
        <f>(Reference!I$12*List!$G473)+Reference!I$13</f>
        <v>2588.2464878405926</v>
      </c>
      <c r="P473" s="36">
        <f>(Reference!J$12*List!$G473)+Reference!J$13</f>
        <v>2996.3014716206822</v>
      </c>
      <c r="Q473" s="36">
        <f>(Reference!K$12*List!$G473)+Reference!K$13</f>
        <v>3091.25388316303</v>
      </c>
      <c r="R473" s="36">
        <f>(Reference!L$12*List!$G473)+Reference!L$13</f>
        <v>3335.2455229490624</v>
      </c>
      <c r="S473" s="36">
        <f>(Reference!M$12*List!$G473)+Reference!M$13</f>
        <v>3984.8882879951248</v>
      </c>
      <c r="T473" s="36">
        <f>(Reference!N$12*List!$G473)+Reference!N$13</f>
        <v>16074.493750004036</v>
      </c>
      <c r="U473" s="12">
        <f>(Reference!O$12*List!$G473)+Reference!O$13</f>
        <v>597.4670158681721</v>
      </c>
      <c r="V473" s="12">
        <f>(Reference!P$12*List!$G473)+Reference!P$13</f>
        <v>841.88534054151546</v>
      </c>
      <c r="W473" s="12">
        <f>(Reference!Q$12*List!$G473)+Reference!Q$13</f>
        <v>420.94267027075773</v>
      </c>
      <c r="X473" s="54"/>
      <c r="Y473" s="1" t="str">
        <f t="shared" si="15"/>
        <v>Henry County, Georgia</v>
      </c>
      <c r="Z473" s="38" t="s">
        <v>23</v>
      </c>
      <c r="AA473" s="40" t="s">
        <v>2225</v>
      </c>
      <c r="AB473" s="43" t="s">
        <v>1971</v>
      </c>
      <c r="AC473" s="62"/>
      <c r="AD473" s="57">
        <f t="shared" si="14"/>
        <v>0.94899999999999995</v>
      </c>
      <c r="AG473" s="61" t="s">
        <v>6</v>
      </c>
    </row>
    <row r="474" spans="1:34" x14ac:dyDescent="0.3">
      <c r="A474" s="47">
        <v>11600</v>
      </c>
      <c r="B474" s="13">
        <v>47580</v>
      </c>
      <c r="C474" s="49" t="s">
        <v>2343</v>
      </c>
      <c r="D474" s="38" t="s">
        <v>24</v>
      </c>
      <c r="E474" s="43" t="s">
        <v>1971</v>
      </c>
      <c r="F474" s="18" t="s">
        <v>6</v>
      </c>
      <c r="G474" s="11">
        <v>0.73270000000000002</v>
      </c>
      <c r="H474" s="36">
        <f>(Reference!B$12*List!$G474)+Reference!B$13</f>
        <v>757.66663602810911</v>
      </c>
      <c r="I474" s="36">
        <f>(Reference!C$12*List!$G474)+Reference!C$13</f>
        <v>1130.6090467324964</v>
      </c>
      <c r="J474" s="36">
        <f>(Reference!D$12*List!$G474)+Reference!D$13</f>
        <v>1353.1874085587219</v>
      </c>
      <c r="K474" s="36">
        <f>(Reference!E$12*List!$G474)+Reference!E$13</f>
        <v>1673.7002495884869</v>
      </c>
      <c r="L474" s="36">
        <f>(Reference!F$12*List!$G474)+Reference!F$13</f>
        <v>1743.4414696273711</v>
      </c>
      <c r="M474" s="36">
        <f>(Reference!G$12*List!$G474)+Reference!G$13</f>
        <v>1974.4283473448097</v>
      </c>
      <c r="N474" s="36">
        <f>(Reference!H$12*List!$G474)+Reference!H$13</f>
        <v>2049.6103717838901</v>
      </c>
      <c r="O474" s="36">
        <f>(Reference!I$12*List!$G474)+Reference!I$13</f>
        <v>2130.2332006231672</v>
      </c>
      <c r="P474" s="36">
        <f>(Reference!J$12*List!$G474)+Reference!J$13</f>
        <v>2466.0792176898503</v>
      </c>
      <c r="Q474" s="36">
        <f>(Reference!K$12*List!$G474)+Reference!K$13</f>
        <v>2544.2289536199478</v>
      </c>
      <c r="R474" s="36">
        <f>(Reference!L$12*List!$G474)+Reference!L$13</f>
        <v>2745.0440978453867</v>
      </c>
      <c r="S474" s="36">
        <f>(Reference!M$12*List!$G474)+Reference!M$13</f>
        <v>3279.7267848101642</v>
      </c>
      <c r="T474" s="36">
        <f>(Reference!N$12*List!$G474)+Reference!N$13</f>
        <v>13229.968795606124</v>
      </c>
      <c r="U474" s="12">
        <f>(Reference!O$12*List!$G474)+Reference!O$13</f>
        <v>491.73990168977127</v>
      </c>
      <c r="V474" s="12">
        <f>(Reference!P$12*List!$G474)+Reference!P$13</f>
        <v>692.90622510831417</v>
      </c>
      <c r="W474" s="12">
        <f>(Reference!Q$12*List!$G474)+Reference!Q$13</f>
        <v>346.45311255415709</v>
      </c>
      <c r="X474" s="54"/>
      <c r="Y474" s="1" t="str">
        <f t="shared" si="15"/>
        <v>Houston County, Georgia</v>
      </c>
      <c r="Z474" s="38" t="s">
        <v>24</v>
      </c>
      <c r="AA474" s="40" t="s">
        <v>2225</v>
      </c>
      <c r="AB474" s="43" t="s">
        <v>1971</v>
      </c>
      <c r="AC474" s="62"/>
      <c r="AD474" s="57">
        <f t="shared" si="14"/>
        <v>0.73270000000000002</v>
      </c>
    </row>
    <row r="475" spans="1:34" x14ac:dyDescent="0.3">
      <c r="A475" s="47">
        <v>11601</v>
      </c>
      <c r="B475" s="27">
        <v>99911</v>
      </c>
      <c r="C475" s="49" t="s">
        <v>1971</v>
      </c>
      <c r="D475" s="39" t="s">
        <v>1085</v>
      </c>
      <c r="E475" s="44" t="s">
        <v>1971</v>
      </c>
      <c r="F475" s="18" t="s">
        <v>7</v>
      </c>
      <c r="G475" s="29">
        <v>0.73250000000000004</v>
      </c>
      <c r="H475" s="36">
        <f>(Reference!B$12*List!$G475)+Reference!B$13</f>
        <v>757.51600911777973</v>
      </c>
      <c r="I475" s="36">
        <f>(Reference!C$12*List!$G475)+Reference!C$13</f>
        <v>1130.3842775010141</v>
      </c>
      <c r="J475" s="36">
        <f>(Reference!D$12*List!$G475)+Reference!D$13</f>
        <v>1352.9183899313261</v>
      </c>
      <c r="K475" s="36">
        <f>(Reference!E$12*List!$G475)+Reference!E$13</f>
        <v>1673.3675118309759</v>
      </c>
      <c r="L475" s="36">
        <f>(Reference!F$12*List!$G475)+Reference!F$13</f>
        <v>1743.0948670591404</v>
      </c>
      <c r="M475" s="36">
        <f>(Reference!G$12*List!$G475)+Reference!G$13</f>
        <v>1974.0358237368198</v>
      </c>
      <c r="N475" s="36">
        <f>(Reference!H$12*List!$G475)+Reference!H$13</f>
        <v>2049.2029017132809</v>
      </c>
      <c r="O475" s="36">
        <f>(Reference!I$12*List!$G475)+Reference!I$13</f>
        <v>2129.8097024380377</v>
      </c>
      <c r="P475" s="36">
        <f>(Reference!J$12*List!$G475)+Reference!J$13</f>
        <v>2465.5889520828869</v>
      </c>
      <c r="Q475" s="36">
        <f>(Reference!K$12*List!$G475)+Reference!K$13</f>
        <v>2543.723151558419</v>
      </c>
      <c r="R475" s="36">
        <f>(Reference!L$12*List!$G475)+Reference!L$13</f>
        <v>2744.4983729955452</v>
      </c>
      <c r="S475" s="36">
        <f>(Reference!M$12*List!$G475)+Reference!M$13</f>
        <v>3279.0747630781393</v>
      </c>
      <c r="T475" s="36">
        <f>(Reference!N$12*List!$G475)+Reference!N$13</f>
        <v>13227.338629212783</v>
      </c>
      <c r="U475" s="12">
        <f>(Reference!O$12*List!$G475)+Reference!O$13</f>
        <v>491.64214199103952</v>
      </c>
      <c r="V475" s="12">
        <f>(Reference!P$12*List!$G475)+Reference!P$13</f>
        <v>692.7684728055558</v>
      </c>
      <c r="W475" s="12">
        <f>(Reference!Q$12*List!$G475)+Reference!Q$13</f>
        <v>346.3842364027779</v>
      </c>
      <c r="X475" s="54"/>
      <c r="Y475" s="1" t="str">
        <f t="shared" si="15"/>
        <v>Irwin County, Georgia</v>
      </c>
      <c r="Z475" s="39" t="s">
        <v>1085</v>
      </c>
      <c r="AA475" s="40" t="s">
        <v>2225</v>
      </c>
      <c r="AB475" s="44" t="s">
        <v>1971</v>
      </c>
      <c r="AC475" s="63"/>
      <c r="AD475" s="57">
        <f t="shared" si="14"/>
        <v>0.73250000000000004</v>
      </c>
    </row>
    <row r="476" spans="1:34" x14ac:dyDescent="0.3">
      <c r="A476" s="47">
        <v>11610</v>
      </c>
      <c r="B476" s="27">
        <v>99911</v>
      </c>
      <c r="C476" s="49" t="s">
        <v>1971</v>
      </c>
      <c r="D476" s="39" t="s">
        <v>308</v>
      </c>
      <c r="E476" s="44" t="s">
        <v>1971</v>
      </c>
      <c r="F476" s="18" t="s">
        <v>7</v>
      </c>
      <c r="G476" s="29">
        <v>0.73250000000000004</v>
      </c>
      <c r="H476" s="36">
        <f>(Reference!B$12*List!$G476)+Reference!B$13</f>
        <v>757.51600911777973</v>
      </c>
      <c r="I476" s="36">
        <f>(Reference!C$12*List!$G476)+Reference!C$13</f>
        <v>1130.3842775010141</v>
      </c>
      <c r="J476" s="36">
        <f>(Reference!D$12*List!$G476)+Reference!D$13</f>
        <v>1352.9183899313261</v>
      </c>
      <c r="K476" s="36">
        <f>(Reference!E$12*List!$G476)+Reference!E$13</f>
        <v>1673.3675118309759</v>
      </c>
      <c r="L476" s="36">
        <f>(Reference!F$12*List!$G476)+Reference!F$13</f>
        <v>1743.0948670591404</v>
      </c>
      <c r="M476" s="36">
        <f>(Reference!G$12*List!$G476)+Reference!G$13</f>
        <v>1974.0358237368198</v>
      </c>
      <c r="N476" s="36">
        <f>(Reference!H$12*List!$G476)+Reference!H$13</f>
        <v>2049.2029017132809</v>
      </c>
      <c r="O476" s="36">
        <f>(Reference!I$12*List!$G476)+Reference!I$13</f>
        <v>2129.8097024380377</v>
      </c>
      <c r="P476" s="36">
        <f>(Reference!J$12*List!$G476)+Reference!J$13</f>
        <v>2465.5889520828869</v>
      </c>
      <c r="Q476" s="36">
        <f>(Reference!K$12*List!$G476)+Reference!K$13</f>
        <v>2543.723151558419</v>
      </c>
      <c r="R476" s="36">
        <f>(Reference!L$12*List!$G476)+Reference!L$13</f>
        <v>2744.4983729955452</v>
      </c>
      <c r="S476" s="36">
        <f>(Reference!M$12*List!$G476)+Reference!M$13</f>
        <v>3279.0747630781393</v>
      </c>
      <c r="T476" s="36">
        <f>(Reference!N$12*List!$G476)+Reference!N$13</f>
        <v>13227.338629212783</v>
      </c>
      <c r="U476" s="12">
        <f>(Reference!O$12*List!$G476)+Reference!O$13</f>
        <v>491.64214199103952</v>
      </c>
      <c r="V476" s="12">
        <f>(Reference!P$12*List!$G476)+Reference!P$13</f>
        <v>692.7684728055558</v>
      </c>
      <c r="W476" s="12">
        <f>(Reference!Q$12*List!$G476)+Reference!Q$13</f>
        <v>346.3842364027779</v>
      </c>
      <c r="X476" s="54"/>
      <c r="Y476" s="1" t="str">
        <f t="shared" si="15"/>
        <v>Jackson County, Georgia</v>
      </c>
      <c r="Z476" s="39" t="s">
        <v>308</v>
      </c>
      <c r="AA476" s="40" t="s">
        <v>2225</v>
      </c>
      <c r="AB476" s="44" t="s">
        <v>1971</v>
      </c>
      <c r="AC476" s="63"/>
      <c r="AD476" s="57">
        <f t="shared" si="14"/>
        <v>0.73250000000000004</v>
      </c>
    </row>
    <row r="477" spans="1:34" x14ac:dyDescent="0.3">
      <c r="A477" s="47">
        <v>11611</v>
      </c>
      <c r="B477" s="13">
        <v>12060</v>
      </c>
      <c r="C477" s="49" t="s">
        <v>2334</v>
      </c>
      <c r="D477" s="38" t="s">
        <v>198</v>
      </c>
      <c r="E477" s="43" t="s">
        <v>1971</v>
      </c>
      <c r="F477" s="18" t="s">
        <v>6</v>
      </c>
      <c r="G477" s="11">
        <v>0.94899999999999995</v>
      </c>
      <c r="H477" s="36">
        <f>(Reference!B$12*List!$G477)+Reference!B$13</f>
        <v>920.56963954936089</v>
      </c>
      <c r="I477" s="36">
        <f>(Reference!C$12*List!$G477)+Reference!C$13</f>
        <v>1373.6969705805645</v>
      </c>
      <c r="J477" s="36">
        <f>(Reference!D$12*List!$G477)+Reference!D$13</f>
        <v>1644.1310540872507</v>
      </c>
      <c r="K477" s="36">
        <f>(Reference!E$12*List!$G477)+Reference!E$13</f>
        <v>2033.556134336879</v>
      </c>
      <c r="L477" s="36">
        <f>(Reference!F$12*List!$G477)+Reference!F$13</f>
        <v>2118.2921471689742</v>
      </c>
      <c r="M477" s="36">
        <f>(Reference!G$12*List!$G477)+Reference!G$13</f>
        <v>2398.9426293859133</v>
      </c>
      <c r="N477" s="36">
        <f>(Reference!H$12*List!$G477)+Reference!H$13</f>
        <v>2490.2892531481712</v>
      </c>
      <c r="O477" s="36">
        <f>(Reference!I$12*List!$G477)+Reference!I$13</f>
        <v>2588.2464878405926</v>
      </c>
      <c r="P477" s="36">
        <f>(Reference!J$12*List!$G477)+Reference!J$13</f>
        <v>2996.3014716206822</v>
      </c>
      <c r="Q477" s="36">
        <f>(Reference!K$12*List!$G477)+Reference!K$13</f>
        <v>3091.25388316303</v>
      </c>
      <c r="R477" s="36">
        <f>(Reference!L$12*List!$G477)+Reference!L$13</f>
        <v>3335.2455229490624</v>
      </c>
      <c r="S477" s="36">
        <f>(Reference!M$12*List!$G477)+Reference!M$13</f>
        <v>3984.8882879951248</v>
      </c>
      <c r="T477" s="36">
        <f>(Reference!N$12*List!$G477)+Reference!N$13</f>
        <v>16074.493750004036</v>
      </c>
      <c r="U477" s="12">
        <f>(Reference!O$12*List!$G477)+Reference!O$13</f>
        <v>597.4670158681721</v>
      </c>
      <c r="V477" s="12">
        <f>(Reference!P$12*List!$G477)+Reference!P$13</f>
        <v>841.88534054151546</v>
      </c>
      <c r="W477" s="12">
        <f>(Reference!Q$12*List!$G477)+Reference!Q$13</f>
        <v>420.94267027075773</v>
      </c>
      <c r="X477" s="54"/>
      <c r="Y477" s="1" t="str">
        <f t="shared" si="15"/>
        <v>Jasper County, Georgia</v>
      </c>
      <c r="Z477" s="38" t="s">
        <v>198</v>
      </c>
      <c r="AA477" s="40" t="s">
        <v>2225</v>
      </c>
      <c r="AB477" s="43" t="s">
        <v>1971</v>
      </c>
      <c r="AC477" s="62"/>
      <c r="AD477" s="57">
        <f t="shared" si="14"/>
        <v>0.94899999999999995</v>
      </c>
    </row>
    <row r="478" spans="1:34" x14ac:dyDescent="0.3">
      <c r="A478" s="47">
        <v>11612</v>
      </c>
      <c r="B478" s="27">
        <v>99911</v>
      </c>
      <c r="C478" s="49" t="s">
        <v>1971</v>
      </c>
      <c r="D478" s="39" t="s">
        <v>1086</v>
      </c>
      <c r="E478" s="44" t="s">
        <v>1971</v>
      </c>
      <c r="F478" s="18" t="s">
        <v>7</v>
      </c>
      <c r="G478" s="29">
        <v>0.73250000000000004</v>
      </c>
      <c r="H478" s="36">
        <f>(Reference!B$12*List!$G478)+Reference!B$13</f>
        <v>757.51600911777973</v>
      </c>
      <c r="I478" s="36">
        <f>(Reference!C$12*List!$G478)+Reference!C$13</f>
        <v>1130.3842775010141</v>
      </c>
      <c r="J478" s="36">
        <f>(Reference!D$12*List!$G478)+Reference!D$13</f>
        <v>1352.9183899313261</v>
      </c>
      <c r="K478" s="36">
        <f>(Reference!E$12*List!$G478)+Reference!E$13</f>
        <v>1673.3675118309759</v>
      </c>
      <c r="L478" s="36">
        <f>(Reference!F$12*List!$G478)+Reference!F$13</f>
        <v>1743.0948670591404</v>
      </c>
      <c r="M478" s="36">
        <f>(Reference!G$12*List!$G478)+Reference!G$13</f>
        <v>1974.0358237368198</v>
      </c>
      <c r="N478" s="36">
        <f>(Reference!H$12*List!$G478)+Reference!H$13</f>
        <v>2049.2029017132809</v>
      </c>
      <c r="O478" s="36">
        <f>(Reference!I$12*List!$G478)+Reference!I$13</f>
        <v>2129.8097024380377</v>
      </c>
      <c r="P478" s="36">
        <f>(Reference!J$12*List!$G478)+Reference!J$13</f>
        <v>2465.5889520828869</v>
      </c>
      <c r="Q478" s="36">
        <f>(Reference!K$12*List!$G478)+Reference!K$13</f>
        <v>2543.723151558419</v>
      </c>
      <c r="R478" s="36">
        <f>(Reference!L$12*List!$G478)+Reference!L$13</f>
        <v>2744.4983729955452</v>
      </c>
      <c r="S478" s="36">
        <f>(Reference!M$12*List!$G478)+Reference!M$13</f>
        <v>3279.0747630781393</v>
      </c>
      <c r="T478" s="36">
        <f>(Reference!N$12*List!$G478)+Reference!N$13</f>
        <v>13227.338629212783</v>
      </c>
      <c r="U478" s="12">
        <f>(Reference!O$12*List!$G478)+Reference!O$13</f>
        <v>491.64214199103952</v>
      </c>
      <c r="V478" s="12">
        <f>(Reference!P$12*List!$G478)+Reference!P$13</f>
        <v>692.7684728055558</v>
      </c>
      <c r="W478" s="12">
        <f>(Reference!Q$12*List!$G478)+Reference!Q$13</f>
        <v>346.3842364027779</v>
      </c>
      <c r="X478" s="54"/>
      <c r="Y478" s="1" t="str">
        <f t="shared" si="15"/>
        <v>Jeff Davis County, Georgia</v>
      </c>
      <c r="Z478" s="39" t="s">
        <v>1086</v>
      </c>
      <c r="AA478" s="40" t="s">
        <v>2225</v>
      </c>
      <c r="AB478" s="44" t="s">
        <v>1971</v>
      </c>
      <c r="AC478" s="63"/>
      <c r="AD478" s="57">
        <f t="shared" si="14"/>
        <v>0.73250000000000004</v>
      </c>
    </row>
    <row r="479" spans="1:34" x14ac:dyDescent="0.3">
      <c r="A479" s="47">
        <v>11620</v>
      </c>
      <c r="B479" s="27">
        <v>99911</v>
      </c>
      <c r="C479" s="49" t="s">
        <v>1971</v>
      </c>
      <c r="D479" s="39" t="s">
        <v>25</v>
      </c>
      <c r="E479" s="44" t="s">
        <v>1971</v>
      </c>
      <c r="F479" s="18" t="s">
        <v>7</v>
      </c>
      <c r="G479" s="29">
        <v>0.73250000000000004</v>
      </c>
      <c r="H479" s="36">
        <f>(Reference!B$12*List!$G479)+Reference!B$13</f>
        <v>757.51600911777973</v>
      </c>
      <c r="I479" s="36">
        <f>(Reference!C$12*List!$G479)+Reference!C$13</f>
        <v>1130.3842775010141</v>
      </c>
      <c r="J479" s="36">
        <f>(Reference!D$12*List!$G479)+Reference!D$13</f>
        <v>1352.9183899313261</v>
      </c>
      <c r="K479" s="36">
        <f>(Reference!E$12*List!$G479)+Reference!E$13</f>
        <v>1673.3675118309759</v>
      </c>
      <c r="L479" s="36">
        <f>(Reference!F$12*List!$G479)+Reference!F$13</f>
        <v>1743.0948670591404</v>
      </c>
      <c r="M479" s="36">
        <f>(Reference!G$12*List!$G479)+Reference!G$13</f>
        <v>1974.0358237368198</v>
      </c>
      <c r="N479" s="36">
        <f>(Reference!H$12*List!$G479)+Reference!H$13</f>
        <v>2049.2029017132809</v>
      </c>
      <c r="O479" s="36">
        <f>(Reference!I$12*List!$G479)+Reference!I$13</f>
        <v>2129.8097024380377</v>
      </c>
      <c r="P479" s="36">
        <f>(Reference!J$12*List!$G479)+Reference!J$13</f>
        <v>2465.5889520828869</v>
      </c>
      <c r="Q479" s="36">
        <f>(Reference!K$12*List!$G479)+Reference!K$13</f>
        <v>2543.723151558419</v>
      </c>
      <c r="R479" s="36">
        <f>(Reference!L$12*List!$G479)+Reference!L$13</f>
        <v>2744.4983729955452</v>
      </c>
      <c r="S479" s="36">
        <f>(Reference!M$12*List!$G479)+Reference!M$13</f>
        <v>3279.0747630781393</v>
      </c>
      <c r="T479" s="36">
        <f>(Reference!N$12*List!$G479)+Reference!N$13</f>
        <v>13227.338629212783</v>
      </c>
      <c r="U479" s="12">
        <f>(Reference!O$12*List!$G479)+Reference!O$13</f>
        <v>491.64214199103952</v>
      </c>
      <c r="V479" s="12">
        <f>(Reference!P$12*List!$G479)+Reference!P$13</f>
        <v>692.7684728055558</v>
      </c>
      <c r="W479" s="12">
        <f>(Reference!Q$12*List!$G479)+Reference!Q$13</f>
        <v>346.3842364027779</v>
      </c>
      <c r="X479" s="54"/>
      <c r="Y479" s="1" t="str">
        <f t="shared" si="15"/>
        <v>Jefferson County, Georgia</v>
      </c>
      <c r="Z479" s="39" t="s">
        <v>25</v>
      </c>
      <c r="AA479" s="40" t="s">
        <v>2225</v>
      </c>
      <c r="AB479" s="44" t="s">
        <v>1971</v>
      </c>
      <c r="AC479" s="63"/>
      <c r="AD479" s="57">
        <f t="shared" si="14"/>
        <v>0.73250000000000004</v>
      </c>
    </row>
    <row r="480" spans="1:34" x14ac:dyDescent="0.3">
      <c r="A480" s="47">
        <v>11630</v>
      </c>
      <c r="B480" s="27">
        <v>99911</v>
      </c>
      <c r="C480" s="49" t="s">
        <v>1971</v>
      </c>
      <c r="D480" s="39" t="s">
        <v>1087</v>
      </c>
      <c r="E480" s="44" t="s">
        <v>1971</v>
      </c>
      <c r="F480" s="18" t="s">
        <v>7</v>
      </c>
      <c r="G480" s="29">
        <v>0.73250000000000004</v>
      </c>
      <c r="H480" s="36">
        <f>(Reference!B$12*List!$G480)+Reference!B$13</f>
        <v>757.51600911777973</v>
      </c>
      <c r="I480" s="36">
        <f>(Reference!C$12*List!$G480)+Reference!C$13</f>
        <v>1130.3842775010141</v>
      </c>
      <c r="J480" s="36">
        <f>(Reference!D$12*List!$G480)+Reference!D$13</f>
        <v>1352.9183899313261</v>
      </c>
      <c r="K480" s="36">
        <f>(Reference!E$12*List!$G480)+Reference!E$13</f>
        <v>1673.3675118309759</v>
      </c>
      <c r="L480" s="36">
        <f>(Reference!F$12*List!$G480)+Reference!F$13</f>
        <v>1743.0948670591404</v>
      </c>
      <c r="M480" s="36">
        <f>(Reference!G$12*List!$G480)+Reference!G$13</f>
        <v>1974.0358237368198</v>
      </c>
      <c r="N480" s="36">
        <f>(Reference!H$12*List!$G480)+Reference!H$13</f>
        <v>2049.2029017132809</v>
      </c>
      <c r="O480" s="36">
        <f>(Reference!I$12*List!$G480)+Reference!I$13</f>
        <v>2129.8097024380377</v>
      </c>
      <c r="P480" s="36">
        <f>(Reference!J$12*List!$G480)+Reference!J$13</f>
        <v>2465.5889520828869</v>
      </c>
      <c r="Q480" s="36">
        <f>(Reference!K$12*List!$G480)+Reference!K$13</f>
        <v>2543.723151558419</v>
      </c>
      <c r="R480" s="36">
        <f>(Reference!L$12*List!$G480)+Reference!L$13</f>
        <v>2744.4983729955452</v>
      </c>
      <c r="S480" s="36">
        <f>(Reference!M$12*List!$G480)+Reference!M$13</f>
        <v>3279.0747630781393</v>
      </c>
      <c r="T480" s="36">
        <f>(Reference!N$12*List!$G480)+Reference!N$13</f>
        <v>13227.338629212783</v>
      </c>
      <c r="U480" s="12">
        <f>(Reference!O$12*List!$G480)+Reference!O$13</f>
        <v>491.64214199103952</v>
      </c>
      <c r="V480" s="12">
        <f>(Reference!P$12*List!$G480)+Reference!P$13</f>
        <v>692.7684728055558</v>
      </c>
      <c r="W480" s="12">
        <f>(Reference!Q$12*List!$G480)+Reference!Q$13</f>
        <v>346.3842364027779</v>
      </c>
      <c r="X480" s="54"/>
      <c r="Y480" s="1" t="str">
        <f t="shared" si="15"/>
        <v>Jenkins County, Georgia</v>
      </c>
      <c r="Z480" s="39" t="s">
        <v>1087</v>
      </c>
      <c r="AA480" s="40" t="s">
        <v>2225</v>
      </c>
      <c r="AB480" s="44" t="s">
        <v>1971</v>
      </c>
      <c r="AC480" s="63"/>
      <c r="AD480" s="57">
        <f t="shared" si="14"/>
        <v>0.73250000000000004</v>
      </c>
    </row>
    <row r="481" spans="1:30" x14ac:dyDescent="0.3">
      <c r="A481" s="47">
        <v>11640</v>
      </c>
      <c r="B481" s="27">
        <v>99911</v>
      </c>
      <c r="C481" s="49" t="s">
        <v>1971</v>
      </c>
      <c r="D481" s="39" t="s">
        <v>277</v>
      </c>
      <c r="E481" s="44" t="s">
        <v>1971</v>
      </c>
      <c r="F481" s="18" t="s">
        <v>7</v>
      </c>
      <c r="G481" s="29">
        <v>0.73250000000000004</v>
      </c>
      <c r="H481" s="36">
        <f>(Reference!B$12*List!$G481)+Reference!B$13</f>
        <v>757.51600911777973</v>
      </c>
      <c r="I481" s="36">
        <f>(Reference!C$12*List!$G481)+Reference!C$13</f>
        <v>1130.3842775010141</v>
      </c>
      <c r="J481" s="36">
        <f>(Reference!D$12*List!$G481)+Reference!D$13</f>
        <v>1352.9183899313261</v>
      </c>
      <c r="K481" s="36">
        <f>(Reference!E$12*List!$G481)+Reference!E$13</f>
        <v>1673.3675118309759</v>
      </c>
      <c r="L481" s="36">
        <f>(Reference!F$12*List!$G481)+Reference!F$13</f>
        <v>1743.0948670591404</v>
      </c>
      <c r="M481" s="36">
        <f>(Reference!G$12*List!$G481)+Reference!G$13</f>
        <v>1974.0358237368198</v>
      </c>
      <c r="N481" s="36">
        <f>(Reference!H$12*List!$G481)+Reference!H$13</f>
        <v>2049.2029017132809</v>
      </c>
      <c r="O481" s="36">
        <f>(Reference!I$12*List!$G481)+Reference!I$13</f>
        <v>2129.8097024380377</v>
      </c>
      <c r="P481" s="36">
        <f>(Reference!J$12*List!$G481)+Reference!J$13</f>
        <v>2465.5889520828869</v>
      </c>
      <c r="Q481" s="36">
        <f>(Reference!K$12*List!$G481)+Reference!K$13</f>
        <v>2543.723151558419</v>
      </c>
      <c r="R481" s="36">
        <f>(Reference!L$12*List!$G481)+Reference!L$13</f>
        <v>2744.4983729955452</v>
      </c>
      <c r="S481" s="36">
        <f>(Reference!M$12*List!$G481)+Reference!M$13</f>
        <v>3279.0747630781393</v>
      </c>
      <c r="T481" s="36">
        <f>(Reference!N$12*List!$G481)+Reference!N$13</f>
        <v>13227.338629212783</v>
      </c>
      <c r="U481" s="12">
        <f>(Reference!O$12*List!$G481)+Reference!O$13</f>
        <v>491.64214199103952</v>
      </c>
      <c r="V481" s="12">
        <f>(Reference!P$12*List!$G481)+Reference!P$13</f>
        <v>692.7684728055558</v>
      </c>
      <c r="W481" s="12">
        <f>(Reference!Q$12*List!$G481)+Reference!Q$13</f>
        <v>346.3842364027779</v>
      </c>
      <c r="X481" s="54"/>
      <c r="Y481" s="1" t="str">
        <f t="shared" si="15"/>
        <v>Johnson County, Georgia</v>
      </c>
      <c r="Z481" s="39" t="s">
        <v>277</v>
      </c>
      <c r="AA481" s="40" t="s">
        <v>2225</v>
      </c>
      <c r="AB481" s="44" t="s">
        <v>1971</v>
      </c>
      <c r="AC481" s="63"/>
      <c r="AD481" s="57">
        <f t="shared" si="14"/>
        <v>0.73250000000000004</v>
      </c>
    </row>
    <row r="482" spans="1:30" x14ac:dyDescent="0.3">
      <c r="A482" s="47">
        <v>11650</v>
      </c>
      <c r="B482" s="13">
        <v>31420</v>
      </c>
      <c r="C482" s="49" t="s">
        <v>2335</v>
      </c>
      <c r="D482" s="38" t="s">
        <v>199</v>
      </c>
      <c r="E482" s="43" t="s">
        <v>1971</v>
      </c>
      <c r="F482" s="18" t="s">
        <v>6</v>
      </c>
      <c r="G482" s="11">
        <v>0.89549999999999996</v>
      </c>
      <c r="H482" s="36">
        <f>(Reference!B$12*List!$G482)+Reference!B$13</f>
        <v>880.27694103624492</v>
      </c>
      <c r="I482" s="36">
        <f>(Reference!C$12*List!$G482)+Reference!C$13</f>
        <v>1313.571201159059</v>
      </c>
      <c r="J482" s="36">
        <f>(Reference!D$12*List!$G482)+Reference!D$13</f>
        <v>1572.1685712588815</v>
      </c>
      <c r="K482" s="36">
        <f>(Reference!E$12*List!$G482)+Reference!E$13</f>
        <v>1944.5487842026259</v>
      </c>
      <c r="L482" s="36">
        <f>(Reference!F$12*List!$G482)+Reference!F$13</f>
        <v>2025.5759601672371</v>
      </c>
      <c r="M482" s="36">
        <f>(Reference!G$12*List!$G482)+Reference!G$13</f>
        <v>2293.9425642486085</v>
      </c>
      <c r="N482" s="36">
        <f>(Reference!H$12*List!$G482)+Reference!H$13</f>
        <v>2381.2910092601037</v>
      </c>
      <c r="O482" s="36">
        <f>(Reference!I$12*List!$G482)+Reference!I$13</f>
        <v>2474.9607233184834</v>
      </c>
      <c r="P482" s="36">
        <f>(Reference!J$12*List!$G482)+Reference!J$13</f>
        <v>2865.1554217579937</v>
      </c>
      <c r="Q482" s="36">
        <f>(Reference!K$12*List!$G482)+Reference!K$13</f>
        <v>2955.9518317041538</v>
      </c>
      <c r="R482" s="36">
        <f>(Reference!L$12*List!$G482)+Reference!L$13</f>
        <v>3189.2641256164379</v>
      </c>
      <c r="S482" s="36">
        <f>(Reference!M$12*List!$G482)+Reference!M$13</f>
        <v>3810.4724746784564</v>
      </c>
      <c r="T482" s="36">
        <f>(Reference!N$12*List!$G482)+Reference!N$13</f>
        <v>15370.92423978541</v>
      </c>
      <c r="U482" s="12">
        <f>(Reference!O$12*List!$G482)+Reference!O$13</f>
        <v>571.31629645742578</v>
      </c>
      <c r="V482" s="12">
        <f>(Reference!P$12*List!$G482)+Reference!P$13</f>
        <v>805.0365995536456</v>
      </c>
      <c r="W482" s="12">
        <f>(Reference!Q$12*List!$G482)+Reference!Q$13</f>
        <v>402.5182997768228</v>
      </c>
      <c r="X482" s="54"/>
      <c r="Y482" s="1" t="str">
        <f t="shared" si="15"/>
        <v>Jones County, Georgia</v>
      </c>
      <c r="Z482" s="38" t="s">
        <v>199</v>
      </c>
      <c r="AA482" s="40" t="s">
        <v>2225</v>
      </c>
      <c r="AB482" s="43" t="s">
        <v>1971</v>
      </c>
      <c r="AC482" s="62"/>
      <c r="AD482" s="57">
        <f t="shared" si="14"/>
        <v>0.89549999999999996</v>
      </c>
    </row>
    <row r="483" spans="1:30" x14ac:dyDescent="0.3">
      <c r="A483" s="47">
        <v>11651</v>
      </c>
      <c r="B483" s="13">
        <v>12060</v>
      </c>
      <c r="C483" s="49" t="s">
        <v>2334</v>
      </c>
      <c r="D483" s="38" t="s">
        <v>200</v>
      </c>
      <c r="E483" s="43" t="s">
        <v>1971</v>
      </c>
      <c r="F483" s="18" t="s">
        <v>6</v>
      </c>
      <c r="G483" s="11">
        <v>0.94899999999999995</v>
      </c>
      <c r="H483" s="36">
        <f>(Reference!B$12*List!$G483)+Reference!B$13</f>
        <v>920.56963954936089</v>
      </c>
      <c r="I483" s="36">
        <f>(Reference!C$12*List!$G483)+Reference!C$13</f>
        <v>1373.6969705805645</v>
      </c>
      <c r="J483" s="36">
        <f>(Reference!D$12*List!$G483)+Reference!D$13</f>
        <v>1644.1310540872507</v>
      </c>
      <c r="K483" s="36">
        <f>(Reference!E$12*List!$G483)+Reference!E$13</f>
        <v>2033.556134336879</v>
      </c>
      <c r="L483" s="36">
        <f>(Reference!F$12*List!$G483)+Reference!F$13</f>
        <v>2118.2921471689742</v>
      </c>
      <c r="M483" s="36">
        <f>(Reference!G$12*List!$G483)+Reference!G$13</f>
        <v>2398.9426293859133</v>
      </c>
      <c r="N483" s="36">
        <f>(Reference!H$12*List!$G483)+Reference!H$13</f>
        <v>2490.2892531481712</v>
      </c>
      <c r="O483" s="36">
        <f>(Reference!I$12*List!$G483)+Reference!I$13</f>
        <v>2588.2464878405926</v>
      </c>
      <c r="P483" s="36">
        <f>(Reference!J$12*List!$G483)+Reference!J$13</f>
        <v>2996.3014716206822</v>
      </c>
      <c r="Q483" s="36">
        <f>(Reference!K$12*List!$G483)+Reference!K$13</f>
        <v>3091.25388316303</v>
      </c>
      <c r="R483" s="36">
        <f>(Reference!L$12*List!$G483)+Reference!L$13</f>
        <v>3335.2455229490624</v>
      </c>
      <c r="S483" s="36">
        <f>(Reference!M$12*List!$G483)+Reference!M$13</f>
        <v>3984.8882879951248</v>
      </c>
      <c r="T483" s="36">
        <f>(Reference!N$12*List!$G483)+Reference!N$13</f>
        <v>16074.493750004036</v>
      </c>
      <c r="U483" s="12">
        <f>(Reference!O$12*List!$G483)+Reference!O$13</f>
        <v>597.4670158681721</v>
      </c>
      <c r="V483" s="12">
        <f>(Reference!P$12*List!$G483)+Reference!P$13</f>
        <v>841.88534054151546</v>
      </c>
      <c r="W483" s="12">
        <f>(Reference!Q$12*List!$G483)+Reference!Q$13</f>
        <v>420.94267027075773</v>
      </c>
      <c r="X483" s="54"/>
      <c r="Y483" s="1" t="str">
        <f t="shared" si="15"/>
        <v>Lamar County, Georgia</v>
      </c>
      <c r="Z483" s="38" t="s">
        <v>200</v>
      </c>
      <c r="AA483" s="40" t="s">
        <v>2225</v>
      </c>
      <c r="AB483" s="43" t="s">
        <v>1971</v>
      </c>
      <c r="AC483" s="62"/>
      <c r="AD483" s="57">
        <f t="shared" si="14"/>
        <v>0.94899999999999995</v>
      </c>
    </row>
    <row r="484" spans="1:30" x14ac:dyDescent="0.3">
      <c r="A484" s="47">
        <v>11652</v>
      </c>
      <c r="B484" s="13">
        <v>46660</v>
      </c>
      <c r="C484" s="49" t="s">
        <v>2337</v>
      </c>
      <c r="D484" s="38" t="s">
        <v>201</v>
      </c>
      <c r="E484" s="43" t="s">
        <v>1971</v>
      </c>
      <c r="F484" s="18" t="s">
        <v>6</v>
      </c>
      <c r="G484" s="11">
        <v>0.7369</v>
      </c>
      <c r="H484" s="36">
        <f>(Reference!B$12*List!$G484)+Reference!B$13</f>
        <v>760.82980114502664</v>
      </c>
      <c r="I484" s="36">
        <f>(Reference!C$12*List!$G484)+Reference!C$13</f>
        <v>1135.3292005936239</v>
      </c>
      <c r="J484" s="36">
        <f>(Reference!D$12*List!$G484)+Reference!D$13</f>
        <v>1358.8367997340333</v>
      </c>
      <c r="K484" s="36">
        <f>(Reference!E$12*List!$G484)+Reference!E$13</f>
        <v>1680.6877424962227</v>
      </c>
      <c r="L484" s="36">
        <f>(Reference!F$12*List!$G484)+Reference!F$13</f>
        <v>1750.7201235602179</v>
      </c>
      <c r="M484" s="36">
        <f>(Reference!G$12*List!$G484)+Reference!G$13</f>
        <v>1982.6713431125979</v>
      </c>
      <c r="N484" s="36">
        <f>(Reference!H$12*List!$G484)+Reference!H$13</f>
        <v>2058.1672432666919</v>
      </c>
      <c r="O484" s="36">
        <f>(Reference!I$12*List!$G484)+Reference!I$13</f>
        <v>2139.1266625108842</v>
      </c>
      <c r="P484" s="36">
        <f>(Reference!J$12*List!$G484)+Reference!J$13</f>
        <v>2476.3747954360797</v>
      </c>
      <c r="Q484" s="36">
        <f>(Reference!K$12*List!$G484)+Reference!K$13</f>
        <v>2554.8507969120465</v>
      </c>
      <c r="R484" s="36">
        <f>(Reference!L$12*List!$G484)+Reference!L$13</f>
        <v>2756.5043196920597</v>
      </c>
      <c r="S484" s="36">
        <f>(Reference!M$12*List!$G484)+Reference!M$13</f>
        <v>3293.4192411826875</v>
      </c>
      <c r="T484" s="36">
        <f>(Reference!N$12*List!$G484)+Reference!N$13</f>
        <v>13285.20228986628</v>
      </c>
      <c r="U484" s="12">
        <f>(Reference!O$12*List!$G484)+Reference!O$13</f>
        <v>493.79285536313824</v>
      </c>
      <c r="V484" s="12">
        <f>(Reference!P$12*List!$G484)+Reference!P$13</f>
        <v>695.79902346624044</v>
      </c>
      <c r="W484" s="12">
        <f>(Reference!Q$12*List!$G484)+Reference!Q$13</f>
        <v>347.89951173312022</v>
      </c>
      <c r="X484" s="54"/>
      <c r="Y484" s="1" t="str">
        <f t="shared" si="15"/>
        <v>Lanier County, Georgia</v>
      </c>
      <c r="Z484" s="38" t="s">
        <v>201</v>
      </c>
      <c r="AA484" s="40" t="s">
        <v>2225</v>
      </c>
      <c r="AB484" s="43" t="s">
        <v>1971</v>
      </c>
      <c r="AC484" s="62"/>
      <c r="AD484" s="57">
        <f t="shared" si="14"/>
        <v>0.7369</v>
      </c>
    </row>
    <row r="485" spans="1:30" x14ac:dyDescent="0.3">
      <c r="A485" s="47">
        <v>11660</v>
      </c>
      <c r="B485" s="27">
        <v>99911</v>
      </c>
      <c r="C485" s="49" t="s">
        <v>1971</v>
      </c>
      <c r="D485" s="39" t="s">
        <v>672</v>
      </c>
      <c r="E485" s="44" t="s">
        <v>1971</v>
      </c>
      <c r="F485" s="18" t="s">
        <v>7</v>
      </c>
      <c r="G485" s="29">
        <v>0.73250000000000004</v>
      </c>
      <c r="H485" s="36">
        <f>(Reference!B$12*List!$G485)+Reference!B$13</f>
        <v>757.51600911777973</v>
      </c>
      <c r="I485" s="36">
        <f>(Reference!C$12*List!$G485)+Reference!C$13</f>
        <v>1130.3842775010141</v>
      </c>
      <c r="J485" s="36">
        <f>(Reference!D$12*List!$G485)+Reference!D$13</f>
        <v>1352.9183899313261</v>
      </c>
      <c r="K485" s="36">
        <f>(Reference!E$12*List!$G485)+Reference!E$13</f>
        <v>1673.3675118309759</v>
      </c>
      <c r="L485" s="36">
        <f>(Reference!F$12*List!$G485)+Reference!F$13</f>
        <v>1743.0948670591404</v>
      </c>
      <c r="M485" s="36">
        <f>(Reference!G$12*List!$G485)+Reference!G$13</f>
        <v>1974.0358237368198</v>
      </c>
      <c r="N485" s="36">
        <f>(Reference!H$12*List!$G485)+Reference!H$13</f>
        <v>2049.2029017132809</v>
      </c>
      <c r="O485" s="36">
        <f>(Reference!I$12*List!$G485)+Reference!I$13</f>
        <v>2129.8097024380377</v>
      </c>
      <c r="P485" s="36">
        <f>(Reference!J$12*List!$G485)+Reference!J$13</f>
        <v>2465.5889520828869</v>
      </c>
      <c r="Q485" s="36">
        <f>(Reference!K$12*List!$G485)+Reference!K$13</f>
        <v>2543.723151558419</v>
      </c>
      <c r="R485" s="36">
        <f>(Reference!L$12*List!$G485)+Reference!L$13</f>
        <v>2744.4983729955452</v>
      </c>
      <c r="S485" s="36">
        <f>(Reference!M$12*List!$G485)+Reference!M$13</f>
        <v>3279.0747630781393</v>
      </c>
      <c r="T485" s="36">
        <f>(Reference!N$12*List!$G485)+Reference!N$13</f>
        <v>13227.338629212783</v>
      </c>
      <c r="U485" s="12">
        <f>(Reference!O$12*List!$G485)+Reference!O$13</f>
        <v>491.64214199103952</v>
      </c>
      <c r="V485" s="12">
        <f>(Reference!P$12*List!$G485)+Reference!P$13</f>
        <v>692.7684728055558</v>
      </c>
      <c r="W485" s="12">
        <f>(Reference!Q$12*List!$G485)+Reference!Q$13</f>
        <v>346.3842364027779</v>
      </c>
      <c r="X485" s="54"/>
      <c r="Y485" s="1" t="str">
        <f t="shared" si="15"/>
        <v>Laurens County, Georgia</v>
      </c>
      <c r="Z485" s="39" t="s">
        <v>672</v>
      </c>
      <c r="AA485" s="40" t="s">
        <v>2225</v>
      </c>
      <c r="AB485" s="44" t="s">
        <v>1971</v>
      </c>
      <c r="AC485" s="63"/>
      <c r="AD485" s="57">
        <f t="shared" si="14"/>
        <v>0.73250000000000004</v>
      </c>
    </row>
    <row r="486" spans="1:30" x14ac:dyDescent="0.3">
      <c r="A486" s="47">
        <v>11670</v>
      </c>
      <c r="B486" s="13">
        <v>10500</v>
      </c>
      <c r="C486" s="49" t="s">
        <v>2333</v>
      </c>
      <c r="D486" s="38" t="s">
        <v>28</v>
      </c>
      <c r="E486" s="43" t="s">
        <v>1971</v>
      </c>
      <c r="F486" s="18" t="s">
        <v>6</v>
      </c>
      <c r="G486" s="11">
        <v>0.86150000000000004</v>
      </c>
      <c r="H486" s="36">
        <f>(Reference!B$12*List!$G486)+Reference!B$13</f>
        <v>854.67036628024618</v>
      </c>
      <c r="I486" s="36">
        <f>(Reference!C$12*List!$G486)+Reference!C$13</f>
        <v>1275.3604318070743</v>
      </c>
      <c r="J486" s="36">
        <f>(Reference!D$12*List!$G486)+Reference!D$13</f>
        <v>1526.4354046016001</v>
      </c>
      <c r="K486" s="36">
        <f>(Reference!E$12*List!$G486)+Reference!E$13</f>
        <v>1887.9833654257172</v>
      </c>
      <c r="L486" s="36">
        <f>(Reference!F$12*List!$G486)+Reference!F$13</f>
        <v>1966.6535235680021</v>
      </c>
      <c r="M486" s="36">
        <f>(Reference!G$12*List!$G486)+Reference!G$13</f>
        <v>2227.2135508903211</v>
      </c>
      <c r="N486" s="36">
        <f>(Reference!H$12*List!$G486)+Reference!H$13</f>
        <v>2312.0210972564719</v>
      </c>
      <c r="O486" s="36">
        <f>(Reference!I$12*List!$G486)+Reference!I$13</f>
        <v>2402.9660318464885</v>
      </c>
      <c r="P486" s="36">
        <f>(Reference!J$12*List!$G486)+Reference!J$13</f>
        <v>2781.8102685742292</v>
      </c>
      <c r="Q486" s="36">
        <f>(Reference!K$12*List!$G486)+Reference!K$13</f>
        <v>2869.9654812443077</v>
      </c>
      <c r="R486" s="36">
        <f>(Reference!L$12*List!$G486)+Reference!L$13</f>
        <v>3096.4909011433683</v>
      </c>
      <c r="S486" s="36">
        <f>(Reference!M$12*List!$G486)+Reference!M$13</f>
        <v>3699.6287802342185</v>
      </c>
      <c r="T486" s="36">
        <f>(Reference!N$12*List!$G486)+Reference!N$13</f>
        <v>14923.795952917502</v>
      </c>
      <c r="U486" s="12">
        <f>(Reference!O$12*List!$G486)+Reference!O$13</f>
        <v>554.69714767302617</v>
      </c>
      <c r="V486" s="12">
        <f>(Reference!P$12*List!$G486)+Reference!P$13</f>
        <v>781.61870808471895</v>
      </c>
      <c r="W486" s="12">
        <f>(Reference!Q$12*List!$G486)+Reference!Q$13</f>
        <v>390.80935404235947</v>
      </c>
      <c r="X486" s="54"/>
      <c r="Y486" s="1" t="str">
        <f t="shared" si="15"/>
        <v>Lee County, Georgia</v>
      </c>
      <c r="Z486" s="38" t="s">
        <v>28</v>
      </c>
      <c r="AA486" s="40" t="s">
        <v>2225</v>
      </c>
      <c r="AB486" s="43" t="s">
        <v>1971</v>
      </c>
      <c r="AC486" s="62"/>
      <c r="AD486" s="57">
        <f t="shared" si="14"/>
        <v>0.86150000000000004</v>
      </c>
    </row>
    <row r="487" spans="1:30" x14ac:dyDescent="0.3">
      <c r="A487" s="47">
        <v>11680</v>
      </c>
      <c r="B487" s="13">
        <v>25980</v>
      </c>
      <c r="C487" s="49" t="s">
        <v>2344</v>
      </c>
      <c r="D487" s="38" t="s">
        <v>202</v>
      </c>
      <c r="E487" s="43" t="s">
        <v>1971</v>
      </c>
      <c r="F487" s="18" t="s">
        <v>6</v>
      </c>
      <c r="G487" s="11">
        <v>0.84530000000000005</v>
      </c>
      <c r="H487" s="36">
        <f>(Reference!B$12*List!$G487)+Reference!B$13</f>
        <v>842.46958654356433</v>
      </c>
      <c r="I487" s="36">
        <f>(Reference!C$12*List!$G487)+Reference!C$13</f>
        <v>1257.1541240570109</v>
      </c>
      <c r="J487" s="36">
        <f>(Reference!D$12*List!$G487)+Reference!D$13</f>
        <v>1504.6448957825423</v>
      </c>
      <c r="K487" s="36">
        <f>(Reference!E$12*List!$G487)+Reference!E$13</f>
        <v>1861.031607067308</v>
      </c>
      <c r="L487" s="36">
        <f>(Reference!F$12*List!$G487)+Reference!F$13</f>
        <v>1938.5787155413079</v>
      </c>
      <c r="M487" s="36">
        <f>(Reference!G$12*List!$G487)+Reference!G$13</f>
        <v>2195.4191386431376</v>
      </c>
      <c r="N487" s="36">
        <f>(Reference!H$12*List!$G487)+Reference!H$13</f>
        <v>2279.0160215370943</v>
      </c>
      <c r="O487" s="36">
        <f>(Reference!I$12*List!$G487)+Reference!I$13</f>
        <v>2368.6626788510089</v>
      </c>
      <c r="P487" s="36">
        <f>(Reference!J$12*List!$G487)+Reference!J$13</f>
        <v>2742.0987544102004</v>
      </c>
      <c r="Q487" s="36">
        <f>(Reference!K$12*List!$G487)+Reference!K$13</f>
        <v>2828.9955142604986</v>
      </c>
      <c r="R487" s="36">
        <f>(Reference!L$12*List!$G487)+Reference!L$13</f>
        <v>3052.2871883061998</v>
      </c>
      <c r="S487" s="36">
        <f>(Reference!M$12*List!$G487)+Reference!M$13</f>
        <v>3646.8150199401994</v>
      </c>
      <c r="T487" s="36">
        <f>(Reference!N$12*List!$G487)+Reference!N$13</f>
        <v>14710.75247505691</v>
      </c>
      <c r="U487" s="12">
        <f>(Reference!O$12*List!$G487)+Reference!O$13</f>
        <v>546.77861207575347</v>
      </c>
      <c r="V487" s="12">
        <f>(Reference!P$12*List!$G487)+Reference!P$13</f>
        <v>770.46077156128899</v>
      </c>
      <c r="W487" s="12">
        <f>(Reference!Q$12*List!$G487)+Reference!Q$13</f>
        <v>385.2303857806445</v>
      </c>
      <c r="X487" s="54"/>
      <c r="Y487" s="1" t="str">
        <f t="shared" si="15"/>
        <v>Liberty County, Georgia</v>
      </c>
      <c r="Z487" s="38" t="s">
        <v>202</v>
      </c>
      <c r="AA487" s="40" t="s">
        <v>2225</v>
      </c>
      <c r="AB487" s="43" t="s">
        <v>1971</v>
      </c>
      <c r="AC487" s="62"/>
      <c r="AD487" s="57">
        <f t="shared" si="14"/>
        <v>0.84530000000000005</v>
      </c>
    </row>
    <row r="488" spans="1:30" x14ac:dyDescent="0.3">
      <c r="A488" s="47">
        <v>11690</v>
      </c>
      <c r="B488" s="13">
        <v>12260</v>
      </c>
      <c r="C488" s="49" t="s">
        <v>2339</v>
      </c>
      <c r="D488" s="38" t="s">
        <v>58</v>
      </c>
      <c r="E488" s="43" t="s">
        <v>1971</v>
      </c>
      <c r="F488" s="18" t="s">
        <v>6</v>
      </c>
      <c r="G488" s="11">
        <v>0.88100000000000001</v>
      </c>
      <c r="H488" s="36">
        <f>(Reference!B$12*List!$G488)+Reference!B$13</f>
        <v>869.35649003736307</v>
      </c>
      <c r="I488" s="36">
        <f>(Reference!C$12*List!$G488)+Reference!C$13</f>
        <v>1297.2754318765949</v>
      </c>
      <c r="J488" s="36">
        <f>(Reference!D$12*List!$G488)+Reference!D$13</f>
        <v>1552.6647207726878</v>
      </c>
      <c r="K488" s="36">
        <f>(Reference!E$12*List!$G488)+Reference!E$13</f>
        <v>1920.4252967830619</v>
      </c>
      <c r="L488" s="36">
        <f>(Reference!F$12*List!$G488)+Reference!F$13</f>
        <v>2000.4472739705045</v>
      </c>
      <c r="M488" s="36">
        <f>(Reference!G$12*List!$G488)+Reference!G$13</f>
        <v>2265.4846026693385</v>
      </c>
      <c r="N488" s="36">
        <f>(Reference!H$12*List!$G488)+Reference!H$13</f>
        <v>2351.7494291409075</v>
      </c>
      <c r="O488" s="36">
        <f>(Reference!I$12*List!$G488)+Reference!I$13</f>
        <v>2444.2571048966033</v>
      </c>
      <c r="P488" s="36">
        <f>(Reference!J$12*List!$G488)+Reference!J$13</f>
        <v>2829.6111652531531</v>
      </c>
      <c r="Q488" s="36">
        <f>(Reference!K$12*List!$G488)+Reference!K$13</f>
        <v>2919.2811822433368</v>
      </c>
      <c r="R488" s="36">
        <f>(Reference!L$12*List!$G488)+Reference!L$13</f>
        <v>3149.6990740029232</v>
      </c>
      <c r="S488" s="36">
        <f>(Reference!M$12*List!$G488)+Reference!M$13</f>
        <v>3763.2008991066491</v>
      </c>
      <c r="T488" s="36">
        <f>(Reference!N$12*List!$G488)+Reference!N$13</f>
        <v>15180.237176268216</v>
      </c>
      <c r="U488" s="12">
        <f>(Reference!O$12*List!$G488)+Reference!O$13</f>
        <v>564.22871829937299</v>
      </c>
      <c r="V488" s="12">
        <f>(Reference!P$12*List!$G488)+Reference!P$13</f>
        <v>795.04955760366215</v>
      </c>
      <c r="W488" s="12">
        <f>(Reference!Q$12*List!$G488)+Reference!Q$13</f>
        <v>397.52477880183108</v>
      </c>
      <c r="X488" s="54"/>
      <c r="Y488" s="1" t="str">
        <f t="shared" si="15"/>
        <v>Lincoln County, Georgia</v>
      </c>
      <c r="Z488" s="38" t="s">
        <v>58</v>
      </c>
      <c r="AA488" s="40" t="s">
        <v>2225</v>
      </c>
      <c r="AB488" s="43" t="s">
        <v>1971</v>
      </c>
      <c r="AC488" s="62"/>
      <c r="AD488" s="57">
        <f t="shared" si="14"/>
        <v>0.88100000000000001</v>
      </c>
    </row>
    <row r="489" spans="1:30" x14ac:dyDescent="0.3">
      <c r="A489" s="47">
        <v>11691</v>
      </c>
      <c r="B489" s="13">
        <v>25980</v>
      </c>
      <c r="C489" s="49" t="s">
        <v>2344</v>
      </c>
      <c r="D489" s="38" t="s">
        <v>203</v>
      </c>
      <c r="E489" s="43" t="s">
        <v>1971</v>
      </c>
      <c r="F489" s="18" t="s">
        <v>6</v>
      </c>
      <c r="G489" s="11">
        <v>0.84530000000000005</v>
      </c>
      <c r="H489" s="36">
        <f>(Reference!B$12*List!$G489)+Reference!B$13</f>
        <v>842.46958654356433</v>
      </c>
      <c r="I489" s="36">
        <f>(Reference!C$12*List!$G489)+Reference!C$13</f>
        <v>1257.1541240570109</v>
      </c>
      <c r="J489" s="36">
        <f>(Reference!D$12*List!$G489)+Reference!D$13</f>
        <v>1504.6448957825423</v>
      </c>
      <c r="K489" s="36">
        <f>(Reference!E$12*List!$G489)+Reference!E$13</f>
        <v>1861.031607067308</v>
      </c>
      <c r="L489" s="36">
        <f>(Reference!F$12*List!$G489)+Reference!F$13</f>
        <v>1938.5787155413079</v>
      </c>
      <c r="M489" s="36">
        <f>(Reference!G$12*List!$G489)+Reference!G$13</f>
        <v>2195.4191386431376</v>
      </c>
      <c r="N489" s="36">
        <f>(Reference!H$12*List!$G489)+Reference!H$13</f>
        <v>2279.0160215370943</v>
      </c>
      <c r="O489" s="36">
        <f>(Reference!I$12*List!$G489)+Reference!I$13</f>
        <v>2368.6626788510089</v>
      </c>
      <c r="P489" s="36">
        <f>(Reference!J$12*List!$G489)+Reference!J$13</f>
        <v>2742.0987544102004</v>
      </c>
      <c r="Q489" s="36">
        <f>(Reference!K$12*List!$G489)+Reference!K$13</f>
        <v>2828.9955142604986</v>
      </c>
      <c r="R489" s="36">
        <f>(Reference!L$12*List!$G489)+Reference!L$13</f>
        <v>3052.2871883061998</v>
      </c>
      <c r="S489" s="36">
        <f>(Reference!M$12*List!$G489)+Reference!M$13</f>
        <v>3646.8150199401994</v>
      </c>
      <c r="T489" s="36">
        <f>(Reference!N$12*List!$G489)+Reference!N$13</f>
        <v>14710.75247505691</v>
      </c>
      <c r="U489" s="12">
        <f>(Reference!O$12*List!$G489)+Reference!O$13</f>
        <v>546.77861207575347</v>
      </c>
      <c r="V489" s="12">
        <f>(Reference!P$12*List!$G489)+Reference!P$13</f>
        <v>770.46077156128899</v>
      </c>
      <c r="W489" s="12">
        <f>(Reference!Q$12*List!$G489)+Reference!Q$13</f>
        <v>385.2303857806445</v>
      </c>
      <c r="X489" s="54"/>
      <c r="Y489" s="1" t="str">
        <f t="shared" si="15"/>
        <v>Long County, Georgia</v>
      </c>
      <c r="Z489" s="38" t="s">
        <v>203</v>
      </c>
      <c r="AA489" s="40" t="s">
        <v>2225</v>
      </c>
      <c r="AB489" s="43" t="s">
        <v>1971</v>
      </c>
      <c r="AC489" s="62"/>
      <c r="AD489" s="57">
        <f t="shared" si="14"/>
        <v>0.84530000000000005</v>
      </c>
    </row>
    <row r="490" spans="1:30" x14ac:dyDescent="0.3">
      <c r="A490" s="47">
        <v>11700</v>
      </c>
      <c r="B490" s="13">
        <v>46660</v>
      </c>
      <c r="C490" s="49" t="s">
        <v>2337</v>
      </c>
      <c r="D490" s="38" t="s">
        <v>30</v>
      </c>
      <c r="E490" s="43" t="s">
        <v>1971</v>
      </c>
      <c r="F490" s="18" t="s">
        <v>6</v>
      </c>
      <c r="G490" s="11">
        <v>0.7369</v>
      </c>
      <c r="H490" s="36">
        <f>(Reference!B$12*List!$G490)+Reference!B$13</f>
        <v>760.82980114502664</v>
      </c>
      <c r="I490" s="36">
        <f>(Reference!C$12*List!$G490)+Reference!C$13</f>
        <v>1135.3292005936239</v>
      </c>
      <c r="J490" s="36">
        <f>(Reference!D$12*List!$G490)+Reference!D$13</f>
        <v>1358.8367997340333</v>
      </c>
      <c r="K490" s="36">
        <f>(Reference!E$12*List!$G490)+Reference!E$13</f>
        <v>1680.6877424962227</v>
      </c>
      <c r="L490" s="36">
        <f>(Reference!F$12*List!$G490)+Reference!F$13</f>
        <v>1750.7201235602179</v>
      </c>
      <c r="M490" s="36">
        <f>(Reference!G$12*List!$G490)+Reference!G$13</f>
        <v>1982.6713431125979</v>
      </c>
      <c r="N490" s="36">
        <f>(Reference!H$12*List!$G490)+Reference!H$13</f>
        <v>2058.1672432666919</v>
      </c>
      <c r="O490" s="36">
        <f>(Reference!I$12*List!$G490)+Reference!I$13</f>
        <v>2139.1266625108842</v>
      </c>
      <c r="P490" s="36">
        <f>(Reference!J$12*List!$G490)+Reference!J$13</f>
        <v>2476.3747954360797</v>
      </c>
      <c r="Q490" s="36">
        <f>(Reference!K$12*List!$G490)+Reference!K$13</f>
        <v>2554.8507969120465</v>
      </c>
      <c r="R490" s="36">
        <f>(Reference!L$12*List!$G490)+Reference!L$13</f>
        <v>2756.5043196920597</v>
      </c>
      <c r="S490" s="36">
        <f>(Reference!M$12*List!$G490)+Reference!M$13</f>
        <v>3293.4192411826875</v>
      </c>
      <c r="T490" s="36">
        <f>(Reference!N$12*List!$G490)+Reference!N$13</f>
        <v>13285.20228986628</v>
      </c>
      <c r="U490" s="12">
        <f>(Reference!O$12*List!$G490)+Reference!O$13</f>
        <v>493.79285536313824</v>
      </c>
      <c r="V490" s="12">
        <f>(Reference!P$12*List!$G490)+Reference!P$13</f>
        <v>695.79902346624044</v>
      </c>
      <c r="W490" s="12">
        <f>(Reference!Q$12*List!$G490)+Reference!Q$13</f>
        <v>347.89951173312022</v>
      </c>
      <c r="X490" s="54"/>
      <c r="Y490" s="1" t="str">
        <f t="shared" si="15"/>
        <v>Lowndes County, Georgia</v>
      </c>
      <c r="Z490" s="38" t="s">
        <v>30</v>
      </c>
      <c r="AA490" s="40" t="s">
        <v>2225</v>
      </c>
      <c r="AB490" s="43" t="s">
        <v>1971</v>
      </c>
      <c r="AC490" s="62"/>
      <c r="AD490" s="57">
        <f t="shared" si="14"/>
        <v>0.7369</v>
      </c>
    </row>
    <row r="491" spans="1:30" x14ac:dyDescent="0.3">
      <c r="A491" s="47">
        <v>11701</v>
      </c>
      <c r="B491" s="27">
        <v>99911</v>
      </c>
      <c r="C491" s="49" t="s">
        <v>1971</v>
      </c>
      <c r="D491" s="39" t="s">
        <v>1088</v>
      </c>
      <c r="E491" s="44" t="s">
        <v>1971</v>
      </c>
      <c r="F491" s="18" t="s">
        <v>7</v>
      </c>
      <c r="G491" s="29">
        <v>0.73250000000000004</v>
      </c>
      <c r="H491" s="36">
        <f>(Reference!B$12*List!$G491)+Reference!B$13</f>
        <v>757.51600911777973</v>
      </c>
      <c r="I491" s="36">
        <f>(Reference!C$12*List!$G491)+Reference!C$13</f>
        <v>1130.3842775010141</v>
      </c>
      <c r="J491" s="36">
        <f>(Reference!D$12*List!$G491)+Reference!D$13</f>
        <v>1352.9183899313261</v>
      </c>
      <c r="K491" s="36">
        <f>(Reference!E$12*List!$G491)+Reference!E$13</f>
        <v>1673.3675118309759</v>
      </c>
      <c r="L491" s="36">
        <f>(Reference!F$12*List!$G491)+Reference!F$13</f>
        <v>1743.0948670591404</v>
      </c>
      <c r="M491" s="36">
        <f>(Reference!G$12*List!$G491)+Reference!G$13</f>
        <v>1974.0358237368198</v>
      </c>
      <c r="N491" s="36">
        <f>(Reference!H$12*List!$G491)+Reference!H$13</f>
        <v>2049.2029017132809</v>
      </c>
      <c r="O491" s="36">
        <f>(Reference!I$12*List!$G491)+Reference!I$13</f>
        <v>2129.8097024380377</v>
      </c>
      <c r="P491" s="36">
        <f>(Reference!J$12*List!$G491)+Reference!J$13</f>
        <v>2465.5889520828869</v>
      </c>
      <c r="Q491" s="36">
        <f>(Reference!K$12*List!$G491)+Reference!K$13</f>
        <v>2543.723151558419</v>
      </c>
      <c r="R491" s="36">
        <f>(Reference!L$12*List!$G491)+Reference!L$13</f>
        <v>2744.4983729955452</v>
      </c>
      <c r="S491" s="36">
        <f>(Reference!M$12*List!$G491)+Reference!M$13</f>
        <v>3279.0747630781393</v>
      </c>
      <c r="T491" s="36">
        <f>(Reference!N$12*List!$G491)+Reference!N$13</f>
        <v>13227.338629212783</v>
      </c>
      <c r="U491" s="12">
        <f>(Reference!O$12*List!$G491)+Reference!O$13</f>
        <v>491.64214199103952</v>
      </c>
      <c r="V491" s="12">
        <f>(Reference!P$12*List!$G491)+Reference!P$13</f>
        <v>692.7684728055558</v>
      </c>
      <c r="W491" s="12">
        <f>(Reference!Q$12*List!$G491)+Reference!Q$13</f>
        <v>346.3842364027779</v>
      </c>
      <c r="X491" s="54"/>
      <c r="Y491" s="1" t="str">
        <f t="shared" si="15"/>
        <v>Lumpkin County, Georgia</v>
      </c>
      <c r="Z491" s="39" t="s">
        <v>1088</v>
      </c>
      <c r="AA491" s="40" t="s">
        <v>2225</v>
      </c>
      <c r="AB491" s="44" t="s">
        <v>1971</v>
      </c>
      <c r="AC491" s="63"/>
      <c r="AD491" s="57">
        <f t="shared" si="14"/>
        <v>0.73250000000000004</v>
      </c>
    </row>
    <row r="492" spans="1:30" x14ac:dyDescent="0.3">
      <c r="A492" s="47">
        <v>11710</v>
      </c>
      <c r="B492" s="27">
        <v>99911</v>
      </c>
      <c r="C492" s="49" t="s">
        <v>1971</v>
      </c>
      <c r="D492" s="39" t="s">
        <v>250</v>
      </c>
      <c r="E492" s="44" t="s">
        <v>1971</v>
      </c>
      <c r="F492" s="18" t="s">
        <v>7</v>
      </c>
      <c r="G492" s="29">
        <v>0.73250000000000004</v>
      </c>
      <c r="H492" s="36">
        <f>(Reference!B$12*List!$G492)+Reference!B$13</f>
        <v>757.51600911777973</v>
      </c>
      <c r="I492" s="36">
        <f>(Reference!C$12*List!$G492)+Reference!C$13</f>
        <v>1130.3842775010141</v>
      </c>
      <c r="J492" s="36">
        <f>(Reference!D$12*List!$G492)+Reference!D$13</f>
        <v>1352.9183899313261</v>
      </c>
      <c r="K492" s="36">
        <f>(Reference!E$12*List!$G492)+Reference!E$13</f>
        <v>1673.3675118309759</v>
      </c>
      <c r="L492" s="36">
        <f>(Reference!F$12*List!$G492)+Reference!F$13</f>
        <v>1743.0948670591404</v>
      </c>
      <c r="M492" s="36">
        <f>(Reference!G$12*List!$G492)+Reference!G$13</f>
        <v>1974.0358237368198</v>
      </c>
      <c r="N492" s="36">
        <f>(Reference!H$12*List!$G492)+Reference!H$13</f>
        <v>2049.2029017132809</v>
      </c>
      <c r="O492" s="36">
        <f>(Reference!I$12*List!$G492)+Reference!I$13</f>
        <v>2129.8097024380377</v>
      </c>
      <c r="P492" s="36">
        <f>(Reference!J$12*List!$G492)+Reference!J$13</f>
        <v>2465.5889520828869</v>
      </c>
      <c r="Q492" s="36">
        <f>(Reference!K$12*List!$G492)+Reference!K$13</f>
        <v>2543.723151558419</v>
      </c>
      <c r="R492" s="36">
        <f>(Reference!L$12*List!$G492)+Reference!L$13</f>
        <v>2744.4983729955452</v>
      </c>
      <c r="S492" s="36">
        <f>(Reference!M$12*List!$G492)+Reference!M$13</f>
        <v>3279.0747630781393</v>
      </c>
      <c r="T492" s="36">
        <f>(Reference!N$12*List!$G492)+Reference!N$13</f>
        <v>13227.338629212783</v>
      </c>
      <c r="U492" s="12">
        <f>(Reference!O$12*List!$G492)+Reference!O$13</f>
        <v>491.64214199103952</v>
      </c>
      <c r="V492" s="12">
        <f>(Reference!P$12*List!$G492)+Reference!P$13</f>
        <v>692.7684728055558</v>
      </c>
      <c r="W492" s="12">
        <f>(Reference!Q$12*List!$G492)+Reference!Q$13</f>
        <v>346.3842364027779</v>
      </c>
      <c r="X492" s="54"/>
      <c r="Y492" s="1" t="str">
        <f t="shared" si="15"/>
        <v>Macon County, Georgia</v>
      </c>
      <c r="Z492" s="39" t="s">
        <v>250</v>
      </c>
      <c r="AA492" s="40" t="s">
        <v>2225</v>
      </c>
      <c r="AB492" s="44" t="s">
        <v>1971</v>
      </c>
      <c r="AC492" s="63"/>
      <c r="AD492" s="57">
        <f t="shared" si="14"/>
        <v>0.73250000000000004</v>
      </c>
    </row>
    <row r="493" spans="1:30" x14ac:dyDescent="0.3">
      <c r="A493" s="47">
        <v>11720</v>
      </c>
      <c r="B493" s="13">
        <v>12020</v>
      </c>
      <c r="C493" s="49" t="s">
        <v>2341</v>
      </c>
      <c r="D493" s="38" t="s">
        <v>31</v>
      </c>
      <c r="E493" s="43" t="s">
        <v>1971</v>
      </c>
      <c r="F493" s="18" t="s">
        <v>6</v>
      </c>
      <c r="G493" s="11">
        <v>0.86890000000000001</v>
      </c>
      <c r="H493" s="36">
        <f>(Reference!B$12*List!$G493)+Reference!B$13</f>
        <v>860.24356196243411</v>
      </c>
      <c r="I493" s="36">
        <f>(Reference!C$12*List!$G493)+Reference!C$13</f>
        <v>1283.6768933719179</v>
      </c>
      <c r="J493" s="36">
        <f>(Reference!D$12*List!$G493)+Reference!D$13</f>
        <v>1536.3890938152435</v>
      </c>
      <c r="K493" s="36">
        <f>(Reference!E$12*List!$G493)+Reference!E$13</f>
        <v>1900.2946624536328</v>
      </c>
      <c r="L493" s="36">
        <f>(Reference!F$12*List!$G493)+Reference!F$13</f>
        <v>1979.4778185925416</v>
      </c>
      <c r="M493" s="36">
        <f>(Reference!G$12*List!$G493)+Reference!G$13</f>
        <v>2241.7369243859484</v>
      </c>
      <c r="N493" s="36">
        <f>(Reference!H$12*List!$G493)+Reference!H$13</f>
        <v>2327.097489869027</v>
      </c>
      <c r="O493" s="36">
        <f>(Reference!I$12*List!$G493)+Reference!I$13</f>
        <v>2418.6354646962754</v>
      </c>
      <c r="P493" s="36">
        <f>(Reference!J$12*List!$G493)+Reference!J$13</f>
        <v>2799.9500960318724</v>
      </c>
      <c r="Q493" s="36">
        <f>(Reference!K$12*List!$G493)+Reference!K$13</f>
        <v>2888.6801575208628</v>
      </c>
      <c r="R493" s="36">
        <f>(Reference!L$12*List!$G493)+Reference!L$13</f>
        <v>3116.682720587507</v>
      </c>
      <c r="S493" s="36">
        <f>(Reference!M$12*List!$G493)+Reference!M$13</f>
        <v>3723.7535843191408</v>
      </c>
      <c r="T493" s="36">
        <f>(Reference!N$12*List!$G493)+Reference!N$13</f>
        <v>15021.112109471105</v>
      </c>
      <c r="U493" s="12">
        <f>(Reference!O$12*List!$G493)+Reference!O$13</f>
        <v>558.31425652610142</v>
      </c>
      <c r="V493" s="12">
        <f>(Reference!P$12*List!$G493)+Reference!P$13</f>
        <v>786.71554328677939</v>
      </c>
      <c r="W493" s="12">
        <f>(Reference!Q$12*List!$G493)+Reference!Q$13</f>
        <v>393.3577716433897</v>
      </c>
      <c r="X493" s="54"/>
      <c r="Y493" s="1" t="str">
        <f t="shared" si="15"/>
        <v>Madison County, Georgia</v>
      </c>
      <c r="Z493" s="38" t="s">
        <v>31</v>
      </c>
      <c r="AA493" s="40" t="s">
        <v>2225</v>
      </c>
      <c r="AB493" s="43" t="s">
        <v>1971</v>
      </c>
      <c r="AC493" s="62"/>
      <c r="AD493" s="57">
        <f t="shared" si="14"/>
        <v>0.86890000000000001</v>
      </c>
    </row>
    <row r="494" spans="1:30" x14ac:dyDescent="0.3">
      <c r="A494" s="47">
        <v>11730</v>
      </c>
      <c r="B494" s="13">
        <v>17980</v>
      </c>
      <c r="C494" s="49" t="s">
        <v>2244</v>
      </c>
      <c r="D494" s="38" t="s">
        <v>149</v>
      </c>
      <c r="E494" s="43" t="s">
        <v>1971</v>
      </c>
      <c r="F494" s="18" t="s">
        <v>6</v>
      </c>
      <c r="G494" s="11">
        <v>0.78959999999999997</v>
      </c>
      <c r="H494" s="36">
        <f>(Reference!B$12*List!$G494)+Reference!B$13</f>
        <v>800.51999201682486</v>
      </c>
      <c r="I494" s="36">
        <f>(Reference!C$12*List!$G494)+Reference!C$13</f>
        <v>1194.5558930892003</v>
      </c>
      <c r="J494" s="36">
        <f>(Reference!D$12*List!$G494)+Reference!D$13</f>
        <v>1429.7232080528195</v>
      </c>
      <c r="K494" s="36">
        <f>(Reference!E$12*List!$G494)+Reference!E$13</f>
        <v>1768.3641416004311</v>
      </c>
      <c r="L494" s="36">
        <f>(Reference!F$12*List!$G494)+Reference!F$13</f>
        <v>1842.0499002890319</v>
      </c>
      <c r="M494" s="36">
        <f>(Reference!G$12*List!$G494)+Reference!G$13</f>
        <v>2086.1013138179433</v>
      </c>
      <c r="N494" s="36">
        <f>(Reference!H$12*List!$G494)+Reference!H$13</f>
        <v>2165.5356068723208</v>
      </c>
      <c r="O494" s="36">
        <f>(Reference!I$12*List!$G494)+Reference!I$13</f>
        <v>2250.7184342924761</v>
      </c>
      <c r="P494" s="36">
        <f>(Reference!J$12*List!$G494)+Reference!J$13</f>
        <v>2605.5597828709151</v>
      </c>
      <c r="Q494" s="36">
        <f>(Reference!K$12*List!$G494)+Reference!K$13</f>
        <v>2688.1296401248082</v>
      </c>
      <c r="R494" s="36">
        <f>(Reference!L$12*List!$G494)+Reference!L$13</f>
        <v>2900.3028176253183</v>
      </c>
      <c r="S494" s="36">
        <f>(Reference!M$12*List!$G494)+Reference!M$13</f>
        <v>3465.2269675712564</v>
      </c>
      <c r="T494" s="36">
        <f>(Reference!N$12*List!$G494)+Reference!N$13</f>
        <v>13978.251134511538</v>
      </c>
      <c r="U494" s="12">
        <f>(Reference!O$12*List!$G494)+Reference!O$13</f>
        <v>519.55253597895762</v>
      </c>
      <c r="V494" s="12">
        <f>(Reference!P$12*List!$G494)+Reference!P$13</f>
        <v>732.09675524307681</v>
      </c>
      <c r="W494" s="12">
        <f>(Reference!Q$12*List!$G494)+Reference!Q$13</f>
        <v>366.04837762153841</v>
      </c>
      <c r="X494" s="54"/>
      <c r="Y494" s="1" t="str">
        <f t="shared" si="15"/>
        <v>Marion County, Georgia</v>
      </c>
      <c r="Z494" s="38" t="s">
        <v>149</v>
      </c>
      <c r="AA494" s="40" t="s">
        <v>2225</v>
      </c>
      <c r="AB494" s="43" t="s">
        <v>1971</v>
      </c>
      <c r="AC494" s="62"/>
      <c r="AD494" s="57">
        <f t="shared" si="14"/>
        <v>0.78959999999999997</v>
      </c>
    </row>
    <row r="495" spans="1:30" x14ac:dyDescent="0.3">
      <c r="A495" s="47">
        <v>11702</v>
      </c>
      <c r="B495" s="13">
        <v>12260</v>
      </c>
      <c r="C495" s="49" t="s">
        <v>2339</v>
      </c>
      <c r="D495" s="38" t="s">
        <v>204</v>
      </c>
      <c r="E495" s="43" t="s">
        <v>1971</v>
      </c>
      <c r="F495" s="18" t="s">
        <v>6</v>
      </c>
      <c r="G495" s="11">
        <v>0.88100000000000001</v>
      </c>
      <c r="H495" s="36">
        <f>(Reference!B$12*List!$G495)+Reference!B$13</f>
        <v>869.35649003736307</v>
      </c>
      <c r="I495" s="36">
        <f>(Reference!C$12*List!$G495)+Reference!C$13</f>
        <v>1297.2754318765949</v>
      </c>
      <c r="J495" s="36">
        <f>(Reference!D$12*List!$G495)+Reference!D$13</f>
        <v>1552.6647207726878</v>
      </c>
      <c r="K495" s="36">
        <f>(Reference!E$12*List!$G495)+Reference!E$13</f>
        <v>1920.4252967830619</v>
      </c>
      <c r="L495" s="36">
        <f>(Reference!F$12*List!$G495)+Reference!F$13</f>
        <v>2000.4472739705045</v>
      </c>
      <c r="M495" s="36">
        <f>(Reference!G$12*List!$G495)+Reference!G$13</f>
        <v>2265.4846026693385</v>
      </c>
      <c r="N495" s="36">
        <f>(Reference!H$12*List!$G495)+Reference!H$13</f>
        <v>2351.7494291409075</v>
      </c>
      <c r="O495" s="36">
        <f>(Reference!I$12*List!$G495)+Reference!I$13</f>
        <v>2444.2571048966033</v>
      </c>
      <c r="P495" s="36">
        <f>(Reference!J$12*List!$G495)+Reference!J$13</f>
        <v>2829.6111652531531</v>
      </c>
      <c r="Q495" s="36">
        <f>(Reference!K$12*List!$G495)+Reference!K$13</f>
        <v>2919.2811822433368</v>
      </c>
      <c r="R495" s="36">
        <f>(Reference!L$12*List!$G495)+Reference!L$13</f>
        <v>3149.6990740029232</v>
      </c>
      <c r="S495" s="36">
        <f>(Reference!M$12*List!$G495)+Reference!M$13</f>
        <v>3763.2008991066491</v>
      </c>
      <c r="T495" s="36">
        <f>(Reference!N$12*List!$G495)+Reference!N$13</f>
        <v>15180.237176268216</v>
      </c>
      <c r="U495" s="12">
        <f>(Reference!O$12*List!$G495)+Reference!O$13</f>
        <v>564.22871829937299</v>
      </c>
      <c r="V495" s="12">
        <f>(Reference!P$12*List!$G495)+Reference!P$13</f>
        <v>795.04955760366215</v>
      </c>
      <c r="W495" s="12">
        <f>(Reference!Q$12*List!$G495)+Reference!Q$13</f>
        <v>397.52477880183108</v>
      </c>
      <c r="X495" s="54"/>
      <c r="Y495" s="1" t="str">
        <f t="shared" si="15"/>
        <v>Mc Duffie County, Georgia</v>
      </c>
      <c r="Z495" s="38" t="s">
        <v>204</v>
      </c>
      <c r="AA495" s="40" t="s">
        <v>2225</v>
      </c>
      <c r="AB495" s="43" t="s">
        <v>1971</v>
      </c>
      <c r="AC495" s="62"/>
      <c r="AD495" s="57">
        <f t="shared" si="14"/>
        <v>0.88100000000000001</v>
      </c>
    </row>
    <row r="496" spans="1:30" x14ac:dyDescent="0.3">
      <c r="A496" s="47">
        <v>11703</v>
      </c>
      <c r="B496" s="13">
        <v>15260</v>
      </c>
      <c r="C496" s="49" t="s">
        <v>2336</v>
      </c>
      <c r="D496" s="38" t="s">
        <v>205</v>
      </c>
      <c r="E496" s="43" t="s">
        <v>1971</v>
      </c>
      <c r="F496" s="18" t="s">
        <v>6</v>
      </c>
      <c r="G496" s="11">
        <v>0.84</v>
      </c>
      <c r="H496" s="36">
        <f>(Reference!B$12*List!$G496)+Reference!B$13</f>
        <v>838.47797341983505</v>
      </c>
      <c r="I496" s="36">
        <f>(Reference!C$12*List!$G496)+Reference!C$13</f>
        <v>1251.1977394227306</v>
      </c>
      <c r="J496" s="36">
        <f>(Reference!D$12*List!$G496)+Reference!D$13</f>
        <v>1497.5159021565544</v>
      </c>
      <c r="K496" s="36">
        <f>(Reference!E$12*List!$G496)+Reference!E$13</f>
        <v>1852.2140564932604</v>
      </c>
      <c r="L496" s="36">
        <f>(Reference!F$12*List!$G496)+Reference!F$13</f>
        <v>1929.3937474831919</v>
      </c>
      <c r="M496" s="36">
        <f>(Reference!G$12*List!$G496)+Reference!G$13</f>
        <v>2185.0172630314041</v>
      </c>
      <c r="N496" s="36">
        <f>(Reference!H$12*List!$G496)+Reference!H$13</f>
        <v>2268.2180646659399</v>
      </c>
      <c r="O496" s="36">
        <f>(Reference!I$12*List!$G496)+Reference!I$13</f>
        <v>2357.4399769450802</v>
      </c>
      <c r="P496" s="36">
        <f>(Reference!J$12*List!$G496)+Reference!J$13</f>
        <v>2729.1067158256724</v>
      </c>
      <c r="Q496" s="36">
        <f>(Reference!K$12*List!$G496)+Reference!K$13</f>
        <v>2815.5917596299923</v>
      </c>
      <c r="R496" s="36">
        <f>(Reference!L$12*List!$G496)+Reference!L$13</f>
        <v>3037.8254797853979</v>
      </c>
      <c r="S496" s="36">
        <f>(Reference!M$12*List!$G496)+Reference!M$13</f>
        <v>3629.5364440415383</v>
      </c>
      <c r="T496" s="36">
        <f>(Reference!N$12*List!$G496)+Reference!N$13</f>
        <v>14641.053065633383</v>
      </c>
      <c r="U496" s="12">
        <f>(Reference!O$12*List!$G496)+Reference!O$13</f>
        <v>544.18798005936173</v>
      </c>
      <c r="V496" s="12">
        <f>(Reference!P$12*List!$G496)+Reference!P$13</f>
        <v>766.81033553819157</v>
      </c>
      <c r="W496" s="12">
        <f>(Reference!Q$12*List!$G496)+Reference!Q$13</f>
        <v>383.40516776909578</v>
      </c>
      <c r="X496" s="54"/>
      <c r="Y496" s="1" t="str">
        <f t="shared" si="15"/>
        <v>Mc Intosh County, Georgia</v>
      </c>
      <c r="Z496" s="38" t="s">
        <v>205</v>
      </c>
      <c r="AA496" s="40" t="s">
        <v>2225</v>
      </c>
      <c r="AB496" s="43" t="s">
        <v>1971</v>
      </c>
      <c r="AC496" s="62"/>
      <c r="AD496" s="57">
        <f t="shared" si="14"/>
        <v>0.84</v>
      </c>
    </row>
    <row r="497" spans="1:30" x14ac:dyDescent="0.3">
      <c r="A497" s="47">
        <v>11740</v>
      </c>
      <c r="B497" s="13">
        <v>12060</v>
      </c>
      <c r="C497" s="49" t="s">
        <v>2334</v>
      </c>
      <c r="D497" s="38" t="s">
        <v>206</v>
      </c>
      <c r="E497" s="43" t="s">
        <v>1971</v>
      </c>
      <c r="F497" s="18" t="s">
        <v>6</v>
      </c>
      <c r="G497" s="11">
        <v>0.94899999999999995</v>
      </c>
      <c r="H497" s="36">
        <f>(Reference!B$12*List!$G497)+Reference!B$13</f>
        <v>920.56963954936089</v>
      </c>
      <c r="I497" s="36">
        <f>(Reference!C$12*List!$G497)+Reference!C$13</f>
        <v>1373.6969705805645</v>
      </c>
      <c r="J497" s="36">
        <f>(Reference!D$12*List!$G497)+Reference!D$13</f>
        <v>1644.1310540872507</v>
      </c>
      <c r="K497" s="36">
        <f>(Reference!E$12*List!$G497)+Reference!E$13</f>
        <v>2033.556134336879</v>
      </c>
      <c r="L497" s="36">
        <f>(Reference!F$12*List!$G497)+Reference!F$13</f>
        <v>2118.2921471689742</v>
      </c>
      <c r="M497" s="36">
        <f>(Reference!G$12*List!$G497)+Reference!G$13</f>
        <v>2398.9426293859133</v>
      </c>
      <c r="N497" s="36">
        <f>(Reference!H$12*List!$G497)+Reference!H$13</f>
        <v>2490.2892531481712</v>
      </c>
      <c r="O497" s="36">
        <f>(Reference!I$12*List!$G497)+Reference!I$13</f>
        <v>2588.2464878405926</v>
      </c>
      <c r="P497" s="36">
        <f>(Reference!J$12*List!$G497)+Reference!J$13</f>
        <v>2996.3014716206822</v>
      </c>
      <c r="Q497" s="36">
        <f>(Reference!K$12*List!$G497)+Reference!K$13</f>
        <v>3091.25388316303</v>
      </c>
      <c r="R497" s="36">
        <f>(Reference!L$12*List!$G497)+Reference!L$13</f>
        <v>3335.2455229490624</v>
      </c>
      <c r="S497" s="36">
        <f>(Reference!M$12*List!$G497)+Reference!M$13</f>
        <v>3984.8882879951248</v>
      </c>
      <c r="T497" s="36">
        <f>(Reference!N$12*List!$G497)+Reference!N$13</f>
        <v>16074.493750004036</v>
      </c>
      <c r="U497" s="12">
        <f>(Reference!O$12*List!$G497)+Reference!O$13</f>
        <v>597.4670158681721</v>
      </c>
      <c r="V497" s="12">
        <f>(Reference!P$12*List!$G497)+Reference!P$13</f>
        <v>841.88534054151546</v>
      </c>
      <c r="W497" s="12">
        <f>(Reference!Q$12*List!$G497)+Reference!Q$13</f>
        <v>420.94267027075773</v>
      </c>
      <c r="X497" s="54"/>
      <c r="Y497" s="1" t="str">
        <f t="shared" si="15"/>
        <v>Meriwether County, Georgia</v>
      </c>
      <c r="Z497" s="38" t="s">
        <v>206</v>
      </c>
      <c r="AA497" s="40" t="s">
        <v>2225</v>
      </c>
      <c r="AB497" s="43" t="s">
        <v>1971</v>
      </c>
      <c r="AC497" s="62"/>
      <c r="AD497" s="57">
        <f t="shared" si="14"/>
        <v>0.94899999999999995</v>
      </c>
    </row>
    <row r="498" spans="1:30" x14ac:dyDescent="0.3">
      <c r="A498" s="47">
        <v>11741</v>
      </c>
      <c r="B498" s="27">
        <v>99911</v>
      </c>
      <c r="C498" s="49" t="s">
        <v>1971</v>
      </c>
      <c r="D498" s="39" t="s">
        <v>60</v>
      </c>
      <c r="E498" s="44" t="s">
        <v>1971</v>
      </c>
      <c r="F498" s="18" t="s">
        <v>7</v>
      </c>
      <c r="G498" s="29">
        <v>0.73250000000000004</v>
      </c>
      <c r="H498" s="36">
        <f>(Reference!B$12*List!$G498)+Reference!B$13</f>
        <v>757.51600911777973</v>
      </c>
      <c r="I498" s="36">
        <f>(Reference!C$12*List!$G498)+Reference!C$13</f>
        <v>1130.3842775010141</v>
      </c>
      <c r="J498" s="36">
        <f>(Reference!D$12*List!$G498)+Reference!D$13</f>
        <v>1352.9183899313261</v>
      </c>
      <c r="K498" s="36">
        <f>(Reference!E$12*List!$G498)+Reference!E$13</f>
        <v>1673.3675118309759</v>
      </c>
      <c r="L498" s="36">
        <f>(Reference!F$12*List!$G498)+Reference!F$13</f>
        <v>1743.0948670591404</v>
      </c>
      <c r="M498" s="36">
        <f>(Reference!G$12*List!$G498)+Reference!G$13</f>
        <v>1974.0358237368198</v>
      </c>
      <c r="N498" s="36">
        <f>(Reference!H$12*List!$G498)+Reference!H$13</f>
        <v>2049.2029017132809</v>
      </c>
      <c r="O498" s="36">
        <f>(Reference!I$12*List!$G498)+Reference!I$13</f>
        <v>2129.8097024380377</v>
      </c>
      <c r="P498" s="36">
        <f>(Reference!J$12*List!$G498)+Reference!J$13</f>
        <v>2465.5889520828869</v>
      </c>
      <c r="Q498" s="36">
        <f>(Reference!K$12*List!$G498)+Reference!K$13</f>
        <v>2543.723151558419</v>
      </c>
      <c r="R498" s="36">
        <f>(Reference!L$12*List!$G498)+Reference!L$13</f>
        <v>2744.4983729955452</v>
      </c>
      <c r="S498" s="36">
        <f>(Reference!M$12*List!$G498)+Reference!M$13</f>
        <v>3279.0747630781393</v>
      </c>
      <c r="T498" s="36">
        <f>(Reference!N$12*List!$G498)+Reference!N$13</f>
        <v>13227.338629212783</v>
      </c>
      <c r="U498" s="12">
        <f>(Reference!O$12*List!$G498)+Reference!O$13</f>
        <v>491.64214199103952</v>
      </c>
      <c r="V498" s="12">
        <f>(Reference!P$12*List!$G498)+Reference!P$13</f>
        <v>692.7684728055558</v>
      </c>
      <c r="W498" s="12">
        <f>(Reference!Q$12*List!$G498)+Reference!Q$13</f>
        <v>346.3842364027779</v>
      </c>
      <c r="X498" s="54"/>
      <c r="Y498" s="1" t="str">
        <f t="shared" si="15"/>
        <v>Miller County, Georgia</v>
      </c>
      <c r="Z498" s="39" t="s">
        <v>60</v>
      </c>
      <c r="AA498" s="40" t="s">
        <v>2225</v>
      </c>
      <c r="AB498" s="44" t="s">
        <v>1971</v>
      </c>
      <c r="AC498" s="63"/>
      <c r="AD498" s="57">
        <f t="shared" si="14"/>
        <v>0.73250000000000004</v>
      </c>
    </row>
    <row r="499" spans="1:30" x14ac:dyDescent="0.3">
      <c r="A499" s="47">
        <v>11750</v>
      </c>
      <c r="B499" s="27">
        <v>99911</v>
      </c>
      <c r="C499" s="49" t="s">
        <v>1971</v>
      </c>
      <c r="D499" s="39" t="s">
        <v>1089</v>
      </c>
      <c r="E499" s="44" t="s">
        <v>1971</v>
      </c>
      <c r="F499" s="18" t="s">
        <v>7</v>
      </c>
      <c r="G499" s="29">
        <v>0.73250000000000004</v>
      </c>
      <c r="H499" s="36">
        <f>(Reference!B$12*List!$G499)+Reference!B$13</f>
        <v>757.51600911777973</v>
      </c>
      <c r="I499" s="36">
        <f>(Reference!C$12*List!$G499)+Reference!C$13</f>
        <v>1130.3842775010141</v>
      </c>
      <c r="J499" s="36">
        <f>(Reference!D$12*List!$G499)+Reference!D$13</f>
        <v>1352.9183899313261</v>
      </c>
      <c r="K499" s="36">
        <f>(Reference!E$12*List!$G499)+Reference!E$13</f>
        <v>1673.3675118309759</v>
      </c>
      <c r="L499" s="36">
        <f>(Reference!F$12*List!$G499)+Reference!F$13</f>
        <v>1743.0948670591404</v>
      </c>
      <c r="M499" s="36">
        <f>(Reference!G$12*List!$G499)+Reference!G$13</f>
        <v>1974.0358237368198</v>
      </c>
      <c r="N499" s="36">
        <f>(Reference!H$12*List!$G499)+Reference!H$13</f>
        <v>2049.2029017132809</v>
      </c>
      <c r="O499" s="36">
        <f>(Reference!I$12*List!$G499)+Reference!I$13</f>
        <v>2129.8097024380377</v>
      </c>
      <c r="P499" s="36">
        <f>(Reference!J$12*List!$G499)+Reference!J$13</f>
        <v>2465.5889520828869</v>
      </c>
      <c r="Q499" s="36">
        <f>(Reference!K$12*List!$G499)+Reference!K$13</f>
        <v>2543.723151558419</v>
      </c>
      <c r="R499" s="36">
        <f>(Reference!L$12*List!$G499)+Reference!L$13</f>
        <v>2744.4983729955452</v>
      </c>
      <c r="S499" s="36">
        <f>(Reference!M$12*List!$G499)+Reference!M$13</f>
        <v>3279.0747630781393</v>
      </c>
      <c r="T499" s="36">
        <f>(Reference!N$12*List!$G499)+Reference!N$13</f>
        <v>13227.338629212783</v>
      </c>
      <c r="U499" s="12">
        <f>(Reference!O$12*List!$G499)+Reference!O$13</f>
        <v>491.64214199103952</v>
      </c>
      <c r="V499" s="12">
        <f>(Reference!P$12*List!$G499)+Reference!P$13</f>
        <v>692.7684728055558</v>
      </c>
      <c r="W499" s="12">
        <f>(Reference!Q$12*List!$G499)+Reference!Q$13</f>
        <v>346.3842364027779</v>
      </c>
      <c r="X499" s="54"/>
      <c r="Y499" s="1" t="str">
        <f t="shared" si="15"/>
        <v>Mitchell County, Georgia</v>
      </c>
      <c r="Z499" s="39" t="s">
        <v>1089</v>
      </c>
      <c r="AA499" s="40" t="s">
        <v>2225</v>
      </c>
      <c r="AB499" s="44" t="s">
        <v>1971</v>
      </c>
      <c r="AC499" s="63"/>
      <c r="AD499" s="57">
        <f t="shared" si="14"/>
        <v>0.73250000000000004</v>
      </c>
    </row>
    <row r="500" spans="1:30" x14ac:dyDescent="0.3">
      <c r="A500" s="47">
        <v>11760</v>
      </c>
      <c r="B500" s="13">
        <v>31420</v>
      </c>
      <c r="C500" s="49" t="s">
        <v>2335</v>
      </c>
      <c r="D500" s="38" t="s">
        <v>207</v>
      </c>
      <c r="E500" s="43" t="s">
        <v>1971</v>
      </c>
      <c r="F500" s="18" t="s">
        <v>6</v>
      </c>
      <c r="G500" s="11">
        <v>0.89549999999999996</v>
      </c>
      <c r="H500" s="36">
        <f>(Reference!B$12*List!$G500)+Reference!B$13</f>
        <v>880.27694103624492</v>
      </c>
      <c r="I500" s="36">
        <f>(Reference!C$12*List!$G500)+Reference!C$13</f>
        <v>1313.571201159059</v>
      </c>
      <c r="J500" s="36">
        <f>(Reference!D$12*List!$G500)+Reference!D$13</f>
        <v>1572.1685712588815</v>
      </c>
      <c r="K500" s="36">
        <f>(Reference!E$12*List!$G500)+Reference!E$13</f>
        <v>1944.5487842026259</v>
      </c>
      <c r="L500" s="36">
        <f>(Reference!F$12*List!$G500)+Reference!F$13</f>
        <v>2025.5759601672371</v>
      </c>
      <c r="M500" s="36">
        <f>(Reference!G$12*List!$G500)+Reference!G$13</f>
        <v>2293.9425642486085</v>
      </c>
      <c r="N500" s="36">
        <f>(Reference!H$12*List!$G500)+Reference!H$13</f>
        <v>2381.2910092601037</v>
      </c>
      <c r="O500" s="36">
        <f>(Reference!I$12*List!$G500)+Reference!I$13</f>
        <v>2474.9607233184834</v>
      </c>
      <c r="P500" s="36">
        <f>(Reference!J$12*List!$G500)+Reference!J$13</f>
        <v>2865.1554217579937</v>
      </c>
      <c r="Q500" s="36">
        <f>(Reference!K$12*List!$G500)+Reference!K$13</f>
        <v>2955.9518317041538</v>
      </c>
      <c r="R500" s="36">
        <f>(Reference!L$12*List!$G500)+Reference!L$13</f>
        <v>3189.2641256164379</v>
      </c>
      <c r="S500" s="36">
        <f>(Reference!M$12*List!$G500)+Reference!M$13</f>
        <v>3810.4724746784564</v>
      </c>
      <c r="T500" s="36">
        <f>(Reference!N$12*List!$G500)+Reference!N$13</f>
        <v>15370.92423978541</v>
      </c>
      <c r="U500" s="12">
        <f>(Reference!O$12*List!$G500)+Reference!O$13</f>
        <v>571.31629645742578</v>
      </c>
      <c r="V500" s="12">
        <f>(Reference!P$12*List!$G500)+Reference!P$13</f>
        <v>805.0365995536456</v>
      </c>
      <c r="W500" s="12">
        <f>(Reference!Q$12*List!$G500)+Reference!Q$13</f>
        <v>402.5182997768228</v>
      </c>
      <c r="X500" s="54"/>
      <c r="Y500" s="1" t="str">
        <f t="shared" si="15"/>
        <v>Monroe County, Georgia</v>
      </c>
      <c r="Z500" s="38" t="s">
        <v>207</v>
      </c>
      <c r="AA500" s="40" t="s">
        <v>2225</v>
      </c>
      <c r="AB500" s="43" t="s">
        <v>1971</v>
      </c>
      <c r="AC500" s="62"/>
      <c r="AD500" s="57">
        <f t="shared" si="14"/>
        <v>0.89549999999999996</v>
      </c>
    </row>
    <row r="501" spans="1:30" x14ac:dyDescent="0.3">
      <c r="A501" s="47">
        <v>11770</v>
      </c>
      <c r="B501" s="27">
        <v>99911</v>
      </c>
      <c r="C501" s="49" t="s">
        <v>1971</v>
      </c>
      <c r="D501" s="39" t="s">
        <v>33</v>
      </c>
      <c r="E501" s="44" t="s">
        <v>1971</v>
      </c>
      <c r="F501" s="18" t="s">
        <v>7</v>
      </c>
      <c r="G501" s="29">
        <v>0.73250000000000004</v>
      </c>
      <c r="H501" s="36">
        <f>(Reference!B$12*List!$G501)+Reference!B$13</f>
        <v>757.51600911777973</v>
      </c>
      <c r="I501" s="36">
        <f>(Reference!C$12*List!$G501)+Reference!C$13</f>
        <v>1130.3842775010141</v>
      </c>
      <c r="J501" s="36">
        <f>(Reference!D$12*List!$G501)+Reference!D$13</f>
        <v>1352.9183899313261</v>
      </c>
      <c r="K501" s="36">
        <f>(Reference!E$12*List!$G501)+Reference!E$13</f>
        <v>1673.3675118309759</v>
      </c>
      <c r="L501" s="36">
        <f>(Reference!F$12*List!$G501)+Reference!F$13</f>
        <v>1743.0948670591404</v>
      </c>
      <c r="M501" s="36">
        <f>(Reference!G$12*List!$G501)+Reference!G$13</f>
        <v>1974.0358237368198</v>
      </c>
      <c r="N501" s="36">
        <f>(Reference!H$12*List!$G501)+Reference!H$13</f>
        <v>2049.2029017132809</v>
      </c>
      <c r="O501" s="36">
        <f>(Reference!I$12*List!$G501)+Reference!I$13</f>
        <v>2129.8097024380377</v>
      </c>
      <c r="P501" s="36">
        <f>(Reference!J$12*List!$G501)+Reference!J$13</f>
        <v>2465.5889520828869</v>
      </c>
      <c r="Q501" s="36">
        <f>(Reference!K$12*List!$G501)+Reference!K$13</f>
        <v>2543.723151558419</v>
      </c>
      <c r="R501" s="36">
        <f>(Reference!L$12*List!$G501)+Reference!L$13</f>
        <v>2744.4983729955452</v>
      </c>
      <c r="S501" s="36">
        <f>(Reference!M$12*List!$G501)+Reference!M$13</f>
        <v>3279.0747630781393</v>
      </c>
      <c r="T501" s="36">
        <f>(Reference!N$12*List!$G501)+Reference!N$13</f>
        <v>13227.338629212783</v>
      </c>
      <c r="U501" s="12">
        <f>(Reference!O$12*List!$G501)+Reference!O$13</f>
        <v>491.64214199103952</v>
      </c>
      <c r="V501" s="12">
        <f>(Reference!P$12*List!$G501)+Reference!P$13</f>
        <v>692.7684728055558</v>
      </c>
      <c r="W501" s="12">
        <f>(Reference!Q$12*List!$G501)+Reference!Q$13</f>
        <v>346.3842364027779</v>
      </c>
      <c r="X501" s="54"/>
      <c r="Y501" s="1" t="str">
        <f t="shared" si="15"/>
        <v>Montgomery County, Georgia</v>
      </c>
      <c r="Z501" s="39" t="s">
        <v>33</v>
      </c>
      <c r="AA501" s="40" t="s">
        <v>2225</v>
      </c>
      <c r="AB501" s="44" t="s">
        <v>1971</v>
      </c>
      <c r="AC501" s="63"/>
      <c r="AD501" s="57">
        <f t="shared" si="14"/>
        <v>0.73250000000000004</v>
      </c>
    </row>
    <row r="502" spans="1:30" x14ac:dyDescent="0.3">
      <c r="A502" s="47">
        <v>11771</v>
      </c>
      <c r="B502" s="13">
        <v>12060</v>
      </c>
      <c r="C502" s="49" t="s">
        <v>2334</v>
      </c>
      <c r="D502" s="38" t="s">
        <v>34</v>
      </c>
      <c r="E502" s="43" t="s">
        <v>1971</v>
      </c>
      <c r="F502" s="18" t="s">
        <v>6</v>
      </c>
      <c r="G502" s="11">
        <v>0.94899999999999995</v>
      </c>
      <c r="H502" s="36">
        <f>(Reference!B$12*List!$G502)+Reference!B$13</f>
        <v>920.56963954936089</v>
      </c>
      <c r="I502" s="36">
        <f>(Reference!C$12*List!$G502)+Reference!C$13</f>
        <v>1373.6969705805645</v>
      </c>
      <c r="J502" s="36">
        <f>(Reference!D$12*List!$G502)+Reference!D$13</f>
        <v>1644.1310540872507</v>
      </c>
      <c r="K502" s="36">
        <f>(Reference!E$12*List!$G502)+Reference!E$13</f>
        <v>2033.556134336879</v>
      </c>
      <c r="L502" s="36">
        <f>(Reference!F$12*List!$G502)+Reference!F$13</f>
        <v>2118.2921471689742</v>
      </c>
      <c r="M502" s="36">
        <f>(Reference!G$12*List!$G502)+Reference!G$13</f>
        <v>2398.9426293859133</v>
      </c>
      <c r="N502" s="36">
        <f>(Reference!H$12*List!$G502)+Reference!H$13</f>
        <v>2490.2892531481712</v>
      </c>
      <c r="O502" s="36">
        <f>(Reference!I$12*List!$G502)+Reference!I$13</f>
        <v>2588.2464878405926</v>
      </c>
      <c r="P502" s="36">
        <f>(Reference!J$12*List!$G502)+Reference!J$13</f>
        <v>2996.3014716206822</v>
      </c>
      <c r="Q502" s="36">
        <f>(Reference!K$12*List!$G502)+Reference!K$13</f>
        <v>3091.25388316303</v>
      </c>
      <c r="R502" s="36">
        <f>(Reference!L$12*List!$G502)+Reference!L$13</f>
        <v>3335.2455229490624</v>
      </c>
      <c r="S502" s="36">
        <f>(Reference!M$12*List!$G502)+Reference!M$13</f>
        <v>3984.8882879951248</v>
      </c>
      <c r="T502" s="36">
        <f>(Reference!N$12*List!$G502)+Reference!N$13</f>
        <v>16074.493750004036</v>
      </c>
      <c r="U502" s="12">
        <f>(Reference!O$12*List!$G502)+Reference!O$13</f>
        <v>597.4670158681721</v>
      </c>
      <c r="V502" s="12">
        <f>(Reference!P$12*List!$G502)+Reference!P$13</f>
        <v>841.88534054151546</v>
      </c>
      <c r="W502" s="12">
        <f>(Reference!Q$12*List!$G502)+Reference!Q$13</f>
        <v>420.94267027075773</v>
      </c>
      <c r="X502" s="54"/>
      <c r="Y502" s="1" t="str">
        <f t="shared" si="15"/>
        <v>Morgan County, Georgia</v>
      </c>
      <c r="Z502" s="38" t="s">
        <v>34</v>
      </c>
      <c r="AA502" s="40" t="s">
        <v>2225</v>
      </c>
      <c r="AB502" s="43" t="s">
        <v>1971</v>
      </c>
      <c r="AC502" s="62"/>
      <c r="AD502" s="57">
        <f t="shared" si="14"/>
        <v>0.94899999999999995</v>
      </c>
    </row>
    <row r="503" spans="1:30" x14ac:dyDescent="0.3">
      <c r="A503" s="47">
        <v>11772</v>
      </c>
      <c r="B503" s="13">
        <v>19140</v>
      </c>
      <c r="C503" s="49" t="s">
        <v>2345</v>
      </c>
      <c r="D503" s="38" t="s">
        <v>208</v>
      </c>
      <c r="E503" s="43" t="s">
        <v>1971</v>
      </c>
      <c r="F503" s="18" t="s">
        <v>6</v>
      </c>
      <c r="G503" s="11">
        <v>0.86170000000000002</v>
      </c>
      <c r="H503" s="36">
        <f>(Reference!B$12*List!$G503)+Reference!B$13</f>
        <v>854.82099319057556</v>
      </c>
      <c r="I503" s="36">
        <f>(Reference!C$12*List!$G503)+Reference!C$13</f>
        <v>1275.5852010385565</v>
      </c>
      <c r="J503" s="36">
        <f>(Reference!D$12*List!$G503)+Reference!D$13</f>
        <v>1526.7044232289959</v>
      </c>
      <c r="K503" s="36">
        <f>(Reference!E$12*List!$G503)+Reference!E$13</f>
        <v>1888.3161031832285</v>
      </c>
      <c r="L503" s="36">
        <f>(Reference!F$12*List!$G503)+Reference!F$13</f>
        <v>1967.0001261362329</v>
      </c>
      <c r="M503" s="36">
        <f>(Reference!G$12*List!$G503)+Reference!G$13</f>
        <v>2227.606074498311</v>
      </c>
      <c r="N503" s="36">
        <f>(Reference!H$12*List!$G503)+Reference!H$13</f>
        <v>2312.4285673270815</v>
      </c>
      <c r="O503" s="36">
        <f>(Reference!I$12*List!$G503)+Reference!I$13</f>
        <v>2403.3895300316181</v>
      </c>
      <c r="P503" s="36">
        <f>(Reference!J$12*List!$G503)+Reference!J$13</f>
        <v>2782.3005341811927</v>
      </c>
      <c r="Q503" s="36">
        <f>(Reference!K$12*List!$G503)+Reference!K$13</f>
        <v>2870.4712833058366</v>
      </c>
      <c r="R503" s="36">
        <f>(Reference!L$12*List!$G503)+Reference!L$13</f>
        <v>3097.0366259932098</v>
      </c>
      <c r="S503" s="36">
        <f>(Reference!M$12*List!$G503)+Reference!M$13</f>
        <v>3700.2808019662434</v>
      </c>
      <c r="T503" s="36">
        <f>(Reference!N$12*List!$G503)+Reference!N$13</f>
        <v>14926.426119310843</v>
      </c>
      <c r="U503" s="12">
        <f>(Reference!O$12*List!$G503)+Reference!O$13</f>
        <v>554.79490737175797</v>
      </c>
      <c r="V503" s="12">
        <f>(Reference!P$12*List!$G503)+Reference!P$13</f>
        <v>781.75646038747732</v>
      </c>
      <c r="W503" s="12">
        <f>(Reference!Q$12*List!$G503)+Reference!Q$13</f>
        <v>390.87823019373866</v>
      </c>
      <c r="X503" s="54"/>
      <c r="Y503" s="1" t="str">
        <f t="shared" si="15"/>
        <v>Murray County, Georgia</v>
      </c>
      <c r="Z503" s="38" t="s">
        <v>208</v>
      </c>
      <c r="AA503" s="40" t="s">
        <v>2225</v>
      </c>
      <c r="AB503" s="43" t="s">
        <v>1971</v>
      </c>
      <c r="AC503" s="62"/>
      <c r="AD503" s="57">
        <f t="shared" si="14"/>
        <v>0.86170000000000002</v>
      </c>
    </row>
    <row r="504" spans="1:30" x14ac:dyDescent="0.3">
      <c r="A504" s="47">
        <v>11780</v>
      </c>
      <c r="B504" s="13">
        <v>17980</v>
      </c>
      <c r="C504" s="49" t="s">
        <v>2244</v>
      </c>
      <c r="D504" s="38" t="s">
        <v>209</v>
      </c>
      <c r="E504" s="43" t="s">
        <v>1971</v>
      </c>
      <c r="F504" s="18" t="s">
        <v>6</v>
      </c>
      <c r="G504" s="11">
        <v>0.78959999999999997</v>
      </c>
      <c r="H504" s="36">
        <f>(Reference!B$12*List!$G504)+Reference!B$13</f>
        <v>800.51999201682486</v>
      </c>
      <c r="I504" s="36">
        <f>(Reference!C$12*List!$G504)+Reference!C$13</f>
        <v>1194.5558930892003</v>
      </c>
      <c r="J504" s="36">
        <f>(Reference!D$12*List!$G504)+Reference!D$13</f>
        <v>1429.7232080528195</v>
      </c>
      <c r="K504" s="36">
        <f>(Reference!E$12*List!$G504)+Reference!E$13</f>
        <v>1768.3641416004311</v>
      </c>
      <c r="L504" s="36">
        <f>(Reference!F$12*List!$G504)+Reference!F$13</f>
        <v>1842.0499002890319</v>
      </c>
      <c r="M504" s="36">
        <f>(Reference!G$12*List!$G504)+Reference!G$13</f>
        <v>2086.1013138179433</v>
      </c>
      <c r="N504" s="36">
        <f>(Reference!H$12*List!$G504)+Reference!H$13</f>
        <v>2165.5356068723208</v>
      </c>
      <c r="O504" s="36">
        <f>(Reference!I$12*List!$G504)+Reference!I$13</f>
        <v>2250.7184342924761</v>
      </c>
      <c r="P504" s="36">
        <f>(Reference!J$12*List!$G504)+Reference!J$13</f>
        <v>2605.5597828709151</v>
      </c>
      <c r="Q504" s="36">
        <f>(Reference!K$12*List!$G504)+Reference!K$13</f>
        <v>2688.1296401248082</v>
      </c>
      <c r="R504" s="36">
        <f>(Reference!L$12*List!$G504)+Reference!L$13</f>
        <v>2900.3028176253183</v>
      </c>
      <c r="S504" s="36">
        <f>(Reference!M$12*List!$G504)+Reference!M$13</f>
        <v>3465.2269675712564</v>
      </c>
      <c r="T504" s="36">
        <f>(Reference!N$12*List!$G504)+Reference!N$13</f>
        <v>13978.251134511538</v>
      </c>
      <c r="U504" s="12">
        <f>(Reference!O$12*List!$G504)+Reference!O$13</f>
        <v>519.55253597895762</v>
      </c>
      <c r="V504" s="12">
        <f>(Reference!P$12*List!$G504)+Reference!P$13</f>
        <v>732.09675524307681</v>
      </c>
      <c r="W504" s="12">
        <f>(Reference!Q$12*List!$G504)+Reference!Q$13</f>
        <v>366.04837762153841</v>
      </c>
      <c r="X504" s="54"/>
      <c r="Y504" s="1" t="str">
        <f t="shared" si="15"/>
        <v>Muscogee County, Georgia</v>
      </c>
      <c r="Z504" s="38" t="s">
        <v>209</v>
      </c>
      <c r="AA504" s="40" t="s">
        <v>2225</v>
      </c>
      <c r="AB504" s="43" t="s">
        <v>1971</v>
      </c>
      <c r="AC504" s="62"/>
      <c r="AD504" s="57">
        <f t="shared" si="14"/>
        <v>0.78959999999999997</v>
      </c>
    </row>
    <row r="505" spans="1:30" x14ac:dyDescent="0.3">
      <c r="A505" s="47">
        <v>11790</v>
      </c>
      <c r="B505" s="13">
        <v>12060</v>
      </c>
      <c r="C505" s="49" t="s">
        <v>2334</v>
      </c>
      <c r="D505" s="38" t="s">
        <v>210</v>
      </c>
      <c r="E505" s="43" t="s">
        <v>1971</v>
      </c>
      <c r="F505" s="18" t="s">
        <v>6</v>
      </c>
      <c r="G505" s="11">
        <v>0.94899999999999995</v>
      </c>
      <c r="H505" s="36">
        <f>(Reference!B$12*List!$G505)+Reference!B$13</f>
        <v>920.56963954936089</v>
      </c>
      <c r="I505" s="36">
        <f>(Reference!C$12*List!$G505)+Reference!C$13</f>
        <v>1373.6969705805645</v>
      </c>
      <c r="J505" s="36">
        <f>(Reference!D$12*List!$G505)+Reference!D$13</f>
        <v>1644.1310540872507</v>
      </c>
      <c r="K505" s="36">
        <f>(Reference!E$12*List!$G505)+Reference!E$13</f>
        <v>2033.556134336879</v>
      </c>
      <c r="L505" s="36">
        <f>(Reference!F$12*List!$G505)+Reference!F$13</f>
        <v>2118.2921471689742</v>
      </c>
      <c r="M505" s="36">
        <f>(Reference!G$12*List!$G505)+Reference!G$13</f>
        <v>2398.9426293859133</v>
      </c>
      <c r="N505" s="36">
        <f>(Reference!H$12*List!$G505)+Reference!H$13</f>
        <v>2490.2892531481712</v>
      </c>
      <c r="O505" s="36">
        <f>(Reference!I$12*List!$G505)+Reference!I$13</f>
        <v>2588.2464878405926</v>
      </c>
      <c r="P505" s="36">
        <f>(Reference!J$12*List!$G505)+Reference!J$13</f>
        <v>2996.3014716206822</v>
      </c>
      <c r="Q505" s="36">
        <f>(Reference!K$12*List!$G505)+Reference!K$13</f>
        <v>3091.25388316303</v>
      </c>
      <c r="R505" s="36">
        <f>(Reference!L$12*List!$G505)+Reference!L$13</f>
        <v>3335.2455229490624</v>
      </c>
      <c r="S505" s="36">
        <f>(Reference!M$12*List!$G505)+Reference!M$13</f>
        <v>3984.8882879951248</v>
      </c>
      <c r="T505" s="36">
        <f>(Reference!N$12*List!$G505)+Reference!N$13</f>
        <v>16074.493750004036</v>
      </c>
      <c r="U505" s="12">
        <f>(Reference!O$12*List!$G505)+Reference!O$13</f>
        <v>597.4670158681721</v>
      </c>
      <c r="V505" s="12">
        <f>(Reference!P$12*List!$G505)+Reference!P$13</f>
        <v>841.88534054151546</v>
      </c>
      <c r="W505" s="12">
        <f>(Reference!Q$12*List!$G505)+Reference!Q$13</f>
        <v>420.94267027075773</v>
      </c>
      <c r="X505" s="54"/>
      <c r="Y505" s="1" t="str">
        <f t="shared" si="15"/>
        <v>Newton County, Georgia</v>
      </c>
      <c r="Z505" s="38" t="s">
        <v>210</v>
      </c>
      <c r="AA505" s="40" t="s">
        <v>2225</v>
      </c>
      <c r="AB505" s="43" t="s">
        <v>1971</v>
      </c>
      <c r="AC505" s="62"/>
      <c r="AD505" s="57">
        <f t="shared" si="14"/>
        <v>0.94899999999999995</v>
      </c>
    </row>
    <row r="506" spans="1:30" x14ac:dyDescent="0.3">
      <c r="A506" s="47">
        <v>11800</v>
      </c>
      <c r="B506" s="13">
        <v>12020</v>
      </c>
      <c r="C506" s="49" t="s">
        <v>2341</v>
      </c>
      <c r="D506" s="38" t="s">
        <v>211</v>
      </c>
      <c r="E506" s="43" t="s">
        <v>1971</v>
      </c>
      <c r="F506" s="18" t="s">
        <v>6</v>
      </c>
      <c r="G506" s="11">
        <v>0.86890000000000001</v>
      </c>
      <c r="H506" s="36">
        <f>(Reference!B$12*List!$G506)+Reference!B$13</f>
        <v>860.24356196243411</v>
      </c>
      <c r="I506" s="36">
        <f>(Reference!C$12*List!$G506)+Reference!C$13</f>
        <v>1283.6768933719179</v>
      </c>
      <c r="J506" s="36">
        <f>(Reference!D$12*List!$G506)+Reference!D$13</f>
        <v>1536.3890938152435</v>
      </c>
      <c r="K506" s="36">
        <f>(Reference!E$12*List!$G506)+Reference!E$13</f>
        <v>1900.2946624536328</v>
      </c>
      <c r="L506" s="36">
        <f>(Reference!F$12*List!$G506)+Reference!F$13</f>
        <v>1979.4778185925416</v>
      </c>
      <c r="M506" s="36">
        <f>(Reference!G$12*List!$G506)+Reference!G$13</f>
        <v>2241.7369243859484</v>
      </c>
      <c r="N506" s="36">
        <f>(Reference!H$12*List!$G506)+Reference!H$13</f>
        <v>2327.097489869027</v>
      </c>
      <c r="O506" s="36">
        <f>(Reference!I$12*List!$G506)+Reference!I$13</f>
        <v>2418.6354646962754</v>
      </c>
      <c r="P506" s="36">
        <f>(Reference!J$12*List!$G506)+Reference!J$13</f>
        <v>2799.9500960318724</v>
      </c>
      <c r="Q506" s="36">
        <f>(Reference!K$12*List!$G506)+Reference!K$13</f>
        <v>2888.6801575208628</v>
      </c>
      <c r="R506" s="36">
        <f>(Reference!L$12*List!$G506)+Reference!L$13</f>
        <v>3116.682720587507</v>
      </c>
      <c r="S506" s="36">
        <f>(Reference!M$12*List!$G506)+Reference!M$13</f>
        <v>3723.7535843191408</v>
      </c>
      <c r="T506" s="36">
        <f>(Reference!N$12*List!$G506)+Reference!N$13</f>
        <v>15021.112109471105</v>
      </c>
      <c r="U506" s="12">
        <f>(Reference!O$12*List!$G506)+Reference!O$13</f>
        <v>558.31425652610142</v>
      </c>
      <c r="V506" s="12">
        <f>(Reference!P$12*List!$G506)+Reference!P$13</f>
        <v>786.71554328677939</v>
      </c>
      <c r="W506" s="12">
        <f>(Reference!Q$12*List!$G506)+Reference!Q$13</f>
        <v>393.3577716433897</v>
      </c>
      <c r="X506" s="54"/>
      <c r="Y506" s="1" t="str">
        <f t="shared" si="15"/>
        <v>Oconee County, Georgia</v>
      </c>
      <c r="Z506" s="38" t="s">
        <v>211</v>
      </c>
      <c r="AA506" s="40" t="s">
        <v>2225</v>
      </c>
      <c r="AB506" s="43" t="s">
        <v>1971</v>
      </c>
      <c r="AC506" s="62"/>
      <c r="AD506" s="57">
        <f t="shared" si="14"/>
        <v>0.86890000000000001</v>
      </c>
    </row>
    <row r="507" spans="1:30" x14ac:dyDescent="0.3">
      <c r="A507" s="47">
        <v>11801</v>
      </c>
      <c r="B507" s="13">
        <v>12020</v>
      </c>
      <c r="C507" s="49" t="s">
        <v>2341</v>
      </c>
      <c r="D507" s="38" t="s">
        <v>212</v>
      </c>
      <c r="E507" s="43" t="s">
        <v>1971</v>
      </c>
      <c r="F507" s="18" t="s">
        <v>6</v>
      </c>
      <c r="G507" s="11">
        <v>0.86890000000000001</v>
      </c>
      <c r="H507" s="36">
        <f>(Reference!B$12*List!$G507)+Reference!B$13</f>
        <v>860.24356196243411</v>
      </c>
      <c r="I507" s="36">
        <f>(Reference!C$12*List!$G507)+Reference!C$13</f>
        <v>1283.6768933719179</v>
      </c>
      <c r="J507" s="36">
        <f>(Reference!D$12*List!$G507)+Reference!D$13</f>
        <v>1536.3890938152435</v>
      </c>
      <c r="K507" s="36">
        <f>(Reference!E$12*List!$G507)+Reference!E$13</f>
        <v>1900.2946624536328</v>
      </c>
      <c r="L507" s="36">
        <f>(Reference!F$12*List!$G507)+Reference!F$13</f>
        <v>1979.4778185925416</v>
      </c>
      <c r="M507" s="36">
        <f>(Reference!G$12*List!$G507)+Reference!G$13</f>
        <v>2241.7369243859484</v>
      </c>
      <c r="N507" s="36">
        <f>(Reference!H$12*List!$G507)+Reference!H$13</f>
        <v>2327.097489869027</v>
      </c>
      <c r="O507" s="36">
        <f>(Reference!I$12*List!$G507)+Reference!I$13</f>
        <v>2418.6354646962754</v>
      </c>
      <c r="P507" s="36">
        <f>(Reference!J$12*List!$G507)+Reference!J$13</f>
        <v>2799.9500960318724</v>
      </c>
      <c r="Q507" s="36">
        <f>(Reference!K$12*List!$G507)+Reference!K$13</f>
        <v>2888.6801575208628</v>
      </c>
      <c r="R507" s="36">
        <f>(Reference!L$12*List!$G507)+Reference!L$13</f>
        <v>3116.682720587507</v>
      </c>
      <c r="S507" s="36">
        <f>(Reference!M$12*List!$G507)+Reference!M$13</f>
        <v>3723.7535843191408</v>
      </c>
      <c r="T507" s="36">
        <f>(Reference!N$12*List!$G507)+Reference!N$13</f>
        <v>15021.112109471105</v>
      </c>
      <c r="U507" s="12">
        <f>(Reference!O$12*List!$G507)+Reference!O$13</f>
        <v>558.31425652610142</v>
      </c>
      <c r="V507" s="12">
        <f>(Reference!P$12*List!$G507)+Reference!P$13</f>
        <v>786.71554328677939</v>
      </c>
      <c r="W507" s="12">
        <f>(Reference!Q$12*List!$G507)+Reference!Q$13</f>
        <v>393.3577716433897</v>
      </c>
      <c r="X507" s="54"/>
      <c r="Y507" s="1" t="str">
        <f t="shared" si="15"/>
        <v>Oglethorpe County, Georgia</v>
      </c>
      <c r="Z507" s="38" t="s">
        <v>212</v>
      </c>
      <c r="AA507" s="40" t="s">
        <v>2225</v>
      </c>
      <c r="AB507" s="43" t="s">
        <v>1971</v>
      </c>
      <c r="AC507" s="62"/>
      <c r="AD507" s="57">
        <f t="shared" si="14"/>
        <v>0.86890000000000001</v>
      </c>
    </row>
    <row r="508" spans="1:30" x14ac:dyDescent="0.3">
      <c r="A508" s="47">
        <v>11810</v>
      </c>
      <c r="B508" s="13">
        <v>12060</v>
      </c>
      <c r="C508" s="49" t="s">
        <v>2334</v>
      </c>
      <c r="D508" s="38" t="s">
        <v>213</v>
      </c>
      <c r="E508" s="43" t="s">
        <v>1971</v>
      </c>
      <c r="F508" s="18" t="s">
        <v>6</v>
      </c>
      <c r="G508" s="11">
        <v>0.94899999999999995</v>
      </c>
      <c r="H508" s="36">
        <f>(Reference!B$12*List!$G508)+Reference!B$13</f>
        <v>920.56963954936089</v>
      </c>
      <c r="I508" s="36">
        <f>(Reference!C$12*List!$G508)+Reference!C$13</f>
        <v>1373.6969705805645</v>
      </c>
      <c r="J508" s="36">
        <f>(Reference!D$12*List!$G508)+Reference!D$13</f>
        <v>1644.1310540872507</v>
      </c>
      <c r="K508" s="36">
        <f>(Reference!E$12*List!$G508)+Reference!E$13</f>
        <v>2033.556134336879</v>
      </c>
      <c r="L508" s="36">
        <f>(Reference!F$12*List!$G508)+Reference!F$13</f>
        <v>2118.2921471689742</v>
      </c>
      <c r="M508" s="36">
        <f>(Reference!G$12*List!$G508)+Reference!G$13</f>
        <v>2398.9426293859133</v>
      </c>
      <c r="N508" s="36">
        <f>(Reference!H$12*List!$G508)+Reference!H$13</f>
        <v>2490.2892531481712</v>
      </c>
      <c r="O508" s="36">
        <f>(Reference!I$12*List!$G508)+Reference!I$13</f>
        <v>2588.2464878405926</v>
      </c>
      <c r="P508" s="36">
        <f>(Reference!J$12*List!$G508)+Reference!J$13</f>
        <v>2996.3014716206822</v>
      </c>
      <c r="Q508" s="36">
        <f>(Reference!K$12*List!$G508)+Reference!K$13</f>
        <v>3091.25388316303</v>
      </c>
      <c r="R508" s="36">
        <f>(Reference!L$12*List!$G508)+Reference!L$13</f>
        <v>3335.2455229490624</v>
      </c>
      <c r="S508" s="36">
        <f>(Reference!M$12*List!$G508)+Reference!M$13</f>
        <v>3984.8882879951248</v>
      </c>
      <c r="T508" s="36">
        <f>(Reference!N$12*List!$G508)+Reference!N$13</f>
        <v>16074.493750004036</v>
      </c>
      <c r="U508" s="12">
        <f>(Reference!O$12*List!$G508)+Reference!O$13</f>
        <v>597.4670158681721</v>
      </c>
      <c r="V508" s="12">
        <f>(Reference!P$12*List!$G508)+Reference!P$13</f>
        <v>841.88534054151546</v>
      </c>
      <c r="W508" s="12">
        <f>(Reference!Q$12*List!$G508)+Reference!Q$13</f>
        <v>420.94267027075773</v>
      </c>
      <c r="X508" s="54"/>
      <c r="Y508" s="1" t="str">
        <f t="shared" si="15"/>
        <v>Paulding County, Georgia</v>
      </c>
      <c r="Z508" s="38" t="s">
        <v>213</v>
      </c>
      <c r="AA508" s="40" t="s">
        <v>2225</v>
      </c>
      <c r="AB508" s="43" t="s">
        <v>1971</v>
      </c>
      <c r="AC508" s="62"/>
      <c r="AD508" s="57">
        <f t="shared" si="14"/>
        <v>0.94899999999999995</v>
      </c>
    </row>
    <row r="509" spans="1:30" x14ac:dyDescent="0.3">
      <c r="A509" s="47">
        <v>11811</v>
      </c>
      <c r="B509" s="13">
        <v>47580</v>
      </c>
      <c r="C509" s="49" t="s">
        <v>2343</v>
      </c>
      <c r="D509" s="38" t="s">
        <v>873</v>
      </c>
      <c r="E509" s="43" t="s">
        <v>1971</v>
      </c>
      <c r="F509" s="18" t="s">
        <v>6</v>
      </c>
      <c r="G509" s="11">
        <v>0.73270000000000002</v>
      </c>
      <c r="H509" s="36">
        <f>(Reference!B$12*List!$G509)+Reference!B$13</f>
        <v>757.66663602810911</v>
      </c>
      <c r="I509" s="36">
        <f>(Reference!C$12*List!$G509)+Reference!C$13</f>
        <v>1130.6090467324964</v>
      </c>
      <c r="J509" s="36">
        <f>(Reference!D$12*List!$G509)+Reference!D$13</f>
        <v>1353.1874085587219</v>
      </c>
      <c r="K509" s="36">
        <f>(Reference!E$12*List!$G509)+Reference!E$13</f>
        <v>1673.7002495884869</v>
      </c>
      <c r="L509" s="36">
        <f>(Reference!F$12*List!$G509)+Reference!F$13</f>
        <v>1743.4414696273711</v>
      </c>
      <c r="M509" s="36">
        <f>(Reference!G$12*List!$G509)+Reference!G$13</f>
        <v>1974.4283473448097</v>
      </c>
      <c r="N509" s="36">
        <f>(Reference!H$12*List!$G509)+Reference!H$13</f>
        <v>2049.6103717838901</v>
      </c>
      <c r="O509" s="36">
        <f>(Reference!I$12*List!$G509)+Reference!I$13</f>
        <v>2130.2332006231672</v>
      </c>
      <c r="P509" s="36">
        <f>(Reference!J$12*List!$G509)+Reference!J$13</f>
        <v>2466.0792176898503</v>
      </c>
      <c r="Q509" s="36">
        <f>(Reference!K$12*List!$G509)+Reference!K$13</f>
        <v>2544.2289536199478</v>
      </c>
      <c r="R509" s="36">
        <f>(Reference!L$12*List!$G509)+Reference!L$13</f>
        <v>2745.0440978453867</v>
      </c>
      <c r="S509" s="36">
        <f>(Reference!M$12*List!$G509)+Reference!M$13</f>
        <v>3279.7267848101642</v>
      </c>
      <c r="T509" s="36">
        <f>(Reference!N$12*List!$G509)+Reference!N$13</f>
        <v>13229.968795606124</v>
      </c>
      <c r="U509" s="12">
        <f>(Reference!O$12*List!$G509)+Reference!O$13</f>
        <v>491.73990168977127</v>
      </c>
      <c r="V509" s="12">
        <f>(Reference!P$12*List!$G509)+Reference!P$13</f>
        <v>692.90622510831417</v>
      </c>
      <c r="W509" s="12">
        <f>(Reference!Q$12*List!$G509)+Reference!Q$13</f>
        <v>346.45311255415709</v>
      </c>
      <c r="X509" s="54"/>
      <c r="Y509" s="1" t="str">
        <f t="shared" si="15"/>
        <v>Peach County, Georgia</v>
      </c>
      <c r="Z509" s="38" t="s">
        <v>873</v>
      </c>
      <c r="AA509" s="40" t="s">
        <v>2225</v>
      </c>
      <c r="AB509" s="43" t="s">
        <v>1971</v>
      </c>
      <c r="AC509" s="62"/>
      <c r="AD509" s="57">
        <f t="shared" si="14"/>
        <v>0.73270000000000002</v>
      </c>
    </row>
    <row r="510" spans="1:30" x14ac:dyDescent="0.3">
      <c r="A510" s="47">
        <v>11812</v>
      </c>
      <c r="B510" s="13">
        <v>12060</v>
      </c>
      <c r="C510" s="49" t="s">
        <v>2334</v>
      </c>
      <c r="D510" s="38" t="s">
        <v>214</v>
      </c>
      <c r="E510" s="43" t="s">
        <v>1971</v>
      </c>
      <c r="F510" s="18" t="s">
        <v>6</v>
      </c>
      <c r="G510" s="11">
        <v>0.94899999999999995</v>
      </c>
      <c r="H510" s="36">
        <f>(Reference!B$12*List!$G510)+Reference!B$13</f>
        <v>920.56963954936089</v>
      </c>
      <c r="I510" s="36">
        <f>(Reference!C$12*List!$G510)+Reference!C$13</f>
        <v>1373.6969705805645</v>
      </c>
      <c r="J510" s="36">
        <f>(Reference!D$12*List!$G510)+Reference!D$13</f>
        <v>1644.1310540872507</v>
      </c>
      <c r="K510" s="36">
        <f>(Reference!E$12*List!$G510)+Reference!E$13</f>
        <v>2033.556134336879</v>
      </c>
      <c r="L510" s="36">
        <f>(Reference!F$12*List!$G510)+Reference!F$13</f>
        <v>2118.2921471689742</v>
      </c>
      <c r="M510" s="36">
        <f>(Reference!G$12*List!$G510)+Reference!G$13</f>
        <v>2398.9426293859133</v>
      </c>
      <c r="N510" s="36">
        <f>(Reference!H$12*List!$G510)+Reference!H$13</f>
        <v>2490.2892531481712</v>
      </c>
      <c r="O510" s="36">
        <f>(Reference!I$12*List!$G510)+Reference!I$13</f>
        <v>2588.2464878405926</v>
      </c>
      <c r="P510" s="36">
        <f>(Reference!J$12*List!$G510)+Reference!J$13</f>
        <v>2996.3014716206822</v>
      </c>
      <c r="Q510" s="36">
        <f>(Reference!K$12*List!$G510)+Reference!K$13</f>
        <v>3091.25388316303</v>
      </c>
      <c r="R510" s="36">
        <f>(Reference!L$12*List!$G510)+Reference!L$13</f>
        <v>3335.2455229490624</v>
      </c>
      <c r="S510" s="36">
        <f>(Reference!M$12*List!$G510)+Reference!M$13</f>
        <v>3984.8882879951248</v>
      </c>
      <c r="T510" s="36">
        <f>(Reference!N$12*List!$G510)+Reference!N$13</f>
        <v>16074.493750004036</v>
      </c>
      <c r="U510" s="12">
        <f>(Reference!O$12*List!$G510)+Reference!O$13</f>
        <v>597.4670158681721</v>
      </c>
      <c r="V510" s="12">
        <f>(Reference!P$12*List!$G510)+Reference!P$13</f>
        <v>841.88534054151546</v>
      </c>
      <c r="W510" s="12">
        <f>(Reference!Q$12*List!$G510)+Reference!Q$13</f>
        <v>420.94267027075773</v>
      </c>
      <c r="X510" s="54"/>
      <c r="Y510" s="1" t="str">
        <f t="shared" si="15"/>
        <v>Pickens County, Georgia</v>
      </c>
      <c r="Z510" s="38" t="s">
        <v>214</v>
      </c>
      <c r="AA510" s="40" t="s">
        <v>2225</v>
      </c>
      <c r="AB510" s="43" t="s">
        <v>1971</v>
      </c>
      <c r="AC510" s="62"/>
      <c r="AD510" s="57">
        <f t="shared" si="14"/>
        <v>0.94899999999999995</v>
      </c>
    </row>
    <row r="511" spans="1:30" x14ac:dyDescent="0.3">
      <c r="A511" s="47">
        <v>11820</v>
      </c>
      <c r="B511" s="27">
        <v>99911</v>
      </c>
      <c r="C511" s="49" t="s">
        <v>1971</v>
      </c>
      <c r="D511" s="39" t="s">
        <v>830</v>
      </c>
      <c r="E511" s="44" t="s">
        <v>1971</v>
      </c>
      <c r="F511" s="18" t="s">
        <v>7</v>
      </c>
      <c r="G511" s="29">
        <v>0.73250000000000004</v>
      </c>
      <c r="H511" s="36">
        <f>(Reference!B$12*List!$G511)+Reference!B$13</f>
        <v>757.51600911777973</v>
      </c>
      <c r="I511" s="36">
        <f>(Reference!C$12*List!$G511)+Reference!C$13</f>
        <v>1130.3842775010141</v>
      </c>
      <c r="J511" s="36">
        <f>(Reference!D$12*List!$G511)+Reference!D$13</f>
        <v>1352.9183899313261</v>
      </c>
      <c r="K511" s="36">
        <f>(Reference!E$12*List!$G511)+Reference!E$13</f>
        <v>1673.3675118309759</v>
      </c>
      <c r="L511" s="36">
        <f>(Reference!F$12*List!$G511)+Reference!F$13</f>
        <v>1743.0948670591404</v>
      </c>
      <c r="M511" s="36">
        <f>(Reference!G$12*List!$G511)+Reference!G$13</f>
        <v>1974.0358237368198</v>
      </c>
      <c r="N511" s="36">
        <f>(Reference!H$12*List!$G511)+Reference!H$13</f>
        <v>2049.2029017132809</v>
      </c>
      <c r="O511" s="36">
        <f>(Reference!I$12*List!$G511)+Reference!I$13</f>
        <v>2129.8097024380377</v>
      </c>
      <c r="P511" s="36">
        <f>(Reference!J$12*List!$G511)+Reference!J$13</f>
        <v>2465.5889520828869</v>
      </c>
      <c r="Q511" s="36">
        <f>(Reference!K$12*List!$G511)+Reference!K$13</f>
        <v>2543.723151558419</v>
      </c>
      <c r="R511" s="36">
        <f>(Reference!L$12*List!$G511)+Reference!L$13</f>
        <v>2744.4983729955452</v>
      </c>
      <c r="S511" s="36">
        <f>(Reference!M$12*List!$G511)+Reference!M$13</f>
        <v>3279.0747630781393</v>
      </c>
      <c r="T511" s="36">
        <f>(Reference!N$12*List!$G511)+Reference!N$13</f>
        <v>13227.338629212783</v>
      </c>
      <c r="U511" s="12">
        <f>(Reference!O$12*List!$G511)+Reference!O$13</f>
        <v>491.64214199103952</v>
      </c>
      <c r="V511" s="12">
        <f>(Reference!P$12*List!$G511)+Reference!P$13</f>
        <v>692.7684728055558</v>
      </c>
      <c r="W511" s="12">
        <f>(Reference!Q$12*List!$G511)+Reference!Q$13</f>
        <v>346.3842364027779</v>
      </c>
      <c r="X511" s="54"/>
      <c r="Y511" s="1" t="str">
        <f t="shared" si="15"/>
        <v>Pierce County, Georgia</v>
      </c>
      <c r="Z511" s="39" t="s">
        <v>830</v>
      </c>
      <c r="AA511" s="40" t="s">
        <v>2225</v>
      </c>
      <c r="AB511" s="44" t="s">
        <v>1971</v>
      </c>
      <c r="AC511" s="63"/>
      <c r="AD511" s="57">
        <f t="shared" si="14"/>
        <v>0.73250000000000004</v>
      </c>
    </row>
    <row r="512" spans="1:30" x14ac:dyDescent="0.3">
      <c r="A512" s="47">
        <v>11821</v>
      </c>
      <c r="B512" s="13">
        <v>12060</v>
      </c>
      <c r="C512" s="49" t="s">
        <v>2334</v>
      </c>
      <c r="D512" s="38" t="s">
        <v>215</v>
      </c>
      <c r="E512" s="43" t="s">
        <v>1971</v>
      </c>
      <c r="F512" s="18" t="s">
        <v>6</v>
      </c>
      <c r="G512" s="11">
        <v>0.94899999999999995</v>
      </c>
      <c r="H512" s="36">
        <f>(Reference!B$12*List!$G512)+Reference!B$13</f>
        <v>920.56963954936089</v>
      </c>
      <c r="I512" s="36">
        <f>(Reference!C$12*List!$G512)+Reference!C$13</f>
        <v>1373.6969705805645</v>
      </c>
      <c r="J512" s="36">
        <f>(Reference!D$12*List!$G512)+Reference!D$13</f>
        <v>1644.1310540872507</v>
      </c>
      <c r="K512" s="36">
        <f>(Reference!E$12*List!$G512)+Reference!E$13</f>
        <v>2033.556134336879</v>
      </c>
      <c r="L512" s="36">
        <f>(Reference!F$12*List!$G512)+Reference!F$13</f>
        <v>2118.2921471689742</v>
      </c>
      <c r="M512" s="36">
        <f>(Reference!G$12*List!$G512)+Reference!G$13</f>
        <v>2398.9426293859133</v>
      </c>
      <c r="N512" s="36">
        <f>(Reference!H$12*List!$G512)+Reference!H$13</f>
        <v>2490.2892531481712</v>
      </c>
      <c r="O512" s="36">
        <f>(Reference!I$12*List!$G512)+Reference!I$13</f>
        <v>2588.2464878405926</v>
      </c>
      <c r="P512" s="36">
        <f>(Reference!J$12*List!$G512)+Reference!J$13</f>
        <v>2996.3014716206822</v>
      </c>
      <c r="Q512" s="36">
        <f>(Reference!K$12*List!$G512)+Reference!K$13</f>
        <v>3091.25388316303</v>
      </c>
      <c r="R512" s="36">
        <f>(Reference!L$12*List!$G512)+Reference!L$13</f>
        <v>3335.2455229490624</v>
      </c>
      <c r="S512" s="36">
        <f>(Reference!M$12*List!$G512)+Reference!M$13</f>
        <v>3984.8882879951248</v>
      </c>
      <c r="T512" s="36">
        <f>(Reference!N$12*List!$G512)+Reference!N$13</f>
        <v>16074.493750004036</v>
      </c>
      <c r="U512" s="12">
        <f>(Reference!O$12*List!$G512)+Reference!O$13</f>
        <v>597.4670158681721</v>
      </c>
      <c r="V512" s="12">
        <f>(Reference!P$12*List!$G512)+Reference!P$13</f>
        <v>841.88534054151546</v>
      </c>
      <c r="W512" s="12">
        <f>(Reference!Q$12*List!$G512)+Reference!Q$13</f>
        <v>420.94267027075773</v>
      </c>
      <c r="X512" s="54"/>
      <c r="Y512" s="1" t="str">
        <f t="shared" si="15"/>
        <v>Pike County, Georgia</v>
      </c>
      <c r="Z512" s="38" t="s">
        <v>215</v>
      </c>
      <c r="AA512" s="40" t="s">
        <v>2225</v>
      </c>
      <c r="AB512" s="43" t="s">
        <v>1971</v>
      </c>
      <c r="AC512" s="62"/>
      <c r="AD512" s="57">
        <f t="shared" si="14"/>
        <v>0.94899999999999995</v>
      </c>
    </row>
    <row r="513" spans="1:30" x14ac:dyDescent="0.3">
      <c r="A513" s="47">
        <v>11830</v>
      </c>
      <c r="B513" s="27">
        <v>99911</v>
      </c>
      <c r="C513" s="49" t="s">
        <v>1971</v>
      </c>
      <c r="D513" s="39" t="s">
        <v>157</v>
      </c>
      <c r="E513" s="44" t="s">
        <v>1971</v>
      </c>
      <c r="F513" s="18" t="s">
        <v>7</v>
      </c>
      <c r="G513" s="29">
        <v>0.73250000000000004</v>
      </c>
      <c r="H513" s="36">
        <f>(Reference!B$12*List!$G513)+Reference!B$13</f>
        <v>757.51600911777973</v>
      </c>
      <c r="I513" s="36">
        <f>(Reference!C$12*List!$G513)+Reference!C$13</f>
        <v>1130.3842775010141</v>
      </c>
      <c r="J513" s="36">
        <f>(Reference!D$12*List!$G513)+Reference!D$13</f>
        <v>1352.9183899313261</v>
      </c>
      <c r="K513" s="36">
        <f>(Reference!E$12*List!$G513)+Reference!E$13</f>
        <v>1673.3675118309759</v>
      </c>
      <c r="L513" s="36">
        <f>(Reference!F$12*List!$G513)+Reference!F$13</f>
        <v>1743.0948670591404</v>
      </c>
      <c r="M513" s="36">
        <f>(Reference!G$12*List!$G513)+Reference!G$13</f>
        <v>1974.0358237368198</v>
      </c>
      <c r="N513" s="36">
        <f>(Reference!H$12*List!$G513)+Reference!H$13</f>
        <v>2049.2029017132809</v>
      </c>
      <c r="O513" s="36">
        <f>(Reference!I$12*List!$G513)+Reference!I$13</f>
        <v>2129.8097024380377</v>
      </c>
      <c r="P513" s="36">
        <f>(Reference!J$12*List!$G513)+Reference!J$13</f>
        <v>2465.5889520828869</v>
      </c>
      <c r="Q513" s="36">
        <f>(Reference!K$12*List!$G513)+Reference!K$13</f>
        <v>2543.723151558419</v>
      </c>
      <c r="R513" s="36">
        <f>(Reference!L$12*List!$G513)+Reference!L$13</f>
        <v>2744.4983729955452</v>
      </c>
      <c r="S513" s="36">
        <f>(Reference!M$12*List!$G513)+Reference!M$13</f>
        <v>3279.0747630781393</v>
      </c>
      <c r="T513" s="36">
        <f>(Reference!N$12*List!$G513)+Reference!N$13</f>
        <v>13227.338629212783</v>
      </c>
      <c r="U513" s="12">
        <f>(Reference!O$12*List!$G513)+Reference!O$13</f>
        <v>491.64214199103952</v>
      </c>
      <c r="V513" s="12">
        <f>(Reference!P$12*List!$G513)+Reference!P$13</f>
        <v>692.7684728055558</v>
      </c>
      <c r="W513" s="12">
        <f>(Reference!Q$12*List!$G513)+Reference!Q$13</f>
        <v>346.3842364027779</v>
      </c>
      <c r="X513" s="54"/>
      <c r="Y513" s="1" t="str">
        <f t="shared" si="15"/>
        <v>Polk County, Georgia</v>
      </c>
      <c r="Z513" s="39" t="s">
        <v>157</v>
      </c>
      <c r="AA513" s="40" t="s">
        <v>2225</v>
      </c>
      <c r="AB513" s="44" t="s">
        <v>1971</v>
      </c>
      <c r="AC513" s="63"/>
      <c r="AD513" s="57">
        <f t="shared" si="14"/>
        <v>0.73250000000000004</v>
      </c>
    </row>
    <row r="514" spans="1:30" x14ac:dyDescent="0.3">
      <c r="A514" s="47">
        <v>11831</v>
      </c>
      <c r="B514" s="13">
        <v>47580</v>
      </c>
      <c r="C514" s="49" t="s">
        <v>2343</v>
      </c>
      <c r="D514" s="38" t="s">
        <v>63</v>
      </c>
      <c r="E514" s="43" t="s">
        <v>1971</v>
      </c>
      <c r="F514" s="18" t="s">
        <v>6</v>
      </c>
      <c r="G514" s="11">
        <v>0.73270000000000002</v>
      </c>
      <c r="H514" s="36">
        <f>(Reference!B$12*List!$G514)+Reference!B$13</f>
        <v>757.66663602810911</v>
      </c>
      <c r="I514" s="36">
        <f>(Reference!C$12*List!$G514)+Reference!C$13</f>
        <v>1130.6090467324964</v>
      </c>
      <c r="J514" s="36">
        <f>(Reference!D$12*List!$G514)+Reference!D$13</f>
        <v>1353.1874085587219</v>
      </c>
      <c r="K514" s="36">
        <f>(Reference!E$12*List!$G514)+Reference!E$13</f>
        <v>1673.7002495884869</v>
      </c>
      <c r="L514" s="36">
        <f>(Reference!F$12*List!$G514)+Reference!F$13</f>
        <v>1743.4414696273711</v>
      </c>
      <c r="M514" s="36">
        <f>(Reference!G$12*List!$G514)+Reference!G$13</f>
        <v>1974.4283473448097</v>
      </c>
      <c r="N514" s="36">
        <f>(Reference!H$12*List!$G514)+Reference!H$13</f>
        <v>2049.6103717838901</v>
      </c>
      <c r="O514" s="36">
        <f>(Reference!I$12*List!$G514)+Reference!I$13</f>
        <v>2130.2332006231672</v>
      </c>
      <c r="P514" s="36">
        <f>(Reference!J$12*List!$G514)+Reference!J$13</f>
        <v>2466.0792176898503</v>
      </c>
      <c r="Q514" s="36">
        <f>(Reference!K$12*List!$G514)+Reference!K$13</f>
        <v>2544.2289536199478</v>
      </c>
      <c r="R514" s="36">
        <f>(Reference!L$12*List!$G514)+Reference!L$13</f>
        <v>2745.0440978453867</v>
      </c>
      <c r="S514" s="36">
        <f>(Reference!M$12*List!$G514)+Reference!M$13</f>
        <v>3279.7267848101642</v>
      </c>
      <c r="T514" s="36">
        <f>(Reference!N$12*List!$G514)+Reference!N$13</f>
        <v>13229.968795606124</v>
      </c>
      <c r="U514" s="12">
        <f>(Reference!O$12*List!$G514)+Reference!O$13</f>
        <v>491.73990168977127</v>
      </c>
      <c r="V514" s="12">
        <f>(Reference!P$12*List!$G514)+Reference!P$13</f>
        <v>692.90622510831417</v>
      </c>
      <c r="W514" s="12">
        <f>(Reference!Q$12*List!$G514)+Reference!Q$13</f>
        <v>346.45311255415709</v>
      </c>
      <c r="X514" s="54"/>
      <c r="Y514" s="1" t="str">
        <f t="shared" si="15"/>
        <v>Pulaski County, Georgia</v>
      </c>
      <c r="Z514" s="38" t="s">
        <v>63</v>
      </c>
      <c r="AA514" s="40" t="s">
        <v>2225</v>
      </c>
      <c r="AB514" s="43" t="s">
        <v>1971</v>
      </c>
      <c r="AC514" s="62"/>
      <c r="AD514" s="57">
        <f t="shared" si="14"/>
        <v>0.73270000000000002</v>
      </c>
    </row>
    <row r="515" spans="1:30" x14ac:dyDescent="0.3">
      <c r="A515" s="47">
        <v>11832</v>
      </c>
      <c r="B515" s="27">
        <v>99911</v>
      </c>
      <c r="C515" s="49" t="s">
        <v>1971</v>
      </c>
      <c r="D515" s="39" t="s">
        <v>283</v>
      </c>
      <c r="E515" s="44" t="s">
        <v>1971</v>
      </c>
      <c r="F515" s="18" t="s">
        <v>7</v>
      </c>
      <c r="G515" s="29">
        <v>0.73250000000000004</v>
      </c>
      <c r="H515" s="36">
        <f>(Reference!B$12*List!$G515)+Reference!B$13</f>
        <v>757.51600911777973</v>
      </c>
      <c r="I515" s="36">
        <f>(Reference!C$12*List!$G515)+Reference!C$13</f>
        <v>1130.3842775010141</v>
      </c>
      <c r="J515" s="36">
        <f>(Reference!D$12*List!$G515)+Reference!D$13</f>
        <v>1352.9183899313261</v>
      </c>
      <c r="K515" s="36">
        <f>(Reference!E$12*List!$G515)+Reference!E$13</f>
        <v>1673.3675118309759</v>
      </c>
      <c r="L515" s="36">
        <f>(Reference!F$12*List!$G515)+Reference!F$13</f>
        <v>1743.0948670591404</v>
      </c>
      <c r="M515" s="36">
        <f>(Reference!G$12*List!$G515)+Reference!G$13</f>
        <v>1974.0358237368198</v>
      </c>
      <c r="N515" s="36">
        <f>(Reference!H$12*List!$G515)+Reference!H$13</f>
        <v>2049.2029017132809</v>
      </c>
      <c r="O515" s="36">
        <f>(Reference!I$12*List!$G515)+Reference!I$13</f>
        <v>2129.8097024380377</v>
      </c>
      <c r="P515" s="36">
        <f>(Reference!J$12*List!$G515)+Reference!J$13</f>
        <v>2465.5889520828869</v>
      </c>
      <c r="Q515" s="36">
        <f>(Reference!K$12*List!$G515)+Reference!K$13</f>
        <v>2543.723151558419</v>
      </c>
      <c r="R515" s="36">
        <f>(Reference!L$12*List!$G515)+Reference!L$13</f>
        <v>2744.4983729955452</v>
      </c>
      <c r="S515" s="36">
        <f>(Reference!M$12*List!$G515)+Reference!M$13</f>
        <v>3279.0747630781393</v>
      </c>
      <c r="T515" s="36">
        <f>(Reference!N$12*List!$G515)+Reference!N$13</f>
        <v>13227.338629212783</v>
      </c>
      <c r="U515" s="12">
        <f>(Reference!O$12*List!$G515)+Reference!O$13</f>
        <v>491.64214199103952</v>
      </c>
      <c r="V515" s="12">
        <f>(Reference!P$12*List!$G515)+Reference!P$13</f>
        <v>692.7684728055558</v>
      </c>
      <c r="W515" s="12">
        <f>(Reference!Q$12*List!$G515)+Reference!Q$13</f>
        <v>346.3842364027779</v>
      </c>
      <c r="X515" s="54"/>
      <c r="Y515" s="1" t="str">
        <f t="shared" si="15"/>
        <v>Putnam County, Georgia</v>
      </c>
      <c r="Z515" s="39" t="s">
        <v>283</v>
      </c>
      <c r="AA515" s="40" t="s">
        <v>2225</v>
      </c>
      <c r="AB515" s="44" t="s">
        <v>1971</v>
      </c>
      <c r="AC515" s="63"/>
      <c r="AD515" s="57">
        <f t="shared" si="14"/>
        <v>0.73250000000000004</v>
      </c>
    </row>
    <row r="516" spans="1:30" x14ac:dyDescent="0.3">
      <c r="A516" s="47">
        <v>11833</v>
      </c>
      <c r="B516" s="27">
        <v>99911</v>
      </c>
      <c r="C516" s="49" t="s">
        <v>1971</v>
      </c>
      <c r="D516" s="39" t="s">
        <v>1090</v>
      </c>
      <c r="E516" s="44" t="s">
        <v>1971</v>
      </c>
      <c r="F516" s="18" t="s">
        <v>7</v>
      </c>
      <c r="G516" s="29">
        <v>0.73250000000000004</v>
      </c>
      <c r="H516" s="36">
        <f>(Reference!B$12*List!$G516)+Reference!B$13</f>
        <v>757.51600911777973</v>
      </c>
      <c r="I516" s="36">
        <f>(Reference!C$12*List!$G516)+Reference!C$13</f>
        <v>1130.3842775010141</v>
      </c>
      <c r="J516" s="36">
        <f>(Reference!D$12*List!$G516)+Reference!D$13</f>
        <v>1352.9183899313261</v>
      </c>
      <c r="K516" s="36">
        <f>(Reference!E$12*List!$G516)+Reference!E$13</f>
        <v>1673.3675118309759</v>
      </c>
      <c r="L516" s="36">
        <f>(Reference!F$12*List!$G516)+Reference!F$13</f>
        <v>1743.0948670591404</v>
      </c>
      <c r="M516" s="36">
        <f>(Reference!G$12*List!$G516)+Reference!G$13</f>
        <v>1974.0358237368198</v>
      </c>
      <c r="N516" s="36">
        <f>(Reference!H$12*List!$G516)+Reference!H$13</f>
        <v>2049.2029017132809</v>
      </c>
      <c r="O516" s="36">
        <f>(Reference!I$12*List!$G516)+Reference!I$13</f>
        <v>2129.8097024380377</v>
      </c>
      <c r="P516" s="36">
        <f>(Reference!J$12*List!$G516)+Reference!J$13</f>
        <v>2465.5889520828869</v>
      </c>
      <c r="Q516" s="36">
        <f>(Reference!K$12*List!$G516)+Reference!K$13</f>
        <v>2543.723151558419</v>
      </c>
      <c r="R516" s="36">
        <f>(Reference!L$12*List!$G516)+Reference!L$13</f>
        <v>2744.4983729955452</v>
      </c>
      <c r="S516" s="36">
        <f>(Reference!M$12*List!$G516)+Reference!M$13</f>
        <v>3279.0747630781393</v>
      </c>
      <c r="T516" s="36">
        <f>(Reference!N$12*List!$G516)+Reference!N$13</f>
        <v>13227.338629212783</v>
      </c>
      <c r="U516" s="12">
        <f>(Reference!O$12*List!$G516)+Reference!O$13</f>
        <v>491.64214199103952</v>
      </c>
      <c r="V516" s="12">
        <f>(Reference!P$12*List!$G516)+Reference!P$13</f>
        <v>692.7684728055558</v>
      </c>
      <c r="W516" s="12">
        <f>(Reference!Q$12*List!$G516)+Reference!Q$13</f>
        <v>346.3842364027779</v>
      </c>
      <c r="X516" s="54"/>
      <c r="Y516" s="1" t="str">
        <f t="shared" si="15"/>
        <v>Quitman County, Georgia</v>
      </c>
      <c r="Z516" s="39" t="s">
        <v>1090</v>
      </c>
      <c r="AA516" s="40" t="s">
        <v>2225</v>
      </c>
      <c r="AB516" s="44" t="s">
        <v>1971</v>
      </c>
      <c r="AC516" s="63"/>
      <c r="AD516" s="57">
        <f t="shared" si="14"/>
        <v>0.73250000000000004</v>
      </c>
    </row>
    <row r="517" spans="1:30" x14ac:dyDescent="0.3">
      <c r="A517" s="47">
        <v>11834</v>
      </c>
      <c r="B517" s="27">
        <v>99911</v>
      </c>
      <c r="C517" s="49" t="s">
        <v>1971</v>
      </c>
      <c r="D517" s="39" t="s">
        <v>1091</v>
      </c>
      <c r="E517" s="44" t="s">
        <v>1971</v>
      </c>
      <c r="F517" s="18" t="s">
        <v>7</v>
      </c>
      <c r="G517" s="29">
        <v>0.73250000000000004</v>
      </c>
      <c r="H517" s="36">
        <f>(Reference!B$12*List!$G517)+Reference!B$13</f>
        <v>757.51600911777973</v>
      </c>
      <c r="I517" s="36">
        <f>(Reference!C$12*List!$G517)+Reference!C$13</f>
        <v>1130.3842775010141</v>
      </c>
      <c r="J517" s="36">
        <f>(Reference!D$12*List!$G517)+Reference!D$13</f>
        <v>1352.9183899313261</v>
      </c>
      <c r="K517" s="36">
        <f>(Reference!E$12*List!$G517)+Reference!E$13</f>
        <v>1673.3675118309759</v>
      </c>
      <c r="L517" s="36">
        <f>(Reference!F$12*List!$G517)+Reference!F$13</f>
        <v>1743.0948670591404</v>
      </c>
      <c r="M517" s="36">
        <f>(Reference!G$12*List!$G517)+Reference!G$13</f>
        <v>1974.0358237368198</v>
      </c>
      <c r="N517" s="36">
        <f>(Reference!H$12*List!$G517)+Reference!H$13</f>
        <v>2049.2029017132809</v>
      </c>
      <c r="O517" s="36">
        <f>(Reference!I$12*List!$G517)+Reference!I$13</f>
        <v>2129.8097024380377</v>
      </c>
      <c r="P517" s="36">
        <f>(Reference!J$12*List!$G517)+Reference!J$13</f>
        <v>2465.5889520828869</v>
      </c>
      <c r="Q517" s="36">
        <f>(Reference!K$12*List!$G517)+Reference!K$13</f>
        <v>2543.723151558419</v>
      </c>
      <c r="R517" s="36">
        <f>(Reference!L$12*List!$G517)+Reference!L$13</f>
        <v>2744.4983729955452</v>
      </c>
      <c r="S517" s="36">
        <f>(Reference!M$12*List!$G517)+Reference!M$13</f>
        <v>3279.0747630781393</v>
      </c>
      <c r="T517" s="36">
        <f>(Reference!N$12*List!$G517)+Reference!N$13</f>
        <v>13227.338629212783</v>
      </c>
      <c r="U517" s="12">
        <f>(Reference!O$12*List!$G517)+Reference!O$13</f>
        <v>491.64214199103952</v>
      </c>
      <c r="V517" s="12">
        <f>(Reference!P$12*List!$G517)+Reference!P$13</f>
        <v>692.7684728055558</v>
      </c>
      <c r="W517" s="12">
        <f>(Reference!Q$12*List!$G517)+Reference!Q$13</f>
        <v>346.3842364027779</v>
      </c>
      <c r="X517" s="54"/>
      <c r="Y517" s="1" t="str">
        <f t="shared" si="15"/>
        <v>Rabun County, Georgia</v>
      </c>
      <c r="Z517" s="39" t="s">
        <v>1091</v>
      </c>
      <c r="AA517" s="40" t="s">
        <v>2225</v>
      </c>
      <c r="AB517" s="44" t="s">
        <v>1971</v>
      </c>
      <c r="AC517" s="63"/>
      <c r="AD517" s="57">
        <f t="shared" si="14"/>
        <v>0.73250000000000004</v>
      </c>
    </row>
    <row r="518" spans="1:30" x14ac:dyDescent="0.3">
      <c r="A518" s="47">
        <v>11835</v>
      </c>
      <c r="B518" s="27">
        <v>99911</v>
      </c>
      <c r="C518" s="49" t="s">
        <v>1971</v>
      </c>
      <c r="D518" s="39" t="s">
        <v>531</v>
      </c>
      <c r="E518" s="44" t="s">
        <v>1971</v>
      </c>
      <c r="F518" s="18" t="s">
        <v>7</v>
      </c>
      <c r="G518" s="29">
        <v>0.73250000000000004</v>
      </c>
      <c r="H518" s="36">
        <f>(Reference!B$12*List!$G518)+Reference!B$13</f>
        <v>757.51600911777973</v>
      </c>
      <c r="I518" s="36">
        <f>(Reference!C$12*List!$G518)+Reference!C$13</f>
        <v>1130.3842775010141</v>
      </c>
      <c r="J518" s="36">
        <f>(Reference!D$12*List!$G518)+Reference!D$13</f>
        <v>1352.9183899313261</v>
      </c>
      <c r="K518" s="36">
        <f>(Reference!E$12*List!$G518)+Reference!E$13</f>
        <v>1673.3675118309759</v>
      </c>
      <c r="L518" s="36">
        <f>(Reference!F$12*List!$G518)+Reference!F$13</f>
        <v>1743.0948670591404</v>
      </c>
      <c r="M518" s="36">
        <f>(Reference!G$12*List!$G518)+Reference!G$13</f>
        <v>1974.0358237368198</v>
      </c>
      <c r="N518" s="36">
        <f>(Reference!H$12*List!$G518)+Reference!H$13</f>
        <v>2049.2029017132809</v>
      </c>
      <c r="O518" s="36">
        <f>(Reference!I$12*List!$G518)+Reference!I$13</f>
        <v>2129.8097024380377</v>
      </c>
      <c r="P518" s="36">
        <f>(Reference!J$12*List!$G518)+Reference!J$13</f>
        <v>2465.5889520828869</v>
      </c>
      <c r="Q518" s="36">
        <f>(Reference!K$12*List!$G518)+Reference!K$13</f>
        <v>2543.723151558419</v>
      </c>
      <c r="R518" s="36">
        <f>(Reference!L$12*List!$G518)+Reference!L$13</f>
        <v>2744.4983729955452</v>
      </c>
      <c r="S518" s="36">
        <f>(Reference!M$12*List!$G518)+Reference!M$13</f>
        <v>3279.0747630781393</v>
      </c>
      <c r="T518" s="36">
        <f>(Reference!N$12*List!$G518)+Reference!N$13</f>
        <v>13227.338629212783</v>
      </c>
      <c r="U518" s="12">
        <f>(Reference!O$12*List!$G518)+Reference!O$13</f>
        <v>491.64214199103952</v>
      </c>
      <c r="V518" s="12">
        <f>(Reference!P$12*List!$G518)+Reference!P$13</f>
        <v>692.7684728055558</v>
      </c>
      <c r="W518" s="12">
        <f>(Reference!Q$12*List!$G518)+Reference!Q$13</f>
        <v>346.3842364027779</v>
      </c>
      <c r="X518" s="54"/>
      <c r="Y518" s="1" t="str">
        <f t="shared" si="15"/>
        <v>Randolph County, Georgia</v>
      </c>
      <c r="Z518" s="39" t="s">
        <v>531</v>
      </c>
      <c r="AA518" s="40" t="s">
        <v>2225</v>
      </c>
      <c r="AB518" s="44" t="s">
        <v>1971</v>
      </c>
      <c r="AC518" s="63"/>
      <c r="AD518" s="57">
        <f t="shared" si="14"/>
        <v>0.73250000000000004</v>
      </c>
    </row>
    <row r="519" spans="1:30" x14ac:dyDescent="0.3">
      <c r="A519" s="47">
        <v>11840</v>
      </c>
      <c r="B519" s="13">
        <v>12260</v>
      </c>
      <c r="C519" s="49" t="s">
        <v>2339</v>
      </c>
      <c r="D519" s="38" t="s">
        <v>216</v>
      </c>
      <c r="E519" s="43" t="s">
        <v>1971</v>
      </c>
      <c r="F519" s="18" t="s">
        <v>6</v>
      </c>
      <c r="G519" s="11">
        <v>0.88100000000000001</v>
      </c>
      <c r="H519" s="36">
        <f>(Reference!B$12*List!$G519)+Reference!B$13</f>
        <v>869.35649003736307</v>
      </c>
      <c r="I519" s="36">
        <f>(Reference!C$12*List!$G519)+Reference!C$13</f>
        <v>1297.2754318765949</v>
      </c>
      <c r="J519" s="36">
        <f>(Reference!D$12*List!$G519)+Reference!D$13</f>
        <v>1552.6647207726878</v>
      </c>
      <c r="K519" s="36">
        <f>(Reference!E$12*List!$G519)+Reference!E$13</f>
        <v>1920.4252967830619</v>
      </c>
      <c r="L519" s="36">
        <f>(Reference!F$12*List!$G519)+Reference!F$13</f>
        <v>2000.4472739705045</v>
      </c>
      <c r="M519" s="36">
        <f>(Reference!G$12*List!$G519)+Reference!G$13</f>
        <v>2265.4846026693385</v>
      </c>
      <c r="N519" s="36">
        <f>(Reference!H$12*List!$G519)+Reference!H$13</f>
        <v>2351.7494291409075</v>
      </c>
      <c r="O519" s="36">
        <f>(Reference!I$12*List!$G519)+Reference!I$13</f>
        <v>2444.2571048966033</v>
      </c>
      <c r="P519" s="36">
        <f>(Reference!J$12*List!$G519)+Reference!J$13</f>
        <v>2829.6111652531531</v>
      </c>
      <c r="Q519" s="36">
        <f>(Reference!K$12*List!$G519)+Reference!K$13</f>
        <v>2919.2811822433368</v>
      </c>
      <c r="R519" s="36">
        <f>(Reference!L$12*List!$G519)+Reference!L$13</f>
        <v>3149.6990740029232</v>
      </c>
      <c r="S519" s="36">
        <f>(Reference!M$12*List!$G519)+Reference!M$13</f>
        <v>3763.2008991066491</v>
      </c>
      <c r="T519" s="36">
        <f>(Reference!N$12*List!$G519)+Reference!N$13</f>
        <v>15180.237176268216</v>
      </c>
      <c r="U519" s="12">
        <f>(Reference!O$12*List!$G519)+Reference!O$13</f>
        <v>564.22871829937299</v>
      </c>
      <c r="V519" s="12">
        <f>(Reference!P$12*List!$G519)+Reference!P$13</f>
        <v>795.04955760366215</v>
      </c>
      <c r="W519" s="12">
        <f>(Reference!Q$12*List!$G519)+Reference!Q$13</f>
        <v>397.52477880183108</v>
      </c>
      <c r="X519" s="54"/>
      <c r="Y519" s="1" t="str">
        <f t="shared" si="15"/>
        <v>Richmond County, Georgia</v>
      </c>
      <c r="Z519" s="38" t="s">
        <v>216</v>
      </c>
      <c r="AA519" s="40" t="s">
        <v>2225</v>
      </c>
      <c r="AB519" s="43" t="s">
        <v>1971</v>
      </c>
      <c r="AC519" s="62"/>
      <c r="AD519" s="57">
        <f t="shared" si="14"/>
        <v>0.88100000000000001</v>
      </c>
    </row>
    <row r="520" spans="1:30" x14ac:dyDescent="0.3">
      <c r="A520" s="47">
        <v>11841</v>
      </c>
      <c r="B520" s="13">
        <v>12060</v>
      </c>
      <c r="C520" s="49" t="s">
        <v>2334</v>
      </c>
      <c r="D520" s="38" t="s">
        <v>217</v>
      </c>
      <c r="E520" s="43" t="s">
        <v>1971</v>
      </c>
      <c r="F520" s="18" t="s">
        <v>6</v>
      </c>
      <c r="G520" s="11">
        <v>0.94899999999999995</v>
      </c>
      <c r="H520" s="36">
        <f>(Reference!B$12*List!$G520)+Reference!B$13</f>
        <v>920.56963954936089</v>
      </c>
      <c r="I520" s="36">
        <f>(Reference!C$12*List!$G520)+Reference!C$13</f>
        <v>1373.6969705805645</v>
      </c>
      <c r="J520" s="36">
        <f>(Reference!D$12*List!$G520)+Reference!D$13</f>
        <v>1644.1310540872507</v>
      </c>
      <c r="K520" s="36">
        <f>(Reference!E$12*List!$G520)+Reference!E$13</f>
        <v>2033.556134336879</v>
      </c>
      <c r="L520" s="36">
        <f>(Reference!F$12*List!$G520)+Reference!F$13</f>
        <v>2118.2921471689742</v>
      </c>
      <c r="M520" s="36">
        <f>(Reference!G$12*List!$G520)+Reference!G$13</f>
        <v>2398.9426293859133</v>
      </c>
      <c r="N520" s="36">
        <f>(Reference!H$12*List!$G520)+Reference!H$13</f>
        <v>2490.2892531481712</v>
      </c>
      <c r="O520" s="36">
        <f>(Reference!I$12*List!$G520)+Reference!I$13</f>
        <v>2588.2464878405926</v>
      </c>
      <c r="P520" s="36">
        <f>(Reference!J$12*List!$G520)+Reference!J$13</f>
        <v>2996.3014716206822</v>
      </c>
      <c r="Q520" s="36">
        <f>(Reference!K$12*List!$G520)+Reference!K$13</f>
        <v>3091.25388316303</v>
      </c>
      <c r="R520" s="36">
        <f>(Reference!L$12*List!$G520)+Reference!L$13</f>
        <v>3335.2455229490624</v>
      </c>
      <c r="S520" s="36">
        <f>(Reference!M$12*List!$G520)+Reference!M$13</f>
        <v>3984.8882879951248</v>
      </c>
      <c r="T520" s="36">
        <f>(Reference!N$12*List!$G520)+Reference!N$13</f>
        <v>16074.493750004036</v>
      </c>
      <c r="U520" s="12">
        <f>(Reference!O$12*List!$G520)+Reference!O$13</f>
        <v>597.4670158681721</v>
      </c>
      <c r="V520" s="12">
        <f>(Reference!P$12*List!$G520)+Reference!P$13</f>
        <v>841.88534054151546</v>
      </c>
      <c r="W520" s="12">
        <f>(Reference!Q$12*List!$G520)+Reference!Q$13</f>
        <v>420.94267027075773</v>
      </c>
      <c r="X520" s="54"/>
      <c r="Y520" s="1" t="str">
        <f t="shared" si="15"/>
        <v>Rockdale County, Georgia</v>
      </c>
      <c r="Z520" s="38" t="s">
        <v>217</v>
      </c>
      <c r="AA520" s="40" t="s">
        <v>2225</v>
      </c>
      <c r="AB520" s="43" t="s">
        <v>1971</v>
      </c>
      <c r="AC520" s="62"/>
      <c r="AD520" s="57">
        <f t="shared" si="14"/>
        <v>0.94899999999999995</v>
      </c>
    </row>
    <row r="521" spans="1:30" x14ac:dyDescent="0.3">
      <c r="A521" s="47">
        <v>11842</v>
      </c>
      <c r="B521" s="27">
        <v>99911</v>
      </c>
      <c r="C521" s="49" t="s">
        <v>1971</v>
      </c>
      <c r="D521" s="39" t="s">
        <v>1092</v>
      </c>
      <c r="E521" s="44" t="s">
        <v>1971</v>
      </c>
      <c r="F521" s="18" t="s">
        <v>7</v>
      </c>
      <c r="G521" s="29">
        <v>0.73250000000000004</v>
      </c>
      <c r="H521" s="36">
        <f>(Reference!B$12*List!$G521)+Reference!B$13</f>
        <v>757.51600911777973</v>
      </c>
      <c r="I521" s="36">
        <f>(Reference!C$12*List!$G521)+Reference!C$13</f>
        <v>1130.3842775010141</v>
      </c>
      <c r="J521" s="36">
        <f>(Reference!D$12*List!$G521)+Reference!D$13</f>
        <v>1352.9183899313261</v>
      </c>
      <c r="K521" s="36">
        <f>(Reference!E$12*List!$G521)+Reference!E$13</f>
        <v>1673.3675118309759</v>
      </c>
      <c r="L521" s="36">
        <f>(Reference!F$12*List!$G521)+Reference!F$13</f>
        <v>1743.0948670591404</v>
      </c>
      <c r="M521" s="36">
        <f>(Reference!G$12*List!$G521)+Reference!G$13</f>
        <v>1974.0358237368198</v>
      </c>
      <c r="N521" s="36">
        <f>(Reference!H$12*List!$G521)+Reference!H$13</f>
        <v>2049.2029017132809</v>
      </c>
      <c r="O521" s="36">
        <f>(Reference!I$12*List!$G521)+Reference!I$13</f>
        <v>2129.8097024380377</v>
      </c>
      <c r="P521" s="36">
        <f>(Reference!J$12*List!$G521)+Reference!J$13</f>
        <v>2465.5889520828869</v>
      </c>
      <c r="Q521" s="36">
        <f>(Reference!K$12*List!$G521)+Reference!K$13</f>
        <v>2543.723151558419</v>
      </c>
      <c r="R521" s="36">
        <f>(Reference!L$12*List!$G521)+Reference!L$13</f>
        <v>2744.4983729955452</v>
      </c>
      <c r="S521" s="36">
        <f>(Reference!M$12*List!$G521)+Reference!M$13</f>
        <v>3279.0747630781393</v>
      </c>
      <c r="T521" s="36">
        <f>(Reference!N$12*List!$G521)+Reference!N$13</f>
        <v>13227.338629212783</v>
      </c>
      <c r="U521" s="12">
        <f>(Reference!O$12*List!$G521)+Reference!O$13</f>
        <v>491.64214199103952</v>
      </c>
      <c r="V521" s="12">
        <f>(Reference!P$12*List!$G521)+Reference!P$13</f>
        <v>692.7684728055558</v>
      </c>
      <c r="W521" s="12">
        <f>(Reference!Q$12*List!$G521)+Reference!Q$13</f>
        <v>346.3842364027779</v>
      </c>
      <c r="X521" s="54"/>
      <c r="Y521" s="1" t="str">
        <f t="shared" si="15"/>
        <v>Schley County, Georgia</v>
      </c>
      <c r="Z521" s="39" t="s">
        <v>1092</v>
      </c>
      <c r="AA521" s="40" t="s">
        <v>2225</v>
      </c>
      <c r="AB521" s="44" t="s">
        <v>1971</v>
      </c>
      <c r="AC521" s="63"/>
      <c r="AD521" s="57">
        <f t="shared" si="14"/>
        <v>0.73250000000000004</v>
      </c>
    </row>
    <row r="522" spans="1:30" x14ac:dyDescent="0.3">
      <c r="A522" s="47">
        <v>11850</v>
      </c>
      <c r="B522" s="27">
        <v>99911</v>
      </c>
      <c r="C522" s="49" t="s">
        <v>1971</v>
      </c>
      <c r="D522" s="39" t="s">
        <v>1093</v>
      </c>
      <c r="E522" s="44" t="s">
        <v>1971</v>
      </c>
      <c r="F522" s="18" t="s">
        <v>7</v>
      </c>
      <c r="G522" s="29">
        <v>0.73250000000000004</v>
      </c>
      <c r="H522" s="36">
        <f>(Reference!B$12*List!$G522)+Reference!B$13</f>
        <v>757.51600911777973</v>
      </c>
      <c r="I522" s="36">
        <f>(Reference!C$12*List!$G522)+Reference!C$13</f>
        <v>1130.3842775010141</v>
      </c>
      <c r="J522" s="36">
        <f>(Reference!D$12*List!$G522)+Reference!D$13</f>
        <v>1352.9183899313261</v>
      </c>
      <c r="K522" s="36">
        <f>(Reference!E$12*List!$G522)+Reference!E$13</f>
        <v>1673.3675118309759</v>
      </c>
      <c r="L522" s="36">
        <f>(Reference!F$12*List!$G522)+Reference!F$13</f>
        <v>1743.0948670591404</v>
      </c>
      <c r="M522" s="36">
        <f>(Reference!G$12*List!$G522)+Reference!G$13</f>
        <v>1974.0358237368198</v>
      </c>
      <c r="N522" s="36">
        <f>(Reference!H$12*List!$G522)+Reference!H$13</f>
        <v>2049.2029017132809</v>
      </c>
      <c r="O522" s="36">
        <f>(Reference!I$12*List!$G522)+Reference!I$13</f>
        <v>2129.8097024380377</v>
      </c>
      <c r="P522" s="36">
        <f>(Reference!J$12*List!$G522)+Reference!J$13</f>
        <v>2465.5889520828869</v>
      </c>
      <c r="Q522" s="36">
        <f>(Reference!K$12*List!$G522)+Reference!K$13</f>
        <v>2543.723151558419</v>
      </c>
      <c r="R522" s="36">
        <f>(Reference!L$12*List!$G522)+Reference!L$13</f>
        <v>2744.4983729955452</v>
      </c>
      <c r="S522" s="36">
        <f>(Reference!M$12*List!$G522)+Reference!M$13</f>
        <v>3279.0747630781393</v>
      </c>
      <c r="T522" s="36">
        <f>(Reference!N$12*List!$G522)+Reference!N$13</f>
        <v>13227.338629212783</v>
      </c>
      <c r="U522" s="12">
        <f>(Reference!O$12*List!$G522)+Reference!O$13</f>
        <v>491.64214199103952</v>
      </c>
      <c r="V522" s="12">
        <f>(Reference!P$12*List!$G522)+Reference!P$13</f>
        <v>692.7684728055558</v>
      </c>
      <c r="W522" s="12">
        <f>(Reference!Q$12*List!$G522)+Reference!Q$13</f>
        <v>346.3842364027779</v>
      </c>
      <c r="X522" s="54"/>
      <c r="Y522" s="1" t="str">
        <f t="shared" si="15"/>
        <v>Screven County, Georgia</v>
      </c>
      <c r="Z522" s="39" t="s">
        <v>1093</v>
      </c>
      <c r="AA522" s="40" t="s">
        <v>2225</v>
      </c>
      <c r="AB522" s="44" t="s">
        <v>1971</v>
      </c>
      <c r="AC522" s="63"/>
      <c r="AD522" s="57">
        <f t="shared" ref="AD522:AD585" si="16">IFERROR(INDEX($AH$9:$AH$3254,MATCH($B522,$AE$9:$AE$3254,0)),"")</f>
        <v>0.73250000000000004</v>
      </c>
    </row>
    <row r="523" spans="1:30" x14ac:dyDescent="0.3">
      <c r="A523" s="47">
        <v>11851</v>
      </c>
      <c r="B523" s="27">
        <v>99911</v>
      </c>
      <c r="C523" s="49" t="s">
        <v>1971</v>
      </c>
      <c r="D523" s="39" t="s">
        <v>162</v>
      </c>
      <c r="E523" s="44" t="s">
        <v>1971</v>
      </c>
      <c r="F523" s="18" t="s">
        <v>7</v>
      </c>
      <c r="G523" s="29">
        <v>0.73250000000000004</v>
      </c>
      <c r="H523" s="36">
        <f>(Reference!B$12*List!$G523)+Reference!B$13</f>
        <v>757.51600911777973</v>
      </c>
      <c r="I523" s="36">
        <f>(Reference!C$12*List!$G523)+Reference!C$13</f>
        <v>1130.3842775010141</v>
      </c>
      <c r="J523" s="36">
        <f>(Reference!D$12*List!$G523)+Reference!D$13</f>
        <v>1352.9183899313261</v>
      </c>
      <c r="K523" s="36">
        <f>(Reference!E$12*List!$G523)+Reference!E$13</f>
        <v>1673.3675118309759</v>
      </c>
      <c r="L523" s="36">
        <f>(Reference!F$12*List!$G523)+Reference!F$13</f>
        <v>1743.0948670591404</v>
      </c>
      <c r="M523" s="36">
        <f>(Reference!G$12*List!$G523)+Reference!G$13</f>
        <v>1974.0358237368198</v>
      </c>
      <c r="N523" s="36">
        <f>(Reference!H$12*List!$G523)+Reference!H$13</f>
        <v>2049.2029017132809</v>
      </c>
      <c r="O523" s="36">
        <f>(Reference!I$12*List!$G523)+Reference!I$13</f>
        <v>2129.8097024380377</v>
      </c>
      <c r="P523" s="36">
        <f>(Reference!J$12*List!$G523)+Reference!J$13</f>
        <v>2465.5889520828869</v>
      </c>
      <c r="Q523" s="36">
        <f>(Reference!K$12*List!$G523)+Reference!K$13</f>
        <v>2543.723151558419</v>
      </c>
      <c r="R523" s="36">
        <f>(Reference!L$12*List!$G523)+Reference!L$13</f>
        <v>2744.4983729955452</v>
      </c>
      <c r="S523" s="36">
        <f>(Reference!M$12*List!$G523)+Reference!M$13</f>
        <v>3279.0747630781393</v>
      </c>
      <c r="T523" s="36">
        <f>(Reference!N$12*List!$G523)+Reference!N$13</f>
        <v>13227.338629212783</v>
      </c>
      <c r="U523" s="12">
        <f>(Reference!O$12*List!$G523)+Reference!O$13</f>
        <v>491.64214199103952</v>
      </c>
      <c r="V523" s="12">
        <f>(Reference!P$12*List!$G523)+Reference!P$13</f>
        <v>692.7684728055558</v>
      </c>
      <c r="W523" s="12">
        <f>(Reference!Q$12*List!$G523)+Reference!Q$13</f>
        <v>346.3842364027779</v>
      </c>
      <c r="X523" s="54"/>
      <c r="Y523" s="1" t="str">
        <f t="shared" si="15"/>
        <v>Seminole County, Georgia</v>
      </c>
      <c r="Z523" s="39" t="s">
        <v>162</v>
      </c>
      <c r="AA523" s="40" t="s">
        <v>2225</v>
      </c>
      <c r="AB523" s="44" t="s">
        <v>1971</v>
      </c>
      <c r="AC523" s="63"/>
      <c r="AD523" s="57">
        <f t="shared" si="16"/>
        <v>0.73250000000000004</v>
      </c>
    </row>
    <row r="524" spans="1:30" x14ac:dyDescent="0.3">
      <c r="A524" s="47">
        <v>11860</v>
      </c>
      <c r="B524" s="13">
        <v>12060</v>
      </c>
      <c r="C524" s="49" t="s">
        <v>2334</v>
      </c>
      <c r="D524" s="38" t="s">
        <v>218</v>
      </c>
      <c r="E524" s="43" t="s">
        <v>1971</v>
      </c>
      <c r="F524" s="18" t="s">
        <v>6</v>
      </c>
      <c r="G524" s="11">
        <v>0.94899999999999995</v>
      </c>
      <c r="H524" s="36">
        <f>(Reference!B$12*List!$G524)+Reference!B$13</f>
        <v>920.56963954936089</v>
      </c>
      <c r="I524" s="36">
        <f>(Reference!C$12*List!$G524)+Reference!C$13</f>
        <v>1373.6969705805645</v>
      </c>
      <c r="J524" s="36">
        <f>(Reference!D$12*List!$G524)+Reference!D$13</f>
        <v>1644.1310540872507</v>
      </c>
      <c r="K524" s="36">
        <f>(Reference!E$12*List!$G524)+Reference!E$13</f>
        <v>2033.556134336879</v>
      </c>
      <c r="L524" s="36">
        <f>(Reference!F$12*List!$G524)+Reference!F$13</f>
        <v>2118.2921471689742</v>
      </c>
      <c r="M524" s="36">
        <f>(Reference!G$12*List!$G524)+Reference!G$13</f>
        <v>2398.9426293859133</v>
      </c>
      <c r="N524" s="36">
        <f>(Reference!H$12*List!$G524)+Reference!H$13</f>
        <v>2490.2892531481712</v>
      </c>
      <c r="O524" s="36">
        <f>(Reference!I$12*List!$G524)+Reference!I$13</f>
        <v>2588.2464878405926</v>
      </c>
      <c r="P524" s="36">
        <f>(Reference!J$12*List!$G524)+Reference!J$13</f>
        <v>2996.3014716206822</v>
      </c>
      <c r="Q524" s="36">
        <f>(Reference!K$12*List!$G524)+Reference!K$13</f>
        <v>3091.25388316303</v>
      </c>
      <c r="R524" s="36">
        <f>(Reference!L$12*List!$G524)+Reference!L$13</f>
        <v>3335.2455229490624</v>
      </c>
      <c r="S524" s="36">
        <f>(Reference!M$12*List!$G524)+Reference!M$13</f>
        <v>3984.8882879951248</v>
      </c>
      <c r="T524" s="36">
        <f>(Reference!N$12*List!$G524)+Reference!N$13</f>
        <v>16074.493750004036</v>
      </c>
      <c r="U524" s="12">
        <f>(Reference!O$12*List!$G524)+Reference!O$13</f>
        <v>597.4670158681721</v>
      </c>
      <c r="V524" s="12">
        <f>(Reference!P$12*List!$G524)+Reference!P$13</f>
        <v>841.88534054151546</v>
      </c>
      <c r="W524" s="12">
        <f>(Reference!Q$12*List!$G524)+Reference!Q$13</f>
        <v>420.94267027075773</v>
      </c>
      <c r="X524" s="54"/>
      <c r="Y524" s="1" t="str">
        <f t="shared" ref="Y524:Y587" si="17">CONCATENATE(Z524, AA524, AB524)</f>
        <v>Spalding County, Georgia</v>
      </c>
      <c r="Z524" s="38" t="s">
        <v>218</v>
      </c>
      <c r="AA524" s="40" t="s">
        <v>2225</v>
      </c>
      <c r="AB524" s="43" t="s">
        <v>1971</v>
      </c>
      <c r="AC524" s="62"/>
      <c r="AD524" s="57">
        <f t="shared" si="16"/>
        <v>0.94899999999999995</v>
      </c>
    </row>
    <row r="525" spans="1:30" x14ac:dyDescent="0.3">
      <c r="A525" s="47">
        <v>11861</v>
      </c>
      <c r="B525" s="27">
        <v>99911</v>
      </c>
      <c r="C525" s="49" t="s">
        <v>1971</v>
      </c>
      <c r="D525" s="39" t="s">
        <v>1094</v>
      </c>
      <c r="E525" s="44" t="s">
        <v>1971</v>
      </c>
      <c r="F525" s="18" t="s">
        <v>7</v>
      </c>
      <c r="G525" s="29">
        <v>0.73250000000000004</v>
      </c>
      <c r="H525" s="36">
        <f>(Reference!B$12*List!$G525)+Reference!B$13</f>
        <v>757.51600911777973</v>
      </c>
      <c r="I525" s="36">
        <f>(Reference!C$12*List!$G525)+Reference!C$13</f>
        <v>1130.3842775010141</v>
      </c>
      <c r="J525" s="36">
        <f>(Reference!D$12*List!$G525)+Reference!D$13</f>
        <v>1352.9183899313261</v>
      </c>
      <c r="K525" s="36">
        <f>(Reference!E$12*List!$G525)+Reference!E$13</f>
        <v>1673.3675118309759</v>
      </c>
      <c r="L525" s="36">
        <f>(Reference!F$12*List!$G525)+Reference!F$13</f>
        <v>1743.0948670591404</v>
      </c>
      <c r="M525" s="36">
        <f>(Reference!G$12*List!$G525)+Reference!G$13</f>
        <v>1974.0358237368198</v>
      </c>
      <c r="N525" s="36">
        <f>(Reference!H$12*List!$G525)+Reference!H$13</f>
        <v>2049.2029017132809</v>
      </c>
      <c r="O525" s="36">
        <f>(Reference!I$12*List!$G525)+Reference!I$13</f>
        <v>2129.8097024380377</v>
      </c>
      <c r="P525" s="36">
        <f>(Reference!J$12*List!$G525)+Reference!J$13</f>
        <v>2465.5889520828869</v>
      </c>
      <c r="Q525" s="36">
        <f>(Reference!K$12*List!$G525)+Reference!K$13</f>
        <v>2543.723151558419</v>
      </c>
      <c r="R525" s="36">
        <f>(Reference!L$12*List!$G525)+Reference!L$13</f>
        <v>2744.4983729955452</v>
      </c>
      <c r="S525" s="36">
        <f>(Reference!M$12*List!$G525)+Reference!M$13</f>
        <v>3279.0747630781393</v>
      </c>
      <c r="T525" s="36">
        <f>(Reference!N$12*List!$G525)+Reference!N$13</f>
        <v>13227.338629212783</v>
      </c>
      <c r="U525" s="12">
        <f>(Reference!O$12*List!$G525)+Reference!O$13</f>
        <v>491.64214199103952</v>
      </c>
      <c r="V525" s="12">
        <f>(Reference!P$12*List!$G525)+Reference!P$13</f>
        <v>692.7684728055558</v>
      </c>
      <c r="W525" s="12">
        <f>(Reference!Q$12*List!$G525)+Reference!Q$13</f>
        <v>346.3842364027779</v>
      </c>
      <c r="X525" s="54"/>
      <c r="Y525" s="1" t="str">
        <f t="shared" si="17"/>
        <v>Stephens County, Georgia</v>
      </c>
      <c r="Z525" s="39" t="s">
        <v>1094</v>
      </c>
      <c r="AA525" s="40" t="s">
        <v>2225</v>
      </c>
      <c r="AB525" s="44" t="s">
        <v>1971</v>
      </c>
      <c r="AC525" s="63"/>
      <c r="AD525" s="57">
        <f t="shared" si="16"/>
        <v>0.73250000000000004</v>
      </c>
    </row>
    <row r="526" spans="1:30" x14ac:dyDescent="0.3">
      <c r="A526" s="47">
        <v>11862</v>
      </c>
      <c r="B526" s="27">
        <v>99911</v>
      </c>
      <c r="C526" s="49" t="s">
        <v>1971</v>
      </c>
      <c r="D526" s="39" t="s">
        <v>1095</v>
      </c>
      <c r="E526" s="44" t="s">
        <v>1971</v>
      </c>
      <c r="F526" s="18" t="s">
        <v>7</v>
      </c>
      <c r="G526" s="29">
        <v>0.73250000000000004</v>
      </c>
      <c r="H526" s="36">
        <f>(Reference!B$12*List!$G526)+Reference!B$13</f>
        <v>757.51600911777973</v>
      </c>
      <c r="I526" s="36">
        <f>(Reference!C$12*List!$G526)+Reference!C$13</f>
        <v>1130.3842775010141</v>
      </c>
      <c r="J526" s="36">
        <f>(Reference!D$12*List!$G526)+Reference!D$13</f>
        <v>1352.9183899313261</v>
      </c>
      <c r="K526" s="36">
        <f>(Reference!E$12*List!$G526)+Reference!E$13</f>
        <v>1673.3675118309759</v>
      </c>
      <c r="L526" s="36">
        <f>(Reference!F$12*List!$G526)+Reference!F$13</f>
        <v>1743.0948670591404</v>
      </c>
      <c r="M526" s="36">
        <f>(Reference!G$12*List!$G526)+Reference!G$13</f>
        <v>1974.0358237368198</v>
      </c>
      <c r="N526" s="36">
        <f>(Reference!H$12*List!$G526)+Reference!H$13</f>
        <v>2049.2029017132809</v>
      </c>
      <c r="O526" s="36">
        <f>(Reference!I$12*List!$G526)+Reference!I$13</f>
        <v>2129.8097024380377</v>
      </c>
      <c r="P526" s="36">
        <f>(Reference!J$12*List!$G526)+Reference!J$13</f>
        <v>2465.5889520828869</v>
      </c>
      <c r="Q526" s="36">
        <f>(Reference!K$12*List!$G526)+Reference!K$13</f>
        <v>2543.723151558419</v>
      </c>
      <c r="R526" s="36">
        <f>(Reference!L$12*List!$G526)+Reference!L$13</f>
        <v>2744.4983729955452</v>
      </c>
      <c r="S526" s="36">
        <f>(Reference!M$12*List!$G526)+Reference!M$13</f>
        <v>3279.0747630781393</v>
      </c>
      <c r="T526" s="36">
        <f>(Reference!N$12*List!$G526)+Reference!N$13</f>
        <v>13227.338629212783</v>
      </c>
      <c r="U526" s="12">
        <f>(Reference!O$12*List!$G526)+Reference!O$13</f>
        <v>491.64214199103952</v>
      </c>
      <c r="V526" s="12">
        <f>(Reference!P$12*List!$G526)+Reference!P$13</f>
        <v>692.7684728055558</v>
      </c>
      <c r="W526" s="12">
        <f>(Reference!Q$12*List!$G526)+Reference!Q$13</f>
        <v>346.3842364027779</v>
      </c>
      <c r="X526" s="54"/>
      <c r="Y526" s="1" t="str">
        <f t="shared" si="17"/>
        <v>Stewart County, Georgia</v>
      </c>
      <c r="Z526" s="39" t="s">
        <v>1095</v>
      </c>
      <c r="AA526" s="40" t="s">
        <v>2225</v>
      </c>
      <c r="AB526" s="44" t="s">
        <v>1971</v>
      </c>
      <c r="AC526" s="63"/>
      <c r="AD526" s="57">
        <f t="shared" si="16"/>
        <v>0.73250000000000004</v>
      </c>
    </row>
    <row r="527" spans="1:30" x14ac:dyDescent="0.3">
      <c r="A527" s="47">
        <v>11870</v>
      </c>
      <c r="B527" s="27">
        <v>99911</v>
      </c>
      <c r="C527" s="49" t="s">
        <v>1971</v>
      </c>
      <c r="D527" s="39" t="s">
        <v>676</v>
      </c>
      <c r="E527" s="44" t="s">
        <v>1971</v>
      </c>
      <c r="F527" s="18" t="s">
        <v>7</v>
      </c>
      <c r="G527" s="29">
        <v>0.73250000000000004</v>
      </c>
      <c r="H527" s="36">
        <f>(Reference!B$12*List!$G527)+Reference!B$13</f>
        <v>757.51600911777973</v>
      </c>
      <c r="I527" s="36">
        <f>(Reference!C$12*List!$G527)+Reference!C$13</f>
        <v>1130.3842775010141</v>
      </c>
      <c r="J527" s="36">
        <f>(Reference!D$12*List!$G527)+Reference!D$13</f>
        <v>1352.9183899313261</v>
      </c>
      <c r="K527" s="36">
        <f>(Reference!E$12*List!$G527)+Reference!E$13</f>
        <v>1673.3675118309759</v>
      </c>
      <c r="L527" s="36">
        <f>(Reference!F$12*List!$G527)+Reference!F$13</f>
        <v>1743.0948670591404</v>
      </c>
      <c r="M527" s="36">
        <f>(Reference!G$12*List!$G527)+Reference!G$13</f>
        <v>1974.0358237368198</v>
      </c>
      <c r="N527" s="36">
        <f>(Reference!H$12*List!$G527)+Reference!H$13</f>
        <v>2049.2029017132809</v>
      </c>
      <c r="O527" s="36">
        <f>(Reference!I$12*List!$G527)+Reference!I$13</f>
        <v>2129.8097024380377</v>
      </c>
      <c r="P527" s="36">
        <f>(Reference!J$12*List!$G527)+Reference!J$13</f>
        <v>2465.5889520828869</v>
      </c>
      <c r="Q527" s="36">
        <f>(Reference!K$12*List!$G527)+Reference!K$13</f>
        <v>2543.723151558419</v>
      </c>
      <c r="R527" s="36">
        <f>(Reference!L$12*List!$G527)+Reference!L$13</f>
        <v>2744.4983729955452</v>
      </c>
      <c r="S527" s="36">
        <f>(Reference!M$12*List!$G527)+Reference!M$13</f>
        <v>3279.0747630781393</v>
      </c>
      <c r="T527" s="36">
        <f>(Reference!N$12*List!$G527)+Reference!N$13</f>
        <v>13227.338629212783</v>
      </c>
      <c r="U527" s="12">
        <f>(Reference!O$12*List!$G527)+Reference!O$13</f>
        <v>491.64214199103952</v>
      </c>
      <c r="V527" s="12">
        <f>(Reference!P$12*List!$G527)+Reference!P$13</f>
        <v>692.7684728055558</v>
      </c>
      <c r="W527" s="12">
        <f>(Reference!Q$12*List!$G527)+Reference!Q$13</f>
        <v>346.3842364027779</v>
      </c>
      <c r="X527" s="54"/>
      <c r="Y527" s="1" t="str">
        <f t="shared" si="17"/>
        <v>Sumter County, Georgia</v>
      </c>
      <c r="Z527" s="39" t="s">
        <v>676</v>
      </c>
      <c r="AA527" s="40" t="s">
        <v>2225</v>
      </c>
      <c r="AB527" s="44" t="s">
        <v>1971</v>
      </c>
      <c r="AC527" s="63"/>
      <c r="AD527" s="57">
        <f t="shared" si="16"/>
        <v>0.73250000000000004</v>
      </c>
    </row>
    <row r="528" spans="1:30" x14ac:dyDescent="0.3">
      <c r="A528" s="47">
        <v>11880</v>
      </c>
      <c r="B528" s="27">
        <v>99911</v>
      </c>
      <c r="C528" s="49" t="s">
        <v>1971</v>
      </c>
      <c r="D528" s="39" t="s">
        <v>1096</v>
      </c>
      <c r="E528" s="44" t="s">
        <v>1971</v>
      </c>
      <c r="F528" s="18" t="s">
        <v>7</v>
      </c>
      <c r="G528" s="29">
        <v>0.73250000000000004</v>
      </c>
      <c r="H528" s="36">
        <f>(Reference!B$12*List!$G528)+Reference!B$13</f>
        <v>757.51600911777973</v>
      </c>
      <c r="I528" s="36">
        <f>(Reference!C$12*List!$G528)+Reference!C$13</f>
        <v>1130.3842775010141</v>
      </c>
      <c r="J528" s="36">
        <f>(Reference!D$12*List!$G528)+Reference!D$13</f>
        <v>1352.9183899313261</v>
      </c>
      <c r="K528" s="36">
        <f>(Reference!E$12*List!$G528)+Reference!E$13</f>
        <v>1673.3675118309759</v>
      </c>
      <c r="L528" s="36">
        <f>(Reference!F$12*List!$G528)+Reference!F$13</f>
        <v>1743.0948670591404</v>
      </c>
      <c r="M528" s="36">
        <f>(Reference!G$12*List!$G528)+Reference!G$13</f>
        <v>1974.0358237368198</v>
      </c>
      <c r="N528" s="36">
        <f>(Reference!H$12*List!$G528)+Reference!H$13</f>
        <v>2049.2029017132809</v>
      </c>
      <c r="O528" s="36">
        <f>(Reference!I$12*List!$G528)+Reference!I$13</f>
        <v>2129.8097024380377</v>
      </c>
      <c r="P528" s="36">
        <f>(Reference!J$12*List!$G528)+Reference!J$13</f>
        <v>2465.5889520828869</v>
      </c>
      <c r="Q528" s="36">
        <f>(Reference!K$12*List!$G528)+Reference!K$13</f>
        <v>2543.723151558419</v>
      </c>
      <c r="R528" s="36">
        <f>(Reference!L$12*List!$G528)+Reference!L$13</f>
        <v>2744.4983729955452</v>
      </c>
      <c r="S528" s="36">
        <f>(Reference!M$12*List!$G528)+Reference!M$13</f>
        <v>3279.0747630781393</v>
      </c>
      <c r="T528" s="36">
        <f>(Reference!N$12*List!$G528)+Reference!N$13</f>
        <v>13227.338629212783</v>
      </c>
      <c r="U528" s="12">
        <f>(Reference!O$12*List!$G528)+Reference!O$13</f>
        <v>491.64214199103952</v>
      </c>
      <c r="V528" s="12">
        <f>(Reference!P$12*List!$G528)+Reference!P$13</f>
        <v>692.7684728055558</v>
      </c>
      <c r="W528" s="12">
        <f>(Reference!Q$12*List!$G528)+Reference!Q$13</f>
        <v>346.3842364027779</v>
      </c>
      <c r="X528" s="54"/>
      <c r="Y528" s="1" t="str">
        <f t="shared" si="17"/>
        <v>Talbot County, Georgia</v>
      </c>
      <c r="Z528" s="39" t="s">
        <v>1096</v>
      </c>
      <c r="AA528" s="40" t="s">
        <v>2225</v>
      </c>
      <c r="AB528" s="44" t="s">
        <v>1971</v>
      </c>
      <c r="AC528" s="63"/>
      <c r="AD528" s="57">
        <f t="shared" si="16"/>
        <v>0.73250000000000004</v>
      </c>
    </row>
    <row r="529" spans="1:30" x14ac:dyDescent="0.3">
      <c r="A529" s="47">
        <v>11881</v>
      </c>
      <c r="B529" s="27">
        <v>99911</v>
      </c>
      <c r="C529" s="49" t="s">
        <v>1971</v>
      </c>
      <c r="D529" s="39" t="s">
        <v>1097</v>
      </c>
      <c r="E529" s="44" t="s">
        <v>1971</v>
      </c>
      <c r="F529" s="18" t="s">
        <v>7</v>
      </c>
      <c r="G529" s="29">
        <v>0.73250000000000004</v>
      </c>
      <c r="H529" s="36">
        <f>(Reference!B$12*List!$G529)+Reference!B$13</f>
        <v>757.51600911777973</v>
      </c>
      <c r="I529" s="36">
        <f>(Reference!C$12*List!$G529)+Reference!C$13</f>
        <v>1130.3842775010141</v>
      </c>
      <c r="J529" s="36">
        <f>(Reference!D$12*List!$G529)+Reference!D$13</f>
        <v>1352.9183899313261</v>
      </c>
      <c r="K529" s="36">
        <f>(Reference!E$12*List!$G529)+Reference!E$13</f>
        <v>1673.3675118309759</v>
      </c>
      <c r="L529" s="36">
        <f>(Reference!F$12*List!$G529)+Reference!F$13</f>
        <v>1743.0948670591404</v>
      </c>
      <c r="M529" s="36">
        <f>(Reference!G$12*List!$G529)+Reference!G$13</f>
        <v>1974.0358237368198</v>
      </c>
      <c r="N529" s="36">
        <f>(Reference!H$12*List!$G529)+Reference!H$13</f>
        <v>2049.2029017132809</v>
      </c>
      <c r="O529" s="36">
        <f>(Reference!I$12*List!$G529)+Reference!I$13</f>
        <v>2129.8097024380377</v>
      </c>
      <c r="P529" s="36">
        <f>(Reference!J$12*List!$G529)+Reference!J$13</f>
        <v>2465.5889520828869</v>
      </c>
      <c r="Q529" s="36">
        <f>(Reference!K$12*List!$G529)+Reference!K$13</f>
        <v>2543.723151558419</v>
      </c>
      <c r="R529" s="36">
        <f>(Reference!L$12*List!$G529)+Reference!L$13</f>
        <v>2744.4983729955452</v>
      </c>
      <c r="S529" s="36">
        <f>(Reference!M$12*List!$G529)+Reference!M$13</f>
        <v>3279.0747630781393</v>
      </c>
      <c r="T529" s="36">
        <f>(Reference!N$12*List!$G529)+Reference!N$13</f>
        <v>13227.338629212783</v>
      </c>
      <c r="U529" s="12">
        <f>(Reference!O$12*List!$G529)+Reference!O$13</f>
        <v>491.64214199103952</v>
      </c>
      <c r="V529" s="12">
        <f>(Reference!P$12*List!$G529)+Reference!P$13</f>
        <v>692.7684728055558</v>
      </c>
      <c r="W529" s="12">
        <f>(Reference!Q$12*List!$G529)+Reference!Q$13</f>
        <v>346.3842364027779</v>
      </c>
      <c r="X529" s="54"/>
      <c r="Y529" s="1" t="str">
        <f t="shared" si="17"/>
        <v>Taliaferro County, Georgia</v>
      </c>
      <c r="Z529" s="39" t="s">
        <v>1097</v>
      </c>
      <c r="AA529" s="40" t="s">
        <v>2225</v>
      </c>
      <c r="AB529" s="44" t="s">
        <v>1971</v>
      </c>
      <c r="AC529" s="63"/>
      <c r="AD529" s="57">
        <f t="shared" si="16"/>
        <v>0.73250000000000004</v>
      </c>
    </row>
    <row r="530" spans="1:30" x14ac:dyDescent="0.3">
      <c r="A530" s="47">
        <v>11882</v>
      </c>
      <c r="B530" s="27">
        <v>99911</v>
      </c>
      <c r="C530" s="49" t="s">
        <v>1971</v>
      </c>
      <c r="D530" s="39" t="s">
        <v>1098</v>
      </c>
      <c r="E530" s="44" t="s">
        <v>1971</v>
      </c>
      <c r="F530" s="18" t="s">
        <v>7</v>
      </c>
      <c r="G530" s="29">
        <v>0.73250000000000004</v>
      </c>
      <c r="H530" s="36">
        <f>(Reference!B$12*List!$G530)+Reference!B$13</f>
        <v>757.51600911777973</v>
      </c>
      <c r="I530" s="36">
        <f>(Reference!C$12*List!$G530)+Reference!C$13</f>
        <v>1130.3842775010141</v>
      </c>
      <c r="J530" s="36">
        <f>(Reference!D$12*List!$G530)+Reference!D$13</f>
        <v>1352.9183899313261</v>
      </c>
      <c r="K530" s="36">
        <f>(Reference!E$12*List!$G530)+Reference!E$13</f>
        <v>1673.3675118309759</v>
      </c>
      <c r="L530" s="36">
        <f>(Reference!F$12*List!$G530)+Reference!F$13</f>
        <v>1743.0948670591404</v>
      </c>
      <c r="M530" s="36">
        <f>(Reference!G$12*List!$G530)+Reference!G$13</f>
        <v>1974.0358237368198</v>
      </c>
      <c r="N530" s="36">
        <f>(Reference!H$12*List!$G530)+Reference!H$13</f>
        <v>2049.2029017132809</v>
      </c>
      <c r="O530" s="36">
        <f>(Reference!I$12*List!$G530)+Reference!I$13</f>
        <v>2129.8097024380377</v>
      </c>
      <c r="P530" s="36">
        <f>(Reference!J$12*List!$G530)+Reference!J$13</f>
        <v>2465.5889520828869</v>
      </c>
      <c r="Q530" s="36">
        <f>(Reference!K$12*List!$G530)+Reference!K$13</f>
        <v>2543.723151558419</v>
      </c>
      <c r="R530" s="36">
        <f>(Reference!L$12*List!$G530)+Reference!L$13</f>
        <v>2744.4983729955452</v>
      </c>
      <c r="S530" s="36">
        <f>(Reference!M$12*List!$G530)+Reference!M$13</f>
        <v>3279.0747630781393</v>
      </c>
      <c r="T530" s="36">
        <f>(Reference!N$12*List!$G530)+Reference!N$13</f>
        <v>13227.338629212783</v>
      </c>
      <c r="U530" s="12">
        <f>(Reference!O$12*List!$G530)+Reference!O$13</f>
        <v>491.64214199103952</v>
      </c>
      <c r="V530" s="12">
        <f>(Reference!P$12*List!$G530)+Reference!P$13</f>
        <v>692.7684728055558</v>
      </c>
      <c r="W530" s="12">
        <f>(Reference!Q$12*List!$G530)+Reference!Q$13</f>
        <v>346.3842364027779</v>
      </c>
      <c r="X530" s="54"/>
      <c r="Y530" s="1" t="str">
        <f t="shared" si="17"/>
        <v>Tattnall County, Georgia</v>
      </c>
      <c r="Z530" s="39" t="s">
        <v>1098</v>
      </c>
      <c r="AA530" s="40" t="s">
        <v>2225</v>
      </c>
      <c r="AB530" s="44" t="s">
        <v>1971</v>
      </c>
      <c r="AC530" s="63"/>
      <c r="AD530" s="57">
        <f t="shared" si="16"/>
        <v>0.73250000000000004</v>
      </c>
    </row>
    <row r="531" spans="1:30" x14ac:dyDescent="0.3">
      <c r="A531" s="47">
        <v>11883</v>
      </c>
      <c r="B531" s="27">
        <v>99911</v>
      </c>
      <c r="C531" s="49" t="s">
        <v>1971</v>
      </c>
      <c r="D531" s="39" t="s">
        <v>747</v>
      </c>
      <c r="E531" s="44" t="s">
        <v>1971</v>
      </c>
      <c r="F531" s="18" t="s">
        <v>7</v>
      </c>
      <c r="G531" s="29">
        <v>0.73250000000000004</v>
      </c>
      <c r="H531" s="36">
        <f>(Reference!B$12*List!$G531)+Reference!B$13</f>
        <v>757.51600911777973</v>
      </c>
      <c r="I531" s="36">
        <f>(Reference!C$12*List!$G531)+Reference!C$13</f>
        <v>1130.3842775010141</v>
      </c>
      <c r="J531" s="36">
        <f>(Reference!D$12*List!$G531)+Reference!D$13</f>
        <v>1352.9183899313261</v>
      </c>
      <c r="K531" s="36">
        <f>(Reference!E$12*List!$G531)+Reference!E$13</f>
        <v>1673.3675118309759</v>
      </c>
      <c r="L531" s="36">
        <f>(Reference!F$12*List!$G531)+Reference!F$13</f>
        <v>1743.0948670591404</v>
      </c>
      <c r="M531" s="36">
        <f>(Reference!G$12*List!$G531)+Reference!G$13</f>
        <v>1974.0358237368198</v>
      </c>
      <c r="N531" s="36">
        <f>(Reference!H$12*List!$G531)+Reference!H$13</f>
        <v>2049.2029017132809</v>
      </c>
      <c r="O531" s="36">
        <f>(Reference!I$12*List!$G531)+Reference!I$13</f>
        <v>2129.8097024380377</v>
      </c>
      <c r="P531" s="36">
        <f>(Reference!J$12*List!$G531)+Reference!J$13</f>
        <v>2465.5889520828869</v>
      </c>
      <c r="Q531" s="36">
        <f>(Reference!K$12*List!$G531)+Reference!K$13</f>
        <v>2543.723151558419</v>
      </c>
      <c r="R531" s="36">
        <f>(Reference!L$12*List!$G531)+Reference!L$13</f>
        <v>2744.4983729955452</v>
      </c>
      <c r="S531" s="36">
        <f>(Reference!M$12*List!$G531)+Reference!M$13</f>
        <v>3279.0747630781393</v>
      </c>
      <c r="T531" s="36">
        <f>(Reference!N$12*List!$G531)+Reference!N$13</f>
        <v>13227.338629212783</v>
      </c>
      <c r="U531" s="12">
        <f>(Reference!O$12*List!$G531)+Reference!O$13</f>
        <v>491.64214199103952</v>
      </c>
      <c r="V531" s="12">
        <f>(Reference!P$12*List!$G531)+Reference!P$13</f>
        <v>692.7684728055558</v>
      </c>
      <c r="W531" s="12">
        <f>(Reference!Q$12*List!$G531)+Reference!Q$13</f>
        <v>346.3842364027779</v>
      </c>
      <c r="X531" s="54"/>
      <c r="Y531" s="1" t="str">
        <f t="shared" si="17"/>
        <v>Taylor County, Georgia</v>
      </c>
      <c r="Z531" s="39" t="s">
        <v>747</v>
      </c>
      <c r="AA531" s="40" t="s">
        <v>2225</v>
      </c>
      <c r="AB531" s="44" t="s">
        <v>1971</v>
      </c>
      <c r="AC531" s="63"/>
      <c r="AD531" s="57">
        <f t="shared" si="16"/>
        <v>0.73250000000000004</v>
      </c>
    </row>
    <row r="532" spans="1:30" x14ac:dyDescent="0.3">
      <c r="A532" s="47">
        <v>11884</v>
      </c>
      <c r="B532" s="27">
        <v>99911</v>
      </c>
      <c r="C532" s="49" t="s">
        <v>1971</v>
      </c>
      <c r="D532" s="39" t="s">
        <v>1099</v>
      </c>
      <c r="E532" s="44" t="s">
        <v>1971</v>
      </c>
      <c r="F532" s="18" t="s">
        <v>7</v>
      </c>
      <c r="G532" s="29">
        <v>0.73250000000000004</v>
      </c>
      <c r="H532" s="36">
        <f>(Reference!B$12*List!$G532)+Reference!B$13</f>
        <v>757.51600911777973</v>
      </c>
      <c r="I532" s="36">
        <f>(Reference!C$12*List!$G532)+Reference!C$13</f>
        <v>1130.3842775010141</v>
      </c>
      <c r="J532" s="36">
        <f>(Reference!D$12*List!$G532)+Reference!D$13</f>
        <v>1352.9183899313261</v>
      </c>
      <c r="K532" s="36">
        <f>(Reference!E$12*List!$G532)+Reference!E$13</f>
        <v>1673.3675118309759</v>
      </c>
      <c r="L532" s="36">
        <f>(Reference!F$12*List!$G532)+Reference!F$13</f>
        <v>1743.0948670591404</v>
      </c>
      <c r="M532" s="36">
        <f>(Reference!G$12*List!$G532)+Reference!G$13</f>
        <v>1974.0358237368198</v>
      </c>
      <c r="N532" s="36">
        <f>(Reference!H$12*List!$G532)+Reference!H$13</f>
        <v>2049.2029017132809</v>
      </c>
      <c r="O532" s="36">
        <f>(Reference!I$12*List!$G532)+Reference!I$13</f>
        <v>2129.8097024380377</v>
      </c>
      <c r="P532" s="36">
        <f>(Reference!J$12*List!$G532)+Reference!J$13</f>
        <v>2465.5889520828869</v>
      </c>
      <c r="Q532" s="36">
        <f>(Reference!K$12*List!$G532)+Reference!K$13</f>
        <v>2543.723151558419</v>
      </c>
      <c r="R532" s="36">
        <f>(Reference!L$12*List!$G532)+Reference!L$13</f>
        <v>2744.4983729955452</v>
      </c>
      <c r="S532" s="36">
        <f>(Reference!M$12*List!$G532)+Reference!M$13</f>
        <v>3279.0747630781393</v>
      </c>
      <c r="T532" s="36">
        <f>(Reference!N$12*List!$G532)+Reference!N$13</f>
        <v>13227.338629212783</v>
      </c>
      <c r="U532" s="12">
        <f>(Reference!O$12*List!$G532)+Reference!O$13</f>
        <v>491.64214199103952</v>
      </c>
      <c r="V532" s="12">
        <f>(Reference!P$12*List!$G532)+Reference!P$13</f>
        <v>692.7684728055558</v>
      </c>
      <c r="W532" s="12">
        <f>(Reference!Q$12*List!$G532)+Reference!Q$13</f>
        <v>346.3842364027779</v>
      </c>
      <c r="X532" s="54"/>
      <c r="Y532" s="1" t="str">
        <f t="shared" si="17"/>
        <v>Telfair County, Georgia</v>
      </c>
      <c r="Z532" s="39" t="s">
        <v>1099</v>
      </c>
      <c r="AA532" s="40" t="s">
        <v>2225</v>
      </c>
      <c r="AB532" s="44" t="s">
        <v>1971</v>
      </c>
      <c r="AC532" s="63"/>
      <c r="AD532" s="57">
        <f t="shared" si="16"/>
        <v>0.73250000000000004</v>
      </c>
    </row>
    <row r="533" spans="1:30" x14ac:dyDescent="0.3">
      <c r="A533" s="47">
        <v>11885</v>
      </c>
      <c r="B533" s="13">
        <v>10500</v>
      </c>
      <c r="C533" s="49" t="s">
        <v>2333</v>
      </c>
      <c r="D533" s="38" t="s">
        <v>219</v>
      </c>
      <c r="E533" s="43" t="s">
        <v>1971</v>
      </c>
      <c r="F533" s="18" t="s">
        <v>6</v>
      </c>
      <c r="G533" s="11">
        <v>0.86150000000000004</v>
      </c>
      <c r="H533" s="36">
        <f>(Reference!B$12*List!$G533)+Reference!B$13</f>
        <v>854.67036628024618</v>
      </c>
      <c r="I533" s="36">
        <f>(Reference!C$12*List!$G533)+Reference!C$13</f>
        <v>1275.3604318070743</v>
      </c>
      <c r="J533" s="36">
        <f>(Reference!D$12*List!$G533)+Reference!D$13</f>
        <v>1526.4354046016001</v>
      </c>
      <c r="K533" s="36">
        <f>(Reference!E$12*List!$G533)+Reference!E$13</f>
        <v>1887.9833654257172</v>
      </c>
      <c r="L533" s="36">
        <f>(Reference!F$12*List!$G533)+Reference!F$13</f>
        <v>1966.6535235680021</v>
      </c>
      <c r="M533" s="36">
        <f>(Reference!G$12*List!$G533)+Reference!G$13</f>
        <v>2227.2135508903211</v>
      </c>
      <c r="N533" s="36">
        <f>(Reference!H$12*List!$G533)+Reference!H$13</f>
        <v>2312.0210972564719</v>
      </c>
      <c r="O533" s="36">
        <f>(Reference!I$12*List!$G533)+Reference!I$13</f>
        <v>2402.9660318464885</v>
      </c>
      <c r="P533" s="36">
        <f>(Reference!J$12*List!$G533)+Reference!J$13</f>
        <v>2781.8102685742292</v>
      </c>
      <c r="Q533" s="36">
        <f>(Reference!K$12*List!$G533)+Reference!K$13</f>
        <v>2869.9654812443077</v>
      </c>
      <c r="R533" s="36">
        <f>(Reference!L$12*List!$G533)+Reference!L$13</f>
        <v>3096.4909011433683</v>
      </c>
      <c r="S533" s="36">
        <f>(Reference!M$12*List!$G533)+Reference!M$13</f>
        <v>3699.6287802342185</v>
      </c>
      <c r="T533" s="36">
        <f>(Reference!N$12*List!$G533)+Reference!N$13</f>
        <v>14923.795952917502</v>
      </c>
      <c r="U533" s="12">
        <f>(Reference!O$12*List!$G533)+Reference!O$13</f>
        <v>554.69714767302617</v>
      </c>
      <c r="V533" s="12">
        <f>(Reference!P$12*List!$G533)+Reference!P$13</f>
        <v>781.61870808471895</v>
      </c>
      <c r="W533" s="12">
        <f>(Reference!Q$12*List!$G533)+Reference!Q$13</f>
        <v>390.80935404235947</v>
      </c>
      <c r="X533" s="54"/>
      <c r="Y533" s="1" t="str">
        <f t="shared" si="17"/>
        <v>Terrell County, Georgia</v>
      </c>
      <c r="Z533" s="38" t="s">
        <v>219</v>
      </c>
      <c r="AA533" s="40" t="s">
        <v>2225</v>
      </c>
      <c r="AB533" s="43" t="s">
        <v>1971</v>
      </c>
      <c r="AC533" s="62"/>
      <c r="AD533" s="57">
        <f t="shared" si="16"/>
        <v>0.86150000000000004</v>
      </c>
    </row>
    <row r="534" spans="1:30" x14ac:dyDescent="0.3">
      <c r="A534" s="47">
        <v>11890</v>
      </c>
      <c r="B534" s="27">
        <v>99911</v>
      </c>
      <c r="C534" s="49" t="s">
        <v>1971</v>
      </c>
      <c r="D534" s="39" t="s">
        <v>1100</v>
      </c>
      <c r="E534" s="44" t="s">
        <v>1971</v>
      </c>
      <c r="F534" s="18" t="s">
        <v>7</v>
      </c>
      <c r="G534" s="29">
        <v>0.73250000000000004</v>
      </c>
      <c r="H534" s="36">
        <f>(Reference!B$12*List!$G534)+Reference!B$13</f>
        <v>757.51600911777973</v>
      </c>
      <c r="I534" s="36">
        <f>(Reference!C$12*List!$G534)+Reference!C$13</f>
        <v>1130.3842775010141</v>
      </c>
      <c r="J534" s="36">
        <f>(Reference!D$12*List!$G534)+Reference!D$13</f>
        <v>1352.9183899313261</v>
      </c>
      <c r="K534" s="36">
        <f>(Reference!E$12*List!$G534)+Reference!E$13</f>
        <v>1673.3675118309759</v>
      </c>
      <c r="L534" s="36">
        <f>(Reference!F$12*List!$G534)+Reference!F$13</f>
        <v>1743.0948670591404</v>
      </c>
      <c r="M534" s="36">
        <f>(Reference!G$12*List!$G534)+Reference!G$13</f>
        <v>1974.0358237368198</v>
      </c>
      <c r="N534" s="36">
        <f>(Reference!H$12*List!$G534)+Reference!H$13</f>
        <v>2049.2029017132809</v>
      </c>
      <c r="O534" s="36">
        <f>(Reference!I$12*List!$G534)+Reference!I$13</f>
        <v>2129.8097024380377</v>
      </c>
      <c r="P534" s="36">
        <f>(Reference!J$12*List!$G534)+Reference!J$13</f>
        <v>2465.5889520828869</v>
      </c>
      <c r="Q534" s="36">
        <f>(Reference!K$12*List!$G534)+Reference!K$13</f>
        <v>2543.723151558419</v>
      </c>
      <c r="R534" s="36">
        <f>(Reference!L$12*List!$G534)+Reference!L$13</f>
        <v>2744.4983729955452</v>
      </c>
      <c r="S534" s="36">
        <f>(Reference!M$12*List!$G534)+Reference!M$13</f>
        <v>3279.0747630781393</v>
      </c>
      <c r="T534" s="36">
        <f>(Reference!N$12*List!$G534)+Reference!N$13</f>
        <v>13227.338629212783</v>
      </c>
      <c r="U534" s="12">
        <f>(Reference!O$12*List!$G534)+Reference!O$13</f>
        <v>491.64214199103952</v>
      </c>
      <c r="V534" s="12">
        <f>(Reference!P$12*List!$G534)+Reference!P$13</f>
        <v>692.7684728055558</v>
      </c>
      <c r="W534" s="12">
        <f>(Reference!Q$12*List!$G534)+Reference!Q$13</f>
        <v>346.3842364027779</v>
      </c>
      <c r="X534" s="54"/>
      <c r="Y534" s="1" t="str">
        <f t="shared" si="17"/>
        <v>Thomas County, Georgia</v>
      </c>
      <c r="Z534" s="39" t="s">
        <v>1100</v>
      </c>
      <c r="AA534" s="40" t="s">
        <v>2225</v>
      </c>
      <c r="AB534" s="44" t="s">
        <v>1971</v>
      </c>
      <c r="AC534" s="63"/>
      <c r="AD534" s="57">
        <f t="shared" si="16"/>
        <v>0.73250000000000004</v>
      </c>
    </row>
    <row r="535" spans="1:30" x14ac:dyDescent="0.3">
      <c r="A535" s="47">
        <v>11900</v>
      </c>
      <c r="B535" s="27">
        <v>99911</v>
      </c>
      <c r="C535" s="49" t="s">
        <v>1971</v>
      </c>
      <c r="D535" s="39" t="s">
        <v>1101</v>
      </c>
      <c r="E535" s="44" t="s">
        <v>1971</v>
      </c>
      <c r="F535" s="18" t="s">
        <v>7</v>
      </c>
      <c r="G535" s="29">
        <v>0.73250000000000004</v>
      </c>
      <c r="H535" s="36">
        <f>(Reference!B$12*List!$G535)+Reference!B$13</f>
        <v>757.51600911777973</v>
      </c>
      <c r="I535" s="36">
        <f>(Reference!C$12*List!$G535)+Reference!C$13</f>
        <v>1130.3842775010141</v>
      </c>
      <c r="J535" s="36">
        <f>(Reference!D$12*List!$G535)+Reference!D$13</f>
        <v>1352.9183899313261</v>
      </c>
      <c r="K535" s="36">
        <f>(Reference!E$12*List!$G535)+Reference!E$13</f>
        <v>1673.3675118309759</v>
      </c>
      <c r="L535" s="36">
        <f>(Reference!F$12*List!$G535)+Reference!F$13</f>
        <v>1743.0948670591404</v>
      </c>
      <c r="M535" s="36">
        <f>(Reference!G$12*List!$G535)+Reference!G$13</f>
        <v>1974.0358237368198</v>
      </c>
      <c r="N535" s="36">
        <f>(Reference!H$12*List!$G535)+Reference!H$13</f>
        <v>2049.2029017132809</v>
      </c>
      <c r="O535" s="36">
        <f>(Reference!I$12*List!$G535)+Reference!I$13</f>
        <v>2129.8097024380377</v>
      </c>
      <c r="P535" s="36">
        <f>(Reference!J$12*List!$G535)+Reference!J$13</f>
        <v>2465.5889520828869</v>
      </c>
      <c r="Q535" s="36">
        <f>(Reference!K$12*List!$G535)+Reference!K$13</f>
        <v>2543.723151558419</v>
      </c>
      <c r="R535" s="36">
        <f>(Reference!L$12*List!$G535)+Reference!L$13</f>
        <v>2744.4983729955452</v>
      </c>
      <c r="S535" s="36">
        <f>(Reference!M$12*List!$G535)+Reference!M$13</f>
        <v>3279.0747630781393</v>
      </c>
      <c r="T535" s="36">
        <f>(Reference!N$12*List!$G535)+Reference!N$13</f>
        <v>13227.338629212783</v>
      </c>
      <c r="U535" s="12">
        <f>(Reference!O$12*List!$G535)+Reference!O$13</f>
        <v>491.64214199103952</v>
      </c>
      <c r="V535" s="12">
        <f>(Reference!P$12*List!$G535)+Reference!P$13</f>
        <v>692.7684728055558</v>
      </c>
      <c r="W535" s="12">
        <f>(Reference!Q$12*List!$G535)+Reference!Q$13</f>
        <v>346.3842364027779</v>
      </c>
      <c r="X535" s="54"/>
      <c r="Y535" s="1" t="str">
        <f t="shared" si="17"/>
        <v>Tift County, Georgia</v>
      </c>
      <c r="Z535" s="39" t="s">
        <v>1101</v>
      </c>
      <c r="AA535" s="40" t="s">
        <v>2225</v>
      </c>
      <c r="AB535" s="44" t="s">
        <v>1971</v>
      </c>
      <c r="AC535" s="63"/>
      <c r="AD535" s="57">
        <f t="shared" si="16"/>
        <v>0.73250000000000004</v>
      </c>
    </row>
    <row r="536" spans="1:30" x14ac:dyDescent="0.3">
      <c r="A536" s="47">
        <v>11901</v>
      </c>
      <c r="B536" s="27">
        <v>99911</v>
      </c>
      <c r="C536" s="49" t="s">
        <v>1971</v>
      </c>
      <c r="D536" s="39" t="s">
        <v>1102</v>
      </c>
      <c r="E536" s="44" t="s">
        <v>1971</v>
      </c>
      <c r="F536" s="18" t="s">
        <v>7</v>
      </c>
      <c r="G536" s="29">
        <v>0.73250000000000004</v>
      </c>
      <c r="H536" s="36">
        <f>(Reference!B$12*List!$G536)+Reference!B$13</f>
        <v>757.51600911777973</v>
      </c>
      <c r="I536" s="36">
        <f>(Reference!C$12*List!$G536)+Reference!C$13</f>
        <v>1130.3842775010141</v>
      </c>
      <c r="J536" s="36">
        <f>(Reference!D$12*List!$G536)+Reference!D$13</f>
        <v>1352.9183899313261</v>
      </c>
      <c r="K536" s="36">
        <f>(Reference!E$12*List!$G536)+Reference!E$13</f>
        <v>1673.3675118309759</v>
      </c>
      <c r="L536" s="36">
        <f>(Reference!F$12*List!$G536)+Reference!F$13</f>
        <v>1743.0948670591404</v>
      </c>
      <c r="M536" s="36">
        <f>(Reference!G$12*List!$G536)+Reference!G$13</f>
        <v>1974.0358237368198</v>
      </c>
      <c r="N536" s="36">
        <f>(Reference!H$12*List!$G536)+Reference!H$13</f>
        <v>2049.2029017132809</v>
      </c>
      <c r="O536" s="36">
        <f>(Reference!I$12*List!$G536)+Reference!I$13</f>
        <v>2129.8097024380377</v>
      </c>
      <c r="P536" s="36">
        <f>(Reference!J$12*List!$G536)+Reference!J$13</f>
        <v>2465.5889520828869</v>
      </c>
      <c r="Q536" s="36">
        <f>(Reference!K$12*List!$G536)+Reference!K$13</f>
        <v>2543.723151558419</v>
      </c>
      <c r="R536" s="36">
        <f>(Reference!L$12*List!$G536)+Reference!L$13</f>
        <v>2744.4983729955452</v>
      </c>
      <c r="S536" s="36">
        <f>(Reference!M$12*List!$G536)+Reference!M$13</f>
        <v>3279.0747630781393</v>
      </c>
      <c r="T536" s="36">
        <f>(Reference!N$12*List!$G536)+Reference!N$13</f>
        <v>13227.338629212783</v>
      </c>
      <c r="U536" s="12">
        <f>(Reference!O$12*List!$G536)+Reference!O$13</f>
        <v>491.64214199103952</v>
      </c>
      <c r="V536" s="12">
        <f>(Reference!P$12*List!$G536)+Reference!P$13</f>
        <v>692.7684728055558</v>
      </c>
      <c r="W536" s="12">
        <f>(Reference!Q$12*List!$G536)+Reference!Q$13</f>
        <v>346.3842364027779</v>
      </c>
      <c r="X536" s="54"/>
      <c r="Y536" s="1" t="str">
        <f t="shared" si="17"/>
        <v>Toombs County, Georgia</v>
      </c>
      <c r="Z536" s="39" t="s">
        <v>1102</v>
      </c>
      <c r="AA536" s="40" t="s">
        <v>2225</v>
      </c>
      <c r="AB536" s="44" t="s">
        <v>1971</v>
      </c>
      <c r="AC536" s="63"/>
      <c r="AD536" s="57">
        <f t="shared" si="16"/>
        <v>0.73250000000000004</v>
      </c>
    </row>
    <row r="537" spans="1:30" x14ac:dyDescent="0.3">
      <c r="A537" s="47">
        <v>11902</v>
      </c>
      <c r="B537" s="27">
        <v>99911</v>
      </c>
      <c r="C537" s="49" t="s">
        <v>1971</v>
      </c>
      <c r="D537" s="39" t="s">
        <v>1103</v>
      </c>
      <c r="E537" s="44" t="s">
        <v>1971</v>
      </c>
      <c r="F537" s="18" t="s">
        <v>7</v>
      </c>
      <c r="G537" s="29">
        <v>0.73250000000000004</v>
      </c>
      <c r="H537" s="36">
        <f>(Reference!B$12*List!$G537)+Reference!B$13</f>
        <v>757.51600911777973</v>
      </c>
      <c r="I537" s="36">
        <f>(Reference!C$12*List!$G537)+Reference!C$13</f>
        <v>1130.3842775010141</v>
      </c>
      <c r="J537" s="36">
        <f>(Reference!D$12*List!$G537)+Reference!D$13</f>
        <v>1352.9183899313261</v>
      </c>
      <c r="K537" s="36">
        <f>(Reference!E$12*List!$G537)+Reference!E$13</f>
        <v>1673.3675118309759</v>
      </c>
      <c r="L537" s="36">
        <f>(Reference!F$12*List!$G537)+Reference!F$13</f>
        <v>1743.0948670591404</v>
      </c>
      <c r="M537" s="36">
        <f>(Reference!G$12*List!$G537)+Reference!G$13</f>
        <v>1974.0358237368198</v>
      </c>
      <c r="N537" s="36">
        <f>(Reference!H$12*List!$G537)+Reference!H$13</f>
        <v>2049.2029017132809</v>
      </c>
      <c r="O537" s="36">
        <f>(Reference!I$12*List!$G537)+Reference!I$13</f>
        <v>2129.8097024380377</v>
      </c>
      <c r="P537" s="36">
        <f>(Reference!J$12*List!$G537)+Reference!J$13</f>
        <v>2465.5889520828869</v>
      </c>
      <c r="Q537" s="36">
        <f>(Reference!K$12*List!$G537)+Reference!K$13</f>
        <v>2543.723151558419</v>
      </c>
      <c r="R537" s="36">
        <f>(Reference!L$12*List!$G537)+Reference!L$13</f>
        <v>2744.4983729955452</v>
      </c>
      <c r="S537" s="36">
        <f>(Reference!M$12*List!$G537)+Reference!M$13</f>
        <v>3279.0747630781393</v>
      </c>
      <c r="T537" s="36">
        <f>(Reference!N$12*List!$G537)+Reference!N$13</f>
        <v>13227.338629212783</v>
      </c>
      <c r="U537" s="12">
        <f>(Reference!O$12*List!$G537)+Reference!O$13</f>
        <v>491.64214199103952</v>
      </c>
      <c r="V537" s="12">
        <f>(Reference!P$12*List!$G537)+Reference!P$13</f>
        <v>692.7684728055558</v>
      </c>
      <c r="W537" s="12">
        <f>(Reference!Q$12*List!$G537)+Reference!Q$13</f>
        <v>346.3842364027779</v>
      </c>
      <c r="X537" s="54"/>
      <c r="Y537" s="1" t="str">
        <f t="shared" si="17"/>
        <v>Towns County, Georgia</v>
      </c>
      <c r="Z537" s="39" t="s">
        <v>1103</v>
      </c>
      <c r="AA537" s="40" t="s">
        <v>2225</v>
      </c>
      <c r="AB537" s="44" t="s">
        <v>1971</v>
      </c>
      <c r="AC537" s="63"/>
      <c r="AD537" s="57">
        <f t="shared" si="16"/>
        <v>0.73250000000000004</v>
      </c>
    </row>
    <row r="538" spans="1:30" x14ac:dyDescent="0.3">
      <c r="A538" s="47">
        <v>11903</v>
      </c>
      <c r="B538" s="27">
        <v>99911</v>
      </c>
      <c r="C538" s="49" t="s">
        <v>1971</v>
      </c>
      <c r="D538" s="39" t="s">
        <v>1104</v>
      </c>
      <c r="E538" s="44" t="s">
        <v>1971</v>
      </c>
      <c r="F538" s="18" t="s">
        <v>7</v>
      </c>
      <c r="G538" s="29">
        <v>0.73250000000000004</v>
      </c>
      <c r="H538" s="36">
        <f>(Reference!B$12*List!$G538)+Reference!B$13</f>
        <v>757.51600911777973</v>
      </c>
      <c r="I538" s="36">
        <f>(Reference!C$12*List!$G538)+Reference!C$13</f>
        <v>1130.3842775010141</v>
      </c>
      <c r="J538" s="36">
        <f>(Reference!D$12*List!$G538)+Reference!D$13</f>
        <v>1352.9183899313261</v>
      </c>
      <c r="K538" s="36">
        <f>(Reference!E$12*List!$G538)+Reference!E$13</f>
        <v>1673.3675118309759</v>
      </c>
      <c r="L538" s="36">
        <f>(Reference!F$12*List!$G538)+Reference!F$13</f>
        <v>1743.0948670591404</v>
      </c>
      <c r="M538" s="36">
        <f>(Reference!G$12*List!$G538)+Reference!G$13</f>
        <v>1974.0358237368198</v>
      </c>
      <c r="N538" s="36">
        <f>(Reference!H$12*List!$G538)+Reference!H$13</f>
        <v>2049.2029017132809</v>
      </c>
      <c r="O538" s="36">
        <f>(Reference!I$12*List!$G538)+Reference!I$13</f>
        <v>2129.8097024380377</v>
      </c>
      <c r="P538" s="36">
        <f>(Reference!J$12*List!$G538)+Reference!J$13</f>
        <v>2465.5889520828869</v>
      </c>
      <c r="Q538" s="36">
        <f>(Reference!K$12*List!$G538)+Reference!K$13</f>
        <v>2543.723151558419</v>
      </c>
      <c r="R538" s="36">
        <f>(Reference!L$12*List!$G538)+Reference!L$13</f>
        <v>2744.4983729955452</v>
      </c>
      <c r="S538" s="36">
        <f>(Reference!M$12*List!$G538)+Reference!M$13</f>
        <v>3279.0747630781393</v>
      </c>
      <c r="T538" s="36">
        <f>(Reference!N$12*List!$G538)+Reference!N$13</f>
        <v>13227.338629212783</v>
      </c>
      <c r="U538" s="12">
        <f>(Reference!O$12*List!$G538)+Reference!O$13</f>
        <v>491.64214199103952</v>
      </c>
      <c r="V538" s="12">
        <f>(Reference!P$12*List!$G538)+Reference!P$13</f>
        <v>692.7684728055558</v>
      </c>
      <c r="W538" s="12">
        <f>(Reference!Q$12*List!$G538)+Reference!Q$13</f>
        <v>346.3842364027779</v>
      </c>
      <c r="X538" s="54"/>
      <c r="Y538" s="1" t="str">
        <f t="shared" si="17"/>
        <v>Treutlen County, Georgia</v>
      </c>
      <c r="Z538" s="39" t="s">
        <v>1104</v>
      </c>
      <c r="AA538" s="40" t="s">
        <v>2225</v>
      </c>
      <c r="AB538" s="44" t="s">
        <v>1971</v>
      </c>
      <c r="AC538" s="63"/>
      <c r="AD538" s="57">
        <f t="shared" si="16"/>
        <v>0.73250000000000004</v>
      </c>
    </row>
    <row r="539" spans="1:30" x14ac:dyDescent="0.3">
      <c r="A539" s="47">
        <v>11910</v>
      </c>
      <c r="B539" s="27">
        <v>99911</v>
      </c>
      <c r="C539" s="49" t="s">
        <v>1971</v>
      </c>
      <c r="D539" s="39" t="s">
        <v>1105</v>
      </c>
      <c r="E539" s="44" t="s">
        <v>1971</v>
      </c>
      <c r="F539" s="18" t="s">
        <v>7</v>
      </c>
      <c r="G539" s="29">
        <v>0.73250000000000004</v>
      </c>
      <c r="H539" s="36">
        <f>(Reference!B$12*List!$G539)+Reference!B$13</f>
        <v>757.51600911777973</v>
      </c>
      <c r="I539" s="36">
        <f>(Reference!C$12*List!$G539)+Reference!C$13</f>
        <v>1130.3842775010141</v>
      </c>
      <c r="J539" s="36">
        <f>(Reference!D$12*List!$G539)+Reference!D$13</f>
        <v>1352.9183899313261</v>
      </c>
      <c r="K539" s="36">
        <f>(Reference!E$12*List!$G539)+Reference!E$13</f>
        <v>1673.3675118309759</v>
      </c>
      <c r="L539" s="36">
        <f>(Reference!F$12*List!$G539)+Reference!F$13</f>
        <v>1743.0948670591404</v>
      </c>
      <c r="M539" s="36">
        <f>(Reference!G$12*List!$G539)+Reference!G$13</f>
        <v>1974.0358237368198</v>
      </c>
      <c r="N539" s="36">
        <f>(Reference!H$12*List!$G539)+Reference!H$13</f>
        <v>2049.2029017132809</v>
      </c>
      <c r="O539" s="36">
        <f>(Reference!I$12*List!$G539)+Reference!I$13</f>
        <v>2129.8097024380377</v>
      </c>
      <c r="P539" s="36">
        <f>(Reference!J$12*List!$G539)+Reference!J$13</f>
        <v>2465.5889520828869</v>
      </c>
      <c r="Q539" s="36">
        <f>(Reference!K$12*List!$G539)+Reference!K$13</f>
        <v>2543.723151558419</v>
      </c>
      <c r="R539" s="36">
        <f>(Reference!L$12*List!$G539)+Reference!L$13</f>
        <v>2744.4983729955452</v>
      </c>
      <c r="S539" s="36">
        <f>(Reference!M$12*List!$G539)+Reference!M$13</f>
        <v>3279.0747630781393</v>
      </c>
      <c r="T539" s="36">
        <f>(Reference!N$12*List!$G539)+Reference!N$13</f>
        <v>13227.338629212783</v>
      </c>
      <c r="U539" s="12">
        <f>(Reference!O$12*List!$G539)+Reference!O$13</f>
        <v>491.64214199103952</v>
      </c>
      <c r="V539" s="12">
        <f>(Reference!P$12*List!$G539)+Reference!P$13</f>
        <v>692.7684728055558</v>
      </c>
      <c r="W539" s="12">
        <f>(Reference!Q$12*List!$G539)+Reference!Q$13</f>
        <v>346.3842364027779</v>
      </c>
      <c r="X539" s="54"/>
      <c r="Y539" s="1" t="str">
        <f t="shared" si="17"/>
        <v>Troup County, Georgia</v>
      </c>
      <c r="Z539" s="39" t="s">
        <v>1105</v>
      </c>
      <c r="AA539" s="40" t="s">
        <v>2225</v>
      </c>
      <c r="AB539" s="44" t="s">
        <v>1971</v>
      </c>
      <c r="AC539" s="63"/>
      <c r="AD539" s="57">
        <f t="shared" si="16"/>
        <v>0.73250000000000004</v>
      </c>
    </row>
    <row r="540" spans="1:30" x14ac:dyDescent="0.3">
      <c r="A540" s="47">
        <v>11911</v>
      </c>
      <c r="B540" s="27">
        <v>99911</v>
      </c>
      <c r="C540" s="49" t="s">
        <v>1971</v>
      </c>
      <c r="D540" s="39" t="s">
        <v>680</v>
      </c>
      <c r="E540" s="44" t="s">
        <v>1971</v>
      </c>
      <c r="F540" s="18" t="s">
        <v>7</v>
      </c>
      <c r="G540" s="29">
        <v>0.73250000000000004</v>
      </c>
      <c r="H540" s="36">
        <f>(Reference!B$12*List!$G540)+Reference!B$13</f>
        <v>757.51600911777973</v>
      </c>
      <c r="I540" s="36">
        <f>(Reference!C$12*List!$G540)+Reference!C$13</f>
        <v>1130.3842775010141</v>
      </c>
      <c r="J540" s="36">
        <f>(Reference!D$12*List!$G540)+Reference!D$13</f>
        <v>1352.9183899313261</v>
      </c>
      <c r="K540" s="36">
        <f>(Reference!E$12*List!$G540)+Reference!E$13</f>
        <v>1673.3675118309759</v>
      </c>
      <c r="L540" s="36">
        <f>(Reference!F$12*List!$G540)+Reference!F$13</f>
        <v>1743.0948670591404</v>
      </c>
      <c r="M540" s="36">
        <f>(Reference!G$12*List!$G540)+Reference!G$13</f>
        <v>1974.0358237368198</v>
      </c>
      <c r="N540" s="36">
        <f>(Reference!H$12*List!$G540)+Reference!H$13</f>
        <v>2049.2029017132809</v>
      </c>
      <c r="O540" s="36">
        <f>(Reference!I$12*List!$G540)+Reference!I$13</f>
        <v>2129.8097024380377</v>
      </c>
      <c r="P540" s="36">
        <f>(Reference!J$12*List!$G540)+Reference!J$13</f>
        <v>2465.5889520828869</v>
      </c>
      <c r="Q540" s="36">
        <f>(Reference!K$12*List!$G540)+Reference!K$13</f>
        <v>2543.723151558419</v>
      </c>
      <c r="R540" s="36">
        <f>(Reference!L$12*List!$G540)+Reference!L$13</f>
        <v>2744.4983729955452</v>
      </c>
      <c r="S540" s="36">
        <f>(Reference!M$12*List!$G540)+Reference!M$13</f>
        <v>3279.0747630781393</v>
      </c>
      <c r="T540" s="36">
        <f>(Reference!N$12*List!$G540)+Reference!N$13</f>
        <v>13227.338629212783</v>
      </c>
      <c r="U540" s="12">
        <f>(Reference!O$12*List!$G540)+Reference!O$13</f>
        <v>491.64214199103952</v>
      </c>
      <c r="V540" s="12">
        <f>(Reference!P$12*List!$G540)+Reference!P$13</f>
        <v>692.7684728055558</v>
      </c>
      <c r="W540" s="12">
        <f>(Reference!Q$12*List!$G540)+Reference!Q$13</f>
        <v>346.3842364027779</v>
      </c>
      <c r="X540" s="54"/>
      <c r="Y540" s="1" t="str">
        <f t="shared" si="17"/>
        <v>Turner County, Georgia</v>
      </c>
      <c r="Z540" s="39" t="s">
        <v>680</v>
      </c>
      <c r="AA540" s="40" t="s">
        <v>2225</v>
      </c>
      <c r="AB540" s="44" t="s">
        <v>1971</v>
      </c>
      <c r="AC540" s="63"/>
      <c r="AD540" s="57">
        <f t="shared" si="16"/>
        <v>0.73250000000000004</v>
      </c>
    </row>
    <row r="541" spans="1:30" x14ac:dyDescent="0.3">
      <c r="A541" s="47">
        <v>11912</v>
      </c>
      <c r="B541" s="13">
        <v>31420</v>
      </c>
      <c r="C541" s="49" t="s">
        <v>2335</v>
      </c>
      <c r="D541" s="38" t="s">
        <v>220</v>
      </c>
      <c r="E541" s="43" t="s">
        <v>1971</v>
      </c>
      <c r="F541" s="18" t="s">
        <v>6</v>
      </c>
      <c r="G541" s="11">
        <v>0.89549999999999996</v>
      </c>
      <c r="H541" s="36">
        <f>(Reference!B$12*List!$G541)+Reference!B$13</f>
        <v>880.27694103624492</v>
      </c>
      <c r="I541" s="36">
        <f>(Reference!C$12*List!$G541)+Reference!C$13</f>
        <v>1313.571201159059</v>
      </c>
      <c r="J541" s="36">
        <f>(Reference!D$12*List!$G541)+Reference!D$13</f>
        <v>1572.1685712588815</v>
      </c>
      <c r="K541" s="36">
        <f>(Reference!E$12*List!$G541)+Reference!E$13</f>
        <v>1944.5487842026259</v>
      </c>
      <c r="L541" s="36">
        <f>(Reference!F$12*List!$G541)+Reference!F$13</f>
        <v>2025.5759601672371</v>
      </c>
      <c r="M541" s="36">
        <f>(Reference!G$12*List!$G541)+Reference!G$13</f>
        <v>2293.9425642486085</v>
      </c>
      <c r="N541" s="36">
        <f>(Reference!H$12*List!$G541)+Reference!H$13</f>
        <v>2381.2910092601037</v>
      </c>
      <c r="O541" s="36">
        <f>(Reference!I$12*List!$G541)+Reference!I$13</f>
        <v>2474.9607233184834</v>
      </c>
      <c r="P541" s="36">
        <f>(Reference!J$12*List!$G541)+Reference!J$13</f>
        <v>2865.1554217579937</v>
      </c>
      <c r="Q541" s="36">
        <f>(Reference!K$12*List!$G541)+Reference!K$13</f>
        <v>2955.9518317041538</v>
      </c>
      <c r="R541" s="36">
        <f>(Reference!L$12*List!$G541)+Reference!L$13</f>
        <v>3189.2641256164379</v>
      </c>
      <c r="S541" s="36">
        <f>(Reference!M$12*List!$G541)+Reference!M$13</f>
        <v>3810.4724746784564</v>
      </c>
      <c r="T541" s="36">
        <f>(Reference!N$12*List!$G541)+Reference!N$13</f>
        <v>15370.92423978541</v>
      </c>
      <c r="U541" s="12">
        <f>(Reference!O$12*List!$G541)+Reference!O$13</f>
        <v>571.31629645742578</v>
      </c>
      <c r="V541" s="12">
        <f>(Reference!P$12*List!$G541)+Reference!P$13</f>
        <v>805.0365995536456</v>
      </c>
      <c r="W541" s="12">
        <f>(Reference!Q$12*List!$G541)+Reference!Q$13</f>
        <v>402.5182997768228</v>
      </c>
      <c r="X541" s="54"/>
      <c r="Y541" s="1" t="str">
        <f t="shared" si="17"/>
        <v>Twiggs County, Georgia</v>
      </c>
      <c r="Z541" s="38" t="s">
        <v>220</v>
      </c>
      <c r="AA541" s="40" t="s">
        <v>2225</v>
      </c>
      <c r="AB541" s="43" t="s">
        <v>1971</v>
      </c>
      <c r="AC541" s="62"/>
      <c r="AD541" s="57">
        <f t="shared" si="16"/>
        <v>0.89549999999999996</v>
      </c>
    </row>
    <row r="542" spans="1:30" x14ac:dyDescent="0.3">
      <c r="A542" s="47">
        <v>11913</v>
      </c>
      <c r="B542" s="27">
        <v>99911</v>
      </c>
      <c r="C542" s="49" t="s">
        <v>1971</v>
      </c>
      <c r="D542" s="39" t="s">
        <v>365</v>
      </c>
      <c r="E542" s="44" t="s">
        <v>1971</v>
      </c>
      <c r="F542" s="18" t="s">
        <v>7</v>
      </c>
      <c r="G542" s="29">
        <v>0.73250000000000004</v>
      </c>
      <c r="H542" s="36">
        <f>(Reference!B$12*List!$G542)+Reference!B$13</f>
        <v>757.51600911777973</v>
      </c>
      <c r="I542" s="36">
        <f>(Reference!C$12*List!$G542)+Reference!C$13</f>
        <v>1130.3842775010141</v>
      </c>
      <c r="J542" s="36">
        <f>(Reference!D$12*List!$G542)+Reference!D$13</f>
        <v>1352.9183899313261</v>
      </c>
      <c r="K542" s="36">
        <f>(Reference!E$12*List!$G542)+Reference!E$13</f>
        <v>1673.3675118309759</v>
      </c>
      <c r="L542" s="36">
        <f>(Reference!F$12*List!$G542)+Reference!F$13</f>
        <v>1743.0948670591404</v>
      </c>
      <c r="M542" s="36">
        <f>(Reference!G$12*List!$G542)+Reference!G$13</f>
        <v>1974.0358237368198</v>
      </c>
      <c r="N542" s="36">
        <f>(Reference!H$12*List!$G542)+Reference!H$13</f>
        <v>2049.2029017132809</v>
      </c>
      <c r="O542" s="36">
        <f>(Reference!I$12*List!$G542)+Reference!I$13</f>
        <v>2129.8097024380377</v>
      </c>
      <c r="P542" s="36">
        <f>(Reference!J$12*List!$G542)+Reference!J$13</f>
        <v>2465.5889520828869</v>
      </c>
      <c r="Q542" s="36">
        <f>(Reference!K$12*List!$G542)+Reference!K$13</f>
        <v>2543.723151558419</v>
      </c>
      <c r="R542" s="36">
        <f>(Reference!L$12*List!$G542)+Reference!L$13</f>
        <v>2744.4983729955452</v>
      </c>
      <c r="S542" s="36">
        <f>(Reference!M$12*List!$G542)+Reference!M$13</f>
        <v>3279.0747630781393</v>
      </c>
      <c r="T542" s="36">
        <f>(Reference!N$12*List!$G542)+Reference!N$13</f>
        <v>13227.338629212783</v>
      </c>
      <c r="U542" s="12">
        <f>(Reference!O$12*List!$G542)+Reference!O$13</f>
        <v>491.64214199103952</v>
      </c>
      <c r="V542" s="12">
        <f>(Reference!P$12*List!$G542)+Reference!P$13</f>
        <v>692.7684728055558</v>
      </c>
      <c r="W542" s="12">
        <f>(Reference!Q$12*List!$G542)+Reference!Q$13</f>
        <v>346.3842364027779</v>
      </c>
      <c r="X542" s="54"/>
      <c r="Y542" s="1" t="str">
        <f t="shared" si="17"/>
        <v>Union County, Georgia</v>
      </c>
      <c r="Z542" s="39" t="s">
        <v>365</v>
      </c>
      <c r="AA542" s="40" t="s">
        <v>2225</v>
      </c>
      <c r="AB542" s="44" t="s">
        <v>1971</v>
      </c>
      <c r="AC542" s="63"/>
      <c r="AD542" s="57">
        <f t="shared" si="16"/>
        <v>0.73250000000000004</v>
      </c>
    </row>
    <row r="543" spans="1:30" x14ac:dyDescent="0.3">
      <c r="A543" s="47">
        <v>11920</v>
      </c>
      <c r="B543" s="27">
        <v>99911</v>
      </c>
      <c r="C543" s="49" t="s">
        <v>1971</v>
      </c>
      <c r="D543" s="39" t="s">
        <v>1106</v>
      </c>
      <c r="E543" s="44" t="s">
        <v>1971</v>
      </c>
      <c r="F543" s="18" t="s">
        <v>7</v>
      </c>
      <c r="G543" s="29">
        <v>0.73250000000000004</v>
      </c>
      <c r="H543" s="36">
        <f>(Reference!B$12*List!$G543)+Reference!B$13</f>
        <v>757.51600911777973</v>
      </c>
      <c r="I543" s="36">
        <f>(Reference!C$12*List!$G543)+Reference!C$13</f>
        <v>1130.3842775010141</v>
      </c>
      <c r="J543" s="36">
        <f>(Reference!D$12*List!$G543)+Reference!D$13</f>
        <v>1352.9183899313261</v>
      </c>
      <c r="K543" s="36">
        <f>(Reference!E$12*List!$G543)+Reference!E$13</f>
        <v>1673.3675118309759</v>
      </c>
      <c r="L543" s="36">
        <f>(Reference!F$12*List!$G543)+Reference!F$13</f>
        <v>1743.0948670591404</v>
      </c>
      <c r="M543" s="36">
        <f>(Reference!G$12*List!$G543)+Reference!G$13</f>
        <v>1974.0358237368198</v>
      </c>
      <c r="N543" s="36">
        <f>(Reference!H$12*List!$G543)+Reference!H$13</f>
        <v>2049.2029017132809</v>
      </c>
      <c r="O543" s="36">
        <f>(Reference!I$12*List!$G543)+Reference!I$13</f>
        <v>2129.8097024380377</v>
      </c>
      <c r="P543" s="36">
        <f>(Reference!J$12*List!$G543)+Reference!J$13</f>
        <v>2465.5889520828869</v>
      </c>
      <c r="Q543" s="36">
        <f>(Reference!K$12*List!$G543)+Reference!K$13</f>
        <v>2543.723151558419</v>
      </c>
      <c r="R543" s="36">
        <f>(Reference!L$12*List!$G543)+Reference!L$13</f>
        <v>2744.4983729955452</v>
      </c>
      <c r="S543" s="36">
        <f>(Reference!M$12*List!$G543)+Reference!M$13</f>
        <v>3279.0747630781393</v>
      </c>
      <c r="T543" s="36">
        <f>(Reference!N$12*List!$G543)+Reference!N$13</f>
        <v>13227.338629212783</v>
      </c>
      <c r="U543" s="12">
        <f>(Reference!O$12*List!$G543)+Reference!O$13</f>
        <v>491.64214199103952</v>
      </c>
      <c r="V543" s="12">
        <f>(Reference!P$12*List!$G543)+Reference!P$13</f>
        <v>692.7684728055558</v>
      </c>
      <c r="W543" s="12">
        <f>(Reference!Q$12*List!$G543)+Reference!Q$13</f>
        <v>346.3842364027779</v>
      </c>
      <c r="X543" s="54"/>
      <c r="Y543" s="1" t="str">
        <f t="shared" si="17"/>
        <v>Upson County, Georgia</v>
      </c>
      <c r="Z543" s="39" t="s">
        <v>1106</v>
      </c>
      <c r="AA543" s="40" t="s">
        <v>2225</v>
      </c>
      <c r="AB543" s="44" t="s">
        <v>1971</v>
      </c>
      <c r="AC543" s="63"/>
      <c r="AD543" s="57">
        <f t="shared" si="16"/>
        <v>0.73250000000000004</v>
      </c>
    </row>
    <row r="544" spans="1:30" x14ac:dyDescent="0.3">
      <c r="A544" s="47">
        <v>11921</v>
      </c>
      <c r="B544" s="13">
        <v>16860</v>
      </c>
      <c r="C544" s="49" t="s">
        <v>2340</v>
      </c>
      <c r="D544" s="38" t="s">
        <v>39</v>
      </c>
      <c r="E544" s="43" t="s">
        <v>1971</v>
      </c>
      <c r="F544" s="18" t="s">
        <v>6</v>
      </c>
      <c r="G544" s="11">
        <v>0.8589</v>
      </c>
      <c r="H544" s="36">
        <f>(Reference!B$12*List!$G544)+Reference!B$13</f>
        <v>852.7122164459638</v>
      </c>
      <c r="I544" s="36">
        <f>(Reference!C$12*List!$G544)+Reference!C$13</f>
        <v>1272.4384317978047</v>
      </c>
      <c r="J544" s="36">
        <f>(Reference!D$12*List!$G544)+Reference!D$13</f>
        <v>1522.938162445455</v>
      </c>
      <c r="K544" s="36">
        <f>(Reference!E$12*List!$G544)+Reference!E$13</f>
        <v>1883.6577745780712</v>
      </c>
      <c r="L544" s="36">
        <f>(Reference!F$12*List!$G544)+Reference!F$13</f>
        <v>1962.1476901810017</v>
      </c>
      <c r="M544" s="36">
        <f>(Reference!G$12*List!$G544)+Reference!G$13</f>
        <v>2222.1107439864518</v>
      </c>
      <c r="N544" s="36">
        <f>(Reference!H$12*List!$G544)+Reference!H$13</f>
        <v>2306.7239863385471</v>
      </c>
      <c r="O544" s="36">
        <f>(Reference!I$12*List!$G544)+Reference!I$13</f>
        <v>2397.4605554398067</v>
      </c>
      <c r="P544" s="36">
        <f>(Reference!J$12*List!$G544)+Reference!J$13</f>
        <v>2775.4368156837063</v>
      </c>
      <c r="Q544" s="36">
        <f>(Reference!K$12*List!$G544)+Reference!K$13</f>
        <v>2863.3900544444368</v>
      </c>
      <c r="R544" s="36">
        <f>(Reference!L$12*List!$G544)+Reference!L$13</f>
        <v>3089.3964780954284</v>
      </c>
      <c r="S544" s="36">
        <f>(Reference!M$12*List!$G544)+Reference!M$13</f>
        <v>3691.1524977178942</v>
      </c>
      <c r="T544" s="36">
        <f>(Reference!N$12*List!$G544)+Reference!N$13</f>
        <v>14889.603789804074</v>
      </c>
      <c r="U544" s="12">
        <f>(Reference!O$12*List!$G544)+Reference!O$13</f>
        <v>553.42627158951325</v>
      </c>
      <c r="V544" s="12">
        <f>(Reference!P$12*List!$G544)+Reference!P$13</f>
        <v>779.82792814885966</v>
      </c>
      <c r="W544" s="12">
        <f>(Reference!Q$12*List!$G544)+Reference!Q$13</f>
        <v>389.91396407442983</v>
      </c>
      <c r="X544" s="54"/>
      <c r="Y544" s="1" t="str">
        <f t="shared" si="17"/>
        <v>Walker County, Georgia</v>
      </c>
      <c r="Z544" s="38" t="s">
        <v>39</v>
      </c>
      <c r="AA544" s="40" t="s">
        <v>2225</v>
      </c>
      <c r="AB544" s="43" t="s">
        <v>1971</v>
      </c>
      <c r="AC544" s="62"/>
      <c r="AD544" s="57">
        <f t="shared" si="16"/>
        <v>0.8589</v>
      </c>
    </row>
    <row r="545" spans="1:30" x14ac:dyDescent="0.3">
      <c r="A545" s="47">
        <v>11930</v>
      </c>
      <c r="B545" s="13">
        <v>12060</v>
      </c>
      <c r="C545" s="49" t="s">
        <v>2334</v>
      </c>
      <c r="D545" s="38" t="s">
        <v>221</v>
      </c>
      <c r="E545" s="43" t="s">
        <v>1971</v>
      </c>
      <c r="F545" s="18" t="s">
        <v>6</v>
      </c>
      <c r="G545" s="11">
        <v>0.94899999999999995</v>
      </c>
      <c r="H545" s="36">
        <f>(Reference!B$12*List!$G545)+Reference!B$13</f>
        <v>920.56963954936089</v>
      </c>
      <c r="I545" s="36">
        <f>(Reference!C$12*List!$G545)+Reference!C$13</f>
        <v>1373.6969705805645</v>
      </c>
      <c r="J545" s="36">
        <f>(Reference!D$12*List!$G545)+Reference!D$13</f>
        <v>1644.1310540872507</v>
      </c>
      <c r="K545" s="36">
        <f>(Reference!E$12*List!$G545)+Reference!E$13</f>
        <v>2033.556134336879</v>
      </c>
      <c r="L545" s="36">
        <f>(Reference!F$12*List!$G545)+Reference!F$13</f>
        <v>2118.2921471689742</v>
      </c>
      <c r="M545" s="36">
        <f>(Reference!G$12*List!$G545)+Reference!G$13</f>
        <v>2398.9426293859133</v>
      </c>
      <c r="N545" s="36">
        <f>(Reference!H$12*List!$G545)+Reference!H$13</f>
        <v>2490.2892531481712</v>
      </c>
      <c r="O545" s="36">
        <f>(Reference!I$12*List!$G545)+Reference!I$13</f>
        <v>2588.2464878405926</v>
      </c>
      <c r="P545" s="36">
        <f>(Reference!J$12*List!$G545)+Reference!J$13</f>
        <v>2996.3014716206822</v>
      </c>
      <c r="Q545" s="36">
        <f>(Reference!K$12*List!$G545)+Reference!K$13</f>
        <v>3091.25388316303</v>
      </c>
      <c r="R545" s="36">
        <f>(Reference!L$12*List!$G545)+Reference!L$13</f>
        <v>3335.2455229490624</v>
      </c>
      <c r="S545" s="36">
        <f>(Reference!M$12*List!$G545)+Reference!M$13</f>
        <v>3984.8882879951248</v>
      </c>
      <c r="T545" s="36">
        <f>(Reference!N$12*List!$G545)+Reference!N$13</f>
        <v>16074.493750004036</v>
      </c>
      <c r="U545" s="12">
        <f>(Reference!O$12*List!$G545)+Reference!O$13</f>
        <v>597.4670158681721</v>
      </c>
      <c r="V545" s="12">
        <f>(Reference!P$12*List!$G545)+Reference!P$13</f>
        <v>841.88534054151546</v>
      </c>
      <c r="W545" s="12">
        <f>(Reference!Q$12*List!$G545)+Reference!Q$13</f>
        <v>420.94267027075773</v>
      </c>
      <c r="X545" s="54"/>
      <c r="Y545" s="1" t="str">
        <f t="shared" si="17"/>
        <v>Walton County, Georgia</v>
      </c>
      <c r="Z545" s="38" t="s">
        <v>221</v>
      </c>
      <c r="AA545" s="40" t="s">
        <v>2225</v>
      </c>
      <c r="AB545" s="43" t="s">
        <v>1971</v>
      </c>
      <c r="AC545" s="62"/>
      <c r="AD545" s="57">
        <f t="shared" si="16"/>
        <v>0.94899999999999995</v>
      </c>
    </row>
    <row r="546" spans="1:30" x14ac:dyDescent="0.3">
      <c r="A546" s="47">
        <v>11940</v>
      </c>
      <c r="B546" s="27">
        <v>99911</v>
      </c>
      <c r="C546" s="49" t="s">
        <v>1971</v>
      </c>
      <c r="D546" s="39" t="s">
        <v>1107</v>
      </c>
      <c r="E546" s="44" t="s">
        <v>1971</v>
      </c>
      <c r="F546" s="18" t="s">
        <v>7</v>
      </c>
      <c r="G546" s="29">
        <v>0.73250000000000004</v>
      </c>
      <c r="H546" s="36">
        <f>(Reference!B$12*List!$G546)+Reference!B$13</f>
        <v>757.51600911777973</v>
      </c>
      <c r="I546" s="36">
        <f>(Reference!C$12*List!$G546)+Reference!C$13</f>
        <v>1130.3842775010141</v>
      </c>
      <c r="J546" s="36">
        <f>(Reference!D$12*List!$G546)+Reference!D$13</f>
        <v>1352.9183899313261</v>
      </c>
      <c r="K546" s="36">
        <f>(Reference!E$12*List!$G546)+Reference!E$13</f>
        <v>1673.3675118309759</v>
      </c>
      <c r="L546" s="36">
        <f>(Reference!F$12*List!$G546)+Reference!F$13</f>
        <v>1743.0948670591404</v>
      </c>
      <c r="M546" s="36">
        <f>(Reference!G$12*List!$G546)+Reference!G$13</f>
        <v>1974.0358237368198</v>
      </c>
      <c r="N546" s="36">
        <f>(Reference!H$12*List!$G546)+Reference!H$13</f>
        <v>2049.2029017132809</v>
      </c>
      <c r="O546" s="36">
        <f>(Reference!I$12*List!$G546)+Reference!I$13</f>
        <v>2129.8097024380377</v>
      </c>
      <c r="P546" s="36">
        <f>(Reference!J$12*List!$G546)+Reference!J$13</f>
        <v>2465.5889520828869</v>
      </c>
      <c r="Q546" s="36">
        <f>(Reference!K$12*List!$G546)+Reference!K$13</f>
        <v>2543.723151558419</v>
      </c>
      <c r="R546" s="36">
        <f>(Reference!L$12*List!$G546)+Reference!L$13</f>
        <v>2744.4983729955452</v>
      </c>
      <c r="S546" s="36">
        <f>(Reference!M$12*List!$G546)+Reference!M$13</f>
        <v>3279.0747630781393</v>
      </c>
      <c r="T546" s="36">
        <f>(Reference!N$12*List!$G546)+Reference!N$13</f>
        <v>13227.338629212783</v>
      </c>
      <c r="U546" s="12">
        <f>(Reference!O$12*List!$G546)+Reference!O$13</f>
        <v>491.64214199103952</v>
      </c>
      <c r="V546" s="12">
        <f>(Reference!P$12*List!$G546)+Reference!P$13</f>
        <v>692.7684728055558</v>
      </c>
      <c r="W546" s="12">
        <f>(Reference!Q$12*List!$G546)+Reference!Q$13</f>
        <v>346.3842364027779</v>
      </c>
      <c r="X546" s="54"/>
      <c r="Y546" s="1" t="str">
        <f t="shared" si="17"/>
        <v>Ware County, Georgia</v>
      </c>
      <c r="Z546" s="39" t="s">
        <v>1107</v>
      </c>
      <c r="AA546" s="40" t="s">
        <v>2225</v>
      </c>
      <c r="AB546" s="44" t="s">
        <v>1971</v>
      </c>
      <c r="AC546" s="63"/>
      <c r="AD546" s="57">
        <f t="shared" si="16"/>
        <v>0.73250000000000004</v>
      </c>
    </row>
    <row r="547" spans="1:30" x14ac:dyDescent="0.3">
      <c r="A547" s="47">
        <v>11941</v>
      </c>
      <c r="B547" s="27">
        <v>99911</v>
      </c>
      <c r="C547" s="49" t="s">
        <v>1971</v>
      </c>
      <c r="D547" s="39" t="s">
        <v>303</v>
      </c>
      <c r="E547" s="44" t="s">
        <v>1971</v>
      </c>
      <c r="F547" s="18" t="s">
        <v>7</v>
      </c>
      <c r="G547" s="29">
        <v>0.73250000000000004</v>
      </c>
      <c r="H547" s="36">
        <f>(Reference!B$12*List!$G547)+Reference!B$13</f>
        <v>757.51600911777973</v>
      </c>
      <c r="I547" s="36">
        <f>(Reference!C$12*List!$G547)+Reference!C$13</f>
        <v>1130.3842775010141</v>
      </c>
      <c r="J547" s="36">
        <f>(Reference!D$12*List!$G547)+Reference!D$13</f>
        <v>1352.9183899313261</v>
      </c>
      <c r="K547" s="36">
        <f>(Reference!E$12*List!$G547)+Reference!E$13</f>
        <v>1673.3675118309759</v>
      </c>
      <c r="L547" s="36">
        <f>(Reference!F$12*List!$G547)+Reference!F$13</f>
        <v>1743.0948670591404</v>
      </c>
      <c r="M547" s="36">
        <f>(Reference!G$12*List!$G547)+Reference!G$13</f>
        <v>1974.0358237368198</v>
      </c>
      <c r="N547" s="36">
        <f>(Reference!H$12*List!$G547)+Reference!H$13</f>
        <v>2049.2029017132809</v>
      </c>
      <c r="O547" s="36">
        <f>(Reference!I$12*List!$G547)+Reference!I$13</f>
        <v>2129.8097024380377</v>
      </c>
      <c r="P547" s="36">
        <f>(Reference!J$12*List!$G547)+Reference!J$13</f>
        <v>2465.5889520828869</v>
      </c>
      <c r="Q547" s="36">
        <f>(Reference!K$12*List!$G547)+Reference!K$13</f>
        <v>2543.723151558419</v>
      </c>
      <c r="R547" s="36">
        <f>(Reference!L$12*List!$G547)+Reference!L$13</f>
        <v>2744.4983729955452</v>
      </c>
      <c r="S547" s="36">
        <f>(Reference!M$12*List!$G547)+Reference!M$13</f>
        <v>3279.0747630781393</v>
      </c>
      <c r="T547" s="36">
        <f>(Reference!N$12*List!$G547)+Reference!N$13</f>
        <v>13227.338629212783</v>
      </c>
      <c r="U547" s="12">
        <f>(Reference!O$12*List!$G547)+Reference!O$13</f>
        <v>491.64214199103952</v>
      </c>
      <c r="V547" s="12">
        <f>(Reference!P$12*List!$G547)+Reference!P$13</f>
        <v>692.7684728055558</v>
      </c>
      <c r="W547" s="12">
        <f>(Reference!Q$12*List!$G547)+Reference!Q$13</f>
        <v>346.3842364027779</v>
      </c>
      <c r="X547" s="54"/>
      <c r="Y547" s="1" t="str">
        <f t="shared" si="17"/>
        <v>Warren County, Georgia</v>
      </c>
      <c r="Z547" s="39" t="s">
        <v>303</v>
      </c>
      <c r="AA547" s="40" t="s">
        <v>2225</v>
      </c>
      <c r="AB547" s="44" t="s">
        <v>1971</v>
      </c>
      <c r="AC547" s="63"/>
      <c r="AD547" s="57">
        <f t="shared" si="16"/>
        <v>0.73250000000000004</v>
      </c>
    </row>
    <row r="548" spans="1:30" x14ac:dyDescent="0.3">
      <c r="A548" s="47">
        <v>11950</v>
      </c>
      <c r="B548" s="27">
        <v>99911</v>
      </c>
      <c r="C548" s="49" t="s">
        <v>1971</v>
      </c>
      <c r="D548" s="39" t="s">
        <v>66</v>
      </c>
      <c r="E548" s="44" t="s">
        <v>1971</v>
      </c>
      <c r="F548" s="18" t="s">
        <v>7</v>
      </c>
      <c r="G548" s="29">
        <v>0.73250000000000004</v>
      </c>
      <c r="H548" s="36">
        <f>(Reference!B$12*List!$G548)+Reference!B$13</f>
        <v>757.51600911777973</v>
      </c>
      <c r="I548" s="36">
        <f>(Reference!C$12*List!$G548)+Reference!C$13</f>
        <v>1130.3842775010141</v>
      </c>
      <c r="J548" s="36">
        <f>(Reference!D$12*List!$G548)+Reference!D$13</f>
        <v>1352.9183899313261</v>
      </c>
      <c r="K548" s="36">
        <f>(Reference!E$12*List!$G548)+Reference!E$13</f>
        <v>1673.3675118309759</v>
      </c>
      <c r="L548" s="36">
        <f>(Reference!F$12*List!$G548)+Reference!F$13</f>
        <v>1743.0948670591404</v>
      </c>
      <c r="M548" s="36">
        <f>(Reference!G$12*List!$G548)+Reference!G$13</f>
        <v>1974.0358237368198</v>
      </c>
      <c r="N548" s="36">
        <f>(Reference!H$12*List!$G548)+Reference!H$13</f>
        <v>2049.2029017132809</v>
      </c>
      <c r="O548" s="36">
        <f>(Reference!I$12*List!$G548)+Reference!I$13</f>
        <v>2129.8097024380377</v>
      </c>
      <c r="P548" s="36">
        <f>(Reference!J$12*List!$G548)+Reference!J$13</f>
        <v>2465.5889520828869</v>
      </c>
      <c r="Q548" s="36">
        <f>(Reference!K$12*List!$G548)+Reference!K$13</f>
        <v>2543.723151558419</v>
      </c>
      <c r="R548" s="36">
        <f>(Reference!L$12*List!$G548)+Reference!L$13</f>
        <v>2744.4983729955452</v>
      </c>
      <c r="S548" s="36">
        <f>(Reference!M$12*List!$G548)+Reference!M$13</f>
        <v>3279.0747630781393</v>
      </c>
      <c r="T548" s="36">
        <f>(Reference!N$12*List!$G548)+Reference!N$13</f>
        <v>13227.338629212783</v>
      </c>
      <c r="U548" s="12">
        <f>(Reference!O$12*List!$G548)+Reference!O$13</f>
        <v>491.64214199103952</v>
      </c>
      <c r="V548" s="12">
        <f>(Reference!P$12*List!$G548)+Reference!P$13</f>
        <v>692.7684728055558</v>
      </c>
      <c r="W548" s="12">
        <f>(Reference!Q$12*List!$G548)+Reference!Q$13</f>
        <v>346.3842364027779</v>
      </c>
      <c r="X548" s="54"/>
      <c r="Y548" s="1" t="str">
        <f t="shared" si="17"/>
        <v>Washington County, Georgia</v>
      </c>
      <c r="Z548" s="39" t="s">
        <v>66</v>
      </c>
      <c r="AA548" s="40" t="s">
        <v>2225</v>
      </c>
      <c r="AB548" s="44" t="s">
        <v>1971</v>
      </c>
      <c r="AC548" s="63"/>
      <c r="AD548" s="57">
        <f t="shared" si="16"/>
        <v>0.73250000000000004</v>
      </c>
    </row>
    <row r="549" spans="1:30" x14ac:dyDescent="0.3">
      <c r="A549" s="47">
        <v>11960</v>
      </c>
      <c r="B549" s="27">
        <v>99911</v>
      </c>
      <c r="C549" s="49" t="s">
        <v>1971</v>
      </c>
      <c r="D549" s="39" t="s">
        <v>411</v>
      </c>
      <c r="E549" s="44" t="s">
        <v>1971</v>
      </c>
      <c r="F549" s="18" t="s">
        <v>7</v>
      </c>
      <c r="G549" s="29">
        <v>0.73250000000000004</v>
      </c>
      <c r="H549" s="36">
        <f>(Reference!B$12*List!$G549)+Reference!B$13</f>
        <v>757.51600911777973</v>
      </c>
      <c r="I549" s="36">
        <f>(Reference!C$12*List!$G549)+Reference!C$13</f>
        <v>1130.3842775010141</v>
      </c>
      <c r="J549" s="36">
        <f>(Reference!D$12*List!$G549)+Reference!D$13</f>
        <v>1352.9183899313261</v>
      </c>
      <c r="K549" s="36">
        <f>(Reference!E$12*List!$G549)+Reference!E$13</f>
        <v>1673.3675118309759</v>
      </c>
      <c r="L549" s="36">
        <f>(Reference!F$12*List!$G549)+Reference!F$13</f>
        <v>1743.0948670591404</v>
      </c>
      <c r="M549" s="36">
        <f>(Reference!G$12*List!$G549)+Reference!G$13</f>
        <v>1974.0358237368198</v>
      </c>
      <c r="N549" s="36">
        <f>(Reference!H$12*List!$G549)+Reference!H$13</f>
        <v>2049.2029017132809</v>
      </c>
      <c r="O549" s="36">
        <f>(Reference!I$12*List!$G549)+Reference!I$13</f>
        <v>2129.8097024380377</v>
      </c>
      <c r="P549" s="36">
        <f>(Reference!J$12*List!$G549)+Reference!J$13</f>
        <v>2465.5889520828869</v>
      </c>
      <c r="Q549" s="36">
        <f>(Reference!K$12*List!$G549)+Reference!K$13</f>
        <v>2543.723151558419</v>
      </c>
      <c r="R549" s="36">
        <f>(Reference!L$12*List!$G549)+Reference!L$13</f>
        <v>2744.4983729955452</v>
      </c>
      <c r="S549" s="36">
        <f>(Reference!M$12*List!$G549)+Reference!M$13</f>
        <v>3279.0747630781393</v>
      </c>
      <c r="T549" s="36">
        <f>(Reference!N$12*List!$G549)+Reference!N$13</f>
        <v>13227.338629212783</v>
      </c>
      <c r="U549" s="12">
        <f>(Reference!O$12*List!$G549)+Reference!O$13</f>
        <v>491.64214199103952</v>
      </c>
      <c r="V549" s="12">
        <f>(Reference!P$12*List!$G549)+Reference!P$13</f>
        <v>692.7684728055558</v>
      </c>
      <c r="W549" s="12">
        <f>(Reference!Q$12*List!$G549)+Reference!Q$13</f>
        <v>346.3842364027779</v>
      </c>
      <c r="X549" s="54"/>
      <c r="Y549" s="1" t="str">
        <f t="shared" si="17"/>
        <v>Wayne County, Georgia</v>
      </c>
      <c r="Z549" s="39" t="s">
        <v>411</v>
      </c>
      <c r="AA549" s="40" t="s">
        <v>2225</v>
      </c>
      <c r="AB549" s="44" t="s">
        <v>1971</v>
      </c>
      <c r="AC549" s="63"/>
      <c r="AD549" s="57">
        <f t="shared" si="16"/>
        <v>0.73250000000000004</v>
      </c>
    </row>
    <row r="550" spans="1:30" x14ac:dyDescent="0.3">
      <c r="A550" s="47">
        <v>11961</v>
      </c>
      <c r="B550" s="27">
        <v>99911</v>
      </c>
      <c r="C550" s="49" t="s">
        <v>1971</v>
      </c>
      <c r="D550" s="39" t="s">
        <v>451</v>
      </c>
      <c r="E550" s="44" t="s">
        <v>1971</v>
      </c>
      <c r="F550" s="18" t="s">
        <v>7</v>
      </c>
      <c r="G550" s="29">
        <v>0.73250000000000004</v>
      </c>
      <c r="H550" s="36">
        <f>(Reference!B$12*List!$G550)+Reference!B$13</f>
        <v>757.51600911777973</v>
      </c>
      <c r="I550" s="36">
        <f>(Reference!C$12*List!$G550)+Reference!C$13</f>
        <v>1130.3842775010141</v>
      </c>
      <c r="J550" s="36">
        <f>(Reference!D$12*List!$G550)+Reference!D$13</f>
        <v>1352.9183899313261</v>
      </c>
      <c r="K550" s="36">
        <f>(Reference!E$12*List!$G550)+Reference!E$13</f>
        <v>1673.3675118309759</v>
      </c>
      <c r="L550" s="36">
        <f>(Reference!F$12*List!$G550)+Reference!F$13</f>
        <v>1743.0948670591404</v>
      </c>
      <c r="M550" s="36">
        <f>(Reference!G$12*List!$G550)+Reference!G$13</f>
        <v>1974.0358237368198</v>
      </c>
      <c r="N550" s="36">
        <f>(Reference!H$12*List!$G550)+Reference!H$13</f>
        <v>2049.2029017132809</v>
      </c>
      <c r="O550" s="36">
        <f>(Reference!I$12*List!$G550)+Reference!I$13</f>
        <v>2129.8097024380377</v>
      </c>
      <c r="P550" s="36">
        <f>(Reference!J$12*List!$G550)+Reference!J$13</f>
        <v>2465.5889520828869</v>
      </c>
      <c r="Q550" s="36">
        <f>(Reference!K$12*List!$G550)+Reference!K$13</f>
        <v>2543.723151558419</v>
      </c>
      <c r="R550" s="36">
        <f>(Reference!L$12*List!$G550)+Reference!L$13</f>
        <v>2744.4983729955452</v>
      </c>
      <c r="S550" s="36">
        <f>(Reference!M$12*List!$G550)+Reference!M$13</f>
        <v>3279.0747630781393</v>
      </c>
      <c r="T550" s="36">
        <f>(Reference!N$12*List!$G550)+Reference!N$13</f>
        <v>13227.338629212783</v>
      </c>
      <c r="U550" s="12">
        <f>(Reference!O$12*List!$G550)+Reference!O$13</f>
        <v>491.64214199103952</v>
      </c>
      <c r="V550" s="12">
        <f>(Reference!P$12*List!$G550)+Reference!P$13</f>
        <v>692.7684728055558</v>
      </c>
      <c r="W550" s="12">
        <f>(Reference!Q$12*List!$G550)+Reference!Q$13</f>
        <v>346.3842364027779</v>
      </c>
      <c r="X550" s="54"/>
      <c r="Y550" s="1" t="str">
        <f t="shared" si="17"/>
        <v>Webster County, Georgia</v>
      </c>
      <c r="Z550" s="39" t="s">
        <v>451</v>
      </c>
      <c r="AA550" s="40" t="s">
        <v>2225</v>
      </c>
      <c r="AB550" s="44" t="s">
        <v>1971</v>
      </c>
      <c r="AC550" s="63"/>
      <c r="AD550" s="57">
        <f t="shared" si="16"/>
        <v>0.73250000000000004</v>
      </c>
    </row>
    <row r="551" spans="1:30" x14ac:dyDescent="0.3">
      <c r="A551" s="47">
        <v>11962</v>
      </c>
      <c r="B551" s="27">
        <v>99911</v>
      </c>
      <c r="C551" s="49" t="s">
        <v>1971</v>
      </c>
      <c r="D551" s="39" t="s">
        <v>1108</v>
      </c>
      <c r="E551" s="44" t="s">
        <v>1971</v>
      </c>
      <c r="F551" s="18" t="s">
        <v>7</v>
      </c>
      <c r="G551" s="29">
        <v>0.73250000000000004</v>
      </c>
      <c r="H551" s="36">
        <f>(Reference!B$12*List!$G551)+Reference!B$13</f>
        <v>757.51600911777973</v>
      </c>
      <c r="I551" s="36">
        <f>(Reference!C$12*List!$G551)+Reference!C$13</f>
        <v>1130.3842775010141</v>
      </c>
      <c r="J551" s="36">
        <f>(Reference!D$12*List!$G551)+Reference!D$13</f>
        <v>1352.9183899313261</v>
      </c>
      <c r="K551" s="36">
        <f>(Reference!E$12*List!$G551)+Reference!E$13</f>
        <v>1673.3675118309759</v>
      </c>
      <c r="L551" s="36">
        <f>(Reference!F$12*List!$G551)+Reference!F$13</f>
        <v>1743.0948670591404</v>
      </c>
      <c r="M551" s="36">
        <f>(Reference!G$12*List!$G551)+Reference!G$13</f>
        <v>1974.0358237368198</v>
      </c>
      <c r="N551" s="36">
        <f>(Reference!H$12*List!$G551)+Reference!H$13</f>
        <v>2049.2029017132809</v>
      </c>
      <c r="O551" s="36">
        <f>(Reference!I$12*List!$G551)+Reference!I$13</f>
        <v>2129.8097024380377</v>
      </c>
      <c r="P551" s="36">
        <f>(Reference!J$12*List!$G551)+Reference!J$13</f>
        <v>2465.5889520828869</v>
      </c>
      <c r="Q551" s="36">
        <f>(Reference!K$12*List!$G551)+Reference!K$13</f>
        <v>2543.723151558419</v>
      </c>
      <c r="R551" s="36">
        <f>(Reference!L$12*List!$G551)+Reference!L$13</f>
        <v>2744.4983729955452</v>
      </c>
      <c r="S551" s="36">
        <f>(Reference!M$12*List!$G551)+Reference!M$13</f>
        <v>3279.0747630781393</v>
      </c>
      <c r="T551" s="36">
        <f>(Reference!N$12*List!$G551)+Reference!N$13</f>
        <v>13227.338629212783</v>
      </c>
      <c r="U551" s="12">
        <f>(Reference!O$12*List!$G551)+Reference!O$13</f>
        <v>491.64214199103952</v>
      </c>
      <c r="V551" s="12">
        <f>(Reference!P$12*List!$G551)+Reference!P$13</f>
        <v>692.7684728055558</v>
      </c>
      <c r="W551" s="12">
        <f>(Reference!Q$12*List!$G551)+Reference!Q$13</f>
        <v>346.3842364027779</v>
      </c>
      <c r="X551" s="54"/>
      <c r="Y551" s="1" t="str">
        <f t="shared" si="17"/>
        <v>Wheeler County, Georgia</v>
      </c>
      <c r="Z551" s="39" t="s">
        <v>1108</v>
      </c>
      <c r="AA551" s="40" t="s">
        <v>2225</v>
      </c>
      <c r="AB551" s="44" t="s">
        <v>1971</v>
      </c>
      <c r="AC551" s="63"/>
      <c r="AD551" s="57">
        <f t="shared" si="16"/>
        <v>0.73250000000000004</v>
      </c>
    </row>
    <row r="552" spans="1:30" x14ac:dyDescent="0.3">
      <c r="A552" s="47">
        <v>11963</v>
      </c>
      <c r="B552" s="27">
        <v>99911</v>
      </c>
      <c r="C552" s="49" t="s">
        <v>1971</v>
      </c>
      <c r="D552" s="39" t="s">
        <v>996</v>
      </c>
      <c r="E552" s="44" t="s">
        <v>1971</v>
      </c>
      <c r="F552" s="18" t="s">
        <v>7</v>
      </c>
      <c r="G552" s="29">
        <v>0.73250000000000004</v>
      </c>
      <c r="H552" s="36">
        <f>(Reference!B$12*List!$G552)+Reference!B$13</f>
        <v>757.51600911777973</v>
      </c>
      <c r="I552" s="36">
        <f>(Reference!C$12*List!$G552)+Reference!C$13</f>
        <v>1130.3842775010141</v>
      </c>
      <c r="J552" s="36">
        <f>(Reference!D$12*List!$G552)+Reference!D$13</f>
        <v>1352.9183899313261</v>
      </c>
      <c r="K552" s="36">
        <f>(Reference!E$12*List!$G552)+Reference!E$13</f>
        <v>1673.3675118309759</v>
      </c>
      <c r="L552" s="36">
        <f>(Reference!F$12*List!$G552)+Reference!F$13</f>
        <v>1743.0948670591404</v>
      </c>
      <c r="M552" s="36">
        <f>(Reference!G$12*List!$G552)+Reference!G$13</f>
        <v>1974.0358237368198</v>
      </c>
      <c r="N552" s="36">
        <f>(Reference!H$12*List!$G552)+Reference!H$13</f>
        <v>2049.2029017132809</v>
      </c>
      <c r="O552" s="36">
        <f>(Reference!I$12*List!$G552)+Reference!I$13</f>
        <v>2129.8097024380377</v>
      </c>
      <c r="P552" s="36">
        <f>(Reference!J$12*List!$G552)+Reference!J$13</f>
        <v>2465.5889520828869</v>
      </c>
      <c r="Q552" s="36">
        <f>(Reference!K$12*List!$G552)+Reference!K$13</f>
        <v>2543.723151558419</v>
      </c>
      <c r="R552" s="36">
        <f>(Reference!L$12*List!$G552)+Reference!L$13</f>
        <v>2744.4983729955452</v>
      </c>
      <c r="S552" s="36">
        <f>(Reference!M$12*List!$G552)+Reference!M$13</f>
        <v>3279.0747630781393</v>
      </c>
      <c r="T552" s="36">
        <f>(Reference!N$12*List!$G552)+Reference!N$13</f>
        <v>13227.338629212783</v>
      </c>
      <c r="U552" s="12">
        <f>(Reference!O$12*List!$G552)+Reference!O$13</f>
        <v>491.64214199103952</v>
      </c>
      <c r="V552" s="12">
        <f>(Reference!P$12*List!$G552)+Reference!P$13</f>
        <v>692.7684728055558</v>
      </c>
      <c r="W552" s="12">
        <f>(Reference!Q$12*List!$G552)+Reference!Q$13</f>
        <v>346.3842364027779</v>
      </c>
      <c r="X552" s="54"/>
      <c r="Y552" s="1" t="str">
        <f t="shared" si="17"/>
        <v>White County, Georgia</v>
      </c>
      <c r="Z552" s="39" t="s">
        <v>996</v>
      </c>
      <c r="AA552" s="40" t="s">
        <v>2225</v>
      </c>
      <c r="AB552" s="44" t="s">
        <v>1971</v>
      </c>
      <c r="AC552" s="63"/>
      <c r="AD552" s="57">
        <f t="shared" si="16"/>
        <v>0.73250000000000004</v>
      </c>
    </row>
    <row r="553" spans="1:30" x14ac:dyDescent="0.3">
      <c r="A553" s="47">
        <v>11970</v>
      </c>
      <c r="B553" s="13">
        <v>19140</v>
      </c>
      <c r="C553" s="49" t="s">
        <v>2345</v>
      </c>
      <c r="D553" s="38" t="s">
        <v>222</v>
      </c>
      <c r="E553" s="43" t="s">
        <v>1971</v>
      </c>
      <c r="F553" s="18" t="s">
        <v>6</v>
      </c>
      <c r="G553" s="11">
        <v>0.86170000000000002</v>
      </c>
      <c r="H553" s="36">
        <f>(Reference!B$12*List!$G553)+Reference!B$13</f>
        <v>854.82099319057556</v>
      </c>
      <c r="I553" s="36">
        <f>(Reference!C$12*List!$G553)+Reference!C$13</f>
        <v>1275.5852010385565</v>
      </c>
      <c r="J553" s="36">
        <f>(Reference!D$12*List!$G553)+Reference!D$13</f>
        <v>1526.7044232289959</v>
      </c>
      <c r="K553" s="36">
        <f>(Reference!E$12*List!$G553)+Reference!E$13</f>
        <v>1888.3161031832285</v>
      </c>
      <c r="L553" s="36">
        <f>(Reference!F$12*List!$G553)+Reference!F$13</f>
        <v>1967.0001261362329</v>
      </c>
      <c r="M553" s="36">
        <f>(Reference!G$12*List!$G553)+Reference!G$13</f>
        <v>2227.606074498311</v>
      </c>
      <c r="N553" s="36">
        <f>(Reference!H$12*List!$G553)+Reference!H$13</f>
        <v>2312.4285673270815</v>
      </c>
      <c r="O553" s="36">
        <f>(Reference!I$12*List!$G553)+Reference!I$13</f>
        <v>2403.3895300316181</v>
      </c>
      <c r="P553" s="36">
        <f>(Reference!J$12*List!$G553)+Reference!J$13</f>
        <v>2782.3005341811927</v>
      </c>
      <c r="Q553" s="36">
        <f>(Reference!K$12*List!$G553)+Reference!K$13</f>
        <v>2870.4712833058366</v>
      </c>
      <c r="R553" s="36">
        <f>(Reference!L$12*List!$G553)+Reference!L$13</f>
        <v>3097.0366259932098</v>
      </c>
      <c r="S553" s="36">
        <f>(Reference!M$12*List!$G553)+Reference!M$13</f>
        <v>3700.2808019662434</v>
      </c>
      <c r="T553" s="36">
        <f>(Reference!N$12*List!$G553)+Reference!N$13</f>
        <v>14926.426119310843</v>
      </c>
      <c r="U553" s="12">
        <f>(Reference!O$12*List!$G553)+Reference!O$13</f>
        <v>554.79490737175797</v>
      </c>
      <c r="V553" s="12">
        <f>(Reference!P$12*List!$G553)+Reference!P$13</f>
        <v>781.75646038747732</v>
      </c>
      <c r="W553" s="12">
        <f>(Reference!Q$12*List!$G553)+Reference!Q$13</f>
        <v>390.87823019373866</v>
      </c>
      <c r="X553" s="54"/>
      <c r="Y553" s="1" t="str">
        <f t="shared" si="17"/>
        <v>Whitfield County, Georgia</v>
      </c>
      <c r="Z553" s="38" t="s">
        <v>222</v>
      </c>
      <c r="AA553" s="40" t="s">
        <v>2225</v>
      </c>
      <c r="AB553" s="43" t="s">
        <v>1971</v>
      </c>
      <c r="AC553" s="62"/>
      <c r="AD553" s="57">
        <f t="shared" si="16"/>
        <v>0.86170000000000002</v>
      </c>
    </row>
    <row r="554" spans="1:30" x14ac:dyDescent="0.3">
      <c r="A554" s="47">
        <v>11971</v>
      </c>
      <c r="B554" s="27">
        <v>99911</v>
      </c>
      <c r="C554" s="49" t="s">
        <v>1971</v>
      </c>
      <c r="D554" s="39" t="s">
        <v>940</v>
      </c>
      <c r="E554" s="44" t="s">
        <v>1971</v>
      </c>
      <c r="F554" s="18" t="s">
        <v>7</v>
      </c>
      <c r="G554" s="29">
        <v>0.73250000000000004</v>
      </c>
      <c r="H554" s="36">
        <f>(Reference!B$12*List!$G554)+Reference!B$13</f>
        <v>757.51600911777973</v>
      </c>
      <c r="I554" s="36">
        <f>(Reference!C$12*List!$G554)+Reference!C$13</f>
        <v>1130.3842775010141</v>
      </c>
      <c r="J554" s="36">
        <f>(Reference!D$12*List!$G554)+Reference!D$13</f>
        <v>1352.9183899313261</v>
      </c>
      <c r="K554" s="36">
        <f>(Reference!E$12*List!$G554)+Reference!E$13</f>
        <v>1673.3675118309759</v>
      </c>
      <c r="L554" s="36">
        <f>(Reference!F$12*List!$G554)+Reference!F$13</f>
        <v>1743.0948670591404</v>
      </c>
      <c r="M554" s="36">
        <f>(Reference!G$12*List!$G554)+Reference!G$13</f>
        <v>1974.0358237368198</v>
      </c>
      <c r="N554" s="36">
        <f>(Reference!H$12*List!$G554)+Reference!H$13</f>
        <v>2049.2029017132809</v>
      </c>
      <c r="O554" s="36">
        <f>(Reference!I$12*List!$G554)+Reference!I$13</f>
        <v>2129.8097024380377</v>
      </c>
      <c r="P554" s="36">
        <f>(Reference!J$12*List!$G554)+Reference!J$13</f>
        <v>2465.5889520828869</v>
      </c>
      <c r="Q554" s="36">
        <f>(Reference!K$12*List!$G554)+Reference!K$13</f>
        <v>2543.723151558419</v>
      </c>
      <c r="R554" s="36">
        <f>(Reference!L$12*List!$G554)+Reference!L$13</f>
        <v>2744.4983729955452</v>
      </c>
      <c r="S554" s="36">
        <f>(Reference!M$12*List!$G554)+Reference!M$13</f>
        <v>3279.0747630781393</v>
      </c>
      <c r="T554" s="36">
        <f>(Reference!N$12*List!$G554)+Reference!N$13</f>
        <v>13227.338629212783</v>
      </c>
      <c r="U554" s="12">
        <f>(Reference!O$12*List!$G554)+Reference!O$13</f>
        <v>491.64214199103952</v>
      </c>
      <c r="V554" s="12">
        <f>(Reference!P$12*List!$G554)+Reference!P$13</f>
        <v>692.7684728055558</v>
      </c>
      <c r="W554" s="12">
        <f>(Reference!Q$12*List!$G554)+Reference!Q$13</f>
        <v>346.3842364027779</v>
      </c>
      <c r="X554" s="54"/>
      <c r="Y554" s="1" t="str">
        <f t="shared" si="17"/>
        <v>Wilcox County, Georgia</v>
      </c>
      <c r="Z554" s="39" t="s">
        <v>940</v>
      </c>
      <c r="AA554" s="40" t="s">
        <v>2225</v>
      </c>
      <c r="AB554" s="44" t="s">
        <v>1971</v>
      </c>
      <c r="AC554" s="63"/>
      <c r="AD554" s="57">
        <f t="shared" si="16"/>
        <v>0.73250000000000004</v>
      </c>
    </row>
    <row r="555" spans="1:30" x14ac:dyDescent="0.3">
      <c r="A555" s="47">
        <v>11972</v>
      </c>
      <c r="B555" s="27">
        <v>99911</v>
      </c>
      <c r="C555" s="49" t="s">
        <v>1971</v>
      </c>
      <c r="D555" s="39" t="s">
        <v>1109</v>
      </c>
      <c r="E555" s="44" t="s">
        <v>1971</v>
      </c>
      <c r="F555" s="18" t="s">
        <v>7</v>
      </c>
      <c r="G555" s="29">
        <v>0.73250000000000004</v>
      </c>
      <c r="H555" s="36">
        <f>(Reference!B$12*List!$G555)+Reference!B$13</f>
        <v>757.51600911777973</v>
      </c>
      <c r="I555" s="36">
        <f>(Reference!C$12*List!$G555)+Reference!C$13</f>
        <v>1130.3842775010141</v>
      </c>
      <c r="J555" s="36">
        <f>(Reference!D$12*List!$G555)+Reference!D$13</f>
        <v>1352.9183899313261</v>
      </c>
      <c r="K555" s="36">
        <f>(Reference!E$12*List!$G555)+Reference!E$13</f>
        <v>1673.3675118309759</v>
      </c>
      <c r="L555" s="36">
        <f>(Reference!F$12*List!$G555)+Reference!F$13</f>
        <v>1743.0948670591404</v>
      </c>
      <c r="M555" s="36">
        <f>(Reference!G$12*List!$G555)+Reference!G$13</f>
        <v>1974.0358237368198</v>
      </c>
      <c r="N555" s="36">
        <f>(Reference!H$12*List!$G555)+Reference!H$13</f>
        <v>2049.2029017132809</v>
      </c>
      <c r="O555" s="36">
        <f>(Reference!I$12*List!$G555)+Reference!I$13</f>
        <v>2129.8097024380377</v>
      </c>
      <c r="P555" s="36">
        <f>(Reference!J$12*List!$G555)+Reference!J$13</f>
        <v>2465.5889520828869</v>
      </c>
      <c r="Q555" s="36">
        <f>(Reference!K$12*List!$G555)+Reference!K$13</f>
        <v>2543.723151558419</v>
      </c>
      <c r="R555" s="36">
        <f>(Reference!L$12*List!$G555)+Reference!L$13</f>
        <v>2744.4983729955452</v>
      </c>
      <c r="S555" s="36">
        <f>(Reference!M$12*List!$G555)+Reference!M$13</f>
        <v>3279.0747630781393</v>
      </c>
      <c r="T555" s="36">
        <f>(Reference!N$12*List!$G555)+Reference!N$13</f>
        <v>13227.338629212783</v>
      </c>
      <c r="U555" s="12">
        <f>(Reference!O$12*List!$G555)+Reference!O$13</f>
        <v>491.64214199103952</v>
      </c>
      <c r="V555" s="12">
        <f>(Reference!P$12*List!$G555)+Reference!P$13</f>
        <v>692.7684728055558</v>
      </c>
      <c r="W555" s="12">
        <f>(Reference!Q$12*List!$G555)+Reference!Q$13</f>
        <v>346.3842364027779</v>
      </c>
      <c r="X555" s="54"/>
      <c r="Y555" s="1" t="str">
        <f t="shared" si="17"/>
        <v>Wilkes County, Georgia</v>
      </c>
      <c r="Z555" s="39" t="s">
        <v>1109</v>
      </c>
      <c r="AA555" s="40" t="s">
        <v>2225</v>
      </c>
      <c r="AB555" s="44" t="s">
        <v>1971</v>
      </c>
      <c r="AC555" s="63"/>
      <c r="AD555" s="57">
        <f t="shared" si="16"/>
        <v>0.73250000000000004</v>
      </c>
    </row>
    <row r="556" spans="1:30" x14ac:dyDescent="0.3">
      <c r="A556" s="47">
        <v>11973</v>
      </c>
      <c r="B556" s="27">
        <v>99911</v>
      </c>
      <c r="C556" s="49" t="s">
        <v>1971</v>
      </c>
      <c r="D556" s="39" t="s">
        <v>1110</v>
      </c>
      <c r="E556" s="44" t="s">
        <v>1971</v>
      </c>
      <c r="F556" s="18" t="s">
        <v>7</v>
      </c>
      <c r="G556" s="29">
        <v>0.73250000000000004</v>
      </c>
      <c r="H556" s="36">
        <f>(Reference!B$12*List!$G556)+Reference!B$13</f>
        <v>757.51600911777973</v>
      </c>
      <c r="I556" s="36">
        <f>(Reference!C$12*List!$G556)+Reference!C$13</f>
        <v>1130.3842775010141</v>
      </c>
      <c r="J556" s="36">
        <f>(Reference!D$12*List!$G556)+Reference!D$13</f>
        <v>1352.9183899313261</v>
      </c>
      <c r="K556" s="36">
        <f>(Reference!E$12*List!$G556)+Reference!E$13</f>
        <v>1673.3675118309759</v>
      </c>
      <c r="L556" s="36">
        <f>(Reference!F$12*List!$G556)+Reference!F$13</f>
        <v>1743.0948670591404</v>
      </c>
      <c r="M556" s="36">
        <f>(Reference!G$12*List!$G556)+Reference!G$13</f>
        <v>1974.0358237368198</v>
      </c>
      <c r="N556" s="36">
        <f>(Reference!H$12*List!$G556)+Reference!H$13</f>
        <v>2049.2029017132809</v>
      </c>
      <c r="O556" s="36">
        <f>(Reference!I$12*List!$G556)+Reference!I$13</f>
        <v>2129.8097024380377</v>
      </c>
      <c r="P556" s="36">
        <f>(Reference!J$12*List!$G556)+Reference!J$13</f>
        <v>2465.5889520828869</v>
      </c>
      <c r="Q556" s="36">
        <f>(Reference!K$12*List!$G556)+Reference!K$13</f>
        <v>2543.723151558419</v>
      </c>
      <c r="R556" s="36">
        <f>(Reference!L$12*List!$G556)+Reference!L$13</f>
        <v>2744.4983729955452</v>
      </c>
      <c r="S556" s="36">
        <f>(Reference!M$12*List!$G556)+Reference!M$13</f>
        <v>3279.0747630781393</v>
      </c>
      <c r="T556" s="36">
        <f>(Reference!N$12*List!$G556)+Reference!N$13</f>
        <v>13227.338629212783</v>
      </c>
      <c r="U556" s="12">
        <f>(Reference!O$12*List!$G556)+Reference!O$13</f>
        <v>491.64214199103952</v>
      </c>
      <c r="V556" s="12">
        <f>(Reference!P$12*List!$G556)+Reference!P$13</f>
        <v>692.7684728055558</v>
      </c>
      <c r="W556" s="12">
        <f>(Reference!Q$12*List!$G556)+Reference!Q$13</f>
        <v>346.3842364027779</v>
      </c>
      <c r="X556" s="54"/>
      <c r="Y556" s="1" t="str">
        <f t="shared" si="17"/>
        <v>Wilkinson County, Georgia</v>
      </c>
      <c r="Z556" s="39" t="s">
        <v>1110</v>
      </c>
      <c r="AA556" s="40" t="s">
        <v>2225</v>
      </c>
      <c r="AB556" s="44" t="s">
        <v>1971</v>
      </c>
      <c r="AC556" s="63"/>
      <c r="AD556" s="57">
        <f t="shared" si="16"/>
        <v>0.73250000000000004</v>
      </c>
    </row>
    <row r="557" spans="1:30" x14ac:dyDescent="0.3">
      <c r="A557" s="47">
        <v>11980</v>
      </c>
      <c r="B557" s="13">
        <v>10500</v>
      </c>
      <c r="C557" s="49" t="s">
        <v>2333</v>
      </c>
      <c r="D557" s="38" t="s">
        <v>223</v>
      </c>
      <c r="E557" s="43" t="s">
        <v>1971</v>
      </c>
      <c r="F557" s="18" t="s">
        <v>6</v>
      </c>
      <c r="G557" s="11">
        <v>0.86150000000000004</v>
      </c>
      <c r="H557" s="36">
        <f>(Reference!B$12*List!$G557)+Reference!B$13</f>
        <v>854.67036628024618</v>
      </c>
      <c r="I557" s="36">
        <f>(Reference!C$12*List!$G557)+Reference!C$13</f>
        <v>1275.3604318070743</v>
      </c>
      <c r="J557" s="36">
        <f>(Reference!D$12*List!$G557)+Reference!D$13</f>
        <v>1526.4354046016001</v>
      </c>
      <c r="K557" s="36">
        <f>(Reference!E$12*List!$G557)+Reference!E$13</f>
        <v>1887.9833654257172</v>
      </c>
      <c r="L557" s="36">
        <f>(Reference!F$12*List!$G557)+Reference!F$13</f>
        <v>1966.6535235680021</v>
      </c>
      <c r="M557" s="36">
        <f>(Reference!G$12*List!$G557)+Reference!G$13</f>
        <v>2227.2135508903211</v>
      </c>
      <c r="N557" s="36">
        <f>(Reference!H$12*List!$G557)+Reference!H$13</f>
        <v>2312.0210972564719</v>
      </c>
      <c r="O557" s="36">
        <f>(Reference!I$12*List!$G557)+Reference!I$13</f>
        <v>2402.9660318464885</v>
      </c>
      <c r="P557" s="36">
        <f>(Reference!J$12*List!$G557)+Reference!J$13</f>
        <v>2781.8102685742292</v>
      </c>
      <c r="Q557" s="36">
        <f>(Reference!K$12*List!$G557)+Reference!K$13</f>
        <v>2869.9654812443077</v>
      </c>
      <c r="R557" s="36">
        <f>(Reference!L$12*List!$G557)+Reference!L$13</f>
        <v>3096.4909011433683</v>
      </c>
      <c r="S557" s="36">
        <f>(Reference!M$12*List!$G557)+Reference!M$13</f>
        <v>3699.6287802342185</v>
      </c>
      <c r="T557" s="36">
        <f>(Reference!N$12*List!$G557)+Reference!N$13</f>
        <v>14923.795952917502</v>
      </c>
      <c r="U557" s="12">
        <f>(Reference!O$12*List!$G557)+Reference!O$13</f>
        <v>554.69714767302617</v>
      </c>
      <c r="V557" s="12">
        <f>(Reference!P$12*List!$G557)+Reference!P$13</f>
        <v>781.61870808471895</v>
      </c>
      <c r="W557" s="12">
        <f>(Reference!Q$12*List!$G557)+Reference!Q$13</f>
        <v>390.80935404235947</v>
      </c>
      <c r="X557" s="54"/>
      <c r="Y557" s="1" t="str">
        <f t="shared" si="17"/>
        <v>Worth County, Georgia</v>
      </c>
      <c r="Z557" s="38" t="s">
        <v>223</v>
      </c>
      <c r="AA557" s="40" t="s">
        <v>2225</v>
      </c>
      <c r="AB557" s="43" t="s">
        <v>1971</v>
      </c>
      <c r="AC557" s="62"/>
      <c r="AD557" s="57">
        <f t="shared" si="16"/>
        <v>0.86150000000000004</v>
      </c>
    </row>
    <row r="558" spans="1:30" x14ac:dyDescent="0.3">
      <c r="A558" s="47">
        <v>65010</v>
      </c>
      <c r="B558" s="27">
        <v>99965</v>
      </c>
      <c r="C558" s="49" t="s">
        <v>2013</v>
      </c>
      <c r="D558" s="39" t="s">
        <v>1111</v>
      </c>
      <c r="E558" s="44" t="s">
        <v>2013</v>
      </c>
      <c r="F558" s="18" t="s">
        <v>7</v>
      </c>
      <c r="G558" s="29">
        <v>0.96109999999999995</v>
      </c>
      <c r="H558" s="36">
        <f>(Reference!B$12*List!$G558)+Reference!B$13</f>
        <v>929.68256762428985</v>
      </c>
      <c r="I558" s="36">
        <f>(Reference!C$12*List!$G558)+Reference!C$13</f>
        <v>1387.2955090852415</v>
      </c>
      <c r="J558" s="36">
        <f>(Reference!D$12*List!$G558)+Reference!D$13</f>
        <v>1660.406681044695</v>
      </c>
      <c r="K558" s="36">
        <f>(Reference!E$12*List!$G558)+Reference!E$13</f>
        <v>2053.6867686663081</v>
      </c>
      <c r="L558" s="36">
        <f>(Reference!F$12*List!$G558)+Reference!F$13</f>
        <v>2139.261602546937</v>
      </c>
      <c r="M558" s="36">
        <f>(Reference!G$12*List!$G558)+Reference!G$13</f>
        <v>2422.6903076693034</v>
      </c>
      <c r="N558" s="36">
        <f>(Reference!H$12*List!$G558)+Reference!H$13</f>
        <v>2514.9411924200522</v>
      </c>
      <c r="O558" s="36">
        <f>(Reference!I$12*List!$G558)+Reference!I$13</f>
        <v>2613.8681280409205</v>
      </c>
      <c r="P558" s="36">
        <f>(Reference!J$12*List!$G558)+Reference!J$13</f>
        <v>3025.9625408419633</v>
      </c>
      <c r="Q558" s="36">
        <f>(Reference!K$12*List!$G558)+Reference!K$13</f>
        <v>3121.8549078855049</v>
      </c>
      <c r="R558" s="36">
        <f>(Reference!L$12*List!$G558)+Reference!L$13</f>
        <v>3368.2618763644787</v>
      </c>
      <c r="S558" s="36">
        <f>(Reference!M$12*List!$G558)+Reference!M$13</f>
        <v>4024.335602782633</v>
      </c>
      <c r="T558" s="36">
        <f>(Reference!N$12*List!$G558)+Reference!N$13</f>
        <v>16233.618816801143</v>
      </c>
      <c r="U558" s="12">
        <f>(Reference!O$12*List!$G558)+Reference!O$13</f>
        <v>603.38147764144378</v>
      </c>
      <c r="V558" s="12">
        <f>(Reference!P$12*List!$G558)+Reference!P$13</f>
        <v>850.21935485839822</v>
      </c>
      <c r="W558" s="12">
        <f>(Reference!Q$12*List!$G558)+Reference!Q$13</f>
        <v>425.10967742919911</v>
      </c>
      <c r="X558" s="54"/>
      <c r="Y558" s="1" t="str">
        <f t="shared" si="17"/>
        <v>Agana County, Guam</v>
      </c>
      <c r="Z558" s="39" t="s">
        <v>1111</v>
      </c>
      <c r="AA558" s="40" t="s">
        <v>2225</v>
      </c>
      <c r="AB558" s="44" t="s">
        <v>2013</v>
      </c>
      <c r="AC558" s="63"/>
      <c r="AD558" s="57">
        <f t="shared" si="16"/>
        <v>0.96109999999999995</v>
      </c>
    </row>
    <row r="559" spans="1:30" x14ac:dyDescent="0.3">
      <c r="A559" s="47">
        <v>65020</v>
      </c>
      <c r="B559" s="27">
        <v>99965</v>
      </c>
      <c r="C559" s="49" t="s">
        <v>2013</v>
      </c>
      <c r="D559" s="39" t="s">
        <v>1112</v>
      </c>
      <c r="E559" s="44" t="s">
        <v>2013</v>
      </c>
      <c r="F559" s="18" t="s">
        <v>7</v>
      </c>
      <c r="G559" s="29">
        <v>0.96109999999999995</v>
      </c>
      <c r="H559" s="36">
        <f>(Reference!B$12*List!$G559)+Reference!B$13</f>
        <v>929.68256762428985</v>
      </c>
      <c r="I559" s="36">
        <f>(Reference!C$12*List!$G559)+Reference!C$13</f>
        <v>1387.2955090852415</v>
      </c>
      <c r="J559" s="36">
        <f>(Reference!D$12*List!$G559)+Reference!D$13</f>
        <v>1660.406681044695</v>
      </c>
      <c r="K559" s="36">
        <f>(Reference!E$12*List!$G559)+Reference!E$13</f>
        <v>2053.6867686663081</v>
      </c>
      <c r="L559" s="36">
        <f>(Reference!F$12*List!$G559)+Reference!F$13</f>
        <v>2139.261602546937</v>
      </c>
      <c r="M559" s="36">
        <f>(Reference!G$12*List!$G559)+Reference!G$13</f>
        <v>2422.6903076693034</v>
      </c>
      <c r="N559" s="36">
        <f>(Reference!H$12*List!$G559)+Reference!H$13</f>
        <v>2514.9411924200522</v>
      </c>
      <c r="O559" s="36">
        <f>(Reference!I$12*List!$G559)+Reference!I$13</f>
        <v>2613.8681280409205</v>
      </c>
      <c r="P559" s="36">
        <f>(Reference!J$12*List!$G559)+Reference!J$13</f>
        <v>3025.9625408419633</v>
      </c>
      <c r="Q559" s="36">
        <f>(Reference!K$12*List!$G559)+Reference!K$13</f>
        <v>3121.8549078855049</v>
      </c>
      <c r="R559" s="36">
        <f>(Reference!L$12*List!$G559)+Reference!L$13</f>
        <v>3368.2618763644787</v>
      </c>
      <c r="S559" s="36">
        <f>(Reference!M$12*List!$G559)+Reference!M$13</f>
        <v>4024.335602782633</v>
      </c>
      <c r="T559" s="36">
        <f>(Reference!N$12*List!$G559)+Reference!N$13</f>
        <v>16233.618816801143</v>
      </c>
      <c r="U559" s="12">
        <f>(Reference!O$12*List!$G559)+Reference!O$13</f>
        <v>603.38147764144378</v>
      </c>
      <c r="V559" s="12">
        <f>(Reference!P$12*List!$G559)+Reference!P$13</f>
        <v>850.21935485839822</v>
      </c>
      <c r="W559" s="12">
        <f>(Reference!Q$12*List!$G559)+Reference!Q$13</f>
        <v>425.10967742919911</v>
      </c>
      <c r="X559" s="54"/>
      <c r="Y559" s="1" t="str">
        <f t="shared" si="17"/>
        <v>Agana Heights County, Guam</v>
      </c>
      <c r="Z559" s="39" t="s">
        <v>1112</v>
      </c>
      <c r="AA559" s="40" t="s">
        <v>2225</v>
      </c>
      <c r="AB559" s="44" t="s">
        <v>2013</v>
      </c>
      <c r="AC559" s="63"/>
      <c r="AD559" s="57">
        <f t="shared" si="16"/>
        <v>0.96109999999999995</v>
      </c>
    </row>
    <row r="560" spans="1:30" x14ac:dyDescent="0.3">
      <c r="A560" s="47">
        <v>65030</v>
      </c>
      <c r="B560" s="27">
        <v>99965</v>
      </c>
      <c r="C560" s="49" t="s">
        <v>2013</v>
      </c>
      <c r="D560" s="39" t="s">
        <v>1113</v>
      </c>
      <c r="E560" s="44" t="s">
        <v>2013</v>
      </c>
      <c r="F560" s="18" t="s">
        <v>7</v>
      </c>
      <c r="G560" s="29">
        <v>0.96109999999999995</v>
      </c>
      <c r="H560" s="36">
        <f>(Reference!B$12*List!$G560)+Reference!B$13</f>
        <v>929.68256762428985</v>
      </c>
      <c r="I560" s="36">
        <f>(Reference!C$12*List!$G560)+Reference!C$13</f>
        <v>1387.2955090852415</v>
      </c>
      <c r="J560" s="36">
        <f>(Reference!D$12*List!$G560)+Reference!D$13</f>
        <v>1660.406681044695</v>
      </c>
      <c r="K560" s="36">
        <f>(Reference!E$12*List!$G560)+Reference!E$13</f>
        <v>2053.6867686663081</v>
      </c>
      <c r="L560" s="36">
        <f>(Reference!F$12*List!$G560)+Reference!F$13</f>
        <v>2139.261602546937</v>
      </c>
      <c r="M560" s="36">
        <f>(Reference!G$12*List!$G560)+Reference!G$13</f>
        <v>2422.6903076693034</v>
      </c>
      <c r="N560" s="36">
        <f>(Reference!H$12*List!$G560)+Reference!H$13</f>
        <v>2514.9411924200522</v>
      </c>
      <c r="O560" s="36">
        <f>(Reference!I$12*List!$G560)+Reference!I$13</f>
        <v>2613.8681280409205</v>
      </c>
      <c r="P560" s="36">
        <f>(Reference!J$12*List!$G560)+Reference!J$13</f>
        <v>3025.9625408419633</v>
      </c>
      <c r="Q560" s="36">
        <f>(Reference!K$12*List!$G560)+Reference!K$13</f>
        <v>3121.8549078855049</v>
      </c>
      <c r="R560" s="36">
        <f>(Reference!L$12*List!$G560)+Reference!L$13</f>
        <v>3368.2618763644787</v>
      </c>
      <c r="S560" s="36">
        <f>(Reference!M$12*List!$G560)+Reference!M$13</f>
        <v>4024.335602782633</v>
      </c>
      <c r="T560" s="36">
        <f>(Reference!N$12*List!$G560)+Reference!N$13</f>
        <v>16233.618816801143</v>
      </c>
      <c r="U560" s="12">
        <f>(Reference!O$12*List!$G560)+Reference!O$13</f>
        <v>603.38147764144378</v>
      </c>
      <c r="V560" s="12">
        <f>(Reference!P$12*List!$G560)+Reference!P$13</f>
        <v>850.21935485839822</v>
      </c>
      <c r="W560" s="12">
        <f>(Reference!Q$12*List!$G560)+Reference!Q$13</f>
        <v>425.10967742919911</v>
      </c>
      <c r="X560" s="54"/>
      <c r="Y560" s="1" t="str">
        <f t="shared" si="17"/>
        <v>Agat County, Guam</v>
      </c>
      <c r="Z560" s="39" t="s">
        <v>1113</v>
      </c>
      <c r="AA560" s="40" t="s">
        <v>2225</v>
      </c>
      <c r="AB560" s="44" t="s">
        <v>2013</v>
      </c>
      <c r="AC560" s="63"/>
      <c r="AD560" s="57">
        <f t="shared" si="16"/>
        <v>0.96109999999999995</v>
      </c>
    </row>
    <row r="561" spans="1:30" x14ac:dyDescent="0.3">
      <c r="A561" s="47">
        <v>65040</v>
      </c>
      <c r="B561" s="27">
        <v>99965</v>
      </c>
      <c r="C561" s="49" t="s">
        <v>2013</v>
      </c>
      <c r="D561" s="39" t="s">
        <v>1114</v>
      </c>
      <c r="E561" s="44" t="s">
        <v>2013</v>
      </c>
      <c r="F561" s="18" t="s">
        <v>7</v>
      </c>
      <c r="G561" s="29">
        <v>0.96109999999999995</v>
      </c>
      <c r="H561" s="36">
        <f>(Reference!B$12*List!$G561)+Reference!B$13</f>
        <v>929.68256762428985</v>
      </c>
      <c r="I561" s="36">
        <f>(Reference!C$12*List!$G561)+Reference!C$13</f>
        <v>1387.2955090852415</v>
      </c>
      <c r="J561" s="36">
        <f>(Reference!D$12*List!$G561)+Reference!D$13</f>
        <v>1660.406681044695</v>
      </c>
      <c r="K561" s="36">
        <f>(Reference!E$12*List!$G561)+Reference!E$13</f>
        <v>2053.6867686663081</v>
      </c>
      <c r="L561" s="36">
        <f>(Reference!F$12*List!$G561)+Reference!F$13</f>
        <v>2139.261602546937</v>
      </c>
      <c r="M561" s="36">
        <f>(Reference!G$12*List!$G561)+Reference!G$13</f>
        <v>2422.6903076693034</v>
      </c>
      <c r="N561" s="36">
        <f>(Reference!H$12*List!$G561)+Reference!H$13</f>
        <v>2514.9411924200522</v>
      </c>
      <c r="O561" s="36">
        <f>(Reference!I$12*List!$G561)+Reference!I$13</f>
        <v>2613.8681280409205</v>
      </c>
      <c r="P561" s="36">
        <f>(Reference!J$12*List!$G561)+Reference!J$13</f>
        <v>3025.9625408419633</v>
      </c>
      <c r="Q561" s="36">
        <f>(Reference!K$12*List!$G561)+Reference!K$13</f>
        <v>3121.8549078855049</v>
      </c>
      <c r="R561" s="36">
        <f>(Reference!L$12*List!$G561)+Reference!L$13</f>
        <v>3368.2618763644787</v>
      </c>
      <c r="S561" s="36">
        <f>(Reference!M$12*List!$G561)+Reference!M$13</f>
        <v>4024.335602782633</v>
      </c>
      <c r="T561" s="36">
        <f>(Reference!N$12*List!$G561)+Reference!N$13</f>
        <v>16233.618816801143</v>
      </c>
      <c r="U561" s="12">
        <f>(Reference!O$12*List!$G561)+Reference!O$13</f>
        <v>603.38147764144378</v>
      </c>
      <c r="V561" s="12">
        <f>(Reference!P$12*List!$G561)+Reference!P$13</f>
        <v>850.21935485839822</v>
      </c>
      <c r="W561" s="12">
        <f>(Reference!Q$12*List!$G561)+Reference!Q$13</f>
        <v>425.10967742919911</v>
      </c>
      <c r="X561" s="54"/>
      <c r="Y561" s="1" t="str">
        <f t="shared" si="17"/>
        <v>Asan County, Guam</v>
      </c>
      <c r="Z561" s="39" t="s">
        <v>1114</v>
      </c>
      <c r="AA561" s="40" t="s">
        <v>2225</v>
      </c>
      <c r="AB561" s="44" t="s">
        <v>2013</v>
      </c>
      <c r="AC561" s="63"/>
      <c r="AD561" s="57">
        <f t="shared" si="16"/>
        <v>0.96109999999999995</v>
      </c>
    </row>
    <row r="562" spans="1:30" x14ac:dyDescent="0.3">
      <c r="A562" s="47">
        <v>65050</v>
      </c>
      <c r="B562" s="27">
        <v>99965</v>
      </c>
      <c r="C562" s="49" t="s">
        <v>2013</v>
      </c>
      <c r="D562" s="39" t="s">
        <v>1115</v>
      </c>
      <c r="E562" s="44" t="s">
        <v>2013</v>
      </c>
      <c r="F562" s="18" t="s">
        <v>7</v>
      </c>
      <c r="G562" s="29">
        <v>0.96109999999999995</v>
      </c>
      <c r="H562" s="36">
        <f>(Reference!B$12*List!$G562)+Reference!B$13</f>
        <v>929.68256762428985</v>
      </c>
      <c r="I562" s="36">
        <f>(Reference!C$12*List!$G562)+Reference!C$13</f>
        <v>1387.2955090852415</v>
      </c>
      <c r="J562" s="36">
        <f>(Reference!D$12*List!$G562)+Reference!D$13</f>
        <v>1660.406681044695</v>
      </c>
      <c r="K562" s="36">
        <f>(Reference!E$12*List!$G562)+Reference!E$13</f>
        <v>2053.6867686663081</v>
      </c>
      <c r="L562" s="36">
        <f>(Reference!F$12*List!$G562)+Reference!F$13</f>
        <v>2139.261602546937</v>
      </c>
      <c r="M562" s="36">
        <f>(Reference!G$12*List!$G562)+Reference!G$13</f>
        <v>2422.6903076693034</v>
      </c>
      <c r="N562" s="36">
        <f>(Reference!H$12*List!$G562)+Reference!H$13</f>
        <v>2514.9411924200522</v>
      </c>
      <c r="O562" s="36">
        <f>(Reference!I$12*List!$G562)+Reference!I$13</f>
        <v>2613.8681280409205</v>
      </c>
      <c r="P562" s="36">
        <f>(Reference!J$12*List!$G562)+Reference!J$13</f>
        <v>3025.9625408419633</v>
      </c>
      <c r="Q562" s="36">
        <f>(Reference!K$12*List!$G562)+Reference!K$13</f>
        <v>3121.8549078855049</v>
      </c>
      <c r="R562" s="36">
        <f>(Reference!L$12*List!$G562)+Reference!L$13</f>
        <v>3368.2618763644787</v>
      </c>
      <c r="S562" s="36">
        <f>(Reference!M$12*List!$G562)+Reference!M$13</f>
        <v>4024.335602782633</v>
      </c>
      <c r="T562" s="36">
        <f>(Reference!N$12*List!$G562)+Reference!N$13</f>
        <v>16233.618816801143</v>
      </c>
      <c r="U562" s="12">
        <f>(Reference!O$12*List!$G562)+Reference!O$13</f>
        <v>603.38147764144378</v>
      </c>
      <c r="V562" s="12">
        <f>(Reference!P$12*List!$G562)+Reference!P$13</f>
        <v>850.21935485839822</v>
      </c>
      <c r="W562" s="12">
        <f>(Reference!Q$12*List!$G562)+Reference!Q$13</f>
        <v>425.10967742919911</v>
      </c>
      <c r="X562" s="54"/>
      <c r="Y562" s="1" t="str">
        <f t="shared" si="17"/>
        <v>Barrigada County, Guam</v>
      </c>
      <c r="Z562" s="39" t="s">
        <v>1115</v>
      </c>
      <c r="AA562" s="40" t="s">
        <v>2225</v>
      </c>
      <c r="AB562" s="44" t="s">
        <v>2013</v>
      </c>
      <c r="AC562" s="63"/>
      <c r="AD562" s="57">
        <f t="shared" si="16"/>
        <v>0.96109999999999995</v>
      </c>
    </row>
    <row r="563" spans="1:30" x14ac:dyDescent="0.3">
      <c r="A563" s="47">
        <v>65060</v>
      </c>
      <c r="B563" s="27">
        <v>99965</v>
      </c>
      <c r="C563" s="49" t="s">
        <v>2013</v>
      </c>
      <c r="D563" s="39" t="s">
        <v>1116</v>
      </c>
      <c r="E563" s="44" t="s">
        <v>2013</v>
      </c>
      <c r="F563" s="18" t="s">
        <v>7</v>
      </c>
      <c r="G563" s="29">
        <v>0.96109999999999995</v>
      </c>
      <c r="H563" s="36">
        <f>(Reference!B$12*List!$G563)+Reference!B$13</f>
        <v>929.68256762428985</v>
      </c>
      <c r="I563" s="36">
        <f>(Reference!C$12*List!$G563)+Reference!C$13</f>
        <v>1387.2955090852415</v>
      </c>
      <c r="J563" s="36">
        <f>(Reference!D$12*List!$G563)+Reference!D$13</f>
        <v>1660.406681044695</v>
      </c>
      <c r="K563" s="36">
        <f>(Reference!E$12*List!$G563)+Reference!E$13</f>
        <v>2053.6867686663081</v>
      </c>
      <c r="L563" s="36">
        <f>(Reference!F$12*List!$G563)+Reference!F$13</f>
        <v>2139.261602546937</v>
      </c>
      <c r="M563" s="36">
        <f>(Reference!G$12*List!$G563)+Reference!G$13</f>
        <v>2422.6903076693034</v>
      </c>
      <c r="N563" s="36">
        <f>(Reference!H$12*List!$G563)+Reference!H$13</f>
        <v>2514.9411924200522</v>
      </c>
      <c r="O563" s="36">
        <f>(Reference!I$12*List!$G563)+Reference!I$13</f>
        <v>2613.8681280409205</v>
      </c>
      <c r="P563" s="36">
        <f>(Reference!J$12*List!$G563)+Reference!J$13</f>
        <v>3025.9625408419633</v>
      </c>
      <c r="Q563" s="36">
        <f>(Reference!K$12*List!$G563)+Reference!K$13</f>
        <v>3121.8549078855049</v>
      </c>
      <c r="R563" s="36">
        <f>(Reference!L$12*List!$G563)+Reference!L$13</f>
        <v>3368.2618763644787</v>
      </c>
      <c r="S563" s="36">
        <f>(Reference!M$12*List!$G563)+Reference!M$13</f>
        <v>4024.335602782633</v>
      </c>
      <c r="T563" s="36">
        <f>(Reference!N$12*List!$G563)+Reference!N$13</f>
        <v>16233.618816801143</v>
      </c>
      <c r="U563" s="12">
        <f>(Reference!O$12*List!$G563)+Reference!O$13</f>
        <v>603.38147764144378</v>
      </c>
      <c r="V563" s="12">
        <f>(Reference!P$12*List!$G563)+Reference!P$13</f>
        <v>850.21935485839822</v>
      </c>
      <c r="W563" s="12">
        <f>(Reference!Q$12*List!$G563)+Reference!Q$13</f>
        <v>425.10967742919911</v>
      </c>
      <c r="X563" s="54"/>
      <c r="Y563" s="1" t="str">
        <f t="shared" si="17"/>
        <v>Chalan Pago County, Guam</v>
      </c>
      <c r="Z563" s="39" t="s">
        <v>1116</v>
      </c>
      <c r="AA563" s="40" t="s">
        <v>2225</v>
      </c>
      <c r="AB563" s="44" t="s">
        <v>2013</v>
      </c>
      <c r="AC563" s="63"/>
      <c r="AD563" s="57">
        <f t="shared" si="16"/>
        <v>0.96109999999999995</v>
      </c>
    </row>
    <row r="564" spans="1:30" x14ac:dyDescent="0.3">
      <c r="A564" s="47">
        <v>65070</v>
      </c>
      <c r="B564" s="27">
        <v>99965</v>
      </c>
      <c r="C564" s="49" t="s">
        <v>2013</v>
      </c>
      <c r="D564" s="39" t="s">
        <v>1117</v>
      </c>
      <c r="E564" s="44" t="s">
        <v>2013</v>
      </c>
      <c r="F564" s="18" t="s">
        <v>7</v>
      </c>
      <c r="G564" s="29">
        <v>0.96109999999999995</v>
      </c>
      <c r="H564" s="36">
        <f>(Reference!B$12*List!$G564)+Reference!B$13</f>
        <v>929.68256762428985</v>
      </c>
      <c r="I564" s="36">
        <f>(Reference!C$12*List!$G564)+Reference!C$13</f>
        <v>1387.2955090852415</v>
      </c>
      <c r="J564" s="36">
        <f>(Reference!D$12*List!$G564)+Reference!D$13</f>
        <v>1660.406681044695</v>
      </c>
      <c r="K564" s="36">
        <f>(Reference!E$12*List!$G564)+Reference!E$13</f>
        <v>2053.6867686663081</v>
      </c>
      <c r="L564" s="36">
        <f>(Reference!F$12*List!$G564)+Reference!F$13</f>
        <v>2139.261602546937</v>
      </c>
      <c r="M564" s="36">
        <f>(Reference!G$12*List!$G564)+Reference!G$13</f>
        <v>2422.6903076693034</v>
      </c>
      <c r="N564" s="36">
        <f>(Reference!H$12*List!$G564)+Reference!H$13</f>
        <v>2514.9411924200522</v>
      </c>
      <c r="O564" s="36">
        <f>(Reference!I$12*List!$G564)+Reference!I$13</f>
        <v>2613.8681280409205</v>
      </c>
      <c r="P564" s="36">
        <f>(Reference!J$12*List!$G564)+Reference!J$13</f>
        <v>3025.9625408419633</v>
      </c>
      <c r="Q564" s="36">
        <f>(Reference!K$12*List!$G564)+Reference!K$13</f>
        <v>3121.8549078855049</v>
      </c>
      <c r="R564" s="36">
        <f>(Reference!L$12*List!$G564)+Reference!L$13</f>
        <v>3368.2618763644787</v>
      </c>
      <c r="S564" s="36">
        <f>(Reference!M$12*List!$G564)+Reference!M$13</f>
        <v>4024.335602782633</v>
      </c>
      <c r="T564" s="36">
        <f>(Reference!N$12*List!$G564)+Reference!N$13</f>
        <v>16233.618816801143</v>
      </c>
      <c r="U564" s="12">
        <f>(Reference!O$12*List!$G564)+Reference!O$13</f>
        <v>603.38147764144378</v>
      </c>
      <c r="V564" s="12">
        <f>(Reference!P$12*List!$G564)+Reference!P$13</f>
        <v>850.21935485839822</v>
      </c>
      <c r="W564" s="12">
        <f>(Reference!Q$12*List!$G564)+Reference!Q$13</f>
        <v>425.10967742919911</v>
      </c>
      <c r="X564" s="54"/>
      <c r="Y564" s="1" t="str">
        <f t="shared" si="17"/>
        <v>Dededo County, Guam</v>
      </c>
      <c r="Z564" s="39" t="s">
        <v>1117</v>
      </c>
      <c r="AA564" s="40" t="s">
        <v>2225</v>
      </c>
      <c r="AB564" s="44" t="s">
        <v>2013</v>
      </c>
      <c r="AC564" s="63"/>
      <c r="AD564" s="57">
        <f t="shared" si="16"/>
        <v>0.96109999999999995</v>
      </c>
    </row>
    <row r="565" spans="1:30" x14ac:dyDescent="0.3">
      <c r="A565" s="47">
        <v>65080</v>
      </c>
      <c r="B565" s="27">
        <v>99965</v>
      </c>
      <c r="C565" s="49" t="s">
        <v>2013</v>
      </c>
      <c r="D565" s="39" t="s">
        <v>1118</v>
      </c>
      <c r="E565" s="44" t="s">
        <v>2013</v>
      </c>
      <c r="F565" s="18" t="s">
        <v>7</v>
      </c>
      <c r="G565" s="29">
        <v>0.96109999999999995</v>
      </c>
      <c r="H565" s="36">
        <f>(Reference!B$12*List!$G565)+Reference!B$13</f>
        <v>929.68256762428985</v>
      </c>
      <c r="I565" s="36">
        <f>(Reference!C$12*List!$G565)+Reference!C$13</f>
        <v>1387.2955090852415</v>
      </c>
      <c r="J565" s="36">
        <f>(Reference!D$12*List!$G565)+Reference!D$13</f>
        <v>1660.406681044695</v>
      </c>
      <c r="K565" s="36">
        <f>(Reference!E$12*List!$G565)+Reference!E$13</f>
        <v>2053.6867686663081</v>
      </c>
      <c r="L565" s="36">
        <f>(Reference!F$12*List!$G565)+Reference!F$13</f>
        <v>2139.261602546937</v>
      </c>
      <c r="M565" s="36">
        <f>(Reference!G$12*List!$G565)+Reference!G$13</f>
        <v>2422.6903076693034</v>
      </c>
      <c r="N565" s="36">
        <f>(Reference!H$12*List!$G565)+Reference!H$13</f>
        <v>2514.9411924200522</v>
      </c>
      <c r="O565" s="36">
        <f>(Reference!I$12*List!$G565)+Reference!I$13</f>
        <v>2613.8681280409205</v>
      </c>
      <c r="P565" s="36">
        <f>(Reference!J$12*List!$G565)+Reference!J$13</f>
        <v>3025.9625408419633</v>
      </c>
      <c r="Q565" s="36">
        <f>(Reference!K$12*List!$G565)+Reference!K$13</f>
        <v>3121.8549078855049</v>
      </c>
      <c r="R565" s="36">
        <f>(Reference!L$12*List!$G565)+Reference!L$13</f>
        <v>3368.2618763644787</v>
      </c>
      <c r="S565" s="36">
        <f>(Reference!M$12*List!$G565)+Reference!M$13</f>
        <v>4024.335602782633</v>
      </c>
      <c r="T565" s="36">
        <f>(Reference!N$12*List!$G565)+Reference!N$13</f>
        <v>16233.618816801143</v>
      </c>
      <c r="U565" s="12">
        <f>(Reference!O$12*List!$G565)+Reference!O$13</f>
        <v>603.38147764144378</v>
      </c>
      <c r="V565" s="12">
        <f>(Reference!P$12*List!$G565)+Reference!P$13</f>
        <v>850.21935485839822</v>
      </c>
      <c r="W565" s="12">
        <f>(Reference!Q$12*List!$G565)+Reference!Q$13</f>
        <v>425.10967742919911</v>
      </c>
      <c r="X565" s="54"/>
      <c r="Y565" s="1" t="str">
        <f t="shared" si="17"/>
        <v>Inarajan County, Guam</v>
      </c>
      <c r="Z565" s="39" t="s">
        <v>1118</v>
      </c>
      <c r="AA565" s="40" t="s">
        <v>2225</v>
      </c>
      <c r="AB565" s="44" t="s">
        <v>2013</v>
      </c>
      <c r="AC565" s="63"/>
      <c r="AD565" s="57">
        <f t="shared" si="16"/>
        <v>0.96109999999999995</v>
      </c>
    </row>
    <row r="566" spans="1:30" x14ac:dyDescent="0.3">
      <c r="A566" s="47">
        <v>65090</v>
      </c>
      <c r="B566" s="27">
        <v>99965</v>
      </c>
      <c r="C566" s="49" t="s">
        <v>2013</v>
      </c>
      <c r="D566" s="39" t="s">
        <v>1119</v>
      </c>
      <c r="E566" s="44" t="s">
        <v>2013</v>
      </c>
      <c r="F566" s="18" t="s">
        <v>7</v>
      </c>
      <c r="G566" s="29">
        <v>0.96109999999999995</v>
      </c>
      <c r="H566" s="36">
        <f>(Reference!B$12*List!$G566)+Reference!B$13</f>
        <v>929.68256762428985</v>
      </c>
      <c r="I566" s="36">
        <f>(Reference!C$12*List!$G566)+Reference!C$13</f>
        <v>1387.2955090852415</v>
      </c>
      <c r="J566" s="36">
        <f>(Reference!D$12*List!$G566)+Reference!D$13</f>
        <v>1660.406681044695</v>
      </c>
      <c r="K566" s="36">
        <f>(Reference!E$12*List!$G566)+Reference!E$13</f>
        <v>2053.6867686663081</v>
      </c>
      <c r="L566" s="36">
        <f>(Reference!F$12*List!$G566)+Reference!F$13</f>
        <v>2139.261602546937</v>
      </c>
      <c r="M566" s="36">
        <f>(Reference!G$12*List!$G566)+Reference!G$13</f>
        <v>2422.6903076693034</v>
      </c>
      <c r="N566" s="36">
        <f>(Reference!H$12*List!$G566)+Reference!H$13</f>
        <v>2514.9411924200522</v>
      </c>
      <c r="O566" s="36">
        <f>(Reference!I$12*List!$G566)+Reference!I$13</f>
        <v>2613.8681280409205</v>
      </c>
      <c r="P566" s="36">
        <f>(Reference!J$12*List!$G566)+Reference!J$13</f>
        <v>3025.9625408419633</v>
      </c>
      <c r="Q566" s="36">
        <f>(Reference!K$12*List!$G566)+Reference!K$13</f>
        <v>3121.8549078855049</v>
      </c>
      <c r="R566" s="36">
        <f>(Reference!L$12*List!$G566)+Reference!L$13</f>
        <v>3368.2618763644787</v>
      </c>
      <c r="S566" s="36">
        <f>(Reference!M$12*List!$G566)+Reference!M$13</f>
        <v>4024.335602782633</v>
      </c>
      <c r="T566" s="36">
        <f>(Reference!N$12*List!$G566)+Reference!N$13</f>
        <v>16233.618816801143</v>
      </c>
      <c r="U566" s="12">
        <f>(Reference!O$12*List!$G566)+Reference!O$13</f>
        <v>603.38147764144378</v>
      </c>
      <c r="V566" s="12">
        <f>(Reference!P$12*List!$G566)+Reference!P$13</f>
        <v>850.21935485839822</v>
      </c>
      <c r="W566" s="12">
        <f>(Reference!Q$12*List!$G566)+Reference!Q$13</f>
        <v>425.10967742919911</v>
      </c>
      <c r="X566" s="54"/>
      <c r="Y566" s="1" t="str">
        <f t="shared" si="17"/>
        <v>Maite County, Guam</v>
      </c>
      <c r="Z566" s="39" t="s">
        <v>1119</v>
      </c>
      <c r="AA566" s="40" t="s">
        <v>2225</v>
      </c>
      <c r="AB566" s="44" t="s">
        <v>2013</v>
      </c>
      <c r="AC566" s="63"/>
      <c r="AD566" s="57">
        <f t="shared" si="16"/>
        <v>0.96109999999999995</v>
      </c>
    </row>
    <row r="567" spans="1:30" x14ac:dyDescent="0.3">
      <c r="A567" s="47">
        <v>65100</v>
      </c>
      <c r="B567" s="27">
        <v>99965</v>
      </c>
      <c r="C567" s="49" t="s">
        <v>2013</v>
      </c>
      <c r="D567" s="39" t="s">
        <v>1120</v>
      </c>
      <c r="E567" s="44" t="s">
        <v>2013</v>
      </c>
      <c r="F567" s="18" t="s">
        <v>7</v>
      </c>
      <c r="G567" s="29">
        <v>0.96109999999999995</v>
      </c>
      <c r="H567" s="36">
        <f>(Reference!B$12*List!$G567)+Reference!B$13</f>
        <v>929.68256762428985</v>
      </c>
      <c r="I567" s="36">
        <f>(Reference!C$12*List!$G567)+Reference!C$13</f>
        <v>1387.2955090852415</v>
      </c>
      <c r="J567" s="36">
        <f>(Reference!D$12*List!$G567)+Reference!D$13</f>
        <v>1660.406681044695</v>
      </c>
      <c r="K567" s="36">
        <f>(Reference!E$12*List!$G567)+Reference!E$13</f>
        <v>2053.6867686663081</v>
      </c>
      <c r="L567" s="36">
        <f>(Reference!F$12*List!$G567)+Reference!F$13</f>
        <v>2139.261602546937</v>
      </c>
      <c r="M567" s="36">
        <f>(Reference!G$12*List!$G567)+Reference!G$13</f>
        <v>2422.6903076693034</v>
      </c>
      <c r="N567" s="36">
        <f>(Reference!H$12*List!$G567)+Reference!H$13</f>
        <v>2514.9411924200522</v>
      </c>
      <c r="O567" s="36">
        <f>(Reference!I$12*List!$G567)+Reference!I$13</f>
        <v>2613.8681280409205</v>
      </c>
      <c r="P567" s="36">
        <f>(Reference!J$12*List!$G567)+Reference!J$13</f>
        <v>3025.9625408419633</v>
      </c>
      <c r="Q567" s="36">
        <f>(Reference!K$12*List!$G567)+Reference!K$13</f>
        <v>3121.8549078855049</v>
      </c>
      <c r="R567" s="36">
        <f>(Reference!L$12*List!$G567)+Reference!L$13</f>
        <v>3368.2618763644787</v>
      </c>
      <c r="S567" s="36">
        <f>(Reference!M$12*List!$G567)+Reference!M$13</f>
        <v>4024.335602782633</v>
      </c>
      <c r="T567" s="36">
        <f>(Reference!N$12*List!$G567)+Reference!N$13</f>
        <v>16233.618816801143</v>
      </c>
      <c r="U567" s="12">
        <f>(Reference!O$12*List!$G567)+Reference!O$13</f>
        <v>603.38147764144378</v>
      </c>
      <c r="V567" s="12">
        <f>(Reference!P$12*List!$G567)+Reference!P$13</f>
        <v>850.21935485839822</v>
      </c>
      <c r="W567" s="12">
        <f>(Reference!Q$12*List!$G567)+Reference!Q$13</f>
        <v>425.10967742919911</v>
      </c>
      <c r="X567" s="54"/>
      <c r="Y567" s="1" t="str">
        <f t="shared" si="17"/>
        <v>Mangilao County, Guam</v>
      </c>
      <c r="Z567" s="39" t="s">
        <v>1120</v>
      </c>
      <c r="AA567" s="40" t="s">
        <v>2225</v>
      </c>
      <c r="AB567" s="44" t="s">
        <v>2013</v>
      </c>
      <c r="AC567" s="63"/>
      <c r="AD567" s="57">
        <f t="shared" si="16"/>
        <v>0.96109999999999995</v>
      </c>
    </row>
    <row r="568" spans="1:30" x14ac:dyDescent="0.3">
      <c r="A568" s="47">
        <v>65110</v>
      </c>
      <c r="B568" s="27">
        <v>99965</v>
      </c>
      <c r="C568" s="49" t="s">
        <v>2013</v>
      </c>
      <c r="D568" s="39" t="s">
        <v>1121</v>
      </c>
      <c r="E568" s="44" t="s">
        <v>2013</v>
      </c>
      <c r="F568" s="18" t="s">
        <v>7</v>
      </c>
      <c r="G568" s="29">
        <v>0.96109999999999995</v>
      </c>
      <c r="H568" s="36">
        <f>(Reference!B$12*List!$G568)+Reference!B$13</f>
        <v>929.68256762428985</v>
      </c>
      <c r="I568" s="36">
        <f>(Reference!C$12*List!$G568)+Reference!C$13</f>
        <v>1387.2955090852415</v>
      </c>
      <c r="J568" s="36">
        <f>(Reference!D$12*List!$G568)+Reference!D$13</f>
        <v>1660.406681044695</v>
      </c>
      <c r="K568" s="36">
        <f>(Reference!E$12*List!$G568)+Reference!E$13</f>
        <v>2053.6867686663081</v>
      </c>
      <c r="L568" s="36">
        <f>(Reference!F$12*List!$G568)+Reference!F$13</f>
        <v>2139.261602546937</v>
      </c>
      <c r="M568" s="36">
        <f>(Reference!G$12*List!$G568)+Reference!G$13</f>
        <v>2422.6903076693034</v>
      </c>
      <c r="N568" s="36">
        <f>(Reference!H$12*List!$G568)+Reference!H$13</f>
        <v>2514.9411924200522</v>
      </c>
      <c r="O568" s="36">
        <f>(Reference!I$12*List!$G568)+Reference!I$13</f>
        <v>2613.8681280409205</v>
      </c>
      <c r="P568" s="36">
        <f>(Reference!J$12*List!$G568)+Reference!J$13</f>
        <v>3025.9625408419633</v>
      </c>
      <c r="Q568" s="36">
        <f>(Reference!K$12*List!$G568)+Reference!K$13</f>
        <v>3121.8549078855049</v>
      </c>
      <c r="R568" s="36">
        <f>(Reference!L$12*List!$G568)+Reference!L$13</f>
        <v>3368.2618763644787</v>
      </c>
      <c r="S568" s="36">
        <f>(Reference!M$12*List!$G568)+Reference!M$13</f>
        <v>4024.335602782633</v>
      </c>
      <c r="T568" s="36">
        <f>(Reference!N$12*List!$G568)+Reference!N$13</f>
        <v>16233.618816801143</v>
      </c>
      <c r="U568" s="12">
        <f>(Reference!O$12*List!$G568)+Reference!O$13</f>
        <v>603.38147764144378</v>
      </c>
      <c r="V568" s="12">
        <f>(Reference!P$12*List!$G568)+Reference!P$13</f>
        <v>850.21935485839822</v>
      </c>
      <c r="W568" s="12">
        <f>(Reference!Q$12*List!$G568)+Reference!Q$13</f>
        <v>425.10967742919911</v>
      </c>
      <c r="X568" s="54"/>
      <c r="Y568" s="1" t="str">
        <f t="shared" si="17"/>
        <v>Merizo County, Guam</v>
      </c>
      <c r="Z568" s="39" t="s">
        <v>1121</v>
      </c>
      <c r="AA568" s="40" t="s">
        <v>2225</v>
      </c>
      <c r="AB568" s="44" t="s">
        <v>2013</v>
      </c>
      <c r="AC568" s="63"/>
      <c r="AD568" s="57">
        <f t="shared" si="16"/>
        <v>0.96109999999999995</v>
      </c>
    </row>
    <row r="569" spans="1:30" x14ac:dyDescent="0.3">
      <c r="A569" s="47">
        <v>65120</v>
      </c>
      <c r="B569" s="27">
        <v>99965</v>
      </c>
      <c r="C569" s="49" t="s">
        <v>2013</v>
      </c>
      <c r="D569" s="39" t="s">
        <v>1122</v>
      </c>
      <c r="E569" s="44" t="s">
        <v>2013</v>
      </c>
      <c r="F569" s="18" t="s">
        <v>7</v>
      </c>
      <c r="G569" s="29">
        <v>0.96109999999999995</v>
      </c>
      <c r="H569" s="36">
        <f>(Reference!B$12*List!$G569)+Reference!B$13</f>
        <v>929.68256762428985</v>
      </c>
      <c r="I569" s="36">
        <f>(Reference!C$12*List!$G569)+Reference!C$13</f>
        <v>1387.2955090852415</v>
      </c>
      <c r="J569" s="36">
        <f>(Reference!D$12*List!$G569)+Reference!D$13</f>
        <v>1660.406681044695</v>
      </c>
      <c r="K569" s="36">
        <f>(Reference!E$12*List!$G569)+Reference!E$13</f>
        <v>2053.6867686663081</v>
      </c>
      <c r="L569" s="36">
        <f>(Reference!F$12*List!$G569)+Reference!F$13</f>
        <v>2139.261602546937</v>
      </c>
      <c r="M569" s="36">
        <f>(Reference!G$12*List!$G569)+Reference!G$13</f>
        <v>2422.6903076693034</v>
      </c>
      <c r="N569" s="36">
        <f>(Reference!H$12*List!$G569)+Reference!H$13</f>
        <v>2514.9411924200522</v>
      </c>
      <c r="O569" s="36">
        <f>(Reference!I$12*List!$G569)+Reference!I$13</f>
        <v>2613.8681280409205</v>
      </c>
      <c r="P569" s="36">
        <f>(Reference!J$12*List!$G569)+Reference!J$13</f>
        <v>3025.9625408419633</v>
      </c>
      <c r="Q569" s="36">
        <f>(Reference!K$12*List!$G569)+Reference!K$13</f>
        <v>3121.8549078855049</v>
      </c>
      <c r="R569" s="36">
        <f>(Reference!L$12*List!$G569)+Reference!L$13</f>
        <v>3368.2618763644787</v>
      </c>
      <c r="S569" s="36">
        <f>(Reference!M$12*List!$G569)+Reference!M$13</f>
        <v>4024.335602782633</v>
      </c>
      <c r="T569" s="36">
        <f>(Reference!N$12*List!$G569)+Reference!N$13</f>
        <v>16233.618816801143</v>
      </c>
      <c r="U569" s="12">
        <f>(Reference!O$12*List!$G569)+Reference!O$13</f>
        <v>603.38147764144378</v>
      </c>
      <c r="V569" s="12">
        <f>(Reference!P$12*List!$G569)+Reference!P$13</f>
        <v>850.21935485839822</v>
      </c>
      <c r="W569" s="12">
        <f>(Reference!Q$12*List!$G569)+Reference!Q$13</f>
        <v>425.10967742919911</v>
      </c>
      <c r="X569" s="54"/>
      <c r="Y569" s="1" t="str">
        <f t="shared" si="17"/>
        <v>Mongmong County, Guam</v>
      </c>
      <c r="Z569" s="39" t="s">
        <v>1122</v>
      </c>
      <c r="AA569" s="40" t="s">
        <v>2225</v>
      </c>
      <c r="AB569" s="44" t="s">
        <v>2013</v>
      </c>
      <c r="AC569" s="63"/>
      <c r="AD569" s="57">
        <f t="shared" si="16"/>
        <v>0.96109999999999995</v>
      </c>
    </row>
    <row r="570" spans="1:30" x14ac:dyDescent="0.3">
      <c r="A570" s="47">
        <v>65130</v>
      </c>
      <c r="B570" s="27">
        <v>99965</v>
      </c>
      <c r="C570" s="49" t="s">
        <v>2013</v>
      </c>
      <c r="D570" s="39" t="s">
        <v>1123</v>
      </c>
      <c r="E570" s="44" t="s">
        <v>2013</v>
      </c>
      <c r="F570" s="18" t="s">
        <v>7</v>
      </c>
      <c r="G570" s="29">
        <v>0.96109999999999995</v>
      </c>
      <c r="H570" s="36">
        <f>(Reference!B$12*List!$G570)+Reference!B$13</f>
        <v>929.68256762428985</v>
      </c>
      <c r="I570" s="36">
        <f>(Reference!C$12*List!$G570)+Reference!C$13</f>
        <v>1387.2955090852415</v>
      </c>
      <c r="J570" s="36">
        <f>(Reference!D$12*List!$G570)+Reference!D$13</f>
        <v>1660.406681044695</v>
      </c>
      <c r="K570" s="36">
        <f>(Reference!E$12*List!$G570)+Reference!E$13</f>
        <v>2053.6867686663081</v>
      </c>
      <c r="L570" s="36">
        <f>(Reference!F$12*List!$G570)+Reference!F$13</f>
        <v>2139.261602546937</v>
      </c>
      <c r="M570" s="36">
        <f>(Reference!G$12*List!$G570)+Reference!G$13</f>
        <v>2422.6903076693034</v>
      </c>
      <c r="N570" s="36">
        <f>(Reference!H$12*List!$G570)+Reference!H$13</f>
        <v>2514.9411924200522</v>
      </c>
      <c r="O570" s="36">
        <f>(Reference!I$12*List!$G570)+Reference!I$13</f>
        <v>2613.8681280409205</v>
      </c>
      <c r="P570" s="36">
        <f>(Reference!J$12*List!$G570)+Reference!J$13</f>
        <v>3025.9625408419633</v>
      </c>
      <c r="Q570" s="36">
        <f>(Reference!K$12*List!$G570)+Reference!K$13</f>
        <v>3121.8549078855049</v>
      </c>
      <c r="R570" s="36">
        <f>(Reference!L$12*List!$G570)+Reference!L$13</f>
        <v>3368.2618763644787</v>
      </c>
      <c r="S570" s="36">
        <f>(Reference!M$12*List!$G570)+Reference!M$13</f>
        <v>4024.335602782633</v>
      </c>
      <c r="T570" s="36">
        <f>(Reference!N$12*List!$G570)+Reference!N$13</f>
        <v>16233.618816801143</v>
      </c>
      <c r="U570" s="12">
        <f>(Reference!O$12*List!$G570)+Reference!O$13</f>
        <v>603.38147764144378</v>
      </c>
      <c r="V570" s="12">
        <f>(Reference!P$12*List!$G570)+Reference!P$13</f>
        <v>850.21935485839822</v>
      </c>
      <c r="W570" s="12">
        <f>(Reference!Q$12*List!$G570)+Reference!Q$13</f>
        <v>425.10967742919911</v>
      </c>
      <c r="X570" s="54"/>
      <c r="Y570" s="1" t="str">
        <f t="shared" si="17"/>
        <v>Ordot County, Guam</v>
      </c>
      <c r="Z570" s="39" t="s">
        <v>1123</v>
      </c>
      <c r="AA570" s="40" t="s">
        <v>2225</v>
      </c>
      <c r="AB570" s="44" t="s">
        <v>2013</v>
      </c>
      <c r="AC570" s="63"/>
      <c r="AD570" s="57">
        <f t="shared" si="16"/>
        <v>0.96109999999999995</v>
      </c>
    </row>
    <row r="571" spans="1:30" x14ac:dyDescent="0.3">
      <c r="A571" s="47">
        <v>65140</v>
      </c>
      <c r="B571" s="27">
        <v>99965</v>
      </c>
      <c r="C571" s="49" t="s">
        <v>2013</v>
      </c>
      <c r="D571" s="39" t="s">
        <v>1124</v>
      </c>
      <c r="E571" s="44" t="s">
        <v>2013</v>
      </c>
      <c r="F571" s="18" t="s">
        <v>7</v>
      </c>
      <c r="G571" s="29">
        <v>0.96109999999999995</v>
      </c>
      <c r="H571" s="36">
        <f>(Reference!B$12*List!$G571)+Reference!B$13</f>
        <v>929.68256762428985</v>
      </c>
      <c r="I571" s="36">
        <f>(Reference!C$12*List!$G571)+Reference!C$13</f>
        <v>1387.2955090852415</v>
      </c>
      <c r="J571" s="36">
        <f>(Reference!D$12*List!$G571)+Reference!D$13</f>
        <v>1660.406681044695</v>
      </c>
      <c r="K571" s="36">
        <f>(Reference!E$12*List!$G571)+Reference!E$13</f>
        <v>2053.6867686663081</v>
      </c>
      <c r="L571" s="36">
        <f>(Reference!F$12*List!$G571)+Reference!F$13</f>
        <v>2139.261602546937</v>
      </c>
      <c r="M571" s="36">
        <f>(Reference!G$12*List!$G571)+Reference!G$13</f>
        <v>2422.6903076693034</v>
      </c>
      <c r="N571" s="36">
        <f>(Reference!H$12*List!$G571)+Reference!H$13</f>
        <v>2514.9411924200522</v>
      </c>
      <c r="O571" s="36">
        <f>(Reference!I$12*List!$G571)+Reference!I$13</f>
        <v>2613.8681280409205</v>
      </c>
      <c r="P571" s="36">
        <f>(Reference!J$12*List!$G571)+Reference!J$13</f>
        <v>3025.9625408419633</v>
      </c>
      <c r="Q571" s="36">
        <f>(Reference!K$12*List!$G571)+Reference!K$13</f>
        <v>3121.8549078855049</v>
      </c>
      <c r="R571" s="36">
        <f>(Reference!L$12*List!$G571)+Reference!L$13</f>
        <v>3368.2618763644787</v>
      </c>
      <c r="S571" s="36">
        <f>(Reference!M$12*List!$G571)+Reference!M$13</f>
        <v>4024.335602782633</v>
      </c>
      <c r="T571" s="36">
        <f>(Reference!N$12*List!$G571)+Reference!N$13</f>
        <v>16233.618816801143</v>
      </c>
      <c r="U571" s="12">
        <f>(Reference!O$12*List!$G571)+Reference!O$13</f>
        <v>603.38147764144378</v>
      </c>
      <c r="V571" s="12">
        <f>(Reference!P$12*List!$G571)+Reference!P$13</f>
        <v>850.21935485839822</v>
      </c>
      <c r="W571" s="12">
        <f>(Reference!Q$12*List!$G571)+Reference!Q$13</f>
        <v>425.10967742919911</v>
      </c>
      <c r="X571" s="54"/>
      <c r="Y571" s="1" t="str">
        <f t="shared" si="17"/>
        <v>Piti County, Guam</v>
      </c>
      <c r="Z571" s="39" t="s">
        <v>1124</v>
      </c>
      <c r="AA571" s="40" t="s">
        <v>2225</v>
      </c>
      <c r="AB571" s="44" t="s">
        <v>2013</v>
      </c>
      <c r="AC571" s="63"/>
      <c r="AD571" s="57">
        <f t="shared" si="16"/>
        <v>0.96109999999999995</v>
      </c>
    </row>
    <row r="572" spans="1:30" x14ac:dyDescent="0.3">
      <c r="A572" s="47">
        <v>65150</v>
      </c>
      <c r="B572" s="27">
        <v>99965</v>
      </c>
      <c r="C572" s="49" t="s">
        <v>2013</v>
      </c>
      <c r="D572" s="39" t="s">
        <v>1125</v>
      </c>
      <c r="E572" s="44" t="s">
        <v>2013</v>
      </c>
      <c r="F572" s="18" t="s">
        <v>7</v>
      </c>
      <c r="G572" s="29">
        <v>0.96109999999999995</v>
      </c>
      <c r="H572" s="36">
        <f>(Reference!B$12*List!$G572)+Reference!B$13</f>
        <v>929.68256762428985</v>
      </c>
      <c r="I572" s="36">
        <f>(Reference!C$12*List!$G572)+Reference!C$13</f>
        <v>1387.2955090852415</v>
      </c>
      <c r="J572" s="36">
        <f>(Reference!D$12*List!$G572)+Reference!D$13</f>
        <v>1660.406681044695</v>
      </c>
      <c r="K572" s="36">
        <f>(Reference!E$12*List!$G572)+Reference!E$13</f>
        <v>2053.6867686663081</v>
      </c>
      <c r="L572" s="36">
        <f>(Reference!F$12*List!$G572)+Reference!F$13</f>
        <v>2139.261602546937</v>
      </c>
      <c r="M572" s="36">
        <f>(Reference!G$12*List!$G572)+Reference!G$13</f>
        <v>2422.6903076693034</v>
      </c>
      <c r="N572" s="36">
        <f>(Reference!H$12*List!$G572)+Reference!H$13</f>
        <v>2514.9411924200522</v>
      </c>
      <c r="O572" s="36">
        <f>(Reference!I$12*List!$G572)+Reference!I$13</f>
        <v>2613.8681280409205</v>
      </c>
      <c r="P572" s="36">
        <f>(Reference!J$12*List!$G572)+Reference!J$13</f>
        <v>3025.9625408419633</v>
      </c>
      <c r="Q572" s="36">
        <f>(Reference!K$12*List!$G572)+Reference!K$13</f>
        <v>3121.8549078855049</v>
      </c>
      <c r="R572" s="36">
        <f>(Reference!L$12*List!$G572)+Reference!L$13</f>
        <v>3368.2618763644787</v>
      </c>
      <c r="S572" s="36">
        <f>(Reference!M$12*List!$G572)+Reference!M$13</f>
        <v>4024.335602782633</v>
      </c>
      <c r="T572" s="36">
        <f>(Reference!N$12*List!$G572)+Reference!N$13</f>
        <v>16233.618816801143</v>
      </c>
      <c r="U572" s="12">
        <f>(Reference!O$12*List!$G572)+Reference!O$13</f>
        <v>603.38147764144378</v>
      </c>
      <c r="V572" s="12">
        <f>(Reference!P$12*List!$G572)+Reference!P$13</f>
        <v>850.21935485839822</v>
      </c>
      <c r="W572" s="12">
        <f>(Reference!Q$12*List!$G572)+Reference!Q$13</f>
        <v>425.10967742919911</v>
      </c>
      <c r="X572" s="54"/>
      <c r="Y572" s="1" t="str">
        <f t="shared" si="17"/>
        <v>Santa Rita County, Guam</v>
      </c>
      <c r="Z572" s="39" t="s">
        <v>1125</v>
      </c>
      <c r="AA572" s="40" t="s">
        <v>2225</v>
      </c>
      <c r="AB572" s="44" t="s">
        <v>2013</v>
      </c>
      <c r="AC572" s="63"/>
      <c r="AD572" s="57">
        <f t="shared" si="16"/>
        <v>0.96109999999999995</v>
      </c>
    </row>
    <row r="573" spans="1:30" x14ac:dyDescent="0.3">
      <c r="A573" s="47">
        <v>65160</v>
      </c>
      <c r="B573" s="27">
        <v>99965</v>
      </c>
      <c r="C573" s="49" t="s">
        <v>2013</v>
      </c>
      <c r="D573" s="39" t="s">
        <v>1126</v>
      </c>
      <c r="E573" s="44" t="s">
        <v>2013</v>
      </c>
      <c r="F573" s="18" t="s">
        <v>7</v>
      </c>
      <c r="G573" s="29">
        <v>0.96109999999999995</v>
      </c>
      <c r="H573" s="36">
        <f>(Reference!B$12*List!$G573)+Reference!B$13</f>
        <v>929.68256762428985</v>
      </c>
      <c r="I573" s="36">
        <f>(Reference!C$12*List!$G573)+Reference!C$13</f>
        <v>1387.2955090852415</v>
      </c>
      <c r="J573" s="36">
        <f>(Reference!D$12*List!$G573)+Reference!D$13</f>
        <v>1660.406681044695</v>
      </c>
      <c r="K573" s="36">
        <f>(Reference!E$12*List!$G573)+Reference!E$13</f>
        <v>2053.6867686663081</v>
      </c>
      <c r="L573" s="36">
        <f>(Reference!F$12*List!$G573)+Reference!F$13</f>
        <v>2139.261602546937</v>
      </c>
      <c r="M573" s="36">
        <f>(Reference!G$12*List!$G573)+Reference!G$13</f>
        <v>2422.6903076693034</v>
      </c>
      <c r="N573" s="36">
        <f>(Reference!H$12*List!$G573)+Reference!H$13</f>
        <v>2514.9411924200522</v>
      </c>
      <c r="O573" s="36">
        <f>(Reference!I$12*List!$G573)+Reference!I$13</f>
        <v>2613.8681280409205</v>
      </c>
      <c r="P573" s="36">
        <f>(Reference!J$12*List!$G573)+Reference!J$13</f>
        <v>3025.9625408419633</v>
      </c>
      <c r="Q573" s="36">
        <f>(Reference!K$12*List!$G573)+Reference!K$13</f>
        <v>3121.8549078855049</v>
      </c>
      <c r="R573" s="36">
        <f>(Reference!L$12*List!$G573)+Reference!L$13</f>
        <v>3368.2618763644787</v>
      </c>
      <c r="S573" s="36">
        <f>(Reference!M$12*List!$G573)+Reference!M$13</f>
        <v>4024.335602782633</v>
      </c>
      <c r="T573" s="36">
        <f>(Reference!N$12*List!$G573)+Reference!N$13</f>
        <v>16233.618816801143</v>
      </c>
      <c r="U573" s="12">
        <f>(Reference!O$12*List!$G573)+Reference!O$13</f>
        <v>603.38147764144378</v>
      </c>
      <c r="V573" s="12">
        <f>(Reference!P$12*List!$G573)+Reference!P$13</f>
        <v>850.21935485839822</v>
      </c>
      <c r="W573" s="12">
        <f>(Reference!Q$12*List!$G573)+Reference!Q$13</f>
        <v>425.10967742919911</v>
      </c>
      <c r="X573" s="54"/>
      <c r="Y573" s="1" t="str">
        <f t="shared" si="17"/>
        <v>Sinajana County, Guam</v>
      </c>
      <c r="Z573" s="39" t="s">
        <v>1126</v>
      </c>
      <c r="AA573" s="40" t="s">
        <v>2225</v>
      </c>
      <c r="AB573" s="44" t="s">
        <v>2013</v>
      </c>
      <c r="AC573" s="63"/>
      <c r="AD573" s="57">
        <f t="shared" si="16"/>
        <v>0.96109999999999995</v>
      </c>
    </row>
    <row r="574" spans="1:30" x14ac:dyDescent="0.3">
      <c r="A574" s="47">
        <v>65170</v>
      </c>
      <c r="B574" s="27">
        <v>99965</v>
      </c>
      <c r="C574" s="49" t="s">
        <v>2013</v>
      </c>
      <c r="D574" s="39" t="s">
        <v>1127</v>
      </c>
      <c r="E574" s="44" t="s">
        <v>2013</v>
      </c>
      <c r="F574" s="18" t="s">
        <v>7</v>
      </c>
      <c r="G574" s="29">
        <v>0.96109999999999995</v>
      </c>
      <c r="H574" s="36">
        <f>(Reference!B$12*List!$G574)+Reference!B$13</f>
        <v>929.68256762428985</v>
      </c>
      <c r="I574" s="36">
        <f>(Reference!C$12*List!$G574)+Reference!C$13</f>
        <v>1387.2955090852415</v>
      </c>
      <c r="J574" s="36">
        <f>(Reference!D$12*List!$G574)+Reference!D$13</f>
        <v>1660.406681044695</v>
      </c>
      <c r="K574" s="36">
        <f>(Reference!E$12*List!$G574)+Reference!E$13</f>
        <v>2053.6867686663081</v>
      </c>
      <c r="L574" s="36">
        <f>(Reference!F$12*List!$G574)+Reference!F$13</f>
        <v>2139.261602546937</v>
      </c>
      <c r="M574" s="36">
        <f>(Reference!G$12*List!$G574)+Reference!G$13</f>
        <v>2422.6903076693034</v>
      </c>
      <c r="N574" s="36">
        <f>(Reference!H$12*List!$G574)+Reference!H$13</f>
        <v>2514.9411924200522</v>
      </c>
      <c r="O574" s="36">
        <f>(Reference!I$12*List!$G574)+Reference!I$13</f>
        <v>2613.8681280409205</v>
      </c>
      <c r="P574" s="36">
        <f>(Reference!J$12*List!$G574)+Reference!J$13</f>
        <v>3025.9625408419633</v>
      </c>
      <c r="Q574" s="36">
        <f>(Reference!K$12*List!$G574)+Reference!K$13</f>
        <v>3121.8549078855049</v>
      </c>
      <c r="R574" s="36">
        <f>(Reference!L$12*List!$G574)+Reference!L$13</f>
        <v>3368.2618763644787</v>
      </c>
      <c r="S574" s="36">
        <f>(Reference!M$12*List!$G574)+Reference!M$13</f>
        <v>4024.335602782633</v>
      </c>
      <c r="T574" s="36">
        <f>(Reference!N$12*List!$G574)+Reference!N$13</f>
        <v>16233.618816801143</v>
      </c>
      <c r="U574" s="12">
        <f>(Reference!O$12*List!$G574)+Reference!O$13</f>
        <v>603.38147764144378</v>
      </c>
      <c r="V574" s="12">
        <f>(Reference!P$12*List!$G574)+Reference!P$13</f>
        <v>850.21935485839822</v>
      </c>
      <c r="W574" s="12">
        <f>(Reference!Q$12*List!$G574)+Reference!Q$13</f>
        <v>425.10967742919911</v>
      </c>
      <c r="X574" s="54"/>
      <c r="Y574" s="1" t="str">
        <f t="shared" si="17"/>
        <v>Talofofo County, Guam</v>
      </c>
      <c r="Z574" s="39" t="s">
        <v>1127</v>
      </c>
      <c r="AA574" s="40" t="s">
        <v>2225</v>
      </c>
      <c r="AB574" s="44" t="s">
        <v>2013</v>
      </c>
      <c r="AC574" s="63"/>
      <c r="AD574" s="57">
        <f t="shared" si="16"/>
        <v>0.96109999999999995</v>
      </c>
    </row>
    <row r="575" spans="1:30" x14ac:dyDescent="0.3">
      <c r="A575" s="47">
        <v>65180</v>
      </c>
      <c r="B575" s="27">
        <v>99965</v>
      </c>
      <c r="C575" s="49" t="s">
        <v>2013</v>
      </c>
      <c r="D575" s="39" t="s">
        <v>1128</v>
      </c>
      <c r="E575" s="44" t="s">
        <v>2013</v>
      </c>
      <c r="F575" s="18" t="s">
        <v>7</v>
      </c>
      <c r="G575" s="29">
        <v>0.96109999999999995</v>
      </c>
      <c r="H575" s="36">
        <f>(Reference!B$12*List!$G575)+Reference!B$13</f>
        <v>929.68256762428985</v>
      </c>
      <c r="I575" s="36">
        <f>(Reference!C$12*List!$G575)+Reference!C$13</f>
        <v>1387.2955090852415</v>
      </c>
      <c r="J575" s="36">
        <f>(Reference!D$12*List!$G575)+Reference!D$13</f>
        <v>1660.406681044695</v>
      </c>
      <c r="K575" s="36">
        <f>(Reference!E$12*List!$G575)+Reference!E$13</f>
        <v>2053.6867686663081</v>
      </c>
      <c r="L575" s="36">
        <f>(Reference!F$12*List!$G575)+Reference!F$13</f>
        <v>2139.261602546937</v>
      </c>
      <c r="M575" s="36">
        <f>(Reference!G$12*List!$G575)+Reference!G$13</f>
        <v>2422.6903076693034</v>
      </c>
      <c r="N575" s="36">
        <f>(Reference!H$12*List!$G575)+Reference!H$13</f>
        <v>2514.9411924200522</v>
      </c>
      <c r="O575" s="36">
        <f>(Reference!I$12*List!$G575)+Reference!I$13</f>
        <v>2613.8681280409205</v>
      </c>
      <c r="P575" s="36">
        <f>(Reference!J$12*List!$G575)+Reference!J$13</f>
        <v>3025.9625408419633</v>
      </c>
      <c r="Q575" s="36">
        <f>(Reference!K$12*List!$G575)+Reference!K$13</f>
        <v>3121.8549078855049</v>
      </c>
      <c r="R575" s="36">
        <f>(Reference!L$12*List!$G575)+Reference!L$13</f>
        <v>3368.2618763644787</v>
      </c>
      <c r="S575" s="36">
        <f>(Reference!M$12*List!$G575)+Reference!M$13</f>
        <v>4024.335602782633</v>
      </c>
      <c r="T575" s="36">
        <f>(Reference!N$12*List!$G575)+Reference!N$13</f>
        <v>16233.618816801143</v>
      </c>
      <c r="U575" s="12">
        <f>(Reference!O$12*List!$G575)+Reference!O$13</f>
        <v>603.38147764144378</v>
      </c>
      <c r="V575" s="12">
        <f>(Reference!P$12*List!$G575)+Reference!P$13</f>
        <v>850.21935485839822</v>
      </c>
      <c r="W575" s="12">
        <f>(Reference!Q$12*List!$G575)+Reference!Q$13</f>
        <v>425.10967742919911</v>
      </c>
      <c r="X575" s="54"/>
      <c r="Y575" s="1" t="str">
        <f t="shared" si="17"/>
        <v>Tamuning County, Guam</v>
      </c>
      <c r="Z575" s="39" t="s">
        <v>1128</v>
      </c>
      <c r="AA575" s="40" t="s">
        <v>2225</v>
      </c>
      <c r="AB575" s="44" t="s">
        <v>2013</v>
      </c>
      <c r="AC575" s="63"/>
      <c r="AD575" s="57">
        <f t="shared" si="16"/>
        <v>0.96109999999999995</v>
      </c>
    </row>
    <row r="576" spans="1:30" x14ac:dyDescent="0.3">
      <c r="A576" s="47">
        <v>65190</v>
      </c>
      <c r="B576" s="27">
        <v>99965</v>
      </c>
      <c r="C576" s="49" t="s">
        <v>2013</v>
      </c>
      <c r="D576" s="39" t="s">
        <v>1129</v>
      </c>
      <c r="E576" s="44" t="s">
        <v>2013</v>
      </c>
      <c r="F576" s="18" t="s">
        <v>7</v>
      </c>
      <c r="G576" s="29">
        <v>0.96109999999999995</v>
      </c>
      <c r="H576" s="36">
        <f>(Reference!B$12*List!$G576)+Reference!B$13</f>
        <v>929.68256762428985</v>
      </c>
      <c r="I576" s="36">
        <f>(Reference!C$12*List!$G576)+Reference!C$13</f>
        <v>1387.2955090852415</v>
      </c>
      <c r="J576" s="36">
        <f>(Reference!D$12*List!$G576)+Reference!D$13</f>
        <v>1660.406681044695</v>
      </c>
      <c r="K576" s="36">
        <f>(Reference!E$12*List!$G576)+Reference!E$13</f>
        <v>2053.6867686663081</v>
      </c>
      <c r="L576" s="36">
        <f>(Reference!F$12*List!$G576)+Reference!F$13</f>
        <v>2139.261602546937</v>
      </c>
      <c r="M576" s="36">
        <f>(Reference!G$12*List!$G576)+Reference!G$13</f>
        <v>2422.6903076693034</v>
      </c>
      <c r="N576" s="36">
        <f>(Reference!H$12*List!$G576)+Reference!H$13</f>
        <v>2514.9411924200522</v>
      </c>
      <c r="O576" s="36">
        <f>(Reference!I$12*List!$G576)+Reference!I$13</f>
        <v>2613.8681280409205</v>
      </c>
      <c r="P576" s="36">
        <f>(Reference!J$12*List!$G576)+Reference!J$13</f>
        <v>3025.9625408419633</v>
      </c>
      <c r="Q576" s="36">
        <f>(Reference!K$12*List!$G576)+Reference!K$13</f>
        <v>3121.8549078855049</v>
      </c>
      <c r="R576" s="36">
        <f>(Reference!L$12*List!$G576)+Reference!L$13</f>
        <v>3368.2618763644787</v>
      </c>
      <c r="S576" s="36">
        <f>(Reference!M$12*List!$G576)+Reference!M$13</f>
        <v>4024.335602782633</v>
      </c>
      <c r="T576" s="36">
        <f>(Reference!N$12*List!$G576)+Reference!N$13</f>
        <v>16233.618816801143</v>
      </c>
      <c r="U576" s="12">
        <f>(Reference!O$12*List!$G576)+Reference!O$13</f>
        <v>603.38147764144378</v>
      </c>
      <c r="V576" s="12">
        <f>(Reference!P$12*List!$G576)+Reference!P$13</f>
        <v>850.21935485839822</v>
      </c>
      <c r="W576" s="12">
        <f>(Reference!Q$12*List!$G576)+Reference!Q$13</f>
        <v>425.10967742919911</v>
      </c>
      <c r="X576" s="54"/>
      <c r="Y576" s="1" t="str">
        <f t="shared" si="17"/>
        <v>Toto County, Guam</v>
      </c>
      <c r="Z576" s="39" t="s">
        <v>1129</v>
      </c>
      <c r="AA576" s="40" t="s">
        <v>2225</v>
      </c>
      <c r="AB576" s="44" t="s">
        <v>2013</v>
      </c>
      <c r="AC576" s="63"/>
      <c r="AD576" s="57">
        <f t="shared" si="16"/>
        <v>0.96109999999999995</v>
      </c>
    </row>
    <row r="577" spans="1:30" x14ac:dyDescent="0.3">
      <c r="A577" s="47">
        <v>65200</v>
      </c>
      <c r="B577" s="27">
        <v>99965</v>
      </c>
      <c r="C577" s="49" t="s">
        <v>2013</v>
      </c>
      <c r="D577" s="39" t="s">
        <v>1130</v>
      </c>
      <c r="E577" s="44" t="s">
        <v>2013</v>
      </c>
      <c r="F577" s="18" t="s">
        <v>7</v>
      </c>
      <c r="G577" s="29">
        <v>0.96109999999999995</v>
      </c>
      <c r="H577" s="36">
        <f>(Reference!B$12*List!$G577)+Reference!B$13</f>
        <v>929.68256762428985</v>
      </c>
      <c r="I577" s="36">
        <f>(Reference!C$12*List!$G577)+Reference!C$13</f>
        <v>1387.2955090852415</v>
      </c>
      <c r="J577" s="36">
        <f>(Reference!D$12*List!$G577)+Reference!D$13</f>
        <v>1660.406681044695</v>
      </c>
      <c r="K577" s="36">
        <f>(Reference!E$12*List!$G577)+Reference!E$13</f>
        <v>2053.6867686663081</v>
      </c>
      <c r="L577" s="36">
        <f>(Reference!F$12*List!$G577)+Reference!F$13</f>
        <v>2139.261602546937</v>
      </c>
      <c r="M577" s="36">
        <f>(Reference!G$12*List!$G577)+Reference!G$13</f>
        <v>2422.6903076693034</v>
      </c>
      <c r="N577" s="36">
        <f>(Reference!H$12*List!$G577)+Reference!H$13</f>
        <v>2514.9411924200522</v>
      </c>
      <c r="O577" s="36">
        <f>(Reference!I$12*List!$G577)+Reference!I$13</f>
        <v>2613.8681280409205</v>
      </c>
      <c r="P577" s="36">
        <f>(Reference!J$12*List!$G577)+Reference!J$13</f>
        <v>3025.9625408419633</v>
      </c>
      <c r="Q577" s="36">
        <f>(Reference!K$12*List!$G577)+Reference!K$13</f>
        <v>3121.8549078855049</v>
      </c>
      <c r="R577" s="36">
        <f>(Reference!L$12*List!$G577)+Reference!L$13</f>
        <v>3368.2618763644787</v>
      </c>
      <c r="S577" s="36">
        <f>(Reference!M$12*List!$G577)+Reference!M$13</f>
        <v>4024.335602782633</v>
      </c>
      <c r="T577" s="36">
        <f>(Reference!N$12*List!$G577)+Reference!N$13</f>
        <v>16233.618816801143</v>
      </c>
      <c r="U577" s="12">
        <f>(Reference!O$12*List!$G577)+Reference!O$13</f>
        <v>603.38147764144378</v>
      </c>
      <c r="V577" s="12">
        <f>(Reference!P$12*List!$G577)+Reference!P$13</f>
        <v>850.21935485839822</v>
      </c>
      <c r="W577" s="12">
        <f>(Reference!Q$12*List!$G577)+Reference!Q$13</f>
        <v>425.10967742919911</v>
      </c>
      <c r="X577" s="54"/>
      <c r="Y577" s="1" t="str">
        <f t="shared" si="17"/>
        <v>Umatac County, Guam</v>
      </c>
      <c r="Z577" s="39" t="s">
        <v>1130</v>
      </c>
      <c r="AA577" s="40" t="s">
        <v>2225</v>
      </c>
      <c r="AB577" s="44" t="s">
        <v>2013</v>
      </c>
      <c r="AC577" s="63"/>
      <c r="AD577" s="57">
        <f t="shared" si="16"/>
        <v>0.96109999999999995</v>
      </c>
    </row>
    <row r="578" spans="1:30" x14ac:dyDescent="0.3">
      <c r="A578" s="47">
        <v>65210</v>
      </c>
      <c r="B578" s="27">
        <v>99965</v>
      </c>
      <c r="C578" s="49" t="s">
        <v>2013</v>
      </c>
      <c r="D578" s="39" t="s">
        <v>1131</v>
      </c>
      <c r="E578" s="44" t="s">
        <v>2013</v>
      </c>
      <c r="F578" s="18" t="s">
        <v>7</v>
      </c>
      <c r="G578" s="29">
        <v>0.96109999999999995</v>
      </c>
      <c r="H578" s="36">
        <f>(Reference!B$12*List!$G578)+Reference!B$13</f>
        <v>929.68256762428985</v>
      </c>
      <c r="I578" s="36">
        <f>(Reference!C$12*List!$G578)+Reference!C$13</f>
        <v>1387.2955090852415</v>
      </c>
      <c r="J578" s="36">
        <f>(Reference!D$12*List!$G578)+Reference!D$13</f>
        <v>1660.406681044695</v>
      </c>
      <c r="K578" s="36">
        <f>(Reference!E$12*List!$G578)+Reference!E$13</f>
        <v>2053.6867686663081</v>
      </c>
      <c r="L578" s="36">
        <f>(Reference!F$12*List!$G578)+Reference!F$13</f>
        <v>2139.261602546937</v>
      </c>
      <c r="M578" s="36">
        <f>(Reference!G$12*List!$G578)+Reference!G$13</f>
        <v>2422.6903076693034</v>
      </c>
      <c r="N578" s="36">
        <f>(Reference!H$12*List!$G578)+Reference!H$13</f>
        <v>2514.9411924200522</v>
      </c>
      <c r="O578" s="36">
        <f>(Reference!I$12*List!$G578)+Reference!I$13</f>
        <v>2613.8681280409205</v>
      </c>
      <c r="P578" s="36">
        <f>(Reference!J$12*List!$G578)+Reference!J$13</f>
        <v>3025.9625408419633</v>
      </c>
      <c r="Q578" s="36">
        <f>(Reference!K$12*List!$G578)+Reference!K$13</f>
        <v>3121.8549078855049</v>
      </c>
      <c r="R578" s="36">
        <f>(Reference!L$12*List!$G578)+Reference!L$13</f>
        <v>3368.2618763644787</v>
      </c>
      <c r="S578" s="36">
        <f>(Reference!M$12*List!$G578)+Reference!M$13</f>
        <v>4024.335602782633</v>
      </c>
      <c r="T578" s="36">
        <f>(Reference!N$12*List!$G578)+Reference!N$13</f>
        <v>16233.618816801143</v>
      </c>
      <c r="U578" s="12">
        <f>(Reference!O$12*List!$G578)+Reference!O$13</f>
        <v>603.38147764144378</v>
      </c>
      <c r="V578" s="12">
        <f>(Reference!P$12*List!$G578)+Reference!P$13</f>
        <v>850.21935485839822</v>
      </c>
      <c r="W578" s="12">
        <f>(Reference!Q$12*List!$G578)+Reference!Q$13</f>
        <v>425.10967742919911</v>
      </c>
      <c r="X578" s="54"/>
      <c r="Y578" s="1" t="str">
        <f t="shared" si="17"/>
        <v>Yigo County, Guam</v>
      </c>
      <c r="Z578" s="39" t="s">
        <v>1131</v>
      </c>
      <c r="AA578" s="40" t="s">
        <v>2225</v>
      </c>
      <c r="AB578" s="44" t="s">
        <v>2013</v>
      </c>
      <c r="AC578" s="63"/>
      <c r="AD578" s="57">
        <f t="shared" si="16"/>
        <v>0.96109999999999995</v>
      </c>
    </row>
    <row r="579" spans="1:30" x14ac:dyDescent="0.3">
      <c r="A579" s="47">
        <v>65220</v>
      </c>
      <c r="B579" s="27">
        <v>99965</v>
      </c>
      <c r="C579" s="49" t="s">
        <v>2013</v>
      </c>
      <c r="D579" s="39" t="s">
        <v>1132</v>
      </c>
      <c r="E579" s="44" t="s">
        <v>2013</v>
      </c>
      <c r="F579" s="18" t="s">
        <v>7</v>
      </c>
      <c r="G579" s="29">
        <v>0.96109999999999995</v>
      </c>
      <c r="H579" s="36">
        <f>(Reference!B$12*List!$G579)+Reference!B$13</f>
        <v>929.68256762428985</v>
      </c>
      <c r="I579" s="36">
        <f>(Reference!C$12*List!$G579)+Reference!C$13</f>
        <v>1387.2955090852415</v>
      </c>
      <c r="J579" s="36">
        <f>(Reference!D$12*List!$G579)+Reference!D$13</f>
        <v>1660.406681044695</v>
      </c>
      <c r="K579" s="36">
        <f>(Reference!E$12*List!$G579)+Reference!E$13</f>
        <v>2053.6867686663081</v>
      </c>
      <c r="L579" s="36">
        <f>(Reference!F$12*List!$G579)+Reference!F$13</f>
        <v>2139.261602546937</v>
      </c>
      <c r="M579" s="36">
        <f>(Reference!G$12*List!$G579)+Reference!G$13</f>
        <v>2422.6903076693034</v>
      </c>
      <c r="N579" s="36">
        <f>(Reference!H$12*List!$G579)+Reference!H$13</f>
        <v>2514.9411924200522</v>
      </c>
      <c r="O579" s="36">
        <f>(Reference!I$12*List!$G579)+Reference!I$13</f>
        <v>2613.8681280409205</v>
      </c>
      <c r="P579" s="36">
        <f>(Reference!J$12*List!$G579)+Reference!J$13</f>
        <v>3025.9625408419633</v>
      </c>
      <c r="Q579" s="36">
        <f>(Reference!K$12*List!$G579)+Reference!K$13</f>
        <v>3121.8549078855049</v>
      </c>
      <c r="R579" s="36">
        <f>(Reference!L$12*List!$G579)+Reference!L$13</f>
        <v>3368.2618763644787</v>
      </c>
      <c r="S579" s="36">
        <f>(Reference!M$12*List!$G579)+Reference!M$13</f>
        <v>4024.335602782633</v>
      </c>
      <c r="T579" s="36">
        <f>(Reference!N$12*List!$G579)+Reference!N$13</f>
        <v>16233.618816801143</v>
      </c>
      <c r="U579" s="12">
        <f>(Reference!O$12*List!$G579)+Reference!O$13</f>
        <v>603.38147764144378</v>
      </c>
      <c r="V579" s="12">
        <f>(Reference!P$12*List!$G579)+Reference!P$13</f>
        <v>850.21935485839822</v>
      </c>
      <c r="W579" s="12">
        <f>(Reference!Q$12*List!$G579)+Reference!Q$13</f>
        <v>425.10967742919911</v>
      </c>
      <c r="X579" s="54"/>
      <c r="Y579" s="1" t="str">
        <f t="shared" si="17"/>
        <v>Yona County, Guam</v>
      </c>
      <c r="Z579" s="39" t="s">
        <v>1132</v>
      </c>
      <c r="AA579" s="40" t="s">
        <v>2225</v>
      </c>
      <c r="AB579" s="44" t="s">
        <v>2013</v>
      </c>
      <c r="AC579" s="63"/>
      <c r="AD579" s="57">
        <f t="shared" si="16"/>
        <v>0.96109999999999995</v>
      </c>
    </row>
    <row r="580" spans="1:30" x14ac:dyDescent="0.3">
      <c r="A580" s="47">
        <v>12010</v>
      </c>
      <c r="B580" s="27">
        <v>99912</v>
      </c>
      <c r="C580" s="49" t="s">
        <v>1972</v>
      </c>
      <c r="D580" s="39" t="s">
        <v>1133</v>
      </c>
      <c r="E580" s="44" t="s">
        <v>1972</v>
      </c>
      <c r="F580" s="18" t="s">
        <v>7</v>
      </c>
      <c r="G580" s="29">
        <v>1.1748000000000001</v>
      </c>
      <c r="H580" s="36">
        <f>(Reference!B$12*List!$G580)+Reference!B$13</f>
        <v>1090.6274213112595</v>
      </c>
      <c r="I580" s="36">
        <f>(Reference!C$12*List!$G580)+Reference!C$13</f>
        <v>1627.4614329240403</v>
      </c>
      <c r="J580" s="36">
        <f>(Reference!D$12*List!$G580)+Reference!D$13</f>
        <v>1947.8530844170789</v>
      </c>
      <c r="K580" s="36">
        <f>(Reference!E$12*List!$G580)+Reference!E$13</f>
        <v>2409.2170625670547</v>
      </c>
      <c r="L580" s="36">
        <f>(Reference!F$12*List!$G580)+Reference!F$13</f>
        <v>2509.6064467015403</v>
      </c>
      <c r="M580" s="36">
        <f>(Reference!G$12*List!$G580)+Reference!G$13</f>
        <v>2842.1017828065378</v>
      </c>
      <c r="N580" s="36">
        <f>(Reference!H$12*List!$G580)+Reference!H$13</f>
        <v>2950.3229628664089</v>
      </c>
      <c r="O580" s="36">
        <f>(Reference!I$12*List!$G580)+Reference!I$13</f>
        <v>3066.3759388516646</v>
      </c>
      <c r="P580" s="36">
        <f>(Reference!J$12*List!$G580)+Reference!J$13</f>
        <v>3549.8113418822727</v>
      </c>
      <c r="Q580" s="36">
        <f>(Reference!K$12*List!$G580)+Reference!K$13</f>
        <v>3662.304410628718</v>
      </c>
      <c r="R580" s="36">
        <f>(Reference!L$12*List!$G580)+Reference!L$13</f>
        <v>3951.368878420215</v>
      </c>
      <c r="S580" s="36">
        <f>(Reference!M$12*List!$G580)+Reference!M$13</f>
        <v>4721.0208234512702</v>
      </c>
      <c r="T580" s="36">
        <f>(Reference!N$12*List!$G580)+Reference!N$13</f>
        <v>19043.951608085627</v>
      </c>
      <c r="U580" s="12">
        <f>(Reference!O$12*List!$G580)+Reference!O$13</f>
        <v>707.8377157363318</v>
      </c>
      <c r="V580" s="12">
        <f>(Reference!P$12*List!$G580)+Reference!P$13</f>
        <v>997.40769035574044</v>
      </c>
      <c r="W580" s="12">
        <f>(Reference!Q$12*List!$G580)+Reference!Q$13</f>
        <v>498.70384517787022</v>
      </c>
      <c r="X580" s="54"/>
      <c r="Y580" s="1" t="str">
        <f t="shared" si="17"/>
        <v>Hawaii County, Hawaii</v>
      </c>
      <c r="Z580" s="39" t="s">
        <v>1133</v>
      </c>
      <c r="AA580" s="40" t="s">
        <v>2225</v>
      </c>
      <c r="AB580" s="44" t="s">
        <v>1972</v>
      </c>
      <c r="AC580" s="63"/>
      <c r="AD580" s="57">
        <f t="shared" si="16"/>
        <v>1.1748000000000001</v>
      </c>
    </row>
    <row r="581" spans="1:30" x14ac:dyDescent="0.3">
      <c r="A581" s="47">
        <v>12020</v>
      </c>
      <c r="B581" s="13">
        <v>46520</v>
      </c>
      <c r="C581" s="49" t="s">
        <v>2346</v>
      </c>
      <c r="D581" s="38" t="s">
        <v>224</v>
      </c>
      <c r="E581" s="43" t="s">
        <v>1972</v>
      </c>
      <c r="F581" s="18" t="s">
        <v>6</v>
      </c>
      <c r="G581" s="11">
        <v>1.2562</v>
      </c>
      <c r="H581" s="36">
        <f>(Reference!B$12*List!$G581)+Reference!B$13</f>
        <v>1151.9325738153273</v>
      </c>
      <c r="I581" s="36">
        <f>(Reference!C$12*List!$G581)+Reference!C$13</f>
        <v>1718.9425101373213</v>
      </c>
      <c r="J581" s="36">
        <f>(Reference!D$12*List!$G581)+Reference!D$13</f>
        <v>2057.3436657671582</v>
      </c>
      <c r="K581" s="36">
        <f>(Reference!E$12*List!$G581)+Reference!E$13</f>
        <v>2544.6413298741245</v>
      </c>
      <c r="L581" s="36">
        <f>(Reference!F$12*List!$G581)+Reference!F$13</f>
        <v>2650.6736919714731</v>
      </c>
      <c r="M581" s="36">
        <f>(Reference!G$12*List!$G581)+Reference!G$13</f>
        <v>3001.8588912584373</v>
      </c>
      <c r="N581" s="36">
        <f>(Reference!H$12*List!$G581)+Reference!H$13</f>
        <v>3116.1632816045153</v>
      </c>
      <c r="O581" s="36">
        <f>(Reference!I$12*List!$G581)+Reference!I$13</f>
        <v>3238.7397001993222</v>
      </c>
      <c r="P581" s="36">
        <f>(Reference!J$12*List!$G581)+Reference!J$13</f>
        <v>3749.3494439163442</v>
      </c>
      <c r="Q581" s="36">
        <f>(Reference!K$12*List!$G581)+Reference!K$13</f>
        <v>3868.1658496708205</v>
      </c>
      <c r="R581" s="36">
        <f>(Reference!L$12*List!$G581)+Reference!L$13</f>
        <v>4173.4788923057404</v>
      </c>
      <c r="S581" s="36">
        <f>(Reference!M$12*List!$G581)+Reference!M$13</f>
        <v>4986.3936683854163</v>
      </c>
      <c r="T581" s="36">
        <f>(Reference!N$12*List!$G581)+Reference!N$13</f>
        <v>20114.429330175273</v>
      </c>
      <c r="U581" s="12">
        <f>(Reference!O$12*List!$G581)+Reference!O$13</f>
        <v>747.62591312015888</v>
      </c>
      <c r="V581" s="12">
        <f>(Reference!P$12*List!$G581)+Reference!P$13</f>
        <v>1053.472877578406</v>
      </c>
      <c r="W581" s="12">
        <f>(Reference!Q$12*List!$G581)+Reference!Q$13</f>
        <v>526.73643878920302</v>
      </c>
      <c r="X581" s="54"/>
      <c r="Y581" s="1" t="str">
        <f t="shared" si="17"/>
        <v>Honolulu County, Hawaii</v>
      </c>
      <c r="Z581" s="38" t="s">
        <v>224</v>
      </c>
      <c r="AA581" s="40" t="s">
        <v>2225</v>
      </c>
      <c r="AB581" s="43" t="s">
        <v>1972</v>
      </c>
      <c r="AC581" s="62"/>
      <c r="AD581" s="57">
        <f t="shared" si="16"/>
        <v>1.2562</v>
      </c>
    </row>
    <row r="582" spans="1:30" x14ac:dyDescent="0.3">
      <c r="A582" s="47">
        <v>12005</v>
      </c>
      <c r="B582" s="13">
        <v>27980</v>
      </c>
      <c r="C582" s="49" t="s">
        <v>2347</v>
      </c>
      <c r="D582" s="38" t="s">
        <v>874</v>
      </c>
      <c r="E582" s="43" t="s">
        <v>1972</v>
      </c>
      <c r="F582" s="18" t="s">
        <v>6</v>
      </c>
      <c r="G582" s="11">
        <v>1.1813</v>
      </c>
      <c r="H582" s="36">
        <f>(Reference!B$12*List!$G582)+Reference!B$13</f>
        <v>1095.5227958969649</v>
      </c>
      <c r="I582" s="36">
        <f>(Reference!C$12*List!$G582)+Reference!C$13</f>
        <v>1634.7664329472136</v>
      </c>
      <c r="J582" s="36">
        <f>(Reference!D$12*List!$G582)+Reference!D$13</f>
        <v>1956.5961898074415</v>
      </c>
      <c r="K582" s="36">
        <f>(Reference!E$12*List!$G582)+Reference!E$13</f>
        <v>2420.0310396861696</v>
      </c>
      <c r="L582" s="36">
        <f>(Reference!F$12*List!$G582)+Reference!F$13</f>
        <v>2520.8710301690408</v>
      </c>
      <c r="M582" s="36">
        <f>(Reference!G$12*List!$G582)+Reference!G$13</f>
        <v>2854.8588000662103</v>
      </c>
      <c r="N582" s="36">
        <f>(Reference!H$12*List!$G582)+Reference!H$13</f>
        <v>2963.5657401612207</v>
      </c>
      <c r="O582" s="36">
        <f>(Reference!I$12*List!$G582)+Reference!I$13</f>
        <v>3080.1396298683694</v>
      </c>
      <c r="P582" s="36">
        <f>(Reference!J$12*List!$G582)+Reference!J$13</f>
        <v>3565.7449741085802</v>
      </c>
      <c r="Q582" s="36">
        <f>(Reference!K$12*List!$G582)+Reference!K$13</f>
        <v>3678.7429776283943</v>
      </c>
      <c r="R582" s="36">
        <f>(Reference!L$12*List!$G582)+Reference!L$13</f>
        <v>3969.1049360400657</v>
      </c>
      <c r="S582" s="36">
        <f>(Reference!M$12*List!$G582)+Reference!M$13</f>
        <v>4742.2115297420805</v>
      </c>
      <c r="T582" s="36">
        <f>(Reference!N$12*List!$G582)+Reference!N$13</f>
        <v>19129.432015869199</v>
      </c>
      <c r="U582" s="12">
        <f>(Reference!O$12*List!$G582)+Reference!O$13</f>
        <v>711.01490594511392</v>
      </c>
      <c r="V582" s="12">
        <f>(Reference!P$12*List!$G582)+Reference!P$13</f>
        <v>1001.8846401953881</v>
      </c>
      <c r="W582" s="12">
        <f>(Reference!Q$12*List!$G582)+Reference!Q$13</f>
        <v>500.94232009769405</v>
      </c>
      <c r="X582" s="54"/>
      <c r="Y582" s="1" t="str">
        <f t="shared" si="17"/>
        <v>Kalawao County, Hawaii</v>
      </c>
      <c r="Z582" s="38" t="s">
        <v>874</v>
      </c>
      <c r="AA582" s="40" t="s">
        <v>2225</v>
      </c>
      <c r="AB582" s="43" t="s">
        <v>1972</v>
      </c>
      <c r="AC582" s="62"/>
      <c r="AD582" s="57">
        <f t="shared" si="16"/>
        <v>1.1813</v>
      </c>
    </row>
    <row r="583" spans="1:30" x14ac:dyDescent="0.3">
      <c r="A583" s="47">
        <v>12040</v>
      </c>
      <c r="B583" s="27">
        <v>99912</v>
      </c>
      <c r="C583" s="49" t="s">
        <v>1972</v>
      </c>
      <c r="D583" s="39" t="s">
        <v>1134</v>
      </c>
      <c r="E583" s="44" t="s">
        <v>1972</v>
      </c>
      <c r="F583" s="18" t="s">
        <v>7</v>
      </c>
      <c r="G583" s="29">
        <v>1.1748000000000001</v>
      </c>
      <c r="H583" s="36">
        <f>(Reference!B$12*List!$G583)+Reference!B$13</f>
        <v>1090.6274213112595</v>
      </c>
      <c r="I583" s="36">
        <f>(Reference!C$12*List!$G583)+Reference!C$13</f>
        <v>1627.4614329240403</v>
      </c>
      <c r="J583" s="36">
        <f>(Reference!D$12*List!$G583)+Reference!D$13</f>
        <v>1947.8530844170789</v>
      </c>
      <c r="K583" s="36">
        <f>(Reference!E$12*List!$G583)+Reference!E$13</f>
        <v>2409.2170625670547</v>
      </c>
      <c r="L583" s="36">
        <f>(Reference!F$12*List!$G583)+Reference!F$13</f>
        <v>2509.6064467015403</v>
      </c>
      <c r="M583" s="36">
        <f>(Reference!G$12*List!$G583)+Reference!G$13</f>
        <v>2842.1017828065378</v>
      </c>
      <c r="N583" s="36">
        <f>(Reference!H$12*List!$G583)+Reference!H$13</f>
        <v>2950.3229628664089</v>
      </c>
      <c r="O583" s="36">
        <f>(Reference!I$12*List!$G583)+Reference!I$13</f>
        <v>3066.3759388516646</v>
      </c>
      <c r="P583" s="36">
        <f>(Reference!J$12*List!$G583)+Reference!J$13</f>
        <v>3549.8113418822727</v>
      </c>
      <c r="Q583" s="36">
        <f>(Reference!K$12*List!$G583)+Reference!K$13</f>
        <v>3662.304410628718</v>
      </c>
      <c r="R583" s="36">
        <f>(Reference!L$12*List!$G583)+Reference!L$13</f>
        <v>3951.368878420215</v>
      </c>
      <c r="S583" s="36">
        <f>(Reference!M$12*List!$G583)+Reference!M$13</f>
        <v>4721.0208234512702</v>
      </c>
      <c r="T583" s="36">
        <f>(Reference!N$12*List!$G583)+Reference!N$13</f>
        <v>19043.951608085627</v>
      </c>
      <c r="U583" s="12">
        <f>(Reference!O$12*List!$G583)+Reference!O$13</f>
        <v>707.8377157363318</v>
      </c>
      <c r="V583" s="12">
        <f>(Reference!P$12*List!$G583)+Reference!P$13</f>
        <v>997.40769035574044</v>
      </c>
      <c r="W583" s="12">
        <f>(Reference!Q$12*List!$G583)+Reference!Q$13</f>
        <v>498.70384517787022</v>
      </c>
      <c r="X583" s="54"/>
      <c r="Y583" s="1" t="str">
        <f t="shared" si="17"/>
        <v>Kauai County, Hawaii</v>
      </c>
      <c r="Z583" s="39" t="s">
        <v>1134</v>
      </c>
      <c r="AA583" s="40" t="s">
        <v>2225</v>
      </c>
      <c r="AB583" s="44" t="s">
        <v>1972</v>
      </c>
      <c r="AC583" s="63"/>
      <c r="AD583" s="57">
        <f t="shared" si="16"/>
        <v>1.1748000000000001</v>
      </c>
    </row>
    <row r="584" spans="1:30" x14ac:dyDescent="0.3">
      <c r="A584" s="47">
        <v>12050</v>
      </c>
      <c r="B584" s="13">
        <v>27980</v>
      </c>
      <c r="C584" s="49" t="s">
        <v>2347</v>
      </c>
      <c r="D584" s="38" t="s">
        <v>875</v>
      </c>
      <c r="E584" s="43" t="s">
        <v>1972</v>
      </c>
      <c r="F584" s="18" t="s">
        <v>6</v>
      </c>
      <c r="G584" s="11">
        <v>1.1813</v>
      </c>
      <c r="H584" s="36">
        <f>(Reference!B$12*List!$G584)+Reference!B$13</f>
        <v>1095.5227958969649</v>
      </c>
      <c r="I584" s="36">
        <f>(Reference!C$12*List!$G584)+Reference!C$13</f>
        <v>1634.7664329472136</v>
      </c>
      <c r="J584" s="36">
        <f>(Reference!D$12*List!$G584)+Reference!D$13</f>
        <v>1956.5961898074415</v>
      </c>
      <c r="K584" s="36">
        <f>(Reference!E$12*List!$G584)+Reference!E$13</f>
        <v>2420.0310396861696</v>
      </c>
      <c r="L584" s="36">
        <f>(Reference!F$12*List!$G584)+Reference!F$13</f>
        <v>2520.8710301690408</v>
      </c>
      <c r="M584" s="36">
        <f>(Reference!G$12*List!$G584)+Reference!G$13</f>
        <v>2854.8588000662103</v>
      </c>
      <c r="N584" s="36">
        <f>(Reference!H$12*List!$G584)+Reference!H$13</f>
        <v>2963.5657401612207</v>
      </c>
      <c r="O584" s="36">
        <f>(Reference!I$12*List!$G584)+Reference!I$13</f>
        <v>3080.1396298683694</v>
      </c>
      <c r="P584" s="36">
        <f>(Reference!J$12*List!$G584)+Reference!J$13</f>
        <v>3565.7449741085802</v>
      </c>
      <c r="Q584" s="36">
        <f>(Reference!K$12*List!$G584)+Reference!K$13</f>
        <v>3678.7429776283943</v>
      </c>
      <c r="R584" s="36">
        <f>(Reference!L$12*List!$G584)+Reference!L$13</f>
        <v>3969.1049360400657</v>
      </c>
      <c r="S584" s="36">
        <f>(Reference!M$12*List!$G584)+Reference!M$13</f>
        <v>4742.2115297420805</v>
      </c>
      <c r="T584" s="36">
        <f>(Reference!N$12*List!$G584)+Reference!N$13</f>
        <v>19129.432015869199</v>
      </c>
      <c r="U584" s="12">
        <f>(Reference!O$12*List!$G584)+Reference!O$13</f>
        <v>711.01490594511392</v>
      </c>
      <c r="V584" s="12">
        <f>(Reference!P$12*List!$G584)+Reference!P$13</f>
        <v>1001.8846401953881</v>
      </c>
      <c r="W584" s="12">
        <f>(Reference!Q$12*List!$G584)+Reference!Q$13</f>
        <v>500.94232009769405</v>
      </c>
      <c r="X584" s="54"/>
      <c r="Y584" s="1" t="str">
        <f t="shared" si="17"/>
        <v>Maui County, Hawaii</v>
      </c>
      <c r="Z584" s="38" t="s">
        <v>875</v>
      </c>
      <c r="AA584" s="40" t="s">
        <v>2225</v>
      </c>
      <c r="AB584" s="43" t="s">
        <v>1972</v>
      </c>
      <c r="AC584" s="62"/>
      <c r="AD584" s="57">
        <f t="shared" si="16"/>
        <v>1.1813</v>
      </c>
    </row>
    <row r="585" spans="1:30" x14ac:dyDescent="0.3">
      <c r="A585" s="47">
        <v>13000</v>
      </c>
      <c r="B585" s="13">
        <v>14260</v>
      </c>
      <c r="C585" s="49" t="s">
        <v>2348</v>
      </c>
      <c r="D585" s="38" t="s">
        <v>225</v>
      </c>
      <c r="E585" s="43" t="s">
        <v>1973</v>
      </c>
      <c r="F585" s="18" t="s">
        <v>6</v>
      </c>
      <c r="G585" s="11">
        <v>0.92579999999999996</v>
      </c>
      <c r="H585" s="36">
        <f>(Reference!B$12*List!$G585)+Reference!B$13</f>
        <v>903.09691795114986</v>
      </c>
      <c r="I585" s="36">
        <f>(Reference!C$12*List!$G585)+Reference!C$13</f>
        <v>1347.6237397286218</v>
      </c>
      <c r="J585" s="36">
        <f>(Reference!D$12*List!$G585)+Reference!D$13</f>
        <v>1612.9248933093411</v>
      </c>
      <c r="K585" s="36">
        <f>(Reference!E$12*List!$G585)+Reference!E$13</f>
        <v>1994.9585544655768</v>
      </c>
      <c r="L585" s="36">
        <f>(Reference!F$12*List!$G585)+Reference!F$13</f>
        <v>2078.0862492542019</v>
      </c>
      <c r="M585" s="36">
        <f>(Reference!G$12*List!$G585)+Reference!G$13</f>
        <v>2353.4098908590818</v>
      </c>
      <c r="N585" s="36">
        <f>(Reference!H$12*List!$G585)+Reference!H$13</f>
        <v>2443.0227249574577</v>
      </c>
      <c r="O585" s="36">
        <f>(Reference!I$12*List!$G585)+Reference!I$13</f>
        <v>2539.1206983655848</v>
      </c>
      <c r="P585" s="36">
        <f>(Reference!J$12*List!$G585)+Reference!J$13</f>
        <v>2939.4306612129371</v>
      </c>
      <c r="Q585" s="36">
        <f>(Reference!K$12*List!$G585)+Reference!K$13</f>
        <v>3032.5808440257233</v>
      </c>
      <c r="R585" s="36">
        <f>(Reference!L$12*List!$G585)+Reference!L$13</f>
        <v>3271.9414403674391</v>
      </c>
      <c r="S585" s="36">
        <f>(Reference!M$12*List!$G585)+Reference!M$13</f>
        <v>3909.253767080233</v>
      </c>
      <c r="T585" s="36">
        <f>(Reference!N$12*List!$G585)+Reference!N$13</f>
        <v>15769.394448376519</v>
      </c>
      <c r="U585" s="12">
        <f>(Reference!O$12*List!$G585)+Reference!O$13</f>
        <v>586.12689081528765</v>
      </c>
      <c r="V585" s="12">
        <f>(Reference!P$12*List!$G585)+Reference!P$13</f>
        <v>825.90607342154203</v>
      </c>
      <c r="W585" s="12">
        <f>(Reference!Q$12*List!$G585)+Reference!Q$13</f>
        <v>412.95303671077102</v>
      </c>
      <c r="X585" s="54"/>
      <c r="Y585" s="1" t="str">
        <f t="shared" si="17"/>
        <v>Ada County, Idaho</v>
      </c>
      <c r="Z585" s="38" t="s">
        <v>225</v>
      </c>
      <c r="AA585" s="40" t="s">
        <v>2225</v>
      </c>
      <c r="AB585" s="43" t="s">
        <v>1973</v>
      </c>
      <c r="AC585" s="62"/>
      <c r="AD585" s="57">
        <f t="shared" si="16"/>
        <v>0.92579999999999996</v>
      </c>
    </row>
    <row r="586" spans="1:30" x14ac:dyDescent="0.3">
      <c r="A586" s="47">
        <v>13010</v>
      </c>
      <c r="B586" s="27">
        <v>99913</v>
      </c>
      <c r="C586" s="49" t="s">
        <v>2349</v>
      </c>
      <c r="D586" s="39" t="s">
        <v>104</v>
      </c>
      <c r="E586" s="44" t="s">
        <v>1973</v>
      </c>
      <c r="F586" s="18" t="s">
        <v>7</v>
      </c>
      <c r="G586" s="29">
        <v>0.79530000000000001</v>
      </c>
      <c r="H586" s="36">
        <f>(Reference!B$12*List!$G586)+Reference!B$13</f>
        <v>804.81285896121301</v>
      </c>
      <c r="I586" s="36">
        <f>(Reference!C$12*List!$G586)+Reference!C$13</f>
        <v>1200.961816186445</v>
      </c>
      <c r="J586" s="36">
        <f>(Reference!D$12*List!$G586)+Reference!D$13</f>
        <v>1437.390238933599</v>
      </c>
      <c r="K586" s="36">
        <f>(Reference!E$12*List!$G586)+Reference!E$13</f>
        <v>1777.847167689501</v>
      </c>
      <c r="L586" s="36">
        <f>(Reference!F$12*List!$G586)+Reference!F$13</f>
        <v>1851.9280734836095</v>
      </c>
      <c r="M586" s="36">
        <f>(Reference!G$12*List!$G586)+Reference!G$13</f>
        <v>2097.2882366456561</v>
      </c>
      <c r="N586" s="36">
        <f>(Reference!H$12*List!$G586)+Reference!H$13</f>
        <v>2177.1485038846945</v>
      </c>
      <c r="O586" s="36">
        <f>(Reference!I$12*List!$G586)+Reference!I$13</f>
        <v>2262.7881325686635</v>
      </c>
      <c r="P586" s="36">
        <f>(Reference!J$12*List!$G586)+Reference!J$13</f>
        <v>2619.5323526693701</v>
      </c>
      <c r="Q586" s="36">
        <f>(Reference!K$12*List!$G586)+Reference!K$13</f>
        <v>2702.5449988783712</v>
      </c>
      <c r="R586" s="36">
        <f>(Reference!L$12*List!$G586)+Reference!L$13</f>
        <v>2915.8559758458032</v>
      </c>
      <c r="S586" s="36">
        <f>(Reference!M$12*List!$G586)+Reference!M$13</f>
        <v>3483.8095869339668</v>
      </c>
      <c r="T586" s="36">
        <f>(Reference!N$12*List!$G586)+Reference!N$13</f>
        <v>14053.210876721747</v>
      </c>
      <c r="U586" s="12">
        <f>(Reference!O$12*List!$G586)+Reference!O$13</f>
        <v>522.33868739281286</v>
      </c>
      <c r="V586" s="12">
        <f>(Reference!P$12*List!$G586)+Reference!P$13</f>
        <v>736.02269587169098</v>
      </c>
      <c r="W586" s="12">
        <f>(Reference!Q$12*List!$G586)+Reference!Q$13</f>
        <v>368.01134793584549</v>
      </c>
      <c r="X586" s="54"/>
      <c r="Y586" s="1" t="str">
        <f t="shared" si="17"/>
        <v>Adams County, Idaho</v>
      </c>
      <c r="Z586" s="39" t="s">
        <v>104</v>
      </c>
      <c r="AA586" s="40" t="s">
        <v>2225</v>
      </c>
      <c r="AB586" s="44" t="s">
        <v>1973</v>
      </c>
      <c r="AC586" s="63"/>
      <c r="AD586" s="57">
        <f t="shared" ref="AD586:AD649" si="18">IFERROR(INDEX($AH$9:$AH$3254,MATCH($B586,$AE$9:$AE$3254,0)),"")</f>
        <v>0.79530000000000001</v>
      </c>
    </row>
    <row r="587" spans="1:30" x14ac:dyDescent="0.3">
      <c r="A587" s="47">
        <v>13020</v>
      </c>
      <c r="B587" s="13">
        <v>38540</v>
      </c>
      <c r="C587" s="49" t="s">
        <v>2350</v>
      </c>
      <c r="D587" s="38" t="s">
        <v>226</v>
      </c>
      <c r="E587" s="43" t="s">
        <v>1973</v>
      </c>
      <c r="F587" s="18" t="s">
        <v>6</v>
      </c>
      <c r="G587" s="11">
        <v>0.87690000000000001</v>
      </c>
      <c r="H587" s="36">
        <f>(Reference!B$12*List!$G587)+Reference!B$13</f>
        <v>866.26863837561029</v>
      </c>
      <c r="I587" s="36">
        <f>(Reference!C$12*List!$G587)+Reference!C$13</f>
        <v>1292.6676626312085</v>
      </c>
      <c r="J587" s="36">
        <f>(Reference!D$12*List!$G587)+Reference!D$13</f>
        <v>1547.1498389110745</v>
      </c>
      <c r="K587" s="36">
        <f>(Reference!E$12*List!$G587)+Reference!E$13</f>
        <v>1913.6041727540819</v>
      </c>
      <c r="L587" s="36">
        <f>(Reference!F$12*List!$G587)+Reference!F$13</f>
        <v>1993.3419213217733</v>
      </c>
      <c r="M587" s="36">
        <f>(Reference!G$12*List!$G587)+Reference!G$13</f>
        <v>2257.437868705545</v>
      </c>
      <c r="N587" s="36">
        <f>(Reference!H$12*List!$G587)+Reference!H$13</f>
        <v>2343.3962926934109</v>
      </c>
      <c r="O587" s="36">
        <f>(Reference!I$12*List!$G587)+Reference!I$13</f>
        <v>2435.5753921014511</v>
      </c>
      <c r="P587" s="36">
        <f>(Reference!J$12*List!$G587)+Reference!J$13</f>
        <v>2819.560720310405</v>
      </c>
      <c r="Q587" s="36">
        <f>(Reference!K$12*List!$G587)+Reference!K$13</f>
        <v>2908.9122399820026</v>
      </c>
      <c r="R587" s="36">
        <f>(Reference!L$12*List!$G587)+Reference!L$13</f>
        <v>3138.511714581171</v>
      </c>
      <c r="S587" s="36">
        <f>(Reference!M$12*List!$G587)+Reference!M$13</f>
        <v>3749.8344536001382</v>
      </c>
      <c r="T587" s="36">
        <f>(Reference!N$12*List!$G587)+Reference!N$13</f>
        <v>15126.318765204731</v>
      </c>
      <c r="U587" s="12">
        <f>(Reference!O$12*List!$G587)+Reference!O$13</f>
        <v>562.22464447537186</v>
      </c>
      <c r="V587" s="12">
        <f>(Reference!P$12*List!$G587)+Reference!P$13</f>
        <v>792.22563539711496</v>
      </c>
      <c r="W587" s="12">
        <f>(Reference!Q$12*List!$G587)+Reference!Q$13</f>
        <v>396.11281769855748</v>
      </c>
      <c r="X587" s="54"/>
      <c r="Y587" s="1" t="str">
        <f t="shared" si="17"/>
        <v>Bannock County, Idaho</v>
      </c>
      <c r="Z587" s="38" t="s">
        <v>226</v>
      </c>
      <c r="AA587" s="40" t="s">
        <v>2225</v>
      </c>
      <c r="AB587" s="43" t="s">
        <v>1973</v>
      </c>
      <c r="AC587" s="62"/>
      <c r="AD587" s="57">
        <f t="shared" si="18"/>
        <v>0.87690000000000001</v>
      </c>
    </row>
    <row r="588" spans="1:30" x14ac:dyDescent="0.3">
      <c r="A588" s="47">
        <v>13030</v>
      </c>
      <c r="B588" s="27">
        <v>99913</v>
      </c>
      <c r="C588" s="49" t="s">
        <v>2349</v>
      </c>
      <c r="D588" s="39" t="s">
        <v>1136</v>
      </c>
      <c r="E588" s="44" t="s">
        <v>1973</v>
      </c>
      <c r="F588" s="18" t="s">
        <v>7</v>
      </c>
      <c r="G588" s="29">
        <v>0.79530000000000001</v>
      </c>
      <c r="H588" s="36">
        <f>(Reference!B$12*List!$G588)+Reference!B$13</f>
        <v>804.81285896121301</v>
      </c>
      <c r="I588" s="36">
        <f>(Reference!C$12*List!$G588)+Reference!C$13</f>
        <v>1200.961816186445</v>
      </c>
      <c r="J588" s="36">
        <f>(Reference!D$12*List!$G588)+Reference!D$13</f>
        <v>1437.390238933599</v>
      </c>
      <c r="K588" s="36">
        <f>(Reference!E$12*List!$G588)+Reference!E$13</f>
        <v>1777.847167689501</v>
      </c>
      <c r="L588" s="36">
        <f>(Reference!F$12*List!$G588)+Reference!F$13</f>
        <v>1851.9280734836095</v>
      </c>
      <c r="M588" s="36">
        <f>(Reference!G$12*List!$G588)+Reference!G$13</f>
        <v>2097.2882366456561</v>
      </c>
      <c r="N588" s="36">
        <f>(Reference!H$12*List!$G588)+Reference!H$13</f>
        <v>2177.1485038846945</v>
      </c>
      <c r="O588" s="36">
        <f>(Reference!I$12*List!$G588)+Reference!I$13</f>
        <v>2262.7881325686635</v>
      </c>
      <c r="P588" s="36">
        <f>(Reference!J$12*List!$G588)+Reference!J$13</f>
        <v>2619.5323526693701</v>
      </c>
      <c r="Q588" s="36">
        <f>(Reference!K$12*List!$G588)+Reference!K$13</f>
        <v>2702.5449988783712</v>
      </c>
      <c r="R588" s="36">
        <f>(Reference!L$12*List!$G588)+Reference!L$13</f>
        <v>2915.8559758458032</v>
      </c>
      <c r="S588" s="36">
        <f>(Reference!M$12*List!$G588)+Reference!M$13</f>
        <v>3483.8095869339668</v>
      </c>
      <c r="T588" s="36">
        <f>(Reference!N$12*List!$G588)+Reference!N$13</f>
        <v>14053.210876721747</v>
      </c>
      <c r="U588" s="12">
        <f>(Reference!O$12*List!$G588)+Reference!O$13</f>
        <v>522.33868739281286</v>
      </c>
      <c r="V588" s="12">
        <f>(Reference!P$12*List!$G588)+Reference!P$13</f>
        <v>736.02269587169098</v>
      </c>
      <c r="W588" s="12">
        <f>(Reference!Q$12*List!$G588)+Reference!Q$13</f>
        <v>368.01134793584549</v>
      </c>
      <c r="X588" s="54"/>
      <c r="Y588" s="1" t="str">
        <f t="shared" ref="Y588:Y651" si="19">CONCATENATE(Z588, AA588, AB588)</f>
        <v>Bear Lake County, Idaho</v>
      </c>
      <c r="Z588" s="39" t="s">
        <v>1136</v>
      </c>
      <c r="AA588" s="40" t="s">
        <v>2225</v>
      </c>
      <c r="AB588" s="44" t="s">
        <v>1973</v>
      </c>
      <c r="AC588" s="63"/>
      <c r="AD588" s="57">
        <f t="shared" si="18"/>
        <v>0.79530000000000001</v>
      </c>
    </row>
    <row r="589" spans="1:30" x14ac:dyDescent="0.3">
      <c r="A589" s="47">
        <v>13040</v>
      </c>
      <c r="B589" s="27">
        <v>99913</v>
      </c>
      <c r="C589" s="49" t="s">
        <v>2349</v>
      </c>
      <c r="D589" s="39" t="s">
        <v>1137</v>
      </c>
      <c r="E589" s="44" t="s">
        <v>1973</v>
      </c>
      <c r="F589" s="18" t="s">
        <v>7</v>
      </c>
      <c r="G589" s="29">
        <v>0.79530000000000001</v>
      </c>
      <c r="H589" s="36">
        <f>(Reference!B$12*List!$G589)+Reference!B$13</f>
        <v>804.81285896121301</v>
      </c>
      <c r="I589" s="36">
        <f>(Reference!C$12*List!$G589)+Reference!C$13</f>
        <v>1200.961816186445</v>
      </c>
      <c r="J589" s="36">
        <f>(Reference!D$12*List!$G589)+Reference!D$13</f>
        <v>1437.390238933599</v>
      </c>
      <c r="K589" s="36">
        <f>(Reference!E$12*List!$G589)+Reference!E$13</f>
        <v>1777.847167689501</v>
      </c>
      <c r="L589" s="36">
        <f>(Reference!F$12*List!$G589)+Reference!F$13</f>
        <v>1851.9280734836095</v>
      </c>
      <c r="M589" s="36">
        <f>(Reference!G$12*List!$G589)+Reference!G$13</f>
        <v>2097.2882366456561</v>
      </c>
      <c r="N589" s="36">
        <f>(Reference!H$12*List!$G589)+Reference!H$13</f>
        <v>2177.1485038846945</v>
      </c>
      <c r="O589" s="36">
        <f>(Reference!I$12*List!$G589)+Reference!I$13</f>
        <v>2262.7881325686635</v>
      </c>
      <c r="P589" s="36">
        <f>(Reference!J$12*List!$G589)+Reference!J$13</f>
        <v>2619.5323526693701</v>
      </c>
      <c r="Q589" s="36">
        <f>(Reference!K$12*List!$G589)+Reference!K$13</f>
        <v>2702.5449988783712</v>
      </c>
      <c r="R589" s="36">
        <f>(Reference!L$12*List!$G589)+Reference!L$13</f>
        <v>2915.8559758458032</v>
      </c>
      <c r="S589" s="36">
        <f>(Reference!M$12*List!$G589)+Reference!M$13</f>
        <v>3483.8095869339668</v>
      </c>
      <c r="T589" s="36">
        <f>(Reference!N$12*List!$G589)+Reference!N$13</f>
        <v>14053.210876721747</v>
      </c>
      <c r="U589" s="12">
        <f>(Reference!O$12*List!$G589)+Reference!O$13</f>
        <v>522.33868739281286</v>
      </c>
      <c r="V589" s="12">
        <f>(Reference!P$12*List!$G589)+Reference!P$13</f>
        <v>736.02269587169098</v>
      </c>
      <c r="W589" s="12">
        <f>(Reference!Q$12*List!$G589)+Reference!Q$13</f>
        <v>368.01134793584549</v>
      </c>
      <c r="X589" s="54"/>
      <c r="Y589" s="1" t="str">
        <f t="shared" si="19"/>
        <v>Benewah County, Idaho</v>
      </c>
      <c r="Z589" s="39" t="s">
        <v>1137</v>
      </c>
      <c r="AA589" s="40" t="s">
        <v>2225</v>
      </c>
      <c r="AB589" s="44" t="s">
        <v>1973</v>
      </c>
      <c r="AC589" s="63"/>
      <c r="AD589" s="57">
        <f t="shared" si="18"/>
        <v>0.79530000000000001</v>
      </c>
    </row>
    <row r="590" spans="1:30" x14ac:dyDescent="0.3">
      <c r="A590" s="47">
        <v>13050</v>
      </c>
      <c r="B590" s="27">
        <v>99913</v>
      </c>
      <c r="C590" s="49" t="s">
        <v>2349</v>
      </c>
      <c r="D590" s="39" t="s">
        <v>1138</v>
      </c>
      <c r="E590" s="44" t="s">
        <v>1973</v>
      </c>
      <c r="F590" s="18" t="s">
        <v>7</v>
      </c>
      <c r="G590" s="29">
        <v>0.79530000000000001</v>
      </c>
      <c r="H590" s="36">
        <f>(Reference!B$12*List!$G590)+Reference!B$13</f>
        <v>804.81285896121301</v>
      </c>
      <c r="I590" s="36">
        <f>(Reference!C$12*List!$G590)+Reference!C$13</f>
        <v>1200.961816186445</v>
      </c>
      <c r="J590" s="36">
        <f>(Reference!D$12*List!$G590)+Reference!D$13</f>
        <v>1437.390238933599</v>
      </c>
      <c r="K590" s="36">
        <f>(Reference!E$12*List!$G590)+Reference!E$13</f>
        <v>1777.847167689501</v>
      </c>
      <c r="L590" s="36">
        <f>(Reference!F$12*List!$G590)+Reference!F$13</f>
        <v>1851.9280734836095</v>
      </c>
      <c r="M590" s="36">
        <f>(Reference!G$12*List!$G590)+Reference!G$13</f>
        <v>2097.2882366456561</v>
      </c>
      <c r="N590" s="36">
        <f>(Reference!H$12*List!$G590)+Reference!H$13</f>
        <v>2177.1485038846945</v>
      </c>
      <c r="O590" s="36">
        <f>(Reference!I$12*List!$G590)+Reference!I$13</f>
        <v>2262.7881325686635</v>
      </c>
      <c r="P590" s="36">
        <f>(Reference!J$12*List!$G590)+Reference!J$13</f>
        <v>2619.5323526693701</v>
      </c>
      <c r="Q590" s="36">
        <f>(Reference!K$12*List!$G590)+Reference!K$13</f>
        <v>2702.5449988783712</v>
      </c>
      <c r="R590" s="36">
        <f>(Reference!L$12*List!$G590)+Reference!L$13</f>
        <v>2915.8559758458032</v>
      </c>
      <c r="S590" s="36">
        <f>(Reference!M$12*List!$G590)+Reference!M$13</f>
        <v>3483.8095869339668</v>
      </c>
      <c r="T590" s="36">
        <f>(Reference!N$12*List!$G590)+Reference!N$13</f>
        <v>14053.210876721747</v>
      </c>
      <c r="U590" s="12">
        <f>(Reference!O$12*List!$G590)+Reference!O$13</f>
        <v>522.33868739281286</v>
      </c>
      <c r="V590" s="12">
        <f>(Reference!P$12*List!$G590)+Reference!P$13</f>
        <v>736.02269587169098</v>
      </c>
      <c r="W590" s="12">
        <f>(Reference!Q$12*List!$G590)+Reference!Q$13</f>
        <v>368.01134793584549</v>
      </c>
      <c r="X590" s="54"/>
      <c r="Y590" s="1" t="str">
        <f t="shared" si="19"/>
        <v>Bingham County, Idaho</v>
      </c>
      <c r="Z590" s="39" t="s">
        <v>1138</v>
      </c>
      <c r="AA590" s="40" t="s">
        <v>2225</v>
      </c>
      <c r="AB590" s="44" t="s">
        <v>1973</v>
      </c>
      <c r="AC590" s="63"/>
      <c r="AD590" s="57">
        <f t="shared" si="18"/>
        <v>0.79530000000000001</v>
      </c>
    </row>
    <row r="591" spans="1:30" x14ac:dyDescent="0.3">
      <c r="A591" s="47">
        <v>13060</v>
      </c>
      <c r="B591" s="27">
        <v>99913</v>
      </c>
      <c r="C591" s="49" t="s">
        <v>2349</v>
      </c>
      <c r="D591" s="39" t="s">
        <v>1139</v>
      </c>
      <c r="E591" s="44" t="s">
        <v>1973</v>
      </c>
      <c r="F591" s="18" t="s">
        <v>7</v>
      </c>
      <c r="G591" s="29">
        <v>0.79530000000000001</v>
      </c>
      <c r="H591" s="36">
        <f>(Reference!B$12*List!$G591)+Reference!B$13</f>
        <v>804.81285896121301</v>
      </c>
      <c r="I591" s="36">
        <f>(Reference!C$12*List!$G591)+Reference!C$13</f>
        <v>1200.961816186445</v>
      </c>
      <c r="J591" s="36">
        <f>(Reference!D$12*List!$G591)+Reference!D$13</f>
        <v>1437.390238933599</v>
      </c>
      <c r="K591" s="36">
        <f>(Reference!E$12*List!$G591)+Reference!E$13</f>
        <v>1777.847167689501</v>
      </c>
      <c r="L591" s="36">
        <f>(Reference!F$12*List!$G591)+Reference!F$13</f>
        <v>1851.9280734836095</v>
      </c>
      <c r="M591" s="36">
        <f>(Reference!G$12*List!$G591)+Reference!G$13</f>
        <v>2097.2882366456561</v>
      </c>
      <c r="N591" s="36">
        <f>(Reference!H$12*List!$G591)+Reference!H$13</f>
        <v>2177.1485038846945</v>
      </c>
      <c r="O591" s="36">
        <f>(Reference!I$12*List!$G591)+Reference!I$13</f>
        <v>2262.7881325686635</v>
      </c>
      <c r="P591" s="36">
        <f>(Reference!J$12*List!$G591)+Reference!J$13</f>
        <v>2619.5323526693701</v>
      </c>
      <c r="Q591" s="36">
        <f>(Reference!K$12*List!$G591)+Reference!K$13</f>
        <v>2702.5449988783712</v>
      </c>
      <c r="R591" s="36">
        <f>(Reference!L$12*List!$G591)+Reference!L$13</f>
        <v>2915.8559758458032</v>
      </c>
      <c r="S591" s="36">
        <f>(Reference!M$12*List!$G591)+Reference!M$13</f>
        <v>3483.8095869339668</v>
      </c>
      <c r="T591" s="36">
        <f>(Reference!N$12*List!$G591)+Reference!N$13</f>
        <v>14053.210876721747</v>
      </c>
      <c r="U591" s="12">
        <f>(Reference!O$12*List!$G591)+Reference!O$13</f>
        <v>522.33868739281286</v>
      </c>
      <c r="V591" s="12">
        <f>(Reference!P$12*List!$G591)+Reference!P$13</f>
        <v>736.02269587169098</v>
      </c>
      <c r="W591" s="12">
        <f>(Reference!Q$12*List!$G591)+Reference!Q$13</f>
        <v>368.01134793584549</v>
      </c>
      <c r="X591" s="54"/>
      <c r="Y591" s="1" t="str">
        <f t="shared" si="19"/>
        <v>Blaine County, Idaho</v>
      </c>
      <c r="Z591" s="39" t="s">
        <v>1139</v>
      </c>
      <c r="AA591" s="40" t="s">
        <v>2225</v>
      </c>
      <c r="AB591" s="44" t="s">
        <v>1973</v>
      </c>
      <c r="AC591" s="63"/>
      <c r="AD591" s="57">
        <f t="shared" si="18"/>
        <v>0.79530000000000001</v>
      </c>
    </row>
    <row r="592" spans="1:30" x14ac:dyDescent="0.3">
      <c r="A592" s="47">
        <v>13070</v>
      </c>
      <c r="B592" s="13">
        <v>14260</v>
      </c>
      <c r="C592" s="49" t="s">
        <v>2348</v>
      </c>
      <c r="D592" s="38" t="s">
        <v>227</v>
      </c>
      <c r="E592" s="43" t="s">
        <v>1973</v>
      </c>
      <c r="F592" s="18" t="s">
        <v>6</v>
      </c>
      <c r="G592" s="11">
        <v>0.92579999999999996</v>
      </c>
      <c r="H592" s="36">
        <f>(Reference!B$12*List!$G592)+Reference!B$13</f>
        <v>903.09691795114986</v>
      </c>
      <c r="I592" s="36">
        <f>(Reference!C$12*List!$G592)+Reference!C$13</f>
        <v>1347.6237397286218</v>
      </c>
      <c r="J592" s="36">
        <f>(Reference!D$12*List!$G592)+Reference!D$13</f>
        <v>1612.9248933093411</v>
      </c>
      <c r="K592" s="36">
        <f>(Reference!E$12*List!$G592)+Reference!E$13</f>
        <v>1994.9585544655768</v>
      </c>
      <c r="L592" s="36">
        <f>(Reference!F$12*List!$G592)+Reference!F$13</f>
        <v>2078.0862492542019</v>
      </c>
      <c r="M592" s="36">
        <f>(Reference!G$12*List!$G592)+Reference!G$13</f>
        <v>2353.4098908590818</v>
      </c>
      <c r="N592" s="36">
        <f>(Reference!H$12*List!$G592)+Reference!H$13</f>
        <v>2443.0227249574577</v>
      </c>
      <c r="O592" s="36">
        <f>(Reference!I$12*List!$G592)+Reference!I$13</f>
        <v>2539.1206983655848</v>
      </c>
      <c r="P592" s="36">
        <f>(Reference!J$12*List!$G592)+Reference!J$13</f>
        <v>2939.4306612129371</v>
      </c>
      <c r="Q592" s="36">
        <f>(Reference!K$12*List!$G592)+Reference!K$13</f>
        <v>3032.5808440257233</v>
      </c>
      <c r="R592" s="36">
        <f>(Reference!L$12*List!$G592)+Reference!L$13</f>
        <v>3271.9414403674391</v>
      </c>
      <c r="S592" s="36">
        <f>(Reference!M$12*List!$G592)+Reference!M$13</f>
        <v>3909.253767080233</v>
      </c>
      <c r="T592" s="36">
        <f>(Reference!N$12*List!$G592)+Reference!N$13</f>
        <v>15769.394448376519</v>
      </c>
      <c r="U592" s="12">
        <f>(Reference!O$12*List!$G592)+Reference!O$13</f>
        <v>586.12689081528765</v>
      </c>
      <c r="V592" s="12">
        <f>(Reference!P$12*List!$G592)+Reference!P$13</f>
        <v>825.90607342154203</v>
      </c>
      <c r="W592" s="12">
        <f>(Reference!Q$12*List!$G592)+Reference!Q$13</f>
        <v>412.95303671077102</v>
      </c>
      <c r="X592" s="54"/>
      <c r="Y592" s="1" t="str">
        <f t="shared" si="19"/>
        <v>Boise County, Idaho</v>
      </c>
      <c r="Z592" s="38" t="s">
        <v>227</v>
      </c>
      <c r="AA592" s="40" t="s">
        <v>2225</v>
      </c>
      <c r="AB592" s="43" t="s">
        <v>1973</v>
      </c>
      <c r="AC592" s="62"/>
      <c r="AD592" s="57">
        <f t="shared" si="18"/>
        <v>0.92579999999999996</v>
      </c>
    </row>
    <row r="593" spans="1:30" x14ac:dyDescent="0.3">
      <c r="A593" s="47">
        <v>13080</v>
      </c>
      <c r="B593" s="27">
        <v>99913</v>
      </c>
      <c r="C593" s="49" t="s">
        <v>2349</v>
      </c>
      <c r="D593" s="39" t="s">
        <v>1140</v>
      </c>
      <c r="E593" s="44" t="s">
        <v>1973</v>
      </c>
      <c r="F593" s="18" t="s">
        <v>7</v>
      </c>
      <c r="G593" s="29">
        <v>0.79530000000000001</v>
      </c>
      <c r="H593" s="36">
        <f>(Reference!B$12*List!$G593)+Reference!B$13</f>
        <v>804.81285896121301</v>
      </c>
      <c r="I593" s="36">
        <f>(Reference!C$12*List!$G593)+Reference!C$13</f>
        <v>1200.961816186445</v>
      </c>
      <c r="J593" s="36">
        <f>(Reference!D$12*List!$G593)+Reference!D$13</f>
        <v>1437.390238933599</v>
      </c>
      <c r="K593" s="36">
        <f>(Reference!E$12*List!$G593)+Reference!E$13</f>
        <v>1777.847167689501</v>
      </c>
      <c r="L593" s="36">
        <f>(Reference!F$12*List!$G593)+Reference!F$13</f>
        <v>1851.9280734836095</v>
      </c>
      <c r="M593" s="36">
        <f>(Reference!G$12*List!$G593)+Reference!G$13</f>
        <v>2097.2882366456561</v>
      </c>
      <c r="N593" s="36">
        <f>(Reference!H$12*List!$G593)+Reference!H$13</f>
        <v>2177.1485038846945</v>
      </c>
      <c r="O593" s="36">
        <f>(Reference!I$12*List!$G593)+Reference!I$13</f>
        <v>2262.7881325686635</v>
      </c>
      <c r="P593" s="36">
        <f>(Reference!J$12*List!$G593)+Reference!J$13</f>
        <v>2619.5323526693701</v>
      </c>
      <c r="Q593" s="36">
        <f>(Reference!K$12*List!$G593)+Reference!K$13</f>
        <v>2702.5449988783712</v>
      </c>
      <c r="R593" s="36">
        <f>(Reference!L$12*List!$G593)+Reference!L$13</f>
        <v>2915.8559758458032</v>
      </c>
      <c r="S593" s="36">
        <f>(Reference!M$12*List!$G593)+Reference!M$13</f>
        <v>3483.8095869339668</v>
      </c>
      <c r="T593" s="36">
        <f>(Reference!N$12*List!$G593)+Reference!N$13</f>
        <v>14053.210876721747</v>
      </c>
      <c r="U593" s="12">
        <f>(Reference!O$12*List!$G593)+Reference!O$13</f>
        <v>522.33868739281286</v>
      </c>
      <c r="V593" s="12">
        <f>(Reference!P$12*List!$G593)+Reference!P$13</f>
        <v>736.02269587169098</v>
      </c>
      <c r="W593" s="12">
        <f>(Reference!Q$12*List!$G593)+Reference!Q$13</f>
        <v>368.01134793584549</v>
      </c>
      <c r="X593" s="54"/>
      <c r="Y593" s="1" t="str">
        <f t="shared" si="19"/>
        <v>Bonner County, Idaho</v>
      </c>
      <c r="Z593" s="39" t="s">
        <v>1140</v>
      </c>
      <c r="AA593" s="40" t="s">
        <v>2225</v>
      </c>
      <c r="AB593" s="44" t="s">
        <v>1973</v>
      </c>
      <c r="AC593" s="63"/>
      <c r="AD593" s="57">
        <f t="shared" si="18"/>
        <v>0.79530000000000001</v>
      </c>
    </row>
    <row r="594" spans="1:30" x14ac:dyDescent="0.3">
      <c r="A594" s="47">
        <v>13090</v>
      </c>
      <c r="B594" s="13">
        <v>26820</v>
      </c>
      <c r="C594" s="49" t="s">
        <v>2351</v>
      </c>
      <c r="D594" s="38" t="s">
        <v>228</v>
      </c>
      <c r="E594" s="43" t="s">
        <v>1973</v>
      </c>
      <c r="F594" s="18" t="s">
        <v>6</v>
      </c>
      <c r="G594" s="11">
        <v>0.87819999999999998</v>
      </c>
      <c r="H594" s="36">
        <f>(Reference!B$12*List!$G594)+Reference!B$13</f>
        <v>867.24771329275143</v>
      </c>
      <c r="I594" s="36">
        <f>(Reference!C$12*List!$G594)+Reference!C$13</f>
        <v>1294.1286626358433</v>
      </c>
      <c r="J594" s="36">
        <f>(Reference!D$12*List!$G594)+Reference!D$13</f>
        <v>1548.8984599891471</v>
      </c>
      <c r="K594" s="36">
        <f>(Reference!E$12*List!$G594)+Reference!E$13</f>
        <v>1915.7669681779048</v>
      </c>
      <c r="L594" s="36">
        <f>(Reference!F$12*List!$G594)+Reference!F$13</f>
        <v>1995.5948380152734</v>
      </c>
      <c r="M594" s="36">
        <f>(Reference!G$12*List!$G594)+Reference!G$13</f>
        <v>2259.9892721574797</v>
      </c>
      <c r="N594" s="36">
        <f>(Reference!H$12*List!$G594)+Reference!H$13</f>
        <v>2346.0448481523736</v>
      </c>
      <c r="O594" s="36">
        <f>(Reference!I$12*List!$G594)+Reference!I$13</f>
        <v>2438.328130304792</v>
      </c>
      <c r="P594" s="36">
        <f>(Reference!J$12*List!$G594)+Reference!J$13</f>
        <v>2822.7474467556667</v>
      </c>
      <c r="Q594" s="36">
        <f>(Reference!K$12*List!$G594)+Reference!K$13</f>
        <v>2912.199953381938</v>
      </c>
      <c r="R594" s="36">
        <f>(Reference!L$12*List!$G594)+Reference!L$13</f>
        <v>3142.0589261051409</v>
      </c>
      <c r="S594" s="36">
        <f>(Reference!M$12*List!$G594)+Reference!M$13</f>
        <v>3754.0725948582999</v>
      </c>
      <c r="T594" s="36">
        <f>(Reference!N$12*List!$G594)+Reference!N$13</f>
        <v>15143.414846761447</v>
      </c>
      <c r="U594" s="12">
        <f>(Reference!O$12*List!$G594)+Reference!O$13</f>
        <v>562.86008251712826</v>
      </c>
      <c r="V594" s="12">
        <f>(Reference!P$12*List!$G594)+Reference!P$13</f>
        <v>793.12102536504449</v>
      </c>
      <c r="W594" s="12">
        <f>(Reference!Q$12*List!$G594)+Reference!Q$13</f>
        <v>396.56051268252224</v>
      </c>
      <c r="X594" s="54"/>
      <c r="Y594" s="1" t="str">
        <f t="shared" si="19"/>
        <v>Bonneville County, Idaho</v>
      </c>
      <c r="Z594" s="38" t="s">
        <v>228</v>
      </c>
      <c r="AA594" s="40" t="s">
        <v>2225</v>
      </c>
      <c r="AB594" s="43" t="s">
        <v>1973</v>
      </c>
      <c r="AC594" s="62"/>
      <c r="AD594" s="57">
        <f t="shared" si="18"/>
        <v>0.87819999999999998</v>
      </c>
    </row>
    <row r="595" spans="1:30" x14ac:dyDescent="0.3">
      <c r="A595" s="47">
        <v>13100</v>
      </c>
      <c r="B595" s="27">
        <v>99913</v>
      </c>
      <c r="C595" s="49" t="s">
        <v>2349</v>
      </c>
      <c r="D595" s="39" t="s">
        <v>1141</v>
      </c>
      <c r="E595" s="44" t="s">
        <v>1973</v>
      </c>
      <c r="F595" s="18" t="s">
        <v>7</v>
      </c>
      <c r="G595" s="29">
        <v>0.79530000000000001</v>
      </c>
      <c r="H595" s="36">
        <f>(Reference!B$12*List!$G595)+Reference!B$13</f>
        <v>804.81285896121301</v>
      </c>
      <c r="I595" s="36">
        <f>(Reference!C$12*List!$G595)+Reference!C$13</f>
        <v>1200.961816186445</v>
      </c>
      <c r="J595" s="36">
        <f>(Reference!D$12*List!$G595)+Reference!D$13</f>
        <v>1437.390238933599</v>
      </c>
      <c r="K595" s="36">
        <f>(Reference!E$12*List!$G595)+Reference!E$13</f>
        <v>1777.847167689501</v>
      </c>
      <c r="L595" s="36">
        <f>(Reference!F$12*List!$G595)+Reference!F$13</f>
        <v>1851.9280734836095</v>
      </c>
      <c r="M595" s="36">
        <f>(Reference!G$12*List!$G595)+Reference!G$13</f>
        <v>2097.2882366456561</v>
      </c>
      <c r="N595" s="36">
        <f>(Reference!H$12*List!$G595)+Reference!H$13</f>
        <v>2177.1485038846945</v>
      </c>
      <c r="O595" s="36">
        <f>(Reference!I$12*List!$G595)+Reference!I$13</f>
        <v>2262.7881325686635</v>
      </c>
      <c r="P595" s="36">
        <f>(Reference!J$12*List!$G595)+Reference!J$13</f>
        <v>2619.5323526693701</v>
      </c>
      <c r="Q595" s="36">
        <f>(Reference!K$12*List!$G595)+Reference!K$13</f>
        <v>2702.5449988783712</v>
      </c>
      <c r="R595" s="36">
        <f>(Reference!L$12*List!$G595)+Reference!L$13</f>
        <v>2915.8559758458032</v>
      </c>
      <c r="S595" s="36">
        <f>(Reference!M$12*List!$G595)+Reference!M$13</f>
        <v>3483.8095869339668</v>
      </c>
      <c r="T595" s="36">
        <f>(Reference!N$12*List!$G595)+Reference!N$13</f>
        <v>14053.210876721747</v>
      </c>
      <c r="U595" s="12">
        <f>(Reference!O$12*List!$G595)+Reference!O$13</f>
        <v>522.33868739281286</v>
      </c>
      <c r="V595" s="12">
        <f>(Reference!P$12*List!$G595)+Reference!P$13</f>
        <v>736.02269587169098</v>
      </c>
      <c r="W595" s="12">
        <f>(Reference!Q$12*List!$G595)+Reference!Q$13</f>
        <v>368.01134793584549</v>
      </c>
      <c r="X595" s="54"/>
      <c r="Y595" s="1" t="str">
        <f t="shared" si="19"/>
        <v>Boundary County, Idaho</v>
      </c>
      <c r="Z595" s="39" t="s">
        <v>1141</v>
      </c>
      <c r="AA595" s="40" t="s">
        <v>2225</v>
      </c>
      <c r="AB595" s="44" t="s">
        <v>1973</v>
      </c>
      <c r="AC595" s="63"/>
      <c r="AD595" s="57">
        <f t="shared" si="18"/>
        <v>0.79530000000000001</v>
      </c>
    </row>
    <row r="596" spans="1:30" x14ac:dyDescent="0.3">
      <c r="A596" s="47">
        <v>13110</v>
      </c>
      <c r="B596" s="13">
        <v>26820</v>
      </c>
      <c r="C596" s="49" t="s">
        <v>2351</v>
      </c>
      <c r="D596" s="38" t="s">
        <v>68</v>
      </c>
      <c r="E596" s="43" t="s">
        <v>1973</v>
      </c>
      <c r="F596" s="18" t="s">
        <v>6</v>
      </c>
      <c r="G596" s="11">
        <v>0.87819999999999998</v>
      </c>
      <c r="H596" s="36">
        <f>(Reference!B$12*List!$G596)+Reference!B$13</f>
        <v>867.24771329275143</v>
      </c>
      <c r="I596" s="36">
        <f>(Reference!C$12*List!$G596)+Reference!C$13</f>
        <v>1294.1286626358433</v>
      </c>
      <c r="J596" s="36">
        <f>(Reference!D$12*List!$G596)+Reference!D$13</f>
        <v>1548.8984599891471</v>
      </c>
      <c r="K596" s="36">
        <f>(Reference!E$12*List!$G596)+Reference!E$13</f>
        <v>1915.7669681779048</v>
      </c>
      <c r="L596" s="36">
        <f>(Reference!F$12*List!$G596)+Reference!F$13</f>
        <v>1995.5948380152734</v>
      </c>
      <c r="M596" s="36">
        <f>(Reference!G$12*List!$G596)+Reference!G$13</f>
        <v>2259.9892721574797</v>
      </c>
      <c r="N596" s="36">
        <f>(Reference!H$12*List!$G596)+Reference!H$13</f>
        <v>2346.0448481523736</v>
      </c>
      <c r="O596" s="36">
        <f>(Reference!I$12*List!$G596)+Reference!I$13</f>
        <v>2438.328130304792</v>
      </c>
      <c r="P596" s="36">
        <f>(Reference!J$12*List!$G596)+Reference!J$13</f>
        <v>2822.7474467556667</v>
      </c>
      <c r="Q596" s="36">
        <f>(Reference!K$12*List!$G596)+Reference!K$13</f>
        <v>2912.199953381938</v>
      </c>
      <c r="R596" s="36">
        <f>(Reference!L$12*List!$G596)+Reference!L$13</f>
        <v>3142.0589261051409</v>
      </c>
      <c r="S596" s="36">
        <f>(Reference!M$12*List!$G596)+Reference!M$13</f>
        <v>3754.0725948582999</v>
      </c>
      <c r="T596" s="36">
        <f>(Reference!N$12*List!$G596)+Reference!N$13</f>
        <v>15143.414846761447</v>
      </c>
      <c r="U596" s="12">
        <f>(Reference!O$12*List!$G596)+Reference!O$13</f>
        <v>562.86008251712826</v>
      </c>
      <c r="V596" s="12">
        <f>(Reference!P$12*List!$G596)+Reference!P$13</f>
        <v>793.12102536504449</v>
      </c>
      <c r="W596" s="12">
        <f>(Reference!Q$12*List!$G596)+Reference!Q$13</f>
        <v>396.56051268252224</v>
      </c>
      <c r="X596" s="54"/>
      <c r="Y596" s="1" t="str">
        <f t="shared" si="19"/>
        <v>Butte County, Idaho</v>
      </c>
      <c r="Z596" s="38" t="s">
        <v>68</v>
      </c>
      <c r="AA596" s="40" t="s">
        <v>2225</v>
      </c>
      <c r="AB596" s="43" t="s">
        <v>1973</v>
      </c>
      <c r="AC596" s="62"/>
      <c r="AD596" s="57">
        <f t="shared" si="18"/>
        <v>0.87819999999999998</v>
      </c>
    </row>
    <row r="597" spans="1:30" x14ac:dyDescent="0.3">
      <c r="A597" s="47">
        <v>13120</v>
      </c>
      <c r="B597" s="27">
        <v>99913</v>
      </c>
      <c r="C597" s="49" t="s">
        <v>2349</v>
      </c>
      <c r="D597" s="39" t="s">
        <v>1142</v>
      </c>
      <c r="E597" s="44" t="s">
        <v>1973</v>
      </c>
      <c r="F597" s="18" t="s">
        <v>7</v>
      </c>
      <c r="G597" s="29">
        <v>0.79530000000000001</v>
      </c>
      <c r="H597" s="36">
        <f>(Reference!B$12*List!$G597)+Reference!B$13</f>
        <v>804.81285896121301</v>
      </c>
      <c r="I597" s="36">
        <f>(Reference!C$12*List!$G597)+Reference!C$13</f>
        <v>1200.961816186445</v>
      </c>
      <c r="J597" s="36">
        <f>(Reference!D$12*List!$G597)+Reference!D$13</f>
        <v>1437.390238933599</v>
      </c>
      <c r="K597" s="36">
        <f>(Reference!E$12*List!$G597)+Reference!E$13</f>
        <v>1777.847167689501</v>
      </c>
      <c r="L597" s="36">
        <f>(Reference!F$12*List!$G597)+Reference!F$13</f>
        <v>1851.9280734836095</v>
      </c>
      <c r="M597" s="36">
        <f>(Reference!G$12*List!$G597)+Reference!G$13</f>
        <v>2097.2882366456561</v>
      </c>
      <c r="N597" s="36">
        <f>(Reference!H$12*List!$G597)+Reference!H$13</f>
        <v>2177.1485038846945</v>
      </c>
      <c r="O597" s="36">
        <f>(Reference!I$12*List!$G597)+Reference!I$13</f>
        <v>2262.7881325686635</v>
      </c>
      <c r="P597" s="36">
        <f>(Reference!J$12*List!$G597)+Reference!J$13</f>
        <v>2619.5323526693701</v>
      </c>
      <c r="Q597" s="36">
        <f>(Reference!K$12*List!$G597)+Reference!K$13</f>
        <v>2702.5449988783712</v>
      </c>
      <c r="R597" s="36">
        <f>(Reference!L$12*List!$G597)+Reference!L$13</f>
        <v>2915.8559758458032</v>
      </c>
      <c r="S597" s="36">
        <f>(Reference!M$12*List!$G597)+Reference!M$13</f>
        <v>3483.8095869339668</v>
      </c>
      <c r="T597" s="36">
        <f>(Reference!N$12*List!$G597)+Reference!N$13</f>
        <v>14053.210876721747</v>
      </c>
      <c r="U597" s="12">
        <f>(Reference!O$12*List!$G597)+Reference!O$13</f>
        <v>522.33868739281286</v>
      </c>
      <c r="V597" s="12">
        <f>(Reference!P$12*List!$G597)+Reference!P$13</f>
        <v>736.02269587169098</v>
      </c>
      <c r="W597" s="12">
        <f>(Reference!Q$12*List!$G597)+Reference!Q$13</f>
        <v>368.01134793584549</v>
      </c>
      <c r="X597" s="54"/>
      <c r="Y597" s="1" t="str">
        <f t="shared" si="19"/>
        <v>Camas County, Idaho</v>
      </c>
      <c r="Z597" s="39" t="s">
        <v>1142</v>
      </c>
      <c r="AA597" s="40" t="s">
        <v>2225</v>
      </c>
      <c r="AB597" s="44" t="s">
        <v>1973</v>
      </c>
      <c r="AC597" s="63"/>
      <c r="AD597" s="57">
        <f t="shared" si="18"/>
        <v>0.79530000000000001</v>
      </c>
    </row>
    <row r="598" spans="1:30" x14ac:dyDescent="0.3">
      <c r="A598" s="47">
        <v>13130</v>
      </c>
      <c r="B598" s="13">
        <v>14260</v>
      </c>
      <c r="C598" s="49" t="s">
        <v>2348</v>
      </c>
      <c r="D598" s="38" t="s">
        <v>229</v>
      </c>
      <c r="E598" s="43" t="s">
        <v>1973</v>
      </c>
      <c r="F598" s="18" t="s">
        <v>6</v>
      </c>
      <c r="G598" s="11">
        <v>0.92579999999999996</v>
      </c>
      <c r="H598" s="36">
        <f>(Reference!B$12*List!$G598)+Reference!B$13</f>
        <v>903.09691795114986</v>
      </c>
      <c r="I598" s="36">
        <f>(Reference!C$12*List!$G598)+Reference!C$13</f>
        <v>1347.6237397286218</v>
      </c>
      <c r="J598" s="36">
        <f>(Reference!D$12*List!$G598)+Reference!D$13</f>
        <v>1612.9248933093411</v>
      </c>
      <c r="K598" s="36">
        <f>(Reference!E$12*List!$G598)+Reference!E$13</f>
        <v>1994.9585544655768</v>
      </c>
      <c r="L598" s="36">
        <f>(Reference!F$12*List!$G598)+Reference!F$13</f>
        <v>2078.0862492542019</v>
      </c>
      <c r="M598" s="36">
        <f>(Reference!G$12*List!$G598)+Reference!G$13</f>
        <v>2353.4098908590818</v>
      </c>
      <c r="N598" s="36">
        <f>(Reference!H$12*List!$G598)+Reference!H$13</f>
        <v>2443.0227249574577</v>
      </c>
      <c r="O598" s="36">
        <f>(Reference!I$12*List!$G598)+Reference!I$13</f>
        <v>2539.1206983655848</v>
      </c>
      <c r="P598" s="36">
        <f>(Reference!J$12*List!$G598)+Reference!J$13</f>
        <v>2939.4306612129371</v>
      </c>
      <c r="Q598" s="36">
        <f>(Reference!K$12*List!$G598)+Reference!K$13</f>
        <v>3032.5808440257233</v>
      </c>
      <c r="R598" s="36">
        <f>(Reference!L$12*List!$G598)+Reference!L$13</f>
        <v>3271.9414403674391</v>
      </c>
      <c r="S598" s="36">
        <f>(Reference!M$12*List!$G598)+Reference!M$13</f>
        <v>3909.253767080233</v>
      </c>
      <c r="T598" s="36">
        <f>(Reference!N$12*List!$G598)+Reference!N$13</f>
        <v>15769.394448376519</v>
      </c>
      <c r="U598" s="12">
        <f>(Reference!O$12*List!$G598)+Reference!O$13</f>
        <v>586.12689081528765</v>
      </c>
      <c r="V598" s="12">
        <f>(Reference!P$12*List!$G598)+Reference!P$13</f>
        <v>825.90607342154203</v>
      </c>
      <c r="W598" s="12">
        <f>(Reference!Q$12*List!$G598)+Reference!Q$13</f>
        <v>412.95303671077102</v>
      </c>
      <c r="X598" s="54"/>
      <c r="Y598" s="1" t="str">
        <f t="shared" si="19"/>
        <v>Canyon County, Idaho</v>
      </c>
      <c r="Z598" s="38" t="s">
        <v>229</v>
      </c>
      <c r="AA598" s="40" t="s">
        <v>2225</v>
      </c>
      <c r="AB598" s="43" t="s">
        <v>1973</v>
      </c>
      <c r="AC598" s="62"/>
      <c r="AD598" s="57">
        <f t="shared" si="18"/>
        <v>0.92579999999999996</v>
      </c>
    </row>
    <row r="599" spans="1:30" x14ac:dyDescent="0.3">
      <c r="A599" s="47">
        <v>13140</v>
      </c>
      <c r="B599" s="27">
        <v>99913</v>
      </c>
      <c r="C599" s="49" t="s">
        <v>2349</v>
      </c>
      <c r="D599" s="39" t="s">
        <v>1143</v>
      </c>
      <c r="E599" s="44" t="s">
        <v>1973</v>
      </c>
      <c r="F599" s="18" t="s">
        <v>7</v>
      </c>
      <c r="G599" s="29">
        <v>0.79530000000000001</v>
      </c>
      <c r="H599" s="36">
        <f>(Reference!B$12*List!$G599)+Reference!B$13</f>
        <v>804.81285896121301</v>
      </c>
      <c r="I599" s="36">
        <f>(Reference!C$12*List!$G599)+Reference!C$13</f>
        <v>1200.961816186445</v>
      </c>
      <c r="J599" s="36">
        <f>(Reference!D$12*List!$G599)+Reference!D$13</f>
        <v>1437.390238933599</v>
      </c>
      <c r="K599" s="36">
        <f>(Reference!E$12*List!$G599)+Reference!E$13</f>
        <v>1777.847167689501</v>
      </c>
      <c r="L599" s="36">
        <f>(Reference!F$12*List!$G599)+Reference!F$13</f>
        <v>1851.9280734836095</v>
      </c>
      <c r="M599" s="36">
        <f>(Reference!G$12*List!$G599)+Reference!G$13</f>
        <v>2097.2882366456561</v>
      </c>
      <c r="N599" s="36">
        <f>(Reference!H$12*List!$G599)+Reference!H$13</f>
        <v>2177.1485038846945</v>
      </c>
      <c r="O599" s="36">
        <f>(Reference!I$12*List!$G599)+Reference!I$13</f>
        <v>2262.7881325686635</v>
      </c>
      <c r="P599" s="36">
        <f>(Reference!J$12*List!$G599)+Reference!J$13</f>
        <v>2619.5323526693701</v>
      </c>
      <c r="Q599" s="36">
        <f>(Reference!K$12*List!$G599)+Reference!K$13</f>
        <v>2702.5449988783712</v>
      </c>
      <c r="R599" s="36">
        <f>(Reference!L$12*List!$G599)+Reference!L$13</f>
        <v>2915.8559758458032</v>
      </c>
      <c r="S599" s="36">
        <f>(Reference!M$12*List!$G599)+Reference!M$13</f>
        <v>3483.8095869339668</v>
      </c>
      <c r="T599" s="36">
        <f>(Reference!N$12*List!$G599)+Reference!N$13</f>
        <v>14053.210876721747</v>
      </c>
      <c r="U599" s="12">
        <f>(Reference!O$12*List!$G599)+Reference!O$13</f>
        <v>522.33868739281286</v>
      </c>
      <c r="V599" s="12">
        <f>(Reference!P$12*List!$G599)+Reference!P$13</f>
        <v>736.02269587169098</v>
      </c>
      <c r="W599" s="12">
        <f>(Reference!Q$12*List!$G599)+Reference!Q$13</f>
        <v>368.01134793584549</v>
      </c>
      <c r="X599" s="54"/>
      <c r="Y599" s="1" t="str">
        <f t="shared" si="19"/>
        <v>Caribou County, Idaho</v>
      </c>
      <c r="Z599" s="39" t="s">
        <v>1143</v>
      </c>
      <c r="AA599" s="40" t="s">
        <v>2225</v>
      </c>
      <c r="AB599" s="44" t="s">
        <v>1973</v>
      </c>
      <c r="AC599" s="63"/>
      <c r="AD599" s="57">
        <f t="shared" si="18"/>
        <v>0.79530000000000001</v>
      </c>
    </row>
    <row r="600" spans="1:30" x14ac:dyDescent="0.3">
      <c r="A600" s="47">
        <v>13150</v>
      </c>
      <c r="B600" s="27">
        <v>99913</v>
      </c>
      <c r="C600" s="49" t="s">
        <v>2349</v>
      </c>
      <c r="D600" s="39" t="s">
        <v>1144</v>
      </c>
      <c r="E600" s="44" t="s">
        <v>1973</v>
      </c>
      <c r="F600" s="18" t="s">
        <v>7</v>
      </c>
      <c r="G600" s="29">
        <v>0.79530000000000001</v>
      </c>
      <c r="H600" s="36">
        <f>(Reference!B$12*List!$G600)+Reference!B$13</f>
        <v>804.81285896121301</v>
      </c>
      <c r="I600" s="36">
        <f>(Reference!C$12*List!$G600)+Reference!C$13</f>
        <v>1200.961816186445</v>
      </c>
      <c r="J600" s="36">
        <f>(Reference!D$12*List!$G600)+Reference!D$13</f>
        <v>1437.390238933599</v>
      </c>
      <c r="K600" s="36">
        <f>(Reference!E$12*List!$G600)+Reference!E$13</f>
        <v>1777.847167689501</v>
      </c>
      <c r="L600" s="36">
        <f>(Reference!F$12*List!$G600)+Reference!F$13</f>
        <v>1851.9280734836095</v>
      </c>
      <c r="M600" s="36">
        <f>(Reference!G$12*List!$G600)+Reference!G$13</f>
        <v>2097.2882366456561</v>
      </c>
      <c r="N600" s="36">
        <f>(Reference!H$12*List!$G600)+Reference!H$13</f>
        <v>2177.1485038846945</v>
      </c>
      <c r="O600" s="36">
        <f>(Reference!I$12*List!$G600)+Reference!I$13</f>
        <v>2262.7881325686635</v>
      </c>
      <c r="P600" s="36">
        <f>(Reference!J$12*List!$G600)+Reference!J$13</f>
        <v>2619.5323526693701</v>
      </c>
      <c r="Q600" s="36">
        <f>(Reference!K$12*List!$G600)+Reference!K$13</f>
        <v>2702.5449988783712</v>
      </c>
      <c r="R600" s="36">
        <f>(Reference!L$12*List!$G600)+Reference!L$13</f>
        <v>2915.8559758458032</v>
      </c>
      <c r="S600" s="36">
        <f>(Reference!M$12*List!$G600)+Reference!M$13</f>
        <v>3483.8095869339668</v>
      </c>
      <c r="T600" s="36">
        <f>(Reference!N$12*List!$G600)+Reference!N$13</f>
        <v>14053.210876721747</v>
      </c>
      <c r="U600" s="12">
        <f>(Reference!O$12*List!$G600)+Reference!O$13</f>
        <v>522.33868739281286</v>
      </c>
      <c r="V600" s="12">
        <f>(Reference!P$12*List!$G600)+Reference!P$13</f>
        <v>736.02269587169098</v>
      </c>
      <c r="W600" s="12">
        <f>(Reference!Q$12*List!$G600)+Reference!Q$13</f>
        <v>368.01134793584549</v>
      </c>
      <c r="X600" s="54"/>
      <c r="Y600" s="1" t="str">
        <f t="shared" si="19"/>
        <v>Cassia County, Idaho</v>
      </c>
      <c r="Z600" s="39" t="s">
        <v>1144</v>
      </c>
      <c r="AA600" s="40" t="s">
        <v>2225</v>
      </c>
      <c r="AB600" s="44" t="s">
        <v>1973</v>
      </c>
      <c r="AC600" s="63"/>
      <c r="AD600" s="57">
        <f t="shared" si="18"/>
        <v>0.79530000000000001</v>
      </c>
    </row>
    <row r="601" spans="1:30" x14ac:dyDescent="0.3">
      <c r="A601" s="47">
        <v>13160</v>
      </c>
      <c r="B601" s="27">
        <v>99913</v>
      </c>
      <c r="C601" s="49" t="s">
        <v>2349</v>
      </c>
      <c r="D601" s="39" t="s">
        <v>268</v>
      </c>
      <c r="E601" s="44" t="s">
        <v>1973</v>
      </c>
      <c r="F601" s="18" t="s">
        <v>7</v>
      </c>
      <c r="G601" s="29">
        <v>0.79530000000000001</v>
      </c>
      <c r="H601" s="36">
        <f>(Reference!B$12*List!$G601)+Reference!B$13</f>
        <v>804.81285896121301</v>
      </c>
      <c r="I601" s="36">
        <f>(Reference!C$12*List!$G601)+Reference!C$13</f>
        <v>1200.961816186445</v>
      </c>
      <c r="J601" s="36">
        <f>(Reference!D$12*List!$G601)+Reference!D$13</f>
        <v>1437.390238933599</v>
      </c>
      <c r="K601" s="36">
        <f>(Reference!E$12*List!$G601)+Reference!E$13</f>
        <v>1777.847167689501</v>
      </c>
      <c r="L601" s="36">
        <f>(Reference!F$12*List!$G601)+Reference!F$13</f>
        <v>1851.9280734836095</v>
      </c>
      <c r="M601" s="36">
        <f>(Reference!G$12*List!$G601)+Reference!G$13</f>
        <v>2097.2882366456561</v>
      </c>
      <c r="N601" s="36">
        <f>(Reference!H$12*List!$G601)+Reference!H$13</f>
        <v>2177.1485038846945</v>
      </c>
      <c r="O601" s="36">
        <f>(Reference!I$12*List!$G601)+Reference!I$13</f>
        <v>2262.7881325686635</v>
      </c>
      <c r="P601" s="36">
        <f>(Reference!J$12*List!$G601)+Reference!J$13</f>
        <v>2619.5323526693701</v>
      </c>
      <c r="Q601" s="36">
        <f>(Reference!K$12*List!$G601)+Reference!K$13</f>
        <v>2702.5449988783712</v>
      </c>
      <c r="R601" s="36">
        <f>(Reference!L$12*List!$G601)+Reference!L$13</f>
        <v>2915.8559758458032</v>
      </c>
      <c r="S601" s="36">
        <f>(Reference!M$12*List!$G601)+Reference!M$13</f>
        <v>3483.8095869339668</v>
      </c>
      <c r="T601" s="36">
        <f>(Reference!N$12*List!$G601)+Reference!N$13</f>
        <v>14053.210876721747</v>
      </c>
      <c r="U601" s="12">
        <f>(Reference!O$12*List!$G601)+Reference!O$13</f>
        <v>522.33868739281286</v>
      </c>
      <c r="V601" s="12">
        <f>(Reference!P$12*List!$G601)+Reference!P$13</f>
        <v>736.02269587169098</v>
      </c>
      <c r="W601" s="12">
        <f>(Reference!Q$12*List!$G601)+Reference!Q$13</f>
        <v>368.01134793584549</v>
      </c>
      <c r="X601" s="54"/>
      <c r="Y601" s="1" t="str">
        <f t="shared" si="19"/>
        <v>Clark County, Idaho</v>
      </c>
      <c r="Z601" s="39" t="s">
        <v>268</v>
      </c>
      <c r="AA601" s="40" t="s">
        <v>2225</v>
      </c>
      <c r="AB601" s="44" t="s">
        <v>1973</v>
      </c>
      <c r="AC601" s="63"/>
      <c r="AD601" s="57">
        <f t="shared" si="18"/>
        <v>0.79530000000000001</v>
      </c>
    </row>
    <row r="602" spans="1:30" x14ac:dyDescent="0.3">
      <c r="A602" s="47">
        <v>13170</v>
      </c>
      <c r="B602" s="27">
        <v>99913</v>
      </c>
      <c r="C602" s="49" t="s">
        <v>2349</v>
      </c>
      <c r="D602" s="39" t="s">
        <v>1145</v>
      </c>
      <c r="E602" s="44" t="s">
        <v>1973</v>
      </c>
      <c r="F602" s="18" t="s">
        <v>7</v>
      </c>
      <c r="G602" s="29">
        <v>0.79530000000000001</v>
      </c>
      <c r="H602" s="36">
        <f>(Reference!B$12*List!$G602)+Reference!B$13</f>
        <v>804.81285896121301</v>
      </c>
      <c r="I602" s="36">
        <f>(Reference!C$12*List!$G602)+Reference!C$13</f>
        <v>1200.961816186445</v>
      </c>
      <c r="J602" s="36">
        <f>(Reference!D$12*List!$G602)+Reference!D$13</f>
        <v>1437.390238933599</v>
      </c>
      <c r="K602" s="36">
        <f>(Reference!E$12*List!$G602)+Reference!E$13</f>
        <v>1777.847167689501</v>
      </c>
      <c r="L602" s="36">
        <f>(Reference!F$12*List!$G602)+Reference!F$13</f>
        <v>1851.9280734836095</v>
      </c>
      <c r="M602" s="36">
        <f>(Reference!G$12*List!$G602)+Reference!G$13</f>
        <v>2097.2882366456561</v>
      </c>
      <c r="N602" s="36">
        <f>(Reference!H$12*List!$G602)+Reference!H$13</f>
        <v>2177.1485038846945</v>
      </c>
      <c r="O602" s="36">
        <f>(Reference!I$12*List!$G602)+Reference!I$13</f>
        <v>2262.7881325686635</v>
      </c>
      <c r="P602" s="36">
        <f>(Reference!J$12*List!$G602)+Reference!J$13</f>
        <v>2619.5323526693701</v>
      </c>
      <c r="Q602" s="36">
        <f>(Reference!K$12*List!$G602)+Reference!K$13</f>
        <v>2702.5449988783712</v>
      </c>
      <c r="R602" s="36">
        <f>(Reference!L$12*List!$G602)+Reference!L$13</f>
        <v>2915.8559758458032</v>
      </c>
      <c r="S602" s="36">
        <f>(Reference!M$12*List!$G602)+Reference!M$13</f>
        <v>3483.8095869339668</v>
      </c>
      <c r="T602" s="36">
        <f>(Reference!N$12*List!$G602)+Reference!N$13</f>
        <v>14053.210876721747</v>
      </c>
      <c r="U602" s="12">
        <f>(Reference!O$12*List!$G602)+Reference!O$13</f>
        <v>522.33868739281286</v>
      </c>
      <c r="V602" s="12">
        <f>(Reference!P$12*List!$G602)+Reference!P$13</f>
        <v>736.02269587169098</v>
      </c>
      <c r="W602" s="12">
        <f>(Reference!Q$12*List!$G602)+Reference!Q$13</f>
        <v>368.01134793584549</v>
      </c>
      <c r="X602" s="54"/>
      <c r="Y602" s="1" t="str">
        <f t="shared" si="19"/>
        <v>Clearwater County, Idaho</v>
      </c>
      <c r="Z602" s="39" t="s">
        <v>1145</v>
      </c>
      <c r="AA602" s="40" t="s">
        <v>2225</v>
      </c>
      <c r="AB602" s="44" t="s">
        <v>1973</v>
      </c>
      <c r="AC602" s="63"/>
      <c r="AD602" s="57">
        <f t="shared" si="18"/>
        <v>0.79530000000000001</v>
      </c>
    </row>
    <row r="603" spans="1:30" x14ac:dyDescent="0.3">
      <c r="A603" s="47">
        <v>13180</v>
      </c>
      <c r="B603" s="27">
        <v>99913</v>
      </c>
      <c r="C603" s="49" t="s">
        <v>2349</v>
      </c>
      <c r="D603" s="39" t="s">
        <v>905</v>
      </c>
      <c r="E603" s="44" t="s">
        <v>1973</v>
      </c>
      <c r="F603" s="18" t="s">
        <v>7</v>
      </c>
      <c r="G603" s="29">
        <v>0.79530000000000001</v>
      </c>
      <c r="H603" s="36">
        <f>(Reference!B$12*List!$G603)+Reference!B$13</f>
        <v>804.81285896121301</v>
      </c>
      <c r="I603" s="36">
        <f>(Reference!C$12*List!$G603)+Reference!C$13</f>
        <v>1200.961816186445</v>
      </c>
      <c r="J603" s="36">
        <f>(Reference!D$12*List!$G603)+Reference!D$13</f>
        <v>1437.390238933599</v>
      </c>
      <c r="K603" s="36">
        <f>(Reference!E$12*List!$G603)+Reference!E$13</f>
        <v>1777.847167689501</v>
      </c>
      <c r="L603" s="36">
        <f>(Reference!F$12*List!$G603)+Reference!F$13</f>
        <v>1851.9280734836095</v>
      </c>
      <c r="M603" s="36">
        <f>(Reference!G$12*List!$G603)+Reference!G$13</f>
        <v>2097.2882366456561</v>
      </c>
      <c r="N603" s="36">
        <f>(Reference!H$12*List!$G603)+Reference!H$13</f>
        <v>2177.1485038846945</v>
      </c>
      <c r="O603" s="36">
        <f>(Reference!I$12*List!$G603)+Reference!I$13</f>
        <v>2262.7881325686635</v>
      </c>
      <c r="P603" s="36">
        <f>(Reference!J$12*List!$G603)+Reference!J$13</f>
        <v>2619.5323526693701</v>
      </c>
      <c r="Q603" s="36">
        <f>(Reference!K$12*List!$G603)+Reference!K$13</f>
        <v>2702.5449988783712</v>
      </c>
      <c r="R603" s="36">
        <f>(Reference!L$12*List!$G603)+Reference!L$13</f>
        <v>2915.8559758458032</v>
      </c>
      <c r="S603" s="36">
        <f>(Reference!M$12*List!$G603)+Reference!M$13</f>
        <v>3483.8095869339668</v>
      </c>
      <c r="T603" s="36">
        <f>(Reference!N$12*List!$G603)+Reference!N$13</f>
        <v>14053.210876721747</v>
      </c>
      <c r="U603" s="12">
        <f>(Reference!O$12*List!$G603)+Reference!O$13</f>
        <v>522.33868739281286</v>
      </c>
      <c r="V603" s="12">
        <f>(Reference!P$12*List!$G603)+Reference!P$13</f>
        <v>736.02269587169098</v>
      </c>
      <c r="W603" s="12">
        <f>(Reference!Q$12*List!$G603)+Reference!Q$13</f>
        <v>368.01134793584549</v>
      </c>
      <c r="X603" s="54"/>
      <c r="Y603" s="1" t="str">
        <f t="shared" si="19"/>
        <v>Custer County, Idaho</v>
      </c>
      <c r="Z603" s="39" t="s">
        <v>905</v>
      </c>
      <c r="AA603" s="40" t="s">
        <v>2225</v>
      </c>
      <c r="AB603" s="44" t="s">
        <v>1973</v>
      </c>
      <c r="AC603" s="63"/>
      <c r="AD603" s="57">
        <f t="shared" si="18"/>
        <v>0.79530000000000001</v>
      </c>
    </row>
    <row r="604" spans="1:30" x14ac:dyDescent="0.3">
      <c r="A604" s="47">
        <v>13190</v>
      </c>
      <c r="B604" s="27">
        <v>99913</v>
      </c>
      <c r="C604" s="49" t="s">
        <v>2349</v>
      </c>
      <c r="D604" s="39" t="s">
        <v>19</v>
      </c>
      <c r="E604" s="44" t="s">
        <v>1973</v>
      </c>
      <c r="F604" s="18" t="s">
        <v>7</v>
      </c>
      <c r="G604" s="29">
        <v>0.79530000000000001</v>
      </c>
      <c r="H604" s="36">
        <f>(Reference!B$12*List!$G604)+Reference!B$13</f>
        <v>804.81285896121301</v>
      </c>
      <c r="I604" s="36">
        <f>(Reference!C$12*List!$G604)+Reference!C$13</f>
        <v>1200.961816186445</v>
      </c>
      <c r="J604" s="36">
        <f>(Reference!D$12*List!$G604)+Reference!D$13</f>
        <v>1437.390238933599</v>
      </c>
      <c r="K604" s="36">
        <f>(Reference!E$12*List!$G604)+Reference!E$13</f>
        <v>1777.847167689501</v>
      </c>
      <c r="L604" s="36">
        <f>(Reference!F$12*List!$G604)+Reference!F$13</f>
        <v>1851.9280734836095</v>
      </c>
      <c r="M604" s="36">
        <f>(Reference!G$12*List!$G604)+Reference!G$13</f>
        <v>2097.2882366456561</v>
      </c>
      <c r="N604" s="36">
        <f>(Reference!H$12*List!$G604)+Reference!H$13</f>
        <v>2177.1485038846945</v>
      </c>
      <c r="O604" s="36">
        <f>(Reference!I$12*List!$G604)+Reference!I$13</f>
        <v>2262.7881325686635</v>
      </c>
      <c r="P604" s="36">
        <f>(Reference!J$12*List!$G604)+Reference!J$13</f>
        <v>2619.5323526693701</v>
      </c>
      <c r="Q604" s="36">
        <f>(Reference!K$12*List!$G604)+Reference!K$13</f>
        <v>2702.5449988783712</v>
      </c>
      <c r="R604" s="36">
        <f>(Reference!L$12*List!$G604)+Reference!L$13</f>
        <v>2915.8559758458032</v>
      </c>
      <c r="S604" s="36">
        <f>(Reference!M$12*List!$G604)+Reference!M$13</f>
        <v>3483.8095869339668</v>
      </c>
      <c r="T604" s="36">
        <f>(Reference!N$12*List!$G604)+Reference!N$13</f>
        <v>14053.210876721747</v>
      </c>
      <c r="U604" s="12">
        <f>(Reference!O$12*List!$G604)+Reference!O$13</f>
        <v>522.33868739281286</v>
      </c>
      <c r="V604" s="12">
        <f>(Reference!P$12*List!$G604)+Reference!P$13</f>
        <v>736.02269587169098</v>
      </c>
      <c r="W604" s="12">
        <f>(Reference!Q$12*List!$G604)+Reference!Q$13</f>
        <v>368.01134793584549</v>
      </c>
      <c r="X604" s="54"/>
      <c r="Y604" s="1" t="str">
        <f t="shared" si="19"/>
        <v>Elmore County, Idaho</v>
      </c>
      <c r="Z604" s="39" t="s">
        <v>19</v>
      </c>
      <c r="AA604" s="40" t="s">
        <v>2225</v>
      </c>
      <c r="AB604" s="44" t="s">
        <v>1973</v>
      </c>
      <c r="AC604" s="63"/>
      <c r="AD604" s="57">
        <f t="shared" si="18"/>
        <v>0.79530000000000001</v>
      </c>
    </row>
    <row r="605" spans="1:30" x14ac:dyDescent="0.3">
      <c r="A605" s="47">
        <v>13200</v>
      </c>
      <c r="B605" s="13">
        <v>30860</v>
      </c>
      <c r="C605" s="49" t="s">
        <v>2352</v>
      </c>
      <c r="D605" s="38" t="s">
        <v>230</v>
      </c>
      <c r="E605" s="43" t="s">
        <v>1973</v>
      </c>
      <c r="F605" s="18" t="s">
        <v>6</v>
      </c>
      <c r="G605" s="11">
        <v>0.88570000000000004</v>
      </c>
      <c r="H605" s="36">
        <f>(Reference!B$12*List!$G605)+Reference!B$13</f>
        <v>872.89622243010422</v>
      </c>
      <c r="I605" s="36">
        <f>(Reference!C$12*List!$G605)+Reference!C$13</f>
        <v>1302.5575088164283</v>
      </c>
      <c r="J605" s="36">
        <f>(Reference!D$12*List!$G605)+Reference!D$13</f>
        <v>1558.9866585164887</v>
      </c>
      <c r="K605" s="36">
        <f>(Reference!E$12*List!$G605)+Reference!E$13</f>
        <v>1928.2446340845759</v>
      </c>
      <c r="L605" s="36">
        <f>(Reference!F$12*List!$G605)+Reference!F$13</f>
        <v>2008.5924343239283</v>
      </c>
      <c r="M605" s="36">
        <f>(Reference!G$12*List!$G605)+Reference!G$13</f>
        <v>2274.7089074571022</v>
      </c>
      <c r="N605" s="36">
        <f>(Reference!H$12*List!$G605)+Reference!H$13</f>
        <v>2361.3249758002335</v>
      </c>
      <c r="O605" s="36">
        <f>(Reference!I$12*List!$G605)+Reference!I$13</f>
        <v>2454.2093122471438</v>
      </c>
      <c r="P605" s="36">
        <f>(Reference!J$12*List!$G605)+Reference!J$13</f>
        <v>2841.1324070167911</v>
      </c>
      <c r="Q605" s="36">
        <f>(Reference!K$12*List!$G605)+Reference!K$13</f>
        <v>2931.1675306892575</v>
      </c>
      <c r="R605" s="36">
        <f>(Reference!L$12*List!$G605)+Reference!L$13</f>
        <v>3162.5236079742008</v>
      </c>
      <c r="S605" s="36">
        <f>(Reference!M$12*List!$G605)+Reference!M$13</f>
        <v>3778.5234098092351</v>
      </c>
      <c r="T605" s="36">
        <f>(Reference!N$12*List!$G605)+Reference!N$13</f>
        <v>15242.04608651172</v>
      </c>
      <c r="U605" s="12">
        <f>(Reference!O$12*List!$G605)+Reference!O$13</f>
        <v>566.52607121956942</v>
      </c>
      <c r="V605" s="12">
        <f>(Reference!P$12*List!$G605)+Reference!P$13</f>
        <v>798.28673671848424</v>
      </c>
      <c r="W605" s="12">
        <f>(Reference!Q$12*List!$G605)+Reference!Q$13</f>
        <v>399.14336835924212</v>
      </c>
      <c r="X605" s="54"/>
      <c r="Y605" s="1" t="str">
        <f t="shared" si="19"/>
        <v>Franklin County, Idaho</v>
      </c>
      <c r="Z605" s="38" t="s">
        <v>230</v>
      </c>
      <c r="AA605" s="40" t="s">
        <v>2225</v>
      </c>
      <c r="AB605" s="43" t="s">
        <v>1973</v>
      </c>
      <c r="AC605" s="62"/>
      <c r="AD605" s="57">
        <f t="shared" si="18"/>
        <v>0.88570000000000004</v>
      </c>
    </row>
    <row r="606" spans="1:30" x14ac:dyDescent="0.3">
      <c r="A606" s="47">
        <v>13210</v>
      </c>
      <c r="B606" s="27">
        <v>99913</v>
      </c>
      <c r="C606" s="49" t="s">
        <v>2349</v>
      </c>
      <c r="D606" s="39" t="s">
        <v>1030</v>
      </c>
      <c r="E606" s="44" t="s">
        <v>1973</v>
      </c>
      <c r="F606" s="18" t="s">
        <v>7</v>
      </c>
      <c r="G606" s="29">
        <v>0.79530000000000001</v>
      </c>
      <c r="H606" s="36">
        <f>(Reference!B$12*List!$G606)+Reference!B$13</f>
        <v>804.81285896121301</v>
      </c>
      <c r="I606" s="36">
        <f>(Reference!C$12*List!$G606)+Reference!C$13</f>
        <v>1200.961816186445</v>
      </c>
      <c r="J606" s="36">
        <f>(Reference!D$12*List!$G606)+Reference!D$13</f>
        <v>1437.390238933599</v>
      </c>
      <c r="K606" s="36">
        <f>(Reference!E$12*List!$G606)+Reference!E$13</f>
        <v>1777.847167689501</v>
      </c>
      <c r="L606" s="36">
        <f>(Reference!F$12*List!$G606)+Reference!F$13</f>
        <v>1851.9280734836095</v>
      </c>
      <c r="M606" s="36">
        <f>(Reference!G$12*List!$G606)+Reference!G$13</f>
        <v>2097.2882366456561</v>
      </c>
      <c r="N606" s="36">
        <f>(Reference!H$12*List!$G606)+Reference!H$13</f>
        <v>2177.1485038846945</v>
      </c>
      <c r="O606" s="36">
        <f>(Reference!I$12*List!$G606)+Reference!I$13</f>
        <v>2262.7881325686635</v>
      </c>
      <c r="P606" s="36">
        <f>(Reference!J$12*List!$G606)+Reference!J$13</f>
        <v>2619.5323526693701</v>
      </c>
      <c r="Q606" s="36">
        <f>(Reference!K$12*List!$G606)+Reference!K$13</f>
        <v>2702.5449988783712</v>
      </c>
      <c r="R606" s="36">
        <f>(Reference!L$12*List!$G606)+Reference!L$13</f>
        <v>2915.8559758458032</v>
      </c>
      <c r="S606" s="36">
        <f>(Reference!M$12*List!$G606)+Reference!M$13</f>
        <v>3483.8095869339668</v>
      </c>
      <c r="T606" s="36">
        <f>(Reference!N$12*List!$G606)+Reference!N$13</f>
        <v>14053.210876721747</v>
      </c>
      <c r="U606" s="12">
        <f>(Reference!O$12*List!$G606)+Reference!O$13</f>
        <v>522.33868739281286</v>
      </c>
      <c r="V606" s="12">
        <f>(Reference!P$12*List!$G606)+Reference!P$13</f>
        <v>736.02269587169098</v>
      </c>
      <c r="W606" s="12">
        <f>(Reference!Q$12*List!$G606)+Reference!Q$13</f>
        <v>368.01134793584549</v>
      </c>
      <c r="X606" s="54"/>
      <c r="Y606" s="1" t="str">
        <f t="shared" si="19"/>
        <v>Fremont County, Idaho</v>
      </c>
      <c r="Z606" s="39" t="s">
        <v>1030</v>
      </c>
      <c r="AA606" s="40" t="s">
        <v>2225</v>
      </c>
      <c r="AB606" s="44" t="s">
        <v>1973</v>
      </c>
      <c r="AC606" s="63"/>
      <c r="AD606" s="57">
        <f t="shared" si="18"/>
        <v>0.79530000000000001</v>
      </c>
    </row>
    <row r="607" spans="1:30" x14ac:dyDescent="0.3">
      <c r="A607" s="47">
        <v>13220</v>
      </c>
      <c r="B607" s="13">
        <v>14260</v>
      </c>
      <c r="C607" s="49" t="s">
        <v>2348</v>
      </c>
      <c r="D607" s="38" t="s">
        <v>231</v>
      </c>
      <c r="E607" s="43" t="s">
        <v>1973</v>
      </c>
      <c r="F607" s="18" t="s">
        <v>6</v>
      </c>
      <c r="G607" s="11">
        <v>0.92579999999999996</v>
      </c>
      <c r="H607" s="36">
        <f>(Reference!B$12*List!$G607)+Reference!B$13</f>
        <v>903.09691795114986</v>
      </c>
      <c r="I607" s="36">
        <f>(Reference!C$12*List!$G607)+Reference!C$13</f>
        <v>1347.6237397286218</v>
      </c>
      <c r="J607" s="36">
        <f>(Reference!D$12*List!$G607)+Reference!D$13</f>
        <v>1612.9248933093411</v>
      </c>
      <c r="K607" s="36">
        <f>(Reference!E$12*List!$G607)+Reference!E$13</f>
        <v>1994.9585544655768</v>
      </c>
      <c r="L607" s="36">
        <f>(Reference!F$12*List!$G607)+Reference!F$13</f>
        <v>2078.0862492542019</v>
      </c>
      <c r="M607" s="36">
        <f>(Reference!G$12*List!$G607)+Reference!G$13</f>
        <v>2353.4098908590818</v>
      </c>
      <c r="N607" s="36">
        <f>(Reference!H$12*List!$G607)+Reference!H$13</f>
        <v>2443.0227249574577</v>
      </c>
      <c r="O607" s="36">
        <f>(Reference!I$12*List!$G607)+Reference!I$13</f>
        <v>2539.1206983655848</v>
      </c>
      <c r="P607" s="36">
        <f>(Reference!J$12*List!$G607)+Reference!J$13</f>
        <v>2939.4306612129371</v>
      </c>
      <c r="Q607" s="36">
        <f>(Reference!K$12*List!$G607)+Reference!K$13</f>
        <v>3032.5808440257233</v>
      </c>
      <c r="R607" s="36">
        <f>(Reference!L$12*List!$G607)+Reference!L$13</f>
        <v>3271.9414403674391</v>
      </c>
      <c r="S607" s="36">
        <f>(Reference!M$12*List!$G607)+Reference!M$13</f>
        <v>3909.253767080233</v>
      </c>
      <c r="T607" s="36">
        <f>(Reference!N$12*List!$G607)+Reference!N$13</f>
        <v>15769.394448376519</v>
      </c>
      <c r="U607" s="12">
        <f>(Reference!O$12*List!$G607)+Reference!O$13</f>
        <v>586.12689081528765</v>
      </c>
      <c r="V607" s="12">
        <f>(Reference!P$12*List!$G607)+Reference!P$13</f>
        <v>825.90607342154203</v>
      </c>
      <c r="W607" s="12">
        <f>(Reference!Q$12*List!$G607)+Reference!Q$13</f>
        <v>412.95303671077102</v>
      </c>
      <c r="X607" s="54"/>
      <c r="Y607" s="1" t="str">
        <f t="shared" si="19"/>
        <v>Gem County, Idaho</v>
      </c>
      <c r="Z607" s="38" t="s">
        <v>231</v>
      </c>
      <c r="AA607" s="40" t="s">
        <v>2225</v>
      </c>
      <c r="AB607" s="43" t="s">
        <v>1973</v>
      </c>
      <c r="AC607" s="62"/>
      <c r="AD607" s="57">
        <f t="shared" si="18"/>
        <v>0.92579999999999996</v>
      </c>
    </row>
    <row r="608" spans="1:30" x14ac:dyDescent="0.3">
      <c r="A608" s="47">
        <v>13230</v>
      </c>
      <c r="B608" s="27">
        <v>99913</v>
      </c>
      <c r="C608" s="49" t="s">
        <v>2349</v>
      </c>
      <c r="D608" s="39" t="s">
        <v>1146</v>
      </c>
      <c r="E608" s="44" t="s">
        <v>1973</v>
      </c>
      <c r="F608" s="18" t="s">
        <v>7</v>
      </c>
      <c r="G608" s="29">
        <v>0.79530000000000001</v>
      </c>
      <c r="H608" s="36">
        <f>(Reference!B$12*List!$G608)+Reference!B$13</f>
        <v>804.81285896121301</v>
      </c>
      <c r="I608" s="36">
        <f>(Reference!C$12*List!$G608)+Reference!C$13</f>
        <v>1200.961816186445</v>
      </c>
      <c r="J608" s="36">
        <f>(Reference!D$12*List!$G608)+Reference!D$13</f>
        <v>1437.390238933599</v>
      </c>
      <c r="K608" s="36">
        <f>(Reference!E$12*List!$G608)+Reference!E$13</f>
        <v>1777.847167689501</v>
      </c>
      <c r="L608" s="36">
        <f>(Reference!F$12*List!$G608)+Reference!F$13</f>
        <v>1851.9280734836095</v>
      </c>
      <c r="M608" s="36">
        <f>(Reference!G$12*List!$G608)+Reference!G$13</f>
        <v>2097.2882366456561</v>
      </c>
      <c r="N608" s="36">
        <f>(Reference!H$12*List!$G608)+Reference!H$13</f>
        <v>2177.1485038846945</v>
      </c>
      <c r="O608" s="36">
        <f>(Reference!I$12*List!$G608)+Reference!I$13</f>
        <v>2262.7881325686635</v>
      </c>
      <c r="P608" s="36">
        <f>(Reference!J$12*List!$G608)+Reference!J$13</f>
        <v>2619.5323526693701</v>
      </c>
      <c r="Q608" s="36">
        <f>(Reference!K$12*List!$G608)+Reference!K$13</f>
        <v>2702.5449988783712</v>
      </c>
      <c r="R608" s="36">
        <f>(Reference!L$12*List!$G608)+Reference!L$13</f>
        <v>2915.8559758458032</v>
      </c>
      <c r="S608" s="36">
        <f>(Reference!M$12*List!$G608)+Reference!M$13</f>
        <v>3483.8095869339668</v>
      </c>
      <c r="T608" s="36">
        <f>(Reference!N$12*List!$G608)+Reference!N$13</f>
        <v>14053.210876721747</v>
      </c>
      <c r="U608" s="12">
        <f>(Reference!O$12*List!$G608)+Reference!O$13</f>
        <v>522.33868739281286</v>
      </c>
      <c r="V608" s="12">
        <f>(Reference!P$12*List!$G608)+Reference!P$13</f>
        <v>736.02269587169098</v>
      </c>
      <c r="W608" s="12">
        <f>(Reference!Q$12*List!$G608)+Reference!Q$13</f>
        <v>368.01134793584549</v>
      </c>
      <c r="X608" s="54"/>
      <c r="Y608" s="1" t="str">
        <f t="shared" si="19"/>
        <v>Gooding County, Idaho</v>
      </c>
      <c r="Z608" s="39" t="s">
        <v>1146</v>
      </c>
      <c r="AA608" s="40" t="s">
        <v>2225</v>
      </c>
      <c r="AB608" s="44" t="s">
        <v>1973</v>
      </c>
      <c r="AC608" s="63"/>
      <c r="AD608" s="57">
        <f t="shared" si="18"/>
        <v>0.79530000000000001</v>
      </c>
    </row>
    <row r="609" spans="1:30" x14ac:dyDescent="0.3">
      <c r="A609" s="47">
        <v>13240</v>
      </c>
      <c r="B609" s="27">
        <v>99913</v>
      </c>
      <c r="C609" s="49" t="s">
        <v>2349</v>
      </c>
      <c r="D609" s="39" t="s">
        <v>1147</v>
      </c>
      <c r="E609" s="44" t="s">
        <v>1973</v>
      </c>
      <c r="F609" s="18" t="s">
        <v>7</v>
      </c>
      <c r="G609" s="29">
        <v>0.79530000000000001</v>
      </c>
      <c r="H609" s="36">
        <f>(Reference!B$12*List!$G609)+Reference!B$13</f>
        <v>804.81285896121301</v>
      </c>
      <c r="I609" s="36">
        <f>(Reference!C$12*List!$G609)+Reference!C$13</f>
        <v>1200.961816186445</v>
      </c>
      <c r="J609" s="36">
        <f>(Reference!D$12*List!$G609)+Reference!D$13</f>
        <v>1437.390238933599</v>
      </c>
      <c r="K609" s="36">
        <f>(Reference!E$12*List!$G609)+Reference!E$13</f>
        <v>1777.847167689501</v>
      </c>
      <c r="L609" s="36">
        <f>(Reference!F$12*List!$G609)+Reference!F$13</f>
        <v>1851.9280734836095</v>
      </c>
      <c r="M609" s="36">
        <f>(Reference!G$12*List!$G609)+Reference!G$13</f>
        <v>2097.2882366456561</v>
      </c>
      <c r="N609" s="36">
        <f>(Reference!H$12*List!$G609)+Reference!H$13</f>
        <v>2177.1485038846945</v>
      </c>
      <c r="O609" s="36">
        <f>(Reference!I$12*List!$G609)+Reference!I$13</f>
        <v>2262.7881325686635</v>
      </c>
      <c r="P609" s="36">
        <f>(Reference!J$12*List!$G609)+Reference!J$13</f>
        <v>2619.5323526693701</v>
      </c>
      <c r="Q609" s="36">
        <f>(Reference!K$12*List!$G609)+Reference!K$13</f>
        <v>2702.5449988783712</v>
      </c>
      <c r="R609" s="36">
        <f>(Reference!L$12*List!$G609)+Reference!L$13</f>
        <v>2915.8559758458032</v>
      </c>
      <c r="S609" s="36">
        <f>(Reference!M$12*List!$G609)+Reference!M$13</f>
        <v>3483.8095869339668</v>
      </c>
      <c r="T609" s="36">
        <f>(Reference!N$12*List!$G609)+Reference!N$13</f>
        <v>14053.210876721747</v>
      </c>
      <c r="U609" s="12">
        <f>(Reference!O$12*List!$G609)+Reference!O$13</f>
        <v>522.33868739281286</v>
      </c>
      <c r="V609" s="12">
        <f>(Reference!P$12*List!$G609)+Reference!P$13</f>
        <v>736.02269587169098</v>
      </c>
      <c r="W609" s="12">
        <f>(Reference!Q$12*List!$G609)+Reference!Q$13</f>
        <v>368.01134793584549</v>
      </c>
      <c r="X609" s="54"/>
      <c r="Y609" s="1" t="str">
        <f t="shared" si="19"/>
        <v>Idaho County, Idaho</v>
      </c>
      <c r="Z609" s="39" t="s">
        <v>1147</v>
      </c>
      <c r="AA609" s="40" t="s">
        <v>2225</v>
      </c>
      <c r="AB609" s="44" t="s">
        <v>1973</v>
      </c>
      <c r="AC609" s="63"/>
      <c r="AD609" s="57">
        <f t="shared" si="18"/>
        <v>0.79530000000000001</v>
      </c>
    </row>
    <row r="610" spans="1:30" x14ac:dyDescent="0.3">
      <c r="A610" s="47">
        <v>13250</v>
      </c>
      <c r="B610" s="13">
        <v>26820</v>
      </c>
      <c r="C610" s="49" t="s">
        <v>2351</v>
      </c>
      <c r="D610" s="38" t="s">
        <v>25</v>
      </c>
      <c r="E610" s="43" t="s">
        <v>1973</v>
      </c>
      <c r="F610" s="18" t="s">
        <v>6</v>
      </c>
      <c r="G610" s="11">
        <v>0.87819999999999998</v>
      </c>
      <c r="H610" s="36">
        <f>(Reference!B$12*List!$G610)+Reference!B$13</f>
        <v>867.24771329275143</v>
      </c>
      <c r="I610" s="36">
        <f>(Reference!C$12*List!$G610)+Reference!C$13</f>
        <v>1294.1286626358433</v>
      </c>
      <c r="J610" s="36">
        <f>(Reference!D$12*List!$G610)+Reference!D$13</f>
        <v>1548.8984599891471</v>
      </c>
      <c r="K610" s="36">
        <f>(Reference!E$12*List!$G610)+Reference!E$13</f>
        <v>1915.7669681779048</v>
      </c>
      <c r="L610" s="36">
        <f>(Reference!F$12*List!$G610)+Reference!F$13</f>
        <v>1995.5948380152734</v>
      </c>
      <c r="M610" s="36">
        <f>(Reference!G$12*List!$G610)+Reference!G$13</f>
        <v>2259.9892721574797</v>
      </c>
      <c r="N610" s="36">
        <f>(Reference!H$12*List!$G610)+Reference!H$13</f>
        <v>2346.0448481523736</v>
      </c>
      <c r="O610" s="36">
        <f>(Reference!I$12*List!$G610)+Reference!I$13</f>
        <v>2438.328130304792</v>
      </c>
      <c r="P610" s="36">
        <f>(Reference!J$12*List!$G610)+Reference!J$13</f>
        <v>2822.7474467556667</v>
      </c>
      <c r="Q610" s="36">
        <f>(Reference!K$12*List!$G610)+Reference!K$13</f>
        <v>2912.199953381938</v>
      </c>
      <c r="R610" s="36">
        <f>(Reference!L$12*List!$G610)+Reference!L$13</f>
        <v>3142.0589261051409</v>
      </c>
      <c r="S610" s="36">
        <f>(Reference!M$12*List!$G610)+Reference!M$13</f>
        <v>3754.0725948582999</v>
      </c>
      <c r="T610" s="36">
        <f>(Reference!N$12*List!$G610)+Reference!N$13</f>
        <v>15143.414846761447</v>
      </c>
      <c r="U610" s="12">
        <f>(Reference!O$12*List!$G610)+Reference!O$13</f>
        <v>562.86008251712826</v>
      </c>
      <c r="V610" s="12">
        <f>(Reference!P$12*List!$G610)+Reference!P$13</f>
        <v>793.12102536504449</v>
      </c>
      <c r="W610" s="12">
        <f>(Reference!Q$12*List!$G610)+Reference!Q$13</f>
        <v>396.56051268252224</v>
      </c>
      <c r="X610" s="54"/>
      <c r="Y610" s="1" t="str">
        <f t="shared" si="19"/>
        <v>Jefferson County, Idaho</v>
      </c>
      <c r="Z610" s="38" t="s">
        <v>25</v>
      </c>
      <c r="AA610" s="40" t="s">
        <v>2225</v>
      </c>
      <c r="AB610" s="43" t="s">
        <v>1973</v>
      </c>
      <c r="AC610" s="62"/>
      <c r="AD610" s="57">
        <f t="shared" si="18"/>
        <v>0.87819999999999998</v>
      </c>
    </row>
    <row r="611" spans="1:30" x14ac:dyDescent="0.3">
      <c r="A611" s="47">
        <v>13260</v>
      </c>
      <c r="B611" s="27">
        <v>46300</v>
      </c>
      <c r="C611" s="49" t="s">
        <v>2349</v>
      </c>
      <c r="D611" s="39" t="s">
        <v>1148</v>
      </c>
      <c r="E611" s="44" t="s">
        <v>1973</v>
      </c>
      <c r="F611" s="18" t="s">
        <v>6</v>
      </c>
      <c r="G611" s="29">
        <v>0.83340000000000003</v>
      </c>
      <c r="H611" s="36">
        <f>(Reference!B$12*List!$G611)+Reference!B$13</f>
        <v>833.50728537896464</v>
      </c>
      <c r="I611" s="36">
        <f>(Reference!C$12*List!$G611)+Reference!C$13</f>
        <v>1243.7803547838162</v>
      </c>
      <c r="J611" s="36">
        <f>(Reference!D$12*List!$G611)+Reference!D$13</f>
        <v>1488.6382874524938</v>
      </c>
      <c r="K611" s="36">
        <f>(Reference!E$12*List!$G611)+Reference!E$13</f>
        <v>1841.2337104953899</v>
      </c>
      <c r="L611" s="36">
        <f>(Reference!F$12*List!$G611)+Reference!F$13</f>
        <v>1917.9558627315757</v>
      </c>
      <c r="M611" s="36">
        <f>(Reference!G$12*List!$G611)+Reference!G$13</f>
        <v>2172.0639839677369</v>
      </c>
      <c r="N611" s="36">
        <f>(Reference!H$12*List!$G611)+Reference!H$13</f>
        <v>2254.7715523358233</v>
      </c>
      <c r="O611" s="36">
        <f>(Reference!I$12*List!$G611)+Reference!I$13</f>
        <v>2343.4645368358106</v>
      </c>
      <c r="P611" s="36">
        <f>(Reference!J$12*List!$G611)+Reference!J$13</f>
        <v>2712.9279507958827</v>
      </c>
      <c r="Q611" s="36">
        <f>(Reference!K$12*List!$G611)+Reference!K$13</f>
        <v>2798.9002915995525</v>
      </c>
      <c r="R611" s="36">
        <f>(Reference!L$12*List!$G611)+Reference!L$13</f>
        <v>3019.816559740626</v>
      </c>
      <c r="S611" s="36">
        <f>(Reference!M$12*List!$G611)+Reference!M$13</f>
        <v>3608.019726884716</v>
      </c>
      <c r="T611" s="36">
        <f>(Reference!N$12*List!$G611)+Reference!N$13</f>
        <v>14554.25757465314</v>
      </c>
      <c r="U611" s="12">
        <f>(Reference!O$12*List!$G611)+Reference!O$13</f>
        <v>540.96191000121348</v>
      </c>
      <c r="V611" s="12">
        <f>(Reference!P$12*List!$G611)+Reference!P$13</f>
        <v>762.26450954716483</v>
      </c>
      <c r="W611" s="12">
        <f>(Reference!Q$12*List!$G611)+Reference!Q$13</f>
        <v>381.13225477358242</v>
      </c>
      <c r="X611" s="54"/>
      <c r="Y611" s="1" t="str">
        <f t="shared" si="19"/>
        <v>Jerome County, Idaho</v>
      </c>
      <c r="Z611" s="39" t="s">
        <v>1148</v>
      </c>
      <c r="AA611" s="40" t="s">
        <v>2225</v>
      </c>
      <c r="AB611" s="44" t="s">
        <v>1973</v>
      </c>
      <c r="AC611" s="63"/>
      <c r="AD611" s="57">
        <f t="shared" si="18"/>
        <v>0.83340000000000003</v>
      </c>
    </row>
    <row r="612" spans="1:30" x14ac:dyDescent="0.3">
      <c r="A612" s="47">
        <v>13270</v>
      </c>
      <c r="B612" s="13">
        <v>17660</v>
      </c>
      <c r="C612" s="49" t="s">
        <v>2353</v>
      </c>
      <c r="D612" s="38" t="s">
        <v>232</v>
      </c>
      <c r="E612" s="43" t="s">
        <v>1973</v>
      </c>
      <c r="F612" s="18" t="s">
        <v>6</v>
      </c>
      <c r="G612" s="11">
        <v>0.92290000000000005</v>
      </c>
      <c r="H612" s="36">
        <f>(Reference!B$12*List!$G612)+Reference!B$13</f>
        <v>900.91282775137358</v>
      </c>
      <c r="I612" s="36">
        <f>(Reference!C$12*List!$G612)+Reference!C$13</f>
        <v>1344.3645858721293</v>
      </c>
      <c r="J612" s="36">
        <f>(Reference!D$12*List!$G612)+Reference!D$13</f>
        <v>1609.0241232121025</v>
      </c>
      <c r="K612" s="36">
        <f>(Reference!E$12*List!$G612)+Reference!E$13</f>
        <v>1990.1338569816642</v>
      </c>
      <c r="L612" s="36">
        <f>(Reference!F$12*List!$G612)+Reference!F$13</f>
        <v>2073.0605120148557</v>
      </c>
      <c r="M612" s="36">
        <f>(Reference!G$12*List!$G612)+Reference!G$13</f>
        <v>2347.7182985432282</v>
      </c>
      <c r="N612" s="36">
        <f>(Reference!H$12*List!$G612)+Reference!H$13</f>
        <v>2437.1144089336185</v>
      </c>
      <c r="O612" s="36">
        <f>(Reference!I$12*List!$G612)+Reference!I$13</f>
        <v>2532.9799746812087</v>
      </c>
      <c r="P612" s="36">
        <f>(Reference!J$12*List!$G612)+Reference!J$13</f>
        <v>2932.321809911969</v>
      </c>
      <c r="Q612" s="36">
        <f>(Reference!K$12*List!$G612)+Reference!K$13</f>
        <v>3025.2467141335601</v>
      </c>
      <c r="R612" s="36">
        <f>(Reference!L$12*List!$G612)+Reference!L$13</f>
        <v>3264.0284300447356</v>
      </c>
      <c r="S612" s="36">
        <f>(Reference!M$12*List!$G612)+Reference!M$13</f>
        <v>3899.7994519658719</v>
      </c>
      <c r="T612" s="36">
        <f>(Reference!N$12*List!$G612)+Reference!N$13</f>
        <v>15731.257035673083</v>
      </c>
      <c r="U612" s="12">
        <f>(Reference!O$12*List!$G612)+Reference!O$13</f>
        <v>584.70937518367714</v>
      </c>
      <c r="V612" s="12">
        <f>(Reference!P$12*List!$G612)+Reference!P$13</f>
        <v>823.9086650315453</v>
      </c>
      <c r="W612" s="12">
        <f>(Reference!Q$12*List!$G612)+Reference!Q$13</f>
        <v>411.95433251577265</v>
      </c>
      <c r="X612" s="54"/>
      <c r="Y612" s="1" t="str">
        <f t="shared" si="19"/>
        <v>Kootenai County, Idaho</v>
      </c>
      <c r="Z612" s="38" t="s">
        <v>232</v>
      </c>
      <c r="AA612" s="40" t="s">
        <v>2225</v>
      </c>
      <c r="AB612" s="43" t="s">
        <v>1973</v>
      </c>
      <c r="AC612" s="62"/>
      <c r="AD612" s="57">
        <f t="shared" si="18"/>
        <v>0.92290000000000005</v>
      </c>
    </row>
    <row r="613" spans="1:30" x14ac:dyDescent="0.3">
      <c r="A613" s="47">
        <v>13280</v>
      </c>
      <c r="B613" s="27">
        <v>99913</v>
      </c>
      <c r="C613" s="49" t="s">
        <v>2349</v>
      </c>
      <c r="D613" s="39" t="s">
        <v>1149</v>
      </c>
      <c r="E613" s="44" t="s">
        <v>1973</v>
      </c>
      <c r="F613" s="18" t="s">
        <v>7</v>
      </c>
      <c r="G613" s="29">
        <v>0.79530000000000001</v>
      </c>
      <c r="H613" s="36">
        <f>(Reference!B$12*List!$G613)+Reference!B$13</f>
        <v>804.81285896121301</v>
      </c>
      <c r="I613" s="36">
        <f>(Reference!C$12*List!$G613)+Reference!C$13</f>
        <v>1200.961816186445</v>
      </c>
      <c r="J613" s="36">
        <f>(Reference!D$12*List!$G613)+Reference!D$13</f>
        <v>1437.390238933599</v>
      </c>
      <c r="K613" s="36">
        <f>(Reference!E$12*List!$G613)+Reference!E$13</f>
        <v>1777.847167689501</v>
      </c>
      <c r="L613" s="36">
        <f>(Reference!F$12*List!$G613)+Reference!F$13</f>
        <v>1851.9280734836095</v>
      </c>
      <c r="M613" s="36">
        <f>(Reference!G$12*List!$G613)+Reference!G$13</f>
        <v>2097.2882366456561</v>
      </c>
      <c r="N613" s="36">
        <f>(Reference!H$12*List!$G613)+Reference!H$13</f>
        <v>2177.1485038846945</v>
      </c>
      <c r="O613" s="36">
        <f>(Reference!I$12*List!$G613)+Reference!I$13</f>
        <v>2262.7881325686635</v>
      </c>
      <c r="P613" s="36">
        <f>(Reference!J$12*List!$G613)+Reference!J$13</f>
        <v>2619.5323526693701</v>
      </c>
      <c r="Q613" s="36">
        <f>(Reference!K$12*List!$G613)+Reference!K$13</f>
        <v>2702.5449988783712</v>
      </c>
      <c r="R613" s="36">
        <f>(Reference!L$12*List!$G613)+Reference!L$13</f>
        <v>2915.8559758458032</v>
      </c>
      <c r="S613" s="36">
        <f>(Reference!M$12*List!$G613)+Reference!M$13</f>
        <v>3483.8095869339668</v>
      </c>
      <c r="T613" s="36">
        <f>(Reference!N$12*List!$G613)+Reference!N$13</f>
        <v>14053.210876721747</v>
      </c>
      <c r="U613" s="12">
        <f>(Reference!O$12*List!$G613)+Reference!O$13</f>
        <v>522.33868739281286</v>
      </c>
      <c r="V613" s="12">
        <f>(Reference!P$12*List!$G613)+Reference!P$13</f>
        <v>736.02269587169098</v>
      </c>
      <c r="W613" s="12">
        <f>(Reference!Q$12*List!$G613)+Reference!Q$13</f>
        <v>368.01134793584549</v>
      </c>
      <c r="X613" s="54"/>
      <c r="Y613" s="1" t="str">
        <f t="shared" si="19"/>
        <v>Latah County, Idaho</v>
      </c>
      <c r="Z613" s="39" t="s">
        <v>1149</v>
      </c>
      <c r="AA613" s="40" t="s">
        <v>2225</v>
      </c>
      <c r="AB613" s="44" t="s">
        <v>1973</v>
      </c>
      <c r="AC613" s="63"/>
      <c r="AD613" s="57">
        <f t="shared" si="18"/>
        <v>0.79530000000000001</v>
      </c>
    </row>
    <row r="614" spans="1:30" x14ac:dyDescent="0.3">
      <c r="A614" s="47">
        <v>13290</v>
      </c>
      <c r="B614" s="27">
        <v>99913</v>
      </c>
      <c r="C614" s="49" t="s">
        <v>2349</v>
      </c>
      <c r="D614" s="39" t="s">
        <v>1150</v>
      </c>
      <c r="E614" s="44" t="s">
        <v>1973</v>
      </c>
      <c r="F614" s="18" t="s">
        <v>7</v>
      </c>
      <c r="G614" s="29">
        <v>0.79530000000000001</v>
      </c>
      <c r="H614" s="36">
        <f>(Reference!B$12*List!$G614)+Reference!B$13</f>
        <v>804.81285896121301</v>
      </c>
      <c r="I614" s="36">
        <f>(Reference!C$12*List!$G614)+Reference!C$13</f>
        <v>1200.961816186445</v>
      </c>
      <c r="J614" s="36">
        <f>(Reference!D$12*List!$G614)+Reference!D$13</f>
        <v>1437.390238933599</v>
      </c>
      <c r="K614" s="36">
        <f>(Reference!E$12*List!$G614)+Reference!E$13</f>
        <v>1777.847167689501</v>
      </c>
      <c r="L614" s="36">
        <f>(Reference!F$12*List!$G614)+Reference!F$13</f>
        <v>1851.9280734836095</v>
      </c>
      <c r="M614" s="36">
        <f>(Reference!G$12*List!$G614)+Reference!G$13</f>
        <v>2097.2882366456561</v>
      </c>
      <c r="N614" s="36">
        <f>(Reference!H$12*List!$G614)+Reference!H$13</f>
        <v>2177.1485038846945</v>
      </c>
      <c r="O614" s="36">
        <f>(Reference!I$12*List!$G614)+Reference!I$13</f>
        <v>2262.7881325686635</v>
      </c>
      <c r="P614" s="36">
        <f>(Reference!J$12*List!$G614)+Reference!J$13</f>
        <v>2619.5323526693701</v>
      </c>
      <c r="Q614" s="36">
        <f>(Reference!K$12*List!$G614)+Reference!K$13</f>
        <v>2702.5449988783712</v>
      </c>
      <c r="R614" s="36">
        <f>(Reference!L$12*List!$G614)+Reference!L$13</f>
        <v>2915.8559758458032</v>
      </c>
      <c r="S614" s="36">
        <f>(Reference!M$12*List!$G614)+Reference!M$13</f>
        <v>3483.8095869339668</v>
      </c>
      <c r="T614" s="36">
        <f>(Reference!N$12*List!$G614)+Reference!N$13</f>
        <v>14053.210876721747</v>
      </c>
      <c r="U614" s="12">
        <f>(Reference!O$12*List!$G614)+Reference!O$13</f>
        <v>522.33868739281286</v>
      </c>
      <c r="V614" s="12">
        <f>(Reference!P$12*List!$G614)+Reference!P$13</f>
        <v>736.02269587169098</v>
      </c>
      <c r="W614" s="12">
        <f>(Reference!Q$12*List!$G614)+Reference!Q$13</f>
        <v>368.01134793584549</v>
      </c>
      <c r="X614" s="54"/>
      <c r="Y614" s="1" t="str">
        <f t="shared" si="19"/>
        <v>Lemhi County, Idaho</v>
      </c>
      <c r="Z614" s="39" t="s">
        <v>1150</v>
      </c>
      <c r="AA614" s="40" t="s">
        <v>2225</v>
      </c>
      <c r="AB614" s="44" t="s">
        <v>1973</v>
      </c>
      <c r="AC614" s="63"/>
      <c r="AD614" s="57">
        <f t="shared" si="18"/>
        <v>0.79530000000000001</v>
      </c>
    </row>
    <row r="615" spans="1:30" x14ac:dyDescent="0.3">
      <c r="A615" s="47">
        <v>13300</v>
      </c>
      <c r="B615" s="27">
        <v>99913</v>
      </c>
      <c r="C615" s="49" t="s">
        <v>2349</v>
      </c>
      <c r="D615" s="39" t="s">
        <v>1151</v>
      </c>
      <c r="E615" s="44" t="s">
        <v>1973</v>
      </c>
      <c r="F615" s="18" t="s">
        <v>7</v>
      </c>
      <c r="G615" s="29">
        <v>0.79530000000000001</v>
      </c>
      <c r="H615" s="36">
        <f>(Reference!B$12*List!$G615)+Reference!B$13</f>
        <v>804.81285896121301</v>
      </c>
      <c r="I615" s="36">
        <f>(Reference!C$12*List!$G615)+Reference!C$13</f>
        <v>1200.961816186445</v>
      </c>
      <c r="J615" s="36">
        <f>(Reference!D$12*List!$G615)+Reference!D$13</f>
        <v>1437.390238933599</v>
      </c>
      <c r="K615" s="36">
        <f>(Reference!E$12*List!$G615)+Reference!E$13</f>
        <v>1777.847167689501</v>
      </c>
      <c r="L615" s="36">
        <f>(Reference!F$12*List!$G615)+Reference!F$13</f>
        <v>1851.9280734836095</v>
      </c>
      <c r="M615" s="36">
        <f>(Reference!G$12*List!$G615)+Reference!G$13</f>
        <v>2097.2882366456561</v>
      </c>
      <c r="N615" s="36">
        <f>(Reference!H$12*List!$G615)+Reference!H$13</f>
        <v>2177.1485038846945</v>
      </c>
      <c r="O615" s="36">
        <f>(Reference!I$12*List!$G615)+Reference!I$13</f>
        <v>2262.7881325686635</v>
      </c>
      <c r="P615" s="36">
        <f>(Reference!J$12*List!$G615)+Reference!J$13</f>
        <v>2619.5323526693701</v>
      </c>
      <c r="Q615" s="36">
        <f>(Reference!K$12*List!$G615)+Reference!K$13</f>
        <v>2702.5449988783712</v>
      </c>
      <c r="R615" s="36">
        <f>(Reference!L$12*List!$G615)+Reference!L$13</f>
        <v>2915.8559758458032</v>
      </c>
      <c r="S615" s="36">
        <f>(Reference!M$12*List!$G615)+Reference!M$13</f>
        <v>3483.8095869339668</v>
      </c>
      <c r="T615" s="36">
        <f>(Reference!N$12*List!$G615)+Reference!N$13</f>
        <v>14053.210876721747</v>
      </c>
      <c r="U615" s="12">
        <f>(Reference!O$12*List!$G615)+Reference!O$13</f>
        <v>522.33868739281286</v>
      </c>
      <c r="V615" s="12">
        <f>(Reference!P$12*List!$G615)+Reference!P$13</f>
        <v>736.02269587169098</v>
      </c>
      <c r="W615" s="12">
        <f>(Reference!Q$12*List!$G615)+Reference!Q$13</f>
        <v>368.01134793584549</v>
      </c>
      <c r="X615" s="54"/>
      <c r="Y615" s="1" t="str">
        <f t="shared" si="19"/>
        <v>Lewis County, Idaho</v>
      </c>
      <c r="Z615" s="39" t="s">
        <v>1151</v>
      </c>
      <c r="AA615" s="40" t="s">
        <v>2225</v>
      </c>
      <c r="AB615" s="44" t="s">
        <v>1973</v>
      </c>
      <c r="AC615" s="63"/>
      <c r="AD615" s="57">
        <f t="shared" si="18"/>
        <v>0.79530000000000001</v>
      </c>
    </row>
    <row r="616" spans="1:30" x14ac:dyDescent="0.3">
      <c r="A616" s="47">
        <v>13310</v>
      </c>
      <c r="B616" s="27">
        <v>99913</v>
      </c>
      <c r="C616" s="49" t="s">
        <v>2349</v>
      </c>
      <c r="D616" s="39" t="s">
        <v>58</v>
      </c>
      <c r="E616" s="44" t="s">
        <v>1973</v>
      </c>
      <c r="F616" s="18" t="s">
        <v>7</v>
      </c>
      <c r="G616" s="29">
        <v>0.79530000000000001</v>
      </c>
      <c r="H616" s="36">
        <f>(Reference!B$12*List!$G616)+Reference!B$13</f>
        <v>804.81285896121301</v>
      </c>
      <c r="I616" s="36">
        <f>(Reference!C$12*List!$G616)+Reference!C$13</f>
        <v>1200.961816186445</v>
      </c>
      <c r="J616" s="36">
        <f>(Reference!D$12*List!$G616)+Reference!D$13</f>
        <v>1437.390238933599</v>
      </c>
      <c r="K616" s="36">
        <f>(Reference!E$12*List!$G616)+Reference!E$13</f>
        <v>1777.847167689501</v>
      </c>
      <c r="L616" s="36">
        <f>(Reference!F$12*List!$G616)+Reference!F$13</f>
        <v>1851.9280734836095</v>
      </c>
      <c r="M616" s="36">
        <f>(Reference!G$12*List!$G616)+Reference!G$13</f>
        <v>2097.2882366456561</v>
      </c>
      <c r="N616" s="36">
        <f>(Reference!H$12*List!$G616)+Reference!H$13</f>
        <v>2177.1485038846945</v>
      </c>
      <c r="O616" s="36">
        <f>(Reference!I$12*List!$G616)+Reference!I$13</f>
        <v>2262.7881325686635</v>
      </c>
      <c r="P616" s="36">
        <f>(Reference!J$12*List!$G616)+Reference!J$13</f>
        <v>2619.5323526693701</v>
      </c>
      <c r="Q616" s="36">
        <f>(Reference!K$12*List!$G616)+Reference!K$13</f>
        <v>2702.5449988783712</v>
      </c>
      <c r="R616" s="36">
        <f>(Reference!L$12*List!$G616)+Reference!L$13</f>
        <v>2915.8559758458032</v>
      </c>
      <c r="S616" s="36">
        <f>(Reference!M$12*List!$G616)+Reference!M$13</f>
        <v>3483.8095869339668</v>
      </c>
      <c r="T616" s="36">
        <f>(Reference!N$12*List!$G616)+Reference!N$13</f>
        <v>14053.210876721747</v>
      </c>
      <c r="U616" s="12">
        <f>(Reference!O$12*List!$G616)+Reference!O$13</f>
        <v>522.33868739281286</v>
      </c>
      <c r="V616" s="12">
        <f>(Reference!P$12*List!$G616)+Reference!P$13</f>
        <v>736.02269587169098</v>
      </c>
      <c r="W616" s="12">
        <f>(Reference!Q$12*List!$G616)+Reference!Q$13</f>
        <v>368.01134793584549</v>
      </c>
      <c r="X616" s="54"/>
      <c r="Y616" s="1" t="str">
        <f t="shared" si="19"/>
        <v>Lincoln County, Idaho</v>
      </c>
      <c r="Z616" s="39" t="s">
        <v>58</v>
      </c>
      <c r="AA616" s="40" t="s">
        <v>2225</v>
      </c>
      <c r="AB616" s="44" t="s">
        <v>1973</v>
      </c>
      <c r="AC616" s="63"/>
      <c r="AD616" s="57">
        <f t="shared" si="18"/>
        <v>0.79530000000000001</v>
      </c>
    </row>
    <row r="617" spans="1:30" x14ac:dyDescent="0.3">
      <c r="A617" s="47">
        <v>13320</v>
      </c>
      <c r="B617" s="27">
        <v>99913</v>
      </c>
      <c r="C617" s="49" t="s">
        <v>2349</v>
      </c>
      <c r="D617" s="39" t="s">
        <v>31</v>
      </c>
      <c r="E617" s="44" t="s">
        <v>1973</v>
      </c>
      <c r="F617" s="18" t="s">
        <v>7</v>
      </c>
      <c r="G617" s="29">
        <v>0.79530000000000001</v>
      </c>
      <c r="H617" s="36">
        <f>(Reference!B$12*List!$G617)+Reference!B$13</f>
        <v>804.81285896121301</v>
      </c>
      <c r="I617" s="36">
        <f>(Reference!C$12*List!$G617)+Reference!C$13</f>
        <v>1200.961816186445</v>
      </c>
      <c r="J617" s="36">
        <f>(Reference!D$12*List!$G617)+Reference!D$13</f>
        <v>1437.390238933599</v>
      </c>
      <c r="K617" s="36">
        <f>(Reference!E$12*List!$G617)+Reference!E$13</f>
        <v>1777.847167689501</v>
      </c>
      <c r="L617" s="36">
        <f>(Reference!F$12*List!$G617)+Reference!F$13</f>
        <v>1851.9280734836095</v>
      </c>
      <c r="M617" s="36">
        <f>(Reference!G$12*List!$G617)+Reference!G$13</f>
        <v>2097.2882366456561</v>
      </c>
      <c r="N617" s="36">
        <f>(Reference!H$12*List!$G617)+Reference!H$13</f>
        <v>2177.1485038846945</v>
      </c>
      <c r="O617" s="36">
        <f>(Reference!I$12*List!$G617)+Reference!I$13</f>
        <v>2262.7881325686635</v>
      </c>
      <c r="P617" s="36">
        <f>(Reference!J$12*List!$G617)+Reference!J$13</f>
        <v>2619.5323526693701</v>
      </c>
      <c r="Q617" s="36">
        <f>(Reference!K$12*List!$G617)+Reference!K$13</f>
        <v>2702.5449988783712</v>
      </c>
      <c r="R617" s="36">
        <f>(Reference!L$12*List!$G617)+Reference!L$13</f>
        <v>2915.8559758458032</v>
      </c>
      <c r="S617" s="36">
        <f>(Reference!M$12*List!$G617)+Reference!M$13</f>
        <v>3483.8095869339668</v>
      </c>
      <c r="T617" s="36">
        <f>(Reference!N$12*List!$G617)+Reference!N$13</f>
        <v>14053.210876721747</v>
      </c>
      <c r="U617" s="12">
        <f>(Reference!O$12*List!$G617)+Reference!O$13</f>
        <v>522.33868739281286</v>
      </c>
      <c r="V617" s="12">
        <f>(Reference!P$12*List!$G617)+Reference!P$13</f>
        <v>736.02269587169098</v>
      </c>
      <c r="W617" s="12">
        <f>(Reference!Q$12*List!$G617)+Reference!Q$13</f>
        <v>368.01134793584549</v>
      </c>
      <c r="X617" s="54"/>
      <c r="Y617" s="1" t="str">
        <f t="shared" si="19"/>
        <v>Madison County, Idaho</v>
      </c>
      <c r="Z617" s="39" t="s">
        <v>31</v>
      </c>
      <c r="AA617" s="40" t="s">
        <v>2225</v>
      </c>
      <c r="AB617" s="44" t="s">
        <v>1973</v>
      </c>
      <c r="AC617" s="63"/>
      <c r="AD617" s="57">
        <f t="shared" si="18"/>
        <v>0.79530000000000001</v>
      </c>
    </row>
    <row r="618" spans="1:30" x14ac:dyDescent="0.3">
      <c r="A618" s="47">
        <v>13330</v>
      </c>
      <c r="B618" s="27">
        <v>99913</v>
      </c>
      <c r="C618" s="49" t="s">
        <v>2349</v>
      </c>
      <c r="D618" s="39" t="s">
        <v>1152</v>
      </c>
      <c r="E618" s="44" t="s">
        <v>1973</v>
      </c>
      <c r="F618" s="18" t="s">
        <v>7</v>
      </c>
      <c r="G618" s="29">
        <v>0.79530000000000001</v>
      </c>
      <c r="H618" s="36">
        <f>(Reference!B$12*List!$G618)+Reference!B$13</f>
        <v>804.81285896121301</v>
      </c>
      <c r="I618" s="36">
        <f>(Reference!C$12*List!$G618)+Reference!C$13</f>
        <v>1200.961816186445</v>
      </c>
      <c r="J618" s="36">
        <f>(Reference!D$12*List!$G618)+Reference!D$13</f>
        <v>1437.390238933599</v>
      </c>
      <c r="K618" s="36">
        <f>(Reference!E$12*List!$G618)+Reference!E$13</f>
        <v>1777.847167689501</v>
      </c>
      <c r="L618" s="36">
        <f>(Reference!F$12*List!$G618)+Reference!F$13</f>
        <v>1851.9280734836095</v>
      </c>
      <c r="M618" s="36">
        <f>(Reference!G$12*List!$G618)+Reference!G$13</f>
        <v>2097.2882366456561</v>
      </c>
      <c r="N618" s="36">
        <f>(Reference!H$12*List!$G618)+Reference!H$13</f>
        <v>2177.1485038846945</v>
      </c>
      <c r="O618" s="36">
        <f>(Reference!I$12*List!$G618)+Reference!I$13</f>
        <v>2262.7881325686635</v>
      </c>
      <c r="P618" s="36">
        <f>(Reference!J$12*List!$G618)+Reference!J$13</f>
        <v>2619.5323526693701</v>
      </c>
      <c r="Q618" s="36">
        <f>(Reference!K$12*List!$G618)+Reference!K$13</f>
        <v>2702.5449988783712</v>
      </c>
      <c r="R618" s="36">
        <f>(Reference!L$12*List!$G618)+Reference!L$13</f>
        <v>2915.8559758458032</v>
      </c>
      <c r="S618" s="36">
        <f>(Reference!M$12*List!$G618)+Reference!M$13</f>
        <v>3483.8095869339668</v>
      </c>
      <c r="T618" s="36">
        <f>(Reference!N$12*List!$G618)+Reference!N$13</f>
        <v>14053.210876721747</v>
      </c>
      <c r="U618" s="12">
        <f>(Reference!O$12*List!$G618)+Reference!O$13</f>
        <v>522.33868739281286</v>
      </c>
      <c r="V618" s="12">
        <f>(Reference!P$12*List!$G618)+Reference!P$13</f>
        <v>736.02269587169098</v>
      </c>
      <c r="W618" s="12">
        <f>(Reference!Q$12*List!$G618)+Reference!Q$13</f>
        <v>368.01134793584549</v>
      </c>
      <c r="X618" s="54"/>
      <c r="Y618" s="1" t="str">
        <f t="shared" si="19"/>
        <v>Minidoka County, Idaho</v>
      </c>
      <c r="Z618" s="39" t="s">
        <v>1152</v>
      </c>
      <c r="AA618" s="40" t="s">
        <v>2225</v>
      </c>
      <c r="AB618" s="44" t="s">
        <v>1973</v>
      </c>
      <c r="AC618" s="63"/>
      <c r="AD618" s="57">
        <f t="shared" si="18"/>
        <v>0.79530000000000001</v>
      </c>
    </row>
    <row r="619" spans="1:30" x14ac:dyDescent="0.3">
      <c r="A619" s="47">
        <v>13340</v>
      </c>
      <c r="B619" s="13">
        <v>30300</v>
      </c>
      <c r="C619" s="49" t="s">
        <v>2354</v>
      </c>
      <c r="D619" s="38" t="s">
        <v>233</v>
      </c>
      <c r="E619" s="43" t="s">
        <v>1973</v>
      </c>
      <c r="F619" s="18" t="s">
        <v>6</v>
      </c>
      <c r="G619" s="11">
        <v>0.84260000000000002</v>
      </c>
      <c r="H619" s="36">
        <f>(Reference!B$12*List!$G619)+Reference!B$13</f>
        <v>840.43612325411732</v>
      </c>
      <c r="I619" s="36">
        <f>(Reference!C$12*List!$G619)+Reference!C$13</f>
        <v>1254.1197394320002</v>
      </c>
      <c r="J619" s="36">
        <f>(Reference!D$12*List!$G619)+Reference!D$13</f>
        <v>1501.0131443126995</v>
      </c>
      <c r="K619" s="36">
        <f>(Reference!E$12*List!$G619)+Reference!E$13</f>
        <v>1856.5396473409064</v>
      </c>
      <c r="L619" s="36">
        <f>(Reference!F$12*List!$G619)+Reference!F$13</f>
        <v>1933.8995808701923</v>
      </c>
      <c r="M619" s="36">
        <f>(Reference!G$12*List!$G619)+Reference!G$13</f>
        <v>2190.120069935273</v>
      </c>
      <c r="N619" s="36">
        <f>(Reference!H$12*List!$G619)+Reference!H$13</f>
        <v>2273.5151755838647</v>
      </c>
      <c r="O619" s="36">
        <f>(Reference!I$12*List!$G619)+Reference!I$13</f>
        <v>2362.9454533517619</v>
      </c>
      <c r="P619" s="36">
        <f>(Reference!J$12*List!$G619)+Reference!J$13</f>
        <v>2735.4801687161953</v>
      </c>
      <c r="Q619" s="36">
        <f>(Reference!K$12*List!$G619)+Reference!K$13</f>
        <v>2822.1671864298632</v>
      </c>
      <c r="R619" s="36">
        <f>(Reference!L$12*List!$G619)+Reference!L$13</f>
        <v>3044.9199028333387</v>
      </c>
      <c r="S619" s="36">
        <f>(Reference!M$12*List!$G619)+Reference!M$13</f>
        <v>3638.0127265578626</v>
      </c>
      <c r="T619" s="36">
        <f>(Reference!N$12*List!$G619)+Reference!N$13</f>
        <v>14675.245228746811</v>
      </c>
      <c r="U619" s="12">
        <f>(Reference!O$12*List!$G619)+Reference!O$13</f>
        <v>545.45885614287465</v>
      </c>
      <c r="V619" s="12">
        <f>(Reference!P$12*List!$G619)+Reference!P$13</f>
        <v>768.60111547405086</v>
      </c>
      <c r="W619" s="12">
        <f>(Reference!Q$12*List!$G619)+Reference!Q$13</f>
        <v>384.30055773702543</v>
      </c>
      <c r="X619" s="54"/>
      <c r="Y619" s="1" t="str">
        <f t="shared" si="19"/>
        <v>Nez Perce County, Idaho</v>
      </c>
      <c r="Z619" s="38" t="s">
        <v>233</v>
      </c>
      <c r="AA619" s="40" t="s">
        <v>2225</v>
      </c>
      <c r="AB619" s="43" t="s">
        <v>1973</v>
      </c>
      <c r="AC619" s="62"/>
      <c r="AD619" s="57">
        <f t="shared" si="18"/>
        <v>0.84260000000000002</v>
      </c>
    </row>
    <row r="620" spans="1:30" x14ac:dyDescent="0.3">
      <c r="A620" s="47">
        <v>13350</v>
      </c>
      <c r="B620" s="27">
        <v>99913</v>
      </c>
      <c r="C620" s="49" t="s">
        <v>2349</v>
      </c>
      <c r="D620" s="39" t="s">
        <v>496</v>
      </c>
      <c r="E620" s="44" t="s">
        <v>1973</v>
      </c>
      <c r="F620" s="18" t="s">
        <v>7</v>
      </c>
      <c r="G620" s="29">
        <v>0.79530000000000001</v>
      </c>
      <c r="H620" s="36">
        <f>(Reference!B$12*List!$G620)+Reference!B$13</f>
        <v>804.81285896121301</v>
      </c>
      <c r="I620" s="36">
        <f>(Reference!C$12*List!$G620)+Reference!C$13</f>
        <v>1200.961816186445</v>
      </c>
      <c r="J620" s="36">
        <f>(Reference!D$12*List!$G620)+Reference!D$13</f>
        <v>1437.390238933599</v>
      </c>
      <c r="K620" s="36">
        <f>(Reference!E$12*List!$G620)+Reference!E$13</f>
        <v>1777.847167689501</v>
      </c>
      <c r="L620" s="36">
        <f>(Reference!F$12*List!$G620)+Reference!F$13</f>
        <v>1851.9280734836095</v>
      </c>
      <c r="M620" s="36">
        <f>(Reference!G$12*List!$G620)+Reference!G$13</f>
        <v>2097.2882366456561</v>
      </c>
      <c r="N620" s="36">
        <f>(Reference!H$12*List!$G620)+Reference!H$13</f>
        <v>2177.1485038846945</v>
      </c>
      <c r="O620" s="36">
        <f>(Reference!I$12*List!$G620)+Reference!I$13</f>
        <v>2262.7881325686635</v>
      </c>
      <c r="P620" s="36">
        <f>(Reference!J$12*List!$G620)+Reference!J$13</f>
        <v>2619.5323526693701</v>
      </c>
      <c r="Q620" s="36">
        <f>(Reference!K$12*List!$G620)+Reference!K$13</f>
        <v>2702.5449988783712</v>
      </c>
      <c r="R620" s="36">
        <f>(Reference!L$12*List!$G620)+Reference!L$13</f>
        <v>2915.8559758458032</v>
      </c>
      <c r="S620" s="36">
        <f>(Reference!M$12*List!$G620)+Reference!M$13</f>
        <v>3483.8095869339668</v>
      </c>
      <c r="T620" s="36">
        <f>(Reference!N$12*List!$G620)+Reference!N$13</f>
        <v>14053.210876721747</v>
      </c>
      <c r="U620" s="12">
        <f>(Reference!O$12*List!$G620)+Reference!O$13</f>
        <v>522.33868739281286</v>
      </c>
      <c r="V620" s="12">
        <f>(Reference!P$12*List!$G620)+Reference!P$13</f>
        <v>736.02269587169098</v>
      </c>
      <c r="W620" s="12">
        <f>(Reference!Q$12*List!$G620)+Reference!Q$13</f>
        <v>368.01134793584549</v>
      </c>
      <c r="X620" s="54"/>
      <c r="Y620" s="1" t="str">
        <f t="shared" si="19"/>
        <v>Oneida County, Idaho</v>
      </c>
      <c r="Z620" s="39" t="s">
        <v>496</v>
      </c>
      <c r="AA620" s="40" t="s">
        <v>2225</v>
      </c>
      <c r="AB620" s="44" t="s">
        <v>1973</v>
      </c>
      <c r="AC620" s="63"/>
      <c r="AD620" s="57">
        <f t="shared" si="18"/>
        <v>0.79530000000000001</v>
      </c>
    </row>
    <row r="621" spans="1:30" x14ac:dyDescent="0.3">
      <c r="A621" s="47">
        <v>13360</v>
      </c>
      <c r="B621" s="13">
        <v>14260</v>
      </c>
      <c r="C621" s="49" t="s">
        <v>2348</v>
      </c>
      <c r="D621" s="38" t="s">
        <v>234</v>
      </c>
      <c r="E621" s="43" t="s">
        <v>1973</v>
      </c>
      <c r="F621" s="18" t="s">
        <v>6</v>
      </c>
      <c r="G621" s="11">
        <v>0.92579999999999996</v>
      </c>
      <c r="H621" s="36">
        <f>(Reference!B$12*List!$G621)+Reference!B$13</f>
        <v>903.09691795114986</v>
      </c>
      <c r="I621" s="36">
        <f>(Reference!C$12*List!$G621)+Reference!C$13</f>
        <v>1347.6237397286218</v>
      </c>
      <c r="J621" s="36">
        <f>(Reference!D$12*List!$G621)+Reference!D$13</f>
        <v>1612.9248933093411</v>
      </c>
      <c r="K621" s="36">
        <f>(Reference!E$12*List!$G621)+Reference!E$13</f>
        <v>1994.9585544655768</v>
      </c>
      <c r="L621" s="36">
        <f>(Reference!F$12*List!$G621)+Reference!F$13</f>
        <v>2078.0862492542019</v>
      </c>
      <c r="M621" s="36">
        <f>(Reference!G$12*List!$G621)+Reference!G$13</f>
        <v>2353.4098908590818</v>
      </c>
      <c r="N621" s="36">
        <f>(Reference!H$12*List!$G621)+Reference!H$13</f>
        <v>2443.0227249574577</v>
      </c>
      <c r="O621" s="36">
        <f>(Reference!I$12*List!$G621)+Reference!I$13</f>
        <v>2539.1206983655848</v>
      </c>
      <c r="P621" s="36">
        <f>(Reference!J$12*List!$G621)+Reference!J$13</f>
        <v>2939.4306612129371</v>
      </c>
      <c r="Q621" s="36">
        <f>(Reference!K$12*List!$G621)+Reference!K$13</f>
        <v>3032.5808440257233</v>
      </c>
      <c r="R621" s="36">
        <f>(Reference!L$12*List!$G621)+Reference!L$13</f>
        <v>3271.9414403674391</v>
      </c>
      <c r="S621" s="36">
        <f>(Reference!M$12*List!$G621)+Reference!M$13</f>
        <v>3909.253767080233</v>
      </c>
      <c r="T621" s="36">
        <f>(Reference!N$12*List!$G621)+Reference!N$13</f>
        <v>15769.394448376519</v>
      </c>
      <c r="U621" s="12">
        <f>(Reference!O$12*List!$G621)+Reference!O$13</f>
        <v>586.12689081528765</v>
      </c>
      <c r="V621" s="12">
        <f>(Reference!P$12*List!$G621)+Reference!P$13</f>
        <v>825.90607342154203</v>
      </c>
      <c r="W621" s="12">
        <f>(Reference!Q$12*List!$G621)+Reference!Q$13</f>
        <v>412.95303671077102</v>
      </c>
      <c r="X621" s="54"/>
      <c r="Y621" s="1" t="str">
        <f t="shared" si="19"/>
        <v>Owyhee County, Idaho</v>
      </c>
      <c r="Z621" s="38" t="s">
        <v>234</v>
      </c>
      <c r="AA621" s="40" t="s">
        <v>2225</v>
      </c>
      <c r="AB621" s="43" t="s">
        <v>1973</v>
      </c>
      <c r="AC621" s="62"/>
      <c r="AD621" s="57">
        <f t="shared" si="18"/>
        <v>0.92579999999999996</v>
      </c>
    </row>
    <row r="622" spans="1:30" x14ac:dyDescent="0.3">
      <c r="A622" s="47">
        <v>13370</v>
      </c>
      <c r="B622" s="27">
        <v>99913</v>
      </c>
      <c r="C622" s="49" t="s">
        <v>2349</v>
      </c>
      <c r="D622" s="39" t="s">
        <v>1153</v>
      </c>
      <c r="E622" s="44" t="s">
        <v>1973</v>
      </c>
      <c r="F622" s="18" t="s">
        <v>7</v>
      </c>
      <c r="G622" s="29">
        <v>0.79530000000000001</v>
      </c>
      <c r="H622" s="36">
        <f>(Reference!B$12*List!$G622)+Reference!B$13</f>
        <v>804.81285896121301</v>
      </c>
      <c r="I622" s="36">
        <f>(Reference!C$12*List!$G622)+Reference!C$13</f>
        <v>1200.961816186445</v>
      </c>
      <c r="J622" s="36">
        <f>(Reference!D$12*List!$G622)+Reference!D$13</f>
        <v>1437.390238933599</v>
      </c>
      <c r="K622" s="36">
        <f>(Reference!E$12*List!$G622)+Reference!E$13</f>
        <v>1777.847167689501</v>
      </c>
      <c r="L622" s="36">
        <f>(Reference!F$12*List!$G622)+Reference!F$13</f>
        <v>1851.9280734836095</v>
      </c>
      <c r="M622" s="36">
        <f>(Reference!G$12*List!$G622)+Reference!G$13</f>
        <v>2097.2882366456561</v>
      </c>
      <c r="N622" s="36">
        <f>(Reference!H$12*List!$G622)+Reference!H$13</f>
        <v>2177.1485038846945</v>
      </c>
      <c r="O622" s="36">
        <f>(Reference!I$12*List!$G622)+Reference!I$13</f>
        <v>2262.7881325686635</v>
      </c>
      <c r="P622" s="36">
        <f>(Reference!J$12*List!$G622)+Reference!J$13</f>
        <v>2619.5323526693701</v>
      </c>
      <c r="Q622" s="36">
        <f>(Reference!K$12*List!$G622)+Reference!K$13</f>
        <v>2702.5449988783712</v>
      </c>
      <c r="R622" s="36">
        <f>(Reference!L$12*List!$G622)+Reference!L$13</f>
        <v>2915.8559758458032</v>
      </c>
      <c r="S622" s="36">
        <f>(Reference!M$12*List!$G622)+Reference!M$13</f>
        <v>3483.8095869339668</v>
      </c>
      <c r="T622" s="36">
        <f>(Reference!N$12*List!$G622)+Reference!N$13</f>
        <v>14053.210876721747</v>
      </c>
      <c r="U622" s="12">
        <f>(Reference!O$12*List!$G622)+Reference!O$13</f>
        <v>522.33868739281286</v>
      </c>
      <c r="V622" s="12">
        <f>(Reference!P$12*List!$G622)+Reference!P$13</f>
        <v>736.02269587169098</v>
      </c>
      <c r="W622" s="12">
        <f>(Reference!Q$12*List!$G622)+Reference!Q$13</f>
        <v>368.01134793584549</v>
      </c>
      <c r="X622" s="54"/>
      <c r="Y622" s="1" t="str">
        <f t="shared" si="19"/>
        <v>Payette County, Idaho</v>
      </c>
      <c r="Z622" s="39" t="s">
        <v>1153</v>
      </c>
      <c r="AA622" s="40" t="s">
        <v>2225</v>
      </c>
      <c r="AB622" s="44" t="s">
        <v>1973</v>
      </c>
      <c r="AC622" s="63"/>
      <c r="AD622" s="57">
        <f t="shared" si="18"/>
        <v>0.79530000000000001</v>
      </c>
    </row>
    <row r="623" spans="1:30" x14ac:dyDescent="0.3">
      <c r="A623" s="47">
        <v>13380</v>
      </c>
      <c r="B623" s="27">
        <v>99913</v>
      </c>
      <c r="C623" s="49" t="s">
        <v>2349</v>
      </c>
      <c r="D623" s="39" t="s">
        <v>1135</v>
      </c>
      <c r="E623" s="44" t="s">
        <v>1973</v>
      </c>
      <c r="F623" s="18" t="s">
        <v>7</v>
      </c>
      <c r="G623" s="29">
        <v>0.79530000000000001</v>
      </c>
      <c r="H623" s="36">
        <f>(Reference!B$12*List!$G623)+Reference!B$13</f>
        <v>804.81285896121301</v>
      </c>
      <c r="I623" s="36">
        <f>(Reference!C$12*List!$G623)+Reference!C$13</f>
        <v>1200.961816186445</v>
      </c>
      <c r="J623" s="36">
        <f>(Reference!D$12*List!$G623)+Reference!D$13</f>
        <v>1437.390238933599</v>
      </c>
      <c r="K623" s="36">
        <f>(Reference!E$12*List!$G623)+Reference!E$13</f>
        <v>1777.847167689501</v>
      </c>
      <c r="L623" s="36">
        <f>(Reference!F$12*List!$G623)+Reference!F$13</f>
        <v>1851.9280734836095</v>
      </c>
      <c r="M623" s="36">
        <f>(Reference!G$12*List!$G623)+Reference!G$13</f>
        <v>2097.2882366456561</v>
      </c>
      <c r="N623" s="36">
        <f>(Reference!H$12*List!$G623)+Reference!H$13</f>
        <v>2177.1485038846945</v>
      </c>
      <c r="O623" s="36">
        <f>(Reference!I$12*List!$G623)+Reference!I$13</f>
        <v>2262.7881325686635</v>
      </c>
      <c r="P623" s="36">
        <f>(Reference!J$12*List!$G623)+Reference!J$13</f>
        <v>2619.5323526693701</v>
      </c>
      <c r="Q623" s="36">
        <f>(Reference!K$12*List!$G623)+Reference!K$13</f>
        <v>2702.5449988783712</v>
      </c>
      <c r="R623" s="36">
        <f>(Reference!L$12*List!$G623)+Reference!L$13</f>
        <v>2915.8559758458032</v>
      </c>
      <c r="S623" s="36">
        <f>(Reference!M$12*List!$G623)+Reference!M$13</f>
        <v>3483.8095869339668</v>
      </c>
      <c r="T623" s="36">
        <f>(Reference!N$12*List!$G623)+Reference!N$13</f>
        <v>14053.210876721747</v>
      </c>
      <c r="U623" s="12">
        <f>(Reference!O$12*List!$G623)+Reference!O$13</f>
        <v>522.33868739281286</v>
      </c>
      <c r="V623" s="12">
        <f>(Reference!P$12*List!$G623)+Reference!P$13</f>
        <v>736.02269587169098</v>
      </c>
      <c r="W623" s="12">
        <f>(Reference!Q$12*List!$G623)+Reference!Q$13</f>
        <v>368.01134793584549</v>
      </c>
      <c r="X623" s="54"/>
      <c r="Y623" s="1" t="str">
        <f t="shared" si="19"/>
        <v>Power County, Idaho</v>
      </c>
      <c r="Z623" s="39" t="s">
        <v>1135</v>
      </c>
      <c r="AA623" s="40" t="s">
        <v>2225</v>
      </c>
      <c r="AB623" s="44" t="s">
        <v>1973</v>
      </c>
      <c r="AC623" s="63"/>
      <c r="AD623" s="57">
        <f t="shared" si="18"/>
        <v>0.79530000000000001</v>
      </c>
    </row>
    <row r="624" spans="1:30" x14ac:dyDescent="0.3">
      <c r="A624" s="47">
        <v>13390</v>
      </c>
      <c r="B624" s="27">
        <v>99913</v>
      </c>
      <c r="C624" s="49" t="s">
        <v>2349</v>
      </c>
      <c r="D624" s="39" t="s">
        <v>1154</v>
      </c>
      <c r="E624" s="44" t="s">
        <v>1973</v>
      </c>
      <c r="F624" s="18" t="s">
        <v>7</v>
      </c>
      <c r="G624" s="29">
        <v>0.79530000000000001</v>
      </c>
      <c r="H624" s="36">
        <f>(Reference!B$12*List!$G624)+Reference!B$13</f>
        <v>804.81285896121301</v>
      </c>
      <c r="I624" s="36">
        <f>(Reference!C$12*List!$G624)+Reference!C$13</f>
        <v>1200.961816186445</v>
      </c>
      <c r="J624" s="36">
        <f>(Reference!D$12*List!$G624)+Reference!D$13</f>
        <v>1437.390238933599</v>
      </c>
      <c r="K624" s="36">
        <f>(Reference!E$12*List!$G624)+Reference!E$13</f>
        <v>1777.847167689501</v>
      </c>
      <c r="L624" s="36">
        <f>(Reference!F$12*List!$G624)+Reference!F$13</f>
        <v>1851.9280734836095</v>
      </c>
      <c r="M624" s="36">
        <f>(Reference!G$12*List!$G624)+Reference!G$13</f>
        <v>2097.2882366456561</v>
      </c>
      <c r="N624" s="36">
        <f>(Reference!H$12*List!$G624)+Reference!H$13</f>
        <v>2177.1485038846945</v>
      </c>
      <c r="O624" s="36">
        <f>(Reference!I$12*List!$G624)+Reference!I$13</f>
        <v>2262.7881325686635</v>
      </c>
      <c r="P624" s="36">
        <f>(Reference!J$12*List!$G624)+Reference!J$13</f>
        <v>2619.5323526693701</v>
      </c>
      <c r="Q624" s="36">
        <f>(Reference!K$12*List!$G624)+Reference!K$13</f>
        <v>2702.5449988783712</v>
      </c>
      <c r="R624" s="36">
        <f>(Reference!L$12*List!$G624)+Reference!L$13</f>
        <v>2915.8559758458032</v>
      </c>
      <c r="S624" s="36">
        <f>(Reference!M$12*List!$G624)+Reference!M$13</f>
        <v>3483.8095869339668</v>
      </c>
      <c r="T624" s="36">
        <f>(Reference!N$12*List!$G624)+Reference!N$13</f>
        <v>14053.210876721747</v>
      </c>
      <c r="U624" s="12">
        <f>(Reference!O$12*List!$G624)+Reference!O$13</f>
        <v>522.33868739281286</v>
      </c>
      <c r="V624" s="12">
        <f>(Reference!P$12*List!$G624)+Reference!P$13</f>
        <v>736.02269587169098</v>
      </c>
      <c r="W624" s="12">
        <f>(Reference!Q$12*List!$G624)+Reference!Q$13</f>
        <v>368.01134793584549</v>
      </c>
      <c r="X624" s="54"/>
      <c r="Y624" s="1" t="str">
        <f t="shared" si="19"/>
        <v>Shoshone County, Idaho</v>
      </c>
      <c r="Z624" s="39" t="s">
        <v>1154</v>
      </c>
      <c r="AA624" s="40" t="s">
        <v>2225</v>
      </c>
      <c r="AB624" s="44" t="s">
        <v>1973</v>
      </c>
      <c r="AC624" s="63"/>
      <c r="AD624" s="57">
        <f t="shared" si="18"/>
        <v>0.79530000000000001</v>
      </c>
    </row>
    <row r="625" spans="1:30" x14ac:dyDescent="0.3">
      <c r="A625" s="47">
        <v>13400</v>
      </c>
      <c r="B625" s="27">
        <v>99913</v>
      </c>
      <c r="C625" s="49" t="s">
        <v>2349</v>
      </c>
      <c r="D625" s="39" t="s">
        <v>1155</v>
      </c>
      <c r="E625" s="44" t="s">
        <v>1973</v>
      </c>
      <c r="F625" s="18" t="s">
        <v>7</v>
      </c>
      <c r="G625" s="29">
        <v>0.79530000000000001</v>
      </c>
      <c r="H625" s="36">
        <f>(Reference!B$12*List!$G625)+Reference!B$13</f>
        <v>804.81285896121301</v>
      </c>
      <c r="I625" s="36">
        <f>(Reference!C$12*List!$G625)+Reference!C$13</f>
        <v>1200.961816186445</v>
      </c>
      <c r="J625" s="36">
        <f>(Reference!D$12*List!$G625)+Reference!D$13</f>
        <v>1437.390238933599</v>
      </c>
      <c r="K625" s="36">
        <f>(Reference!E$12*List!$G625)+Reference!E$13</f>
        <v>1777.847167689501</v>
      </c>
      <c r="L625" s="36">
        <f>(Reference!F$12*List!$G625)+Reference!F$13</f>
        <v>1851.9280734836095</v>
      </c>
      <c r="M625" s="36">
        <f>(Reference!G$12*List!$G625)+Reference!G$13</f>
        <v>2097.2882366456561</v>
      </c>
      <c r="N625" s="36">
        <f>(Reference!H$12*List!$G625)+Reference!H$13</f>
        <v>2177.1485038846945</v>
      </c>
      <c r="O625" s="36">
        <f>(Reference!I$12*List!$G625)+Reference!I$13</f>
        <v>2262.7881325686635</v>
      </c>
      <c r="P625" s="36">
        <f>(Reference!J$12*List!$G625)+Reference!J$13</f>
        <v>2619.5323526693701</v>
      </c>
      <c r="Q625" s="36">
        <f>(Reference!K$12*List!$G625)+Reference!K$13</f>
        <v>2702.5449988783712</v>
      </c>
      <c r="R625" s="36">
        <f>(Reference!L$12*List!$G625)+Reference!L$13</f>
        <v>2915.8559758458032</v>
      </c>
      <c r="S625" s="36">
        <f>(Reference!M$12*List!$G625)+Reference!M$13</f>
        <v>3483.8095869339668</v>
      </c>
      <c r="T625" s="36">
        <f>(Reference!N$12*List!$G625)+Reference!N$13</f>
        <v>14053.210876721747</v>
      </c>
      <c r="U625" s="12">
        <f>(Reference!O$12*List!$G625)+Reference!O$13</f>
        <v>522.33868739281286</v>
      </c>
      <c r="V625" s="12">
        <f>(Reference!P$12*List!$G625)+Reference!P$13</f>
        <v>736.02269587169098</v>
      </c>
      <c r="W625" s="12">
        <f>(Reference!Q$12*List!$G625)+Reference!Q$13</f>
        <v>368.01134793584549</v>
      </c>
      <c r="X625" s="54"/>
      <c r="Y625" s="1" t="str">
        <f t="shared" si="19"/>
        <v>Teton County, Idaho</v>
      </c>
      <c r="Z625" s="39" t="s">
        <v>1155</v>
      </c>
      <c r="AA625" s="40" t="s">
        <v>2225</v>
      </c>
      <c r="AB625" s="44" t="s">
        <v>1973</v>
      </c>
      <c r="AC625" s="63"/>
      <c r="AD625" s="57">
        <f t="shared" si="18"/>
        <v>0.79530000000000001</v>
      </c>
    </row>
    <row r="626" spans="1:30" x14ac:dyDescent="0.3">
      <c r="A626" s="47">
        <v>13410</v>
      </c>
      <c r="B626" s="27">
        <v>46300</v>
      </c>
      <c r="C626" s="49" t="s">
        <v>2349</v>
      </c>
      <c r="D626" s="39" t="s">
        <v>1156</v>
      </c>
      <c r="E626" s="44" t="s">
        <v>1973</v>
      </c>
      <c r="F626" s="18" t="s">
        <v>6</v>
      </c>
      <c r="G626" s="29">
        <v>0.83340000000000003</v>
      </c>
      <c r="H626" s="36">
        <f>(Reference!B$12*List!$G626)+Reference!B$13</f>
        <v>833.50728537896464</v>
      </c>
      <c r="I626" s="36">
        <f>(Reference!C$12*List!$G626)+Reference!C$13</f>
        <v>1243.7803547838162</v>
      </c>
      <c r="J626" s="36">
        <f>(Reference!D$12*List!$G626)+Reference!D$13</f>
        <v>1488.6382874524938</v>
      </c>
      <c r="K626" s="36">
        <f>(Reference!E$12*List!$G626)+Reference!E$13</f>
        <v>1841.2337104953899</v>
      </c>
      <c r="L626" s="36">
        <f>(Reference!F$12*List!$G626)+Reference!F$13</f>
        <v>1917.9558627315757</v>
      </c>
      <c r="M626" s="36">
        <f>(Reference!G$12*List!$G626)+Reference!G$13</f>
        <v>2172.0639839677369</v>
      </c>
      <c r="N626" s="36">
        <f>(Reference!H$12*List!$G626)+Reference!H$13</f>
        <v>2254.7715523358233</v>
      </c>
      <c r="O626" s="36">
        <f>(Reference!I$12*List!$G626)+Reference!I$13</f>
        <v>2343.4645368358106</v>
      </c>
      <c r="P626" s="36">
        <f>(Reference!J$12*List!$G626)+Reference!J$13</f>
        <v>2712.9279507958827</v>
      </c>
      <c r="Q626" s="36">
        <f>(Reference!K$12*List!$G626)+Reference!K$13</f>
        <v>2798.9002915995525</v>
      </c>
      <c r="R626" s="36">
        <f>(Reference!L$12*List!$G626)+Reference!L$13</f>
        <v>3019.816559740626</v>
      </c>
      <c r="S626" s="36">
        <f>(Reference!M$12*List!$G626)+Reference!M$13</f>
        <v>3608.019726884716</v>
      </c>
      <c r="T626" s="36">
        <f>(Reference!N$12*List!$G626)+Reference!N$13</f>
        <v>14554.25757465314</v>
      </c>
      <c r="U626" s="12">
        <f>(Reference!O$12*List!$G626)+Reference!O$13</f>
        <v>540.96191000121348</v>
      </c>
      <c r="V626" s="12">
        <f>(Reference!P$12*List!$G626)+Reference!P$13</f>
        <v>762.26450954716483</v>
      </c>
      <c r="W626" s="12">
        <f>(Reference!Q$12*List!$G626)+Reference!Q$13</f>
        <v>381.13225477358242</v>
      </c>
      <c r="X626" s="54"/>
      <c r="Y626" s="1" t="str">
        <f t="shared" si="19"/>
        <v>Twin Falls County, Idaho</v>
      </c>
      <c r="Z626" s="39" t="s">
        <v>1156</v>
      </c>
      <c r="AA626" s="40" t="s">
        <v>2225</v>
      </c>
      <c r="AB626" s="44" t="s">
        <v>1973</v>
      </c>
      <c r="AC626" s="63"/>
      <c r="AD626" s="57">
        <f t="shared" si="18"/>
        <v>0.83340000000000003</v>
      </c>
    </row>
    <row r="627" spans="1:30" x14ac:dyDescent="0.3">
      <c r="A627" s="47">
        <v>13420</v>
      </c>
      <c r="B627" s="27">
        <v>99913</v>
      </c>
      <c r="C627" s="49" t="s">
        <v>2349</v>
      </c>
      <c r="D627" s="39" t="s">
        <v>1157</v>
      </c>
      <c r="E627" s="44" t="s">
        <v>1973</v>
      </c>
      <c r="F627" s="18" t="s">
        <v>7</v>
      </c>
      <c r="G627" s="29">
        <v>0.79530000000000001</v>
      </c>
      <c r="H627" s="36">
        <f>(Reference!B$12*List!$G627)+Reference!B$13</f>
        <v>804.81285896121301</v>
      </c>
      <c r="I627" s="36">
        <f>(Reference!C$12*List!$G627)+Reference!C$13</f>
        <v>1200.961816186445</v>
      </c>
      <c r="J627" s="36">
        <f>(Reference!D$12*List!$G627)+Reference!D$13</f>
        <v>1437.390238933599</v>
      </c>
      <c r="K627" s="36">
        <f>(Reference!E$12*List!$G627)+Reference!E$13</f>
        <v>1777.847167689501</v>
      </c>
      <c r="L627" s="36">
        <f>(Reference!F$12*List!$G627)+Reference!F$13</f>
        <v>1851.9280734836095</v>
      </c>
      <c r="M627" s="36">
        <f>(Reference!G$12*List!$G627)+Reference!G$13</f>
        <v>2097.2882366456561</v>
      </c>
      <c r="N627" s="36">
        <f>(Reference!H$12*List!$G627)+Reference!H$13</f>
        <v>2177.1485038846945</v>
      </c>
      <c r="O627" s="36">
        <f>(Reference!I$12*List!$G627)+Reference!I$13</f>
        <v>2262.7881325686635</v>
      </c>
      <c r="P627" s="36">
        <f>(Reference!J$12*List!$G627)+Reference!J$13</f>
        <v>2619.5323526693701</v>
      </c>
      <c r="Q627" s="36">
        <f>(Reference!K$12*List!$G627)+Reference!K$13</f>
        <v>2702.5449988783712</v>
      </c>
      <c r="R627" s="36">
        <f>(Reference!L$12*List!$G627)+Reference!L$13</f>
        <v>2915.8559758458032</v>
      </c>
      <c r="S627" s="36">
        <f>(Reference!M$12*List!$G627)+Reference!M$13</f>
        <v>3483.8095869339668</v>
      </c>
      <c r="T627" s="36">
        <f>(Reference!N$12*List!$G627)+Reference!N$13</f>
        <v>14053.210876721747</v>
      </c>
      <c r="U627" s="12">
        <f>(Reference!O$12*List!$G627)+Reference!O$13</f>
        <v>522.33868739281286</v>
      </c>
      <c r="V627" s="12">
        <f>(Reference!P$12*List!$G627)+Reference!P$13</f>
        <v>736.02269587169098</v>
      </c>
      <c r="W627" s="12">
        <f>(Reference!Q$12*List!$G627)+Reference!Q$13</f>
        <v>368.01134793584549</v>
      </c>
      <c r="X627" s="54"/>
      <c r="Y627" s="1" t="str">
        <f t="shared" si="19"/>
        <v>Valley County, Idaho</v>
      </c>
      <c r="Z627" s="39" t="s">
        <v>1157</v>
      </c>
      <c r="AA627" s="40" t="s">
        <v>2225</v>
      </c>
      <c r="AB627" s="44" t="s">
        <v>1973</v>
      </c>
      <c r="AC627" s="63"/>
      <c r="AD627" s="57">
        <f t="shared" si="18"/>
        <v>0.79530000000000001</v>
      </c>
    </row>
    <row r="628" spans="1:30" x14ac:dyDescent="0.3">
      <c r="A628" s="47">
        <v>13430</v>
      </c>
      <c r="B628" s="27">
        <v>99913</v>
      </c>
      <c r="C628" s="49" t="s">
        <v>2349</v>
      </c>
      <c r="D628" s="39" t="s">
        <v>66</v>
      </c>
      <c r="E628" s="44" t="s">
        <v>1973</v>
      </c>
      <c r="F628" s="18" t="s">
        <v>7</v>
      </c>
      <c r="G628" s="29">
        <v>0.79530000000000001</v>
      </c>
      <c r="H628" s="36">
        <f>(Reference!B$12*List!$G628)+Reference!B$13</f>
        <v>804.81285896121301</v>
      </c>
      <c r="I628" s="36">
        <f>(Reference!C$12*List!$G628)+Reference!C$13</f>
        <v>1200.961816186445</v>
      </c>
      <c r="J628" s="36">
        <f>(Reference!D$12*List!$G628)+Reference!D$13</f>
        <v>1437.390238933599</v>
      </c>
      <c r="K628" s="36">
        <f>(Reference!E$12*List!$G628)+Reference!E$13</f>
        <v>1777.847167689501</v>
      </c>
      <c r="L628" s="36">
        <f>(Reference!F$12*List!$G628)+Reference!F$13</f>
        <v>1851.9280734836095</v>
      </c>
      <c r="M628" s="36">
        <f>(Reference!G$12*List!$G628)+Reference!G$13</f>
        <v>2097.2882366456561</v>
      </c>
      <c r="N628" s="36">
        <f>(Reference!H$12*List!$G628)+Reference!H$13</f>
        <v>2177.1485038846945</v>
      </c>
      <c r="O628" s="36">
        <f>(Reference!I$12*List!$G628)+Reference!I$13</f>
        <v>2262.7881325686635</v>
      </c>
      <c r="P628" s="36">
        <f>(Reference!J$12*List!$G628)+Reference!J$13</f>
        <v>2619.5323526693701</v>
      </c>
      <c r="Q628" s="36">
        <f>(Reference!K$12*List!$G628)+Reference!K$13</f>
        <v>2702.5449988783712</v>
      </c>
      <c r="R628" s="36">
        <f>(Reference!L$12*List!$G628)+Reference!L$13</f>
        <v>2915.8559758458032</v>
      </c>
      <c r="S628" s="36">
        <f>(Reference!M$12*List!$G628)+Reference!M$13</f>
        <v>3483.8095869339668</v>
      </c>
      <c r="T628" s="36">
        <f>(Reference!N$12*List!$G628)+Reference!N$13</f>
        <v>14053.210876721747</v>
      </c>
      <c r="U628" s="12">
        <f>(Reference!O$12*List!$G628)+Reference!O$13</f>
        <v>522.33868739281286</v>
      </c>
      <c r="V628" s="12">
        <f>(Reference!P$12*List!$G628)+Reference!P$13</f>
        <v>736.02269587169098</v>
      </c>
      <c r="W628" s="12">
        <f>(Reference!Q$12*List!$G628)+Reference!Q$13</f>
        <v>368.01134793584549</v>
      </c>
      <c r="X628" s="54"/>
      <c r="Y628" s="1" t="str">
        <f t="shared" si="19"/>
        <v>Washington County, Idaho</v>
      </c>
      <c r="Z628" s="39" t="s">
        <v>66</v>
      </c>
      <c r="AA628" s="40" t="s">
        <v>2225</v>
      </c>
      <c r="AB628" s="44" t="s">
        <v>1973</v>
      </c>
      <c r="AC628" s="63"/>
      <c r="AD628" s="57">
        <f t="shared" si="18"/>
        <v>0.79530000000000001</v>
      </c>
    </row>
    <row r="629" spans="1:30" x14ac:dyDescent="0.3">
      <c r="A629" s="47">
        <v>14000</v>
      </c>
      <c r="B629" s="27">
        <v>99914</v>
      </c>
      <c r="C629" s="49" t="s">
        <v>1974</v>
      </c>
      <c r="D629" s="39" t="s">
        <v>104</v>
      </c>
      <c r="E629" s="44" t="s">
        <v>1974</v>
      </c>
      <c r="F629" s="18" t="s">
        <v>7</v>
      </c>
      <c r="G629" s="29">
        <v>0.84910000000000008</v>
      </c>
      <c r="H629" s="36">
        <f>(Reference!B$12*List!$G629)+Reference!B$13</f>
        <v>845.33149783982299</v>
      </c>
      <c r="I629" s="36">
        <f>(Reference!C$12*List!$G629)+Reference!C$13</f>
        <v>1261.4247394551739</v>
      </c>
      <c r="J629" s="36">
        <f>(Reference!D$12*List!$G629)+Reference!D$13</f>
        <v>1509.7562497030622</v>
      </c>
      <c r="K629" s="36">
        <f>(Reference!E$12*List!$G629)+Reference!E$13</f>
        <v>1867.3536244600214</v>
      </c>
      <c r="L629" s="36">
        <f>(Reference!F$12*List!$G629)+Reference!F$13</f>
        <v>1945.1641643376931</v>
      </c>
      <c r="M629" s="36">
        <f>(Reference!G$12*List!$G629)+Reference!G$13</f>
        <v>2202.8770871949459</v>
      </c>
      <c r="N629" s="36">
        <f>(Reference!H$12*List!$G629)+Reference!H$13</f>
        <v>2286.7579528786769</v>
      </c>
      <c r="O629" s="36">
        <f>(Reference!I$12*List!$G629)+Reference!I$13</f>
        <v>2376.7091443684672</v>
      </c>
      <c r="P629" s="36">
        <f>(Reference!J$12*List!$G629)+Reference!J$13</f>
        <v>2751.4138009425037</v>
      </c>
      <c r="Q629" s="36">
        <f>(Reference!K$12*List!$G629)+Reference!K$13</f>
        <v>2838.6057534295405</v>
      </c>
      <c r="R629" s="36">
        <f>(Reference!L$12*List!$G629)+Reference!L$13</f>
        <v>3062.6559604531903</v>
      </c>
      <c r="S629" s="36">
        <f>(Reference!M$12*List!$G629)+Reference!M$13</f>
        <v>3659.2034328486729</v>
      </c>
      <c r="T629" s="36">
        <f>(Reference!N$12*List!$G629)+Reference!N$13</f>
        <v>14760.725636530384</v>
      </c>
      <c r="U629" s="12">
        <f>(Reference!O$12*List!$G629)+Reference!O$13</f>
        <v>548.63604635165689</v>
      </c>
      <c r="V629" s="12">
        <f>(Reference!P$12*List!$G629)+Reference!P$13</f>
        <v>773.07806531369852</v>
      </c>
      <c r="W629" s="12">
        <f>(Reference!Q$12*List!$G629)+Reference!Q$13</f>
        <v>386.53903265684926</v>
      </c>
      <c r="X629" s="54"/>
      <c r="Y629" s="1" t="str">
        <f t="shared" si="19"/>
        <v>Adams County, Illinois</v>
      </c>
      <c r="Z629" s="39" t="s">
        <v>104</v>
      </c>
      <c r="AA629" s="40" t="s">
        <v>2225</v>
      </c>
      <c r="AB629" s="44" t="s">
        <v>1974</v>
      </c>
      <c r="AC629" s="63"/>
      <c r="AD629" s="57">
        <f t="shared" si="18"/>
        <v>0.84910000000000008</v>
      </c>
    </row>
    <row r="630" spans="1:30" x14ac:dyDescent="0.3">
      <c r="A630" s="47">
        <v>14010</v>
      </c>
      <c r="B630" s="13">
        <v>16020</v>
      </c>
      <c r="C630" s="49" t="s">
        <v>2355</v>
      </c>
      <c r="D630" s="38" t="s">
        <v>235</v>
      </c>
      <c r="E630" s="43" t="s">
        <v>1974</v>
      </c>
      <c r="F630" s="18" t="s">
        <v>6</v>
      </c>
      <c r="G630" s="11">
        <v>0.81020000000000003</v>
      </c>
      <c r="H630" s="36">
        <f>(Reference!B$12*List!$G630)+Reference!B$13</f>
        <v>816.03456378075373</v>
      </c>
      <c r="I630" s="36">
        <f>(Reference!C$12*List!$G630)+Reference!C$13</f>
        <v>1217.7071239318734</v>
      </c>
      <c r="J630" s="36">
        <f>(Reference!D$12*List!$G630)+Reference!D$13</f>
        <v>1457.4321266745842</v>
      </c>
      <c r="K630" s="36">
        <f>(Reference!E$12*List!$G630)+Reference!E$13</f>
        <v>1802.6361306240876</v>
      </c>
      <c r="L630" s="36">
        <f>(Reference!F$12*List!$G630)+Reference!F$13</f>
        <v>1877.7499648168036</v>
      </c>
      <c r="M630" s="36">
        <f>(Reference!G$12*List!$G630)+Reference!G$13</f>
        <v>2126.5312454409054</v>
      </c>
      <c r="N630" s="36">
        <f>(Reference!H$12*List!$G630)+Reference!H$13</f>
        <v>2207.5050241451099</v>
      </c>
      <c r="O630" s="36">
        <f>(Reference!I$12*List!$G630)+Reference!I$13</f>
        <v>2294.3387473608027</v>
      </c>
      <c r="P630" s="36">
        <f>(Reference!J$12*List!$G630)+Reference!J$13</f>
        <v>2656.0571403881377</v>
      </c>
      <c r="Q630" s="36">
        <f>(Reference!K$12*List!$G630)+Reference!K$13</f>
        <v>2740.2272524622449</v>
      </c>
      <c r="R630" s="36">
        <f>(Reference!L$12*List!$G630)+Reference!L$13</f>
        <v>2956.5124771590017</v>
      </c>
      <c r="S630" s="36">
        <f>(Reference!M$12*List!$G630)+Reference!M$13</f>
        <v>3532.3852059698243</v>
      </c>
      <c r="T630" s="36">
        <f>(Reference!N$12*List!$G630)+Reference!N$13</f>
        <v>14249.158273025627</v>
      </c>
      <c r="U630" s="12">
        <f>(Reference!O$12*List!$G630)+Reference!O$13</f>
        <v>529.62178494832915</v>
      </c>
      <c r="V630" s="12">
        <f>(Reference!P$12*List!$G630)+Reference!P$13</f>
        <v>746.28524242719118</v>
      </c>
      <c r="W630" s="12">
        <f>(Reference!Q$12*List!$G630)+Reference!Q$13</f>
        <v>373.14262121359559</v>
      </c>
      <c r="X630" s="54"/>
      <c r="Y630" s="1" t="str">
        <f t="shared" si="19"/>
        <v>Alexander County, Illinois</v>
      </c>
      <c r="Z630" s="38" t="s">
        <v>235</v>
      </c>
      <c r="AA630" s="40" t="s">
        <v>2225</v>
      </c>
      <c r="AB630" s="43" t="s">
        <v>1974</v>
      </c>
      <c r="AC630" s="62"/>
      <c r="AD630" s="57">
        <f t="shared" si="18"/>
        <v>0.81020000000000003</v>
      </c>
    </row>
    <row r="631" spans="1:30" x14ac:dyDescent="0.3">
      <c r="A631" s="47">
        <v>14020</v>
      </c>
      <c r="B631" s="13">
        <v>41180</v>
      </c>
      <c r="C631" s="49" t="s">
        <v>2356</v>
      </c>
      <c r="D631" s="38" t="s">
        <v>236</v>
      </c>
      <c r="E631" s="43" t="s">
        <v>1974</v>
      </c>
      <c r="F631" s="18" t="s">
        <v>6</v>
      </c>
      <c r="G631" s="11">
        <v>0.92720000000000002</v>
      </c>
      <c r="H631" s="36">
        <f>(Reference!B$12*List!$G631)+Reference!B$13</f>
        <v>904.15130632345574</v>
      </c>
      <c r="I631" s="36">
        <f>(Reference!C$12*List!$G631)+Reference!C$13</f>
        <v>1349.1971243489979</v>
      </c>
      <c r="J631" s="36">
        <f>(Reference!D$12*List!$G631)+Reference!D$13</f>
        <v>1614.8080237011116</v>
      </c>
      <c r="K631" s="36">
        <f>(Reference!E$12*List!$G631)+Reference!E$13</f>
        <v>1997.2877187681554</v>
      </c>
      <c r="L631" s="36">
        <f>(Reference!F$12*List!$G631)+Reference!F$13</f>
        <v>2080.5124672318179</v>
      </c>
      <c r="M631" s="36">
        <f>(Reference!G$12*List!$G631)+Reference!G$13</f>
        <v>2356.1575561150112</v>
      </c>
      <c r="N631" s="36">
        <f>(Reference!H$12*List!$G631)+Reference!H$13</f>
        <v>2445.8750154517252</v>
      </c>
      <c r="O631" s="36">
        <f>(Reference!I$12*List!$G631)+Reference!I$13</f>
        <v>2542.0851856614904</v>
      </c>
      <c r="P631" s="36">
        <f>(Reference!J$12*List!$G631)+Reference!J$13</f>
        <v>2942.8625204616806</v>
      </c>
      <c r="Q631" s="36">
        <f>(Reference!K$12*List!$G631)+Reference!K$13</f>
        <v>3036.1214584564232</v>
      </c>
      <c r="R631" s="36">
        <f>(Reference!L$12*List!$G631)+Reference!L$13</f>
        <v>3275.7615143163302</v>
      </c>
      <c r="S631" s="36">
        <f>(Reference!M$12*List!$G631)+Reference!M$13</f>
        <v>3913.8179192044076</v>
      </c>
      <c r="T631" s="36">
        <f>(Reference!N$12*List!$G631)+Reference!N$13</f>
        <v>15787.805613129905</v>
      </c>
      <c r="U631" s="12">
        <f>(Reference!O$12*List!$G631)+Reference!O$13</f>
        <v>586.81120870641007</v>
      </c>
      <c r="V631" s="12">
        <f>(Reference!P$12*List!$G631)+Reference!P$13</f>
        <v>826.87033954085064</v>
      </c>
      <c r="W631" s="12">
        <f>(Reference!Q$12*List!$G631)+Reference!Q$13</f>
        <v>413.43516977042532</v>
      </c>
      <c r="X631" s="54"/>
      <c r="Y631" s="1" t="str">
        <f t="shared" si="19"/>
        <v>Bond County, Illinois</v>
      </c>
      <c r="Z631" s="38" t="s">
        <v>236</v>
      </c>
      <c r="AA631" s="40" t="s">
        <v>2225</v>
      </c>
      <c r="AB631" s="43" t="s">
        <v>1974</v>
      </c>
      <c r="AC631" s="62"/>
      <c r="AD631" s="57">
        <f t="shared" si="18"/>
        <v>0.92720000000000002</v>
      </c>
    </row>
    <row r="632" spans="1:30" x14ac:dyDescent="0.3">
      <c r="A632" s="47">
        <v>14030</v>
      </c>
      <c r="B632" s="13">
        <v>40420</v>
      </c>
      <c r="C632" s="49" t="s">
        <v>2357</v>
      </c>
      <c r="D632" s="38" t="s">
        <v>237</v>
      </c>
      <c r="E632" s="43" t="s">
        <v>1974</v>
      </c>
      <c r="F632" s="18" t="s">
        <v>6</v>
      </c>
      <c r="G632" s="11">
        <v>0.98619999999999997</v>
      </c>
      <c r="H632" s="36">
        <f>(Reference!B$12*List!$G632)+Reference!B$13</f>
        <v>948.58624487063025</v>
      </c>
      <c r="I632" s="36">
        <f>(Reference!C$12*List!$G632)+Reference!C$13</f>
        <v>1415.5040476362656</v>
      </c>
      <c r="J632" s="36">
        <f>(Reference!D$12*List!$G632)+Reference!D$13</f>
        <v>1694.1685187828646</v>
      </c>
      <c r="K632" s="36">
        <f>(Reference!E$12*List!$G632)+Reference!E$13</f>
        <v>2095.4453572339671</v>
      </c>
      <c r="L632" s="36">
        <f>(Reference!F$12*List!$G632)+Reference!F$13</f>
        <v>2182.7602248599019</v>
      </c>
      <c r="M632" s="36">
        <f>(Reference!G$12*List!$G632)+Reference!G$13</f>
        <v>2471.9520204720393</v>
      </c>
      <c r="N632" s="36">
        <f>(Reference!H$12*List!$G632)+Reference!H$13</f>
        <v>2566.0786862815567</v>
      </c>
      <c r="O632" s="36">
        <f>(Reference!I$12*List!$G632)+Reference!I$13</f>
        <v>2667.017150274658</v>
      </c>
      <c r="P632" s="36">
        <f>(Reference!J$12*List!$G632)+Reference!J$13</f>
        <v>3087.49087451586</v>
      </c>
      <c r="Q632" s="36">
        <f>(Reference!K$12*List!$G632)+Reference!K$13</f>
        <v>3185.3330666073334</v>
      </c>
      <c r="R632" s="36">
        <f>(Reference!L$12*List!$G632)+Reference!L$13</f>
        <v>3436.7503450195982</v>
      </c>
      <c r="S632" s="36">
        <f>(Reference!M$12*List!$G632)+Reference!M$13</f>
        <v>4106.1643301517615</v>
      </c>
      <c r="T632" s="36">
        <f>(Reference!N$12*List!$G632)+Reference!N$13</f>
        <v>16563.704699165395</v>
      </c>
      <c r="U632" s="12">
        <f>(Reference!O$12*List!$G632)+Reference!O$13</f>
        <v>615.65031983227982</v>
      </c>
      <c r="V632" s="12">
        <f>(Reference!P$12*List!$G632)+Reference!P$13</f>
        <v>867.5072688545763</v>
      </c>
      <c r="W632" s="12">
        <f>(Reference!Q$12*List!$G632)+Reference!Q$13</f>
        <v>433.75363442728815</v>
      </c>
      <c r="X632" s="54"/>
      <c r="Y632" s="1" t="str">
        <f t="shared" si="19"/>
        <v>Boone County, Illinois</v>
      </c>
      <c r="Z632" s="38" t="s">
        <v>237</v>
      </c>
      <c r="AA632" s="40" t="s">
        <v>2225</v>
      </c>
      <c r="AB632" s="43" t="s">
        <v>1974</v>
      </c>
      <c r="AC632" s="62"/>
      <c r="AD632" s="57">
        <f t="shared" si="18"/>
        <v>0.98619999999999997</v>
      </c>
    </row>
    <row r="633" spans="1:30" x14ac:dyDescent="0.3">
      <c r="A633" s="47">
        <v>14040</v>
      </c>
      <c r="B633" s="27">
        <v>99914</v>
      </c>
      <c r="C633" s="49" t="s">
        <v>1974</v>
      </c>
      <c r="D633" s="39" t="s">
        <v>267</v>
      </c>
      <c r="E633" s="44" t="s">
        <v>1974</v>
      </c>
      <c r="F633" s="18" t="s">
        <v>7</v>
      </c>
      <c r="G633" s="29">
        <v>0.84910000000000008</v>
      </c>
      <c r="H633" s="36">
        <f>(Reference!B$12*List!$G633)+Reference!B$13</f>
        <v>845.33149783982299</v>
      </c>
      <c r="I633" s="36">
        <f>(Reference!C$12*List!$G633)+Reference!C$13</f>
        <v>1261.4247394551739</v>
      </c>
      <c r="J633" s="36">
        <f>(Reference!D$12*List!$G633)+Reference!D$13</f>
        <v>1509.7562497030622</v>
      </c>
      <c r="K633" s="36">
        <f>(Reference!E$12*List!$G633)+Reference!E$13</f>
        <v>1867.3536244600214</v>
      </c>
      <c r="L633" s="36">
        <f>(Reference!F$12*List!$G633)+Reference!F$13</f>
        <v>1945.1641643376931</v>
      </c>
      <c r="M633" s="36">
        <f>(Reference!G$12*List!$G633)+Reference!G$13</f>
        <v>2202.8770871949459</v>
      </c>
      <c r="N633" s="36">
        <f>(Reference!H$12*List!$G633)+Reference!H$13</f>
        <v>2286.7579528786769</v>
      </c>
      <c r="O633" s="36">
        <f>(Reference!I$12*List!$G633)+Reference!I$13</f>
        <v>2376.7091443684672</v>
      </c>
      <c r="P633" s="36">
        <f>(Reference!J$12*List!$G633)+Reference!J$13</f>
        <v>2751.4138009425037</v>
      </c>
      <c r="Q633" s="36">
        <f>(Reference!K$12*List!$G633)+Reference!K$13</f>
        <v>2838.6057534295405</v>
      </c>
      <c r="R633" s="36">
        <f>(Reference!L$12*List!$G633)+Reference!L$13</f>
        <v>3062.6559604531903</v>
      </c>
      <c r="S633" s="36">
        <f>(Reference!M$12*List!$G633)+Reference!M$13</f>
        <v>3659.2034328486729</v>
      </c>
      <c r="T633" s="36">
        <f>(Reference!N$12*List!$G633)+Reference!N$13</f>
        <v>14760.725636530384</v>
      </c>
      <c r="U633" s="12">
        <f>(Reference!O$12*List!$G633)+Reference!O$13</f>
        <v>548.63604635165689</v>
      </c>
      <c r="V633" s="12">
        <f>(Reference!P$12*List!$G633)+Reference!P$13</f>
        <v>773.07806531369852</v>
      </c>
      <c r="W633" s="12">
        <f>(Reference!Q$12*List!$G633)+Reference!Q$13</f>
        <v>386.53903265684926</v>
      </c>
      <c r="X633" s="54"/>
      <c r="Y633" s="1" t="str">
        <f t="shared" si="19"/>
        <v>Brown County, Illinois</v>
      </c>
      <c r="Z633" s="39" t="s">
        <v>267</v>
      </c>
      <c r="AA633" s="40" t="s">
        <v>2225</v>
      </c>
      <c r="AB633" s="44" t="s">
        <v>1974</v>
      </c>
      <c r="AC633" s="63"/>
      <c r="AD633" s="57">
        <f t="shared" si="18"/>
        <v>0.84910000000000008</v>
      </c>
    </row>
    <row r="634" spans="1:30" x14ac:dyDescent="0.3">
      <c r="A634" s="47">
        <v>14050</v>
      </c>
      <c r="B634" s="27">
        <v>99914</v>
      </c>
      <c r="C634" s="49" t="s">
        <v>1974</v>
      </c>
      <c r="D634" s="39" t="s">
        <v>1158</v>
      </c>
      <c r="E634" s="44" t="s">
        <v>1974</v>
      </c>
      <c r="F634" s="18" t="s">
        <v>7</v>
      </c>
      <c r="G634" s="29">
        <v>0.84910000000000008</v>
      </c>
      <c r="H634" s="36">
        <f>(Reference!B$12*List!$G634)+Reference!B$13</f>
        <v>845.33149783982299</v>
      </c>
      <c r="I634" s="36">
        <f>(Reference!C$12*List!$G634)+Reference!C$13</f>
        <v>1261.4247394551739</v>
      </c>
      <c r="J634" s="36">
        <f>(Reference!D$12*List!$G634)+Reference!D$13</f>
        <v>1509.7562497030622</v>
      </c>
      <c r="K634" s="36">
        <f>(Reference!E$12*List!$G634)+Reference!E$13</f>
        <v>1867.3536244600214</v>
      </c>
      <c r="L634" s="36">
        <f>(Reference!F$12*List!$G634)+Reference!F$13</f>
        <v>1945.1641643376931</v>
      </c>
      <c r="M634" s="36">
        <f>(Reference!G$12*List!$G634)+Reference!G$13</f>
        <v>2202.8770871949459</v>
      </c>
      <c r="N634" s="36">
        <f>(Reference!H$12*List!$G634)+Reference!H$13</f>
        <v>2286.7579528786769</v>
      </c>
      <c r="O634" s="36">
        <f>(Reference!I$12*List!$G634)+Reference!I$13</f>
        <v>2376.7091443684672</v>
      </c>
      <c r="P634" s="36">
        <f>(Reference!J$12*List!$G634)+Reference!J$13</f>
        <v>2751.4138009425037</v>
      </c>
      <c r="Q634" s="36">
        <f>(Reference!K$12*List!$G634)+Reference!K$13</f>
        <v>2838.6057534295405</v>
      </c>
      <c r="R634" s="36">
        <f>(Reference!L$12*List!$G634)+Reference!L$13</f>
        <v>3062.6559604531903</v>
      </c>
      <c r="S634" s="36">
        <f>(Reference!M$12*List!$G634)+Reference!M$13</f>
        <v>3659.2034328486729</v>
      </c>
      <c r="T634" s="36">
        <f>(Reference!N$12*List!$G634)+Reference!N$13</f>
        <v>14760.725636530384</v>
      </c>
      <c r="U634" s="12">
        <f>(Reference!O$12*List!$G634)+Reference!O$13</f>
        <v>548.63604635165689</v>
      </c>
      <c r="V634" s="12">
        <f>(Reference!P$12*List!$G634)+Reference!P$13</f>
        <v>773.07806531369852</v>
      </c>
      <c r="W634" s="12">
        <f>(Reference!Q$12*List!$G634)+Reference!Q$13</f>
        <v>386.53903265684926</v>
      </c>
      <c r="X634" s="54"/>
      <c r="Y634" s="1" t="str">
        <f t="shared" si="19"/>
        <v>Bureau County, Illinois</v>
      </c>
      <c r="Z634" s="39" t="s">
        <v>1158</v>
      </c>
      <c r="AA634" s="40" t="s">
        <v>2225</v>
      </c>
      <c r="AB634" s="44" t="s">
        <v>1974</v>
      </c>
      <c r="AC634" s="63"/>
      <c r="AD634" s="57">
        <f t="shared" si="18"/>
        <v>0.84910000000000008</v>
      </c>
    </row>
    <row r="635" spans="1:30" x14ac:dyDescent="0.3">
      <c r="A635" s="47">
        <v>14060</v>
      </c>
      <c r="B635" s="13">
        <v>41180</v>
      </c>
      <c r="C635" s="49" t="s">
        <v>2356</v>
      </c>
      <c r="D635" s="38" t="s">
        <v>16</v>
      </c>
      <c r="E635" s="43" t="s">
        <v>1974</v>
      </c>
      <c r="F635" s="18" t="s">
        <v>6</v>
      </c>
      <c r="G635" s="11">
        <v>0.92720000000000002</v>
      </c>
      <c r="H635" s="36">
        <f>(Reference!B$12*List!$G635)+Reference!B$13</f>
        <v>904.15130632345574</v>
      </c>
      <c r="I635" s="36">
        <f>(Reference!C$12*List!$G635)+Reference!C$13</f>
        <v>1349.1971243489979</v>
      </c>
      <c r="J635" s="36">
        <f>(Reference!D$12*List!$G635)+Reference!D$13</f>
        <v>1614.8080237011116</v>
      </c>
      <c r="K635" s="36">
        <f>(Reference!E$12*List!$G635)+Reference!E$13</f>
        <v>1997.2877187681554</v>
      </c>
      <c r="L635" s="36">
        <f>(Reference!F$12*List!$G635)+Reference!F$13</f>
        <v>2080.5124672318179</v>
      </c>
      <c r="M635" s="36">
        <f>(Reference!G$12*List!$G635)+Reference!G$13</f>
        <v>2356.1575561150112</v>
      </c>
      <c r="N635" s="36">
        <f>(Reference!H$12*List!$G635)+Reference!H$13</f>
        <v>2445.8750154517252</v>
      </c>
      <c r="O635" s="36">
        <f>(Reference!I$12*List!$G635)+Reference!I$13</f>
        <v>2542.0851856614904</v>
      </c>
      <c r="P635" s="36">
        <f>(Reference!J$12*List!$G635)+Reference!J$13</f>
        <v>2942.8625204616806</v>
      </c>
      <c r="Q635" s="36">
        <f>(Reference!K$12*List!$G635)+Reference!K$13</f>
        <v>3036.1214584564232</v>
      </c>
      <c r="R635" s="36">
        <f>(Reference!L$12*List!$G635)+Reference!L$13</f>
        <v>3275.7615143163302</v>
      </c>
      <c r="S635" s="36">
        <f>(Reference!M$12*List!$G635)+Reference!M$13</f>
        <v>3913.8179192044076</v>
      </c>
      <c r="T635" s="36">
        <f>(Reference!N$12*List!$G635)+Reference!N$13</f>
        <v>15787.805613129905</v>
      </c>
      <c r="U635" s="12">
        <f>(Reference!O$12*List!$G635)+Reference!O$13</f>
        <v>586.81120870641007</v>
      </c>
      <c r="V635" s="12">
        <f>(Reference!P$12*List!$G635)+Reference!P$13</f>
        <v>826.87033954085064</v>
      </c>
      <c r="W635" s="12">
        <f>(Reference!Q$12*List!$G635)+Reference!Q$13</f>
        <v>413.43516977042532</v>
      </c>
      <c r="X635" s="54"/>
      <c r="Y635" s="1" t="str">
        <f t="shared" si="19"/>
        <v>Calhoun County, Illinois</v>
      </c>
      <c r="Z635" s="38" t="s">
        <v>16</v>
      </c>
      <c r="AA635" s="40" t="s">
        <v>2225</v>
      </c>
      <c r="AB635" s="43" t="s">
        <v>1974</v>
      </c>
      <c r="AC635" s="62"/>
      <c r="AD635" s="57">
        <f t="shared" si="18"/>
        <v>0.92720000000000002</v>
      </c>
    </row>
    <row r="636" spans="1:30" x14ac:dyDescent="0.3">
      <c r="A636" s="47">
        <v>14070</v>
      </c>
      <c r="B636" s="27">
        <v>99914</v>
      </c>
      <c r="C636" s="49" t="s">
        <v>1974</v>
      </c>
      <c r="D636" s="39" t="s">
        <v>172</v>
      </c>
      <c r="E636" s="44" t="s">
        <v>1974</v>
      </c>
      <c r="F636" s="18" t="s">
        <v>7</v>
      </c>
      <c r="G636" s="29">
        <v>0.84910000000000008</v>
      </c>
      <c r="H636" s="36">
        <f>(Reference!B$12*List!$G636)+Reference!B$13</f>
        <v>845.33149783982299</v>
      </c>
      <c r="I636" s="36">
        <f>(Reference!C$12*List!$G636)+Reference!C$13</f>
        <v>1261.4247394551739</v>
      </c>
      <c r="J636" s="36">
        <f>(Reference!D$12*List!$G636)+Reference!D$13</f>
        <v>1509.7562497030622</v>
      </c>
      <c r="K636" s="36">
        <f>(Reference!E$12*List!$G636)+Reference!E$13</f>
        <v>1867.3536244600214</v>
      </c>
      <c r="L636" s="36">
        <f>(Reference!F$12*List!$G636)+Reference!F$13</f>
        <v>1945.1641643376931</v>
      </c>
      <c r="M636" s="36">
        <f>(Reference!G$12*List!$G636)+Reference!G$13</f>
        <v>2202.8770871949459</v>
      </c>
      <c r="N636" s="36">
        <f>(Reference!H$12*List!$G636)+Reference!H$13</f>
        <v>2286.7579528786769</v>
      </c>
      <c r="O636" s="36">
        <f>(Reference!I$12*List!$G636)+Reference!I$13</f>
        <v>2376.7091443684672</v>
      </c>
      <c r="P636" s="36">
        <f>(Reference!J$12*List!$G636)+Reference!J$13</f>
        <v>2751.4138009425037</v>
      </c>
      <c r="Q636" s="36">
        <f>(Reference!K$12*List!$G636)+Reference!K$13</f>
        <v>2838.6057534295405</v>
      </c>
      <c r="R636" s="36">
        <f>(Reference!L$12*List!$G636)+Reference!L$13</f>
        <v>3062.6559604531903</v>
      </c>
      <c r="S636" s="36">
        <f>(Reference!M$12*List!$G636)+Reference!M$13</f>
        <v>3659.2034328486729</v>
      </c>
      <c r="T636" s="36">
        <f>(Reference!N$12*List!$G636)+Reference!N$13</f>
        <v>14760.725636530384</v>
      </c>
      <c r="U636" s="12">
        <f>(Reference!O$12*List!$G636)+Reference!O$13</f>
        <v>548.63604635165689</v>
      </c>
      <c r="V636" s="12">
        <f>(Reference!P$12*List!$G636)+Reference!P$13</f>
        <v>773.07806531369852</v>
      </c>
      <c r="W636" s="12">
        <f>(Reference!Q$12*List!$G636)+Reference!Q$13</f>
        <v>386.53903265684926</v>
      </c>
      <c r="X636" s="54"/>
      <c r="Y636" s="1" t="str">
        <f t="shared" si="19"/>
        <v>Carroll County, Illinois</v>
      </c>
      <c r="Z636" s="39" t="s">
        <v>172</v>
      </c>
      <c r="AA636" s="40" t="s">
        <v>2225</v>
      </c>
      <c r="AB636" s="44" t="s">
        <v>1974</v>
      </c>
      <c r="AC636" s="63"/>
      <c r="AD636" s="57">
        <f t="shared" si="18"/>
        <v>0.84910000000000008</v>
      </c>
    </row>
    <row r="637" spans="1:30" x14ac:dyDescent="0.3">
      <c r="A637" s="47">
        <v>14080</v>
      </c>
      <c r="B637" s="27">
        <v>99914</v>
      </c>
      <c r="C637" s="49" t="s">
        <v>1974</v>
      </c>
      <c r="D637" s="39" t="s">
        <v>398</v>
      </c>
      <c r="E637" s="44" t="s">
        <v>1974</v>
      </c>
      <c r="F637" s="18" t="s">
        <v>7</v>
      </c>
      <c r="G637" s="29">
        <v>0.84910000000000008</v>
      </c>
      <c r="H637" s="36">
        <f>(Reference!B$12*List!$G637)+Reference!B$13</f>
        <v>845.33149783982299</v>
      </c>
      <c r="I637" s="36">
        <f>(Reference!C$12*List!$G637)+Reference!C$13</f>
        <v>1261.4247394551739</v>
      </c>
      <c r="J637" s="36">
        <f>(Reference!D$12*List!$G637)+Reference!D$13</f>
        <v>1509.7562497030622</v>
      </c>
      <c r="K637" s="36">
        <f>(Reference!E$12*List!$G637)+Reference!E$13</f>
        <v>1867.3536244600214</v>
      </c>
      <c r="L637" s="36">
        <f>(Reference!F$12*List!$G637)+Reference!F$13</f>
        <v>1945.1641643376931</v>
      </c>
      <c r="M637" s="36">
        <f>(Reference!G$12*List!$G637)+Reference!G$13</f>
        <v>2202.8770871949459</v>
      </c>
      <c r="N637" s="36">
        <f>(Reference!H$12*List!$G637)+Reference!H$13</f>
        <v>2286.7579528786769</v>
      </c>
      <c r="O637" s="36">
        <f>(Reference!I$12*List!$G637)+Reference!I$13</f>
        <v>2376.7091443684672</v>
      </c>
      <c r="P637" s="36">
        <f>(Reference!J$12*List!$G637)+Reference!J$13</f>
        <v>2751.4138009425037</v>
      </c>
      <c r="Q637" s="36">
        <f>(Reference!K$12*List!$G637)+Reference!K$13</f>
        <v>2838.6057534295405</v>
      </c>
      <c r="R637" s="36">
        <f>(Reference!L$12*List!$G637)+Reference!L$13</f>
        <v>3062.6559604531903</v>
      </c>
      <c r="S637" s="36">
        <f>(Reference!M$12*List!$G637)+Reference!M$13</f>
        <v>3659.2034328486729</v>
      </c>
      <c r="T637" s="36">
        <f>(Reference!N$12*List!$G637)+Reference!N$13</f>
        <v>14760.725636530384</v>
      </c>
      <c r="U637" s="12">
        <f>(Reference!O$12*List!$G637)+Reference!O$13</f>
        <v>548.63604635165689</v>
      </c>
      <c r="V637" s="12">
        <f>(Reference!P$12*List!$G637)+Reference!P$13</f>
        <v>773.07806531369852</v>
      </c>
      <c r="W637" s="12">
        <f>(Reference!Q$12*List!$G637)+Reference!Q$13</f>
        <v>386.53903265684926</v>
      </c>
      <c r="X637" s="54"/>
      <c r="Y637" s="1" t="str">
        <f t="shared" si="19"/>
        <v>Cass County, Illinois</v>
      </c>
      <c r="Z637" s="39" t="s">
        <v>398</v>
      </c>
      <c r="AA637" s="40" t="s">
        <v>2225</v>
      </c>
      <c r="AB637" s="44" t="s">
        <v>1974</v>
      </c>
      <c r="AC637" s="63"/>
      <c r="AD637" s="57">
        <f t="shared" si="18"/>
        <v>0.84910000000000008</v>
      </c>
    </row>
    <row r="638" spans="1:30" x14ac:dyDescent="0.3">
      <c r="A638" s="47">
        <v>14090</v>
      </c>
      <c r="B638" s="13">
        <v>16580</v>
      </c>
      <c r="C638" s="49" t="s">
        <v>2358</v>
      </c>
      <c r="D638" s="38" t="s">
        <v>238</v>
      </c>
      <c r="E638" s="43" t="s">
        <v>1974</v>
      </c>
      <c r="F638" s="18" t="s">
        <v>6</v>
      </c>
      <c r="G638" s="11">
        <v>0.85860000000000003</v>
      </c>
      <c r="H638" s="36">
        <f>(Reference!B$12*List!$G638)+Reference!B$13</f>
        <v>852.48627608046979</v>
      </c>
      <c r="I638" s="36">
        <f>(Reference!C$12*List!$G638)+Reference!C$13</f>
        <v>1272.1012779505813</v>
      </c>
      <c r="J638" s="36">
        <f>(Reference!D$12*List!$G638)+Reference!D$13</f>
        <v>1522.5346345043613</v>
      </c>
      <c r="K638" s="36">
        <f>(Reference!E$12*List!$G638)+Reference!E$13</f>
        <v>1883.1586679418044</v>
      </c>
      <c r="L638" s="36">
        <f>(Reference!F$12*List!$G638)+Reference!F$13</f>
        <v>1961.6277863286557</v>
      </c>
      <c r="M638" s="36">
        <f>(Reference!G$12*List!$G638)+Reference!G$13</f>
        <v>2221.5219585744671</v>
      </c>
      <c r="N638" s="36">
        <f>(Reference!H$12*List!$G638)+Reference!H$13</f>
        <v>2306.1127812326326</v>
      </c>
      <c r="O638" s="36">
        <f>(Reference!I$12*List!$G638)+Reference!I$13</f>
        <v>2396.8253081621124</v>
      </c>
      <c r="P638" s="36">
        <f>(Reference!J$12*List!$G638)+Reference!J$13</f>
        <v>2774.7014172732611</v>
      </c>
      <c r="Q638" s="36">
        <f>(Reference!K$12*List!$G638)+Reference!K$13</f>
        <v>2862.6313513521445</v>
      </c>
      <c r="R638" s="36">
        <f>(Reference!L$12*List!$G638)+Reference!L$13</f>
        <v>3088.5778908206657</v>
      </c>
      <c r="S638" s="36">
        <f>(Reference!M$12*List!$G638)+Reference!M$13</f>
        <v>3690.1744651198569</v>
      </c>
      <c r="T638" s="36">
        <f>(Reference!N$12*List!$G638)+Reference!N$13</f>
        <v>14885.658540214063</v>
      </c>
      <c r="U638" s="12">
        <f>(Reference!O$12*List!$G638)+Reference!O$13</f>
        <v>553.27963204141565</v>
      </c>
      <c r="V638" s="12">
        <f>(Reference!P$12*List!$G638)+Reference!P$13</f>
        <v>779.62129969472221</v>
      </c>
      <c r="W638" s="12">
        <f>(Reference!Q$12*List!$G638)+Reference!Q$13</f>
        <v>389.81064984736111</v>
      </c>
      <c r="X638" s="54"/>
      <c r="Y638" s="1" t="str">
        <f t="shared" si="19"/>
        <v>Champaign County, Illinois</v>
      </c>
      <c r="Z638" s="38" t="s">
        <v>238</v>
      </c>
      <c r="AA638" s="40" t="s">
        <v>2225</v>
      </c>
      <c r="AB638" s="43" t="s">
        <v>1974</v>
      </c>
      <c r="AC638" s="62"/>
      <c r="AD638" s="57">
        <f t="shared" si="18"/>
        <v>0.85860000000000003</v>
      </c>
    </row>
    <row r="639" spans="1:30" x14ac:dyDescent="0.3">
      <c r="A639" s="47">
        <v>14100</v>
      </c>
      <c r="B639" s="27">
        <v>99914</v>
      </c>
      <c r="C639" s="49" t="s">
        <v>1974</v>
      </c>
      <c r="D639" s="39" t="s">
        <v>324</v>
      </c>
      <c r="E639" s="44" t="s">
        <v>1974</v>
      </c>
      <c r="F639" s="18" t="s">
        <v>7</v>
      </c>
      <c r="G639" s="29">
        <v>0.84910000000000008</v>
      </c>
      <c r="H639" s="36">
        <f>(Reference!B$12*List!$G639)+Reference!B$13</f>
        <v>845.33149783982299</v>
      </c>
      <c r="I639" s="36">
        <f>(Reference!C$12*List!$G639)+Reference!C$13</f>
        <v>1261.4247394551739</v>
      </c>
      <c r="J639" s="36">
        <f>(Reference!D$12*List!$G639)+Reference!D$13</f>
        <v>1509.7562497030622</v>
      </c>
      <c r="K639" s="36">
        <f>(Reference!E$12*List!$G639)+Reference!E$13</f>
        <v>1867.3536244600214</v>
      </c>
      <c r="L639" s="36">
        <f>(Reference!F$12*List!$G639)+Reference!F$13</f>
        <v>1945.1641643376931</v>
      </c>
      <c r="M639" s="36">
        <f>(Reference!G$12*List!$G639)+Reference!G$13</f>
        <v>2202.8770871949459</v>
      </c>
      <c r="N639" s="36">
        <f>(Reference!H$12*List!$G639)+Reference!H$13</f>
        <v>2286.7579528786769</v>
      </c>
      <c r="O639" s="36">
        <f>(Reference!I$12*List!$G639)+Reference!I$13</f>
        <v>2376.7091443684672</v>
      </c>
      <c r="P639" s="36">
        <f>(Reference!J$12*List!$G639)+Reference!J$13</f>
        <v>2751.4138009425037</v>
      </c>
      <c r="Q639" s="36">
        <f>(Reference!K$12*List!$G639)+Reference!K$13</f>
        <v>2838.6057534295405</v>
      </c>
      <c r="R639" s="36">
        <f>(Reference!L$12*List!$G639)+Reference!L$13</f>
        <v>3062.6559604531903</v>
      </c>
      <c r="S639" s="36">
        <f>(Reference!M$12*List!$G639)+Reference!M$13</f>
        <v>3659.2034328486729</v>
      </c>
      <c r="T639" s="36">
        <f>(Reference!N$12*List!$G639)+Reference!N$13</f>
        <v>14760.725636530384</v>
      </c>
      <c r="U639" s="12">
        <f>(Reference!O$12*List!$G639)+Reference!O$13</f>
        <v>548.63604635165689</v>
      </c>
      <c r="V639" s="12">
        <f>(Reference!P$12*List!$G639)+Reference!P$13</f>
        <v>773.07806531369852</v>
      </c>
      <c r="W639" s="12">
        <f>(Reference!Q$12*List!$G639)+Reference!Q$13</f>
        <v>386.53903265684926</v>
      </c>
      <c r="X639" s="54"/>
      <c r="Y639" s="1" t="str">
        <f t="shared" si="19"/>
        <v>Christian County, Illinois</v>
      </c>
      <c r="Z639" s="39" t="s">
        <v>324</v>
      </c>
      <c r="AA639" s="40" t="s">
        <v>2225</v>
      </c>
      <c r="AB639" s="44" t="s">
        <v>1974</v>
      </c>
      <c r="AC639" s="63"/>
      <c r="AD639" s="57">
        <f t="shared" si="18"/>
        <v>0.84910000000000008</v>
      </c>
    </row>
    <row r="640" spans="1:30" x14ac:dyDescent="0.3">
      <c r="A640" s="47">
        <v>14110</v>
      </c>
      <c r="B640" s="27">
        <v>99914</v>
      </c>
      <c r="C640" s="49" t="s">
        <v>1974</v>
      </c>
      <c r="D640" s="39" t="s">
        <v>268</v>
      </c>
      <c r="E640" s="44" t="s">
        <v>1974</v>
      </c>
      <c r="F640" s="18" t="s">
        <v>7</v>
      </c>
      <c r="G640" s="29">
        <v>0.84910000000000008</v>
      </c>
      <c r="H640" s="36">
        <f>(Reference!B$12*List!$G640)+Reference!B$13</f>
        <v>845.33149783982299</v>
      </c>
      <c r="I640" s="36">
        <f>(Reference!C$12*List!$G640)+Reference!C$13</f>
        <v>1261.4247394551739</v>
      </c>
      <c r="J640" s="36">
        <f>(Reference!D$12*List!$G640)+Reference!D$13</f>
        <v>1509.7562497030622</v>
      </c>
      <c r="K640" s="36">
        <f>(Reference!E$12*List!$G640)+Reference!E$13</f>
        <v>1867.3536244600214</v>
      </c>
      <c r="L640" s="36">
        <f>(Reference!F$12*List!$G640)+Reference!F$13</f>
        <v>1945.1641643376931</v>
      </c>
      <c r="M640" s="36">
        <f>(Reference!G$12*List!$G640)+Reference!G$13</f>
        <v>2202.8770871949459</v>
      </c>
      <c r="N640" s="36">
        <f>(Reference!H$12*List!$G640)+Reference!H$13</f>
        <v>2286.7579528786769</v>
      </c>
      <c r="O640" s="36">
        <f>(Reference!I$12*List!$G640)+Reference!I$13</f>
        <v>2376.7091443684672</v>
      </c>
      <c r="P640" s="36">
        <f>(Reference!J$12*List!$G640)+Reference!J$13</f>
        <v>2751.4138009425037</v>
      </c>
      <c r="Q640" s="36">
        <f>(Reference!K$12*List!$G640)+Reference!K$13</f>
        <v>2838.6057534295405</v>
      </c>
      <c r="R640" s="36">
        <f>(Reference!L$12*List!$G640)+Reference!L$13</f>
        <v>3062.6559604531903</v>
      </c>
      <c r="S640" s="36">
        <f>(Reference!M$12*List!$G640)+Reference!M$13</f>
        <v>3659.2034328486729</v>
      </c>
      <c r="T640" s="36">
        <f>(Reference!N$12*List!$G640)+Reference!N$13</f>
        <v>14760.725636530384</v>
      </c>
      <c r="U640" s="12">
        <f>(Reference!O$12*List!$G640)+Reference!O$13</f>
        <v>548.63604635165689</v>
      </c>
      <c r="V640" s="12">
        <f>(Reference!P$12*List!$G640)+Reference!P$13</f>
        <v>773.07806531369852</v>
      </c>
      <c r="W640" s="12">
        <f>(Reference!Q$12*List!$G640)+Reference!Q$13</f>
        <v>386.53903265684926</v>
      </c>
      <c r="X640" s="54"/>
      <c r="Y640" s="1" t="str">
        <f t="shared" si="19"/>
        <v>Clark County, Illinois</v>
      </c>
      <c r="Z640" s="39" t="s">
        <v>268</v>
      </c>
      <c r="AA640" s="40" t="s">
        <v>2225</v>
      </c>
      <c r="AB640" s="44" t="s">
        <v>1974</v>
      </c>
      <c r="AC640" s="63"/>
      <c r="AD640" s="57">
        <f t="shared" si="18"/>
        <v>0.84910000000000008</v>
      </c>
    </row>
    <row r="641" spans="1:30" x14ac:dyDescent="0.3">
      <c r="A641" s="47">
        <v>14120</v>
      </c>
      <c r="B641" s="27">
        <v>99914</v>
      </c>
      <c r="C641" s="49" t="s">
        <v>1974</v>
      </c>
      <c r="D641" s="39" t="s">
        <v>135</v>
      </c>
      <c r="E641" s="44" t="s">
        <v>1974</v>
      </c>
      <c r="F641" s="18" t="s">
        <v>7</v>
      </c>
      <c r="G641" s="29">
        <v>0.84910000000000008</v>
      </c>
      <c r="H641" s="36">
        <f>(Reference!B$12*List!$G641)+Reference!B$13</f>
        <v>845.33149783982299</v>
      </c>
      <c r="I641" s="36">
        <f>(Reference!C$12*List!$G641)+Reference!C$13</f>
        <v>1261.4247394551739</v>
      </c>
      <c r="J641" s="36">
        <f>(Reference!D$12*List!$G641)+Reference!D$13</f>
        <v>1509.7562497030622</v>
      </c>
      <c r="K641" s="36">
        <f>(Reference!E$12*List!$G641)+Reference!E$13</f>
        <v>1867.3536244600214</v>
      </c>
      <c r="L641" s="36">
        <f>(Reference!F$12*List!$G641)+Reference!F$13</f>
        <v>1945.1641643376931</v>
      </c>
      <c r="M641" s="36">
        <f>(Reference!G$12*List!$G641)+Reference!G$13</f>
        <v>2202.8770871949459</v>
      </c>
      <c r="N641" s="36">
        <f>(Reference!H$12*List!$G641)+Reference!H$13</f>
        <v>2286.7579528786769</v>
      </c>
      <c r="O641" s="36">
        <f>(Reference!I$12*List!$G641)+Reference!I$13</f>
        <v>2376.7091443684672</v>
      </c>
      <c r="P641" s="36">
        <f>(Reference!J$12*List!$G641)+Reference!J$13</f>
        <v>2751.4138009425037</v>
      </c>
      <c r="Q641" s="36">
        <f>(Reference!K$12*List!$G641)+Reference!K$13</f>
        <v>2838.6057534295405</v>
      </c>
      <c r="R641" s="36">
        <f>(Reference!L$12*List!$G641)+Reference!L$13</f>
        <v>3062.6559604531903</v>
      </c>
      <c r="S641" s="36">
        <f>(Reference!M$12*List!$G641)+Reference!M$13</f>
        <v>3659.2034328486729</v>
      </c>
      <c r="T641" s="36">
        <f>(Reference!N$12*List!$G641)+Reference!N$13</f>
        <v>14760.725636530384</v>
      </c>
      <c r="U641" s="12">
        <f>(Reference!O$12*List!$G641)+Reference!O$13</f>
        <v>548.63604635165689</v>
      </c>
      <c r="V641" s="12">
        <f>(Reference!P$12*List!$G641)+Reference!P$13</f>
        <v>773.07806531369852</v>
      </c>
      <c r="W641" s="12">
        <f>(Reference!Q$12*List!$G641)+Reference!Q$13</f>
        <v>386.53903265684926</v>
      </c>
      <c r="X641" s="54"/>
      <c r="Y641" s="1" t="str">
        <f t="shared" si="19"/>
        <v>Clay County, Illinois</v>
      </c>
      <c r="Z641" s="39" t="s">
        <v>135</v>
      </c>
      <c r="AA641" s="40" t="s">
        <v>2225</v>
      </c>
      <c r="AB641" s="44" t="s">
        <v>1974</v>
      </c>
      <c r="AC641" s="63"/>
      <c r="AD641" s="57">
        <f t="shared" si="18"/>
        <v>0.84910000000000008</v>
      </c>
    </row>
    <row r="642" spans="1:30" x14ac:dyDescent="0.3">
      <c r="A642" s="47">
        <v>14130</v>
      </c>
      <c r="B642" s="13">
        <v>41180</v>
      </c>
      <c r="C642" s="49" t="s">
        <v>2356</v>
      </c>
      <c r="D642" s="38" t="s">
        <v>239</v>
      </c>
      <c r="E642" s="43" t="s">
        <v>1974</v>
      </c>
      <c r="F642" s="18" t="s">
        <v>6</v>
      </c>
      <c r="G642" s="11">
        <v>0.92720000000000002</v>
      </c>
      <c r="H642" s="36">
        <f>(Reference!B$12*List!$G642)+Reference!B$13</f>
        <v>904.15130632345574</v>
      </c>
      <c r="I642" s="36">
        <f>(Reference!C$12*List!$G642)+Reference!C$13</f>
        <v>1349.1971243489979</v>
      </c>
      <c r="J642" s="36">
        <f>(Reference!D$12*List!$G642)+Reference!D$13</f>
        <v>1614.8080237011116</v>
      </c>
      <c r="K642" s="36">
        <f>(Reference!E$12*List!$G642)+Reference!E$13</f>
        <v>1997.2877187681554</v>
      </c>
      <c r="L642" s="36">
        <f>(Reference!F$12*List!$G642)+Reference!F$13</f>
        <v>2080.5124672318179</v>
      </c>
      <c r="M642" s="36">
        <f>(Reference!G$12*List!$G642)+Reference!G$13</f>
        <v>2356.1575561150112</v>
      </c>
      <c r="N642" s="36">
        <f>(Reference!H$12*List!$G642)+Reference!H$13</f>
        <v>2445.8750154517252</v>
      </c>
      <c r="O642" s="36">
        <f>(Reference!I$12*List!$G642)+Reference!I$13</f>
        <v>2542.0851856614904</v>
      </c>
      <c r="P642" s="36">
        <f>(Reference!J$12*List!$G642)+Reference!J$13</f>
        <v>2942.8625204616806</v>
      </c>
      <c r="Q642" s="36">
        <f>(Reference!K$12*List!$G642)+Reference!K$13</f>
        <v>3036.1214584564232</v>
      </c>
      <c r="R642" s="36">
        <f>(Reference!L$12*List!$G642)+Reference!L$13</f>
        <v>3275.7615143163302</v>
      </c>
      <c r="S642" s="36">
        <f>(Reference!M$12*List!$G642)+Reference!M$13</f>
        <v>3913.8179192044076</v>
      </c>
      <c r="T642" s="36">
        <f>(Reference!N$12*List!$G642)+Reference!N$13</f>
        <v>15787.805613129905</v>
      </c>
      <c r="U642" s="12">
        <f>(Reference!O$12*List!$G642)+Reference!O$13</f>
        <v>586.81120870641007</v>
      </c>
      <c r="V642" s="12">
        <f>(Reference!P$12*List!$G642)+Reference!P$13</f>
        <v>826.87033954085064</v>
      </c>
      <c r="W642" s="12">
        <f>(Reference!Q$12*List!$G642)+Reference!Q$13</f>
        <v>413.43516977042532</v>
      </c>
      <c r="X642" s="54"/>
      <c r="Y642" s="1" t="str">
        <f t="shared" si="19"/>
        <v>Clinton County, Illinois</v>
      </c>
      <c r="Z642" s="38" t="s">
        <v>239</v>
      </c>
      <c r="AA642" s="40" t="s">
        <v>2225</v>
      </c>
      <c r="AB642" s="43" t="s">
        <v>1974</v>
      </c>
      <c r="AC642" s="62"/>
      <c r="AD642" s="57">
        <f t="shared" si="18"/>
        <v>0.92720000000000002</v>
      </c>
    </row>
    <row r="643" spans="1:30" x14ac:dyDescent="0.3">
      <c r="A643" s="47">
        <v>14140</v>
      </c>
      <c r="B643" s="27">
        <v>99914</v>
      </c>
      <c r="C643" s="49" t="s">
        <v>1974</v>
      </c>
      <c r="D643" s="39" t="s">
        <v>1159</v>
      </c>
      <c r="E643" s="44" t="s">
        <v>1974</v>
      </c>
      <c r="F643" s="18" t="s">
        <v>7</v>
      </c>
      <c r="G643" s="29">
        <v>0.84910000000000008</v>
      </c>
      <c r="H643" s="36">
        <f>(Reference!B$12*List!$G643)+Reference!B$13</f>
        <v>845.33149783982299</v>
      </c>
      <c r="I643" s="36">
        <f>(Reference!C$12*List!$G643)+Reference!C$13</f>
        <v>1261.4247394551739</v>
      </c>
      <c r="J643" s="36">
        <f>(Reference!D$12*List!$G643)+Reference!D$13</f>
        <v>1509.7562497030622</v>
      </c>
      <c r="K643" s="36">
        <f>(Reference!E$12*List!$G643)+Reference!E$13</f>
        <v>1867.3536244600214</v>
      </c>
      <c r="L643" s="36">
        <f>(Reference!F$12*List!$G643)+Reference!F$13</f>
        <v>1945.1641643376931</v>
      </c>
      <c r="M643" s="36">
        <f>(Reference!G$12*List!$G643)+Reference!G$13</f>
        <v>2202.8770871949459</v>
      </c>
      <c r="N643" s="36">
        <f>(Reference!H$12*List!$G643)+Reference!H$13</f>
        <v>2286.7579528786769</v>
      </c>
      <c r="O643" s="36">
        <f>(Reference!I$12*List!$G643)+Reference!I$13</f>
        <v>2376.7091443684672</v>
      </c>
      <c r="P643" s="36">
        <f>(Reference!J$12*List!$G643)+Reference!J$13</f>
        <v>2751.4138009425037</v>
      </c>
      <c r="Q643" s="36">
        <f>(Reference!K$12*List!$G643)+Reference!K$13</f>
        <v>2838.6057534295405</v>
      </c>
      <c r="R643" s="36">
        <f>(Reference!L$12*List!$G643)+Reference!L$13</f>
        <v>3062.6559604531903</v>
      </c>
      <c r="S643" s="36">
        <f>(Reference!M$12*List!$G643)+Reference!M$13</f>
        <v>3659.2034328486729</v>
      </c>
      <c r="T643" s="36">
        <f>(Reference!N$12*List!$G643)+Reference!N$13</f>
        <v>14760.725636530384</v>
      </c>
      <c r="U643" s="12">
        <f>(Reference!O$12*List!$G643)+Reference!O$13</f>
        <v>548.63604635165689</v>
      </c>
      <c r="V643" s="12">
        <f>(Reference!P$12*List!$G643)+Reference!P$13</f>
        <v>773.07806531369852</v>
      </c>
      <c r="W643" s="12">
        <f>(Reference!Q$12*List!$G643)+Reference!Q$13</f>
        <v>386.53903265684926</v>
      </c>
      <c r="X643" s="54"/>
      <c r="Y643" s="1" t="str">
        <f t="shared" si="19"/>
        <v>Coles County, Illinois</v>
      </c>
      <c r="Z643" s="39" t="s">
        <v>1159</v>
      </c>
      <c r="AA643" s="40" t="s">
        <v>2225</v>
      </c>
      <c r="AB643" s="44" t="s">
        <v>1974</v>
      </c>
      <c r="AC643" s="63"/>
      <c r="AD643" s="57">
        <f t="shared" si="18"/>
        <v>0.84910000000000008</v>
      </c>
    </row>
    <row r="644" spans="1:30" x14ac:dyDescent="0.3">
      <c r="A644" s="47">
        <v>14141</v>
      </c>
      <c r="B644" s="13">
        <v>16974</v>
      </c>
      <c r="C644" s="49" t="s">
        <v>2359</v>
      </c>
      <c r="D644" s="38" t="s">
        <v>240</v>
      </c>
      <c r="E644" s="43" t="s">
        <v>1974</v>
      </c>
      <c r="F644" s="18" t="s">
        <v>6</v>
      </c>
      <c r="G644" s="11">
        <v>1.0510999999999999</v>
      </c>
      <c r="H644" s="36">
        <f>(Reference!B$12*List!$G644)+Reference!B$13</f>
        <v>997.46467727252218</v>
      </c>
      <c r="I644" s="36">
        <f>(Reference!C$12*List!$G644)+Reference!C$13</f>
        <v>1488.4416632522598</v>
      </c>
      <c r="J644" s="36">
        <f>(Reference!D$12*List!$G644)+Reference!D$13</f>
        <v>1781.4650633727929</v>
      </c>
      <c r="K644" s="36">
        <f>(Reference!E$12*List!$G644)+Reference!E$13</f>
        <v>2203.4187595463604</v>
      </c>
      <c r="L644" s="36">
        <f>(Reference!F$12*List!$G644)+Reference!F$13</f>
        <v>2295.2327582507942</v>
      </c>
      <c r="M644" s="36">
        <f>(Reference!G$12*List!$G644)+Reference!G$13</f>
        <v>2599.3259312647697</v>
      </c>
      <c r="N644" s="36">
        <f>(Reference!H$12*List!$G644)+Reference!H$13</f>
        <v>2698.3027241943714</v>
      </c>
      <c r="O644" s="36">
        <f>(Reference!I$12*List!$G644)+Reference!I$13</f>
        <v>2804.4423113491421</v>
      </c>
      <c r="P644" s="36">
        <f>(Reference!J$12*List!$G644)+Reference!J$13</f>
        <v>3246.5820639754579</v>
      </c>
      <c r="Q644" s="36">
        <f>(Reference!K$12*List!$G644)+Reference!K$13</f>
        <v>3349.4658355733345</v>
      </c>
      <c r="R644" s="36">
        <f>(Reference!L$12*List!$G644)+Reference!L$13</f>
        <v>3613.8380587931924</v>
      </c>
      <c r="S644" s="36">
        <f>(Reference!M$12*List!$G644)+Reference!M$13</f>
        <v>4317.7453821938507</v>
      </c>
      <c r="T644" s="36">
        <f>(Reference!N$12*List!$G644)+Reference!N$13</f>
        <v>17417.193693804435</v>
      </c>
      <c r="U644" s="12">
        <f>(Reference!O$12*List!$G644)+Reference!O$13</f>
        <v>647.37334207073673</v>
      </c>
      <c r="V644" s="12">
        <f>(Reference!P$12*List!$G644)+Reference!P$13</f>
        <v>912.20789109967473</v>
      </c>
      <c r="W644" s="12">
        <f>(Reference!Q$12*List!$G644)+Reference!Q$13</f>
        <v>456.10394554983736</v>
      </c>
      <c r="X644" s="54"/>
      <c r="Y644" s="1" t="str">
        <f t="shared" si="19"/>
        <v>Cook County, Illinois</v>
      </c>
      <c r="Z644" s="38" t="s">
        <v>240</v>
      </c>
      <c r="AA644" s="40" t="s">
        <v>2225</v>
      </c>
      <c r="AB644" s="43" t="s">
        <v>1974</v>
      </c>
      <c r="AC644" s="62"/>
      <c r="AD644" s="57">
        <f t="shared" si="18"/>
        <v>1.0510999999999999</v>
      </c>
    </row>
    <row r="645" spans="1:30" x14ac:dyDescent="0.3">
      <c r="A645" s="47">
        <v>14150</v>
      </c>
      <c r="B645" s="27">
        <v>99914</v>
      </c>
      <c r="C645" s="49" t="s">
        <v>1974</v>
      </c>
      <c r="D645" s="39" t="s">
        <v>53</v>
      </c>
      <c r="E645" s="44" t="s">
        <v>1974</v>
      </c>
      <c r="F645" s="18" t="s">
        <v>7</v>
      </c>
      <c r="G645" s="29">
        <v>0.84910000000000008</v>
      </c>
      <c r="H645" s="36">
        <f>(Reference!B$12*List!$G645)+Reference!B$13</f>
        <v>845.33149783982299</v>
      </c>
      <c r="I645" s="36">
        <f>(Reference!C$12*List!$G645)+Reference!C$13</f>
        <v>1261.4247394551739</v>
      </c>
      <c r="J645" s="36">
        <f>(Reference!D$12*List!$G645)+Reference!D$13</f>
        <v>1509.7562497030622</v>
      </c>
      <c r="K645" s="36">
        <f>(Reference!E$12*List!$G645)+Reference!E$13</f>
        <v>1867.3536244600214</v>
      </c>
      <c r="L645" s="36">
        <f>(Reference!F$12*List!$G645)+Reference!F$13</f>
        <v>1945.1641643376931</v>
      </c>
      <c r="M645" s="36">
        <f>(Reference!G$12*List!$G645)+Reference!G$13</f>
        <v>2202.8770871949459</v>
      </c>
      <c r="N645" s="36">
        <f>(Reference!H$12*List!$G645)+Reference!H$13</f>
        <v>2286.7579528786769</v>
      </c>
      <c r="O645" s="36">
        <f>(Reference!I$12*List!$G645)+Reference!I$13</f>
        <v>2376.7091443684672</v>
      </c>
      <c r="P645" s="36">
        <f>(Reference!J$12*List!$G645)+Reference!J$13</f>
        <v>2751.4138009425037</v>
      </c>
      <c r="Q645" s="36">
        <f>(Reference!K$12*List!$G645)+Reference!K$13</f>
        <v>2838.6057534295405</v>
      </c>
      <c r="R645" s="36">
        <f>(Reference!L$12*List!$G645)+Reference!L$13</f>
        <v>3062.6559604531903</v>
      </c>
      <c r="S645" s="36">
        <f>(Reference!M$12*List!$G645)+Reference!M$13</f>
        <v>3659.2034328486729</v>
      </c>
      <c r="T645" s="36">
        <f>(Reference!N$12*List!$G645)+Reference!N$13</f>
        <v>14760.725636530384</v>
      </c>
      <c r="U645" s="12">
        <f>(Reference!O$12*List!$G645)+Reference!O$13</f>
        <v>548.63604635165689</v>
      </c>
      <c r="V645" s="12">
        <f>(Reference!P$12*List!$G645)+Reference!P$13</f>
        <v>773.07806531369852</v>
      </c>
      <c r="W645" s="12">
        <f>(Reference!Q$12*List!$G645)+Reference!Q$13</f>
        <v>386.53903265684926</v>
      </c>
      <c r="X645" s="54"/>
      <c r="Y645" s="1" t="str">
        <f t="shared" si="19"/>
        <v>Crawford County, Illinois</v>
      </c>
      <c r="Z645" s="39" t="s">
        <v>53</v>
      </c>
      <c r="AA645" s="40" t="s">
        <v>2225</v>
      </c>
      <c r="AB645" s="44" t="s">
        <v>1974</v>
      </c>
      <c r="AC645" s="63"/>
      <c r="AD645" s="57">
        <f t="shared" si="18"/>
        <v>0.84910000000000008</v>
      </c>
    </row>
    <row r="646" spans="1:30" x14ac:dyDescent="0.3">
      <c r="A646" s="47">
        <v>14160</v>
      </c>
      <c r="B646" s="27">
        <v>99914</v>
      </c>
      <c r="C646" s="49" t="s">
        <v>1974</v>
      </c>
      <c r="D646" s="39" t="s">
        <v>369</v>
      </c>
      <c r="E646" s="44" t="s">
        <v>1974</v>
      </c>
      <c r="F646" s="18" t="s">
        <v>7</v>
      </c>
      <c r="G646" s="29">
        <v>0.84910000000000008</v>
      </c>
      <c r="H646" s="36">
        <f>(Reference!B$12*List!$G646)+Reference!B$13</f>
        <v>845.33149783982299</v>
      </c>
      <c r="I646" s="36">
        <f>(Reference!C$12*List!$G646)+Reference!C$13</f>
        <v>1261.4247394551739</v>
      </c>
      <c r="J646" s="36">
        <f>(Reference!D$12*List!$G646)+Reference!D$13</f>
        <v>1509.7562497030622</v>
      </c>
      <c r="K646" s="36">
        <f>(Reference!E$12*List!$G646)+Reference!E$13</f>
        <v>1867.3536244600214</v>
      </c>
      <c r="L646" s="36">
        <f>(Reference!F$12*List!$G646)+Reference!F$13</f>
        <v>1945.1641643376931</v>
      </c>
      <c r="M646" s="36">
        <f>(Reference!G$12*List!$G646)+Reference!G$13</f>
        <v>2202.8770871949459</v>
      </c>
      <c r="N646" s="36">
        <f>(Reference!H$12*List!$G646)+Reference!H$13</f>
        <v>2286.7579528786769</v>
      </c>
      <c r="O646" s="36">
        <f>(Reference!I$12*List!$G646)+Reference!I$13</f>
        <v>2376.7091443684672</v>
      </c>
      <c r="P646" s="36">
        <f>(Reference!J$12*List!$G646)+Reference!J$13</f>
        <v>2751.4138009425037</v>
      </c>
      <c r="Q646" s="36">
        <f>(Reference!K$12*List!$G646)+Reference!K$13</f>
        <v>2838.6057534295405</v>
      </c>
      <c r="R646" s="36">
        <f>(Reference!L$12*List!$G646)+Reference!L$13</f>
        <v>3062.6559604531903</v>
      </c>
      <c r="S646" s="36">
        <f>(Reference!M$12*List!$G646)+Reference!M$13</f>
        <v>3659.2034328486729</v>
      </c>
      <c r="T646" s="36">
        <f>(Reference!N$12*List!$G646)+Reference!N$13</f>
        <v>14760.725636530384</v>
      </c>
      <c r="U646" s="12">
        <f>(Reference!O$12*List!$G646)+Reference!O$13</f>
        <v>548.63604635165689</v>
      </c>
      <c r="V646" s="12">
        <f>(Reference!P$12*List!$G646)+Reference!P$13</f>
        <v>773.07806531369852</v>
      </c>
      <c r="W646" s="12">
        <f>(Reference!Q$12*List!$G646)+Reference!Q$13</f>
        <v>386.53903265684926</v>
      </c>
      <c r="X646" s="54"/>
      <c r="Y646" s="1" t="str">
        <f t="shared" si="19"/>
        <v>Cumberland County, Illinois</v>
      </c>
      <c r="Z646" s="39" t="s">
        <v>369</v>
      </c>
      <c r="AA646" s="40" t="s">
        <v>2225</v>
      </c>
      <c r="AB646" s="44" t="s">
        <v>1974</v>
      </c>
      <c r="AC646" s="63"/>
      <c r="AD646" s="57">
        <f t="shared" si="18"/>
        <v>0.84910000000000008</v>
      </c>
    </row>
    <row r="647" spans="1:30" x14ac:dyDescent="0.3">
      <c r="A647" s="47">
        <v>14170</v>
      </c>
      <c r="B647" s="13">
        <v>20994</v>
      </c>
      <c r="C647" s="49" t="s">
        <v>2360</v>
      </c>
      <c r="D647" s="38" t="s">
        <v>184</v>
      </c>
      <c r="E647" s="43" t="s">
        <v>1974</v>
      </c>
      <c r="F647" s="18" t="s">
        <v>6</v>
      </c>
      <c r="G647" s="11">
        <v>1.0490999999999999</v>
      </c>
      <c r="H647" s="36">
        <f>(Reference!B$12*List!$G647)+Reference!B$13</f>
        <v>995.95840816922816</v>
      </c>
      <c r="I647" s="36">
        <f>(Reference!C$12*List!$G647)+Reference!C$13</f>
        <v>1486.1939709374374</v>
      </c>
      <c r="J647" s="36">
        <f>(Reference!D$12*List!$G647)+Reference!D$13</f>
        <v>1778.7748770988353</v>
      </c>
      <c r="K647" s="36">
        <f>(Reference!E$12*List!$G647)+Reference!E$13</f>
        <v>2200.0913819712482</v>
      </c>
      <c r="L647" s="36">
        <f>(Reference!F$12*List!$G647)+Reference!F$13</f>
        <v>2291.7667325684861</v>
      </c>
      <c r="M647" s="36">
        <f>(Reference!G$12*List!$G647)+Reference!G$13</f>
        <v>2595.4006951848705</v>
      </c>
      <c r="N647" s="36">
        <f>(Reference!H$12*List!$G647)+Reference!H$13</f>
        <v>2694.2280234882755</v>
      </c>
      <c r="O647" s="36">
        <f>(Reference!I$12*List!$G647)+Reference!I$13</f>
        <v>2800.2073294978481</v>
      </c>
      <c r="P647" s="36">
        <f>(Reference!J$12*List!$G647)+Reference!J$13</f>
        <v>3241.6794079058245</v>
      </c>
      <c r="Q647" s="36">
        <f>(Reference!K$12*List!$G647)+Reference!K$13</f>
        <v>3344.4078149580491</v>
      </c>
      <c r="R647" s="36">
        <f>(Reference!L$12*List!$G647)+Reference!L$13</f>
        <v>3608.3808102947769</v>
      </c>
      <c r="S647" s="36">
        <f>(Reference!M$12*List!$G647)+Reference!M$13</f>
        <v>4311.2251648736019</v>
      </c>
      <c r="T647" s="36">
        <f>(Reference!N$12*List!$G647)+Reference!N$13</f>
        <v>17390.892029871029</v>
      </c>
      <c r="U647" s="12">
        <f>(Reference!O$12*List!$G647)+Reference!O$13</f>
        <v>646.39574508341911</v>
      </c>
      <c r="V647" s="12">
        <f>(Reference!P$12*List!$G647)+Reference!P$13</f>
        <v>910.83036807209078</v>
      </c>
      <c r="W647" s="12">
        <f>(Reference!Q$12*List!$G647)+Reference!Q$13</f>
        <v>455.41518403604539</v>
      </c>
      <c r="X647" s="54"/>
      <c r="Y647" s="1" t="str">
        <f t="shared" si="19"/>
        <v>De Kalb County, Illinois</v>
      </c>
      <c r="Z647" s="38" t="s">
        <v>184</v>
      </c>
      <c r="AA647" s="40" t="s">
        <v>2225</v>
      </c>
      <c r="AB647" s="43" t="s">
        <v>1974</v>
      </c>
      <c r="AC647" s="62"/>
      <c r="AD647" s="57">
        <f t="shared" si="18"/>
        <v>1.0490999999999999</v>
      </c>
    </row>
    <row r="648" spans="1:30" x14ac:dyDescent="0.3">
      <c r="A648" s="47">
        <v>14180</v>
      </c>
      <c r="B648" s="13">
        <v>14010</v>
      </c>
      <c r="C648" s="49" t="s">
        <v>2361</v>
      </c>
      <c r="D648" s="38" t="s">
        <v>876</v>
      </c>
      <c r="E648" s="43" t="s">
        <v>1974</v>
      </c>
      <c r="F648" s="18" t="s">
        <v>6</v>
      </c>
      <c r="G648" s="11">
        <v>0.93600000000000005</v>
      </c>
      <c r="H648" s="36">
        <f>(Reference!B$12*List!$G648)+Reference!B$13</f>
        <v>910.77889037794955</v>
      </c>
      <c r="I648" s="36">
        <f>(Reference!C$12*List!$G648)+Reference!C$13</f>
        <v>1359.0869705342175</v>
      </c>
      <c r="J648" s="36">
        <f>(Reference!D$12*List!$G648)+Reference!D$13</f>
        <v>1626.6448433065257</v>
      </c>
      <c r="K648" s="36">
        <f>(Reference!E$12*List!$G648)+Reference!E$13</f>
        <v>2011.9281800986496</v>
      </c>
      <c r="L648" s="36">
        <f>(Reference!F$12*List!$G648)+Reference!F$13</f>
        <v>2095.7629802339729</v>
      </c>
      <c r="M648" s="36">
        <f>(Reference!G$12*List!$G648)+Reference!G$13</f>
        <v>2373.4285948665683</v>
      </c>
      <c r="N648" s="36">
        <f>(Reference!H$12*List!$G648)+Reference!H$13</f>
        <v>2463.8036985585477</v>
      </c>
      <c r="O648" s="36">
        <f>(Reference!I$12*List!$G648)+Reference!I$13</f>
        <v>2560.719105807183</v>
      </c>
      <c r="P648" s="36">
        <f>(Reference!J$12*List!$G648)+Reference!J$13</f>
        <v>2964.4342071680667</v>
      </c>
      <c r="Q648" s="36">
        <f>(Reference!K$12*List!$G648)+Reference!K$13</f>
        <v>3058.3767491636772</v>
      </c>
      <c r="R648" s="36">
        <f>(Reference!L$12*List!$G648)+Reference!L$13</f>
        <v>3299.7734077093601</v>
      </c>
      <c r="S648" s="36">
        <f>(Reference!M$12*List!$G648)+Reference!M$13</f>
        <v>3942.5068754135045</v>
      </c>
      <c r="T648" s="36">
        <f>(Reference!N$12*List!$G648)+Reference!N$13</f>
        <v>15903.532934436895</v>
      </c>
      <c r="U648" s="12">
        <f>(Reference!O$12*List!$G648)+Reference!O$13</f>
        <v>591.11263545060763</v>
      </c>
      <c r="V648" s="12">
        <f>(Reference!P$12*List!$G648)+Reference!P$13</f>
        <v>832.93144086221992</v>
      </c>
      <c r="W648" s="12">
        <f>(Reference!Q$12*List!$G648)+Reference!Q$13</f>
        <v>416.46572043110996</v>
      </c>
      <c r="X648" s="54"/>
      <c r="Y648" s="1" t="str">
        <f t="shared" si="19"/>
        <v>De Witt County, Illinois</v>
      </c>
      <c r="Z648" s="38" t="s">
        <v>876</v>
      </c>
      <c r="AA648" s="40" t="s">
        <v>2225</v>
      </c>
      <c r="AB648" s="43" t="s">
        <v>1974</v>
      </c>
      <c r="AC648" s="62"/>
      <c r="AD648" s="57">
        <f t="shared" si="18"/>
        <v>0.93600000000000005</v>
      </c>
    </row>
    <row r="649" spans="1:30" x14ac:dyDescent="0.3">
      <c r="A649" s="47">
        <v>14190</v>
      </c>
      <c r="B649" s="27">
        <v>99914</v>
      </c>
      <c r="C649" s="49" t="s">
        <v>1974</v>
      </c>
      <c r="D649" s="39" t="s">
        <v>109</v>
      </c>
      <c r="E649" s="44" t="s">
        <v>1974</v>
      </c>
      <c r="F649" s="18" t="s">
        <v>7</v>
      </c>
      <c r="G649" s="29">
        <v>0.84910000000000008</v>
      </c>
      <c r="H649" s="36">
        <f>(Reference!B$12*List!$G649)+Reference!B$13</f>
        <v>845.33149783982299</v>
      </c>
      <c r="I649" s="36">
        <f>(Reference!C$12*List!$G649)+Reference!C$13</f>
        <v>1261.4247394551739</v>
      </c>
      <c r="J649" s="36">
        <f>(Reference!D$12*List!$G649)+Reference!D$13</f>
        <v>1509.7562497030622</v>
      </c>
      <c r="K649" s="36">
        <f>(Reference!E$12*List!$G649)+Reference!E$13</f>
        <v>1867.3536244600214</v>
      </c>
      <c r="L649" s="36">
        <f>(Reference!F$12*List!$G649)+Reference!F$13</f>
        <v>1945.1641643376931</v>
      </c>
      <c r="M649" s="36">
        <f>(Reference!G$12*List!$G649)+Reference!G$13</f>
        <v>2202.8770871949459</v>
      </c>
      <c r="N649" s="36">
        <f>(Reference!H$12*List!$G649)+Reference!H$13</f>
        <v>2286.7579528786769</v>
      </c>
      <c r="O649" s="36">
        <f>(Reference!I$12*List!$G649)+Reference!I$13</f>
        <v>2376.7091443684672</v>
      </c>
      <c r="P649" s="36">
        <f>(Reference!J$12*List!$G649)+Reference!J$13</f>
        <v>2751.4138009425037</v>
      </c>
      <c r="Q649" s="36">
        <f>(Reference!K$12*List!$G649)+Reference!K$13</f>
        <v>2838.6057534295405</v>
      </c>
      <c r="R649" s="36">
        <f>(Reference!L$12*List!$G649)+Reference!L$13</f>
        <v>3062.6559604531903</v>
      </c>
      <c r="S649" s="36">
        <f>(Reference!M$12*List!$G649)+Reference!M$13</f>
        <v>3659.2034328486729</v>
      </c>
      <c r="T649" s="36">
        <f>(Reference!N$12*List!$G649)+Reference!N$13</f>
        <v>14760.725636530384</v>
      </c>
      <c r="U649" s="12">
        <f>(Reference!O$12*List!$G649)+Reference!O$13</f>
        <v>548.63604635165689</v>
      </c>
      <c r="V649" s="12">
        <f>(Reference!P$12*List!$G649)+Reference!P$13</f>
        <v>773.07806531369852</v>
      </c>
      <c r="W649" s="12">
        <f>(Reference!Q$12*List!$G649)+Reference!Q$13</f>
        <v>386.53903265684926</v>
      </c>
      <c r="X649" s="54"/>
      <c r="Y649" s="1" t="str">
        <f t="shared" si="19"/>
        <v>Douglas County, Illinois</v>
      </c>
      <c r="Z649" s="39" t="s">
        <v>109</v>
      </c>
      <c r="AA649" s="40" t="s">
        <v>2225</v>
      </c>
      <c r="AB649" s="44" t="s">
        <v>1974</v>
      </c>
      <c r="AC649" s="63"/>
      <c r="AD649" s="57">
        <f t="shared" si="18"/>
        <v>0.84910000000000008</v>
      </c>
    </row>
    <row r="650" spans="1:30" x14ac:dyDescent="0.3">
      <c r="A650" s="47">
        <v>14250</v>
      </c>
      <c r="B650" s="13">
        <v>16974</v>
      </c>
      <c r="C650" s="49" t="s">
        <v>2359</v>
      </c>
      <c r="D650" s="38" t="s">
        <v>241</v>
      </c>
      <c r="E650" s="43" t="s">
        <v>1974</v>
      </c>
      <c r="F650" s="18" t="s">
        <v>6</v>
      </c>
      <c r="G650" s="11">
        <v>1.0510999999999999</v>
      </c>
      <c r="H650" s="36">
        <f>(Reference!B$12*List!$G650)+Reference!B$13</f>
        <v>997.46467727252218</v>
      </c>
      <c r="I650" s="36">
        <f>(Reference!C$12*List!$G650)+Reference!C$13</f>
        <v>1488.4416632522598</v>
      </c>
      <c r="J650" s="36">
        <f>(Reference!D$12*List!$G650)+Reference!D$13</f>
        <v>1781.4650633727929</v>
      </c>
      <c r="K650" s="36">
        <f>(Reference!E$12*List!$G650)+Reference!E$13</f>
        <v>2203.4187595463604</v>
      </c>
      <c r="L650" s="36">
        <f>(Reference!F$12*List!$G650)+Reference!F$13</f>
        <v>2295.2327582507942</v>
      </c>
      <c r="M650" s="36">
        <f>(Reference!G$12*List!$G650)+Reference!G$13</f>
        <v>2599.3259312647697</v>
      </c>
      <c r="N650" s="36">
        <f>(Reference!H$12*List!$G650)+Reference!H$13</f>
        <v>2698.3027241943714</v>
      </c>
      <c r="O650" s="36">
        <f>(Reference!I$12*List!$G650)+Reference!I$13</f>
        <v>2804.4423113491421</v>
      </c>
      <c r="P650" s="36">
        <f>(Reference!J$12*List!$G650)+Reference!J$13</f>
        <v>3246.5820639754579</v>
      </c>
      <c r="Q650" s="36">
        <f>(Reference!K$12*List!$G650)+Reference!K$13</f>
        <v>3349.4658355733345</v>
      </c>
      <c r="R650" s="36">
        <f>(Reference!L$12*List!$G650)+Reference!L$13</f>
        <v>3613.8380587931924</v>
      </c>
      <c r="S650" s="36">
        <f>(Reference!M$12*List!$G650)+Reference!M$13</f>
        <v>4317.7453821938507</v>
      </c>
      <c r="T650" s="36">
        <f>(Reference!N$12*List!$G650)+Reference!N$13</f>
        <v>17417.193693804435</v>
      </c>
      <c r="U650" s="12">
        <f>(Reference!O$12*List!$G650)+Reference!O$13</f>
        <v>647.37334207073673</v>
      </c>
      <c r="V650" s="12">
        <f>(Reference!P$12*List!$G650)+Reference!P$13</f>
        <v>912.20789109967473</v>
      </c>
      <c r="W650" s="12">
        <f>(Reference!Q$12*List!$G650)+Reference!Q$13</f>
        <v>456.10394554983736</v>
      </c>
      <c r="X650" s="54"/>
      <c r="Y650" s="1" t="str">
        <f t="shared" si="19"/>
        <v>Du Page County, Illinois</v>
      </c>
      <c r="Z650" s="38" t="s">
        <v>241</v>
      </c>
      <c r="AA650" s="40" t="s">
        <v>2225</v>
      </c>
      <c r="AB650" s="43" t="s">
        <v>1974</v>
      </c>
      <c r="AC650" s="62"/>
      <c r="AD650" s="57">
        <f t="shared" ref="AD650:AD713" si="20">IFERROR(INDEX($AH$9:$AH$3254,MATCH($B650,$AE$9:$AE$3254,0)),"")</f>
        <v>1.0510999999999999</v>
      </c>
    </row>
    <row r="651" spans="1:30" x14ac:dyDescent="0.3">
      <c r="A651" s="47">
        <v>14310</v>
      </c>
      <c r="B651" s="27">
        <v>99914</v>
      </c>
      <c r="C651" s="49" t="s">
        <v>1974</v>
      </c>
      <c r="D651" s="39" t="s">
        <v>1160</v>
      </c>
      <c r="E651" s="44" t="s">
        <v>1974</v>
      </c>
      <c r="F651" s="18" t="s">
        <v>7</v>
      </c>
      <c r="G651" s="29">
        <v>0.84910000000000008</v>
      </c>
      <c r="H651" s="36">
        <f>(Reference!B$12*List!$G651)+Reference!B$13</f>
        <v>845.33149783982299</v>
      </c>
      <c r="I651" s="36">
        <f>(Reference!C$12*List!$G651)+Reference!C$13</f>
        <v>1261.4247394551739</v>
      </c>
      <c r="J651" s="36">
        <f>(Reference!D$12*List!$G651)+Reference!D$13</f>
        <v>1509.7562497030622</v>
      </c>
      <c r="K651" s="36">
        <f>(Reference!E$12*List!$G651)+Reference!E$13</f>
        <v>1867.3536244600214</v>
      </c>
      <c r="L651" s="36">
        <f>(Reference!F$12*List!$G651)+Reference!F$13</f>
        <v>1945.1641643376931</v>
      </c>
      <c r="M651" s="36">
        <f>(Reference!G$12*List!$G651)+Reference!G$13</f>
        <v>2202.8770871949459</v>
      </c>
      <c r="N651" s="36">
        <f>(Reference!H$12*List!$G651)+Reference!H$13</f>
        <v>2286.7579528786769</v>
      </c>
      <c r="O651" s="36">
        <f>(Reference!I$12*List!$G651)+Reference!I$13</f>
        <v>2376.7091443684672</v>
      </c>
      <c r="P651" s="36">
        <f>(Reference!J$12*List!$G651)+Reference!J$13</f>
        <v>2751.4138009425037</v>
      </c>
      <c r="Q651" s="36">
        <f>(Reference!K$12*List!$G651)+Reference!K$13</f>
        <v>2838.6057534295405</v>
      </c>
      <c r="R651" s="36">
        <f>(Reference!L$12*List!$G651)+Reference!L$13</f>
        <v>3062.6559604531903</v>
      </c>
      <c r="S651" s="36">
        <f>(Reference!M$12*List!$G651)+Reference!M$13</f>
        <v>3659.2034328486729</v>
      </c>
      <c r="T651" s="36">
        <f>(Reference!N$12*List!$G651)+Reference!N$13</f>
        <v>14760.725636530384</v>
      </c>
      <c r="U651" s="12">
        <f>(Reference!O$12*List!$G651)+Reference!O$13</f>
        <v>548.63604635165689</v>
      </c>
      <c r="V651" s="12">
        <f>(Reference!P$12*List!$G651)+Reference!P$13</f>
        <v>773.07806531369852</v>
      </c>
      <c r="W651" s="12">
        <f>(Reference!Q$12*List!$G651)+Reference!Q$13</f>
        <v>386.53903265684926</v>
      </c>
      <c r="X651" s="54"/>
      <c r="Y651" s="1" t="str">
        <f t="shared" si="19"/>
        <v>Edgar County, Illinois</v>
      </c>
      <c r="Z651" s="39" t="s">
        <v>1160</v>
      </c>
      <c r="AA651" s="40" t="s">
        <v>2225</v>
      </c>
      <c r="AB651" s="44" t="s">
        <v>1974</v>
      </c>
      <c r="AC651" s="63"/>
      <c r="AD651" s="57">
        <f t="shared" si="20"/>
        <v>0.84910000000000008</v>
      </c>
    </row>
    <row r="652" spans="1:30" x14ac:dyDescent="0.3">
      <c r="A652" s="47">
        <v>14320</v>
      </c>
      <c r="B652" s="27">
        <v>99914</v>
      </c>
      <c r="C652" s="49" t="s">
        <v>1974</v>
      </c>
      <c r="D652" s="39" t="s">
        <v>1161</v>
      </c>
      <c r="E652" s="44" t="s">
        <v>1974</v>
      </c>
      <c r="F652" s="18" t="s">
        <v>7</v>
      </c>
      <c r="G652" s="29">
        <v>0.84910000000000008</v>
      </c>
      <c r="H652" s="36">
        <f>(Reference!B$12*List!$G652)+Reference!B$13</f>
        <v>845.33149783982299</v>
      </c>
      <c r="I652" s="36">
        <f>(Reference!C$12*List!$G652)+Reference!C$13</f>
        <v>1261.4247394551739</v>
      </c>
      <c r="J652" s="36">
        <f>(Reference!D$12*List!$G652)+Reference!D$13</f>
        <v>1509.7562497030622</v>
      </c>
      <c r="K652" s="36">
        <f>(Reference!E$12*List!$G652)+Reference!E$13</f>
        <v>1867.3536244600214</v>
      </c>
      <c r="L652" s="36">
        <f>(Reference!F$12*List!$G652)+Reference!F$13</f>
        <v>1945.1641643376931</v>
      </c>
      <c r="M652" s="36">
        <f>(Reference!G$12*List!$G652)+Reference!G$13</f>
        <v>2202.8770871949459</v>
      </c>
      <c r="N652" s="36">
        <f>(Reference!H$12*List!$G652)+Reference!H$13</f>
        <v>2286.7579528786769</v>
      </c>
      <c r="O652" s="36">
        <f>(Reference!I$12*List!$G652)+Reference!I$13</f>
        <v>2376.7091443684672</v>
      </c>
      <c r="P652" s="36">
        <f>(Reference!J$12*List!$G652)+Reference!J$13</f>
        <v>2751.4138009425037</v>
      </c>
      <c r="Q652" s="36">
        <f>(Reference!K$12*List!$G652)+Reference!K$13</f>
        <v>2838.6057534295405</v>
      </c>
      <c r="R652" s="36">
        <f>(Reference!L$12*List!$G652)+Reference!L$13</f>
        <v>3062.6559604531903</v>
      </c>
      <c r="S652" s="36">
        <f>(Reference!M$12*List!$G652)+Reference!M$13</f>
        <v>3659.2034328486729</v>
      </c>
      <c r="T652" s="36">
        <f>(Reference!N$12*List!$G652)+Reference!N$13</f>
        <v>14760.725636530384</v>
      </c>
      <c r="U652" s="12">
        <f>(Reference!O$12*List!$G652)+Reference!O$13</f>
        <v>548.63604635165689</v>
      </c>
      <c r="V652" s="12">
        <f>(Reference!P$12*List!$G652)+Reference!P$13</f>
        <v>773.07806531369852</v>
      </c>
      <c r="W652" s="12">
        <f>(Reference!Q$12*List!$G652)+Reference!Q$13</f>
        <v>386.53903265684926</v>
      </c>
      <c r="X652" s="54"/>
      <c r="Y652" s="1" t="str">
        <f t="shared" ref="Y652:Y715" si="21">CONCATENATE(Z652, AA652, AB652)</f>
        <v>Edwards County, Illinois</v>
      </c>
      <c r="Z652" s="39" t="s">
        <v>1161</v>
      </c>
      <c r="AA652" s="40" t="s">
        <v>2225</v>
      </c>
      <c r="AB652" s="44" t="s">
        <v>1974</v>
      </c>
      <c r="AC652" s="63"/>
      <c r="AD652" s="57">
        <f t="shared" si="20"/>
        <v>0.84910000000000008</v>
      </c>
    </row>
    <row r="653" spans="1:30" x14ac:dyDescent="0.3">
      <c r="A653" s="47">
        <v>14330</v>
      </c>
      <c r="B653" s="27">
        <v>99914</v>
      </c>
      <c r="C653" s="49" t="s">
        <v>1974</v>
      </c>
      <c r="D653" s="39" t="s">
        <v>187</v>
      </c>
      <c r="E653" s="44" t="s">
        <v>1974</v>
      </c>
      <c r="F653" s="18" t="s">
        <v>7</v>
      </c>
      <c r="G653" s="29">
        <v>0.84910000000000008</v>
      </c>
      <c r="H653" s="36">
        <f>(Reference!B$12*List!$G653)+Reference!B$13</f>
        <v>845.33149783982299</v>
      </c>
      <c r="I653" s="36">
        <f>(Reference!C$12*List!$G653)+Reference!C$13</f>
        <v>1261.4247394551739</v>
      </c>
      <c r="J653" s="36">
        <f>(Reference!D$12*List!$G653)+Reference!D$13</f>
        <v>1509.7562497030622</v>
      </c>
      <c r="K653" s="36">
        <f>(Reference!E$12*List!$G653)+Reference!E$13</f>
        <v>1867.3536244600214</v>
      </c>
      <c r="L653" s="36">
        <f>(Reference!F$12*List!$G653)+Reference!F$13</f>
        <v>1945.1641643376931</v>
      </c>
      <c r="M653" s="36">
        <f>(Reference!G$12*List!$G653)+Reference!G$13</f>
        <v>2202.8770871949459</v>
      </c>
      <c r="N653" s="36">
        <f>(Reference!H$12*List!$G653)+Reference!H$13</f>
        <v>2286.7579528786769</v>
      </c>
      <c r="O653" s="36">
        <f>(Reference!I$12*List!$G653)+Reference!I$13</f>
        <v>2376.7091443684672</v>
      </c>
      <c r="P653" s="36">
        <f>(Reference!J$12*List!$G653)+Reference!J$13</f>
        <v>2751.4138009425037</v>
      </c>
      <c r="Q653" s="36">
        <f>(Reference!K$12*List!$G653)+Reference!K$13</f>
        <v>2838.6057534295405</v>
      </c>
      <c r="R653" s="36">
        <f>(Reference!L$12*List!$G653)+Reference!L$13</f>
        <v>3062.6559604531903</v>
      </c>
      <c r="S653" s="36">
        <f>(Reference!M$12*List!$G653)+Reference!M$13</f>
        <v>3659.2034328486729</v>
      </c>
      <c r="T653" s="36">
        <f>(Reference!N$12*List!$G653)+Reference!N$13</f>
        <v>14760.725636530384</v>
      </c>
      <c r="U653" s="12">
        <f>(Reference!O$12*List!$G653)+Reference!O$13</f>
        <v>548.63604635165689</v>
      </c>
      <c r="V653" s="12">
        <f>(Reference!P$12*List!$G653)+Reference!P$13</f>
        <v>773.07806531369852</v>
      </c>
      <c r="W653" s="12">
        <f>(Reference!Q$12*List!$G653)+Reference!Q$13</f>
        <v>386.53903265684926</v>
      </c>
      <c r="X653" s="54"/>
      <c r="Y653" s="1" t="str">
        <f t="shared" si="21"/>
        <v>Effingham County, Illinois</v>
      </c>
      <c r="Z653" s="39" t="s">
        <v>187</v>
      </c>
      <c r="AA653" s="40" t="s">
        <v>2225</v>
      </c>
      <c r="AB653" s="44" t="s">
        <v>1974</v>
      </c>
      <c r="AC653" s="63"/>
      <c r="AD653" s="57">
        <f t="shared" si="20"/>
        <v>0.84910000000000008</v>
      </c>
    </row>
    <row r="654" spans="1:30" x14ac:dyDescent="0.3">
      <c r="A654" s="47">
        <v>14340</v>
      </c>
      <c r="B654" s="27">
        <v>99914</v>
      </c>
      <c r="C654" s="49" t="s">
        <v>1974</v>
      </c>
      <c r="D654" s="39" t="s">
        <v>188</v>
      </c>
      <c r="E654" s="44" t="s">
        <v>1974</v>
      </c>
      <c r="F654" s="18" t="s">
        <v>7</v>
      </c>
      <c r="G654" s="29">
        <v>0.84910000000000008</v>
      </c>
      <c r="H654" s="36">
        <f>(Reference!B$12*List!$G654)+Reference!B$13</f>
        <v>845.33149783982299</v>
      </c>
      <c r="I654" s="36">
        <f>(Reference!C$12*List!$G654)+Reference!C$13</f>
        <v>1261.4247394551739</v>
      </c>
      <c r="J654" s="36">
        <f>(Reference!D$12*List!$G654)+Reference!D$13</f>
        <v>1509.7562497030622</v>
      </c>
      <c r="K654" s="36">
        <f>(Reference!E$12*List!$G654)+Reference!E$13</f>
        <v>1867.3536244600214</v>
      </c>
      <c r="L654" s="36">
        <f>(Reference!F$12*List!$G654)+Reference!F$13</f>
        <v>1945.1641643376931</v>
      </c>
      <c r="M654" s="36">
        <f>(Reference!G$12*List!$G654)+Reference!G$13</f>
        <v>2202.8770871949459</v>
      </c>
      <c r="N654" s="36">
        <f>(Reference!H$12*List!$G654)+Reference!H$13</f>
        <v>2286.7579528786769</v>
      </c>
      <c r="O654" s="36">
        <f>(Reference!I$12*List!$G654)+Reference!I$13</f>
        <v>2376.7091443684672</v>
      </c>
      <c r="P654" s="36">
        <f>(Reference!J$12*List!$G654)+Reference!J$13</f>
        <v>2751.4138009425037</v>
      </c>
      <c r="Q654" s="36">
        <f>(Reference!K$12*List!$G654)+Reference!K$13</f>
        <v>2838.6057534295405</v>
      </c>
      <c r="R654" s="36">
        <f>(Reference!L$12*List!$G654)+Reference!L$13</f>
        <v>3062.6559604531903</v>
      </c>
      <c r="S654" s="36">
        <f>(Reference!M$12*List!$G654)+Reference!M$13</f>
        <v>3659.2034328486729</v>
      </c>
      <c r="T654" s="36">
        <f>(Reference!N$12*List!$G654)+Reference!N$13</f>
        <v>14760.725636530384</v>
      </c>
      <c r="U654" s="12">
        <f>(Reference!O$12*List!$G654)+Reference!O$13</f>
        <v>548.63604635165689</v>
      </c>
      <c r="V654" s="12">
        <f>(Reference!P$12*List!$G654)+Reference!P$13</f>
        <v>773.07806531369852</v>
      </c>
      <c r="W654" s="12">
        <f>(Reference!Q$12*List!$G654)+Reference!Q$13</f>
        <v>386.53903265684926</v>
      </c>
      <c r="X654" s="54"/>
      <c r="Y654" s="1" t="str">
        <f t="shared" si="21"/>
        <v>Fayette County, Illinois</v>
      </c>
      <c r="Z654" s="39" t="s">
        <v>188</v>
      </c>
      <c r="AA654" s="40" t="s">
        <v>2225</v>
      </c>
      <c r="AB654" s="44" t="s">
        <v>1974</v>
      </c>
      <c r="AC654" s="63"/>
      <c r="AD654" s="57">
        <f t="shared" si="20"/>
        <v>0.84910000000000008</v>
      </c>
    </row>
    <row r="655" spans="1:30" x14ac:dyDescent="0.3">
      <c r="A655" s="47">
        <v>14350</v>
      </c>
      <c r="B655" s="13">
        <v>16580</v>
      </c>
      <c r="C655" s="49" t="s">
        <v>2358</v>
      </c>
      <c r="D655" s="38" t="s">
        <v>242</v>
      </c>
      <c r="E655" s="43" t="s">
        <v>1974</v>
      </c>
      <c r="F655" s="18" t="s">
        <v>6</v>
      </c>
      <c r="G655" s="11">
        <v>0.85860000000000003</v>
      </c>
      <c r="H655" s="36">
        <f>(Reference!B$12*List!$G655)+Reference!B$13</f>
        <v>852.48627608046979</v>
      </c>
      <c r="I655" s="36">
        <f>(Reference!C$12*List!$G655)+Reference!C$13</f>
        <v>1272.1012779505813</v>
      </c>
      <c r="J655" s="36">
        <f>(Reference!D$12*List!$G655)+Reference!D$13</f>
        <v>1522.5346345043613</v>
      </c>
      <c r="K655" s="36">
        <f>(Reference!E$12*List!$G655)+Reference!E$13</f>
        <v>1883.1586679418044</v>
      </c>
      <c r="L655" s="36">
        <f>(Reference!F$12*List!$G655)+Reference!F$13</f>
        <v>1961.6277863286557</v>
      </c>
      <c r="M655" s="36">
        <f>(Reference!G$12*List!$G655)+Reference!G$13</f>
        <v>2221.5219585744671</v>
      </c>
      <c r="N655" s="36">
        <f>(Reference!H$12*List!$G655)+Reference!H$13</f>
        <v>2306.1127812326326</v>
      </c>
      <c r="O655" s="36">
        <f>(Reference!I$12*List!$G655)+Reference!I$13</f>
        <v>2396.8253081621124</v>
      </c>
      <c r="P655" s="36">
        <f>(Reference!J$12*List!$G655)+Reference!J$13</f>
        <v>2774.7014172732611</v>
      </c>
      <c r="Q655" s="36">
        <f>(Reference!K$12*List!$G655)+Reference!K$13</f>
        <v>2862.6313513521445</v>
      </c>
      <c r="R655" s="36">
        <f>(Reference!L$12*List!$G655)+Reference!L$13</f>
        <v>3088.5778908206657</v>
      </c>
      <c r="S655" s="36">
        <f>(Reference!M$12*List!$G655)+Reference!M$13</f>
        <v>3690.1744651198569</v>
      </c>
      <c r="T655" s="36">
        <f>(Reference!N$12*List!$G655)+Reference!N$13</f>
        <v>14885.658540214063</v>
      </c>
      <c r="U655" s="12">
        <f>(Reference!O$12*List!$G655)+Reference!O$13</f>
        <v>553.27963204141565</v>
      </c>
      <c r="V655" s="12">
        <f>(Reference!P$12*List!$G655)+Reference!P$13</f>
        <v>779.62129969472221</v>
      </c>
      <c r="W655" s="12">
        <f>(Reference!Q$12*List!$G655)+Reference!Q$13</f>
        <v>389.81064984736111</v>
      </c>
      <c r="X655" s="54"/>
      <c r="Y655" s="1" t="str">
        <f t="shared" si="21"/>
        <v>Ford County, Illinois</v>
      </c>
      <c r="Z655" s="38" t="s">
        <v>242</v>
      </c>
      <c r="AA655" s="40" t="s">
        <v>2225</v>
      </c>
      <c r="AB655" s="43" t="s">
        <v>1974</v>
      </c>
      <c r="AC655" s="62"/>
      <c r="AD655" s="57">
        <f t="shared" si="20"/>
        <v>0.85860000000000003</v>
      </c>
    </row>
    <row r="656" spans="1:30" x14ac:dyDescent="0.3">
      <c r="A656" s="47">
        <v>14360</v>
      </c>
      <c r="B656" s="27">
        <v>99914</v>
      </c>
      <c r="C656" s="49" t="s">
        <v>1974</v>
      </c>
      <c r="D656" s="39" t="s">
        <v>230</v>
      </c>
      <c r="E656" s="44" t="s">
        <v>1974</v>
      </c>
      <c r="F656" s="18" t="s">
        <v>7</v>
      </c>
      <c r="G656" s="29">
        <v>0.84910000000000008</v>
      </c>
      <c r="H656" s="36">
        <f>(Reference!B$12*List!$G656)+Reference!B$13</f>
        <v>845.33149783982299</v>
      </c>
      <c r="I656" s="36">
        <f>(Reference!C$12*List!$G656)+Reference!C$13</f>
        <v>1261.4247394551739</v>
      </c>
      <c r="J656" s="36">
        <f>(Reference!D$12*List!$G656)+Reference!D$13</f>
        <v>1509.7562497030622</v>
      </c>
      <c r="K656" s="36">
        <f>(Reference!E$12*List!$G656)+Reference!E$13</f>
        <v>1867.3536244600214</v>
      </c>
      <c r="L656" s="36">
        <f>(Reference!F$12*List!$G656)+Reference!F$13</f>
        <v>1945.1641643376931</v>
      </c>
      <c r="M656" s="36">
        <f>(Reference!G$12*List!$G656)+Reference!G$13</f>
        <v>2202.8770871949459</v>
      </c>
      <c r="N656" s="36">
        <f>(Reference!H$12*List!$G656)+Reference!H$13</f>
        <v>2286.7579528786769</v>
      </c>
      <c r="O656" s="36">
        <f>(Reference!I$12*List!$G656)+Reference!I$13</f>
        <v>2376.7091443684672</v>
      </c>
      <c r="P656" s="36">
        <f>(Reference!J$12*List!$G656)+Reference!J$13</f>
        <v>2751.4138009425037</v>
      </c>
      <c r="Q656" s="36">
        <f>(Reference!K$12*List!$G656)+Reference!K$13</f>
        <v>2838.6057534295405</v>
      </c>
      <c r="R656" s="36">
        <f>(Reference!L$12*List!$G656)+Reference!L$13</f>
        <v>3062.6559604531903</v>
      </c>
      <c r="S656" s="36">
        <f>(Reference!M$12*List!$G656)+Reference!M$13</f>
        <v>3659.2034328486729</v>
      </c>
      <c r="T656" s="36">
        <f>(Reference!N$12*List!$G656)+Reference!N$13</f>
        <v>14760.725636530384</v>
      </c>
      <c r="U656" s="12">
        <f>(Reference!O$12*List!$G656)+Reference!O$13</f>
        <v>548.63604635165689</v>
      </c>
      <c r="V656" s="12">
        <f>(Reference!P$12*List!$G656)+Reference!P$13</f>
        <v>773.07806531369852</v>
      </c>
      <c r="W656" s="12">
        <f>(Reference!Q$12*List!$G656)+Reference!Q$13</f>
        <v>386.53903265684926</v>
      </c>
      <c r="X656" s="54"/>
      <c r="Y656" s="1" t="str">
        <f t="shared" si="21"/>
        <v>Franklin County, Illinois</v>
      </c>
      <c r="Z656" s="39" t="s">
        <v>230</v>
      </c>
      <c r="AA656" s="40" t="s">
        <v>2225</v>
      </c>
      <c r="AB656" s="44" t="s">
        <v>1974</v>
      </c>
      <c r="AC656" s="63"/>
      <c r="AD656" s="57">
        <f t="shared" si="20"/>
        <v>0.84910000000000008</v>
      </c>
    </row>
    <row r="657" spans="1:30" x14ac:dyDescent="0.3">
      <c r="A657" s="47">
        <v>14370</v>
      </c>
      <c r="B657" s="27">
        <v>99914</v>
      </c>
      <c r="C657" s="49" t="s">
        <v>1974</v>
      </c>
      <c r="D657" s="39" t="s">
        <v>191</v>
      </c>
      <c r="E657" s="44" t="s">
        <v>1974</v>
      </c>
      <c r="F657" s="18" t="s">
        <v>7</v>
      </c>
      <c r="G657" s="29">
        <v>0.84910000000000008</v>
      </c>
      <c r="H657" s="36">
        <f>(Reference!B$12*List!$G657)+Reference!B$13</f>
        <v>845.33149783982299</v>
      </c>
      <c r="I657" s="36">
        <f>(Reference!C$12*List!$G657)+Reference!C$13</f>
        <v>1261.4247394551739</v>
      </c>
      <c r="J657" s="36">
        <f>(Reference!D$12*List!$G657)+Reference!D$13</f>
        <v>1509.7562497030622</v>
      </c>
      <c r="K657" s="36">
        <f>(Reference!E$12*List!$G657)+Reference!E$13</f>
        <v>1867.3536244600214</v>
      </c>
      <c r="L657" s="36">
        <f>(Reference!F$12*List!$G657)+Reference!F$13</f>
        <v>1945.1641643376931</v>
      </c>
      <c r="M657" s="36">
        <f>(Reference!G$12*List!$G657)+Reference!G$13</f>
        <v>2202.8770871949459</v>
      </c>
      <c r="N657" s="36">
        <f>(Reference!H$12*List!$G657)+Reference!H$13</f>
        <v>2286.7579528786769</v>
      </c>
      <c r="O657" s="36">
        <f>(Reference!I$12*List!$G657)+Reference!I$13</f>
        <v>2376.7091443684672</v>
      </c>
      <c r="P657" s="36">
        <f>(Reference!J$12*List!$G657)+Reference!J$13</f>
        <v>2751.4138009425037</v>
      </c>
      <c r="Q657" s="36">
        <f>(Reference!K$12*List!$G657)+Reference!K$13</f>
        <v>2838.6057534295405</v>
      </c>
      <c r="R657" s="36">
        <f>(Reference!L$12*List!$G657)+Reference!L$13</f>
        <v>3062.6559604531903</v>
      </c>
      <c r="S657" s="36">
        <f>(Reference!M$12*List!$G657)+Reference!M$13</f>
        <v>3659.2034328486729</v>
      </c>
      <c r="T657" s="36">
        <f>(Reference!N$12*List!$G657)+Reference!N$13</f>
        <v>14760.725636530384</v>
      </c>
      <c r="U657" s="12">
        <f>(Reference!O$12*List!$G657)+Reference!O$13</f>
        <v>548.63604635165689</v>
      </c>
      <c r="V657" s="12">
        <f>(Reference!P$12*List!$G657)+Reference!P$13</f>
        <v>773.07806531369852</v>
      </c>
      <c r="W657" s="12">
        <f>(Reference!Q$12*List!$G657)+Reference!Q$13</f>
        <v>386.53903265684926</v>
      </c>
      <c r="X657" s="54"/>
      <c r="Y657" s="1" t="str">
        <f t="shared" si="21"/>
        <v>Fulton County, Illinois</v>
      </c>
      <c r="Z657" s="39" t="s">
        <v>191</v>
      </c>
      <c r="AA657" s="40" t="s">
        <v>2225</v>
      </c>
      <c r="AB657" s="44" t="s">
        <v>1974</v>
      </c>
      <c r="AC657" s="63"/>
      <c r="AD657" s="57">
        <f t="shared" si="20"/>
        <v>0.84910000000000008</v>
      </c>
    </row>
    <row r="658" spans="1:30" x14ac:dyDescent="0.3">
      <c r="A658" s="47">
        <v>14380</v>
      </c>
      <c r="B658" s="27">
        <v>99914</v>
      </c>
      <c r="C658" s="49" t="s">
        <v>1974</v>
      </c>
      <c r="D658" s="39" t="s">
        <v>327</v>
      </c>
      <c r="E658" s="44" t="s">
        <v>1974</v>
      </c>
      <c r="F658" s="18" t="s">
        <v>7</v>
      </c>
      <c r="G658" s="29">
        <v>0.84910000000000008</v>
      </c>
      <c r="H658" s="36">
        <f>(Reference!B$12*List!$G658)+Reference!B$13</f>
        <v>845.33149783982299</v>
      </c>
      <c r="I658" s="36">
        <f>(Reference!C$12*List!$G658)+Reference!C$13</f>
        <v>1261.4247394551739</v>
      </c>
      <c r="J658" s="36">
        <f>(Reference!D$12*List!$G658)+Reference!D$13</f>
        <v>1509.7562497030622</v>
      </c>
      <c r="K658" s="36">
        <f>(Reference!E$12*List!$G658)+Reference!E$13</f>
        <v>1867.3536244600214</v>
      </c>
      <c r="L658" s="36">
        <f>(Reference!F$12*List!$G658)+Reference!F$13</f>
        <v>1945.1641643376931</v>
      </c>
      <c r="M658" s="36">
        <f>(Reference!G$12*List!$G658)+Reference!G$13</f>
        <v>2202.8770871949459</v>
      </c>
      <c r="N658" s="36">
        <f>(Reference!H$12*List!$G658)+Reference!H$13</f>
        <v>2286.7579528786769</v>
      </c>
      <c r="O658" s="36">
        <f>(Reference!I$12*List!$G658)+Reference!I$13</f>
        <v>2376.7091443684672</v>
      </c>
      <c r="P658" s="36">
        <f>(Reference!J$12*List!$G658)+Reference!J$13</f>
        <v>2751.4138009425037</v>
      </c>
      <c r="Q658" s="36">
        <f>(Reference!K$12*List!$G658)+Reference!K$13</f>
        <v>2838.6057534295405</v>
      </c>
      <c r="R658" s="36">
        <f>(Reference!L$12*List!$G658)+Reference!L$13</f>
        <v>3062.6559604531903</v>
      </c>
      <c r="S658" s="36">
        <f>(Reference!M$12*List!$G658)+Reference!M$13</f>
        <v>3659.2034328486729</v>
      </c>
      <c r="T658" s="36">
        <f>(Reference!N$12*List!$G658)+Reference!N$13</f>
        <v>14760.725636530384</v>
      </c>
      <c r="U658" s="12">
        <f>(Reference!O$12*List!$G658)+Reference!O$13</f>
        <v>548.63604635165689</v>
      </c>
      <c r="V658" s="12">
        <f>(Reference!P$12*List!$G658)+Reference!P$13</f>
        <v>773.07806531369852</v>
      </c>
      <c r="W658" s="12">
        <f>(Reference!Q$12*List!$G658)+Reference!Q$13</f>
        <v>386.53903265684926</v>
      </c>
      <c r="X658" s="54"/>
      <c r="Y658" s="1" t="str">
        <f t="shared" si="21"/>
        <v>Gallatin County, Illinois</v>
      </c>
      <c r="Z658" s="39" t="s">
        <v>327</v>
      </c>
      <c r="AA658" s="40" t="s">
        <v>2225</v>
      </c>
      <c r="AB658" s="44" t="s">
        <v>1974</v>
      </c>
      <c r="AC658" s="63"/>
      <c r="AD658" s="57">
        <f t="shared" si="20"/>
        <v>0.84910000000000008</v>
      </c>
    </row>
    <row r="659" spans="1:30" x14ac:dyDescent="0.3">
      <c r="A659" s="47">
        <v>14390</v>
      </c>
      <c r="B659" s="27">
        <v>99914</v>
      </c>
      <c r="C659" s="49" t="s">
        <v>1974</v>
      </c>
      <c r="D659" s="39" t="s">
        <v>445</v>
      </c>
      <c r="E659" s="44" t="s">
        <v>1974</v>
      </c>
      <c r="F659" s="18" t="s">
        <v>7</v>
      </c>
      <c r="G659" s="29">
        <v>0.84910000000000008</v>
      </c>
      <c r="H659" s="36">
        <f>(Reference!B$12*List!$G659)+Reference!B$13</f>
        <v>845.33149783982299</v>
      </c>
      <c r="I659" s="36">
        <f>(Reference!C$12*List!$G659)+Reference!C$13</f>
        <v>1261.4247394551739</v>
      </c>
      <c r="J659" s="36">
        <f>(Reference!D$12*List!$G659)+Reference!D$13</f>
        <v>1509.7562497030622</v>
      </c>
      <c r="K659" s="36">
        <f>(Reference!E$12*List!$G659)+Reference!E$13</f>
        <v>1867.3536244600214</v>
      </c>
      <c r="L659" s="36">
        <f>(Reference!F$12*List!$G659)+Reference!F$13</f>
        <v>1945.1641643376931</v>
      </c>
      <c r="M659" s="36">
        <f>(Reference!G$12*List!$G659)+Reference!G$13</f>
        <v>2202.8770871949459</v>
      </c>
      <c r="N659" s="36">
        <f>(Reference!H$12*List!$G659)+Reference!H$13</f>
        <v>2286.7579528786769</v>
      </c>
      <c r="O659" s="36">
        <f>(Reference!I$12*List!$G659)+Reference!I$13</f>
        <v>2376.7091443684672</v>
      </c>
      <c r="P659" s="36">
        <f>(Reference!J$12*List!$G659)+Reference!J$13</f>
        <v>2751.4138009425037</v>
      </c>
      <c r="Q659" s="36">
        <f>(Reference!K$12*List!$G659)+Reference!K$13</f>
        <v>2838.6057534295405</v>
      </c>
      <c r="R659" s="36">
        <f>(Reference!L$12*List!$G659)+Reference!L$13</f>
        <v>3062.6559604531903</v>
      </c>
      <c r="S659" s="36">
        <f>(Reference!M$12*List!$G659)+Reference!M$13</f>
        <v>3659.2034328486729</v>
      </c>
      <c r="T659" s="36">
        <f>(Reference!N$12*List!$G659)+Reference!N$13</f>
        <v>14760.725636530384</v>
      </c>
      <c r="U659" s="12">
        <f>(Reference!O$12*List!$G659)+Reference!O$13</f>
        <v>548.63604635165689</v>
      </c>
      <c r="V659" s="12">
        <f>(Reference!P$12*List!$G659)+Reference!P$13</f>
        <v>773.07806531369852</v>
      </c>
      <c r="W659" s="12">
        <f>(Reference!Q$12*List!$G659)+Reference!Q$13</f>
        <v>386.53903265684926</v>
      </c>
      <c r="X659" s="54"/>
      <c r="Y659" s="1" t="str">
        <f t="shared" si="21"/>
        <v>Greene County, Illinois</v>
      </c>
      <c r="Z659" s="39" t="s">
        <v>445</v>
      </c>
      <c r="AA659" s="40" t="s">
        <v>2225</v>
      </c>
      <c r="AB659" s="44" t="s">
        <v>1974</v>
      </c>
      <c r="AC659" s="63"/>
      <c r="AD659" s="57">
        <f t="shared" si="20"/>
        <v>0.84910000000000008</v>
      </c>
    </row>
    <row r="660" spans="1:30" x14ac:dyDescent="0.3">
      <c r="A660" s="47">
        <v>14400</v>
      </c>
      <c r="B660" s="13">
        <v>16974</v>
      </c>
      <c r="C660" s="49" t="s">
        <v>2359</v>
      </c>
      <c r="D660" s="38" t="s">
        <v>243</v>
      </c>
      <c r="E660" s="43" t="s">
        <v>1974</v>
      </c>
      <c r="F660" s="18" t="s">
        <v>6</v>
      </c>
      <c r="G660" s="11">
        <v>1.0510999999999999</v>
      </c>
      <c r="H660" s="36">
        <f>(Reference!B$12*List!$G660)+Reference!B$13</f>
        <v>997.46467727252218</v>
      </c>
      <c r="I660" s="36">
        <f>(Reference!C$12*List!$G660)+Reference!C$13</f>
        <v>1488.4416632522598</v>
      </c>
      <c r="J660" s="36">
        <f>(Reference!D$12*List!$G660)+Reference!D$13</f>
        <v>1781.4650633727929</v>
      </c>
      <c r="K660" s="36">
        <f>(Reference!E$12*List!$G660)+Reference!E$13</f>
        <v>2203.4187595463604</v>
      </c>
      <c r="L660" s="36">
        <f>(Reference!F$12*List!$G660)+Reference!F$13</f>
        <v>2295.2327582507942</v>
      </c>
      <c r="M660" s="36">
        <f>(Reference!G$12*List!$G660)+Reference!G$13</f>
        <v>2599.3259312647697</v>
      </c>
      <c r="N660" s="36">
        <f>(Reference!H$12*List!$G660)+Reference!H$13</f>
        <v>2698.3027241943714</v>
      </c>
      <c r="O660" s="36">
        <f>(Reference!I$12*List!$G660)+Reference!I$13</f>
        <v>2804.4423113491421</v>
      </c>
      <c r="P660" s="36">
        <f>(Reference!J$12*List!$G660)+Reference!J$13</f>
        <v>3246.5820639754579</v>
      </c>
      <c r="Q660" s="36">
        <f>(Reference!K$12*List!$G660)+Reference!K$13</f>
        <v>3349.4658355733345</v>
      </c>
      <c r="R660" s="36">
        <f>(Reference!L$12*List!$G660)+Reference!L$13</f>
        <v>3613.8380587931924</v>
      </c>
      <c r="S660" s="36">
        <f>(Reference!M$12*List!$G660)+Reference!M$13</f>
        <v>4317.7453821938507</v>
      </c>
      <c r="T660" s="36">
        <f>(Reference!N$12*List!$G660)+Reference!N$13</f>
        <v>17417.193693804435</v>
      </c>
      <c r="U660" s="12">
        <f>(Reference!O$12*List!$G660)+Reference!O$13</f>
        <v>647.37334207073673</v>
      </c>
      <c r="V660" s="12">
        <f>(Reference!P$12*List!$G660)+Reference!P$13</f>
        <v>912.20789109967473</v>
      </c>
      <c r="W660" s="12">
        <f>(Reference!Q$12*List!$G660)+Reference!Q$13</f>
        <v>456.10394554983736</v>
      </c>
      <c r="X660" s="54"/>
      <c r="Y660" s="1" t="str">
        <f t="shared" si="21"/>
        <v>Grundy County, Illinois</v>
      </c>
      <c r="Z660" s="38" t="s">
        <v>243</v>
      </c>
      <c r="AA660" s="40" t="s">
        <v>2225</v>
      </c>
      <c r="AB660" s="43" t="s">
        <v>1974</v>
      </c>
      <c r="AC660" s="62"/>
      <c r="AD660" s="57">
        <f t="shared" si="20"/>
        <v>1.0510999999999999</v>
      </c>
    </row>
    <row r="661" spans="1:30" x14ac:dyDescent="0.3">
      <c r="A661" s="47">
        <v>14410</v>
      </c>
      <c r="B661" s="27">
        <v>99914</v>
      </c>
      <c r="C661" s="49" t="s">
        <v>1974</v>
      </c>
      <c r="D661" s="39" t="s">
        <v>272</v>
      </c>
      <c r="E661" s="44" t="s">
        <v>1974</v>
      </c>
      <c r="F661" s="18" t="s">
        <v>7</v>
      </c>
      <c r="G661" s="29">
        <v>0.84910000000000008</v>
      </c>
      <c r="H661" s="36">
        <f>(Reference!B$12*List!$G661)+Reference!B$13</f>
        <v>845.33149783982299</v>
      </c>
      <c r="I661" s="36">
        <f>(Reference!C$12*List!$G661)+Reference!C$13</f>
        <v>1261.4247394551739</v>
      </c>
      <c r="J661" s="36">
        <f>(Reference!D$12*List!$G661)+Reference!D$13</f>
        <v>1509.7562497030622</v>
      </c>
      <c r="K661" s="36">
        <f>(Reference!E$12*List!$G661)+Reference!E$13</f>
        <v>1867.3536244600214</v>
      </c>
      <c r="L661" s="36">
        <f>(Reference!F$12*List!$G661)+Reference!F$13</f>
        <v>1945.1641643376931</v>
      </c>
      <c r="M661" s="36">
        <f>(Reference!G$12*List!$G661)+Reference!G$13</f>
        <v>2202.8770871949459</v>
      </c>
      <c r="N661" s="36">
        <f>(Reference!H$12*List!$G661)+Reference!H$13</f>
        <v>2286.7579528786769</v>
      </c>
      <c r="O661" s="36">
        <f>(Reference!I$12*List!$G661)+Reference!I$13</f>
        <v>2376.7091443684672</v>
      </c>
      <c r="P661" s="36">
        <f>(Reference!J$12*List!$G661)+Reference!J$13</f>
        <v>2751.4138009425037</v>
      </c>
      <c r="Q661" s="36">
        <f>(Reference!K$12*List!$G661)+Reference!K$13</f>
        <v>2838.6057534295405</v>
      </c>
      <c r="R661" s="36">
        <f>(Reference!L$12*List!$G661)+Reference!L$13</f>
        <v>3062.6559604531903</v>
      </c>
      <c r="S661" s="36">
        <f>(Reference!M$12*List!$G661)+Reference!M$13</f>
        <v>3659.2034328486729</v>
      </c>
      <c r="T661" s="36">
        <f>(Reference!N$12*List!$G661)+Reference!N$13</f>
        <v>14760.725636530384</v>
      </c>
      <c r="U661" s="12">
        <f>(Reference!O$12*List!$G661)+Reference!O$13</f>
        <v>548.63604635165689</v>
      </c>
      <c r="V661" s="12">
        <f>(Reference!P$12*List!$G661)+Reference!P$13</f>
        <v>773.07806531369852</v>
      </c>
      <c r="W661" s="12">
        <f>(Reference!Q$12*List!$G661)+Reference!Q$13</f>
        <v>386.53903265684926</v>
      </c>
      <c r="X661" s="54"/>
      <c r="Y661" s="1" t="str">
        <f t="shared" si="21"/>
        <v>Hamilton County, Illinois</v>
      </c>
      <c r="Z661" s="39" t="s">
        <v>272</v>
      </c>
      <c r="AA661" s="40" t="s">
        <v>2225</v>
      </c>
      <c r="AB661" s="44" t="s">
        <v>1974</v>
      </c>
      <c r="AC661" s="63"/>
      <c r="AD661" s="57">
        <f t="shared" si="20"/>
        <v>0.84910000000000008</v>
      </c>
    </row>
    <row r="662" spans="1:30" x14ac:dyDescent="0.3">
      <c r="A662" s="47">
        <v>14420</v>
      </c>
      <c r="B662" s="27">
        <v>99914</v>
      </c>
      <c r="C662" s="49" t="s">
        <v>1974</v>
      </c>
      <c r="D662" s="39" t="s">
        <v>273</v>
      </c>
      <c r="E662" s="44" t="s">
        <v>1974</v>
      </c>
      <c r="F662" s="18" t="s">
        <v>7</v>
      </c>
      <c r="G662" s="29">
        <v>0.84910000000000008</v>
      </c>
      <c r="H662" s="36">
        <f>(Reference!B$12*List!$G662)+Reference!B$13</f>
        <v>845.33149783982299</v>
      </c>
      <c r="I662" s="36">
        <f>(Reference!C$12*List!$G662)+Reference!C$13</f>
        <v>1261.4247394551739</v>
      </c>
      <c r="J662" s="36">
        <f>(Reference!D$12*List!$G662)+Reference!D$13</f>
        <v>1509.7562497030622</v>
      </c>
      <c r="K662" s="36">
        <f>(Reference!E$12*List!$G662)+Reference!E$13</f>
        <v>1867.3536244600214</v>
      </c>
      <c r="L662" s="36">
        <f>(Reference!F$12*List!$G662)+Reference!F$13</f>
        <v>1945.1641643376931</v>
      </c>
      <c r="M662" s="36">
        <f>(Reference!G$12*List!$G662)+Reference!G$13</f>
        <v>2202.8770871949459</v>
      </c>
      <c r="N662" s="36">
        <f>(Reference!H$12*List!$G662)+Reference!H$13</f>
        <v>2286.7579528786769</v>
      </c>
      <c r="O662" s="36">
        <f>(Reference!I$12*List!$G662)+Reference!I$13</f>
        <v>2376.7091443684672</v>
      </c>
      <c r="P662" s="36">
        <f>(Reference!J$12*List!$G662)+Reference!J$13</f>
        <v>2751.4138009425037</v>
      </c>
      <c r="Q662" s="36">
        <f>(Reference!K$12*List!$G662)+Reference!K$13</f>
        <v>2838.6057534295405</v>
      </c>
      <c r="R662" s="36">
        <f>(Reference!L$12*List!$G662)+Reference!L$13</f>
        <v>3062.6559604531903</v>
      </c>
      <c r="S662" s="36">
        <f>(Reference!M$12*List!$G662)+Reference!M$13</f>
        <v>3659.2034328486729</v>
      </c>
      <c r="T662" s="36">
        <f>(Reference!N$12*List!$G662)+Reference!N$13</f>
        <v>14760.725636530384</v>
      </c>
      <c r="U662" s="12">
        <f>(Reference!O$12*List!$G662)+Reference!O$13</f>
        <v>548.63604635165689</v>
      </c>
      <c r="V662" s="12">
        <f>(Reference!P$12*List!$G662)+Reference!P$13</f>
        <v>773.07806531369852</v>
      </c>
      <c r="W662" s="12">
        <f>(Reference!Q$12*List!$G662)+Reference!Q$13</f>
        <v>386.53903265684926</v>
      </c>
      <c r="X662" s="54"/>
      <c r="Y662" s="1" t="str">
        <f t="shared" si="21"/>
        <v>Hancock County, Illinois</v>
      </c>
      <c r="Z662" s="39" t="s">
        <v>273</v>
      </c>
      <c r="AA662" s="40" t="s">
        <v>2225</v>
      </c>
      <c r="AB662" s="44" t="s">
        <v>1974</v>
      </c>
      <c r="AC662" s="63"/>
      <c r="AD662" s="57">
        <f t="shared" si="20"/>
        <v>0.84910000000000008</v>
      </c>
    </row>
    <row r="663" spans="1:30" x14ac:dyDescent="0.3">
      <c r="A663" s="47">
        <v>14421</v>
      </c>
      <c r="B663" s="27">
        <v>99914</v>
      </c>
      <c r="C663" s="49" t="s">
        <v>1974</v>
      </c>
      <c r="D663" s="39" t="s">
        <v>329</v>
      </c>
      <c r="E663" s="44" t="s">
        <v>1974</v>
      </c>
      <c r="F663" s="18" t="s">
        <v>7</v>
      </c>
      <c r="G663" s="29">
        <v>0.84910000000000008</v>
      </c>
      <c r="H663" s="36">
        <f>(Reference!B$12*List!$G663)+Reference!B$13</f>
        <v>845.33149783982299</v>
      </c>
      <c r="I663" s="36">
        <f>(Reference!C$12*List!$G663)+Reference!C$13</f>
        <v>1261.4247394551739</v>
      </c>
      <c r="J663" s="36">
        <f>(Reference!D$12*List!$G663)+Reference!D$13</f>
        <v>1509.7562497030622</v>
      </c>
      <c r="K663" s="36">
        <f>(Reference!E$12*List!$G663)+Reference!E$13</f>
        <v>1867.3536244600214</v>
      </c>
      <c r="L663" s="36">
        <f>(Reference!F$12*List!$G663)+Reference!F$13</f>
        <v>1945.1641643376931</v>
      </c>
      <c r="M663" s="36">
        <f>(Reference!G$12*List!$G663)+Reference!G$13</f>
        <v>2202.8770871949459</v>
      </c>
      <c r="N663" s="36">
        <f>(Reference!H$12*List!$G663)+Reference!H$13</f>
        <v>2286.7579528786769</v>
      </c>
      <c r="O663" s="36">
        <f>(Reference!I$12*List!$G663)+Reference!I$13</f>
        <v>2376.7091443684672</v>
      </c>
      <c r="P663" s="36">
        <f>(Reference!J$12*List!$G663)+Reference!J$13</f>
        <v>2751.4138009425037</v>
      </c>
      <c r="Q663" s="36">
        <f>(Reference!K$12*List!$G663)+Reference!K$13</f>
        <v>2838.6057534295405</v>
      </c>
      <c r="R663" s="36">
        <f>(Reference!L$12*List!$G663)+Reference!L$13</f>
        <v>3062.6559604531903</v>
      </c>
      <c r="S663" s="36">
        <f>(Reference!M$12*List!$G663)+Reference!M$13</f>
        <v>3659.2034328486729</v>
      </c>
      <c r="T663" s="36">
        <f>(Reference!N$12*List!$G663)+Reference!N$13</f>
        <v>14760.725636530384</v>
      </c>
      <c r="U663" s="12">
        <f>(Reference!O$12*List!$G663)+Reference!O$13</f>
        <v>548.63604635165689</v>
      </c>
      <c r="V663" s="12">
        <f>(Reference!P$12*List!$G663)+Reference!P$13</f>
        <v>773.07806531369852</v>
      </c>
      <c r="W663" s="12">
        <f>(Reference!Q$12*List!$G663)+Reference!Q$13</f>
        <v>386.53903265684926</v>
      </c>
      <c r="X663" s="54"/>
      <c r="Y663" s="1" t="str">
        <f t="shared" si="21"/>
        <v>Hardin County, Illinois</v>
      </c>
      <c r="Z663" s="39" t="s">
        <v>329</v>
      </c>
      <c r="AA663" s="40" t="s">
        <v>2225</v>
      </c>
      <c r="AB663" s="44" t="s">
        <v>1974</v>
      </c>
      <c r="AC663" s="63"/>
      <c r="AD663" s="57">
        <f t="shared" si="20"/>
        <v>0.84910000000000008</v>
      </c>
    </row>
    <row r="664" spans="1:30" x14ac:dyDescent="0.3">
      <c r="A664" s="47">
        <v>14440</v>
      </c>
      <c r="B664" s="27">
        <v>99914</v>
      </c>
      <c r="C664" s="49" t="s">
        <v>1974</v>
      </c>
      <c r="D664" s="39" t="s">
        <v>330</v>
      </c>
      <c r="E664" s="44" t="s">
        <v>1974</v>
      </c>
      <c r="F664" s="18" t="s">
        <v>7</v>
      </c>
      <c r="G664" s="29">
        <v>0.84910000000000008</v>
      </c>
      <c r="H664" s="36">
        <f>(Reference!B$12*List!$G664)+Reference!B$13</f>
        <v>845.33149783982299</v>
      </c>
      <c r="I664" s="36">
        <f>(Reference!C$12*List!$G664)+Reference!C$13</f>
        <v>1261.4247394551739</v>
      </c>
      <c r="J664" s="36">
        <f>(Reference!D$12*List!$G664)+Reference!D$13</f>
        <v>1509.7562497030622</v>
      </c>
      <c r="K664" s="36">
        <f>(Reference!E$12*List!$G664)+Reference!E$13</f>
        <v>1867.3536244600214</v>
      </c>
      <c r="L664" s="36">
        <f>(Reference!F$12*List!$G664)+Reference!F$13</f>
        <v>1945.1641643376931</v>
      </c>
      <c r="M664" s="36">
        <f>(Reference!G$12*List!$G664)+Reference!G$13</f>
        <v>2202.8770871949459</v>
      </c>
      <c r="N664" s="36">
        <f>(Reference!H$12*List!$G664)+Reference!H$13</f>
        <v>2286.7579528786769</v>
      </c>
      <c r="O664" s="36">
        <f>(Reference!I$12*List!$G664)+Reference!I$13</f>
        <v>2376.7091443684672</v>
      </c>
      <c r="P664" s="36">
        <f>(Reference!J$12*List!$G664)+Reference!J$13</f>
        <v>2751.4138009425037</v>
      </c>
      <c r="Q664" s="36">
        <f>(Reference!K$12*List!$G664)+Reference!K$13</f>
        <v>2838.6057534295405</v>
      </c>
      <c r="R664" s="36">
        <f>(Reference!L$12*List!$G664)+Reference!L$13</f>
        <v>3062.6559604531903</v>
      </c>
      <c r="S664" s="36">
        <f>(Reference!M$12*List!$G664)+Reference!M$13</f>
        <v>3659.2034328486729</v>
      </c>
      <c r="T664" s="36">
        <f>(Reference!N$12*List!$G664)+Reference!N$13</f>
        <v>14760.725636530384</v>
      </c>
      <c r="U664" s="12">
        <f>(Reference!O$12*List!$G664)+Reference!O$13</f>
        <v>548.63604635165689</v>
      </c>
      <c r="V664" s="12">
        <f>(Reference!P$12*List!$G664)+Reference!P$13</f>
        <v>773.07806531369852</v>
      </c>
      <c r="W664" s="12">
        <f>(Reference!Q$12*List!$G664)+Reference!Q$13</f>
        <v>386.53903265684926</v>
      </c>
      <c r="X664" s="54"/>
      <c r="Y664" s="1" t="str">
        <f t="shared" si="21"/>
        <v>Henderson County, Illinois</v>
      </c>
      <c r="Z664" s="39" t="s">
        <v>330</v>
      </c>
      <c r="AA664" s="40" t="s">
        <v>2225</v>
      </c>
      <c r="AB664" s="44" t="s">
        <v>1974</v>
      </c>
      <c r="AC664" s="63"/>
      <c r="AD664" s="57">
        <f t="shared" si="20"/>
        <v>0.84910000000000008</v>
      </c>
    </row>
    <row r="665" spans="1:30" x14ac:dyDescent="0.3">
      <c r="A665" s="47">
        <v>14450</v>
      </c>
      <c r="B665" s="13">
        <v>19340</v>
      </c>
      <c r="C665" s="49" t="s">
        <v>2362</v>
      </c>
      <c r="D665" s="38" t="s">
        <v>23</v>
      </c>
      <c r="E665" s="43" t="s">
        <v>1974</v>
      </c>
      <c r="F665" s="18" t="s">
        <v>6</v>
      </c>
      <c r="G665" s="11">
        <v>0.95350000000000001</v>
      </c>
      <c r="H665" s="36">
        <f>(Reference!B$12*List!$G665)+Reference!B$13</f>
        <v>923.95874503177254</v>
      </c>
      <c r="I665" s="36">
        <f>(Reference!C$12*List!$G665)+Reference!C$13</f>
        <v>1378.7542782889154</v>
      </c>
      <c r="J665" s="36">
        <f>(Reference!D$12*List!$G665)+Reference!D$13</f>
        <v>1650.1839732036558</v>
      </c>
      <c r="K665" s="36">
        <f>(Reference!E$12*List!$G665)+Reference!E$13</f>
        <v>2041.0427338808818</v>
      </c>
      <c r="L665" s="36">
        <f>(Reference!F$12*List!$G665)+Reference!F$13</f>
        <v>2126.0907049541674</v>
      </c>
      <c r="M665" s="36">
        <f>(Reference!G$12*List!$G665)+Reference!G$13</f>
        <v>2407.7744105656866</v>
      </c>
      <c r="N665" s="36">
        <f>(Reference!H$12*List!$G665)+Reference!H$13</f>
        <v>2499.4573297368875</v>
      </c>
      <c r="O665" s="36">
        <f>(Reference!I$12*List!$G665)+Reference!I$13</f>
        <v>2597.775197006004</v>
      </c>
      <c r="P665" s="36">
        <f>(Reference!J$12*List!$G665)+Reference!J$13</f>
        <v>3007.3324477773572</v>
      </c>
      <c r="Q665" s="36">
        <f>(Reference!K$12*List!$G665)+Reference!K$13</f>
        <v>3102.6344295474219</v>
      </c>
      <c r="R665" s="36">
        <f>(Reference!L$12*List!$G665)+Reference!L$13</f>
        <v>3347.5243320704985</v>
      </c>
      <c r="S665" s="36">
        <f>(Reference!M$12*List!$G665)+Reference!M$13</f>
        <v>3999.5587769656859</v>
      </c>
      <c r="T665" s="36">
        <f>(Reference!N$12*List!$G665)+Reference!N$13</f>
        <v>16133.672493854199</v>
      </c>
      <c r="U665" s="12">
        <f>(Reference!O$12*List!$G665)+Reference!O$13</f>
        <v>599.66660908963672</v>
      </c>
      <c r="V665" s="12">
        <f>(Reference!P$12*List!$G665)+Reference!P$13</f>
        <v>844.9847673535794</v>
      </c>
      <c r="W665" s="12">
        <f>(Reference!Q$12*List!$G665)+Reference!Q$13</f>
        <v>422.4923836767897</v>
      </c>
      <c r="X665" s="54"/>
      <c r="Y665" s="1" t="str">
        <f t="shared" si="21"/>
        <v>Henry County, Illinois</v>
      </c>
      <c r="Z665" s="38" t="s">
        <v>23</v>
      </c>
      <c r="AA665" s="40" t="s">
        <v>2225</v>
      </c>
      <c r="AB665" s="43" t="s">
        <v>1974</v>
      </c>
      <c r="AC665" s="62"/>
      <c r="AD665" s="57">
        <f t="shared" si="20"/>
        <v>0.95350000000000001</v>
      </c>
    </row>
    <row r="666" spans="1:30" x14ac:dyDescent="0.3">
      <c r="A666" s="47">
        <v>14460</v>
      </c>
      <c r="B666" s="27">
        <v>99914</v>
      </c>
      <c r="C666" s="49" t="s">
        <v>1974</v>
      </c>
      <c r="D666" s="39" t="s">
        <v>1162</v>
      </c>
      <c r="E666" s="44" t="s">
        <v>1974</v>
      </c>
      <c r="F666" s="18" t="s">
        <v>7</v>
      </c>
      <c r="G666" s="29">
        <v>0.84910000000000008</v>
      </c>
      <c r="H666" s="36">
        <f>(Reference!B$12*List!$G666)+Reference!B$13</f>
        <v>845.33149783982299</v>
      </c>
      <c r="I666" s="36">
        <f>(Reference!C$12*List!$G666)+Reference!C$13</f>
        <v>1261.4247394551739</v>
      </c>
      <c r="J666" s="36">
        <f>(Reference!D$12*List!$G666)+Reference!D$13</f>
        <v>1509.7562497030622</v>
      </c>
      <c r="K666" s="36">
        <f>(Reference!E$12*List!$G666)+Reference!E$13</f>
        <v>1867.3536244600214</v>
      </c>
      <c r="L666" s="36">
        <f>(Reference!F$12*List!$G666)+Reference!F$13</f>
        <v>1945.1641643376931</v>
      </c>
      <c r="M666" s="36">
        <f>(Reference!G$12*List!$G666)+Reference!G$13</f>
        <v>2202.8770871949459</v>
      </c>
      <c r="N666" s="36">
        <f>(Reference!H$12*List!$G666)+Reference!H$13</f>
        <v>2286.7579528786769</v>
      </c>
      <c r="O666" s="36">
        <f>(Reference!I$12*List!$G666)+Reference!I$13</f>
        <v>2376.7091443684672</v>
      </c>
      <c r="P666" s="36">
        <f>(Reference!J$12*List!$G666)+Reference!J$13</f>
        <v>2751.4138009425037</v>
      </c>
      <c r="Q666" s="36">
        <f>(Reference!K$12*List!$G666)+Reference!K$13</f>
        <v>2838.6057534295405</v>
      </c>
      <c r="R666" s="36">
        <f>(Reference!L$12*List!$G666)+Reference!L$13</f>
        <v>3062.6559604531903</v>
      </c>
      <c r="S666" s="36">
        <f>(Reference!M$12*List!$G666)+Reference!M$13</f>
        <v>3659.2034328486729</v>
      </c>
      <c r="T666" s="36">
        <f>(Reference!N$12*List!$G666)+Reference!N$13</f>
        <v>14760.725636530384</v>
      </c>
      <c r="U666" s="12">
        <f>(Reference!O$12*List!$G666)+Reference!O$13</f>
        <v>548.63604635165689</v>
      </c>
      <c r="V666" s="12">
        <f>(Reference!P$12*List!$G666)+Reference!P$13</f>
        <v>773.07806531369852</v>
      </c>
      <c r="W666" s="12">
        <f>(Reference!Q$12*List!$G666)+Reference!Q$13</f>
        <v>386.53903265684926</v>
      </c>
      <c r="X666" s="54"/>
      <c r="Y666" s="1" t="str">
        <f t="shared" si="21"/>
        <v>Iroquois County, Illinois</v>
      </c>
      <c r="Z666" s="39" t="s">
        <v>1162</v>
      </c>
      <c r="AA666" s="40" t="s">
        <v>2225</v>
      </c>
      <c r="AB666" s="44" t="s">
        <v>1974</v>
      </c>
      <c r="AC666" s="63"/>
      <c r="AD666" s="57">
        <f t="shared" si="20"/>
        <v>0.84910000000000008</v>
      </c>
    </row>
    <row r="667" spans="1:30" x14ac:dyDescent="0.3">
      <c r="A667" s="47">
        <v>14470</v>
      </c>
      <c r="B667" s="13">
        <v>16060</v>
      </c>
      <c r="C667" s="49" t="s">
        <v>2363</v>
      </c>
      <c r="D667" s="38" t="s">
        <v>308</v>
      </c>
      <c r="E667" s="43" t="s">
        <v>1974</v>
      </c>
      <c r="F667" s="18" t="s">
        <v>6</v>
      </c>
      <c r="G667" s="11">
        <v>0.8165</v>
      </c>
      <c r="H667" s="36">
        <f>(Reference!B$12*List!$G667)+Reference!B$13</f>
        <v>820.7793114561299</v>
      </c>
      <c r="I667" s="36">
        <f>(Reference!C$12*List!$G667)+Reference!C$13</f>
        <v>1224.7873547235649</v>
      </c>
      <c r="J667" s="36">
        <f>(Reference!D$12*List!$G667)+Reference!D$13</f>
        <v>1465.9062134375511</v>
      </c>
      <c r="K667" s="36">
        <f>(Reference!E$12*List!$G667)+Reference!E$13</f>
        <v>1813.1173699856911</v>
      </c>
      <c r="L667" s="36">
        <f>(Reference!F$12*List!$G667)+Reference!F$13</f>
        <v>1888.6679457160735</v>
      </c>
      <c r="M667" s="36">
        <f>(Reference!G$12*List!$G667)+Reference!G$13</f>
        <v>2138.895739092588</v>
      </c>
      <c r="N667" s="36">
        <f>(Reference!H$12*List!$G667)+Reference!H$13</f>
        <v>2220.340331369312</v>
      </c>
      <c r="O667" s="36">
        <f>(Reference!I$12*List!$G667)+Reference!I$13</f>
        <v>2307.6789401923779</v>
      </c>
      <c r="P667" s="36">
        <f>(Reference!J$12*List!$G667)+Reference!J$13</f>
        <v>2671.5005070074822</v>
      </c>
      <c r="Q667" s="36">
        <f>(Reference!K$12*List!$G667)+Reference!K$13</f>
        <v>2756.1600174003934</v>
      </c>
      <c r="R667" s="36">
        <f>(Reference!L$12*List!$G667)+Reference!L$13</f>
        <v>2973.7028099290119</v>
      </c>
      <c r="S667" s="36">
        <f>(Reference!M$12*List!$G667)+Reference!M$13</f>
        <v>3552.9238905286093</v>
      </c>
      <c r="T667" s="36">
        <f>(Reference!N$12*List!$G667)+Reference!N$13</f>
        <v>14332.008514415858</v>
      </c>
      <c r="U667" s="12">
        <f>(Reference!O$12*List!$G667)+Reference!O$13</f>
        <v>532.70121545837969</v>
      </c>
      <c r="V667" s="12">
        <f>(Reference!P$12*List!$G667)+Reference!P$13</f>
        <v>750.62443996408047</v>
      </c>
      <c r="W667" s="12">
        <f>(Reference!Q$12*List!$G667)+Reference!Q$13</f>
        <v>375.31221998204023</v>
      </c>
      <c r="X667" s="54"/>
      <c r="Y667" s="1" t="str">
        <f t="shared" si="21"/>
        <v>Jackson County, Illinois</v>
      </c>
      <c r="Z667" s="38" t="s">
        <v>308</v>
      </c>
      <c r="AA667" s="40" t="s">
        <v>2225</v>
      </c>
      <c r="AB667" s="43" t="s">
        <v>1974</v>
      </c>
      <c r="AC667" s="62"/>
      <c r="AD667" s="57">
        <f t="shared" si="20"/>
        <v>0.8165</v>
      </c>
    </row>
    <row r="668" spans="1:30" x14ac:dyDescent="0.3">
      <c r="A668" s="47">
        <v>14480</v>
      </c>
      <c r="B668" s="27">
        <v>99914</v>
      </c>
      <c r="C668" s="49" t="s">
        <v>1974</v>
      </c>
      <c r="D668" s="39" t="s">
        <v>198</v>
      </c>
      <c r="E668" s="44" t="s">
        <v>1974</v>
      </c>
      <c r="F668" s="18" t="s">
        <v>7</v>
      </c>
      <c r="G668" s="29">
        <v>0.84910000000000008</v>
      </c>
      <c r="H668" s="36">
        <f>(Reference!B$12*List!$G668)+Reference!B$13</f>
        <v>845.33149783982299</v>
      </c>
      <c r="I668" s="36">
        <f>(Reference!C$12*List!$G668)+Reference!C$13</f>
        <v>1261.4247394551739</v>
      </c>
      <c r="J668" s="36">
        <f>(Reference!D$12*List!$G668)+Reference!D$13</f>
        <v>1509.7562497030622</v>
      </c>
      <c r="K668" s="36">
        <f>(Reference!E$12*List!$G668)+Reference!E$13</f>
        <v>1867.3536244600214</v>
      </c>
      <c r="L668" s="36">
        <f>(Reference!F$12*List!$G668)+Reference!F$13</f>
        <v>1945.1641643376931</v>
      </c>
      <c r="M668" s="36">
        <f>(Reference!G$12*List!$G668)+Reference!G$13</f>
        <v>2202.8770871949459</v>
      </c>
      <c r="N668" s="36">
        <f>(Reference!H$12*List!$G668)+Reference!H$13</f>
        <v>2286.7579528786769</v>
      </c>
      <c r="O668" s="36">
        <f>(Reference!I$12*List!$G668)+Reference!I$13</f>
        <v>2376.7091443684672</v>
      </c>
      <c r="P668" s="36">
        <f>(Reference!J$12*List!$G668)+Reference!J$13</f>
        <v>2751.4138009425037</v>
      </c>
      <c r="Q668" s="36">
        <f>(Reference!K$12*List!$G668)+Reference!K$13</f>
        <v>2838.6057534295405</v>
      </c>
      <c r="R668" s="36">
        <f>(Reference!L$12*List!$G668)+Reference!L$13</f>
        <v>3062.6559604531903</v>
      </c>
      <c r="S668" s="36">
        <f>(Reference!M$12*List!$G668)+Reference!M$13</f>
        <v>3659.2034328486729</v>
      </c>
      <c r="T668" s="36">
        <f>(Reference!N$12*List!$G668)+Reference!N$13</f>
        <v>14760.725636530384</v>
      </c>
      <c r="U668" s="12">
        <f>(Reference!O$12*List!$G668)+Reference!O$13</f>
        <v>548.63604635165689</v>
      </c>
      <c r="V668" s="12">
        <f>(Reference!P$12*List!$G668)+Reference!P$13</f>
        <v>773.07806531369852</v>
      </c>
      <c r="W668" s="12">
        <f>(Reference!Q$12*List!$G668)+Reference!Q$13</f>
        <v>386.53903265684926</v>
      </c>
      <c r="X668" s="54"/>
      <c r="Y668" s="1" t="str">
        <f t="shared" si="21"/>
        <v>Jasper County, Illinois</v>
      </c>
      <c r="Z668" s="39" t="s">
        <v>198</v>
      </c>
      <c r="AA668" s="40" t="s">
        <v>2225</v>
      </c>
      <c r="AB668" s="44" t="s">
        <v>1974</v>
      </c>
      <c r="AC668" s="63"/>
      <c r="AD668" s="57">
        <f t="shared" si="20"/>
        <v>0.84910000000000008</v>
      </c>
    </row>
    <row r="669" spans="1:30" x14ac:dyDescent="0.3">
      <c r="A669" s="47">
        <v>14490</v>
      </c>
      <c r="B669" s="27">
        <v>99914</v>
      </c>
      <c r="C669" s="49" t="s">
        <v>1974</v>
      </c>
      <c r="D669" s="39" t="s">
        <v>25</v>
      </c>
      <c r="E669" s="44" t="s">
        <v>1974</v>
      </c>
      <c r="F669" s="18" t="s">
        <v>7</v>
      </c>
      <c r="G669" s="29">
        <v>0.84910000000000008</v>
      </c>
      <c r="H669" s="36">
        <f>(Reference!B$12*List!$G669)+Reference!B$13</f>
        <v>845.33149783982299</v>
      </c>
      <c r="I669" s="36">
        <f>(Reference!C$12*List!$G669)+Reference!C$13</f>
        <v>1261.4247394551739</v>
      </c>
      <c r="J669" s="36">
        <f>(Reference!D$12*List!$G669)+Reference!D$13</f>
        <v>1509.7562497030622</v>
      </c>
      <c r="K669" s="36">
        <f>(Reference!E$12*List!$G669)+Reference!E$13</f>
        <v>1867.3536244600214</v>
      </c>
      <c r="L669" s="36">
        <f>(Reference!F$12*List!$G669)+Reference!F$13</f>
        <v>1945.1641643376931</v>
      </c>
      <c r="M669" s="36">
        <f>(Reference!G$12*List!$G669)+Reference!G$13</f>
        <v>2202.8770871949459</v>
      </c>
      <c r="N669" s="36">
        <f>(Reference!H$12*List!$G669)+Reference!H$13</f>
        <v>2286.7579528786769</v>
      </c>
      <c r="O669" s="36">
        <f>(Reference!I$12*List!$G669)+Reference!I$13</f>
        <v>2376.7091443684672</v>
      </c>
      <c r="P669" s="36">
        <f>(Reference!J$12*List!$G669)+Reference!J$13</f>
        <v>2751.4138009425037</v>
      </c>
      <c r="Q669" s="36">
        <f>(Reference!K$12*List!$G669)+Reference!K$13</f>
        <v>2838.6057534295405</v>
      </c>
      <c r="R669" s="36">
        <f>(Reference!L$12*List!$G669)+Reference!L$13</f>
        <v>3062.6559604531903</v>
      </c>
      <c r="S669" s="36">
        <f>(Reference!M$12*List!$G669)+Reference!M$13</f>
        <v>3659.2034328486729</v>
      </c>
      <c r="T669" s="36">
        <f>(Reference!N$12*List!$G669)+Reference!N$13</f>
        <v>14760.725636530384</v>
      </c>
      <c r="U669" s="12">
        <f>(Reference!O$12*List!$G669)+Reference!O$13</f>
        <v>548.63604635165689</v>
      </c>
      <c r="V669" s="12">
        <f>(Reference!P$12*List!$G669)+Reference!P$13</f>
        <v>773.07806531369852</v>
      </c>
      <c r="W669" s="12">
        <f>(Reference!Q$12*List!$G669)+Reference!Q$13</f>
        <v>386.53903265684926</v>
      </c>
      <c r="X669" s="54"/>
      <c r="Y669" s="1" t="str">
        <f t="shared" si="21"/>
        <v>Jefferson County, Illinois</v>
      </c>
      <c r="Z669" s="39" t="s">
        <v>25</v>
      </c>
      <c r="AA669" s="40" t="s">
        <v>2225</v>
      </c>
      <c r="AB669" s="44" t="s">
        <v>1974</v>
      </c>
      <c r="AC669" s="63"/>
      <c r="AD669" s="57">
        <f t="shared" si="20"/>
        <v>0.84910000000000008</v>
      </c>
    </row>
    <row r="670" spans="1:30" x14ac:dyDescent="0.3">
      <c r="A670" s="47">
        <v>14500</v>
      </c>
      <c r="B670" s="13">
        <v>41180</v>
      </c>
      <c r="C670" s="49" t="s">
        <v>2356</v>
      </c>
      <c r="D670" s="38" t="s">
        <v>244</v>
      </c>
      <c r="E670" s="43" t="s">
        <v>1974</v>
      </c>
      <c r="F670" s="18" t="s">
        <v>6</v>
      </c>
      <c r="G670" s="11">
        <v>0.92720000000000002</v>
      </c>
      <c r="H670" s="36">
        <f>(Reference!B$12*List!$G670)+Reference!B$13</f>
        <v>904.15130632345574</v>
      </c>
      <c r="I670" s="36">
        <f>(Reference!C$12*List!$G670)+Reference!C$13</f>
        <v>1349.1971243489979</v>
      </c>
      <c r="J670" s="36">
        <f>(Reference!D$12*List!$G670)+Reference!D$13</f>
        <v>1614.8080237011116</v>
      </c>
      <c r="K670" s="36">
        <f>(Reference!E$12*List!$G670)+Reference!E$13</f>
        <v>1997.2877187681554</v>
      </c>
      <c r="L670" s="36">
        <f>(Reference!F$12*List!$G670)+Reference!F$13</f>
        <v>2080.5124672318179</v>
      </c>
      <c r="M670" s="36">
        <f>(Reference!G$12*List!$G670)+Reference!G$13</f>
        <v>2356.1575561150112</v>
      </c>
      <c r="N670" s="36">
        <f>(Reference!H$12*List!$G670)+Reference!H$13</f>
        <v>2445.8750154517252</v>
      </c>
      <c r="O670" s="36">
        <f>(Reference!I$12*List!$G670)+Reference!I$13</f>
        <v>2542.0851856614904</v>
      </c>
      <c r="P670" s="36">
        <f>(Reference!J$12*List!$G670)+Reference!J$13</f>
        <v>2942.8625204616806</v>
      </c>
      <c r="Q670" s="36">
        <f>(Reference!K$12*List!$G670)+Reference!K$13</f>
        <v>3036.1214584564232</v>
      </c>
      <c r="R670" s="36">
        <f>(Reference!L$12*List!$G670)+Reference!L$13</f>
        <v>3275.7615143163302</v>
      </c>
      <c r="S670" s="36">
        <f>(Reference!M$12*List!$G670)+Reference!M$13</f>
        <v>3913.8179192044076</v>
      </c>
      <c r="T670" s="36">
        <f>(Reference!N$12*List!$G670)+Reference!N$13</f>
        <v>15787.805613129905</v>
      </c>
      <c r="U670" s="12">
        <f>(Reference!O$12*List!$G670)+Reference!O$13</f>
        <v>586.81120870641007</v>
      </c>
      <c r="V670" s="12">
        <f>(Reference!P$12*List!$G670)+Reference!P$13</f>
        <v>826.87033954085064</v>
      </c>
      <c r="W670" s="12">
        <f>(Reference!Q$12*List!$G670)+Reference!Q$13</f>
        <v>413.43516977042532</v>
      </c>
      <c r="X670" s="54"/>
      <c r="Y670" s="1" t="str">
        <f t="shared" si="21"/>
        <v>Jersey County, Illinois</v>
      </c>
      <c r="Z670" s="38" t="s">
        <v>244</v>
      </c>
      <c r="AA670" s="40" t="s">
        <v>2225</v>
      </c>
      <c r="AB670" s="43" t="s">
        <v>1974</v>
      </c>
      <c r="AC670" s="62"/>
      <c r="AD670" s="57">
        <f t="shared" si="20"/>
        <v>0.92720000000000002</v>
      </c>
    </row>
    <row r="671" spans="1:30" x14ac:dyDescent="0.3">
      <c r="A671" s="47">
        <v>14510</v>
      </c>
      <c r="B671" s="27">
        <v>99914</v>
      </c>
      <c r="C671" s="49" t="s">
        <v>1974</v>
      </c>
      <c r="D671" s="39" t="s">
        <v>1163</v>
      </c>
      <c r="E671" s="44" t="s">
        <v>1974</v>
      </c>
      <c r="F671" s="18" t="s">
        <v>7</v>
      </c>
      <c r="G671" s="29">
        <v>0.84910000000000008</v>
      </c>
      <c r="H671" s="36">
        <f>(Reference!B$12*List!$G671)+Reference!B$13</f>
        <v>845.33149783982299</v>
      </c>
      <c r="I671" s="36">
        <f>(Reference!C$12*List!$G671)+Reference!C$13</f>
        <v>1261.4247394551739</v>
      </c>
      <c r="J671" s="36">
        <f>(Reference!D$12*List!$G671)+Reference!D$13</f>
        <v>1509.7562497030622</v>
      </c>
      <c r="K671" s="36">
        <f>(Reference!E$12*List!$G671)+Reference!E$13</f>
        <v>1867.3536244600214</v>
      </c>
      <c r="L671" s="36">
        <f>(Reference!F$12*List!$G671)+Reference!F$13</f>
        <v>1945.1641643376931</v>
      </c>
      <c r="M671" s="36">
        <f>(Reference!G$12*List!$G671)+Reference!G$13</f>
        <v>2202.8770871949459</v>
      </c>
      <c r="N671" s="36">
        <f>(Reference!H$12*List!$G671)+Reference!H$13</f>
        <v>2286.7579528786769</v>
      </c>
      <c r="O671" s="36">
        <f>(Reference!I$12*List!$G671)+Reference!I$13</f>
        <v>2376.7091443684672</v>
      </c>
      <c r="P671" s="36">
        <f>(Reference!J$12*List!$G671)+Reference!J$13</f>
        <v>2751.4138009425037</v>
      </c>
      <c r="Q671" s="36">
        <f>(Reference!K$12*List!$G671)+Reference!K$13</f>
        <v>2838.6057534295405</v>
      </c>
      <c r="R671" s="36">
        <f>(Reference!L$12*List!$G671)+Reference!L$13</f>
        <v>3062.6559604531903</v>
      </c>
      <c r="S671" s="36">
        <f>(Reference!M$12*List!$G671)+Reference!M$13</f>
        <v>3659.2034328486729</v>
      </c>
      <c r="T671" s="36">
        <f>(Reference!N$12*List!$G671)+Reference!N$13</f>
        <v>14760.725636530384</v>
      </c>
      <c r="U671" s="12">
        <f>(Reference!O$12*List!$G671)+Reference!O$13</f>
        <v>548.63604635165689</v>
      </c>
      <c r="V671" s="12">
        <f>(Reference!P$12*List!$G671)+Reference!P$13</f>
        <v>773.07806531369852</v>
      </c>
      <c r="W671" s="12">
        <f>(Reference!Q$12*List!$G671)+Reference!Q$13</f>
        <v>386.53903265684926</v>
      </c>
      <c r="X671" s="54"/>
      <c r="Y671" s="1" t="str">
        <f t="shared" si="21"/>
        <v>Jo Daviess County, Illinois</v>
      </c>
      <c r="Z671" s="39" t="s">
        <v>1163</v>
      </c>
      <c r="AA671" s="40" t="s">
        <v>2225</v>
      </c>
      <c r="AB671" s="44" t="s">
        <v>1974</v>
      </c>
      <c r="AC671" s="63"/>
      <c r="AD671" s="57">
        <f t="shared" si="20"/>
        <v>0.84910000000000008</v>
      </c>
    </row>
    <row r="672" spans="1:30" x14ac:dyDescent="0.3">
      <c r="A672" s="47">
        <v>14520</v>
      </c>
      <c r="B672" s="27">
        <v>99914</v>
      </c>
      <c r="C672" s="49" t="s">
        <v>1974</v>
      </c>
      <c r="D672" s="39" t="s">
        <v>277</v>
      </c>
      <c r="E672" s="44" t="s">
        <v>1974</v>
      </c>
      <c r="F672" s="18" t="s">
        <v>7</v>
      </c>
      <c r="G672" s="29">
        <v>0.84910000000000008</v>
      </c>
      <c r="H672" s="36">
        <f>(Reference!B$12*List!$G672)+Reference!B$13</f>
        <v>845.33149783982299</v>
      </c>
      <c r="I672" s="36">
        <f>(Reference!C$12*List!$G672)+Reference!C$13</f>
        <v>1261.4247394551739</v>
      </c>
      <c r="J672" s="36">
        <f>(Reference!D$12*List!$G672)+Reference!D$13</f>
        <v>1509.7562497030622</v>
      </c>
      <c r="K672" s="36">
        <f>(Reference!E$12*List!$G672)+Reference!E$13</f>
        <v>1867.3536244600214</v>
      </c>
      <c r="L672" s="36">
        <f>(Reference!F$12*List!$G672)+Reference!F$13</f>
        <v>1945.1641643376931</v>
      </c>
      <c r="M672" s="36">
        <f>(Reference!G$12*List!$G672)+Reference!G$13</f>
        <v>2202.8770871949459</v>
      </c>
      <c r="N672" s="36">
        <f>(Reference!H$12*List!$G672)+Reference!H$13</f>
        <v>2286.7579528786769</v>
      </c>
      <c r="O672" s="36">
        <f>(Reference!I$12*List!$G672)+Reference!I$13</f>
        <v>2376.7091443684672</v>
      </c>
      <c r="P672" s="36">
        <f>(Reference!J$12*List!$G672)+Reference!J$13</f>
        <v>2751.4138009425037</v>
      </c>
      <c r="Q672" s="36">
        <f>(Reference!K$12*List!$G672)+Reference!K$13</f>
        <v>2838.6057534295405</v>
      </c>
      <c r="R672" s="36">
        <f>(Reference!L$12*List!$G672)+Reference!L$13</f>
        <v>3062.6559604531903</v>
      </c>
      <c r="S672" s="36">
        <f>(Reference!M$12*List!$G672)+Reference!M$13</f>
        <v>3659.2034328486729</v>
      </c>
      <c r="T672" s="36">
        <f>(Reference!N$12*List!$G672)+Reference!N$13</f>
        <v>14760.725636530384</v>
      </c>
      <c r="U672" s="12">
        <f>(Reference!O$12*List!$G672)+Reference!O$13</f>
        <v>548.63604635165689</v>
      </c>
      <c r="V672" s="12">
        <f>(Reference!P$12*List!$G672)+Reference!P$13</f>
        <v>773.07806531369852</v>
      </c>
      <c r="W672" s="12">
        <f>(Reference!Q$12*List!$G672)+Reference!Q$13</f>
        <v>386.53903265684926</v>
      </c>
      <c r="X672" s="54"/>
      <c r="Y672" s="1" t="str">
        <f t="shared" si="21"/>
        <v>Johnson County, Illinois</v>
      </c>
      <c r="Z672" s="39" t="s">
        <v>277</v>
      </c>
      <c r="AA672" s="40" t="s">
        <v>2225</v>
      </c>
      <c r="AB672" s="44" t="s">
        <v>1974</v>
      </c>
      <c r="AC672" s="63"/>
      <c r="AD672" s="57">
        <f t="shared" si="20"/>
        <v>0.84910000000000008</v>
      </c>
    </row>
    <row r="673" spans="1:30" x14ac:dyDescent="0.3">
      <c r="A673" s="47">
        <v>14530</v>
      </c>
      <c r="B673" s="13">
        <v>20994</v>
      </c>
      <c r="C673" s="49" t="s">
        <v>2360</v>
      </c>
      <c r="D673" s="38" t="s">
        <v>245</v>
      </c>
      <c r="E673" s="43" t="s">
        <v>1974</v>
      </c>
      <c r="F673" s="18" t="s">
        <v>6</v>
      </c>
      <c r="G673" s="11">
        <v>1.0490999999999999</v>
      </c>
      <c r="H673" s="36">
        <f>(Reference!B$12*List!$G673)+Reference!B$13</f>
        <v>995.95840816922816</v>
      </c>
      <c r="I673" s="36">
        <f>(Reference!C$12*List!$G673)+Reference!C$13</f>
        <v>1486.1939709374374</v>
      </c>
      <c r="J673" s="36">
        <f>(Reference!D$12*List!$G673)+Reference!D$13</f>
        <v>1778.7748770988353</v>
      </c>
      <c r="K673" s="36">
        <f>(Reference!E$12*List!$G673)+Reference!E$13</f>
        <v>2200.0913819712482</v>
      </c>
      <c r="L673" s="36">
        <f>(Reference!F$12*List!$G673)+Reference!F$13</f>
        <v>2291.7667325684861</v>
      </c>
      <c r="M673" s="36">
        <f>(Reference!G$12*List!$G673)+Reference!G$13</f>
        <v>2595.4006951848705</v>
      </c>
      <c r="N673" s="36">
        <f>(Reference!H$12*List!$G673)+Reference!H$13</f>
        <v>2694.2280234882755</v>
      </c>
      <c r="O673" s="36">
        <f>(Reference!I$12*List!$G673)+Reference!I$13</f>
        <v>2800.2073294978481</v>
      </c>
      <c r="P673" s="36">
        <f>(Reference!J$12*List!$G673)+Reference!J$13</f>
        <v>3241.6794079058245</v>
      </c>
      <c r="Q673" s="36">
        <f>(Reference!K$12*List!$G673)+Reference!K$13</f>
        <v>3344.4078149580491</v>
      </c>
      <c r="R673" s="36">
        <f>(Reference!L$12*List!$G673)+Reference!L$13</f>
        <v>3608.3808102947769</v>
      </c>
      <c r="S673" s="36">
        <f>(Reference!M$12*List!$G673)+Reference!M$13</f>
        <v>4311.2251648736019</v>
      </c>
      <c r="T673" s="36">
        <f>(Reference!N$12*List!$G673)+Reference!N$13</f>
        <v>17390.892029871029</v>
      </c>
      <c r="U673" s="12">
        <f>(Reference!O$12*List!$G673)+Reference!O$13</f>
        <v>646.39574508341911</v>
      </c>
      <c r="V673" s="12">
        <f>(Reference!P$12*List!$G673)+Reference!P$13</f>
        <v>910.83036807209078</v>
      </c>
      <c r="W673" s="12">
        <f>(Reference!Q$12*List!$G673)+Reference!Q$13</f>
        <v>455.41518403604539</v>
      </c>
      <c r="X673" s="54"/>
      <c r="Y673" s="1" t="str">
        <f t="shared" si="21"/>
        <v>Kane County, Illinois</v>
      </c>
      <c r="Z673" s="38" t="s">
        <v>245</v>
      </c>
      <c r="AA673" s="40" t="s">
        <v>2225</v>
      </c>
      <c r="AB673" s="43" t="s">
        <v>1974</v>
      </c>
      <c r="AC673" s="62"/>
      <c r="AD673" s="57">
        <f t="shared" si="20"/>
        <v>1.0490999999999999</v>
      </c>
    </row>
    <row r="674" spans="1:30" x14ac:dyDescent="0.3">
      <c r="A674" s="47">
        <v>14540</v>
      </c>
      <c r="B674" s="13">
        <v>28100</v>
      </c>
      <c r="C674" s="49" t="s">
        <v>2364</v>
      </c>
      <c r="D674" s="38" t="s">
        <v>246</v>
      </c>
      <c r="E674" s="43" t="s">
        <v>1974</v>
      </c>
      <c r="F674" s="18" t="s">
        <v>6</v>
      </c>
      <c r="G674" s="11">
        <v>0.87429999999999997</v>
      </c>
      <c r="H674" s="36">
        <f>(Reference!B$12*List!$G674)+Reference!B$13</f>
        <v>864.31048854132803</v>
      </c>
      <c r="I674" s="36">
        <f>(Reference!C$12*List!$G674)+Reference!C$13</f>
        <v>1289.7456626219391</v>
      </c>
      <c r="J674" s="36">
        <f>(Reference!D$12*List!$G674)+Reference!D$13</f>
        <v>1543.6525967549294</v>
      </c>
      <c r="K674" s="36">
        <f>(Reference!E$12*List!$G674)+Reference!E$13</f>
        <v>1909.2785819064359</v>
      </c>
      <c r="L674" s="36">
        <f>(Reference!F$12*List!$G674)+Reference!F$13</f>
        <v>1988.8360879347729</v>
      </c>
      <c r="M674" s="36">
        <f>(Reference!G$12*List!$G674)+Reference!G$13</f>
        <v>2252.3350618016761</v>
      </c>
      <c r="N674" s="36">
        <f>(Reference!H$12*List!$G674)+Reference!H$13</f>
        <v>2338.0991817754862</v>
      </c>
      <c r="O674" s="36">
        <f>(Reference!I$12*List!$G674)+Reference!I$13</f>
        <v>2430.069915694769</v>
      </c>
      <c r="P674" s="36">
        <f>(Reference!J$12*List!$G674)+Reference!J$13</f>
        <v>2813.1872674198817</v>
      </c>
      <c r="Q674" s="36">
        <f>(Reference!K$12*List!$G674)+Reference!K$13</f>
        <v>2902.3368131821317</v>
      </c>
      <c r="R674" s="36">
        <f>(Reference!L$12*List!$G674)+Reference!L$13</f>
        <v>3131.4172915332301</v>
      </c>
      <c r="S674" s="36">
        <f>(Reference!M$12*List!$G674)+Reference!M$13</f>
        <v>3741.3581710838139</v>
      </c>
      <c r="T674" s="36">
        <f>(Reference!N$12*List!$G674)+Reference!N$13</f>
        <v>15092.126602091303</v>
      </c>
      <c r="U674" s="12">
        <f>(Reference!O$12*List!$G674)+Reference!O$13</f>
        <v>560.95376839185894</v>
      </c>
      <c r="V674" s="12">
        <f>(Reference!P$12*List!$G674)+Reference!P$13</f>
        <v>790.43485546125589</v>
      </c>
      <c r="W674" s="12">
        <f>(Reference!Q$12*List!$G674)+Reference!Q$13</f>
        <v>395.21742773062795</v>
      </c>
      <c r="X674" s="54"/>
      <c r="Y674" s="1" t="str">
        <f t="shared" si="21"/>
        <v>Kankakee County, Illinois</v>
      </c>
      <c r="Z674" s="38" t="s">
        <v>246</v>
      </c>
      <c r="AA674" s="40" t="s">
        <v>2225</v>
      </c>
      <c r="AB674" s="43" t="s">
        <v>1974</v>
      </c>
      <c r="AC674" s="62"/>
      <c r="AD674" s="57">
        <f t="shared" si="20"/>
        <v>0.87429999999999997</v>
      </c>
    </row>
    <row r="675" spans="1:30" x14ac:dyDescent="0.3">
      <c r="A675" s="47">
        <v>14550</v>
      </c>
      <c r="B675" s="13">
        <v>16974</v>
      </c>
      <c r="C675" s="49" t="s">
        <v>2359</v>
      </c>
      <c r="D675" s="38" t="s">
        <v>247</v>
      </c>
      <c r="E675" s="43" t="s">
        <v>1974</v>
      </c>
      <c r="F675" s="18" t="s">
        <v>6</v>
      </c>
      <c r="G675" s="11">
        <v>1.0510999999999999</v>
      </c>
      <c r="H675" s="36">
        <f>(Reference!B$12*List!$G675)+Reference!B$13</f>
        <v>997.46467727252218</v>
      </c>
      <c r="I675" s="36">
        <f>(Reference!C$12*List!$G675)+Reference!C$13</f>
        <v>1488.4416632522598</v>
      </c>
      <c r="J675" s="36">
        <f>(Reference!D$12*List!$G675)+Reference!D$13</f>
        <v>1781.4650633727929</v>
      </c>
      <c r="K675" s="36">
        <f>(Reference!E$12*List!$G675)+Reference!E$13</f>
        <v>2203.4187595463604</v>
      </c>
      <c r="L675" s="36">
        <f>(Reference!F$12*List!$G675)+Reference!F$13</f>
        <v>2295.2327582507942</v>
      </c>
      <c r="M675" s="36">
        <f>(Reference!G$12*List!$G675)+Reference!G$13</f>
        <v>2599.3259312647697</v>
      </c>
      <c r="N675" s="36">
        <f>(Reference!H$12*List!$G675)+Reference!H$13</f>
        <v>2698.3027241943714</v>
      </c>
      <c r="O675" s="36">
        <f>(Reference!I$12*List!$G675)+Reference!I$13</f>
        <v>2804.4423113491421</v>
      </c>
      <c r="P675" s="36">
        <f>(Reference!J$12*List!$G675)+Reference!J$13</f>
        <v>3246.5820639754579</v>
      </c>
      <c r="Q675" s="36">
        <f>(Reference!K$12*List!$G675)+Reference!K$13</f>
        <v>3349.4658355733345</v>
      </c>
      <c r="R675" s="36">
        <f>(Reference!L$12*List!$G675)+Reference!L$13</f>
        <v>3613.8380587931924</v>
      </c>
      <c r="S675" s="36">
        <f>(Reference!M$12*List!$G675)+Reference!M$13</f>
        <v>4317.7453821938507</v>
      </c>
      <c r="T675" s="36">
        <f>(Reference!N$12*List!$G675)+Reference!N$13</f>
        <v>17417.193693804435</v>
      </c>
      <c r="U675" s="12">
        <f>(Reference!O$12*List!$G675)+Reference!O$13</f>
        <v>647.37334207073673</v>
      </c>
      <c r="V675" s="12">
        <f>(Reference!P$12*List!$G675)+Reference!P$13</f>
        <v>912.20789109967473</v>
      </c>
      <c r="W675" s="12">
        <f>(Reference!Q$12*List!$G675)+Reference!Q$13</f>
        <v>456.10394554983736</v>
      </c>
      <c r="X675" s="54"/>
      <c r="Y675" s="1" t="str">
        <f t="shared" si="21"/>
        <v>Kendall County, Illinois</v>
      </c>
      <c r="Z675" s="38" t="s">
        <v>247</v>
      </c>
      <c r="AA675" s="40" t="s">
        <v>2225</v>
      </c>
      <c r="AB675" s="43" t="s">
        <v>1974</v>
      </c>
      <c r="AC675" s="62"/>
      <c r="AD675" s="57">
        <f t="shared" si="20"/>
        <v>1.0510999999999999</v>
      </c>
    </row>
    <row r="676" spans="1:30" x14ac:dyDescent="0.3">
      <c r="A676" s="47">
        <v>14560</v>
      </c>
      <c r="B676" s="27">
        <v>99914</v>
      </c>
      <c r="C676" s="49" t="s">
        <v>1974</v>
      </c>
      <c r="D676" s="39" t="s">
        <v>691</v>
      </c>
      <c r="E676" s="44" t="s">
        <v>1974</v>
      </c>
      <c r="F676" s="18" t="s">
        <v>7</v>
      </c>
      <c r="G676" s="29">
        <v>0.84910000000000008</v>
      </c>
      <c r="H676" s="36">
        <f>(Reference!B$12*List!$G676)+Reference!B$13</f>
        <v>845.33149783982299</v>
      </c>
      <c r="I676" s="36">
        <f>(Reference!C$12*List!$G676)+Reference!C$13</f>
        <v>1261.4247394551739</v>
      </c>
      <c r="J676" s="36">
        <f>(Reference!D$12*List!$G676)+Reference!D$13</f>
        <v>1509.7562497030622</v>
      </c>
      <c r="K676" s="36">
        <f>(Reference!E$12*List!$G676)+Reference!E$13</f>
        <v>1867.3536244600214</v>
      </c>
      <c r="L676" s="36">
        <f>(Reference!F$12*List!$G676)+Reference!F$13</f>
        <v>1945.1641643376931</v>
      </c>
      <c r="M676" s="36">
        <f>(Reference!G$12*List!$G676)+Reference!G$13</f>
        <v>2202.8770871949459</v>
      </c>
      <c r="N676" s="36">
        <f>(Reference!H$12*List!$G676)+Reference!H$13</f>
        <v>2286.7579528786769</v>
      </c>
      <c r="O676" s="36">
        <f>(Reference!I$12*List!$G676)+Reference!I$13</f>
        <v>2376.7091443684672</v>
      </c>
      <c r="P676" s="36">
        <f>(Reference!J$12*List!$G676)+Reference!J$13</f>
        <v>2751.4138009425037</v>
      </c>
      <c r="Q676" s="36">
        <f>(Reference!K$12*List!$G676)+Reference!K$13</f>
        <v>2838.6057534295405</v>
      </c>
      <c r="R676" s="36">
        <f>(Reference!L$12*List!$G676)+Reference!L$13</f>
        <v>3062.6559604531903</v>
      </c>
      <c r="S676" s="36">
        <f>(Reference!M$12*List!$G676)+Reference!M$13</f>
        <v>3659.2034328486729</v>
      </c>
      <c r="T676" s="36">
        <f>(Reference!N$12*List!$G676)+Reference!N$13</f>
        <v>14760.725636530384</v>
      </c>
      <c r="U676" s="12">
        <f>(Reference!O$12*List!$G676)+Reference!O$13</f>
        <v>548.63604635165689</v>
      </c>
      <c r="V676" s="12">
        <f>(Reference!P$12*List!$G676)+Reference!P$13</f>
        <v>773.07806531369852</v>
      </c>
      <c r="W676" s="12">
        <f>(Reference!Q$12*List!$G676)+Reference!Q$13</f>
        <v>386.53903265684926</v>
      </c>
      <c r="X676" s="54"/>
      <c r="Y676" s="1" t="str">
        <f t="shared" si="21"/>
        <v>Knox County, Illinois</v>
      </c>
      <c r="Z676" s="39" t="s">
        <v>691</v>
      </c>
      <c r="AA676" s="40" t="s">
        <v>2225</v>
      </c>
      <c r="AB676" s="44" t="s">
        <v>1974</v>
      </c>
      <c r="AC676" s="63"/>
      <c r="AD676" s="57">
        <f t="shared" si="20"/>
        <v>0.84910000000000008</v>
      </c>
    </row>
    <row r="677" spans="1:30" x14ac:dyDescent="0.3">
      <c r="A677" s="47">
        <v>14580</v>
      </c>
      <c r="B677" s="27">
        <v>99914</v>
      </c>
      <c r="C677" s="49" t="s">
        <v>1974</v>
      </c>
      <c r="D677" s="39" t="s">
        <v>1164</v>
      </c>
      <c r="E677" s="44" t="s">
        <v>1974</v>
      </c>
      <c r="F677" s="18" t="s">
        <v>7</v>
      </c>
      <c r="G677" s="29">
        <v>0.84910000000000008</v>
      </c>
      <c r="H677" s="36">
        <f>(Reference!B$12*List!$G677)+Reference!B$13</f>
        <v>845.33149783982299</v>
      </c>
      <c r="I677" s="36">
        <f>(Reference!C$12*List!$G677)+Reference!C$13</f>
        <v>1261.4247394551739</v>
      </c>
      <c r="J677" s="36">
        <f>(Reference!D$12*List!$G677)+Reference!D$13</f>
        <v>1509.7562497030622</v>
      </c>
      <c r="K677" s="36">
        <f>(Reference!E$12*List!$G677)+Reference!E$13</f>
        <v>1867.3536244600214</v>
      </c>
      <c r="L677" s="36">
        <f>(Reference!F$12*List!$G677)+Reference!F$13</f>
        <v>1945.1641643376931</v>
      </c>
      <c r="M677" s="36">
        <f>(Reference!G$12*List!$G677)+Reference!G$13</f>
        <v>2202.8770871949459</v>
      </c>
      <c r="N677" s="36">
        <f>(Reference!H$12*List!$G677)+Reference!H$13</f>
        <v>2286.7579528786769</v>
      </c>
      <c r="O677" s="36">
        <f>(Reference!I$12*List!$G677)+Reference!I$13</f>
        <v>2376.7091443684672</v>
      </c>
      <c r="P677" s="36">
        <f>(Reference!J$12*List!$G677)+Reference!J$13</f>
        <v>2751.4138009425037</v>
      </c>
      <c r="Q677" s="36">
        <f>(Reference!K$12*List!$G677)+Reference!K$13</f>
        <v>2838.6057534295405</v>
      </c>
      <c r="R677" s="36">
        <f>(Reference!L$12*List!$G677)+Reference!L$13</f>
        <v>3062.6559604531903</v>
      </c>
      <c r="S677" s="36">
        <f>(Reference!M$12*List!$G677)+Reference!M$13</f>
        <v>3659.2034328486729</v>
      </c>
      <c r="T677" s="36">
        <f>(Reference!N$12*List!$G677)+Reference!N$13</f>
        <v>14760.725636530384</v>
      </c>
      <c r="U677" s="12">
        <f>(Reference!O$12*List!$G677)+Reference!O$13</f>
        <v>548.63604635165689</v>
      </c>
      <c r="V677" s="12">
        <f>(Reference!P$12*List!$G677)+Reference!P$13</f>
        <v>773.07806531369852</v>
      </c>
      <c r="W677" s="12">
        <f>(Reference!Q$12*List!$G677)+Reference!Q$13</f>
        <v>386.53903265684926</v>
      </c>
      <c r="X677" s="54"/>
      <c r="Y677" s="1" t="str">
        <f t="shared" si="21"/>
        <v>La Salle County, Illinois</v>
      </c>
      <c r="Z677" s="39" t="s">
        <v>1164</v>
      </c>
      <c r="AA677" s="40" t="s">
        <v>2225</v>
      </c>
      <c r="AB677" s="44" t="s">
        <v>1974</v>
      </c>
      <c r="AC677" s="63"/>
      <c r="AD677" s="57">
        <f t="shared" si="20"/>
        <v>0.84910000000000008</v>
      </c>
    </row>
    <row r="678" spans="1:30" x14ac:dyDescent="0.3">
      <c r="A678" s="47">
        <v>14570</v>
      </c>
      <c r="B678" s="13">
        <v>29404</v>
      </c>
      <c r="C678" s="49" t="s">
        <v>2365</v>
      </c>
      <c r="D678" s="38" t="s">
        <v>146</v>
      </c>
      <c r="E678" s="43" t="s">
        <v>1974</v>
      </c>
      <c r="F678" s="18" t="s">
        <v>6</v>
      </c>
      <c r="G678" s="11">
        <v>1.0445</v>
      </c>
      <c r="H678" s="36">
        <f>(Reference!B$12*List!$G678)+Reference!B$13</f>
        <v>992.49398923165188</v>
      </c>
      <c r="I678" s="36">
        <f>(Reference!C$12*List!$G678)+Reference!C$13</f>
        <v>1481.0242786133454</v>
      </c>
      <c r="J678" s="36">
        <f>(Reference!D$12*List!$G678)+Reference!D$13</f>
        <v>1772.5874486687326</v>
      </c>
      <c r="K678" s="36">
        <f>(Reference!E$12*List!$G678)+Reference!E$13</f>
        <v>2192.4384135484902</v>
      </c>
      <c r="L678" s="36">
        <f>(Reference!F$12*List!$G678)+Reference!F$13</f>
        <v>2283.7948734991783</v>
      </c>
      <c r="M678" s="36">
        <f>(Reference!G$12*List!$G678)+Reference!G$13</f>
        <v>2586.372652201102</v>
      </c>
      <c r="N678" s="36">
        <f>(Reference!H$12*List!$G678)+Reference!H$13</f>
        <v>2684.8562118642549</v>
      </c>
      <c r="O678" s="36">
        <f>(Reference!I$12*List!$G678)+Reference!I$13</f>
        <v>2790.4668712398725</v>
      </c>
      <c r="P678" s="36">
        <f>(Reference!J$12*List!$G678)+Reference!J$13</f>
        <v>3230.4032989456682</v>
      </c>
      <c r="Q678" s="36">
        <f>(Reference!K$12*List!$G678)+Reference!K$13</f>
        <v>3332.7743675428937</v>
      </c>
      <c r="R678" s="36">
        <f>(Reference!L$12*List!$G678)+Reference!L$13</f>
        <v>3595.8291387484205</v>
      </c>
      <c r="S678" s="36">
        <f>(Reference!M$12*List!$G678)+Reference!M$13</f>
        <v>4296.2286650370288</v>
      </c>
      <c r="T678" s="36">
        <f>(Reference!N$12*List!$G678)+Reference!N$13</f>
        <v>17330.398202824195</v>
      </c>
      <c r="U678" s="12">
        <f>(Reference!O$12*List!$G678)+Reference!O$13</f>
        <v>644.14727201258859</v>
      </c>
      <c r="V678" s="12">
        <f>(Reference!P$12*List!$G678)+Reference!P$13</f>
        <v>907.66206510864777</v>
      </c>
      <c r="W678" s="12">
        <f>(Reference!Q$12*List!$G678)+Reference!Q$13</f>
        <v>453.83103255432388</v>
      </c>
      <c r="X678" s="54"/>
      <c r="Y678" s="1" t="str">
        <f t="shared" si="21"/>
        <v>Lake County, Illinois</v>
      </c>
      <c r="Z678" s="38" t="s">
        <v>146</v>
      </c>
      <c r="AA678" s="40" t="s">
        <v>2225</v>
      </c>
      <c r="AB678" s="43" t="s">
        <v>1974</v>
      </c>
      <c r="AC678" s="62"/>
      <c r="AD678" s="57">
        <f t="shared" si="20"/>
        <v>1.0445</v>
      </c>
    </row>
    <row r="679" spans="1:30" x14ac:dyDescent="0.3">
      <c r="A679" s="47">
        <v>14590</v>
      </c>
      <c r="B679" s="27">
        <v>99914</v>
      </c>
      <c r="C679" s="49" t="s">
        <v>1974</v>
      </c>
      <c r="D679" s="39" t="s">
        <v>27</v>
      </c>
      <c r="E679" s="44" t="s">
        <v>1974</v>
      </c>
      <c r="F679" s="18" t="s">
        <v>7</v>
      </c>
      <c r="G679" s="29">
        <v>0.84910000000000008</v>
      </c>
      <c r="H679" s="36">
        <f>(Reference!B$12*List!$G679)+Reference!B$13</f>
        <v>845.33149783982299</v>
      </c>
      <c r="I679" s="36">
        <f>(Reference!C$12*List!$G679)+Reference!C$13</f>
        <v>1261.4247394551739</v>
      </c>
      <c r="J679" s="36">
        <f>(Reference!D$12*List!$G679)+Reference!D$13</f>
        <v>1509.7562497030622</v>
      </c>
      <c r="K679" s="36">
        <f>(Reference!E$12*List!$G679)+Reference!E$13</f>
        <v>1867.3536244600214</v>
      </c>
      <c r="L679" s="36">
        <f>(Reference!F$12*List!$G679)+Reference!F$13</f>
        <v>1945.1641643376931</v>
      </c>
      <c r="M679" s="36">
        <f>(Reference!G$12*List!$G679)+Reference!G$13</f>
        <v>2202.8770871949459</v>
      </c>
      <c r="N679" s="36">
        <f>(Reference!H$12*List!$G679)+Reference!H$13</f>
        <v>2286.7579528786769</v>
      </c>
      <c r="O679" s="36">
        <f>(Reference!I$12*List!$G679)+Reference!I$13</f>
        <v>2376.7091443684672</v>
      </c>
      <c r="P679" s="36">
        <f>(Reference!J$12*List!$G679)+Reference!J$13</f>
        <v>2751.4138009425037</v>
      </c>
      <c r="Q679" s="36">
        <f>(Reference!K$12*List!$G679)+Reference!K$13</f>
        <v>2838.6057534295405</v>
      </c>
      <c r="R679" s="36">
        <f>(Reference!L$12*List!$G679)+Reference!L$13</f>
        <v>3062.6559604531903</v>
      </c>
      <c r="S679" s="36">
        <f>(Reference!M$12*List!$G679)+Reference!M$13</f>
        <v>3659.2034328486729</v>
      </c>
      <c r="T679" s="36">
        <f>(Reference!N$12*List!$G679)+Reference!N$13</f>
        <v>14760.725636530384</v>
      </c>
      <c r="U679" s="12">
        <f>(Reference!O$12*List!$G679)+Reference!O$13</f>
        <v>548.63604635165689</v>
      </c>
      <c r="V679" s="12">
        <f>(Reference!P$12*List!$G679)+Reference!P$13</f>
        <v>773.07806531369852</v>
      </c>
      <c r="W679" s="12">
        <f>(Reference!Q$12*List!$G679)+Reference!Q$13</f>
        <v>386.53903265684926</v>
      </c>
      <c r="X679" s="54"/>
      <c r="Y679" s="1" t="str">
        <f t="shared" si="21"/>
        <v>Lawrence County, Illinois</v>
      </c>
      <c r="Z679" s="39" t="s">
        <v>27</v>
      </c>
      <c r="AA679" s="40" t="s">
        <v>2225</v>
      </c>
      <c r="AB679" s="44" t="s">
        <v>1974</v>
      </c>
      <c r="AC679" s="63"/>
      <c r="AD679" s="57">
        <f t="shared" si="20"/>
        <v>0.84910000000000008</v>
      </c>
    </row>
    <row r="680" spans="1:30" x14ac:dyDescent="0.3">
      <c r="A680" s="47">
        <v>14600</v>
      </c>
      <c r="B680" s="27">
        <v>99914</v>
      </c>
      <c r="C680" s="49" t="s">
        <v>1974</v>
      </c>
      <c r="D680" s="39" t="s">
        <v>28</v>
      </c>
      <c r="E680" s="44" t="s">
        <v>1974</v>
      </c>
      <c r="F680" s="18" t="s">
        <v>7</v>
      </c>
      <c r="G680" s="29">
        <v>0.84910000000000008</v>
      </c>
      <c r="H680" s="36">
        <f>(Reference!B$12*List!$G680)+Reference!B$13</f>
        <v>845.33149783982299</v>
      </c>
      <c r="I680" s="36">
        <f>(Reference!C$12*List!$G680)+Reference!C$13</f>
        <v>1261.4247394551739</v>
      </c>
      <c r="J680" s="36">
        <f>(Reference!D$12*List!$G680)+Reference!D$13</f>
        <v>1509.7562497030622</v>
      </c>
      <c r="K680" s="36">
        <f>(Reference!E$12*List!$G680)+Reference!E$13</f>
        <v>1867.3536244600214</v>
      </c>
      <c r="L680" s="36">
        <f>(Reference!F$12*List!$G680)+Reference!F$13</f>
        <v>1945.1641643376931</v>
      </c>
      <c r="M680" s="36">
        <f>(Reference!G$12*List!$G680)+Reference!G$13</f>
        <v>2202.8770871949459</v>
      </c>
      <c r="N680" s="36">
        <f>(Reference!H$12*List!$G680)+Reference!H$13</f>
        <v>2286.7579528786769</v>
      </c>
      <c r="O680" s="36">
        <f>(Reference!I$12*List!$G680)+Reference!I$13</f>
        <v>2376.7091443684672</v>
      </c>
      <c r="P680" s="36">
        <f>(Reference!J$12*List!$G680)+Reference!J$13</f>
        <v>2751.4138009425037</v>
      </c>
      <c r="Q680" s="36">
        <f>(Reference!K$12*List!$G680)+Reference!K$13</f>
        <v>2838.6057534295405</v>
      </c>
      <c r="R680" s="36">
        <f>(Reference!L$12*List!$G680)+Reference!L$13</f>
        <v>3062.6559604531903</v>
      </c>
      <c r="S680" s="36">
        <f>(Reference!M$12*List!$G680)+Reference!M$13</f>
        <v>3659.2034328486729</v>
      </c>
      <c r="T680" s="36">
        <f>(Reference!N$12*List!$G680)+Reference!N$13</f>
        <v>14760.725636530384</v>
      </c>
      <c r="U680" s="12">
        <f>(Reference!O$12*List!$G680)+Reference!O$13</f>
        <v>548.63604635165689</v>
      </c>
      <c r="V680" s="12">
        <f>(Reference!P$12*List!$G680)+Reference!P$13</f>
        <v>773.07806531369852</v>
      </c>
      <c r="W680" s="12">
        <f>(Reference!Q$12*List!$G680)+Reference!Q$13</f>
        <v>386.53903265684926</v>
      </c>
      <c r="X680" s="54"/>
      <c r="Y680" s="1" t="str">
        <f t="shared" si="21"/>
        <v>Lee County, Illinois</v>
      </c>
      <c r="Z680" s="39" t="s">
        <v>28</v>
      </c>
      <c r="AA680" s="40" t="s">
        <v>2225</v>
      </c>
      <c r="AB680" s="44" t="s">
        <v>1974</v>
      </c>
      <c r="AC680" s="63"/>
      <c r="AD680" s="57">
        <f t="shared" si="20"/>
        <v>0.84910000000000008</v>
      </c>
    </row>
    <row r="681" spans="1:30" x14ac:dyDescent="0.3">
      <c r="A681" s="47">
        <v>14610</v>
      </c>
      <c r="B681" s="27">
        <v>99914</v>
      </c>
      <c r="C681" s="49" t="s">
        <v>1974</v>
      </c>
      <c r="D681" s="39" t="s">
        <v>352</v>
      </c>
      <c r="E681" s="44" t="s">
        <v>1974</v>
      </c>
      <c r="F681" s="18" t="s">
        <v>7</v>
      </c>
      <c r="G681" s="29">
        <v>0.84910000000000008</v>
      </c>
      <c r="H681" s="36">
        <f>(Reference!B$12*List!$G681)+Reference!B$13</f>
        <v>845.33149783982299</v>
      </c>
      <c r="I681" s="36">
        <f>(Reference!C$12*List!$G681)+Reference!C$13</f>
        <v>1261.4247394551739</v>
      </c>
      <c r="J681" s="36">
        <f>(Reference!D$12*List!$G681)+Reference!D$13</f>
        <v>1509.7562497030622</v>
      </c>
      <c r="K681" s="36">
        <f>(Reference!E$12*List!$G681)+Reference!E$13</f>
        <v>1867.3536244600214</v>
      </c>
      <c r="L681" s="36">
        <f>(Reference!F$12*List!$G681)+Reference!F$13</f>
        <v>1945.1641643376931</v>
      </c>
      <c r="M681" s="36">
        <f>(Reference!G$12*List!$G681)+Reference!G$13</f>
        <v>2202.8770871949459</v>
      </c>
      <c r="N681" s="36">
        <f>(Reference!H$12*List!$G681)+Reference!H$13</f>
        <v>2286.7579528786769</v>
      </c>
      <c r="O681" s="36">
        <f>(Reference!I$12*List!$G681)+Reference!I$13</f>
        <v>2376.7091443684672</v>
      </c>
      <c r="P681" s="36">
        <f>(Reference!J$12*List!$G681)+Reference!J$13</f>
        <v>2751.4138009425037</v>
      </c>
      <c r="Q681" s="36">
        <f>(Reference!K$12*List!$G681)+Reference!K$13</f>
        <v>2838.6057534295405</v>
      </c>
      <c r="R681" s="36">
        <f>(Reference!L$12*List!$G681)+Reference!L$13</f>
        <v>3062.6559604531903</v>
      </c>
      <c r="S681" s="36">
        <f>(Reference!M$12*List!$G681)+Reference!M$13</f>
        <v>3659.2034328486729</v>
      </c>
      <c r="T681" s="36">
        <f>(Reference!N$12*List!$G681)+Reference!N$13</f>
        <v>14760.725636530384</v>
      </c>
      <c r="U681" s="12">
        <f>(Reference!O$12*List!$G681)+Reference!O$13</f>
        <v>548.63604635165689</v>
      </c>
      <c r="V681" s="12">
        <f>(Reference!P$12*List!$G681)+Reference!P$13</f>
        <v>773.07806531369852</v>
      </c>
      <c r="W681" s="12">
        <f>(Reference!Q$12*List!$G681)+Reference!Q$13</f>
        <v>386.53903265684926</v>
      </c>
      <c r="X681" s="54"/>
      <c r="Y681" s="1" t="str">
        <f t="shared" si="21"/>
        <v>Livingston County, Illinois</v>
      </c>
      <c r="Z681" s="39" t="s">
        <v>352</v>
      </c>
      <c r="AA681" s="40" t="s">
        <v>2225</v>
      </c>
      <c r="AB681" s="44" t="s">
        <v>1974</v>
      </c>
      <c r="AC681" s="63"/>
      <c r="AD681" s="57">
        <f t="shared" si="20"/>
        <v>0.84910000000000008</v>
      </c>
    </row>
    <row r="682" spans="1:30" x14ac:dyDescent="0.3">
      <c r="A682" s="47">
        <v>14620</v>
      </c>
      <c r="B682" s="27">
        <v>99914</v>
      </c>
      <c r="C682" s="49" t="s">
        <v>1974</v>
      </c>
      <c r="D682" s="39" t="s">
        <v>559</v>
      </c>
      <c r="E682" s="44" t="s">
        <v>1974</v>
      </c>
      <c r="F682" s="18" t="s">
        <v>7</v>
      </c>
      <c r="G682" s="29">
        <v>0.84910000000000008</v>
      </c>
      <c r="H682" s="36">
        <f>(Reference!B$12*List!$G682)+Reference!B$13</f>
        <v>845.33149783982299</v>
      </c>
      <c r="I682" s="36">
        <f>(Reference!C$12*List!$G682)+Reference!C$13</f>
        <v>1261.4247394551739</v>
      </c>
      <c r="J682" s="36">
        <f>(Reference!D$12*List!$G682)+Reference!D$13</f>
        <v>1509.7562497030622</v>
      </c>
      <c r="K682" s="36">
        <f>(Reference!E$12*List!$G682)+Reference!E$13</f>
        <v>1867.3536244600214</v>
      </c>
      <c r="L682" s="36">
        <f>(Reference!F$12*List!$G682)+Reference!F$13</f>
        <v>1945.1641643376931</v>
      </c>
      <c r="M682" s="36">
        <f>(Reference!G$12*List!$G682)+Reference!G$13</f>
        <v>2202.8770871949459</v>
      </c>
      <c r="N682" s="36">
        <f>(Reference!H$12*List!$G682)+Reference!H$13</f>
        <v>2286.7579528786769</v>
      </c>
      <c r="O682" s="36">
        <f>(Reference!I$12*List!$G682)+Reference!I$13</f>
        <v>2376.7091443684672</v>
      </c>
      <c r="P682" s="36">
        <f>(Reference!J$12*List!$G682)+Reference!J$13</f>
        <v>2751.4138009425037</v>
      </c>
      <c r="Q682" s="36">
        <f>(Reference!K$12*List!$G682)+Reference!K$13</f>
        <v>2838.6057534295405</v>
      </c>
      <c r="R682" s="36">
        <f>(Reference!L$12*List!$G682)+Reference!L$13</f>
        <v>3062.6559604531903</v>
      </c>
      <c r="S682" s="36">
        <f>(Reference!M$12*List!$G682)+Reference!M$13</f>
        <v>3659.2034328486729</v>
      </c>
      <c r="T682" s="36">
        <f>(Reference!N$12*List!$G682)+Reference!N$13</f>
        <v>14760.725636530384</v>
      </c>
      <c r="U682" s="12">
        <f>(Reference!O$12*List!$G682)+Reference!O$13</f>
        <v>548.63604635165689</v>
      </c>
      <c r="V682" s="12">
        <f>(Reference!P$12*List!$G682)+Reference!P$13</f>
        <v>773.07806531369852</v>
      </c>
      <c r="W682" s="12">
        <f>(Reference!Q$12*List!$G682)+Reference!Q$13</f>
        <v>386.53903265684926</v>
      </c>
      <c r="X682" s="54"/>
      <c r="Y682" s="1" t="str">
        <f t="shared" si="21"/>
        <v>Logan County, Illinois</v>
      </c>
      <c r="Z682" s="39" t="s">
        <v>559</v>
      </c>
      <c r="AA682" s="40" t="s">
        <v>2225</v>
      </c>
      <c r="AB682" s="44" t="s">
        <v>1974</v>
      </c>
      <c r="AC682" s="63"/>
      <c r="AD682" s="57">
        <f t="shared" si="20"/>
        <v>0.84910000000000008</v>
      </c>
    </row>
    <row r="683" spans="1:30" x14ac:dyDescent="0.3">
      <c r="A683" s="47">
        <v>14660</v>
      </c>
      <c r="B683" s="13">
        <v>19500</v>
      </c>
      <c r="C683" s="49" t="s">
        <v>2240</v>
      </c>
      <c r="D683" s="38" t="s">
        <v>250</v>
      </c>
      <c r="E683" s="43" t="s">
        <v>1974</v>
      </c>
      <c r="F683" s="18" t="s">
        <v>6</v>
      </c>
      <c r="G683" s="11">
        <v>0.83130000000000004</v>
      </c>
      <c r="H683" s="36">
        <f>(Reference!B$12*List!$G683)+Reference!B$13</f>
        <v>831.92570282050599</v>
      </c>
      <c r="I683" s="36">
        <f>(Reference!C$12*List!$G683)+Reference!C$13</f>
        <v>1241.4202778532524</v>
      </c>
      <c r="J683" s="36">
        <f>(Reference!D$12*List!$G683)+Reference!D$13</f>
        <v>1485.8135918648384</v>
      </c>
      <c r="K683" s="36">
        <f>(Reference!E$12*List!$G683)+Reference!E$13</f>
        <v>1837.7399640415219</v>
      </c>
      <c r="L683" s="36">
        <f>(Reference!F$12*List!$G683)+Reference!F$13</f>
        <v>1914.3165357651524</v>
      </c>
      <c r="M683" s="36">
        <f>(Reference!G$12*List!$G683)+Reference!G$13</f>
        <v>2167.9424860838426</v>
      </c>
      <c r="N683" s="36">
        <f>(Reference!H$12*List!$G683)+Reference!H$13</f>
        <v>2250.4931165944226</v>
      </c>
      <c r="O683" s="36">
        <f>(Reference!I$12*List!$G683)+Reference!I$13</f>
        <v>2339.0178058919519</v>
      </c>
      <c r="P683" s="36">
        <f>(Reference!J$12*List!$G683)+Reference!J$13</f>
        <v>2707.7801619227675</v>
      </c>
      <c r="Q683" s="36">
        <f>(Reference!K$12*List!$G683)+Reference!K$13</f>
        <v>2793.5893699535027</v>
      </c>
      <c r="R683" s="36">
        <f>(Reference!L$12*List!$G683)+Reference!L$13</f>
        <v>3014.0864488172892</v>
      </c>
      <c r="S683" s="36">
        <f>(Reference!M$12*List!$G683)+Reference!M$13</f>
        <v>3601.1734986984543</v>
      </c>
      <c r="T683" s="36">
        <f>(Reference!N$12*List!$G683)+Reference!N$13</f>
        <v>14526.640827523064</v>
      </c>
      <c r="U683" s="12">
        <f>(Reference!O$12*List!$G683)+Reference!O$13</f>
        <v>539.93543316453008</v>
      </c>
      <c r="V683" s="12">
        <f>(Reference!P$12*List!$G683)+Reference!P$13</f>
        <v>760.81811036820159</v>
      </c>
      <c r="W683" s="12">
        <f>(Reference!Q$12*List!$G683)+Reference!Q$13</f>
        <v>380.40905518410079</v>
      </c>
      <c r="X683" s="54"/>
      <c r="Y683" s="1" t="str">
        <f t="shared" si="21"/>
        <v>Macon County, Illinois</v>
      </c>
      <c r="Z683" s="38" t="s">
        <v>250</v>
      </c>
      <c r="AA683" s="40" t="s">
        <v>2225</v>
      </c>
      <c r="AB683" s="43" t="s">
        <v>1974</v>
      </c>
      <c r="AC683" s="62"/>
      <c r="AD683" s="57">
        <f t="shared" si="20"/>
        <v>0.83130000000000004</v>
      </c>
    </row>
    <row r="684" spans="1:30" x14ac:dyDescent="0.3">
      <c r="A684" s="47">
        <v>14670</v>
      </c>
      <c r="B684" s="13">
        <v>41180</v>
      </c>
      <c r="C684" s="49" t="s">
        <v>2356</v>
      </c>
      <c r="D684" s="38" t="s">
        <v>251</v>
      </c>
      <c r="E684" s="43" t="s">
        <v>1974</v>
      </c>
      <c r="F684" s="18" t="s">
        <v>6</v>
      </c>
      <c r="G684" s="11">
        <v>0.92720000000000002</v>
      </c>
      <c r="H684" s="36">
        <f>(Reference!B$12*List!$G684)+Reference!B$13</f>
        <v>904.15130632345574</v>
      </c>
      <c r="I684" s="36">
        <f>(Reference!C$12*List!$G684)+Reference!C$13</f>
        <v>1349.1971243489979</v>
      </c>
      <c r="J684" s="36">
        <f>(Reference!D$12*List!$G684)+Reference!D$13</f>
        <v>1614.8080237011116</v>
      </c>
      <c r="K684" s="36">
        <f>(Reference!E$12*List!$G684)+Reference!E$13</f>
        <v>1997.2877187681554</v>
      </c>
      <c r="L684" s="36">
        <f>(Reference!F$12*List!$G684)+Reference!F$13</f>
        <v>2080.5124672318179</v>
      </c>
      <c r="M684" s="36">
        <f>(Reference!G$12*List!$G684)+Reference!G$13</f>
        <v>2356.1575561150112</v>
      </c>
      <c r="N684" s="36">
        <f>(Reference!H$12*List!$G684)+Reference!H$13</f>
        <v>2445.8750154517252</v>
      </c>
      <c r="O684" s="36">
        <f>(Reference!I$12*List!$G684)+Reference!I$13</f>
        <v>2542.0851856614904</v>
      </c>
      <c r="P684" s="36">
        <f>(Reference!J$12*List!$G684)+Reference!J$13</f>
        <v>2942.8625204616806</v>
      </c>
      <c r="Q684" s="36">
        <f>(Reference!K$12*List!$G684)+Reference!K$13</f>
        <v>3036.1214584564232</v>
      </c>
      <c r="R684" s="36">
        <f>(Reference!L$12*List!$G684)+Reference!L$13</f>
        <v>3275.7615143163302</v>
      </c>
      <c r="S684" s="36">
        <f>(Reference!M$12*List!$G684)+Reference!M$13</f>
        <v>3913.8179192044076</v>
      </c>
      <c r="T684" s="36">
        <f>(Reference!N$12*List!$G684)+Reference!N$13</f>
        <v>15787.805613129905</v>
      </c>
      <c r="U684" s="12">
        <f>(Reference!O$12*List!$G684)+Reference!O$13</f>
        <v>586.81120870641007</v>
      </c>
      <c r="V684" s="12">
        <f>(Reference!P$12*List!$G684)+Reference!P$13</f>
        <v>826.87033954085064</v>
      </c>
      <c r="W684" s="12">
        <f>(Reference!Q$12*List!$G684)+Reference!Q$13</f>
        <v>413.43516977042532</v>
      </c>
      <c r="X684" s="54"/>
      <c r="Y684" s="1" t="str">
        <f t="shared" si="21"/>
        <v>Macoupin County, Illinois</v>
      </c>
      <c r="Z684" s="38" t="s">
        <v>251</v>
      </c>
      <c r="AA684" s="40" t="s">
        <v>2225</v>
      </c>
      <c r="AB684" s="43" t="s">
        <v>1974</v>
      </c>
      <c r="AC684" s="62"/>
      <c r="AD684" s="57">
        <f t="shared" si="20"/>
        <v>0.92720000000000002</v>
      </c>
    </row>
    <row r="685" spans="1:30" x14ac:dyDescent="0.3">
      <c r="A685" s="47">
        <v>14680</v>
      </c>
      <c r="B685" s="13">
        <v>41180</v>
      </c>
      <c r="C685" s="49" t="s">
        <v>2356</v>
      </c>
      <c r="D685" s="38" t="s">
        <v>31</v>
      </c>
      <c r="E685" s="43" t="s">
        <v>1974</v>
      </c>
      <c r="F685" s="18" t="s">
        <v>6</v>
      </c>
      <c r="G685" s="11">
        <v>0.92720000000000002</v>
      </c>
      <c r="H685" s="36">
        <f>(Reference!B$12*List!$G685)+Reference!B$13</f>
        <v>904.15130632345574</v>
      </c>
      <c r="I685" s="36">
        <f>(Reference!C$12*List!$G685)+Reference!C$13</f>
        <v>1349.1971243489979</v>
      </c>
      <c r="J685" s="36">
        <f>(Reference!D$12*List!$G685)+Reference!D$13</f>
        <v>1614.8080237011116</v>
      </c>
      <c r="K685" s="36">
        <f>(Reference!E$12*List!$G685)+Reference!E$13</f>
        <v>1997.2877187681554</v>
      </c>
      <c r="L685" s="36">
        <f>(Reference!F$12*List!$G685)+Reference!F$13</f>
        <v>2080.5124672318179</v>
      </c>
      <c r="M685" s="36">
        <f>(Reference!G$12*List!$G685)+Reference!G$13</f>
        <v>2356.1575561150112</v>
      </c>
      <c r="N685" s="36">
        <f>(Reference!H$12*List!$G685)+Reference!H$13</f>
        <v>2445.8750154517252</v>
      </c>
      <c r="O685" s="36">
        <f>(Reference!I$12*List!$G685)+Reference!I$13</f>
        <v>2542.0851856614904</v>
      </c>
      <c r="P685" s="36">
        <f>(Reference!J$12*List!$G685)+Reference!J$13</f>
        <v>2942.8625204616806</v>
      </c>
      <c r="Q685" s="36">
        <f>(Reference!K$12*List!$G685)+Reference!K$13</f>
        <v>3036.1214584564232</v>
      </c>
      <c r="R685" s="36">
        <f>(Reference!L$12*List!$G685)+Reference!L$13</f>
        <v>3275.7615143163302</v>
      </c>
      <c r="S685" s="36">
        <f>(Reference!M$12*List!$G685)+Reference!M$13</f>
        <v>3913.8179192044076</v>
      </c>
      <c r="T685" s="36">
        <f>(Reference!N$12*List!$G685)+Reference!N$13</f>
        <v>15787.805613129905</v>
      </c>
      <c r="U685" s="12">
        <f>(Reference!O$12*List!$G685)+Reference!O$13</f>
        <v>586.81120870641007</v>
      </c>
      <c r="V685" s="12">
        <f>(Reference!P$12*List!$G685)+Reference!P$13</f>
        <v>826.87033954085064</v>
      </c>
      <c r="W685" s="12">
        <f>(Reference!Q$12*List!$G685)+Reference!Q$13</f>
        <v>413.43516977042532</v>
      </c>
      <c r="X685" s="54"/>
      <c r="Y685" s="1" t="str">
        <f t="shared" si="21"/>
        <v>Madison County, Illinois</v>
      </c>
      <c r="Z685" s="38" t="s">
        <v>31</v>
      </c>
      <c r="AA685" s="40" t="s">
        <v>2225</v>
      </c>
      <c r="AB685" s="43" t="s">
        <v>1974</v>
      </c>
      <c r="AC685" s="62"/>
      <c r="AD685" s="57">
        <f t="shared" si="20"/>
        <v>0.92720000000000002</v>
      </c>
    </row>
    <row r="686" spans="1:30" x14ac:dyDescent="0.3">
      <c r="A686" s="47">
        <v>14690</v>
      </c>
      <c r="B686" s="27">
        <v>99914</v>
      </c>
      <c r="C686" s="49" t="s">
        <v>1974</v>
      </c>
      <c r="D686" s="39" t="s">
        <v>149</v>
      </c>
      <c r="E686" s="44" t="s">
        <v>1974</v>
      </c>
      <c r="F686" s="18" t="s">
        <v>7</v>
      </c>
      <c r="G686" s="29">
        <v>0.84910000000000008</v>
      </c>
      <c r="H686" s="36">
        <f>(Reference!B$12*List!$G686)+Reference!B$13</f>
        <v>845.33149783982299</v>
      </c>
      <c r="I686" s="36">
        <f>(Reference!C$12*List!$G686)+Reference!C$13</f>
        <v>1261.4247394551739</v>
      </c>
      <c r="J686" s="36">
        <f>(Reference!D$12*List!$G686)+Reference!D$13</f>
        <v>1509.7562497030622</v>
      </c>
      <c r="K686" s="36">
        <f>(Reference!E$12*List!$G686)+Reference!E$13</f>
        <v>1867.3536244600214</v>
      </c>
      <c r="L686" s="36">
        <f>(Reference!F$12*List!$G686)+Reference!F$13</f>
        <v>1945.1641643376931</v>
      </c>
      <c r="M686" s="36">
        <f>(Reference!G$12*List!$G686)+Reference!G$13</f>
        <v>2202.8770871949459</v>
      </c>
      <c r="N686" s="36">
        <f>(Reference!H$12*List!$G686)+Reference!H$13</f>
        <v>2286.7579528786769</v>
      </c>
      <c r="O686" s="36">
        <f>(Reference!I$12*List!$G686)+Reference!I$13</f>
        <v>2376.7091443684672</v>
      </c>
      <c r="P686" s="36">
        <f>(Reference!J$12*List!$G686)+Reference!J$13</f>
        <v>2751.4138009425037</v>
      </c>
      <c r="Q686" s="36">
        <f>(Reference!K$12*List!$G686)+Reference!K$13</f>
        <v>2838.6057534295405</v>
      </c>
      <c r="R686" s="36">
        <f>(Reference!L$12*List!$G686)+Reference!L$13</f>
        <v>3062.6559604531903</v>
      </c>
      <c r="S686" s="36">
        <f>(Reference!M$12*List!$G686)+Reference!M$13</f>
        <v>3659.2034328486729</v>
      </c>
      <c r="T686" s="36">
        <f>(Reference!N$12*List!$G686)+Reference!N$13</f>
        <v>14760.725636530384</v>
      </c>
      <c r="U686" s="12">
        <f>(Reference!O$12*List!$G686)+Reference!O$13</f>
        <v>548.63604635165689</v>
      </c>
      <c r="V686" s="12">
        <f>(Reference!P$12*List!$G686)+Reference!P$13</f>
        <v>773.07806531369852</v>
      </c>
      <c r="W686" s="12">
        <f>(Reference!Q$12*List!$G686)+Reference!Q$13</f>
        <v>386.53903265684926</v>
      </c>
      <c r="X686" s="54"/>
      <c r="Y686" s="1" t="str">
        <f t="shared" si="21"/>
        <v>Marion County, Illinois</v>
      </c>
      <c r="Z686" s="39" t="s">
        <v>149</v>
      </c>
      <c r="AA686" s="40" t="s">
        <v>2225</v>
      </c>
      <c r="AB686" s="44" t="s">
        <v>1974</v>
      </c>
      <c r="AC686" s="63"/>
      <c r="AD686" s="57">
        <f t="shared" si="20"/>
        <v>0.84910000000000008</v>
      </c>
    </row>
    <row r="687" spans="1:30" x14ac:dyDescent="0.3">
      <c r="A687" s="47">
        <v>14700</v>
      </c>
      <c r="B687" s="13">
        <v>37900</v>
      </c>
      <c r="C687" s="49" t="s">
        <v>2366</v>
      </c>
      <c r="D687" s="38" t="s">
        <v>252</v>
      </c>
      <c r="E687" s="43" t="s">
        <v>1974</v>
      </c>
      <c r="F687" s="18" t="s">
        <v>6</v>
      </c>
      <c r="G687" s="11">
        <v>0.90439999999999998</v>
      </c>
      <c r="H687" s="36">
        <f>(Reference!B$12*List!$G687)+Reference!B$13</f>
        <v>886.97983854590348</v>
      </c>
      <c r="I687" s="36">
        <f>(Reference!C$12*List!$G687)+Reference!C$13</f>
        <v>1323.5734319600197</v>
      </c>
      <c r="J687" s="36">
        <f>(Reference!D$12*List!$G687)+Reference!D$13</f>
        <v>1584.1399001779932</v>
      </c>
      <c r="K687" s="36">
        <f>(Reference!E$12*List!$G687)+Reference!E$13</f>
        <v>1959.3556144118754</v>
      </c>
      <c r="L687" s="36">
        <f>(Reference!F$12*List!$G687)+Reference!F$13</f>
        <v>2040.9997744535074</v>
      </c>
      <c r="M687" s="36">
        <f>(Reference!G$12*List!$G687)+Reference!G$13</f>
        <v>2311.40986480416</v>
      </c>
      <c r="N687" s="36">
        <f>(Reference!H$12*List!$G687)+Reference!H$13</f>
        <v>2399.423427402231</v>
      </c>
      <c r="O687" s="36">
        <f>(Reference!I$12*List!$G687)+Reference!I$13</f>
        <v>2493.8063925567412</v>
      </c>
      <c r="P687" s="36">
        <f>(Reference!J$12*List!$G687)+Reference!J$13</f>
        <v>2886.9722412678616</v>
      </c>
      <c r="Q687" s="36">
        <f>(Reference!K$12*List!$G687)+Reference!K$13</f>
        <v>2978.4600234421723</v>
      </c>
      <c r="R687" s="36">
        <f>(Reference!L$12*List!$G687)+Reference!L$13</f>
        <v>3213.5488814343889</v>
      </c>
      <c r="S687" s="36">
        <f>(Reference!M$12*List!$G687)+Reference!M$13</f>
        <v>3839.4874417535657</v>
      </c>
      <c r="T687" s="36">
        <f>(Reference!N$12*List!$G687)+Reference!N$13</f>
        <v>15487.96664428907</v>
      </c>
      <c r="U687" s="12">
        <f>(Reference!O$12*List!$G687)+Reference!O$13</f>
        <v>575.66660305098912</v>
      </c>
      <c r="V687" s="12">
        <f>(Reference!P$12*List!$G687)+Reference!P$13</f>
        <v>811.16657702639395</v>
      </c>
      <c r="W687" s="12">
        <f>(Reference!Q$12*List!$G687)+Reference!Q$13</f>
        <v>405.58328851319698</v>
      </c>
      <c r="X687" s="54"/>
      <c r="Y687" s="1" t="str">
        <f t="shared" si="21"/>
        <v>Marshall County, Illinois</v>
      </c>
      <c r="Z687" s="38" t="s">
        <v>252</v>
      </c>
      <c r="AA687" s="40" t="s">
        <v>2225</v>
      </c>
      <c r="AB687" s="43" t="s">
        <v>1974</v>
      </c>
      <c r="AC687" s="62"/>
      <c r="AD687" s="57">
        <f t="shared" si="20"/>
        <v>0.90439999999999998</v>
      </c>
    </row>
    <row r="688" spans="1:30" x14ac:dyDescent="0.3">
      <c r="A688" s="47">
        <v>14710</v>
      </c>
      <c r="B688" s="27">
        <v>99914</v>
      </c>
      <c r="C688" s="49" t="s">
        <v>1974</v>
      </c>
      <c r="D688" s="39" t="s">
        <v>1166</v>
      </c>
      <c r="E688" s="44" t="s">
        <v>1974</v>
      </c>
      <c r="F688" s="18" t="s">
        <v>7</v>
      </c>
      <c r="G688" s="29">
        <v>0.84910000000000008</v>
      </c>
      <c r="H688" s="36">
        <f>(Reference!B$12*List!$G688)+Reference!B$13</f>
        <v>845.33149783982299</v>
      </c>
      <c r="I688" s="36">
        <f>(Reference!C$12*List!$G688)+Reference!C$13</f>
        <v>1261.4247394551739</v>
      </c>
      <c r="J688" s="36">
        <f>(Reference!D$12*List!$G688)+Reference!D$13</f>
        <v>1509.7562497030622</v>
      </c>
      <c r="K688" s="36">
        <f>(Reference!E$12*List!$G688)+Reference!E$13</f>
        <v>1867.3536244600214</v>
      </c>
      <c r="L688" s="36">
        <f>(Reference!F$12*List!$G688)+Reference!F$13</f>
        <v>1945.1641643376931</v>
      </c>
      <c r="M688" s="36">
        <f>(Reference!G$12*List!$G688)+Reference!G$13</f>
        <v>2202.8770871949459</v>
      </c>
      <c r="N688" s="36">
        <f>(Reference!H$12*List!$G688)+Reference!H$13</f>
        <v>2286.7579528786769</v>
      </c>
      <c r="O688" s="36">
        <f>(Reference!I$12*List!$G688)+Reference!I$13</f>
        <v>2376.7091443684672</v>
      </c>
      <c r="P688" s="36">
        <f>(Reference!J$12*List!$G688)+Reference!J$13</f>
        <v>2751.4138009425037</v>
      </c>
      <c r="Q688" s="36">
        <f>(Reference!K$12*List!$G688)+Reference!K$13</f>
        <v>2838.6057534295405</v>
      </c>
      <c r="R688" s="36">
        <f>(Reference!L$12*List!$G688)+Reference!L$13</f>
        <v>3062.6559604531903</v>
      </c>
      <c r="S688" s="36">
        <f>(Reference!M$12*List!$G688)+Reference!M$13</f>
        <v>3659.2034328486729</v>
      </c>
      <c r="T688" s="36">
        <f>(Reference!N$12*List!$G688)+Reference!N$13</f>
        <v>14760.725636530384</v>
      </c>
      <c r="U688" s="12">
        <f>(Reference!O$12*List!$G688)+Reference!O$13</f>
        <v>548.63604635165689</v>
      </c>
      <c r="V688" s="12">
        <f>(Reference!P$12*List!$G688)+Reference!P$13</f>
        <v>773.07806531369852</v>
      </c>
      <c r="W688" s="12">
        <f>(Reference!Q$12*List!$G688)+Reference!Q$13</f>
        <v>386.53903265684926</v>
      </c>
      <c r="X688" s="54"/>
      <c r="Y688" s="1" t="str">
        <f t="shared" si="21"/>
        <v>Mason County, Illinois</v>
      </c>
      <c r="Z688" s="39" t="s">
        <v>1166</v>
      </c>
      <c r="AA688" s="40" t="s">
        <v>2225</v>
      </c>
      <c r="AB688" s="44" t="s">
        <v>1974</v>
      </c>
      <c r="AC688" s="63"/>
      <c r="AD688" s="57">
        <f t="shared" si="20"/>
        <v>0.84910000000000008</v>
      </c>
    </row>
    <row r="689" spans="1:30" x14ac:dyDescent="0.3">
      <c r="A689" s="47">
        <v>14720</v>
      </c>
      <c r="B689" s="27">
        <v>99914</v>
      </c>
      <c r="C689" s="49" t="s">
        <v>1974</v>
      </c>
      <c r="D689" s="39" t="s">
        <v>1167</v>
      </c>
      <c r="E689" s="44" t="s">
        <v>1974</v>
      </c>
      <c r="F689" s="18" t="s">
        <v>7</v>
      </c>
      <c r="G689" s="29">
        <v>0.84910000000000008</v>
      </c>
      <c r="H689" s="36">
        <f>(Reference!B$12*List!$G689)+Reference!B$13</f>
        <v>845.33149783982299</v>
      </c>
      <c r="I689" s="36">
        <f>(Reference!C$12*List!$G689)+Reference!C$13</f>
        <v>1261.4247394551739</v>
      </c>
      <c r="J689" s="36">
        <f>(Reference!D$12*List!$G689)+Reference!D$13</f>
        <v>1509.7562497030622</v>
      </c>
      <c r="K689" s="36">
        <f>(Reference!E$12*List!$G689)+Reference!E$13</f>
        <v>1867.3536244600214</v>
      </c>
      <c r="L689" s="36">
        <f>(Reference!F$12*List!$G689)+Reference!F$13</f>
        <v>1945.1641643376931</v>
      </c>
      <c r="M689" s="36">
        <f>(Reference!G$12*List!$G689)+Reference!G$13</f>
        <v>2202.8770871949459</v>
      </c>
      <c r="N689" s="36">
        <f>(Reference!H$12*List!$G689)+Reference!H$13</f>
        <v>2286.7579528786769</v>
      </c>
      <c r="O689" s="36">
        <f>(Reference!I$12*List!$G689)+Reference!I$13</f>
        <v>2376.7091443684672</v>
      </c>
      <c r="P689" s="36">
        <f>(Reference!J$12*List!$G689)+Reference!J$13</f>
        <v>2751.4138009425037</v>
      </c>
      <c r="Q689" s="36">
        <f>(Reference!K$12*List!$G689)+Reference!K$13</f>
        <v>2838.6057534295405</v>
      </c>
      <c r="R689" s="36">
        <f>(Reference!L$12*List!$G689)+Reference!L$13</f>
        <v>3062.6559604531903</v>
      </c>
      <c r="S689" s="36">
        <f>(Reference!M$12*List!$G689)+Reference!M$13</f>
        <v>3659.2034328486729</v>
      </c>
      <c r="T689" s="36">
        <f>(Reference!N$12*List!$G689)+Reference!N$13</f>
        <v>14760.725636530384</v>
      </c>
      <c r="U689" s="12">
        <f>(Reference!O$12*List!$G689)+Reference!O$13</f>
        <v>548.63604635165689</v>
      </c>
      <c r="V689" s="12">
        <f>(Reference!P$12*List!$G689)+Reference!P$13</f>
        <v>773.07806531369852</v>
      </c>
      <c r="W689" s="12">
        <f>(Reference!Q$12*List!$G689)+Reference!Q$13</f>
        <v>386.53903265684926</v>
      </c>
      <c r="X689" s="54"/>
      <c r="Y689" s="1" t="str">
        <f t="shared" si="21"/>
        <v>Massac County, Illinois</v>
      </c>
      <c r="Z689" s="39" t="s">
        <v>1167</v>
      </c>
      <c r="AA689" s="40" t="s">
        <v>2225</v>
      </c>
      <c r="AB689" s="44" t="s">
        <v>1974</v>
      </c>
      <c r="AC689" s="63"/>
      <c r="AD689" s="57">
        <f t="shared" si="20"/>
        <v>0.84910000000000008</v>
      </c>
    </row>
    <row r="690" spans="1:30" x14ac:dyDescent="0.3">
      <c r="A690" s="47">
        <v>14630</v>
      </c>
      <c r="B690" s="27">
        <v>99914</v>
      </c>
      <c r="C690" s="49" t="s">
        <v>1974</v>
      </c>
      <c r="D690" s="39" t="s">
        <v>1165</v>
      </c>
      <c r="E690" s="44" t="s">
        <v>1974</v>
      </c>
      <c r="F690" s="18" t="s">
        <v>7</v>
      </c>
      <c r="G690" s="29">
        <v>0.84910000000000008</v>
      </c>
      <c r="H690" s="36">
        <f>(Reference!B$12*List!$G690)+Reference!B$13</f>
        <v>845.33149783982299</v>
      </c>
      <c r="I690" s="36">
        <f>(Reference!C$12*List!$G690)+Reference!C$13</f>
        <v>1261.4247394551739</v>
      </c>
      <c r="J690" s="36">
        <f>(Reference!D$12*List!$G690)+Reference!D$13</f>
        <v>1509.7562497030622</v>
      </c>
      <c r="K690" s="36">
        <f>(Reference!E$12*List!$G690)+Reference!E$13</f>
        <v>1867.3536244600214</v>
      </c>
      <c r="L690" s="36">
        <f>(Reference!F$12*List!$G690)+Reference!F$13</f>
        <v>1945.1641643376931</v>
      </c>
      <c r="M690" s="36">
        <f>(Reference!G$12*List!$G690)+Reference!G$13</f>
        <v>2202.8770871949459</v>
      </c>
      <c r="N690" s="36">
        <f>(Reference!H$12*List!$G690)+Reference!H$13</f>
        <v>2286.7579528786769</v>
      </c>
      <c r="O690" s="36">
        <f>(Reference!I$12*List!$G690)+Reference!I$13</f>
        <v>2376.7091443684672</v>
      </c>
      <c r="P690" s="36">
        <f>(Reference!J$12*List!$G690)+Reference!J$13</f>
        <v>2751.4138009425037</v>
      </c>
      <c r="Q690" s="36">
        <f>(Reference!K$12*List!$G690)+Reference!K$13</f>
        <v>2838.6057534295405</v>
      </c>
      <c r="R690" s="36">
        <f>(Reference!L$12*List!$G690)+Reference!L$13</f>
        <v>3062.6559604531903</v>
      </c>
      <c r="S690" s="36">
        <f>(Reference!M$12*List!$G690)+Reference!M$13</f>
        <v>3659.2034328486729</v>
      </c>
      <c r="T690" s="36">
        <f>(Reference!N$12*List!$G690)+Reference!N$13</f>
        <v>14760.725636530384</v>
      </c>
      <c r="U690" s="12">
        <f>(Reference!O$12*List!$G690)+Reference!O$13</f>
        <v>548.63604635165689</v>
      </c>
      <c r="V690" s="12">
        <f>(Reference!P$12*List!$G690)+Reference!P$13</f>
        <v>773.07806531369852</v>
      </c>
      <c r="W690" s="12">
        <f>(Reference!Q$12*List!$G690)+Reference!Q$13</f>
        <v>386.53903265684926</v>
      </c>
      <c r="X690" s="54"/>
      <c r="Y690" s="1" t="str">
        <f t="shared" si="21"/>
        <v>Mc Donough County, Illinois</v>
      </c>
      <c r="Z690" s="39" t="s">
        <v>1165</v>
      </c>
      <c r="AA690" s="40" t="s">
        <v>2225</v>
      </c>
      <c r="AB690" s="44" t="s">
        <v>1974</v>
      </c>
      <c r="AC690" s="63"/>
      <c r="AD690" s="57">
        <f t="shared" si="20"/>
        <v>0.84910000000000008</v>
      </c>
    </row>
    <row r="691" spans="1:30" x14ac:dyDescent="0.3">
      <c r="A691" s="47">
        <v>14640</v>
      </c>
      <c r="B691" s="13">
        <v>16974</v>
      </c>
      <c r="C691" s="49" t="s">
        <v>2359</v>
      </c>
      <c r="D691" s="38" t="s">
        <v>248</v>
      </c>
      <c r="E691" s="43" t="s">
        <v>1974</v>
      </c>
      <c r="F691" s="18" t="s">
        <v>6</v>
      </c>
      <c r="G691" s="11">
        <v>1.0510999999999999</v>
      </c>
      <c r="H691" s="36">
        <f>(Reference!B$12*List!$G691)+Reference!B$13</f>
        <v>997.46467727252218</v>
      </c>
      <c r="I691" s="36">
        <f>(Reference!C$12*List!$G691)+Reference!C$13</f>
        <v>1488.4416632522598</v>
      </c>
      <c r="J691" s="36">
        <f>(Reference!D$12*List!$G691)+Reference!D$13</f>
        <v>1781.4650633727929</v>
      </c>
      <c r="K691" s="36">
        <f>(Reference!E$12*List!$G691)+Reference!E$13</f>
        <v>2203.4187595463604</v>
      </c>
      <c r="L691" s="36">
        <f>(Reference!F$12*List!$G691)+Reference!F$13</f>
        <v>2295.2327582507942</v>
      </c>
      <c r="M691" s="36">
        <f>(Reference!G$12*List!$G691)+Reference!G$13</f>
        <v>2599.3259312647697</v>
      </c>
      <c r="N691" s="36">
        <f>(Reference!H$12*List!$G691)+Reference!H$13</f>
        <v>2698.3027241943714</v>
      </c>
      <c r="O691" s="36">
        <f>(Reference!I$12*List!$G691)+Reference!I$13</f>
        <v>2804.4423113491421</v>
      </c>
      <c r="P691" s="36">
        <f>(Reference!J$12*List!$G691)+Reference!J$13</f>
        <v>3246.5820639754579</v>
      </c>
      <c r="Q691" s="36">
        <f>(Reference!K$12*List!$G691)+Reference!K$13</f>
        <v>3349.4658355733345</v>
      </c>
      <c r="R691" s="36">
        <f>(Reference!L$12*List!$G691)+Reference!L$13</f>
        <v>3613.8380587931924</v>
      </c>
      <c r="S691" s="36">
        <f>(Reference!M$12*List!$G691)+Reference!M$13</f>
        <v>4317.7453821938507</v>
      </c>
      <c r="T691" s="36">
        <f>(Reference!N$12*List!$G691)+Reference!N$13</f>
        <v>17417.193693804435</v>
      </c>
      <c r="U691" s="12">
        <f>(Reference!O$12*List!$G691)+Reference!O$13</f>
        <v>647.37334207073673</v>
      </c>
      <c r="V691" s="12">
        <f>(Reference!P$12*List!$G691)+Reference!P$13</f>
        <v>912.20789109967473</v>
      </c>
      <c r="W691" s="12">
        <f>(Reference!Q$12*List!$G691)+Reference!Q$13</f>
        <v>456.10394554983736</v>
      </c>
      <c r="X691" s="54"/>
      <c r="Y691" s="1" t="str">
        <f t="shared" si="21"/>
        <v>Mc Henry County, Illinois</v>
      </c>
      <c r="Z691" s="38" t="s">
        <v>248</v>
      </c>
      <c r="AA691" s="40" t="s">
        <v>2225</v>
      </c>
      <c r="AB691" s="43" t="s">
        <v>1974</v>
      </c>
      <c r="AC691" s="62"/>
      <c r="AD691" s="57">
        <f t="shared" si="20"/>
        <v>1.0510999999999999</v>
      </c>
    </row>
    <row r="692" spans="1:30" x14ac:dyDescent="0.3">
      <c r="A692" s="47">
        <v>14650</v>
      </c>
      <c r="B692" s="13">
        <v>14010</v>
      </c>
      <c r="C692" s="49" t="s">
        <v>2361</v>
      </c>
      <c r="D692" s="38" t="s">
        <v>249</v>
      </c>
      <c r="E692" s="43" t="s">
        <v>1974</v>
      </c>
      <c r="F692" s="18" t="s">
        <v>6</v>
      </c>
      <c r="G692" s="11">
        <v>0.93600000000000005</v>
      </c>
      <c r="H692" s="36">
        <f>(Reference!B$12*List!$G692)+Reference!B$13</f>
        <v>910.77889037794955</v>
      </c>
      <c r="I692" s="36">
        <f>(Reference!C$12*List!$G692)+Reference!C$13</f>
        <v>1359.0869705342175</v>
      </c>
      <c r="J692" s="36">
        <f>(Reference!D$12*List!$G692)+Reference!D$13</f>
        <v>1626.6448433065257</v>
      </c>
      <c r="K692" s="36">
        <f>(Reference!E$12*List!$G692)+Reference!E$13</f>
        <v>2011.9281800986496</v>
      </c>
      <c r="L692" s="36">
        <f>(Reference!F$12*List!$G692)+Reference!F$13</f>
        <v>2095.7629802339729</v>
      </c>
      <c r="M692" s="36">
        <f>(Reference!G$12*List!$G692)+Reference!G$13</f>
        <v>2373.4285948665683</v>
      </c>
      <c r="N692" s="36">
        <f>(Reference!H$12*List!$G692)+Reference!H$13</f>
        <v>2463.8036985585477</v>
      </c>
      <c r="O692" s="36">
        <f>(Reference!I$12*List!$G692)+Reference!I$13</f>
        <v>2560.719105807183</v>
      </c>
      <c r="P692" s="36">
        <f>(Reference!J$12*List!$G692)+Reference!J$13</f>
        <v>2964.4342071680667</v>
      </c>
      <c r="Q692" s="36">
        <f>(Reference!K$12*List!$G692)+Reference!K$13</f>
        <v>3058.3767491636772</v>
      </c>
      <c r="R692" s="36">
        <f>(Reference!L$12*List!$G692)+Reference!L$13</f>
        <v>3299.7734077093601</v>
      </c>
      <c r="S692" s="36">
        <f>(Reference!M$12*List!$G692)+Reference!M$13</f>
        <v>3942.5068754135045</v>
      </c>
      <c r="T692" s="36">
        <f>(Reference!N$12*List!$G692)+Reference!N$13</f>
        <v>15903.532934436895</v>
      </c>
      <c r="U692" s="12">
        <f>(Reference!O$12*List!$G692)+Reference!O$13</f>
        <v>591.11263545060763</v>
      </c>
      <c r="V692" s="12">
        <f>(Reference!P$12*List!$G692)+Reference!P$13</f>
        <v>832.93144086221992</v>
      </c>
      <c r="W692" s="12">
        <f>(Reference!Q$12*List!$G692)+Reference!Q$13</f>
        <v>416.46572043110996</v>
      </c>
      <c r="X692" s="54"/>
      <c r="Y692" s="1" t="str">
        <f t="shared" si="21"/>
        <v>Mclean County, Illinois</v>
      </c>
      <c r="Z692" s="38" t="s">
        <v>249</v>
      </c>
      <c r="AA692" s="40" t="s">
        <v>2225</v>
      </c>
      <c r="AB692" s="43" t="s">
        <v>1974</v>
      </c>
      <c r="AC692" s="62"/>
      <c r="AD692" s="57">
        <f t="shared" si="20"/>
        <v>0.93600000000000005</v>
      </c>
    </row>
    <row r="693" spans="1:30" x14ac:dyDescent="0.3">
      <c r="A693" s="47">
        <v>14730</v>
      </c>
      <c r="B693" s="13">
        <v>44100</v>
      </c>
      <c r="C693" s="49" t="s">
        <v>2367</v>
      </c>
      <c r="D693" s="38" t="s">
        <v>253</v>
      </c>
      <c r="E693" s="43" t="s">
        <v>1974</v>
      </c>
      <c r="F693" s="18" t="s">
        <v>6</v>
      </c>
      <c r="G693" s="11">
        <v>0.91490000000000005</v>
      </c>
      <c r="H693" s="36">
        <f>(Reference!B$12*List!$G693)+Reference!B$13</f>
        <v>894.88775133819729</v>
      </c>
      <c r="I693" s="36">
        <f>(Reference!C$12*List!$G693)+Reference!C$13</f>
        <v>1335.3738166128387</v>
      </c>
      <c r="J693" s="36">
        <f>(Reference!D$12*List!$G693)+Reference!D$13</f>
        <v>1598.2633781162715</v>
      </c>
      <c r="K693" s="36">
        <f>(Reference!E$12*List!$G693)+Reference!E$13</f>
        <v>1976.824346681215</v>
      </c>
      <c r="L693" s="36">
        <f>(Reference!F$12*List!$G693)+Reference!F$13</f>
        <v>2059.1964092856242</v>
      </c>
      <c r="M693" s="36">
        <f>(Reference!G$12*List!$G693)+Reference!G$13</f>
        <v>2332.0173542236307</v>
      </c>
      <c r="N693" s="36">
        <f>(Reference!H$12*List!$G693)+Reference!H$13</f>
        <v>2420.815606109235</v>
      </c>
      <c r="O693" s="36">
        <f>(Reference!I$12*List!$G693)+Reference!I$13</f>
        <v>2516.0400472760339</v>
      </c>
      <c r="P693" s="36">
        <f>(Reference!J$12*List!$G693)+Reference!J$13</f>
        <v>2912.7111856334363</v>
      </c>
      <c r="Q693" s="36">
        <f>(Reference!K$12*List!$G693)+Reference!K$13</f>
        <v>3005.0146316724195</v>
      </c>
      <c r="R693" s="36">
        <f>(Reference!L$12*List!$G693)+Reference!L$13</f>
        <v>3242.1994360510726</v>
      </c>
      <c r="S693" s="36">
        <f>(Reference!M$12*List!$G693)+Reference!M$13</f>
        <v>3873.7185826848745</v>
      </c>
      <c r="T693" s="36">
        <f>(Reference!N$12*List!$G693)+Reference!N$13</f>
        <v>15626.050379939457</v>
      </c>
      <c r="U693" s="12">
        <f>(Reference!O$12*List!$G693)+Reference!O$13</f>
        <v>580.7989872344067</v>
      </c>
      <c r="V693" s="12">
        <f>(Reference!P$12*List!$G693)+Reference!P$13</f>
        <v>818.39857292120951</v>
      </c>
      <c r="W693" s="12">
        <f>(Reference!Q$12*List!$G693)+Reference!Q$13</f>
        <v>409.19928646060475</v>
      </c>
      <c r="X693" s="54"/>
      <c r="Y693" s="1" t="str">
        <f t="shared" si="21"/>
        <v>Menard County, Illinois</v>
      </c>
      <c r="Z693" s="38" t="s">
        <v>253</v>
      </c>
      <c r="AA693" s="40" t="s">
        <v>2225</v>
      </c>
      <c r="AB693" s="43" t="s">
        <v>1974</v>
      </c>
      <c r="AC693" s="62"/>
      <c r="AD693" s="57">
        <f t="shared" si="20"/>
        <v>0.91490000000000005</v>
      </c>
    </row>
    <row r="694" spans="1:30" x14ac:dyDescent="0.3">
      <c r="A694" s="47">
        <v>14740</v>
      </c>
      <c r="B694" s="13">
        <v>19340</v>
      </c>
      <c r="C694" s="49" t="s">
        <v>2362</v>
      </c>
      <c r="D694" s="38" t="s">
        <v>254</v>
      </c>
      <c r="E694" s="43" t="s">
        <v>1974</v>
      </c>
      <c r="F694" s="18" t="s">
        <v>6</v>
      </c>
      <c r="G694" s="11">
        <v>0.95350000000000001</v>
      </c>
      <c r="H694" s="36">
        <f>(Reference!B$12*List!$G694)+Reference!B$13</f>
        <v>923.95874503177254</v>
      </c>
      <c r="I694" s="36">
        <f>(Reference!C$12*List!$G694)+Reference!C$13</f>
        <v>1378.7542782889154</v>
      </c>
      <c r="J694" s="36">
        <f>(Reference!D$12*List!$G694)+Reference!D$13</f>
        <v>1650.1839732036558</v>
      </c>
      <c r="K694" s="36">
        <f>(Reference!E$12*List!$G694)+Reference!E$13</f>
        <v>2041.0427338808818</v>
      </c>
      <c r="L694" s="36">
        <f>(Reference!F$12*List!$G694)+Reference!F$13</f>
        <v>2126.0907049541674</v>
      </c>
      <c r="M694" s="36">
        <f>(Reference!G$12*List!$G694)+Reference!G$13</f>
        <v>2407.7744105656866</v>
      </c>
      <c r="N694" s="36">
        <f>(Reference!H$12*List!$G694)+Reference!H$13</f>
        <v>2499.4573297368875</v>
      </c>
      <c r="O694" s="36">
        <f>(Reference!I$12*List!$G694)+Reference!I$13</f>
        <v>2597.775197006004</v>
      </c>
      <c r="P694" s="36">
        <f>(Reference!J$12*List!$G694)+Reference!J$13</f>
        <v>3007.3324477773572</v>
      </c>
      <c r="Q694" s="36">
        <f>(Reference!K$12*List!$G694)+Reference!K$13</f>
        <v>3102.6344295474219</v>
      </c>
      <c r="R694" s="36">
        <f>(Reference!L$12*List!$G694)+Reference!L$13</f>
        <v>3347.5243320704985</v>
      </c>
      <c r="S694" s="36">
        <f>(Reference!M$12*List!$G694)+Reference!M$13</f>
        <v>3999.5587769656859</v>
      </c>
      <c r="T694" s="36">
        <f>(Reference!N$12*List!$G694)+Reference!N$13</f>
        <v>16133.672493854199</v>
      </c>
      <c r="U694" s="12">
        <f>(Reference!O$12*List!$G694)+Reference!O$13</f>
        <v>599.66660908963672</v>
      </c>
      <c r="V694" s="12">
        <f>(Reference!P$12*List!$G694)+Reference!P$13</f>
        <v>844.9847673535794</v>
      </c>
      <c r="W694" s="12">
        <f>(Reference!Q$12*List!$G694)+Reference!Q$13</f>
        <v>422.4923836767897</v>
      </c>
      <c r="X694" s="54"/>
      <c r="Y694" s="1" t="str">
        <f t="shared" si="21"/>
        <v>Mercer County, Illinois</v>
      </c>
      <c r="Z694" s="38" t="s">
        <v>254</v>
      </c>
      <c r="AA694" s="40" t="s">
        <v>2225</v>
      </c>
      <c r="AB694" s="43" t="s">
        <v>1974</v>
      </c>
      <c r="AC694" s="62"/>
      <c r="AD694" s="57">
        <f t="shared" si="20"/>
        <v>0.95350000000000001</v>
      </c>
    </row>
    <row r="695" spans="1:30" x14ac:dyDescent="0.3">
      <c r="A695" s="47">
        <v>14750</v>
      </c>
      <c r="B695" s="13">
        <v>41180</v>
      </c>
      <c r="C695" s="49" t="s">
        <v>2356</v>
      </c>
      <c r="D695" s="38" t="s">
        <v>207</v>
      </c>
      <c r="E695" s="43" t="s">
        <v>1974</v>
      </c>
      <c r="F695" s="18" t="s">
        <v>6</v>
      </c>
      <c r="G695" s="11">
        <v>0.92720000000000002</v>
      </c>
      <c r="H695" s="36">
        <f>(Reference!B$12*List!$G695)+Reference!B$13</f>
        <v>904.15130632345574</v>
      </c>
      <c r="I695" s="36">
        <f>(Reference!C$12*List!$G695)+Reference!C$13</f>
        <v>1349.1971243489979</v>
      </c>
      <c r="J695" s="36">
        <f>(Reference!D$12*List!$G695)+Reference!D$13</f>
        <v>1614.8080237011116</v>
      </c>
      <c r="K695" s="36">
        <f>(Reference!E$12*List!$G695)+Reference!E$13</f>
        <v>1997.2877187681554</v>
      </c>
      <c r="L695" s="36">
        <f>(Reference!F$12*List!$G695)+Reference!F$13</f>
        <v>2080.5124672318179</v>
      </c>
      <c r="M695" s="36">
        <f>(Reference!G$12*List!$G695)+Reference!G$13</f>
        <v>2356.1575561150112</v>
      </c>
      <c r="N695" s="36">
        <f>(Reference!H$12*List!$G695)+Reference!H$13</f>
        <v>2445.8750154517252</v>
      </c>
      <c r="O695" s="36">
        <f>(Reference!I$12*List!$G695)+Reference!I$13</f>
        <v>2542.0851856614904</v>
      </c>
      <c r="P695" s="36">
        <f>(Reference!J$12*List!$G695)+Reference!J$13</f>
        <v>2942.8625204616806</v>
      </c>
      <c r="Q695" s="36">
        <f>(Reference!K$12*List!$G695)+Reference!K$13</f>
        <v>3036.1214584564232</v>
      </c>
      <c r="R695" s="36">
        <f>(Reference!L$12*List!$G695)+Reference!L$13</f>
        <v>3275.7615143163302</v>
      </c>
      <c r="S695" s="36">
        <f>(Reference!M$12*List!$G695)+Reference!M$13</f>
        <v>3913.8179192044076</v>
      </c>
      <c r="T695" s="36">
        <f>(Reference!N$12*List!$G695)+Reference!N$13</f>
        <v>15787.805613129905</v>
      </c>
      <c r="U695" s="12">
        <f>(Reference!O$12*List!$G695)+Reference!O$13</f>
        <v>586.81120870641007</v>
      </c>
      <c r="V695" s="12">
        <f>(Reference!P$12*List!$G695)+Reference!P$13</f>
        <v>826.87033954085064</v>
      </c>
      <c r="W695" s="12">
        <f>(Reference!Q$12*List!$G695)+Reference!Q$13</f>
        <v>413.43516977042532</v>
      </c>
      <c r="X695" s="54"/>
      <c r="Y695" s="1" t="str">
        <f t="shared" si="21"/>
        <v>Monroe County, Illinois</v>
      </c>
      <c r="Z695" s="38" t="s">
        <v>207</v>
      </c>
      <c r="AA695" s="40" t="s">
        <v>2225</v>
      </c>
      <c r="AB695" s="43" t="s">
        <v>1974</v>
      </c>
      <c r="AC695" s="62"/>
      <c r="AD695" s="57">
        <f t="shared" si="20"/>
        <v>0.92720000000000002</v>
      </c>
    </row>
    <row r="696" spans="1:30" x14ac:dyDescent="0.3">
      <c r="A696" s="47">
        <v>14760</v>
      </c>
      <c r="B696" s="27">
        <v>99914</v>
      </c>
      <c r="C696" s="49" t="s">
        <v>1974</v>
      </c>
      <c r="D696" s="39" t="s">
        <v>33</v>
      </c>
      <c r="E696" s="44" t="s">
        <v>1974</v>
      </c>
      <c r="F696" s="18" t="s">
        <v>7</v>
      </c>
      <c r="G696" s="29">
        <v>0.84910000000000008</v>
      </c>
      <c r="H696" s="36">
        <f>(Reference!B$12*List!$G696)+Reference!B$13</f>
        <v>845.33149783982299</v>
      </c>
      <c r="I696" s="36">
        <f>(Reference!C$12*List!$G696)+Reference!C$13</f>
        <v>1261.4247394551739</v>
      </c>
      <c r="J696" s="36">
        <f>(Reference!D$12*List!$G696)+Reference!D$13</f>
        <v>1509.7562497030622</v>
      </c>
      <c r="K696" s="36">
        <f>(Reference!E$12*List!$G696)+Reference!E$13</f>
        <v>1867.3536244600214</v>
      </c>
      <c r="L696" s="36">
        <f>(Reference!F$12*List!$G696)+Reference!F$13</f>
        <v>1945.1641643376931</v>
      </c>
      <c r="M696" s="36">
        <f>(Reference!G$12*List!$G696)+Reference!G$13</f>
        <v>2202.8770871949459</v>
      </c>
      <c r="N696" s="36">
        <f>(Reference!H$12*List!$G696)+Reference!H$13</f>
        <v>2286.7579528786769</v>
      </c>
      <c r="O696" s="36">
        <f>(Reference!I$12*List!$G696)+Reference!I$13</f>
        <v>2376.7091443684672</v>
      </c>
      <c r="P696" s="36">
        <f>(Reference!J$12*List!$G696)+Reference!J$13</f>
        <v>2751.4138009425037</v>
      </c>
      <c r="Q696" s="36">
        <f>(Reference!K$12*List!$G696)+Reference!K$13</f>
        <v>2838.6057534295405</v>
      </c>
      <c r="R696" s="36">
        <f>(Reference!L$12*List!$G696)+Reference!L$13</f>
        <v>3062.6559604531903</v>
      </c>
      <c r="S696" s="36">
        <f>(Reference!M$12*List!$G696)+Reference!M$13</f>
        <v>3659.2034328486729</v>
      </c>
      <c r="T696" s="36">
        <f>(Reference!N$12*List!$G696)+Reference!N$13</f>
        <v>14760.725636530384</v>
      </c>
      <c r="U696" s="12">
        <f>(Reference!O$12*List!$G696)+Reference!O$13</f>
        <v>548.63604635165689</v>
      </c>
      <c r="V696" s="12">
        <f>(Reference!P$12*List!$G696)+Reference!P$13</f>
        <v>773.07806531369852</v>
      </c>
      <c r="W696" s="12">
        <f>(Reference!Q$12*List!$G696)+Reference!Q$13</f>
        <v>386.53903265684926</v>
      </c>
      <c r="X696" s="54"/>
      <c r="Y696" s="1" t="str">
        <f t="shared" si="21"/>
        <v>Montgomery County, Illinois</v>
      </c>
      <c r="Z696" s="39" t="s">
        <v>33</v>
      </c>
      <c r="AA696" s="40" t="s">
        <v>2225</v>
      </c>
      <c r="AB696" s="44" t="s">
        <v>1974</v>
      </c>
      <c r="AC696" s="63"/>
      <c r="AD696" s="57">
        <f t="shared" si="20"/>
        <v>0.84910000000000008</v>
      </c>
    </row>
    <row r="697" spans="1:30" x14ac:dyDescent="0.3">
      <c r="A697" s="47">
        <v>14770</v>
      </c>
      <c r="B697" s="27">
        <v>99914</v>
      </c>
      <c r="C697" s="49" t="s">
        <v>1974</v>
      </c>
      <c r="D697" s="39" t="s">
        <v>34</v>
      </c>
      <c r="E697" s="44" t="s">
        <v>1974</v>
      </c>
      <c r="F697" s="18" t="s">
        <v>7</v>
      </c>
      <c r="G697" s="29">
        <v>0.84910000000000008</v>
      </c>
      <c r="H697" s="36">
        <f>(Reference!B$12*List!$G697)+Reference!B$13</f>
        <v>845.33149783982299</v>
      </c>
      <c r="I697" s="36">
        <f>(Reference!C$12*List!$G697)+Reference!C$13</f>
        <v>1261.4247394551739</v>
      </c>
      <c r="J697" s="36">
        <f>(Reference!D$12*List!$G697)+Reference!D$13</f>
        <v>1509.7562497030622</v>
      </c>
      <c r="K697" s="36">
        <f>(Reference!E$12*List!$G697)+Reference!E$13</f>
        <v>1867.3536244600214</v>
      </c>
      <c r="L697" s="36">
        <f>(Reference!F$12*List!$G697)+Reference!F$13</f>
        <v>1945.1641643376931</v>
      </c>
      <c r="M697" s="36">
        <f>(Reference!G$12*List!$G697)+Reference!G$13</f>
        <v>2202.8770871949459</v>
      </c>
      <c r="N697" s="36">
        <f>(Reference!H$12*List!$G697)+Reference!H$13</f>
        <v>2286.7579528786769</v>
      </c>
      <c r="O697" s="36">
        <f>(Reference!I$12*List!$G697)+Reference!I$13</f>
        <v>2376.7091443684672</v>
      </c>
      <c r="P697" s="36">
        <f>(Reference!J$12*List!$G697)+Reference!J$13</f>
        <v>2751.4138009425037</v>
      </c>
      <c r="Q697" s="36">
        <f>(Reference!K$12*List!$G697)+Reference!K$13</f>
        <v>2838.6057534295405</v>
      </c>
      <c r="R697" s="36">
        <f>(Reference!L$12*List!$G697)+Reference!L$13</f>
        <v>3062.6559604531903</v>
      </c>
      <c r="S697" s="36">
        <f>(Reference!M$12*List!$G697)+Reference!M$13</f>
        <v>3659.2034328486729</v>
      </c>
      <c r="T697" s="36">
        <f>(Reference!N$12*List!$G697)+Reference!N$13</f>
        <v>14760.725636530384</v>
      </c>
      <c r="U697" s="12">
        <f>(Reference!O$12*List!$G697)+Reference!O$13</f>
        <v>548.63604635165689</v>
      </c>
      <c r="V697" s="12">
        <f>(Reference!P$12*List!$G697)+Reference!P$13</f>
        <v>773.07806531369852</v>
      </c>
      <c r="W697" s="12">
        <f>(Reference!Q$12*List!$G697)+Reference!Q$13</f>
        <v>386.53903265684926</v>
      </c>
      <c r="X697" s="54"/>
      <c r="Y697" s="1" t="str">
        <f t="shared" si="21"/>
        <v>Morgan County, Illinois</v>
      </c>
      <c r="Z697" s="39" t="s">
        <v>34</v>
      </c>
      <c r="AA697" s="40" t="s">
        <v>2225</v>
      </c>
      <c r="AB697" s="44" t="s">
        <v>1974</v>
      </c>
      <c r="AC697" s="63"/>
      <c r="AD697" s="57">
        <f t="shared" si="20"/>
        <v>0.84910000000000008</v>
      </c>
    </row>
    <row r="698" spans="1:30" x14ac:dyDescent="0.3">
      <c r="A698" s="47">
        <v>14780</v>
      </c>
      <c r="B698" s="27">
        <v>99914</v>
      </c>
      <c r="C698" s="49" t="s">
        <v>1974</v>
      </c>
      <c r="D698" s="39" t="s">
        <v>1168</v>
      </c>
      <c r="E698" s="44" t="s">
        <v>1974</v>
      </c>
      <c r="F698" s="18" t="s">
        <v>7</v>
      </c>
      <c r="G698" s="29">
        <v>0.84910000000000008</v>
      </c>
      <c r="H698" s="36">
        <f>(Reference!B$12*List!$G698)+Reference!B$13</f>
        <v>845.33149783982299</v>
      </c>
      <c r="I698" s="36">
        <f>(Reference!C$12*List!$G698)+Reference!C$13</f>
        <v>1261.4247394551739</v>
      </c>
      <c r="J698" s="36">
        <f>(Reference!D$12*List!$G698)+Reference!D$13</f>
        <v>1509.7562497030622</v>
      </c>
      <c r="K698" s="36">
        <f>(Reference!E$12*List!$G698)+Reference!E$13</f>
        <v>1867.3536244600214</v>
      </c>
      <c r="L698" s="36">
        <f>(Reference!F$12*List!$G698)+Reference!F$13</f>
        <v>1945.1641643376931</v>
      </c>
      <c r="M698" s="36">
        <f>(Reference!G$12*List!$G698)+Reference!G$13</f>
        <v>2202.8770871949459</v>
      </c>
      <c r="N698" s="36">
        <f>(Reference!H$12*List!$G698)+Reference!H$13</f>
        <v>2286.7579528786769</v>
      </c>
      <c r="O698" s="36">
        <f>(Reference!I$12*List!$G698)+Reference!I$13</f>
        <v>2376.7091443684672</v>
      </c>
      <c r="P698" s="36">
        <f>(Reference!J$12*List!$G698)+Reference!J$13</f>
        <v>2751.4138009425037</v>
      </c>
      <c r="Q698" s="36">
        <f>(Reference!K$12*List!$G698)+Reference!K$13</f>
        <v>2838.6057534295405</v>
      </c>
      <c r="R698" s="36">
        <f>(Reference!L$12*List!$G698)+Reference!L$13</f>
        <v>3062.6559604531903</v>
      </c>
      <c r="S698" s="36">
        <f>(Reference!M$12*List!$G698)+Reference!M$13</f>
        <v>3659.2034328486729</v>
      </c>
      <c r="T698" s="36">
        <f>(Reference!N$12*List!$G698)+Reference!N$13</f>
        <v>14760.725636530384</v>
      </c>
      <c r="U698" s="12">
        <f>(Reference!O$12*List!$G698)+Reference!O$13</f>
        <v>548.63604635165689</v>
      </c>
      <c r="V698" s="12">
        <f>(Reference!P$12*List!$G698)+Reference!P$13</f>
        <v>773.07806531369852</v>
      </c>
      <c r="W698" s="12">
        <f>(Reference!Q$12*List!$G698)+Reference!Q$13</f>
        <v>386.53903265684926</v>
      </c>
      <c r="X698" s="54"/>
      <c r="Y698" s="1" t="str">
        <f t="shared" si="21"/>
        <v>Moultrie County, Illinois</v>
      </c>
      <c r="Z698" s="39" t="s">
        <v>1168</v>
      </c>
      <c r="AA698" s="40" t="s">
        <v>2225</v>
      </c>
      <c r="AB698" s="44" t="s">
        <v>1974</v>
      </c>
      <c r="AC698" s="63"/>
      <c r="AD698" s="57">
        <f t="shared" si="20"/>
        <v>0.84910000000000008</v>
      </c>
    </row>
    <row r="699" spans="1:30" x14ac:dyDescent="0.3">
      <c r="A699" s="47">
        <v>14790</v>
      </c>
      <c r="B699" s="27">
        <v>99914</v>
      </c>
      <c r="C699" s="49" t="s">
        <v>1974</v>
      </c>
      <c r="D699" s="39" t="s">
        <v>1169</v>
      </c>
      <c r="E699" s="44" t="s">
        <v>1974</v>
      </c>
      <c r="F699" s="18" t="s">
        <v>7</v>
      </c>
      <c r="G699" s="29">
        <v>0.84910000000000008</v>
      </c>
      <c r="H699" s="36">
        <f>(Reference!B$12*List!$G699)+Reference!B$13</f>
        <v>845.33149783982299</v>
      </c>
      <c r="I699" s="36">
        <f>(Reference!C$12*List!$G699)+Reference!C$13</f>
        <v>1261.4247394551739</v>
      </c>
      <c r="J699" s="36">
        <f>(Reference!D$12*List!$G699)+Reference!D$13</f>
        <v>1509.7562497030622</v>
      </c>
      <c r="K699" s="36">
        <f>(Reference!E$12*List!$G699)+Reference!E$13</f>
        <v>1867.3536244600214</v>
      </c>
      <c r="L699" s="36">
        <f>(Reference!F$12*List!$G699)+Reference!F$13</f>
        <v>1945.1641643376931</v>
      </c>
      <c r="M699" s="36">
        <f>(Reference!G$12*List!$G699)+Reference!G$13</f>
        <v>2202.8770871949459</v>
      </c>
      <c r="N699" s="36">
        <f>(Reference!H$12*List!$G699)+Reference!H$13</f>
        <v>2286.7579528786769</v>
      </c>
      <c r="O699" s="36">
        <f>(Reference!I$12*List!$G699)+Reference!I$13</f>
        <v>2376.7091443684672</v>
      </c>
      <c r="P699" s="36">
        <f>(Reference!J$12*List!$G699)+Reference!J$13</f>
        <v>2751.4138009425037</v>
      </c>
      <c r="Q699" s="36">
        <f>(Reference!K$12*List!$G699)+Reference!K$13</f>
        <v>2838.6057534295405</v>
      </c>
      <c r="R699" s="36">
        <f>(Reference!L$12*List!$G699)+Reference!L$13</f>
        <v>3062.6559604531903</v>
      </c>
      <c r="S699" s="36">
        <f>(Reference!M$12*List!$G699)+Reference!M$13</f>
        <v>3659.2034328486729</v>
      </c>
      <c r="T699" s="36">
        <f>(Reference!N$12*List!$G699)+Reference!N$13</f>
        <v>14760.725636530384</v>
      </c>
      <c r="U699" s="12">
        <f>(Reference!O$12*List!$G699)+Reference!O$13</f>
        <v>548.63604635165689</v>
      </c>
      <c r="V699" s="12">
        <f>(Reference!P$12*List!$G699)+Reference!P$13</f>
        <v>773.07806531369852</v>
      </c>
      <c r="W699" s="12">
        <f>(Reference!Q$12*List!$G699)+Reference!Q$13</f>
        <v>386.53903265684926</v>
      </c>
      <c r="X699" s="54"/>
      <c r="Y699" s="1" t="str">
        <f t="shared" si="21"/>
        <v>Ogle County, Illinois</v>
      </c>
      <c r="Z699" s="39" t="s">
        <v>1169</v>
      </c>
      <c r="AA699" s="40" t="s">
        <v>2225</v>
      </c>
      <c r="AB699" s="44" t="s">
        <v>1974</v>
      </c>
      <c r="AC699" s="63"/>
      <c r="AD699" s="57">
        <f t="shared" si="20"/>
        <v>0.84910000000000008</v>
      </c>
    </row>
    <row r="700" spans="1:30" x14ac:dyDescent="0.3">
      <c r="A700" s="47">
        <v>14800</v>
      </c>
      <c r="B700" s="13">
        <v>37900</v>
      </c>
      <c r="C700" s="49" t="s">
        <v>2366</v>
      </c>
      <c r="D700" s="38" t="s">
        <v>255</v>
      </c>
      <c r="E700" s="43" t="s">
        <v>1974</v>
      </c>
      <c r="F700" s="18" t="s">
        <v>6</v>
      </c>
      <c r="G700" s="11">
        <v>0.90439999999999998</v>
      </c>
      <c r="H700" s="36">
        <f>(Reference!B$12*List!$G700)+Reference!B$13</f>
        <v>886.97983854590348</v>
      </c>
      <c r="I700" s="36">
        <f>(Reference!C$12*List!$G700)+Reference!C$13</f>
        <v>1323.5734319600197</v>
      </c>
      <c r="J700" s="36">
        <f>(Reference!D$12*List!$G700)+Reference!D$13</f>
        <v>1584.1399001779932</v>
      </c>
      <c r="K700" s="36">
        <f>(Reference!E$12*List!$G700)+Reference!E$13</f>
        <v>1959.3556144118754</v>
      </c>
      <c r="L700" s="36">
        <f>(Reference!F$12*List!$G700)+Reference!F$13</f>
        <v>2040.9997744535074</v>
      </c>
      <c r="M700" s="36">
        <f>(Reference!G$12*List!$G700)+Reference!G$13</f>
        <v>2311.40986480416</v>
      </c>
      <c r="N700" s="36">
        <f>(Reference!H$12*List!$G700)+Reference!H$13</f>
        <v>2399.423427402231</v>
      </c>
      <c r="O700" s="36">
        <f>(Reference!I$12*List!$G700)+Reference!I$13</f>
        <v>2493.8063925567412</v>
      </c>
      <c r="P700" s="36">
        <f>(Reference!J$12*List!$G700)+Reference!J$13</f>
        <v>2886.9722412678616</v>
      </c>
      <c r="Q700" s="36">
        <f>(Reference!K$12*List!$G700)+Reference!K$13</f>
        <v>2978.4600234421723</v>
      </c>
      <c r="R700" s="36">
        <f>(Reference!L$12*List!$G700)+Reference!L$13</f>
        <v>3213.5488814343889</v>
      </c>
      <c r="S700" s="36">
        <f>(Reference!M$12*List!$G700)+Reference!M$13</f>
        <v>3839.4874417535657</v>
      </c>
      <c r="T700" s="36">
        <f>(Reference!N$12*List!$G700)+Reference!N$13</f>
        <v>15487.96664428907</v>
      </c>
      <c r="U700" s="12">
        <f>(Reference!O$12*List!$G700)+Reference!O$13</f>
        <v>575.66660305098912</v>
      </c>
      <c r="V700" s="12">
        <f>(Reference!P$12*List!$G700)+Reference!P$13</f>
        <v>811.16657702639395</v>
      </c>
      <c r="W700" s="12">
        <f>(Reference!Q$12*List!$G700)+Reference!Q$13</f>
        <v>405.58328851319698</v>
      </c>
      <c r="X700" s="54"/>
      <c r="Y700" s="1" t="str">
        <f t="shared" si="21"/>
        <v>Peoria County, Illinois</v>
      </c>
      <c r="Z700" s="38" t="s">
        <v>255</v>
      </c>
      <c r="AA700" s="40" t="s">
        <v>2225</v>
      </c>
      <c r="AB700" s="43" t="s">
        <v>1974</v>
      </c>
      <c r="AC700" s="62"/>
      <c r="AD700" s="57">
        <f t="shared" si="20"/>
        <v>0.90439999999999998</v>
      </c>
    </row>
    <row r="701" spans="1:30" x14ac:dyDescent="0.3">
      <c r="A701" s="47">
        <v>14810</v>
      </c>
      <c r="B701" s="27">
        <v>99914</v>
      </c>
      <c r="C701" s="49" t="s">
        <v>1974</v>
      </c>
      <c r="D701" s="39" t="s">
        <v>61</v>
      </c>
      <c r="E701" s="44" t="s">
        <v>1974</v>
      </c>
      <c r="F701" s="18" t="s">
        <v>7</v>
      </c>
      <c r="G701" s="29">
        <v>0.84910000000000008</v>
      </c>
      <c r="H701" s="36">
        <f>(Reference!B$12*List!$G701)+Reference!B$13</f>
        <v>845.33149783982299</v>
      </c>
      <c r="I701" s="36">
        <f>(Reference!C$12*List!$G701)+Reference!C$13</f>
        <v>1261.4247394551739</v>
      </c>
      <c r="J701" s="36">
        <f>(Reference!D$12*List!$G701)+Reference!D$13</f>
        <v>1509.7562497030622</v>
      </c>
      <c r="K701" s="36">
        <f>(Reference!E$12*List!$G701)+Reference!E$13</f>
        <v>1867.3536244600214</v>
      </c>
      <c r="L701" s="36">
        <f>(Reference!F$12*List!$G701)+Reference!F$13</f>
        <v>1945.1641643376931</v>
      </c>
      <c r="M701" s="36">
        <f>(Reference!G$12*List!$G701)+Reference!G$13</f>
        <v>2202.8770871949459</v>
      </c>
      <c r="N701" s="36">
        <f>(Reference!H$12*List!$G701)+Reference!H$13</f>
        <v>2286.7579528786769</v>
      </c>
      <c r="O701" s="36">
        <f>(Reference!I$12*List!$G701)+Reference!I$13</f>
        <v>2376.7091443684672</v>
      </c>
      <c r="P701" s="36">
        <f>(Reference!J$12*List!$G701)+Reference!J$13</f>
        <v>2751.4138009425037</v>
      </c>
      <c r="Q701" s="36">
        <f>(Reference!K$12*List!$G701)+Reference!K$13</f>
        <v>2838.6057534295405</v>
      </c>
      <c r="R701" s="36">
        <f>(Reference!L$12*List!$G701)+Reference!L$13</f>
        <v>3062.6559604531903</v>
      </c>
      <c r="S701" s="36">
        <f>(Reference!M$12*List!$G701)+Reference!M$13</f>
        <v>3659.2034328486729</v>
      </c>
      <c r="T701" s="36">
        <f>(Reference!N$12*List!$G701)+Reference!N$13</f>
        <v>14760.725636530384</v>
      </c>
      <c r="U701" s="12">
        <f>(Reference!O$12*List!$G701)+Reference!O$13</f>
        <v>548.63604635165689</v>
      </c>
      <c r="V701" s="12">
        <f>(Reference!P$12*List!$G701)+Reference!P$13</f>
        <v>773.07806531369852</v>
      </c>
      <c r="W701" s="12">
        <f>(Reference!Q$12*List!$G701)+Reference!Q$13</f>
        <v>386.53903265684926</v>
      </c>
      <c r="X701" s="54"/>
      <c r="Y701" s="1" t="str">
        <f t="shared" si="21"/>
        <v>Perry County, Illinois</v>
      </c>
      <c r="Z701" s="39" t="s">
        <v>61</v>
      </c>
      <c r="AA701" s="40" t="s">
        <v>2225</v>
      </c>
      <c r="AB701" s="44" t="s">
        <v>1974</v>
      </c>
      <c r="AC701" s="63"/>
      <c r="AD701" s="57">
        <f t="shared" si="20"/>
        <v>0.84910000000000008</v>
      </c>
    </row>
    <row r="702" spans="1:30" x14ac:dyDescent="0.3">
      <c r="A702" s="47">
        <v>14820</v>
      </c>
      <c r="B702" s="13">
        <v>16580</v>
      </c>
      <c r="C702" s="49" t="s">
        <v>2358</v>
      </c>
      <c r="D702" s="38" t="s">
        <v>256</v>
      </c>
      <c r="E702" s="43" t="s">
        <v>1974</v>
      </c>
      <c r="F702" s="18" t="s">
        <v>6</v>
      </c>
      <c r="G702" s="11">
        <v>0.85860000000000003</v>
      </c>
      <c r="H702" s="36">
        <f>(Reference!B$12*List!$G702)+Reference!B$13</f>
        <v>852.48627608046979</v>
      </c>
      <c r="I702" s="36">
        <f>(Reference!C$12*List!$G702)+Reference!C$13</f>
        <v>1272.1012779505813</v>
      </c>
      <c r="J702" s="36">
        <f>(Reference!D$12*List!$G702)+Reference!D$13</f>
        <v>1522.5346345043613</v>
      </c>
      <c r="K702" s="36">
        <f>(Reference!E$12*List!$G702)+Reference!E$13</f>
        <v>1883.1586679418044</v>
      </c>
      <c r="L702" s="36">
        <f>(Reference!F$12*List!$G702)+Reference!F$13</f>
        <v>1961.6277863286557</v>
      </c>
      <c r="M702" s="36">
        <f>(Reference!G$12*List!$G702)+Reference!G$13</f>
        <v>2221.5219585744671</v>
      </c>
      <c r="N702" s="36">
        <f>(Reference!H$12*List!$G702)+Reference!H$13</f>
        <v>2306.1127812326326</v>
      </c>
      <c r="O702" s="36">
        <f>(Reference!I$12*List!$G702)+Reference!I$13</f>
        <v>2396.8253081621124</v>
      </c>
      <c r="P702" s="36">
        <f>(Reference!J$12*List!$G702)+Reference!J$13</f>
        <v>2774.7014172732611</v>
      </c>
      <c r="Q702" s="36">
        <f>(Reference!K$12*List!$G702)+Reference!K$13</f>
        <v>2862.6313513521445</v>
      </c>
      <c r="R702" s="36">
        <f>(Reference!L$12*List!$G702)+Reference!L$13</f>
        <v>3088.5778908206657</v>
      </c>
      <c r="S702" s="36">
        <f>(Reference!M$12*List!$G702)+Reference!M$13</f>
        <v>3690.1744651198569</v>
      </c>
      <c r="T702" s="36">
        <f>(Reference!N$12*List!$G702)+Reference!N$13</f>
        <v>14885.658540214063</v>
      </c>
      <c r="U702" s="12">
        <f>(Reference!O$12*List!$G702)+Reference!O$13</f>
        <v>553.27963204141565</v>
      </c>
      <c r="V702" s="12">
        <f>(Reference!P$12*List!$G702)+Reference!P$13</f>
        <v>779.62129969472221</v>
      </c>
      <c r="W702" s="12">
        <f>(Reference!Q$12*List!$G702)+Reference!Q$13</f>
        <v>389.81064984736111</v>
      </c>
      <c r="X702" s="54"/>
      <c r="Y702" s="1" t="str">
        <f t="shared" si="21"/>
        <v>Piatt County, Illinois</v>
      </c>
      <c r="Z702" s="38" t="s">
        <v>256</v>
      </c>
      <c r="AA702" s="40" t="s">
        <v>2225</v>
      </c>
      <c r="AB702" s="43" t="s">
        <v>1974</v>
      </c>
      <c r="AC702" s="62"/>
      <c r="AD702" s="57">
        <f t="shared" si="20"/>
        <v>0.85860000000000003</v>
      </c>
    </row>
    <row r="703" spans="1:30" x14ac:dyDescent="0.3">
      <c r="A703" s="47">
        <v>14830</v>
      </c>
      <c r="B703" s="27">
        <v>99914</v>
      </c>
      <c r="C703" s="49" t="s">
        <v>1974</v>
      </c>
      <c r="D703" s="39" t="s">
        <v>215</v>
      </c>
      <c r="E703" s="44" t="s">
        <v>1974</v>
      </c>
      <c r="F703" s="18" t="s">
        <v>7</v>
      </c>
      <c r="G703" s="29">
        <v>0.84910000000000008</v>
      </c>
      <c r="H703" s="36">
        <f>(Reference!B$12*List!$G703)+Reference!B$13</f>
        <v>845.33149783982299</v>
      </c>
      <c r="I703" s="36">
        <f>(Reference!C$12*List!$G703)+Reference!C$13</f>
        <v>1261.4247394551739</v>
      </c>
      <c r="J703" s="36">
        <f>(Reference!D$12*List!$G703)+Reference!D$13</f>
        <v>1509.7562497030622</v>
      </c>
      <c r="K703" s="36">
        <f>(Reference!E$12*List!$G703)+Reference!E$13</f>
        <v>1867.3536244600214</v>
      </c>
      <c r="L703" s="36">
        <f>(Reference!F$12*List!$G703)+Reference!F$13</f>
        <v>1945.1641643376931</v>
      </c>
      <c r="M703" s="36">
        <f>(Reference!G$12*List!$G703)+Reference!G$13</f>
        <v>2202.8770871949459</v>
      </c>
      <c r="N703" s="36">
        <f>(Reference!H$12*List!$G703)+Reference!H$13</f>
        <v>2286.7579528786769</v>
      </c>
      <c r="O703" s="36">
        <f>(Reference!I$12*List!$G703)+Reference!I$13</f>
        <v>2376.7091443684672</v>
      </c>
      <c r="P703" s="36">
        <f>(Reference!J$12*List!$G703)+Reference!J$13</f>
        <v>2751.4138009425037</v>
      </c>
      <c r="Q703" s="36">
        <f>(Reference!K$12*List!$G703)+Reference!K$13</f>
        <v>2838.6057534295405</v>
      </c>
      <c r="R703" s="36">
        <f>(Reference!L$12*List!$G703)+Reference!L$13</f>
        <v>3062.6559604531903</v>
      </c>
      <c r="S703" s="36">
        <f>(Reference!M$12*List!$G703)+Reference!M$13</f>
        <v>3659.2034328486729</v>
      </c>
      <c r="T703" s="36">
        <f>(Reference!N$12*List!$G703)+Reference!N$13</f>
        <v>14760.725636530384</v>
      </c>
      <c r="U703" s="12">
        <f>(Reference!O$12*List!$G703)+Reference!O$13</f>
        <v>548.63604635165689</v>
      </c>
      <c r="V703" s="12">
        <f>(Reference!P$12*List!$G703)+Reference!P$13</f>
        <v>773.07806531369852</v>
      </c>
      <c r="W703" s="12">
        <f>(Reference!Q$12*List!$G703)+Reference!Q$13</f>
        <v>386.53903265684926</v>
      </c>
      <c r="X703" s="54"/>
      <c r="Y703" s="1" t="str">
        <f t="shared" si="21"/>
        <v>Pike County, Illinois</v>
      </c>
      <c r="Z703" s="39" t="s">
        <v>215</v>
      </c>
      <c r="AA703" s="40" t="s">
        <v>2225</v>
      </c>
      <c r="AB703" s="44" t="s">
        <v>1974</v>
      </c>
      <c r="AC703" s="63"/>
      <c r="AD703" s="57">
        <f t="shared" si="20"/>
        <v>0.84910000000000008</v>
      </c>
    </row>
    <row r="704" spans="1:30" x14ac:dyDescent="0.3">
      <c r="A704" s="47">
        <v>14831</v>
      </c>
      <c r="B704" s="27">
        <v>99914</v>
      </c>
      <c r="C704" s="49" t="s">
        <v>1974</v>
      </c>
      <c r="D704" s="39" t="s">
        <v>989</v>
      </c>
      <c r="E704" s="44" t="s">
        <v>1974</v>
      </c>
      <c r="F704" s="18" t="s">
        <v>7</v>
      </c>
      <c r="G704" s="29">
        <v>0.84910000000000008</v>
      </c>
      <c r="H704" s="36">
        <f>(Reference!B$12*List!$G704)+Reference!B$13</f>
        <v>845.33149783982299</v>
      </c>
      <c r="I704" s="36">
        <f>(Reference!C$12*List!$G704)+Reference!C$13</f>
        <v>1261.4247394551739</v>
      </c>
      <c r="J704" s="36">
        <f>(Reference!D$12*List!$G704)+Reference!D$13</f>
        <v>1509.7562497030622</v>
      </c>
      <c r="K704" s="36">
        <f>(Reference!E$12*List!$G704)+Reference!E$13</f>
        <v>1867.3536244600214</v>
      </c>
      <c r="L704" s="36">
        <f>(Reference!F$12*List!$G704)+Reference!F$13</f>
        <v>1945.1641643376931</v>
      </c>
      <c r="M704" s="36">
        <f>(Reference!G$12*List!$G704)+Reference!G$13</f>
        <v>2202.8770871949459</v>
      </c>
      <c r="N704" s="36">
        <f>(Reference!H$12*List!$G704)+Reference!H$13</f>
        <v>2286.7579528786769</v>
      </c>
      <c r="O704" s="36">
        <f>(Reference!I$12*List!$G704)+Reference!I$13</f>
        <v>2376.7091443684672</v>
      </c>
      <c r="P704" s="36">
        <f>(Reference!J$12*List!$G704)+Reference!J$13</f>
        <v>2751.4138009425037</v>
      </c>
      <c r="Q704" s="36">
        <f>(Reference!K$12*List!$G704)+Reference!K$13</f>
        <v>2838.6057534295405</v>
      </c>
      <c r="R704" s="36">
        <f>(Reference!L$12*List!$G704)+Reference!L$13</f>
        <v>3062.6559604531903</v>
      </c>
      <c r="S704" s="36">
        <f>(Reference!M$12*List!$G704)+Reference!M$13</f>
        <v>3659.2034328486729</v>
      </c>
      <c r="T704" s="36">
        <f>(Reference!N$12*List!$G704)+Reference!N$13</f>
        <v>14760.725636530384</v>
      </c>
      <c r="U704" s="12">
        <f>(Reference!O$12*List!$G704)+Reference!O$13</f>
        <v>548.63604635165689</v>
      </c>
      <c r="V704" s="12">
        <f>(Reference!P$12*List!$G704)+Reference!P$13</f>
        <v>773.07806531369852</v>
      </c>
      <c r="W704" s="12">
        <f>(Reference!Q$12*List!$G704)+Reference!Q$13</f>
        <v>386.53903265684926</v>
      </c>
      <c r="X704" s="54"/>
      <c r="Y704" s="1" t="str">
        <f t="shared" si="21"/>
        <v>Pope County, Illinois</v>
      </c>
      <c r="Z704" s="39" t="s">
        <v>989</v>
      </c>
      <c r="AA704" s="40" t="s">
        <v>2225</v>
      </c>
      <c r="AB704" s="44" t="s">
        <v>1974</v>
      </c>
      <c r="AC704" s="63"/>
      <c r="AD704" s="57">
        <f t="shared" si="20"/>
        <v>0.84910000000000008</v>
      </c>
    </row>
    <row r="705" spans="1:30" x14ac:dyDescent="0.3">
      <c r="A705" s="47">
        <v>14850</v>
      </c>
      <c r="B705" s="27">
        <v>99914</v>
      </c>
      <c r="C705" s="49" t="s">
        <v>1974</v>
      </c>
      <c r="D705" s="39" t="s">
        <v>63</v>
      </c>
      <c r="E705" s="44" t="s">
        <v>1974</v>
      </c>
      <c r="F705" s="18" t="s">
        <v>7</v>
      </c>
      <c r="G705" s="29">
        <v>0.84910000000000008</v>
      </c>
      <c r="H705" s="36">
        <f>(Reference!B$12*List!$G705)+Reference!B$13</f>
        <v>845.33149783982299</v>
      </c>
      <c r="I705" s="36">
        <f>(Reference!C$12*List!$G705)+Reference!C$13</f>
        <v>1261.4247394551739</v>
      </c>
      <c r="J705" s="36">
        <f>(Reference!D$12*List!$G705)+Reference!D$13</f>
        <v>1509.7562497030622</v>
      </c>
      <c r="K705" s="36">
        <f>(Reference!E$12*List!$G705)+Reference!E$13</f>
        <v>1867.3536244600214</v>
      </c>
      <c r="L705" s="36">
        <f>(Reference!F$12*List!$G705)+Reference!F$13</f>
        <v>1945.1641643376931</v>
      </c>
      <c r="M705" s="36">
        <f>(Reference!G$12*List!$G705)+Reference!G$13</f>
        <v>2202.8770871949459</v>
      </c>
      <c r="N705" s="36">
        <f>(Reference!H$12*List!$G705)+Reference!H$13</f>
        <v>2286.7579528786769</v>
      </c>
      <c r="O705" s="36">
        <f>(Reference!I$12*List!$G705)+Reference!I$13</f>
        <v>2376.7091443684672</v>
      </c>
      <c r="P705" s="36">
        <f>(Reference!J$12*List!$G705)+Reference!J$13</f>
        <v>2751.4138009425037</v>
      </c>
      <c r="Q705" s="36">
        <f>(Reference!K$12*List!$G705)+Reference!K$13</f>
        <v>2838.6057534295405</v>
      </c>
      <c r="R705" s="36">
        <f>(Reference!L$12*List!$G705)+Reference!L$13</f>
        <v>3062.6559604531903</v>
      </c>
      <c r="S705" s="36">
        <f>(Reference!M$12*List!$G705)+Reference!M$13</f>
        <v>3659.2034328486729</v>
      </c>
      <c r="T705" s="36">
        <f>(Reference!N$12*List!$G705)+Reference!N$13</f>
        <v>14760.725636530384</v>
      </c>
      <c r="U705" s="12">
        <f>(Reference!O$12*List!$G705)+Reference!O$13</f>
        <v>548.63604635165689</v>
      </c>
      <c r="V705" s="12">
        <f>(Reference!P$12*List!$G705)+Reference!P$13</f>
        <v>773.07806531369852</v>
      </c>
      <c r="W705" s="12">
        <f>(Reference!Q$12*List!$G705)+Reference!Q$13</f>
        <v>386.53903265684926</v>
      </c>
      <c r="X705" s="54"/>
      <c r="Y705" s="1" t="str">
        <f t="shared" si="21"/>
        <v>Pulaski County, Illinois</v>
      </c>
      <c r="Z705" s="39" t="s">
        <v>63</v>
      </c>
      <c r="AA705" s="40" t="s">
        <v>2225</v>
      </c>
      <c r="AB705" s="44" t="s">
        <v>1974</v>
      </c>
      <c r="AC705" s="63"/>
      <c r="AD705" s="57">
        <f t="shared" si="20"/>
        <v>0.84910000000000008</v>
      </c>
    </row>
    <row r="706" spans="1:30" x14ac:dyDescent="0.3">
      <c r="A706" s="47">
        <v>14860</v>
      </c>
      <c r="B706" s="27">
        <v>99914</v>
      </c>
      <c r="C706" s="49" t="s">
        <v>1974</v>
      </c>
      <c r="D706" s="39" t="s">
        <v>283</v>
      </c>
      <c r="E706" s="44" t="s">
        <v>1974</v>
      </c>
      <c r="F706" s="18" t="s">
        <v>7</v>
      </c>
      <c r="G706" s="29">
        <v>0.84910000000000008</v>
      </c>
      <c r="H706" s="36">
        <f>(Reference!B$12*List!$G706)+Reference!B$13</f>
        <v>845.33149783982299</v>
      </c>
      <c r="I706" s="36">
        <f>(Reference!C$12*List!$G706)+Reference!C$13</f>
        <v>1261.4247394551739</v>
      </c>
      <c r="J706" s="36">
        <f>(Reference!D$12*List!$G706)+Reference!D$13</f>
        <v>1509.7562497030622</v>
      </c>
      <c r="K706" s="36">
        <f>(Reference!E$12*List!$G706)+Reference!E$13</f>
        <v>1867.3536244600214</v>
      </c>
      <c r="L706" s="36">
        <f>(Reference!F$12*List!$G706)+Reference!F$13</f>
        <v>1945.1641643376931</v>
      </c>
      <c r="M706" s="36">
        <f>(Reference!G$12*List!$G706)+Reference!G$13</f>
        <v>2202.8770871949459</v>
      </c>
      <c r="N706" s="36">
        <f>(Reference!H$12*List!$G706)+Reference!H$13</f>
        <v>2286.7579528786769</v>
      </c>
      <c r="O706" s="36">
        <f>(Reference!I$12*List!$G706)+Reference!I$13</f>
        <v>2376.7091443684672</v>
      </c>
      <c r="P706" s="36">
        <f>(Reference!J$12*List!$G706)+Reference!J$13</f>
        <v>2751.4138009425037</v>
      </c>
      <c r="Q706" s="36">
        <f>(Reference!K$12*List!$G706)+Reference!K$13</f>
        <v>2838.6057534295405</v>
      </c>
      <c r="R706" s="36">
        <f>(Reference!L$12*List!$G706)+Reference!L$13</f>
        <v>3062.6559604531903</v>
      </c>
      <c r="S706" s="36">
        <f>(Reference!M$12*List!$G706)+Reference!M$13</f>
        <v>3659.2034328486729</v>
      </c>
      <c r="T706" s="36">
        <f>(Reference!N$12*List!$G706)+Reference!N$13</f>
        <v>14760.725636530384</v>
      </c>
      <c r="U706" s="12">
        <f>(Reference!O$12*List!$G706)+Reference!O$13</f>
        <v>548.63604635165689</v>
      </c>
      <c r="V706" s="12">
        <f>(Reference!P$12*List!$G706)+Reference!P$13</f>
        <v>773.07806531369852</v>
      </c>
      <c r="W706" s="12">
        <f>(Reference!Q$12*List!$G706)+Reference!Q$13</f>
        <v>386.53903265684926</v>
      </c>
      <c r="X706" s="54"/>
      <c r="Y706" s="1" t="str">
        <f t="shared" si="21"/>
        <v>Putnam County, Illinois</v>
      </c>
      <c r="Z706" s="39" t="s">
        <v>283</v>
      </c>
      <c r="AA706" s="40" t="s">
        <v>2225</v>
      </c>
      <c r="AB706" s="44" t="s">
        <v>1974</v>
      </c>
      <c r="AC706" s="63"/>
      <c r="AD706" s="57">
        <f t="shared" si="20"/>
        <v>0.84910000000000008</v>
      </c>
    </row>
    <row r="707" spans="1:30" x14ac:dyDescent="0.3">
      <c r="A707" s="47">
        <v>14870</v>
      </c>
      <c r="B707" s="27">
        <v>99914</v>
      </c>
      <c r="C707" s="49" t="s">
        <v>1974</v>
      </c>
      <c r="D707" s="39" t="s">
        <v>531</v>
      </c>
      <c r="E707" s="44" t="s">
        <v>1974</v>
      </c>
      <c r="F707" s="18" t="s">
        <v>7</v>
      </c>
      <c r="G707" s="29">
        <v>0.84910000000000008</v>
      </c>
      <c r="H707" s="36">
        <f>(Reference!B$12*List!$G707)+Reference!B$13</f>
        <v>845.33149783982299</v>
      </c>
      <c r="I707" s="36">
        <f>(Reference!C$12*List!$G707)+Reference!C$13</f>
        <v>1261.4247394551739</v>
      </c>
      <c r="J707" s="36">
        <f>(Reference!D$12*List!$G707)+Reference!D$13</f>
        <v>1509.7562497030622</v>
      </c>
      <c r="K707" s="36">
        <f>(Reference!E$12*List!$G707)+Reference!E$13</f>
        <v>1867.3536244600214</v>
      </c>
      <c r="L707" s="36">
        <f>(Reference!F$12*List!$G707)+Reference!F$13</f>
        <v>1945.1641643376931</v>
      </c>
      <c r="M707" s="36">
        <f>(Reference!G$12*List!$G707)+Reference!G$13</f>
        <v>2202.8770871949459</v>
      </c>
      <c r="N707" s="36">
        <f>(Reference!H$12*List!$G707)+Reference!H$13</f>
        <v>2286.7579528786769</v>
      </c>
      <c r="O707" s="36">
        <f>(Reference!I$12*List!$G707)+Reference!I$13</f>
        <v>2376.7091443684672</v>
      </c>
      <c r="P707" s="36">
        <f>(Reference!J$12*List!$G707)+Reference!J$13</f>
        <v>2751.4138009425037</v>
      </c>
      <c r="Q707" s="36">
        <f>(Reference!K$12*List!$G707)+Reference!K$13</f>
        <v>2838.6057534295405</v>
      </c>
      <c r="R707" s="36">
        <f>(Reference!L$12*List!$G707)+Reference!L$13</f>
        <v>3062.6559604531903</v>
      </c>
      <c r="S707" s="36">
        <f>(Reference!M$12*List!$G707)+Reference!M$13</f>
        <v>3659.2034328486729</v>
      </c>
      <c r="T707" s="36">
        <f>(Reference!N$12*List!$G707)+Reference!N$13</f>
        <v>14760.725636530384</v>
      </c>
      <c r="U707" s="12">
        <f>(Reference!O$12*List!$G707)+Reference!O$13</f>
        <v>548.63604635165689</v>
      </c>
      <c r="V707" s="12">
        <f>(Reference!P$12*List!$G707)+Reference!P$13</f>
        <v>773.07806531369852</v>
      </c>
      <c r="W707" s="12">
        <f>(Reference!Q$12*List!$G707)+Reference!Q$13</f>
        <v>386.53903265684926</v>
      </c>
      <c r="X707" s="54"/>
      <c r="Y707" s="1" t="str">
        <f t="shared" si="21"/>
        <v>Randolph County, Illinois</v>
      </c>
      <c r="Z707" s="39" t="s">
        <v>531</v>
      </c>
      <c r="AA707" s="40" t="s">
        <v>2225</v>
      </c>
      <c r="AB707" s="44" t="s">
        <v>1974</v>
      </c>
      <c r="AC707" s="63"/>
      <c r="AD707" s="57">
        <f t="shared" si="20"/>
        <v>0.84910000000000008</v>
      </c>
    </row>
    <row r="708" spans="1:30" x14ac:dyDescent="0.3">
      <c r="A708" s="47">
        <v>14880</v>
      </c>
      <c r="B708" s="27">
        <v>99914</v>
      </c>
      <c r="C708" s="49" t="s">
        <v>1974</v>
      </c>
      <c r="D708" s="39" t="s">
        <v>550</v>
      </c>
      <c r="E708" s="44" t="s">
        <v>1974</v>
      </c>
      <c r="F708" s="18" t="s">
        <v>7</v>
      </c>
      <c r="G708" s="29">
        <v>0.84910000000000008</v>
      </c>
      <c r="H708" s="36">
        <f>(Reference!B$12*List!$G708)+Reference!B$13</f>
        <v>845.33149783982299</v>
      </c>
      <c r="I708" s="36">
        <f>(Reference!C$12*List!$G708)+Reference!C$13</f>
        <v>1261.4247394551739</v>
      </c>
      <c r="J708" s="36">
        <f>(Reference!D$12*List!$G708)+Reference!D$13</f>
        <v>1509.7562497030622</v>
      </c>
      <c r="K708" s="36">
        <f>(Reference!E$12*List!$G708)+Reference!E$13</f>
        <v>1867.3536244600214</v>
      </c>
      <c r="L708" s="36">
        <f>(Reference!F$12*List!$G708)+Reference!F$13</f>
        <v>1945.1641643376931</v>
      </c>
      <c r="M708" s="36">
        <f>(Reference!G$12*List!$G708)+Reference!G$13</f>
        <v>2202.8770871949459</v>
      </c>
      <c r="N708" s="36">
        <f>(Reference!H$12*List!$G708)+Reference!H$13</f>
        <v>2286.7579528786769</v>
      </c>
      <c r="O708" s="36">
        <f>(Reference!I$12*List!$G708)+Reference!I$13</f>
        <v>2376.7091443684672</v>
      </c>
      <c r="P708" s="36">
        <f>(Reference!J$12*List!$G708)+Reference!J$13</f>
        <v>2751.4138009425037</v>
      </c>
      <c r="Q708" s="36">
        <f>(Reference!K$12*List!$G708)+Reference!K$13</f>
        <v>2838.6057534295405</v>
      </c>
      <c r="R708" s="36">
        <f>(Reference!L$12*List!$G708)+Reference!L$13</f>
        <v>3062.6559604531903</v>
      </c>
      <c r="S708" s="36">
        <f>(Reference!M$12*List!$G708)+Reference!M$13</f>
        <v>3659.2034328486729</v>
      </c>
      <c r="T708" s="36">
        <f>(Reference!N$12*List!$G708)+Reference!N$13</f>
        <v>14760.725636530384</v>
      </c>
      <c r="U708" s="12">
        <f>(Reference!O$12*List!$G708)+Reference!O$13</f>
        <v>548.63604635165689</v>
      </c>
      <c r="V708" s="12">
        <f>(Reference!P$12*List!$G708)+Reference!P$13</f>
        <v>773.07806531369852</v>
      </c>
      <c r="W708" s="12">
        <f>(Reference!Q$12*List!$G708)+Reference!Q$13</f>
        <v>386.53903265684926</v>
      </c>
      <c r="X708" s="54"/>
      <c r="Y708" s="1" t="str">
        <f t="shared" si="21"/>
        <v>Richland County, Illinois</v>
      </c>
      <c r="Z708" s="39" t="s">
        <v>550</v>
      </c>
      <c r="AA708" s="40" t="s">
        <v>2225</v>
      </c>
      <c r="AB708" s="44" t="s">
        <v>1974</v>
      </c>
      <c r="AC708" s="63"/>
      <c r="AD708" s="57">
        <f t="shared" si="20"/>
        <v>0.84910000000000008</v>
      </c>
    </row>
    <row r="709" spans="1:30" x14ac:dyDescent="0.3">
      <c r="A709" s="47">
        <v>14890</v>
      </c>
      <c r="B709" s="13">
        <v>19340</v>
      </c>
      <c r="C709" s="49" t="s">
        <v>2362</v>
      </c>
      <c r="D709" s="38" t="s">
        <v>257</v>
      </c>
      <c r="E709" s="43" t="s">
        <v>1974</v>
      </c>
      <c r="F709" s="18" t="s">
        <v>6</v>
      </c>
      <c r="G709" s="11">
        <v>0.95350000000000001</v>
      </c>
      <c r="H709" s="36">
        <f>(Reference!B$12*List!$G709)+Reference!B$13</f>
        <v>923.95874503177254</v>
      </c>
      <c r="I709" s="36">
        <f>(Reference!C$12*List!$G709)+Reference!C$13</f>
        <v>1378.7542782889154</v>
      </c>
      <c r="J709" s="36">
        <f>(Reference!D$12*List!$G709)+Reference!D$13</f>
        <v>1650.1839732036558</v>
      </c>
      <c r="K709" s="36">
        <f>(Reference!E$12*List!$G709)+Reference!E$13</f>
        <v>2041.0427338808818</v>
      </c>
      <c r="L709" s="36">
        <f>(Reference!F$12*List!$G709)+Reference!F$13</f>
        <v>2126.0907049541674</v>
      </c>
      <c r="M709" s="36">
        <f>(Reference!G$12*List!$G709)+Reference!G$13</f>
        <v>2407.7744105656866</v>
      </c>
      <c r="N709" s="36">
        <f>(Reference!H$12*List!$G709)+Reference!H$13</f>
        <v>2499.4573297368875</v>
      </c>
      <c r="O709" s="36">
        <f>(Reference!I$12*List!$G709)+Reference!I$13</f>
        <v>2597.775197006004</v>
      </c>
      <c r="P709" s="36">
        <f>(Reference!J$12*List!$G709)+Reference!J$13</f>
        <v>3007.3324477773572</v>
      </c>
      <c r="Q709" s="36">
        <f>(Reference!K$12*List!$G709)+Reference!K$13</f>
        <v>3102.6344295474219</v>
      </c>
      <c r="R709" s="36">
        <f>(Reference!L$12*List!$G709)+Reference!L$13</f>
        <v>3347.5243320704985</v>
      </c>
      <c r="S709" s="36">
        <f>(Reference!M$12*List!$G709)+Reference!M$13</f>
        <v>3999.5587769656859</v>
      </c>
      <c r="T709" s="36">
        <f>(Reference!N$12*List!$G709)+Reference!N$13</f>
        <v>16133.672493854199</v>
      </c>
      <c r="U709" s="12">
        <f>(Reference!O$12*List!$G709)+Reference!O$13</f>
        <v>599.66660908963672</v>
      </c>
      <c r="V709" s="12">
        <f>(Reference!P$12*List!$G709)+Reference!P$13</f>
        <v>844.9847673535794</v>
      </c>
      <c r="W709" s="12">
        <f>(Reference!Q$12*List!$G709)+Reference!Q$13</f>
        <v>422.4923836767897</v>
      </c>
      <c r="X709" s="54"/>
      <c r="Y709" s="1" t="str">
        <f t="shared" si="21"/>
        <v>Rock Island County, Illinois</v>
      </c>
      <c r="Z709" s="38" t="s">
        <v>257</v>
      </c>
      <c r="AA709" s="40" t="s">
        <v>2225</v>
      </c>
      <c r="AB709" s="43" t="s">
        <v>1974</v>
      </c>
      <c r="AC709" s="62"/>
      <c r="AD709" s="57">
        <f t="shared" si="20"/>
        <v>0.95350000000000001</v>
      </c>
    </row>
    <row r="710" spans="1:30" x14ac:dyDescent="0.3">
      <c r="A710" s="47">
        <v>14910</v>
      </c>
      <c r="B710" s="27">
        <v>99914</v>
      </c>
      <c r="C710" s="49" t="s">
        <v>1974</v>
      </c>
      <c r="D710" s="39" t="s">
        <v>64</v>
      </c>
      <c r="E710" s="44" t="s">
        <v>1974</v>
      </c>
      <c r="F710" s="18" t="s">
        <v>7</v>
      </c>
      <c r="G710" s="29">
        <v>0.84910000000000008</v>
      </c>
      <c r="H710" s="36">
        <f>(Reference!B$12*List!$G710)+Reference!B$13</f>
        <v>845.33149783982299</v>
      </c>
      <c r="I710" s="36">
        <f>(Reference!C$12*List!$G710)+Reference!C$13</f>
        <v>1261.4247394551739</v>
      </c>
      <c r="J710" s="36">
        <f>(Reference!D$12*List!$G710)+Reference!D$13</f>
        <v>1509.7562497030622</v>
      </c>
      <c r="K710" s="36">
        <f>(Reference!E$12*List!$G710)+Reference!E$13</f>
        <v>1867.3536244600214</v>
      </c>
      <c r="L710" s="36">
        <f>(Reference!F$12*List!$G710)+Reference!F$13</f>
        <v>1945.1641643376931</v>
      </c>
      <c r="M710" s="36">
        <f>(Reference!G$12*List!$G710)+Reference!G$13</f>
        <v>2202.8770871949459</v>
      </c>
      <c r="N710" s="36">
        <f>(Reference!H$12*List!$G710)+Reference!H$13</f>
        <v>2286.7579528786769</v>
      </c>
      <c r="O710" s="36">
        <f>(Reference!I$12*List!$G710)+Reference!I$13</f>
        <v>2376.7091443684672</v>
      </c>
      <c r="P710" s="36">
        <f>(Reference!J$12*List!$G710)+Reference!J$13</f>
        <v>2751.4138009425037</v>
      </c>
      <c r="Q710" s="36">
        <f>(Reference!K$12*List!$G710)+Reference!K$13</f>
        <v>2838.6057534295405</v>
      </c>
      <c r="R710" s="36">
        <f>(Reference!L$12*List!$G710)+Reference!L$13</f>
        <v>3062.6559604531903</v>
      </c>
      <c r="S710" s="36">
        <f>(Reference!M$12*List!$G710)+Reference!M$13</f>
        <v>3659.2034328486729</v>
      </c>
      <c r="T710" s="36">
        <f>(Reference!N$12*List!$G710)+Reference!N$13</f>
        <v>14760.725636530384</v>
      </c>
      <c r="U710" s="12">
        <f>(Reference!O$12*List!$G710)+Reference!O$13</f>
        <v>548.63604635165689</v>
      </c>
      <c r="V710" s="12">
        <f>(Reference!P$12*List!$G710)+Reference!P$13</f>
        <v>773.07806531369852</v>
      </c>
      <c r="W710" s="12">
        <f>(Reference!Q$12*List!$G710)+Reference!Q$13</f>
        <v>386.53903265684926</v>
      </c>
      <c r="X710" s="54"/>
      <c r="Y710" s="1" t="str">
        <f t="shared" si="21"/>
        <v>Saline County, Illinois</v>
      </c>
      <c r="Z710" s="39" t="s">
        <v>64</v>
      </c>
      <c r="AA710" s="40" t="s">
        <v>2225</v>
      </c>
      <c r="AB710" s="44" t="s">
        <v>1974</v>
      </c>
      <c r="AC710" s="63"/>
      <c r="AD710" s="57">
        <f t="shared" si="20"/>
        <v>0.84910000000000008</v>
      </c>
    </row>
    <row r="711" spans="1:30" x14ac:dyDescent="0.3">
      <c r="A711" s="47">
        <v>14920</v>
      </c>
      <c r="B711" s="13">
        <v>44100</v>
      </c>
      <c r="C711" s="49" t="s">
        <v>2367</v>
      </c>
      <c r="D711" s="38" t="s">
        <v>258</v>
      </c>
      <c r="E711" s="43" t="s">
        <v>1974</v>
      </c>
      <c r="F711" s="18" t="s">
        <v>6</v>
      </c>
      <c r="G711" s="11">
        <v>0.91490000000000005</v>
      </c>
      <c r="H711" s="36">
        <f>(Reference!B$12*List!$G711)+Reference!B$13</f>
        <v>894.88775133819729</v>
      </c>
      <c r="I711" s="36">
        <f>(Reference!C$12*List!$G711)+Reference!C$13</f>
        <v>1335.3738166128387</v>
      </c>
      <c r="J711" s="36">
        <f>(Reference!D$12*List!$G711)+Reference!D$13</f>
        <v>1598.2633781162715</v>
      </c>
      <c r="K711" s="36">
        <f>(Reference!E$12*List!$G711)+Reference!E$13</f>
        <v>1976.824346681215</v>
      </c>
      <c r="L711" s="36">
        <f>(Reference!F$12*List!$G711)+Reference!F$13</f>
        <v>2059.1964092856242</v>
      </c>
      <c r="M711" s="36">
        <f>(Reference!G$12*List!$G711)+Reference!G$13</f>
        <v>2332.0173542236307</v>
      </c>
      <c r="N711" s="36">
        <f>(Reference!H$12*List!$G711)+Reference!H$13</f>
        <v>2420.815606109235</v>
      </c>
      <c r="O711" s="36">
        <f>(Reference!I$12*List!$G711)+Reference!I$13</f>
        <v>2516.0400472760339</v>
      </c>
      <c r="P711" s="36">
        <f>(Reference!J$12*List!$G711)+Reference!J$13</f>
        <v>2912.7111856334363</v>
      </c>
      <c r="Q711" s="36">
        <f>(Reference!K$12*List!$G711)+Reference!K$13</f>
        <v>3005.0146316724195</v>
      </c>
      <c r="R711" s="36">
        <f>(Reference!L$12*List!$G711)+Reference!L$13</f>
        <v>3242.1994360510726</v>
      </c>
      <c r="S711" s="36">
        <f>(Reference!M$12*List!$G711)+Reference!M$13</f>
        <v>3873.7185826848745</v>
      </c>
      <c r="T711" s="36">
        <f>(Reference!N$12*List!$G711)+Reference!N$13</f>
        <v>15626.050379939457</v>
      </c>
      <c r="U711" s="12">
        <f>(Reference!O$12*List!$G711)+Reference!O$13</f>
        <v>580.7989872344067</v>
      </c>
      <c r="V711" s="12">
        <f>(Reference!P$12*List!$G711)+Reference!P$13</f>
        <v>818.39857292120951</v>
      </c>
      <c r="W711" s="12">
        <f>(Reference!Q$12*List!$G711)+Reference!Q$13</f>
        <v>409.19928646060475</v>
      </c>
      <c r="X711" s="54"/>
      <c r="Y711" s="1" t="str">
        <f t="shared" si="21"/>
        <v>Sangamon County, Illinois</v>
      </c>
      <c r="Z711" s="38" t="s">
        <v>258</v>
      </c>
      <c r="AA711" s="40" t="s">
        <v>2225</v>
      </c>
      <c r="AB711" s="43" t="s">
        <v>1974</v>
      </c>
      <c r="AC711" s="62"/>
      <c r="AD711" s="57">
        <f t="shared" si="20"/>
        <v>0.91490000000000005</v>
      </c>
    </row>
    <row r="712" spans="1:30" x14ac:dyDescent="0.3">
      <c r="A712" s="47">
        <v>14921</v>
      </c>
      <c r="B712" s="27">
        <v>99914</v>
      </c>
      <c r="C712" s="49" t="s">
        <v>1974</v>
      </c>
      <c r="D712" s="39" t="s">
        <v>1170</v>
      </c>
      <c r="E712" s="44" t="s">
        <v>1974</v>
      </c>
      <c r="F712" s="18" t="s">
        <v>7</v>
      </c>
      <c r="G712" s="29">
        <v>0.84910000000000008</v>
      </c>
      <c r="H712" s="36">
        <f>(Reference!B$12*List!$G712)+Reference!B$13</f>
        <v>845.33149783982299</v>
      </c>
      <c r="I712" s="36">
        <f>(Reference!C$12*List!$G712)+Reference!C$13</f>
        <v>1261.4247394551739</v>
      </c>
      <c r="J712" s="36">
        <f>(Reference!D$12*List!$G712)+Reference!D$13</f>
        <v>1509.7562497030622</v>
      </c>
      <c r="K712" s="36">
        <f>(Reference!E$12*List!$G712)+Reference!E$13</f>
        <v>1867.3536244600214</v>
      </c>
      <c r="L712" s="36">
        <f>(Reference!F$12*List!$G712)+Reference!F$13</f>
        <v>1945.1641643376931</v>
      </c>
      <c r="M712" s="36">
        <f>(Reference!G$12*List!$G712)+Reference!G$13</f>
        <v>2202.8770871949459</v>
      </c>
      <c r="N712" s="36">
        <f>(Reference!H$12*List!$G712)+Reference!H$13</f>
        <v>2286.7579528786769</v>
      </c>
      <c r="O712" s="36">
        <f>(Reference!I$12*List!$G712)+Reference!I$13</f>
        <v>2376.7091443684672</v>
      </c>
      <c r="P712" s="36">
        <f>(Reference!J$12*List!$G712)+Reference!J$13</f>
        <v>2751.4138009425037</v>
      </c>
      <c r="Q712" s="36">
        <f>(Reference!K$12*List!$G712)+Reference!K$13</f>
        <v>2838.6057534295405</v>
      </c>
      <c r="R712" s="36">
        <f>(Reference!L$12*List!$G712)+Reference!L$13</f>
        <v>3062.6559604531903</v>
      </c>
      <c r="S712" s="36">
        <f>(Reference!M$12*List!$G712)+Reference!M$13</f>
        <v>3659.2034328486729</v>
      </c>
      <c r="T712" s="36">
        <f>(Reference!N$12*List!$G712)+Reference!N$13</f>
        <v>14760.725636530384</v>
      </c>
      <c r="U712" s="12">
        <f>(Reference!O$12*List!$G712)+Reference!O$13</f>
        <v>548.63604635165689</v>
      </c>
      <c r="V712" s="12">
        <f>(Reference!P$12*List!$G712)+Reference!P$13</f>
        <v>773.07806531369852</v>
      </c>
      <c r="W712" s="12">
        <f>(Reference!Q$12*List!$G712)+Reference!Q$13</f>
        <v>386.53903265684926</v>
      </c>
      <c r="X712" s="54"/>
      <c r="Y712" s="1" t="str">
        <f t="shared" si="21"/>
        <v>Schuyler County, Illinois</v>
      </c>
      <c r="Z712" s="39" t="s">
        <v>1170</v>
      </c>
      <c r="AA712" s="40" t="s">
        <v>2225</v>
      </c>
      <c r="AB712" s="44" t="s">
        <v>1974</v>
      </c>
      <c r="AC712" s="63"/>
      <c r="AD712" s="57">
        <f t="shared" si="20"/>
        <v>0.84910000000000008</v>
      </c>
    </row>
    <row r="713" spans="1:30" x14ac:dyDescent="0.3">
      <c r="A713" s="47">
        <v>14940</v>
      </c>
      <c r="B713" s="27">
        <v>99914</v>
      </c>
      <c r="C713" s="49" t="s">
        <v>1974</v>
      </c>
      <c r="D713" s="39" t="s">
        <v>301</v>
      </c>
      <c r="E713" s="44" t="s">
        <v>1974</v>
      </c>
      <c r="F713" s="18" t="s">
        <v>7</v>
      </c>
      <c r="G713" s="29">
        <v>0.84910000000000008</v>
      </c>
      <c r="H713" s="36">
        <f>(Reference!B$12*List!$G713)+Reference!B$13</f>
        <v>845.33149783982299</v>
      </c>
      <c r="I713" s="36">
        <f>(Reference!C$12*List!$G713)+Reference!C$13</f>
        <v>1261.4247394551739</v>
      </c>
      <c r="J713" s="36">
        <f>(Reference!D$12*List!$G713)+Reference!D$13</f>
        <v>1509.7562497030622</v>
      </c>
      <c r="K713" s="36">
        <f>(Reference!E$12*List!$G713)+Reference!E$13</f>
        <v>1867.3536244600214</v>
      </c>
      <c r="L713" s="36">
        <f>(Reference!F$12*List!$G713)+Reference!F$13</f>
        <v>1945.1641643376931</v>
      </c>
      <c r="M713" s="36">
        <f>(Reference!G$12*List!$G713)+Reference!G$13</f>
        <v>2202.8770871949459</v>
      </c>
      <c r="N713" s="36">
        <f>(Reference!H$12*List!$G713)+Reference!H$13</f>
        <v>2286.7579528786769</v>
      </c>
      <c r="O713" s="36">
        <f>(Reference!I$12*List!$G713)+Reference!I$13</f>
        <v>2376.7091443684672</v>
      </c>
      <c r="P713" s="36">
        <f>(Reference!J$12*List!$G713)+Reference!J$13</f>
        <v>2751.4138009425037</v>
      </c>
      <c r="Q713" s="36">
        <f>(Reference!K$12*List!$G713)+Reference!K$13</f>
        <v>2838.6057534295405</v>
      </c>
      <c r="R713" s="36">
        <f>(Reference!L$12*List!$G713)+Reference!L$13</f>
        <v>3062.6559604531903</v>
      </c>
      <c r="S713" s="36">
        <f>(Reference!M$12*List!$G713)+Reference!M$13</f>
        <v>3659.2034328486729</v>
      </c>
      <c r="T713" s="36">
        <f>(Reference!N$12*List!$G713)+Reference!N$13</f>
        <v>14760.725636530384</v>
      </c>
      <c r="U713" s="12">
        <f>(Reference!O$12*List!$G713)+Reference!O$13</f>
        <v>548.63604635165689</v>
      </c>
      <c r="V713" s="12">
        <f>(Reference!P$12*List!$G713)+Reference!P$13</f>
        <v>773.07806531369852</v>
      </c>
      <c r="W713" s="12">
        <f>(Reference!Q$12*List!$G713)+Reference!Q$13</f>
        <v>386.53903265684926</v>
      </c>
      <c r="X713" s="54"/>
      <c r="Y713" s="1" t="str">
        <f t="shared" si="21"/>
        <v>Scott County, Illinois</v>
      </c>
      <c r="Z713" s="39" t="s">
        <v>301</v>
      </c>
      <c r="AA713" s="40" t="s">
        <v>2225</v>
      </c>
      <c r="AB713" s="44" t="s">
        <v>1974</v>
      </c>
      <c r="AC713" s="63"/>
      <c r="AD713" s="57">
        <f t="shared" si="20"/>
        <v>0.84910000000000008</v>
      </c>
    </row>
    <row r="714" spans="1:30" x14ac:dyDescent="0.3">
      <c r="A714" s="47">
        <v>14950</v>
      </c>
      <c r="B714" s="27">
        <v>99914</v>
      </c>
      <c r="C714" s="49" t="s">
        <v>1974</v>
      </c>
      <c r="D714" s="39" t="s">
        <v>37</v>
      </c>
      <c r="E714" s="44" t="s">
        <v>1974</v>
      </c>
      <c r="F714" s="18" t="s">
        <v>7</v>
      </c>
      <c r="G714" s="29">
        <v>0.84910000000000008</v>
      </c>
      <c r="H714" s="36">
        <f>(Reference!B$12*List!$G714)+Reference!B$13</f>
        <v>845.33149783982299</v>
      </c>
      <c r="I714" s="36">
        <f>(Reference!C$12*List!$G714)+Reference!C$13</f>
        <v>1261.4247394551739</v>
      </c>
      <c r="J714" s="36">
        <f>(Reference!D$12*List!$G714)+Reference!D$13</f>
        <v>1509.7562497030622</v>
      </c>
      <c r="K714" s="36">
        <f>(Reference!E$12*List!$G714)+Reference!E$13</f>
        <v>1867.3536244600214</v>
      </c>
      <c r="L714" s="36">
        <f>(Reference!F$12*List!$G714)+Reference!F$13</f>
        <v>1945.1641643376931</v>
      </c>
      <c r="M714" s="36">
        <f>(Reference!G$12*List!$G714)+Reference!G$13</f>
        <v>2202.8770871949459</v>
      </c>
      <c r="N714" s="36">
        <f>(Reference!H$12*List!$G714)+Reference!H$13</f>
        <v>2286.7579528786769</v>
      </c>
      <c r="O714" s="36">
        <f>(Reference!I$12*List!$G714)+Reference!I$13</f>
        <v>2376.7091443684672</v>
      </c>
      <c r="P714" s="36">
        <f>(Reference!J$12*List!$G714)+Reference!J$13</f>
        <v>2751.4138009425037</v>
      </c>
      <c r="Q714" s="36">
        <f>(Reference!K$12*List!$G714)+Reference!K$13</f>
        <v>2838.6057534295405</v>
      </c>
      <c r="R714" s="36">
        <f>(Reference!L$12*List!$G714)+Reference!L$13</f>
        <v>3062.6559604531903</v>
      </c>
      <c r="S714" s="36">
        <f>(Reference!M$12*List!$G714)+Reference!M$13</f>
        <v>3659.2034328486729</v>
      </c>
      <c r="T714" s="36">
        <f>(Reference!N$12*List!$G714)+Reference!N$13</f>
        <v>14760.725636530384</v>
      </c>
      <c r="U714" s="12">
        <f>(Reference!O$12*List!$G714)+Reference!O$13</f>
        <v>548.63604635165689</v>
      </c>
      <c r="V714" s="12">
        <f>(Reference!P$12*List!$G714)+Reference!P$13</f>
        <v>773.07806531369852</v>
      </c>
      <c r="W714" s="12">
        <f>(Reference!Q$12*List!$G714)+Reference!Q$13</f>
        <v>386.53903265684926</v>
      </c>
      <c r="X714" s="54"/>
      <c r="Y714" s="1" t="str">
        <f t="shared" si="21"/>
        <v>Shelby County, Illinois</v>
      </c>
      <c r="Z714" s="39" t="s">
        <v>37</v>
      </c>
      <c r="AA714" s="40" t="s">
        <v>2225</v>
      </c>
      <c r="AB714" s="44" t="s">
        <v>1974</v>
      </c>
      <c r="AC714" s="63"/>
      <c r="AD714" s="57">
        <f t="shared" ref="AD714:AD777" si="22">IFERROR(INDEX($AH$9:$AH$3254,MATCH($B714,$AE$9:$AE$3254,0)),"")</f>
        <v>0.84910000000000008</v>
      </c>
    </row>
    <row r="715" spans="1:30" x14ac:dyDescent="0.3">
      <c r="A715" s="47">
        <v>14900</v>
      </c>
      <c r="B715" s="13">
        <v>41180</v>
      </c>
      <c r="C715" s="49" t="s">
        <v>2356</v>
      </c>
      <c r="D715" s="38" t="s">
        <v>36</v>
      </c>
      <c r="E715" s="43" t="s">
        <v>1974</v>
      </c>
      <c r="F715" s="18" t="s">
        <v>6</v>
      </c>
      <c r="G715" s="11">
        <v>0.92720000000000002</v>
      </c>
      <c r="H715" s="36">
        <f>(Reference!B$12*List!$G715)+Reference!B$13</f>
        <v>904.15130632345574</v>
      </c>
      <c r="I715" s="36">
        <f>(Reference!C$12*List!$G715)+Reference!C$13</f>
        <v>1349.1971243489979</v>
      </c>
      <c r="J715" s="36">
        <f>(Reference!D$12*List!$G715)+Reference!D$13</f>
        <v>1614.8080237011116</v>
      </c>
      <c r="K715" s="36">
        <f>(Reference!E$12*List!$G715)+Reference!E$13</f>
        <v>1997.2877187681554</v>
      </c>
      <c r="L715" s="36">
        <f>(Reference!F$12*List!$G715)+Reference!F$13</f>
        <v>2080.5124672318179</v>
      </c>
      <c r="M715" s="36">
        <f>(Reference!G$12*List!$G715)+Reference!G$13</f>
        <v>2356.1575561150112</v>
      </c>
      <c r="N715" s="36">
        <f>(Reference!H$12*List!$G715)+Reference!H$13</f>
        <v>2445.8750154517252</v>
      </c>
      <c r="O715" s="36">
        <f>(Reference!I$12*List!$G715)+Reference!I$13</f>
        <v>2542.0851856614904</v>
      </c>
      <c r="P715" s="36">
        <f>(Reference!J$12*List!$G715)+Reference!J$13</f>
        <v>2942.8625204616806</v>
      </c>
      <c r="Q715" s="36">
        <f>(Reference!K$12*List!$G715)+Reference!K$13</f>
        <v>3036.1214584564232</v>
      </c>
      <c r="R715" s="36">
        <f>(Reference!L$12*List!$G715)+Reference!L$13</f>
        <v>3275.7615143163302</v>
      </c>
      <c r="S715" s="36">
        <f>(Reference!M$12*List!$G715)+Reference!M$13</f>
        <v>3913.8179192044076</v>
      </c>
      <c r="T715" s="36">
        <f>(Reference!N$12*List!$G715)+Reference!N$13</f>
        <v>15787.805613129905</v>
      </c>
      <c r="U715" s="12">
        <f>(Reference!O$12*List!$G715)+Reference!O$13</f>
        <v>586.81120870641007</v>
      </c>
      <c r="V715" s="12">
        <f>(Reference!P$12*List!$G715)+Reference!P$13</f>
        <v>826.87033954085064</v>
      </c>
      <c r="W715" s="12">
        <f>(Reference!Q$12*List!$G715)+Reference!Q$13</f>
        <v>413.43516977042532</v>
      </c>
      <c r="X715" s="54"/>
      <c r="Y715" s="1" t="str">
        <f t="shared" si="21"/>
        <v>St Clair County, Illinois</v>
      </c>
      <c r="Z715" s="38" t="s">
        <v>36</v>
      </c>
      <c r="AA715" s="40" t="s">
        <v>2225</v>
      </c>
      <c r="AB715" s="43" t="s">
        <v>1974</v>
      </c>
      <c r="AC715" s="62"/>
      <c r="AD715" s="57">
        <f t="shared" si="22"/>
        <v>0.92720000000000002</v>
      </c>
    </row>
    <row r="716" spans="1:30" x14ac:dyDescent="0.3">
      <c r="A716" s="47">
        <v>14960</v>
      </c>
      <c r="B716" s="13">
        <v>37900</v>
      </c>
      <c r="C716" s="49" t="s">
        <v>2366</v>
      </c>
      <c r="D716" s="38" t="s">
        <v>259</v>
      </c>
      <c r="E716" s="43" t="s">
        <v>1974</v>
      </c>
      <c r="F716" s="18" t="s">
        <v>6</v>
      </c>
      <c r="G716" s="11">
        <v>0.90439999999999998</v>
      </c>
      <c r="H716" s="36">
        <f>(Reference!B$12*List!$G716)+Reference!B$13</f>
        <v>886.97983854590348</v>
      </c>
      <c r="I716" s="36">
        <f>(Reference!C$12*List!$G716)+Reference!C$13</f>
        <v>1323.5734319600197</v>
      </c>
      <c r="J716" s="36">
        <f>(Reference!D$12*List!$G716)+Reference!D$13</f>
        <v>1584.1399001779932</v>
      </c>
      <c r="K716" s="36">
        <f>(Reference!E$12*List!$G716)+Reference!E$13</f>
        <v>1959.3556144118754</v>
      </c>
      <c r="L716" s="36">
        <f>(Reference!F$12*List!$G716)+Reference!F$13</f>
        <v>2040.9997744535074</v>
      </c>
      <c r="M716" s="36">
        <f>(Reference!G$12*List!$G716)+Reference!G$13</f>
        <v>2311.40986480416</v>
      </c>
      <c r="N716" s="36">
        <f>(Reference!H$12*List!$G716)+Reference!H$13</f>
        <v>2399.423427402231</v>
      </c>
      <c r="O716" s="36">
        <f>(Reference!I$12*List!$G716)+Reference!I$13</f>
        <v>2493.8063925567412</v>
      </c>
      <c r="P716" s="36">
        <f>(Reference!J$12*List!$G716)+Reference!J$13</f>
        <v>2886.9722412678616</v>
      </c>
      <c r="Q716" s="36">
        <f>(Reference!K$12*List!$G716)+Reference!K$13</f>
        <v>2978.4600234421723</v>
      </c>
      <c r="R716" s="36">
        <f>(Reference!L$12*List!$G716)+Reference!L$13</f>
        <v>3213.5488814343889</v>
      </c>
      <c r="S716" s="36">
        <f>(Reference!M$12*List!$G716)+Reference!M$13</f>
        <v>3839.4874417535657</v>
      </c>
      <c r="T716" s="36">
        <f>(Reference!N$12*List!$G716)+Reference!N$13</f>
        <v>15487.96664428907</v>
      </c>
      <c r="U716" s="12">
        <f>(Reference!O$12*List!$G716)+Reference!O$13</f>
        <v>575.66660305098912</v>
      </c>
      <c r="V716" s="12">
        <f>(Reference!P$12*List!$G716)+Reference!P$13</f>
        <v>811.16657702639395</v>
      </c>
      <c r="W716" s="12">
        <f>(Reference!Q$12*List!$G716)+Reference!Q$13</f>
        <v>405.58328851319698</v>
      </c>
      <c r="X716" s="54"/>
      <c r="Y716" s="1" t="str">
        <f t="shared" ref="Y716:Y779" si="23">CONCATENATE(Z716, AA716, AB716)</f>
        <v>Stark County, Illinois</v>
      </c>
      <c r="Z716" s="38" t="s">
        <v>259</v>
      </c>
      <c r="AA716" s="40" t="s">
        <v>2225</v>
      </c>
      <c r="AB716" s="43" t="s">
        <v>1974</v>
      </c>
      <c r="AC716" s="62"/>
      <c r="AD716" s="57">
        <f t="shared" si="22"/>
        <v>0.90439999999999998</v>
      </c>
    </row>
    <row r="717" spans="1:30" x14ac:dyDescent="0.3">
      <c r="A717" s="47">
        <v>14970</v>
      </c>
      <c r="B717" s="27">
        <v>99914</v>
      </c>
      <c r="C717" s="49" t="s">
        <v>1974</v>
      </c>
      <c r="D717" s="39" t="s">
        <v>1171</v>
      </c>
      <c r="E717" s="44" t="s">
        <v>1974</v>
      </c>
      <c r="F717" s="18" t="s">
        <v>7</v>
      </c>
      <c r="G717" s="29">
        <v>0.84910000000000008</v>
      </c>
      <c r="H717" s="36">
        <f>(Reference!B$12*List!$G717)+Reference!B$13</f>
        <v>845.33149783982299</v>
      </c>
      <c r="I717" s="36">
        <f>(Reference!C$12*List!$G717)+Reference!C$13</f>
        <v>1261.4247394551739</v>
      </c>
      <c r="J717" s="36">
        <f>(Reference!D$12*List!$G717)+Reference!D$13</f>
        <v>1509.7562497030622</v>
      </c>
      <c r="K717" s="36">
        <f>(Reference!E$12*List!$G717)+Reference!E$13</f>
        <v>1867.3536244600214</v>
      </c>
      <c r="L717" s="36">
        <f>(Reference!F$12*List!$G717)+Reference!F$13</f>
        <v>1945.1641643376931</v>
      </c>
      <c r="M717" s="36">
        <f>(Reference!G$12*List!$G717)+Reference!G$13</f>
        <v>2202.8770871949459</v>
      </c>
      <c r="N717" s="36">
        <f>(Reference!H$12*List!$G717)+Reference!H$13</f>
        <v>2286.7579528786769</v>
      </c>
      <c r="O717" s="36">
        <f>(Reference!I$12*List!$G717)+Reference!I$13</f>
        <v>2376.7091443684672</v>
      </c>
      <c r="P717" s="36">
        <f>(Reference!J$12*List!$G717)+Reference!J$13</f>
        <v>2751.4138009425037</v>
      </c>
      <c r="Q717" s="36">
        <f>(Reference!K$12*List!$G717)+Reference!K$13</f>
        <v>2838.6057534295405</v>
      </c>
      <c r="R717" s="36">
        <f>(Reference!L$12*List!$G717)+Reference!L$13</f>
        <v>3062.6559604531903</v>
      </c>
      <c r="S717" s="36">
        <f>(Reference!M$12*List!$G717)+Reference!M$13</f>
        <v>3659.2034328486729</v>
      </c>
      <c r="T717" s="36">
        <f>(Reference!N$12*List!$G717)+Reference!N$13</f>
        <v>14760.725636530384</v>
      </c>
      <c r="U717" s="12">
        <f>(Reference!O$12*List!$G717)+Reference!O$13</f>
        <v>548.63604635165689</v>
      </c>
      <c r="V717" s="12">
        <f>(Reference!P$12*List!$G717)+Reference!P$13</f>
        <v>773.07806531369852</v>
      </c>
      <c r="W717" s="12">
        <f>(Reference!Q$12*List!$G717)+Reference!Q$13</f>
        <v>386.53903265684926</v>
      </c>
      <c r="X717" s="54"/>
      <c r="Y717" s="1" t="str">
        <f t="shared" si="23"/>
        <v>Stephenson County, Illinois</v>
      </c>
      <c r="Z717" s="39" t="s">
        <v>1171</v>
      </c>
      <c r="AA717" s="40" t="s">
        <v>2225</v>
      </c>
      <c r="AB717" s="44" t="s">
        <v>1974</v>
      </c>
      <c r="AC717" s="63"/>
      <c r="AD717" s="57">
        <f t="shared" si="22"/>
        <v>0.84910000000000008</v>
      </c>
    </row>
    <row r="718" spans="1:30" x14ac:dyDescent="0.3">
      <c r="A718" s="47">
        <v>14980</v>
      </c>
      <c r="B718" s="13">
        <v>37900</v>
      </c>
      <c r="C718" s="49" t="s">
        <v>2366</v>
      </c>
      <c r="D718" s="38" t="s">
        <v>260</v>
      </c>
      <c r="E718" s="43" t="s">
        <v>1974</v>
      </c>
      <c r="F718" s="18" t="s">
        <v>6</v>
      </c>
      <c r="G718" s="11">
        <v>0.90439999999999998</v>
      </c>
      <c r="H718" s="36">
        <f>(Reference!B$12*List!$G718)+Reference!B$13</f>
        <v>886.97983854590348</v>
      </c>
      <c r="I718" s="36">
        <f>(Reference!C$12*List!$G718)+Reference!C$13</f>
        <v>1323.5734319600197</v>
      </c>
      <c r="J718" s="36">
        <f>(Reference!D$12*List!$G718)+Reference!D$13</f>
        <v>1584.1399001779932</v>
      </c>
      <c r="K718" s="36">
        <f>(Reference!E$12*List!$G718)+Reference!E$13</f>
        <v>1959.3556144118754</v>
      </c>
      <c r="L718" s="36">
        <f>(Reference!F$12*List!$G718)+Reference!F$13</f>
        <v>2040.9997744535074</v>
      </c>
      <c r="M718" s="36">
        <f>(Reference!G$12*List!$G718)+Reference!G$13</f>
        <v>2311.40986480416</v>
      </c>
      <c r="N718" s="36">
        <f>(Reference!H$12*List!$G718)+Reference!H$13</f>
        <v>2399.423427402231</v>
      </c>
      <c r="O718" s="36">
        <f>(Reference!I$12*List!$G718)+Reference!I$13</f>
        <v>2493.8063925567412</v>
      </c>
      <c r="P718" s="36">
        <f>(Reference!J$12*List!$G718)+Reference!J$13</f>
        <v>2886.9722412678616</v>
      </c>
      <c r="Q718" s="36">
        <f>(Reference!K$12*List!$G718)+Reference!K$13</f>
        <v>2978.4600234421723</v>
      </c>
      <c r="R718" s="36">
        <f>(Reference!L$12*List!$G718)+Reference!L$13</f>
        <v>3213.5488814343889</v>
      </c>
      <c r="S718" s="36">
        <f>(Reference!M$12*List!$G718)+Reference!M$13</f>
        <v>3839.4874417535657</v>
      </c>
      <c r="T718" s="36">
        <f>(Reference!N$12*List!$G718)+Reference!N$13</f>
        <v>15487.96664428907</v>
      </c>
      <c r="U718" s="12">
        <f>(Reference!O$12*List!$G718)+Reference!O$13</f>
        <v>575.66660305098912</v>
      </c>
      <c r="V718" s="12">
        <f>(Reference!P$12*List!$G718)+Reference!P$13</f>
        <v>811.16657702639395</v>
      </c>
      <c r="W718" s="12">
        <f>(Reference!Q$12*List!$G718)+Reference!Q$13</f>
        <v>405.58328851319698</v>
      </c>
      <c r="X718" s="54"/>
      <c r="Y718" s="1" t="str">
        <f t="shared" si="23"/>
        <v>Tazewell County, Illinois</v>
      </c>
      <c r="Z718" s="38" t="s">
        <v>260</v>
      </c>
      <c r="AA718" s="40" t="s">
        <v>2225</v>
      </c>
      <c r="AB718" s="43" t="s">
        <v>1974</v>
      </c>
      <c r="AC718" s="62"/>
      <c r="AD718" s="57">
        <f t="shared" si="22"/>
        <v>0.90439999999999998</v>
      </c>
    </row>
    <row r="719" spans="1:30" x14ac:dyDescent="0.3">
      <c r="A719" s="47">
        <v>14981</v>
      </c>
      <c r="B719" s="27">
        <v>99914</v>
      </c>
      <c r="C719" s="49" t="s">
        <v>1974</v>
      </c>
      <c r="D719" s="39" t="s">
        <v>365</v>
      </c>
      <c r="E719" s="44" t="s">
        <v>1974</v>
      </c>
      <c r="F719" s="18" t="s">
        <v>7</v>
      </c>
      <c r="G719" s="29">
        <v>0.84910000000000008</v>
      </c>
      <c r="H719" s="36">
        <f>(Reference!B$12*List!$G719)+Reference!B$13</f>
        <v>845.33149783982299</v>
      </c>
      <c r="I719" s="36">
        <f>(Reference!C$12*List!$G719)+Reference!C$13</f>
        <v>1261.4247394551739</v>
      </c>
      <c r="J719" s="36">
        <f>(Reference!D$12*List!$G719)+Reference!D$13</f>
        <v>1509.7562497030622</v>
      </c>
      <c r="K719" s="36">
        <f>(Reference!E$12*List!$G719)+Reference!E$13</f>
        <v>1867.3536244600214</v>
      </c>
      <c r="L719" s="36">
        <f>(Reference!F$12*List!$G719)+Reference!F$13</f>
        <v>1945.1641643376931</v>
      </c>
      <c r="M719" s="36">
        <f>(Reference!G$12*List!$G719)+Reference!G$13</f>
        <v>2202.8770871949459</v>
      </c>
      <c r="N719" s="36">
        <f>(Reference!H$12*List!$G719)+Reference!H$13</f>
        <v>2286.7579528786769</v>
      </c>
      <c r="O719" s="36">
        <f>(Reference!I$12*List!$G719)+Reference!I$13</f>
        <v>2376.7091443684672</v>
      </c>
      <c r="P719" s="36">
        <f>(Reference!J$12*List!$G719)+Reference!J$13</f>
        <v>2751.4138009425037</v>
      </c>
      <c r="Q719" s="36">
        <f>(Reference!K$12*List!$G719)+Reference!K$13</f>
        <v>2838.6057534295405</v>
      </c>
      <c r="R719" s="36">
        <f>(Reference!L$12*List!$G719)+Reference!L$13</f>
        <v>3062.6559604531903</v>
      </c>
      <c r="S719" s="36">
        <f>(Reference!M$12*List!$G719)+Reference!M$13</f>
        <v>3659.2034328486729</v>
      </c>
      <c r="T719" s="36">
        <f>(Reference!N$12*List!$G719)+Reference!N$13</f>
        <v>14760.725636530384</v>
      </c>
      <c r="U719" s="12">
        <f>(Reference!O$12*List!$G719)+Reference!O$13</f>
        <v>548.63604635165689</v>
      </c>
      <c r="V719" s="12">
        <f>(Reference!P$12*List!$G719)+Reference!P$13</f>
        <v>773.07806531369852</v>
      </c>
      <c r="W719" s="12">
        <f>(Reference!Q$12*List!$G719)+Reference!Q$13</f>
        <v>386.53903265684926</v>
      </c>
      <c r="X719" s="54"/>
      <c r="Y719" s="1" t="str">
        <f t="shared" si="23"/>
        <v>Union County, Illinois</v>
      </c>
      <c r="Z719" s="39" t="s">
        <v>365</v>
      </c>
      <c r="AA719" s="40" t="s">
        <v>2225</v>
      </c>
      <c r="AB719" s="44" t="s">
        <v>1974</v>
      </c>
      <c r="AC719" s="63"/>
      <c r="AD719" s="57">
        <f t="shared" si="22"/>
        <v>0.84910000000000008</v>
      </c>
    </row>
    <row r="720" spans="1:30" x14ac:dyDescent="0.3">
      <c r="A720" s="47">
        <v>14982</v>
      </c>
      <c r="B720" s="13">
        <v>19180</v>
      </c>
      <c r="C720" s="49" t="s">
        <v>2368</v>
      </c>
      <c r="D720" s="38" t="s">
        <v>261</v>
      </c>
      <c r="E720" s="43" t="s">
        <v>1974</v>
      </c>
      <c r="F720" s="18" t="s">
        <v>6</v>
      </c>
      <c r="G720" s="11">
        <v>0.93389999999999995</v>
      </c>
      <c r="H720" s="36">
        <f>(Reference!B$12*List!$G720)+Reference!B$13</f>
        <v>909.19730781949079</v>
      </c>
      <c r="I720" s="36">
        <f>(Reference!C$12*List!$G720)+Reference!C$13</f>
        <v>1356.7268936036535</v>
      </c>
      <c r="J720" s="36">
        <f>(Reference!D$12*List!$G720)+Reference!D$13</f>
        <v>1623.8201477188697</v>
      </c>
      <c r="K720" s="36">
        <f>(Reference!E$12*List!$G720)+Reference!E$13</f>
        <v>2008.4344336447814</v>
      </c>
      <c r="L720" s="36">
        <f>(Reference!F$12*List!$G720)+Reference!F$13</f>
        <v>2092.1236532675493</v>
      </c>
      <c r="M720" s="36">
        <f>(Reference!G$12*List!$G720)+Reference!G$13</f>
        <v>2369.307096982674</v>
      </c>
      <c r="N720" s="36">
        <f>(Reference!H$12*List!$G720)+Reference!H$13</f>
        <v>2459.5252628171465</v>
      </c>
      <c r="O720" s="36">
        <f>(Reference!I$12*List!$G720)+Reference!I$13</f>
        <v>2556.2723748633243</v>
      </c>
      <c r="P720" s="36">
        <f>(Reference!J$12*List!$G720)+Reference!J$13</f>
        <v>2959.2864182949515</v>
      </c>
      <c r="Q720" s="36">
        <f>(Reference!K$12*List!$G720)+Reference!K$13</f>
        <v>3053.0658275176274</v>
      </c>
      <c r="R720" s="36">
        <f>(Reference!L$12*List!$G720)+Reference!L$13</f>
        <v>3294.0432967860233</v>
      </c>
      <c r="S720" s="36">
        <f>(Reference!M$12*List!$G720)+Reference!M$13</f>
        <v>3935.6606472272424</v>
      </c>
      <c r="T720" s="36">
        <f>(Reference!N$12*List!$G720)+Reference!N$13</f>
        <v>15875.916187306815</v>
      </c>
      <c r="U720" s="12">
        <f>(Reference!O$12*List!$G720)+Reference!O$13</f>
        <v>590.086158613924</v>
      </c>
      <c r="V720" s="12">
        <f>(Reference!P$12*List!$G720)+Reference!P$13</f>
        <v>831.4850416832569</v>
      </c>
      <c r="W720" s="12">
        <f>(Reference!Q$12*List!$G720)+Reference!Q$13</f>
        <v>415.74252084162845</v>
      </c>
      <c r="X720" s="54"/>
      <c r="Y720" s="1" t="str">
        <f t="shared" si="23"/>
        <v>Vermilion County, Illinois</v>
      </c>
      <c r="Z720" s="38" t="s">
        <v>261</v>
      </c>
      <c r="AA720" s="40" t="s">
        <v>2225</v>
      </c>
      <c r="AB720" s="43" t="s">
        <v>1974</v>
      </c>
      <c r="AC720" s="62"/>
      <c r="AD720" s="57">
        <f t="shared" si="22"/>
        <v>0.93389999999999995</v>
      </c>
    </row>
    <row r="721" spans="1:30" x14ac:dyDescent="0.3">
      <c r="A721" s="47">
        <v>14983</v>
      </c>
      <c r="B721" s="27">
        <v>99914</v>
      </c>
      <c r="C721" s="49" t="s">
        <v>1974</v>
      </c>
      <c r="D721" s="39" t="s">
        <v>1172</v>
      </c>
      <c r="E721" s="44" t="s">
        <v>1974</v>
      </c>
      <c r="F721" s="18" t="s">
        <v>7</v>
      </c>
      <c r="G721" s="29">
        <v>0.84910000000000008</v>
      </c>
      <c r="H721" s="36">
        <f>(Reference!B$12*List!$G721)+Reference!B$13</f>
        <v>845.33149783982299</v>
      </c>
      <c r="I721" s="36">
        <f>(Reference!C$12*List!$G721)+Reference!C$13</f>
        <v>1261.4247394551739</v>
      </c>
      <c r="J721" s="36">
        <f>(Reference!D$12*List!$G721)+Reference!D$13</f>
        <v>1509.7562497030622</v>
      </c>
      <c r="K721" s="36">
        <f>(Reference!E$12*List!$G721)+Reference!E$13</f>
        <v>1867.3536244600214</v>
      </c>
      <c r="L721" s="36">
        <f>(Reference!F$12*List!$G721)+Reference!F$13</f>
        <v>1945.1641643376931</v>
      </c>
      <c r="M721" s="36">
        <f>(Reference!G$12*List!$G721)+Reference!G$13</f>
        <v>2202.8770871949459</v>
      </c>
      <c r="N721" s="36">
        <f>(Reference!H$12*List!$G721)+Reference!H$13</f>
        <v>2286.7579528786769</v>
      </c>
      <c r="O721" s="36">
        <f>(Reference!I$12*List!$G721)+Reference!I$13</f>
        <v>2376.7091443684672</v>
      </c>
      <c r="P721" s="36">
        <f>(Reference!J$12*List!$G721)+Reference!J$13</f>
        <v>2751.4138009425037</v>
      </c>
      <c r="Q721" s="36">
        <f>(Reference!K$12*List!$G721)+Reference!K$13</f>
        <v>2838.6057534295405</v>
      </c>
      <c r="R721" s="36">
        <f>(Reference!L$12*List!$G721)+Reference!L$13</f>
        <v>3062.6559604531903</v>
      </c>
      <c r="S721" s="36">
        <f>(Reference!M$12*List!$G721)+Reference!M$13</f>
        <v>3659.2034328486729</v>
      </c>
      <c r="T721" s="36">
        <f>(Reference!N$12*List!$G721)+Reference!N$13</f>
        <v>14760.725636530384</v>
      </c>
      <c r="U721" s="12">
        <f>(Reference!O$12*List!$G721)+Reference!O$13</f>
        <v>548.63604635165689</v>
      </c>
      <c r="V721" s="12">
        <f>(Reference!P$12*List!$G721)+Reference!P$13</f>
        <v>773.07806531369852</v>
      </c>
      <c r="W721" s="12">
        <f>(Reference!Q$12*List!$G721)+Reference!Q$13</f>
        <v>386.53903265684926</v>
      </c>
      <c r="X721" s="54"/>
      <c r="Y721" s="1" t="str">
        <f t="shared" si="23"/>
        <v>Wabash County, Illinois</v>
      </c>
      <c r="Z721" s="39" t="s">
        <v>1172</v>
      </c>
      <c r="AA721" s="40" t="s">
        <v>2225</v>
      </c>
      <c r="AB721" s="44" t="s">
        <v>1974</v>
      </c>
      <c r="AC721" s="63"/>
      <c r="AD721" s="57">
        <f t="shared" si="22"/>
        <v>0.84910000000000008</v>
      </c>
    </row>
    <row r="722" spans="1:30" x14ac:dyDescent="0.3">
      <c r="A722" s="47">
        <v>14984</v>
      </c>
      <c r="B722" s="27">
        <v>99914</v>
      </c>
      <c r="C722" s="49" t="s">
        <v>1974</v>
      </c>
      <c r="D722" s="39" t="s">
        <v>303</v>
      </c>
      <c r="E722" s="44" t="s">
        <v>1974</v>
      </c>
      <c r="F722" s="18" t="s">
        <v>7</v>
      </c>
      <c r="G722" s="29">
        <v>0.84910000000000008</v>
      </c>
      <c r="H722" s="36">
        <f>(Reference!B$12*List!$G722)+Reference!B$13</f>
        <v>845.33149783982299</v>
      </c>
      <c r="I722" s="36">
        <f>(Reference!C$12*List!$G722)+Reference!C$13</f>
        <v>1261.4247394551739</v>
      </c>
      <c r="J722" s="36">
        <f>(Reference!D$12*List!$G722)+Reference!D$13</f>
        <v>1509.7562497030622</v>
      </c>
      <c r="K722" s="36">
        <f>(Reference!E$12*List!$G722)+Reference!E$13</f>
        <v>1867.3536244600214</v>
      </c>
      <c r="L722" s="36">
        <f>(Reference!F$12*List!$G722)+Reference!F$13</f>
        <v>1945.1641643376931</v>
      </c>
      <c r="M722" s="36">
        <f>(Reference!G$12*List!$G722)+Reference!G$13</f>
        <v>2202.8770871949459</v>
      </c>
      <c r="N722" s="36">
        <f>(Reference!H$12*List!$G722)+Reference!H$13</f>
        <v>2286.7579528786769</v>
      </c>
      <c r="O722" s="36">
        <f>(Reference!I$12*List!$G722)+Reference!I$13</f>
        <v>2376.7091443684672</v>
      </c>
      <c r="P722" s="36">
        <f>(Reference!J$12*List!$G722)+Reference!J$13</f>
        <v>2751.4138009425037</v>
      </c>
      <c r="Q722" s="36">
        <f>(Reference!K$12*List!$G722)+Reference!K$13</f>
        <v>2838.6057534295405</v>
      </c>
      <c r="R722" s="36">
        <f>(Reference!L$12*List!$G722)+Reference!L$13</f>
        <v>3062.6559604531903</v>
      </c>
      <c r="S722" s="36">
        <f>(Reference!M$12*List!$G722)+Reference!M$13</f>
        <v>3659.2034328486729</v>
      </c>
      <c r="T722" s="36">
        <f>(Reference!N$12*List!$G722)+Reference!N$13</f>
        <v>14760.725636530384</v>
      </c>
      <c r="U722" s="12">
        <f>(Reference!O$12*List!$G722)+Reference!O$13</f>
        <v>548.63604635165689</v>
      </c>
      <c r="V722" s="12">
        <f>(Reference!P$12*List!$G722)+Reference!P$13</f>
        <v>773.07806531369852</v>
      </c>
      <c r="W722" s="12">
        <f>(Reference!Q$12*List!$G722)+Reference!Q$13</f>
        <v>386.53903265684926</v>
      </c>
      <c r="X722" s="54"/>
      <c r="Y722" s="1" t="str">
        <f t="shared" si="23"/>
        <v>Warren County, Illinois</v>
      </c>
      <c r="Z722" s="39" t="s">
        <v>303</v>
      </c>
      <c r="AA722" s="40" t="s">
        <v>2225</v>
      </c>
      <c r="AB722" s="44" t="s">
        <v>1974</v>
      </c>
      <c r="AC722" s="63"/>
      <c r="AD722" s="57">
        <f t="shared" si="22"/>
        <v>0.84910000000000008</v>
      </c>
    </row>
    <row r="723" spans="1:30" x14ac:dyDescent="0.3">
      <c r="A723" s="47">
        <v>14985</v>
      </c>
      <c r="B723" s="27">
        <v>99914</v>
      </c>
      <c r="C723" s="49" t="s">
        <v>1974</v>
      </c>
      <c r="D723" s="39" t="s">
        <v>66</v>
      </c>
      <c r="E723" s="44" t="s">
        <v>1974</v>
      </c>
      <c r="F723" s="18" t="s">
        <v>7</v>
      </c>
      <c r="G723" s="29">
        <v>0.84910000000000008</v>
      </c>
      <c r="H723" s="36">
        <f>(Reference!B$12*List!$G723)+Reference!B$13</f>
        <v>845.33149783982299</v>
      </c>
      <c r="I723" s="36">
        <f>(Reference!C$12*List!$G723)+Reference!C$13</f>
        <v>1261.4247394551739</v>
      </c>
      <c r="J723" s="36">
        <f>(Reference!D$12*List!$G723)+Reference!D$13</f>
        <v>1509.7562497030622</v>
      </c>
      <c r="K723" s="36">
        <f>(Reference!E$12*List!$G723)+Reference!E$13</f>
        <v>1867.3536244600214</v>
      </c>
      <c r="L723" s="36">
        <f>(Reference!F$12*List!$G723)+Reference!F$13</f>
        <v>1945.1641643376931</v>
      </c>
      <c r="M723" s="36">
        <f>(Reference!G$12*List!$G723)+Reference!G$13</f>
        <v>2202.8770871949459</v>
      </c>
      <c r="N723" s="36">
        <f>(Reference!H$12*List!$G723)+Reference!H$13</f>
        <v>2286.7579528786769</v>
      </c>
      <c r="O723" s="36">
        <f>(Reference!I$12*List!$G723)+Reference!I$13</f>
        <v>2376.7091443684672</v>
      </c>
      <c r="P723" s="36">
        <f>(Reference!J$12*List!$G723)+Reference!J$13</f>
        <v>2751.4138009425037</v>
      </c>
      <c r="Q723" s="36">
        <f>(Reference!K$12*List!$G723)+Reference!K$13</f>
        <v>2838.6057534295405</v>
      </c>
      <c r="R723" s="36">
        <f>(Reference!L$12*List!$G723)+Reference!L$13</f>
        <v>3062.6559604531903</v>
      </c>
      <c r="S723" s="36">
        <f>(Reference!M$12*List!$G723)+Reference!M$13</f>
        <v>3659.2034328486729</v>
      </c>
      <c r="T723" s="36">
        <f>(Reference!N$12*List!$G723)+Reference!N$13</f>
        <v>14760.725636530384</v>
      </c>
      <c r="U723" s="12">
        <f>(Reference!O$12*List!$G723)+Reference!O$13</f>
        <v>548.63604635165689</v>
      </c>
      <c r="V723" s="12">
        <f>(Reference!P$12*List!$G723)+Reference!P$13</f>
        <v>773.07806531369852</v>
      </c>
      <c r="W723" s="12">
        <f>(Reference!Q$12*List!$G723)+Reference!Q$13</f>
        <v>386.53903265684926</v>
      </c>
      <c r="X723" s="54"/>
      <c r="Y723" s="1" t="str">
        <f t="shared" si="23"/>
        <v>Washington County, Illinois</v>
      </c>
      <c r="Z723" s="39" t="s">
        <v>66</v>
      </c>
      <c r="AA723" s="40" t="s">
        <v>2225</v>
      </c>
      <c r="AB723" s="44" t="s">
        <v>1974</v>
      </c>
      <c r="AC723" s="63"/>
      <c r="AD723" s="57">
        <f t="shared" si="22"/>
        <v>0.84910000000000008</v>
      </c>
    </row>
    <row r="724" spans="1:30" x14ac:dyDescent="0.3">
      <c r="A724" s="47">
        <v>14986</v>
      </c>
      <c r="B724" s="27">
        <v>99914</v>
      </c>
      <c r="C724" s="49" t="s">
        <v>1974</v>
      </c>
      <c r="D724" s="39" t="s">
        <v>411</v>
      </c>
      <c r="E724" s="44" t="s">
        <v>1974</v>
      </c>
      <c r="F724" s="18" t="s">
        <v>7</v>
      </c>
      <c r="G724" s="29">
        <v>0.84910000000000008</v>
      </c>
      <c r="H724" s="36">
        <f>(Reference!B$12*List!$G724)+Reference!B$13</f>
        <v>845.33149783982299</v>
      </c>
      <c r="I724" s="36">
        <f>(Reference!C$12*List!$G724)+Reference!C$13</f>
        <v>1261.4247394551739</v>
      </c>
      <c r="J724" s="36">
        <f>(Reference!D$12*List!$G724)+Reference!D$13</f>
        <v>1509.7562497030622</v>
      </c>
      <c r="K724" s="36">
        <f>(Reference!E$12*List!$G724)+Reference!E$13</f>
        <v>1867.3536244600214</v>
      </c>
      <c r="L724" s="36">
        <f>(Reference!F$12*List!$G724)+Reference!F$13</f>
        <v>1945.1641643376931</v>
      </c>
      <c r="M724" s="36">
        <f>(Reference!G$12*List!$G724)+Reference!G$13</f>
        <v>2202.8770871949459</v>
      </c>
      <c r="N724" s="36">
        <f>(Reference!H$12*List!$G724)+Reference!H$13</f>
        <v>2286.7579528786769</v>
      </c>
      <c r="O724" s="36">
        <f>(Reference!I$12*List!$G724)+Reference!I$13</f>
        <v>2376.7091443684672</v>
      </c>
      <c r="P724" s="36">
        <f>(Reference!J$12*List!$G724)+Reference!J$13</f>
        <v>2751.4138009425037</v>
      </c>
      <c r="Q724" s="36">
        <f>(Reference!K$12*List!$G724)+Reference!K$13</f>
        <v>2838.6057534295405</v>
      </c>
      <c r="R724" s="36">
        <f>(Reference!L$12*List!$G724)+Reference!L$13</f>
        <v>3062.6559604531903</v>
      </c>
      <c r="S724" s="36">
        <f>(Reference!M$12*List!$G724)+Reference!M$13</f>
        <v>3659.2034328486729</v>
      </c>
      <c r="T724" s="36">
        <f>(Reference!N$12*List!$G724)+Reference!N$13</f>
        <v>14760.725636530384</v>
      </c>
      <c r="U724" s="12">
        <f>(Reference!O$12*List!$G724)+Reference!O$13</f>
        <v>548.63604635165689</v>
      </c>
      <c r="V724" s="12">
        <f>(Reference!P$12*List!$G724)+Reference!P$13</f>
        <v>773.07806531369852</v>
      </c>
      <c r="W724" s="12">
        <f>(Reference!Q$12*List!$G724)+Reference!Q$13</f>
        <v>386.53903265684926</v>
      </c>
      <c r="X724" s="54"/>
      <c r="Y724" s="1" t="str">
        <f t="shared" si="23"/>
        <v>Wayne County, Illinois</v>
      </c>
      <c r="Z724" s="39" t="s">
        <v>411</v>
      </c>
      <c r="AA724" s="40" t="s">
        <v>2225</v>
      </c>
      <c r="AB724" s="44" t="s">
        <v>1974</v>
      </c>
      <c r="AC724" s="63"/>
      <c r="AD724" s="57">
        <f t="shared" si="22"/>
        <v>0.84910000000000008</v>
      </c>
    </row>
    <row r="725" spans="1:30" x14ac:dyDescent="0.3">
      <c r="A725" s="47">
        <v>14987</v>
      </c>
      <c r="B725" s="27">
        <v>99914</v>
      </c>
      <c r="C725" s="49" t="s">
        <v>1974</v>
      </c>
      <c r="D725" s="39" t="s">
        <v>996</v>
      </c>
      <c r="E725" s="44" t="s">
        <v>1974</v>
      </c>
      <c r="F725" s="18" t="s">
        <v>7</v>
      </c>
      <c r="G725" s="29">
        <v>0.84910000000000008</v>
      </c>
      <c r="H725" s="36">
        <f>(Reference!B$12*List!$G725)+Reference!B$13</f>
        <v>845.33149783982299</v>
      </c>
      <c r="I725" s="36">
        <f>(Reference!C$12*List!$G725)+Reference!C$13</f>
        <v>1261.4247394551739</v>
      </c>
      <c r="J725" s="36">
        <f>(Reference!D$12*List!$G725)+Reference!D$13</f>
        <v>1509.7562497030622</v>
      </c>
      <c r="K725" s="36">
        <f>(Reference!E$12*List!$G725)+Reference!E$13</f>
        <v>1867.3536244600214</v>
      </c>
      <c r="L725" s="36">
        <f>(Reference!F$12*List!$G725)+Reference!F$13</f>
        <v>1945.1641643376931</v>
      </c>
      <c r="M725" s="36">
        <f>(Reference!G$12*List!$G725)+Reference!G$13</f>
        <v>2202.8770871949459</v>
      </c>
      <c r="N725" s="36">
        <f>(Reference!H$12*List!$G725)+Reference!H$13</f>
        <v>2286.7579528786769</v>
      </c>
      <c r="O725" s="36">
        <f>(Reference!I$12*List!$G725)+Reference!I$13</f>
        <v>2376.7091443684672</v>
      </c>
      <c r="P725" s="36">
        <f>(Reference!J$12*List!$G725)+Reference!J$13</f>
        <v>2751.4138009425037</v>
      </c>
      <c r="Q725" s="36">
        <f>(Reference!K$12*List!$G725)+Reference!K$13</f>
        <v>2838.6057534295405</v>
      </c>
      <c r="R725" s="36">
        <f>(Reference!L$12*List!$G725)+Reference!L$13</f>
        <v>3062.6559604531903</v>
      </c>
      <c r="S725" s="36">
        <f>(Reference!M$12*List!$G725)+Reference!M$13</f>
        <v>3659.2034328486729</v>
      </c>
      <c r="T725" s="36">
        <f>(Reference!N$12*List!$G725)+Reference!N$13</f>
        <v>14760.725636530384</v>
      </c>
      <c r="U725" s="12">
        <f>(Reference!O$12*List!$G725)+Reference!O$13</f>
        <v>548.63604635165689</v>
      </c>
      <c r="V725" s="12">
        <f>(Reference!P$12*List!$G725)+Reference!P$13</f>
        <v>773.07806531369852</v>
      </c>
      <c r="W725" s="12">
        <f>(Reference!Q$12*List!$G725)+Reference!Q$13</f>
        <v>386.53903265684926</v>
      </c>
      <c r="X725" s="54"/>
      <c r="Y725" s="1" t="str">
        <f t="shared" si="23"/>
        <v>White County, Illinois</v>
      </c>
      <c r="Z725" s="39" t="s">
        <v>996</v>
      </c>
      <c r="AA725" s="40" t="s">
        <v>2225</v>
      </c>
      <c r="AB725" s="44" t="s">
        <v>1974</v>
      </c>
      <c r="AC725" s="63"/>
      <c r="AD725" s="57">
        <f t="shared" si="22"/>
        <v>0.84910000000000008</v>
      </c>
    </row>
    <row r="726" spans="1:30" x14ac:dyDescent="0.3">
      <c r="A726" s="47">
        <v>14988</v>
      </c>
      <c r="B726" s="27">
        <v>99914</v>
      </c>
      <c r="C726" s="49" t="s">
        <v>1974</v>
      </c>
      <c r="D726" s="39" t="s">
        <v>1173</v>
      </c>
      <c r="E726" s="44" t="s">
        <v>1974</v>
      </c>
      <c r="F726" s="18" t="s">
        <v>7</v>
      </c>
      <c r="G726" s="29">
        <v>0.84910000000000008</v>
      </c>
      <c r="H726" s="36">
        <f>(Reference!B$12*List!$G726)+Reference!B$13</f>
        <v>845.33149783982299</v>
      </c>
      <c r="I726" s="36">
        <f>(Reference!C$12*List!$G726)+Reference!C$13</f>
        <v>1261.4247394551739</v>
      </c>
      <c r="J726" s="36">
        <f>(Reference!D$12*List!$G726)+Reference!D$13</f>
        <v>1509.7562497030622</v>
      </c>
      <c r="K726" s="36">
        <f>(Reference!E$12*List!$G726)+Reference!E$13</f>
        <v>1867.3536244600214</v>
      </c>
      <c r="L726" s="36">
        <f>(Reference!F$12*List!$G726)+Reference!F$13</f>
        <v>1945.1641643376931</v>
      </c>
      <c r="M726" s="36">
        <f>(Reference!G$12*List!$G726)+Reference!G$13</f>
        <v>2202.8770871949459</v>
      </c>
      <c r="N726" s="36">
        <f>(Reference!H$12*List!$G726)+Reference!H$13</f>
        <v>2286.7579528786769</v>
      </c>
      <c r="O726" s="36">
        <f>(Reference!I$12*List!$G726)+Reference!I$13</f>
        <v>2376.7091443684672</v>
      </c>
      <c r="P726" s="36">
        <f>(Reference!J$12*List!$G726)+Reference!J$13</f>
        <v>2751.4138009425037</v>
      </c>
      <c r="Q726" s="36">
        <f>(Reference!K$12*List!$G726)+Reference!K$13</f>
        <v>2838.6057534295405</v>
      </c>
      <c r="R726" s="36">
        <f>(Reference!L$12*List!$G726)+Reference!L$13</f>
        <v>3062.6559604531903</v>
      </c>
      <c r="S726" s="36">
        <f>(Reference!M$12*List!$G726)+Reference!M$13</f>
        <v>3659.2034328486729</v>
      </c>
      <c r="T726" s="36">
        <f>(Reference!N$12*List!$G726)+Reference!N$13</f>
        <v>14760.725636530384</v>
      </c>
      <c r="U726" s="12">
        <f>(Reference!O$12*List!$G726)+Reference!O$13</f>
        <v>548.63604635165689</v>
      </c>
      <c r="V726" s="12">
        <f>(Reference!P$12*List!$G726)+Reference!P$13</f>
        <v>773.07806531369852</v>
      </c>
      <c r="W726" s="12">
        <f>(Reference!Q$12*List!$G726)+Reference!Q$13</f>
        <v>386.53903265684926</v>
      </c>
      <c r="X726" s="54"/>
      <c r="Y726" s="1" t="str">
        <f t="shared" si="23"/>
        <v>Whiteside County, Illinois</v>
      </c>
      <c r="Z726" s="39" t="s">
        <v>1173</v>
      </c>
      <c r="AA726" s="40" t="s">
        <v>2225</v>
      </c>
      <c r="AB726" s="44" t="s">
        <v>1974</v>
      </c>
      <c r="AC726" s="63"/>
      <c r="AD726" s="57">
        <f t="shared" si="22"/>
        <v>0.84910000000000008</v>
      </c>
    </row>
    <row r="727" spans="1:30" x14ac:dyDescent="0.3">
      <c r="A727" s="47">
        <v>14989</v>
      </c>
      <c r="B727" s="13">
        <v>16974</v>
      </c>
      <c r="C727" s="49" t="s">
        <v>2359</v>
      </c>
      <c r="D727" s="38" t="s">
        <v>262</v>
      </c>
      <c r="E727" s="43" t="s">
        <v>1974</v>
      </c>
      <c r="F727" s="18" t="s">
        <v>6</v>
      </c>
      <c r="G727" s="11">
        <v>1.0510999999999999</v>
      </c>
      <c r="H727" s="36">
        <f>(Reference!B$12*List!$G727)+Reference!B$13</f>
        <v>997.46467727252218</v>
      </c>
      <c r="I727" s="36">
        <f>(Reference!C$12*List!$G727)+Reference!C$13</f>
        <v>1488.4416632522598</v>
      </c>
      <c r="J727" s="36">
        <f>(Reference!D$12*List!$G727)+Reference!D$13</f>
        <v>1781.4650633727929</v>
      </c>
      <c r="K727" s="36">
        <f>(Reference!E$12*List!$G727)+Reference!E$13</f>
        <v>2203.4187595463604</v>
      </c>
      <c r="L727" s="36">
        <f>(Reference!F$12*List!$G727)+Reference!F$13</f>
        <v>2295.2327582507942</v>
      </c>
      <c r="M727" s="36">
        <f>(Reference!G$12*List!$G727)+Reference!G$13</f>
        <v>2599.3259312647697</v>
      </c>
      <c r="N727" s="36">
        <f>(Reference!H$12*List!$G727)+Reference!H$13</f>
        <v>2698.3027241943714</v>
      </c>
      <c r="O727" s="36">
        <f>(Reference!I$12*List!$G727)+Reference!I$13</f>
        <v>2804.4423113491421</v>
      </c>
      <c r="P727" s="36">
        <f>(Reference!J$12*List!$G727)+Reference!J$13</f>
        <v>3246.5820639754579</v>
      </c>
      <c r="Q727" s="36">
        <f>(Reference!K$12*List!$G727)+Reference!K$13</f>
        <v>3349.4658355733345</v>
      </c>
      <c r="R727" s="36">
        <f>(Reference!L$12*List!$G727)+Reference!L$13</f>
        <v>3613.8380587931924</v>
      </c>
      <c r="S727" s="36">
        <f>(Reference!M$12*List!$G727)+Reference!M$13</f>
        <v>4317.7453821938507</v>
      </c>
      <c r="T727" s="36">
        <f>(Reference!N$12*List!$G727)+Reference!N$13</f>
        <v>17417.193693804435</v>
      </c>
      <c r="U727" s="12">
        <f>(Reference!O$12*List!$G727)+Reference!O$13</f>
        <v>647.37334207073673</v>
      </c>
      <c r="V727" s="12">
        <f>(Reference!P$12*List!$G727)+Reference!P$13</f>
        <v>912.20789109967473</v>
      </c>
      <c r="W727" s="12">
        <f>(Reference!Q$12*List!$G727)+Reference!Q$13</f>
        <v>456.10394554983736</v>
      </c>
      <c r="X727" s="54"/>
      <c r="Y727" s="1" t="str">
        <f t="shared" si="23"/>
        <v>Will County, Illinois</v>
      </c>
      <c r="Z727" s="38" t="s">
        <v>262</v>
      </c>
      <c r="AA727" s="40" t="s">
        <v>2225</v>
      </c>
      <c r="AB727" s="43" t="s">
        <v>1974</v>
      </c>
      <c r="AC727" s="62"/>
      <c r="AD727" s="57">
        <f t="shared" si="22"/>
        <v>1.0510999999999999</v>
      </c>
    </row>
    <row r="728" spans="1:30" x14ac:dyDescent="0.3">
      <c r="A728" s="47">
        <v>14990</v>
      </c>
      <c r="B728" s="13">
        <v>16060</v>
      </c>
      <c r="C728" s="49" t="s">
        <v>2363</v>
      </c>
      <c r="D728" s="38" t="s">
        <v>700</v>
      </c>
      <c r="E728" s="43" t="s">
        <v>1974</v>
      </c>
      <c r="F728" s="18" t="s">
        <v>6</v>
      </c>
      <c r="G728" s="11">
        <v>0.8165</v>
      </c>
      <c r="H728" s="36">
        <f>(Reference!B$12*List!$G728)+Reference!B$13</f>
        <v>820.7793114561299</v>
      </c>
      <c r="I728" s="36">
        <f>(Reference!C$12*List!$G728)+Reference!C$13</f>
        <v>1224.7873547235649</v>
      </c>
      <c r="J728" s="36">
        <f>(Reference!D$12*List!$G728)+Reference!D$13</f>
        <v>1465.9062134375511</v>
      </c>
      <c r="K728" s="36">
        <f>(Reference!E$12*List!$G728)+Reference!E$13</f>
        <v>1813.1173699856911</v>
      </c>
      <c r="L728" s="36">
        <f>(Reference!F$12*List!$G728)+Reference!F$13</f>
        <v>1888.6679457160735</v>
      </c>
      <c r="M728" s="36">
        <f>(Reference!G$12*List!$G728)+Reference!G$13</f>
        <v>2138.895739092588</v>
      </c>
      <c r="N728" s="36">
        <f>(Reference!H$12*List!$G728)+Reference!H$13</f>
        <v>2220.340331369312</v>
      </c>
      <c r="O728" s="36">
        <f>(Reference!I$12*List!$G728)+Reference!I$13</f>
        <v>2307.6789401923779</v>
      </c>
      <c r="P728" s="36">
        <f>(Reference!J$12*List!$G728)+Reference!J$13</f>
        <v>2671.5005070074822</v>
      </c>
      <c r="Q728" s="36">
        <f>(Reference!K$12*List!$G728)+Reference!K$13</f>
        <v>2756.1600174003934</v>
      </c>
      <c r="R728" s="36">
        <f>(Reference!L$12*List!$G728)+Reference!L$13</f>
        <v>2973.7028099290119</v>
      </c>
      <c r="S728" s="36">
        <f>(Reference!M$12*List!$G728)+Reference!M$13</f>
        <v>3552.9238905286093</v>
      </c>
      <c r="T728" s="36">
        <f>(Reference!N$12*List!$G728)+Reference!N$13</f>
        <v>14332.008514415858</v>
      </c>
      <c r="U728" s="12">
        <f>(Reference!O$12*List!$G728)+Reference!O$13</f>
        <v>532.70121545837969</v>
      </c>
      <c r="V728" s="12">
        <f>(Reference!P$12*List!$G728)+Reference!P$13</f>
        <v>750.62443996408047</v>
      </c>
      <c r="W728" s="12">
        <f>(Reference!Q$12*List!$G728)+Reference!Q$13</f>
        <v>375.31221998204023</v>
      </c>
      <c r="X728" s="54"/>
      <c r="Y728" s="1" t="str">
        <f t="shared" si="23"/>
        <v>Williamson County, Illinois</v>
      </c>
      <c r="Z728" s="38" t="s">
        <v>700</v>
      </c>
      <c r="AA728" s="40" t="s">
        <v>2225</v>
      </c>
      <c r="AB728" s="43" t="s">
        <v>1974</v>
      </c>
      <c r="AC728" s="62"/>
      <c r="AD728" s="57">
        <f t="shared" si="22"/>
        <v>0.8165</v>
      </c>
    </row>
    <row r="729" spans="1:30" x14ac:dyDescent="0.3">
      <c r="A729" s="47">
        <v>14991</v>
      </c>
      <c r="B729" s="13">
        <v>40420</v>
      </c>
      <c r="C729" s="49" t="s">
        <v>2357</v>
      </c>
      <c r="D729" s="38" t="s">
        <v>263</v>
      </c>
      <c r="E729" s="43" t="s">
        <v>1974</v>
      </c>
      <c r="F729" s="18" t="s">
        <v>6</v>
      </c>
      <c r="G729" s="11">
        <v>0.98619999999999997</v>
      </c>
      <c r="H729" s="36">
        <f>(Reference!B$12*List!$G729)+Reference!B$13</f>
        <v>948.58624487063025</v>
      </c>
      <c r="I729" s="36">
        <f>(Reference!C$12*List!$G729)+Reference!C$13</f>
        <v>1415.5040476362656</v>
      </c>
      <c r="J729" s="36">
        <f>(Reference!D$12*List!$G729)+Reference!D$13</f>
        <v>1694.1685187828646</v>
      </c>
      <c r="K729" s="36">
        <f>(Reference!E$12*List!$G729)+Reference!E$13</f>
        <v>2095.4453572339671</v>
      </c>
      <c r="L729" s="36">
        <f>(Reference!F$12*List!$G729)+Reference!F$13</f>
        <v>2182.7602248599019</v>
      </c>
      <c r="M729" s="36">
        <f>(Reference!G$12*List!$G729)+Reference!G$13</f>
        <v>2471.9520204720393</v>
      </c>
      <c r="N729" s="36">
        <f>(Reference!H$12*List!$G729)+Reference!H$13</f>
        <v>2566.0786862815567</v>
      </c>
      <c r="O729" s="36">
        <f>(Reference!I$12*List!$G729)+Reference!I$13</f>
        <v>2667.017150274658</v>
      </c>
      <c r="P729" s="36">
        <f>(Reference!J$12*List!$G729)+Reference!J$13</f>
        <v>3087.49087451586</v>
      </c>
      <c r="Q729" s="36">
        <f>(Reference!K$12*List!$G729)+Reference!K$13</f>
        <v>3185.3330666073334</v>
      </c>
      <c r="R729" s="36">
        <f>(Reference!L$12*List!$G729)+Reference!L$13</f>
        <v>3436.7503450195982</v>
      </c>
      <c r="S729" s="36">
        <f>(Reference!M$12*List!$G729)+Reference!M$13</f>
        <v>4106.1643301517615</v>
      </c>
      <c r="T729" s="36">
        <f>(Reference!N$12*List!$G729)+Reference!N$13</f>
        <v>16563.704699165395</v>
      </c>
      <c r="U729" s="12">
        <f>(Reference!O$12*List!$G729)+Reference!O$13</f>
        <v>615.65031983227982</v>
      </c>
      <c r="V729" s="12">
        <f>(Reference!P$12*List!$G729)+Reference!P$13</f>
        <v>867.5072688545763</v>
      </c>
      <c r="W729" s="12">
        <f>(Reference!Q$12*List!$G729)+Reference!Q$13</f>
        <v>433.75363442728815</v>
      </c>
      <c r="X729" s="54"/>
      <c r="Y729" s="1" t="str">
        <f t="shared" si="23"/>
        <v>Winnebago County, Illinois</v>
      </c>
      <c r="Z729" s="38" t="s">
        <v>263</v>
      </c>
      <c r="AA729" s="40" t="s">
        <v>2225</v>
      </c>
      <c r="AB729" s="43" t="s">
        <v>1974</v>
      </c>
      <c r="AC729" s="62"/>
      <c r="AD729" s="57">
        <f t="shared" si="22"/>
        <v>0.98619999999999997</v>
      </c>
    </row>
    <row r="730" spans="1:30" x14ac:dyDescent="0.3">
      <c r="A730" s="47">
        <v>14992</v>
      </c>
      <c r="B730" s="13">
        <v>37900</v>
      </c>
      <c r="C730" s="49" t="s">
        <v>2366</v>
      </c>
      <c r="D730" s="38" t="s">
        <v>264</v>
      </c>
      <c r="E730" s="43" t="s">
        <v>1974</v>
      </c>
      <c r="F730" s="18" t="s">
        <v>6</v>
      </c>
      <c r="G730" s="11">
        <v>0.90439999999999998</v>
      </c>
      <c r="H730" s="36">
        <f>(Reference!B$12*List!$G730)+Reference!B$13</f>
        <v>886.97983854590348</v>
      </c>
      <c r="I730" s="36">
        <f>(Reference!C$12*List!$G730)+Reference!C$13</f>
        <v>1323.5734319600197</v>
      </c>
      <c r="J730" s="36">
        <f>(Reference!D$12*List!$G730)+Reference!D$13</f>
        <v>1584.1399001779932</v>
      </c>
      <c r="K730" s="36">
        <f>(Reference!E$12*List!$G730)+Reference!E$13</f>
        <v>1959.3556144118754</v>
      </c>
      <c r="L730" s="36">
        <f>(Reference!F$12*List!$G730)+Reference!F$13</f>
        <v>2040.9997744535074</v>
      </c>
      <c r="M730" s="36">
        <f>(Reference!G$12*List!$G730)+Reference!G$13</f>
        <v>2311.40986480416</v>
      </c>
      <c r="N730" s="36">
        <f>(Reference!H$12*List!$G730)+Reference!H$13</f>
        <v>2399.423427402231</v>
      </c>
      <c r="O730" s="36">
        <f>(Reference!I$12*List!$G730)+Reference!I$13</f>
        <v>2493.8063925567412</v>
      </c>
      <c r="P730" s="36">
        <f>(Reference!J$12*List!$G730)+Reference!J$13</f>
        <v>2886.9722412678616</v>
      </c>
      <c r="Q730" s="36">
        <f>(Reference!K$12*List!$G730)+Reference!K$13</f>
        <v>2978.4600234421723</v>
      </c>
      <c r="R730" s="36">
        <f>(Reference!L$12*List!$G730)+Reference!L$13</f>
        <v>3213.5488814343889</v>
      </c>
      <c r="S730" s="36">
        <f>(Reference!M$12*List!$G730)+Reference!M$13</f>
        <v>3839.4874417535657</v>
      </c>
      <c r="T730" s="36">
        <f>(Reference!N$12*List!$G730)+Reference!N$13</f>
        <v>15487.96664428907</v>
      </c>
      <c r="U730" s="12">
        <f>(Reference!O$12*List!$G730)+Reference!O$13</f>
        <v>575.66660305098912</v>
      </c>
      <c r="V730" s="12">
        <f>(Reference!P$12*List!$G730)+Reference!P$13</f>
        <v>811.16657702639395</v>
      </c>
      <c r="W730" s="12">
        <f>(Reference!Q$12*List!$G730)+Reference!Q$13</f>
        <v>405.58328851319698</v>
      </c>
      <c r="X730" s="54"/>
      <c r="Y730" s="1" t="str">
        <f t="shared" si="23"/>
        <v>Woodford County, Illinois</v>
      </c>
      <c r="Z730" s="38" t="s">
        <v>264</v>
      </c>
      <c r="AA730" s="40" t="s">
        <v>2225</v>
      </c>
      <c r="AB730" s="43" t="s">
        <v>1974</v>
      </c>
      <c r="AC730" s="62"/>
      <c r="AD730" s="57">
        <f t="shared" si="22"/>
        <v>0.90439999999999998</v>
      </c>
    </row>
    <row r="731" spans="1:30" x14ac:dyDescent="0.3">
      <c r="A731" s="47">
        <v>15000</v>
      </c>
      <c r="B731" s="27">
        <v>99915</v>
      </c>
      <c r="C731" s="49" t="s">
        <v>1975</v>
      </c>
      <c r="D731" s="39" t="s">
        <v>104</v>
      </c>
      <c r="E731" s="44" t="s">
        <v>1975</v>
      </c>
      <c r="F731" s="18" t="s">
        <v>7</v>
      </c>
      <c r="G731" s="29">
        <v>0.82369999999999999</v>
      </c>
      <c r="H731" s="36">
        <f>(Reference!B$12*List!$G731)+Reference!B$13</f>
        <v>826.20188022798845</v>
      </c>
      <c r="I731" s="36">
        <f>(Reference!C$12*List!$G731)+Reference!C$13</f>
        <v>1232.8790470569263</v>
      </c>
      <c r="J731" s="36">
        <f>(Reference!D$12*List!$G731)+Reference!D$13</f>
        <v>1475.5908840237987</v>
      </c>
      <c r="K731" s="36">
        <f>(Reference!E$12*List!$G731)+Reference!E$13</f>
        <v>1825.0959292560954</v>
      </c>
      <c r="L731" s="36">
        <f>(Reference!F$12*List!$G731)+Reference!F$13</f>
        <v>1901.1456381723822</v>
      </c>
      <c r="M731" s="36">
        <f>(Reference!G$12*List!$G731)+Reference!G$13</f>
        <v>2153.0265889802254</v>
      </c>
      <c r="N731" s="36">
        <f>(Reference!H$12*List!$G731)+Reference!H$13</f>
        <v>2235.0092539112575</v>
      </c>
      <c r="O731" s="36">
        <f>(Reference!I$12*List!$G731)+Reference!I$13</f>
        <v>2322.9248748570353</v>
      </c>
      <c r="P731" s="36">
        <f>(Reference!J$12*List!$G731)+Reference!J$13</f>
        <v>2689.1500688581618</v>
      </c>
      <c r="Q731" s="36">
        <f>(Reference!K$12*List!$G731)+Reference!K$13</f>
        <v>2774.3688916154197</v>
      </c>
      <c r="R731" s="36">
        <f>(Reference!L$12*List!$G731)+Reference!L$13</f>
        <v>2993.3489045233082</v>
      </c>
      <c r="S731" s="36">
        <f>(Reference!M$12*List!$G731)+Reference!M$13</f>
        <v>3576.3966728815067</v>
      </c>
      <c r="T731" s="36">
        <f>(Reference!N$12*List!$G731)+Reference!N$13</f>
        <v>14426.69450457612</v>
      </c>
      <c r="U731" s="12">
        <f>(Reference!O$12*List!$G731)+Reference!O$13</f>
        <v>536.22056461272314</v>
      </c>
      <c r="V731" s="12">
        <f>(Reference!P$12*List!$G731)+Reference!P$13</f>
        <v>755.58352286338277</v>
      </c>
      <c r="W731" s="12">
        <f>(Reference!Q$12*List!$G731)+Reference!Q$13</f>
        <v>377.79176143169138</v>
      </c>
      <c r="X731" s="54"/>
      <c r="Y731" s="1" t="str">
        <f t="shared" si="23"/>
        <v>Adams County, Indiana</v>
      </c>
      <c r="Z731" s="39" t="s">
        <v>104</v>
      </c>
      <c r="AA731" s="40" t="s">
        <v>2225</v>
      </c>
      <c r="AB731" s="44" t="s">
        <v>1975</v>
      </c>
      <c r="AC731" s="63"/>
      <c r="AD731" s="57">
        <f t="shared" si="22"/>
        <v>0.82369999999999999</v>
      </c>
    </row>
    <row r="732" spans="1:30" x14ac:dyDescent="0.3">
      <c r="A732" s="47">
        <v>15010</v>
      </c>
      <c r="B732" s="13">
        <v>23060</v>
      </c>
      <c r="C732" s="49" t="s">
        <v>2369</v>
      </c>
      <c r="D732" s="38" t="s">
        <v>265</v>
      </c>
      <c r="E732" s="43" t="s">
        <v>1975</v>
      </c>
      <c r="F732" s="18" t="s">
        <v>6</v>
      </c>
      <c r="G732" s="11">
        <v>0.86329999999999996</v>
      </c>
      <c r="H732" s="36">
        <f>(Reference!B$12*List!$G732)+Reference!B$13</f>
        <v>856.02600847321071</v>
      </c>
      <c r="I732" s="36">
        <f>(Reference!C$12*List!$G732)+Reference!C$13</f>
        <v>1277.3833548904145</v>
      </c>
      <c r="J732" s="36">
        <f>(Reference!D$12*List!$G732)+Reference!D$13</f>
        <v>1528.8565722481619</v>
      </c>
      <c r="K732" s="36">
        <f>(Reference!E$12*List!$G732)+Reference!E$13</f>
        <v>1890.9780052433182</v>
      </c>
      <c r="L732" s="36">
        <f>(Reference!F$12*List!$G732)+Reference!F$13</f>
        <v>1969.7729466820792</v>
      </c>
      <c r="M732" s="36">
        <f>(Reference!G$12*List!$G732)+Reference!G$13</f>
        <v>2230.7462633622304</v>
      </c>
      <c r="N732" s="36">
        <f>(Reference!H$12*List!$G732)+Reference!H$13</f>
        <v>2315.6883278919581</v>
      </c>
      <c r="O732" s="36">
        <f>(Reference!I$12*List!$G732)+Reference!I$13</f>
        <v>2406.7775155126528</v>
      </c>
      <c r="P732" s="36">
        <f>(Reference!J$12*List!$G732)+Reference!J$13</f>
        <v>2786.2226590368991</v>
      </c>
      <c r="Q732" s="36">
        <f>(Reference!K$12*List!$G732)+Reference!K$13</f>
        <v>2874.5176997980643</v>
      </c>
      <c r="R732" s="36">
        <f>(Reference!L$12*List!$G732)+Reference!L$13</f>
        <v>3101.4024247919424</v>
      </c>
      <c r="S732" s="36">
        <f>(Reference!M$12*List!$G732)+Reference!M$13</f>
        <v>3705.4969758224424</v>
      </c>
      <c r="T732" s="36">
        <f>(Reference!N$12*List!$G732)+Reference!N$13</f>
        <v>14947.467450457567</v>
      </c>
      <c r="U732" s="12">
        <f>(Reference!O$12*List!$G732)+Reference!O$13</f>
        <v>555.57698496161197</v>
      </c>
      <c r="V732" s="12">
        <f>(Reference!P$12*List!$G732)+Reference!P$13</f>
        <v>782.85847880954429</v>
      </c>
      <c r="W732" s="12">
        <f>(Reference!Q$12*List!$G732)+Reference!Q$13</f>
        <v>391.42923940477215</v>
      </c>
      <c r="X732" s="54"/>
      <c r="Y732" s="1" t="str">
        <f t="shared" si="23"/>
        <v>Allen County, Indiana</v>
      </c>
      <c r="Z732" s="38" t="s">
        <v>265</v>
      </c>
      <c r="AA732" s="40" t="s">
        <v>2225</v>
      </c>
      <c r="AB732" s="43" t="s">
        <v>1975</v>
      </c>
      <c r="AC732" s="62"/>
      <c r="AD732" s="57">
        <f t="shared" si="22"/>
        <v>0.86329999999999996</v>
      </c>
    </row>
    <row r="733" spans="1:30" x14ac:dyDescent="0.3">
      <c r="A733" s="47">
        <v>15020</v>
      </c>
      <c r="B733" s="13">
        <v>18020</v>
      </c>
      <c r="C733" s="49" t="s">
        <v>2244</v>
      </c>
      <c r="D733" s="38" t="s">
        <v>266</v>
      </c>
      <c r="E733" s="43" t="s">
        <v>1975</v>
      </c>
      <c r="F733" s="18" t="s">
        <v>6</v>
      </c>
      <c r="G733" s="11">
        <v>1.0076000000000001</v>
      </c>
      <c r="H733" s="36">
        <f>(Reference!B$12*List!$G733)+Reference!B$13</f>
        <v>964.70332427587664</v>
      </c>
      <c r="I733" s="36">
        <f>(Reference!C$12*List!$G733)+Reference!C$13</f>
        <v>1439.5543554048677</v>
      </c>
      <c r="J733" s="36">
        <f>(Reference!D$12*List!$G733)+Reference!D$13</f>
        <v>1722.9535119142124</v>
      </c>
      <c r="K733" s="36">
        <f>(Reference!E$12*List!$G733)+Reference!E$13</f>
        <v>2131.0482972876689</v>
      </c>
      <c r="L733" s="36">
        <f>(Reference!F$12*List!$G733)+Reference!F$13</f>
        <v>2219.8466996605966</v>
      </c>
      <c r="M733" s="36">
        <f>(Reference!G$12*List!$G733)+Reference!G$13</f>
        <v>2513.9520465269611</v>
      </c>
      <c r="N733" s="36">
        <f>(Reference!H$12*List!$G733)+Reference!H$13</f>
        <v>2609.6779838367838</v>
      </c>
      <c r="O733" s="36">
        <f>(Reference!I$12*List!$G733)+Reference!I$13</f>
        <v>2712.3314560835015</v>
      </c>
      <c r="P733" s="36">
        <f>(Reference!J$12*List!$G733)+Reference!J$13</f>
        <v>3139.9492944609356</v>
      </c>
      <c r="Q733" s="36">
        <f>(Reference!K$12*List!$G733)+Reference!K$13</f>
        <v>3239.4538871908835</v>
      </c>
      <c r="R733" s="36">
        <f>(Reference!L$12*List!$G733)+Reference!L$13</f>
        <v>3495.1429039526483</v>
      </c>
      <c r="S733" s="36">
        <f>(Reference!M$12*List!$G733)+Reference!M$13</f>
        <v>4175.9306554784298</v>
      </c>
      <c r="T733" s="36">
        <f>(Reference!N$12*List!$G733)+Reference!N$13</f>
        <v>16845.132503252848</v>
      </c>
      <c r="U733" s="12">
        <f>(Reference!O$12*List!$G733)+Reference!O$13</f>
        <v>626.11060759657857</v>
      </c>
      <c r="V733" s="12">
        <f>(Reference!P$12*List!$G733)+Reference!P$13</f>
        <v>882.24676524972438</v>
      </c>
      <c r="W733" s="12">
        <f>(Reference!Q$12*List!$G733)+Reference!Q$13</f>
        <v>441.12338262486219</v>
      </c>
      <c r="X733" s="54"/>
      <c r="Y733" s="1" t="str">
        <f t="shared" si="23"/>
        <v>Bartholomew County, Indiana</v>
      </c>
      <c r="Z733" s="38" t="s">
        <v>266</v>
      </c>
      <c r="AA733" s="40" t="s">
        <v>2225</v>
      </c>
      <c r="AB733" s="43" t="s">
        <v>1975</v>
      </c>
      <c r="AC733" s="62"/>
      <c r="AD733" s="57">
        <f t="shared" si="22"/>
        <v>1.0076000000000001</v>
      </c>
    </row>
    <row r="734" spans="1:30" x14ac:dyDescent="0.3">
      <c r="A734" s="47">
        <v>15030</v>
      </c>
      <c r="B734" s="13">
        <v>29200</v>
      </c>
      <c r="C734" s="49" t="s">
        <v>2370</v>
      </c>
      <c r="D734" s="38" t="s">
        <v>50</v>
      </c>
      <c r="E734" s="43" t="s">
        <v>1975</v>
      </c>
      <c r="F734" s="18" t="s">
        <v>6</v>
      </c>
      <c r="G734" s="11">
        <v>0.9587</v>
      </c>
      <c r="H734" s="36">
        <f>(Reference!B$12*List!$G734)+Reference!B$13</f>
        <v>927.87504470033707</v>
      </c>
      <c r="I734" s="36">
        <f>(Reference!C$12*List!$G734)+Reference!C$13</f>
        <v>1384.5982783074542</v>
      </c>
      <c r="J734" s="36">
        <f>(Reference!D$12*List!$G734)+Reference!D$13</f>
        <v>1657.1784575159459</v>
      </c>
      <c r="K734" s="36">
        <f>(Reference!E$12*List!$G734)+Reference!E$13</f>
        <v>2049.6939155761738</v>
      </c>
      <c r="L734" s="36">
        <f>(Reference!F$12*List!$G734)+Reference!F$13</f>
        <v>2135.1023717281678</v>
      </c>
      <c r="M734" s="36">
        <f>(Reference!G$12*List!$G734)+Reference!G$13</f>
        <v>2417.9800243734244</v>
      </c>
      <c r="N734" s="36">
        <f>(Reference!H$12*List!$G734)+Reference!H$13</f>
        <v>2510.051551572737</v>
      </c>
      <c r="O734" s="36">
        <f>(Reference!I$12*List!$G734)+Reference!I$13</f>
        <v>2608.7861498193679</v>
      </c>
      <c r="P734" s="36">
        <f>(Reference!J$12*List!$G734)+Reference!J$13</f>
        <v>3020.0793535584035</v>
      </c>
      <c r="Q734" s="36">
        <f>(Reference!K$12*List!$G734)+Reference!K$13</f>
        <v>3115.7852831471628</v>
      </c>
      <c r="R734" s="36">
        <f>(Reference!L$12*List!$G734)+Reference!L$13</f>
        <v>3361.7131781663802</v>
      </c>
      <c r="S734" s="36">
        <f>(Reference!M$12*List!$G734)+Reference!M$13</f>
        <v>4016.511341998334</v>
      </c>
      <c r="T734" s="36">
        <f>(Reference!N$12*List!$G734)+Reference!N$13</f>
        <v>16202.056820081056</v>
      </c>
      <c r="U734" s="12">
        <f>(Reference!O$12*List!$G734)+Reference!O$13</f>
        <v>602.20836125666256</v>
      </c>
      <c r="V734" s="12">
        <f>(Reference!P$12*List!$G734)+Reference!P$13</f>
        <v>848.56632722529753</v>
      </c>
      <c r="W734" s="12">
        <f>(Reference!Q$12*List!$G734)+Reference!Q$13</f>
        <v>424.28316361264876</v>
      </c>
      <c r="X734" s="54"/>
      <c r="Y734" s="1" t="str">
        <f t="shared" si="23"/>
        <v>Benton County, Indiana</v>
      </c>
      <c r="Z734" s="38" t="s">
        <v>50</v>
      </c>
      <c r="AA734" s="40" t="s">
        <v>2225</v>
      </c>
      <c r="AB734" s="43" t="s">
        <v>1975</v>
      </c>
      <c r="AC734" s="62"/>
      <c r="AD734" s="57">
        <f t="shared" si="22"/>
        <v>0.9587</v>
      </c>
    </row>
    <row r="735" spans="1:30" x14ac:dyDescent="0.3">
      <c r="A735" s="47">
        <v>15040</v>
      </c>
      <c r="B735" s="27">
        <v>99915</v>
      </c>
      <c r="C735" s="49" t="s">
        <v>1975</v>
      </c>
      <c r="D735" s="39" t="s">
        <v>1175</v>
      </c>
      <c r="E735" s="44" t="s">
        <v>1975</v>
      </c>
      <c r="F735" s="18" t="s">
        <v>7</v>
      </c>
      <c r="G735" s="29">
        <v>0.82369999999999999</v>
      </c>
      <c r="H735" s="36">
        <f>(Reference!B$12*List!$G735)+Reference!B$13</f>
        <v>826.20188022798845</v>
      </c>
      <c r="I735" s="36">
        <f>(Reference!C$12*List!$G735)+Reference!C$13</f>
        <v>1232.8790470569263</v>
      </c>
      <c r="J735" s="36">
        <f>(Reference!D$12*List!$G735)+Reference!D$13</f>
        <v>1475.5908840237987</v>
      </c>
      <c r="K735" s="36">
        <f>(Reference!E$12*List!$G735)+Reference!E$13</f>
        <v>1825.0959292560954</v>
      </c>
      <c r="L735" s="36">
        <f>(Reference!F$12*List!$G735)+Reference!F$13</f>
        <v>1901.1456381723822</v>
      </c>
      <c r="M735" s="36">
        <f>(Reference!G$12*List!$G735)+Reference!G$13</f>
        <v>2153.0265889802254</v>
      </c>
      <c r="N735" s="36">
        <f>(Reference!H$12*List!$G735)+Reference!H$13</f>
        <v>2235.0092539112575</v>
      </c>
      <c r="O735" s="36">
        <f>(Reference!I$12*List!$G735)+Reference!I$13</f>
        <v>2322.9248748570353</v>
      </c>
      <c r="P735" s="36">
        <f>(Reference!J$12*List!$G735)+Reference!J$13</f>
        <v>2689.1500688581618</v>
      </c>
      <c r="Q735" s="36">
        <f>(Reference!K$12*List!$G735)+Reference!K$13</f>
        <v>2774.3688916154197</v>
      </c>
      <c r="R735" s="36">
        <f>(Reference!L$12*List!$G735)+Reference!L$13</f>
        <v>2993.3489045233082</v>
      </c>
      <c r="S735" s="36">
        <f>(Reference!M$12*List!$G735)+Reference!M$13</f>
        <v>3576.3966728815067</v>
      </c>
      <c r="T735" s="36">
        <f>(Reference!N$12*List!$G735)+Reference!N$13</f>
        <v>14426.69450457612</v>
      </c>
      <c r="U735" s="12">
        <f>(Reference!O$12*List!$G735)+Reference!O$13</f>
        <v>536.22056461272314</v>
      </c>
      <c r="V735" s="12">
        <f>(Reference!P$12*List!$G735)+Reference!P$13</f>
        <v>755.58352286338277</v>
      </c>
      <c r="W735" s="12">
        <f>(Reference!Q$12*List!$G735)+Reference!Q$13</f>
        <v>377.79176143169138</v>
      </c>
      <c r="X735" s="54"/>
      <c r="Y735" s="1" t="str">
        <f t="shared" si="23"/>
        <v>Blackford County, Indiana</v>
      </c>
      <c r="Z735" s="39" t="s">
        <v>1175</v>
      </c>
      <c r="AA735" s="40" t="s">
        <v>2225</v>
      </c>
      <c r="AB735" s="44" t="s">
        <v>1975</v>
      </c>
      <c r="AC735" s="63"/>
      <c r="AD735" s="57">
        <f t="shared" si="22"/>
        <v>0.82369999999999999</v>
      </c>
    </row>
    <row r="736" spans="1:30" x14ac:dyDescent="0.3">
      <c r="A736" s="47">
        <v>15050</v>
      </c>
      <c r="B736" s="13">
        <v>26900</v>
      </c>
      <c r="C736" s="49" t="s">
        <v>2371</v>
      </c>
      <c r="D736" s="38" t="s">
        <v>237</v>
      </c>
      <c r="E736" s="43" t="s">
        <v>1975</v>
      </c>
      <c r="F736" s="18" t="s">
        <v>6</v>
      </c>
      <c r="G736" s="11">
        <v>1.0295000000000001</v>
      </c>
      <c r="H736" s="36">
        <f>(Reference!B$12*List!$G736)+Reference!B$13</f>
        <v>981.19697095694653</v>
      </c>
      <c r="I736" s="36">
        <f>(Reference!C$12*List!$G736)+Reference!C$13</f>
        <v>1464.1665862521759</v>
      </c>
      <c r="J736" s="36">
        <f>(Reference!D$12*List!$G736)+Reference!D$13</f>
        <v>1752.4110516140497</v>
      </c>
      <c r="K736" s="36">
        <f>(Reference!E$12*List!$G736)+Reference!E$13</f>
        <v>2167.4830817351485</v>
      </c>
      <c r="L736" s="36">
        <f>(Reference!F$12*List!$G736)+Reference!F$13</f>
        <v>2257.7996808818689</v>
      </c>
      <c r="M736" s="36">
        <f>(Reference!G$12*List!$G736)+Reference!G$13</f>
        <v>2556.9333816018579</v>
      </c>
      <c r="N736" s="36">
        <f>(Reference!H$12*List!$G736)+Reference!H$13</f>
        <v>2654.2959565685351</v>
      </c>
      <c r="O736" s="36">
        <f>(Reference!I$12*List!$G736)+Reference!I$13</f>
        <v>2758.704507355169</v>
      </c>
      <c r="P736" s="36">
        <f>(Reference!J$12*List!$G736)+Reference!J$13</f>
        <v>3193.6333784234193</v>
      </c>
      <c r="Q736" s="36">
        <f>(Reference!K$12*List!$G736)+Reference!K$13</f>
        <v>3294.8392129282556</v>
      </c>
      <c r="R736" s="36">
        <f>(Reference!L$12*List!$G736)+Reference!L$13</f>
        <v>3554.8997750103017</v>
      </c>
      <c r="S736" s="36">
        <f>(Reference!M$12*List!$G736)+Reference!M$13</f>
        <v>4247.3270351351593</v>
      </c>
      <c r="T736" s="36">
        <f>(Reference!N$12*List!$G736)+Reference!N$13</f>
        <v>17133.135723323649</v>
      </c>
      <c r="U736" s="12">
        <f>(Reference!O$12*List!$G736)+Reference!O$13</f>
        <v>636.81529460770651</v>
      </c>
      <c r="V736" s="12">
        <f>(Reference!P$12*List!$G736)+Reference!P$13</f>
        <v>897.3306424017685</v>
      </c>
      <c r="W736" s="12">
        <f>(Reference!Q$12*List!$G736)+Reference!Q$13</f>
        <v>448.66532120088425</v>
      </c>
      <c r="X736" s="54"/>
      <c r="Y736" s="1" t="str">
        <f t="shared" si="23"/>
        <v>Boone County, Indiana</v>
      </c>
      <c r="Z736" s="38" t="s">
        <v>237</v>
      </c>
      <c r="AA736" s="40" t="s">
        <v>2225</v>
      </c>
      <c r="AB736" s="43" t="s">
        <v>1975</v>
      </c>
      <c r="AC736" s="62"/>
      <c r="AD736" s="57">
        <f t="shared" si="22"/>
        <v>1.0295000000000001</v>
      </c>
    </row>
    <row r="737" spans="1:30" x14ac:dyDescent="0.3">
      <c r="A737" s="47">
        <v>15060</v>
      </c>
      <c r="B737" s="13">
        <v>26900</v>
      </c>
      <c r="C737" s="49" t="s">
        <v>2371</v>
      </c>
      <c r="D737" s="38" t="s">
        <v>267</v>
      </c>
      <c r="E737" s="43" t="s">
        <v>1975</v>
      </c>
      <c r="F737" s="18" t="s">
        <v>6</v>
      </c>
      <c r="G737" s="11">
        <v>1.0295000000000001</v>
      </c>
      <c r="H737" s="36">
        <f>(Reference!B$12*List!$G737)+Reference!B$13</f>
        <v>981.19697095694653</v>
      </c>
      <c r="I737" s="36">
        <f>(Reference!C$12*List!$G737)+Reference!C$13</f>
        <v>1464.1665862521759</v>
      </c>
      <c r="J737" s="36">
        <f>(Reference!D$12*List!$G737)+Reference!D$13</f>
        <v>1752.4110516140497</v>
      </c>
      <c r="K737" s="36">
        <f>(Reference!E$12*List!$G737)+Reference!E$13</f>
        <v>2167.4830817351485</v>
      </c>
      <c r="L737" s="36">
        <f>(Reference!F$12*List!$G737)+Reference!F$13</f>
        <v>2257.7996808818689</v>
      </c>
      <c r="M737" s="36">
        <f>(Reference!G$12*List!$G737)+Reference!G$13</f>
        <v>2556.9333816018579</v>
      </c>
      <c r="N737" s="36">
        <f>(Reference!H$12*List!$G737)+Reference!H$13</f>
        <v>2654.2959565685351</v>
      </c>
      <c r="O737" s="36">
        <f>(Reference!I$12*List!$G737)+Reference!I$13</f>
        <v>2758.704507355169</v>
      </c>
      <c r="P737" s="36">
        <f>(Reference!J$12*List!$G737)+Reference!J$13</f>
        <v>3193.6333784234193</v>
      </c>
      <c r="Q737" s="36">
        <f>(Reference!K$12*List!$G737)+Reference!K$13</f>
        <v>3294.8392129282556</v>
      </c>
      <c r="R737" s="36">
        <f>(Reference!L$12*List!$G737)+Reference!L$13</f>
        <v>3554.8997750103017</v>
      </c>
      <c r="S737" s="36">
        <f>(Reference!M$12*List!$G737)+Reference!M$13</f>
        <v>4247.3270351351593</v>
      </c>
      <c r="T737" s="36">
        <f>(Reference!N$12*List!$G737)+Reference!N$13</f>
        <v>17133.135723323649</v>
      </c>
      <c r="U737" s="12">
        <f>(Reference!O$12*List!$G737)+Reference!O$13</f>
        <v>636.81529460770651</v>
      </c>
      <c r="V737" s="12">
        <f>(Reference!P$12*List!$G737)+Reference!P$13</f>
        <v>897.3306424017685</v>
      </c>
      <c r="W737" s="12">
        <f>(Reference!Q$12*List!$G737)+Reference!Q$13</f>
        <v>448.66532120088425</v>
      </c>
      <c r="X737" s="54"/>
      <c r="Y737" s="1" t="str">
        <f t="shared" si="23"/>
        <v>Brown County, Indiana</v>
      </c>
      <c r="Z737" s="38" t="s">
        <v>267</v>
      </c>
      <c r="AA737" s="40" t="s">
        <v>2225</v>
      </c>
      <c r="AB737" s="43" t="s">
        <v>1975</v>
      </c>
      <c r="AC737" s="62"/>
      <c r="AD737" s="57">
        <f t="shared" si="22"/>
        <v>1.0295000000000001</v>
      </c>
    </row>
    <row r="738" spans="1:30" x14ac:dyDescent="0.3">
      <c r="A738" s="47">
        <v>15070</v>
      </c>
      <c r="B738" s="13">
        <v>29200</v>
      </c>
      <c r="C738" s="49" t="s">
        <v>2370</v>
      </c>
      <c r="D738" s="38" t="s">
        <v>172</v>
      </c>
      <c r="E738" s="43" t="s">
        <v>1975</v>
      </c>
      <c r="F738" s="18" t="s">
        <v>6</v>
      </c>
      <c r="G738" s="11">
        <v>0.9587</v>
      </c>
      <c r="H738" s="36">
        <f>(Reference!B$12*List!$G738)+Reference!B$13</f>
        <v>927.87504470033707</v>
      </c>
      <c r="I738" s="36">
        <f>(Reference!C$12*List!$G738)+Reference!C$13</f>
        <v>1384.5982783074542</v>
      </c>
      <c r="J738" s="36">
        <f>(Reference!D$12*List!$G738)+Reference!D$13</f>
        <v>1657.1784575159459</v>
      </c>
      <c r="K738" s="36">
        <f>(Reference!E$12*List!$G738)+Reference!E$13</f>
        <v>2049.6939155761738</v>
      </c>
      <c r="L738" s="36">
        <f>(Reference!F$12*List!$G738)+Reference!F$13</f>
        <v>2135.1023717281678</v>
      </c>
      <c r="M738" s="36">
        <f>(Reference!G$12*List!$G738)+Reference!G$13</f>
        <v>2417.9800243734244</v>
      </c>
      <c r="N738" s="36">
        <f>(Reference!H$12*List!$G738)+Reference!H$13</f>
        <v>2510.051551572737</v>
      </c>
      <c r="O738" s="36">
        <f>(Reference!I$12*List!$G738)+Reference!I$13</f>
        <v>2608.7861498193679</v>
      </c>
      <c r="P738" s="36">
        <f>(Reference!J$12*List!$G738)+Reference!J$13</f>
        <v>3020.0793535584035</v>
      </c>
      <c r="Q738" s="36">
        <f>(Reference!K$12*List!$G738)+Reference!K$13</f>
        <v>3115.7852831471628</v>
      </c>
      <c r="R738" s="36">
        <f>(Reference!L$12*List!$G738)+Reference!L$13</f>
        <v>3361.7131781663802</v>
      </c>
      <c r="S738" s="36">
        <f>(Reference!M$12*List!$G738)+Reference!M$13</f>
        <v>4016.511341998334</v>
      </c>
      <c r="T738" s="36">
        <f>(Reference!N$12*List!$G738)+Reference!N$13</f>
        <v>16202.056820081056</v>
      </c>
      <c r="U738" s="12">
        <f>(Reference!O$12*List!$G738)+Reference!O$13</f>
        <v>602.20836125666256</v>
      </c>
      <c r="V738" s="12">
        <f>(Reference!P$12*List!$G738)+Reference!P$13</f>
        <v>848.56632722529753</v>
      </c>
      <c r="W738" s="12">
        <f>(Reference!Q$12*List!$G738)+Reference!Q$13</f>
        <v>424.28316361264876</v>
      </c>
      <c r="X738" s="54"/>
      <c r="Y738" s="1" t="str">
        <f t="shared" si="23"/>
        <v>Carroll County, Indiana</v>
      </c>
      <c r="Z738" s="38" t="s">
        <v>172</v>
      </c>
      <c r="AA738" s="40" t="s">
        <v>2225</v>
      </c>
      <c r="AB738" s="43" t="s">
        <v>1975</v>
      </c>
      <c r="AC738" s="62"/>
      <c r="AD738" s="57">
        <f t="shared" si="22"/>
        <v>0.9587</v>
      </c>
    </row>
    <row r="739" spans="1:30" x14ac:dyDescent="0.3">
      <c r="A739" s="47">
        <v>15080</v>
      </c>
      <c r="B739" s="27">
        <v>99915</v>
      </c>
      <c r="C739" s="49" t="s">
        <v>1975</v>
      </c>
      <c r="D739" s="39" t="s">
        <v>398</v>
      </c>
      <c r="E739" s="44" t="s">
        <v>1975</v>
      </c>
      <c r="F739" s="18" t="s">
        <v>7</v>
      </c>
      <c r="G739" s="29">
        <v>0.82369999999999999</v>
      </c>
      <c r="H739" s="36">
        <f>(Reference!B$12*List!$G739)+Reference!B$13</f>
        <v>826.20188022798845</v>
      </c>
      <c r="I739" s="36">
        <f>(Reference!C$12*List!$G739)+Reference!C$13</f>
        <v>1232.8790470569263</v>
      </c>
      <c r="J739" s="36">
        <f>(Reference!D$12*List!$G739)+Reference!D$13</f>
        <v>1475.5908840237987</v>
      </c>
      <c r="K739" s="36">
        <f>(Reference!E$12*List!$G739)+Reference!E$13</f>
        <v>1825.0959292560954</v>
      </c>
      <c r="L739" s="36">
        <f>(Reference!F$12*List!$G739)+Reference!F$13</f>
        <v>1901.1456381723822</v>
      </c>
      <c r="M739" s="36">
        <f>(Reference!G$12*List!$G739)+Reference!G$13</f>
        <v>2153.0265889802254</v>
      </c>
      <c r="N739" s="36">
        <f>(Reference!H$12*List!$G739)+Reference!H$13</f>
        <v>2235.0092539112575</v>
      </c>
      <c r="O739" s="36">
        <f>(Reference!I$12*List!$G739)+Reference!I$13</f>
        <v>2322.9248748570353</v>
      </c>
      <c r="P739" s="36">
        <f>(Reference!J$12*List!$G739)+Reference!J$13</f>
        <v>2689.1500688581618</v>
      </c>
      <c r="Q739" s="36">
        <f>(Reference!K$12*List!$G739)+Reference!K$13</f>
        <v>2774.3688916154197</v>
      </c>
      <c r="R739" s="36">
        <f>(Reference!L$12*List!$G739)+Reference!L$13</f>
        <v>2993.3489045233082</v>
      </c>
      <c r="S739" s="36">
        <f>(Reference!M$12*List!$G739)+Reference!M$13</f>
        <v>3576.3966728815067</v>
      </c>
      <c r="T739" s="36">
        <f>(Reference!N$12*List!$G739)+Reference!N$13</f>
        <v>14426.69450457612</v>
      </c>
      <c r="U739" s="12">
        <f>(Reference!O$12*List!$G739)+Reference!O$13</f>
        <v>536.22056461272314</v>
      </c>
      <c r="V739" s="12">
        <f>(Reference!P$12*List!$G739)+Reference!P$13</f>
        <v>755.58352286338277</v>
      </c>
      <c r="W739" s="12">
        <f>(Reference!Q$12*List!$G739)+Reference!Q$13</f>
        <v>377.79176143169138</v>
      </c>
      <c r="X739" s="54"/>
      <c r="Y739" s="1" t="str">
        <f t="shared" si="23"/>
        <v>Cass County, Indiana</v>
      </c>
      <c r="Z739" s="39" t="s">
        <v>398</v>
      </c>
      <c r="AA739" s="40" t="s">
        <v>2225</v>
      </c>
      <c r="AB739" s="44" t="s">
        <v>1975</v>
      </c>
      <c r="AC739" s="63"/>
      <c r="AD739" s="57">
        <f t="shared" si="22"/>
        <v>0.82369999999999999</v>
      </c>
    </row>
    <row r="740" spans="1:30" x14ac:dyDescent="0.3">
      <c r="A740" s="47">
        <v>15090</v>
      </c>
      <c r="B740" s="13">
        <v>31140</v>
      </c>
      <c r="C740" s="49" t="s">
        <v>2372</v>
      </c>
      <c r="D740" s="38" t="s">
        <v>268</v>
      </c>
      <c r="E740" s="43" t="s">
        <v>1975</v>
      </c>
      <c r="F740" s="18" t="s">
        <v>6</v>
      </c>
      <c r="G740" s="11">
        <v>0.87529999999999997</v>
      </c>
      <c r="H740" s="36">
        <f>(Reference!B$12*List!$G740)+Reference!B$13</f>
        <v>865.06362309297504</v>
      </c>
      <c r="I740" s="36">
        <f>(Reference!C$12*List!$G740)+Reference!C$13</f>
        <v>1290.8695087793503</v>
      </c>
      <c r="J740" s="36">
        <f>(Reference!D$12*List!$G740)+Reference!D$13</f>
        <v>1544.9976898919083</v>
      </c>
      <c r="K740" s="36">
        <f>(Reference!E$12*List!$G740)+Reference!E$13</f>
        <v>1910.942270693992</v>
      </c>
      <c r="L740" s="36">
        <f>(Reference!F$12*List!$G740)+Reference!F$13</f>
        <v>1990.5691007759269</v>
      </c>
      <c r="M740" s="36">
        <f>(Reference!G$12*List!$G740)+Reference!G$13</f>
        <v>2254.2976798416257</v>
      </c>
      <c r="N740" s="36">
        <f>(Reference!H$12*List!$G740)+Reference!H$13</f>
        <v>2340.1365321285339</v>
      </c>
      <c r="O740" s="36">
        <f>(Reference!I$12*List!$G740)+Reference!I$13</f>
        <v>2432.1874066204159</v>
      </c>
      <c r="P740" s="36">
        <f>(Reference!J$12*List!$G740)+Reference!J$13</f>
        <v>2815.6385954546986</v>
      </c>
      <c r="Q740" s="36">
        <f>(Reference!K$12*List!$G740)+Reference!K$13</f>
        <v>2904.8658234897748</v>
      </c>
      <c r="R740" s="36">
        <f>(Reference!L$12*List!$G740)+Reference!L$13</f>
        <v>3134.1459157824384</v>
      </c>
      <c r="S740" s="36">
        <f>(Reference!M$12*List!$G740)+Reference!M$13</f>
        <v>3744.6182797439383</v>
      </c>
      <c r="T740" s="36">
        <f>(Reference!N$12*List!$G740)+Reference!N$13</f>
        <v>15105.277434058007</v>
      </c>
      <c r="U740" s="12">
        <f>(Reference!O$12*List!$G740)+Reference!O$13</f>
        <v>561.44256688551775</v>
      </c>
      <c r="V740" s="12">
        <f>(Reference!P$12*List!$G740)+Reference!P$13</f>
        <v>791.12361697504798</v>
      </c>
      <c r="W740" s="12">
        <f>(Reference!Q$12*List!$G740)+Reference!Q$13</f>
        <v>395.56180848752399</v>
      </c>
      <c r="X740" s="54"/>
      <c r="Y740" s="1" t="str">
        <f t="shared" si="23"/>
        <v>Clark County, Indiana</v>
      </c>
      <c r="Z740" s="38" t="s">
        <v>268</v>
      </c>
      <c r="AA740" s="40" t="s">
        <v>2225</v>
      </c>
      <c r="AB740" s="43" t="s">
        <v>1975</v>
      </c>
      <c r="AC740" s="62"/>
      <c r="AD740" s="57">
        <f t="shared" si="22"/>
        <v>0.87529999999999997</v>
      </c>
    </row>
    <row r="741" spans="1:30" x14ac:dyDescent="0.3">
      <c r="A741" s="47">
        <v>15100</v>
      </c>
      <c r="B741" s="13">
        <v>45460</v>
      </c>
      <c r="C741" s="49" t="s">
        <v>2373</v>
      </c>
      <c r="D741" s="38" t="s">
        <v>135</v>
      </c>
      <c r="E741" s="43" t="s">
        <v>1975</v>
      </c>
      <c r="F741" s="18" t="s">
        <v>6</v>
      </c>
      <c r="G741" s="11">
        <v>0.91569999999999996</v>
      </c>
      <c r="H741" s="36">
        <f>(Reference!B$12*List!$G741)+Reference!B$13</f>
        <v>895.49025897951492</v>
      </c>
      <c r="I741" s="36">
        <f>(Reference!C$12*List!$G741)+Reference!C$13</f>
        <v>1336.2728935387677</v>
      </c>
      <c r="J741" s="36">
        <f>(Reference!D$12*List!$G741)+Reference!D$13</f>
        <v>1599.3394526258544</v>
      </c>
      <c r="K741" s="36">
        <f>(Reference!E$12*List!$G741)+Reference!E$13</f>
        <v>1978.1552977112597</v>
      </c>
      <c r="L741" s="36">
        <f>(Reference!F$12*List!$G741)+Reference!F$13</f>
        <v>2060.5828195585473</v>
      </c>
      <c r="M741" s="36">
        <f>(Reference!G$12*List!$G741)+Reference!G$13</f>
        <v>2333.5874486555904</v>
      </c>
      <c r="N741" s="36">
        <f>(Reference!H$12*List!$G741)+Reference!H$13</f>
        <v>2422.4454863916731</v>
      </c>
      <c r="O741" s="36">
        <f>(Reference!I$12*List!$G741)+Reference!I$13</f>
        <v>2517.7340400165508</v>
      </c>
      <c r="P741" s="36">
        <f>(Reference!J$12*List!$G741)+Reference!J$13</f>
        <v>2914.6722480612893</v>
      </c>
      <c r="Q741" s="36">
        <f>(Reference!K$12*List!$G741)+Reference!K$13</f>
        <v>3007.0378399185338</v>
      </c>
      <c r="R741" s="36">
        <f>(Reference!L$12*List!$G741)+Reference!L$13</f>
        <v>3244.3823354504384</v>
      </c>
      <c r="S741" s="36">
        <f>(Reference!M$12*List!$G741)+Reference!M$13</f>
        <v>3876.326669612974</v>
      </c>
      <c r="T741" s="36">
        <f>(Reference!N$12*List!$G741)+Reference!N$13</f>
        <v>15636.571045512817</v>
      </c>
      <c r="U741" s="12">
        <f>(Reference!O$12*List!$G741)+Reference!O$13</f>
        <v>581.19002602933369</v>
      </c>
      <c r="V741" s="12">
        <f>(Reference!P$12*List!$G741)+Reference!P$13</f>
        <v>818.94958213224322</v>
      </c>
      <c r="W741" s="12">
        <f>(Reference!Q$12*List!$G741)+Reference!Q$13</f>
        <v>409.47479106612161</v>
      </c>
      <c r="X741" s="54"/>
      <c r="Y741" s="1" t="str">
        <f t="shared" si="23"/>
        <v>Clay County, Indiana</v>
      </c>
      <c r="Z741" s="38" t="s">
        <v>135</v>
      </c>
      <c r="AA741" s="40" t="s">
        <v>2225</v>
      </c>
      <c r="AB741" s="43" t="s">
        <v>1975</v>
      </c>
      <c r="AC741" s="62"/>
      <c r="AD741" s="57">
        <f t="shared" si="22"/>
        <v>0.91569999999999996</v>
      </c>
    </row>
    <row r="742" spans="1:30" x14ac:dyDescent="0.3">
      <c r="A742" s="47">
        <v>15110</v>
      </c>
      <c r="B742" s="27">
        <v>99915</v>
      </c>
      <c r="C742" s="49" t="s">
        <v>1975</v>
      </c>
      <c r="D742" s="39" t="s">
        <v>239</v>
      </c>
      <c r="E742" s="44" t="s">
        <v>1975</v>
      </c>
      <c r="F742" s="18" t="s">
        <v>7</v>
      </c>
      <c r="G742" s="29">
        <v>0.82369999999999999</v>
      </c>
      <c r="H742" s="36">
        <f>(Reference!B$12*List!$G742)+Reference!B$13</f>
        <v>826.20188022798845</v>
      </c>
      <c r="I742" s="36">
        <f>(Reference!C$12*List!$G742)+Reference!C$13</f>
        <v>1232.8790470569263</v>
      </c>
      <c r="J742" s="36">
        <f>(Reference!D$12*List!$G742)+Reference!D$13</f>
        <v>1475.5908840237987</v>
      </c>
      <c r="K742" s="36">
        <f>(Reference!E$12*List!$G742)+Reference!E$13</f>
        <v>1825.0959292560954</v>
      </c>
      <c r="L742" s="36">
        <f>(Reference!F$12*List!$G742)+Reference!F$13</f>
        <v>1901.1456381723822</v>
      </c>
      <c r="M742" s="36">
        <f>(Reference!G$12*List!$G742)+Reference!G$13</f>
        <v>2153.0265889802254</v>
      </c>
      <c r="N742" s="36">
        <f>(Reference!H$12*List!$G742)+Reference!H$13</f>
        <v>2235.0092539112575</v>
      </c>
      <c r="O742" s="36">
        <f>(Reference!I$12*List!$G742)+Reference!I$13</f>
        <v>2322.9248748570353</v>
      </c>
      <c r="P742" s="36">
        <f>(Reference!J$12*List!$G742)+Reference!J$13</f>
        <v>2689.1500688581618</v>
      </c>
      <c r="Q742" s="36">
        <f>(Reference!K$12*List!$G742)+Reference!K$13</f>
        <v>2774.3688916154197</v>
      </c>
      <c r="R742" s="36">
        <f>(Reference!L$12*List!$G742)+Reference!L$13</f>
        <v>2993.3489045233082</v>
      </c>
      <c r="S742" s="36">
        <f>(Reference!M$12*List!$G742)+Reference!M$13</f>
        <v>3576.3966728815067</v>
      </c>
      <c r="T742" s="36">
        <f>(Reference!N$12*List!$G742)+Reference!N$13</f>
        <v>14426.69450457612</v>
      </c>
      <c r="U742" s="12">
        <f>(Reference!O$12*List!$G742)+Reference!O$13</f>
        <v>536.22056461272314</v>
      </c>
      <c r="V742" s="12">
        <f>(Reference!P$12*List!$G742)+Reference!P$13</f>
        <v>755.58352286338277</v>
      </c>
      <c r="W742" s="12">
        <f>(Reference!Q$12*List!$G742)+Reference!Q$13</f>
        <v>377.79176143169138</v>
      </c>
      <c r="X742" s="54"/>
      <c r="Y742" s="1" t="str">
        <f t="shared" si="23"/>
        <v>Clinton County, Indiana</v>
      </c>
      <c r="Z742" s="39" t="s">
        <v>239</v>
      </c>
      <c r="AA742" s="40" t="s">
        <v>2225</v>
      </c>
      <c r="AB742" s="44" t="s">
        <v>1975</v>
      </c>
      <c r="AC742" s="63"/>
      <c r="AD742" s="57">
        <f t="shared" si="22"/>
        <v>0.82369999999999999</v>
      </c>
    </row>
    <row r="743" spans="1:30" x14ac:dyDescent="0.3">
      <c r="A743" s="47">
        <v>15120</v>
      </c>
      <c r="B743" s="27">
        <v>99915</v>
      </c>
      <c r="C743" s="49" t="s">
        <v>1975</v>
      </c>
      <c r="D743" s="39" t="s">
        <v>53</v>
      </c>
      <c r="E743" s="44" t="s">
        <v>1975</v>
      </c>
      <c r="F743" s="18" t="s">
        <v>7</v>
      </c>
      <c r="G743" s="29">
        <v>0.82369999999999999</v>
      </c>
      <c r="H743" s="36">
        <f>(Reference!B$12*List!$G743)+Reference!B$13</f>
        <v>826.20188022798845</v>
      </c>
      <c r="I743" s="36">
        <f>(Reference!C$12*List!$G743)+Reference!C$13</f>
        <v>1232.8790470569263</v>
      </c>
      <c r="J743" s="36">
        <f>(Reference!D$12*List!$G743)+Reference!D$13</f>
        <v>1475.5908840237987</v>
      </c>
      <c r="K743" s="36">
        <f>(Reference!E$12*List!$G743)+Reference!E$13</f>
        <v>1825.0959292560954</v>
      </c>
      <c r="L743" s="36">
        <f>(Reference!F$12*List!$G743)+Reference!F$13</f>
        <v>1901.1456381723822</v>
      </c>
      <c r="M743" s="36">
        <f>(Reference!G$12*List!$G743)+Reference!G$13</f>
        <v>2153.0265889802254</v>
      </c>
      <c r="N743" s="36">
        <f>(Reference!H$12*List!$G743)+Reference!H$13</f>
        <v>2235.0092539112575</v>
      </c>
      <c r="O743" s="36">
        <f>(Reference!I$12*List!$G743)+Reference!I$13</f>
        <v>2322.9248748570353</v>
      </c>
      <c r="P743" s="36">
        <f>(Reference!J$12*List!$G743)+Reference!J$13</f>
        <v>2689.1500688581618</v>
      </c>
      <c r="Q743" s="36">
        <f>(Reference!K$12*List!$G743)+Reference!K$13</f>
        <v>2774.3688916154197</v>
      </c>
      <c r="R743" s="36">
        <f>(Reference!L$12*List!$G743)+Reference!L$13</f>
        <v>2993.3489045233082</v>
      </c>
      <c r="S743" s="36">
        <f>(Reference!M$12*List!$G743)+Reference!M$13</f>
        <v>3576.3966728815067</v>
      </c>
      <c r="T743" s="36">
        <f>(Reference!N$12*List!$G743)+Reference!N$13</f>
        <v>14426.69450457612</v>
      </c>
      <c r="U743" s="12">
        <f>(Reference!O$12*List!$G743)+Reference!O$13</f>
        <v>536.22056461272314</v>
      </c>
      <c r="V743" s="12">
        <f>(Reference!P$12*List!$G743)+Reference!P$13</f>
        <v>755.58352286338277</v>
      </c>
      <c r="W743" s="12">
        <f>(Reference!Q$12*List!$G743)+Reference!Q$13</f>
        <v>377.79176143169138</v>
      </c>
      <c r="X743" s="54"/>
      <c r="Y743" s="1" t="str">
        <f t="shared" si="23"/>
        <v>Crawford County, Indiana</v>
      </c>
      <c r="Z743" s="39" t="s">
        <v>53</v>
      </c>
      <c r="AA743" s="40" t="s">
        <v>2225</v>
      </c>
      <c r="AB743" s="44" t="s">
        <v>1975</v>
      </c>
      <c r="AC743" s="63"/>
      <c r="AD743" s="57">
        <f t="shared" si="22"/>
        <v>0.82369999999999999</v>
      </c>
    </row>
    <row r="744" spans="1:30" x14ac:dyDescent="0.3">
      <c r="A744" s="47">
        <v>15130</v>
      </c>
      <c r="B744" s="27">
        <v>99915</v>
      </c>
      <c r="C744" s="49" t="s">
        <v>1975</v>
      </c>
      <c r="D744" s="39" t="s">
        <v>325</v>
      </c>
      <c r="E744" s="44" t="s">
        <v>1975</v>
      </c>
      <c r="F744" s="18" t="s">
        <v>7</v>
      </c>
      <c r="G744" s="29">
        <v>0.82369999999999999</v>
      </c>
      <c r="H744" s="36">
        <f>(Reference!B$12*List!$G744)+Reference!B$13</f>
        <v>826.20188022798845</v>
      </c>
      <c r="I744" s="36">
        <f>(Reference!C$12*List!$G744)+Reference!C$13</f>
        <v>1232.8790470569263</v>
      </c>
      <c r="J744" s="36">
        <f>(Reference!D$12*List!$G744)+Reference!D$13</f>
        <v>1475.5908840237987</v>
      </c>
      <c r="K744" s="36">
        <f>(Reference!E$12*List!$G744)+Reference!E$13</f>
        <v>1825.0959292560954</v>
      </c>
      <c r="L744" s="36">
        <f>(Reference!F$12*List!$G744)+Reference!F$13</f>
        <v>1901.1456381723822</v>
      </c>
      <c r="M744" s="36">
        <f>(Reference!G$12*List!$G744)+Reference!G$13</f>
        <v>2153.0265889802254</v>
      </c>
      <c r="N744" s="36">
        <f>(Reference!H$12*List!$G744)+Reference!H$13</f>
        <v>2235.0092539112575</v>
      </c>
      <c r="O744" s="36">
        <f>(Reference!I$12*List!$G744)+Reference!I$13</f>
        <v>2322.9248748570353</v>
      </c>
      <c r="P744" s="36">
        <f>(Reference!J$12*List!$G744)+Reference!J$13</f>
        <v>2689.1500688581618</v>
      </c>
      <c r="Q744" s="36">
        <f>(Reference!K$12*List!$G744)+Reference!K$13</f>
        <v>2774.3688916154197</v>
      </c>
      <c r="R744" s="36">
        <f>(Reference!L$12*List!$G744)+Reference!L$13</f>
        <v>2993.3489045233082</v>
      </c>
      <c r="S744" s="36">
        <f>(Reference!M$12*List!$G744)+Reference!M$13</f>
        <v>3576.3966728815067</v>
      </c>
      <c r="T744" s="36">
        <f>(Reference!N$12*List!$G744)+Reference!N$13</f>
        <v>14426.69450457612</v>
      </c>
      <c r="U744" s="12">
        <f>(Reference!O$12*List!$G744)+Reference!O$13</f>
        <v>536.22056461272314</v>
      </c>
      <c r="V744" s="12">
        <f>(Reference!P$12*List!$G744)+Reference!P$13</f>
        <v>755.58352286338277</v>
      </c>
      <c r="W744" s="12">
        <f>(Reference!Q$12*List!$G744)+Reference!Q$13</f>
        <v>377.79176143169138</v>
      </c>
      <c r="X744" s="54"/>
      <c r="Y744" s="1" t="str">
        <f t="shared" si="23"/>
        <v>Daviess County, Indiana</v>
      </c>
      <c r="Z744" s="39" t="s">
        <v>325</v>
      </c>
      <c r="AA744" s="40" t="s">
        <v>2225</v>
      </c>
      <c r="AB744" s="44" t="s">
        <v>1975</v>
      </c>
      <c r="AC744" s="63"/>
      <c r="AD744" s="57">
        <f t="shared" si="22"/>
        <v>0.82369999999999999</v>
      </c>
    </row>
    <row r="745" spans="1:30" x14ac:dyDescent="0.3">
      <c r="A745" s="47">
        <v>15160</v>
      </c>
      <c r="B745" s="27">
        <v>99915</v>
      </c>
      <c r="C745" s="49" t="s">
        <v>1975</v>
      </c>
      <c r="D745" s="39" t="s">
        <v>184</v>
      </c>
      <c r="E745" s="44" t="s">
        <v>1975</v>
      </c>
      <c r="F745" s="18" t="s">
        <v>7</v>
      </c>
      <c r="G745" s="29">
        <v>0.82369999999999999</v>
      </c>
      <c r="H745" s="36">
        <f>(Reference!B$12*List!$G745)+Reference!B$13</f>
        <v>826.20188022798845</v>
      </c>
      <c r="I745" s="36">
        <f>(Reference!C$12*List!$G745)+Reference!C$13</f>
        <v>1232.8790470569263</v>
      </c>
      <c r="J745" s="36">
        <f>(Reference!D$12*List!$G745)+Reference!D$13</f>
        <v>1475.5908840237987</v>
      </c>
      <c r="K745" s="36">
        <f>(Reference!E$12*List!$G745)+Reference!E$13</f>
        <v>1825.0959292560954</v>
      </c>
      <c r="L745" s="36">
        <f>(Reference!F$12*List!$G745)+Reference!F$13</f>
        <v>1901.1456381723822</v>
      </c>
      <c r="M745" s="36">
        <f>(Reference!G$12*List!$G745)+Reference!G$13</f>
        <v>2153.0265889802254</v>
      </c>
      <c r="N745" s="36">
        <f>(Reference!H$12*List!$G745)+Reference!H$13</f>
        <v>2235.0092539112575</v>
      </c>
      <c r="O745" s="36">
        <f>(Reference!I$12*List!$G745)+Reference!I$13</f>
        <v>2322.9248748570353</v>
      </c>
      <c r="P745" s="36">
        <f>(Reference!J$12*List!$G745)+Reference!J$13</f>
        <v>2689.1500688581618</v>
      </c>
      <c r="Q745" s="36">
        <f>(Reference!K$12*List!$G745)+Reference!K$13</f>
        <v>2774.3688916154197</v>
      </c>
      <c r="R745" s="36">
        <f>(Reference!L$12*List!$G745)+Reference!L$13</f>
        <v>2993.3489045233082</v>
      </c>
      <c r="S745" s="36">
        <f>(Reference!M$12*List!$G745)+Reference!M$13</f>
        <v>3576.3966728815067</v>
      </c>
      <c r="T745" s="36">
        <f>(Reference!N$12*List!$G745)+Reference!N$13</f>
        <v>14426.69450457612</v>
      </c>
      <c r="U745" s="12">
        <f>(Reference!O$12*List!$G745)+Reference!O$13</f>
        <v>536.22056461272314</v>
      </c>
      <c r="V745" s="12">
        <f>(Reference!P$12*List!$G745)+Reference!P$13</f>
        <v>755.58352286338277</v>
      </c>
      <c r="W745" s="12">
        <f>(Reference!Q$12*List!$G745)+Reference!Q$13</f>
        <v>377.79176143169138</v>
      </c>
      <c r="X745" s="54"/>
      <c r="Y745" s="1" t="str">
        <f t="shared" si="23"/>
        <v>De Kalb County, Indiana</v>
      </c>
      <c r="Z745" s="39" t="s">
        <v>184</v>
      </c>
      <c r="AA745" s="40" t="s">
        <v>2225</v>
      </c>
      <c r="AB745" s="44" t="s">
        <v>1975</v>
      </c>
      <c r="AC745" s="63"/>
      <c r="AD745" s="57">
        <f t="shared" si="22"/>
        <v>0.82369999999999999</v>
      </c>
    </row>
    <row r="746" spans="1:30" x14ac:dyDescent="0.3">
      <c r="A746" s="47">
        <v>15140</v>
      </c>
      <c r="B746" s="13">
        <v>17140</v>
      </c>
      <c r="C746" s="49" t="s">
        <v>2374</v>
      </c>
      <c r="D746" s="38" t="s">
        <v>269</v>
      </c>
      <c r="E746" s="43" t="s">
        <v>1975</v>
      </c>
      <c r="F746" s="18" t="s">
        <v>6</v>
      </c>
      <c r="G746" s="11">
        <v>0.93959999999999999</v>
      </c>
      <c r="H746" s="36">
        <f>(Reference!B$12*List!$G746)+Reference!B$13</f>
        <v>913.49017476387883</v>
      </c>
      <c r="I746" s="36">
        <f>(Reference!C$12*List!$G746)+Reference!C$13</f>
        <v>1363.1328167008983</v>
      </c>
      <c r="J746" s="36">
        <f>(Reference!D$12*List!$G746)+Reference!D$13</f>
        <v>1631.4871785996495</v>
      </c>
      <c r="K746" s="36">
        <f>(Reference!E$12*List!$G746)+Reference!E$13</f>
        <v>2017.9174597338515</v>
      </c>
      <c r="L746" s="36">
        <f>(Reference!F$12*List!$G746)+Reference!F$13</f>
        <v>2102.0018264621267</v>
      </c>
      <c r="M746" s="36">
        <f>(Reference!G$12*List!$G746)+Reference!G$13</f>
        <v>2380.4940198103868</v>
      </c>
      <c r="N746" s="36">
        <f>(Reference!H$12*List!$G746)+Reference!H$13</f>
        <v>2471.1381598295202</v>
      </c>
      <c r="O746" s="36">
        <f>(Reference!I$12*List!$G746)+Reference!I$13</f>
        <v>2568.3420731395117</v>
      </c>
      <c r="P746" s="36">
        <f>(Reference!J$12*List!$G746)+Reference!J$13</f>
        <v>2973.2589880934065</v>
      </c>
      <c r="Q746" s="36">
        <f>(Reference!K$12*List!$G746)+Reference!K$13</f>
        <v>3067.4811862711904</v>
      </c>
      <c r="R746" s="36">
        <f>(Reference!L$12*List!$G746)+Reference!L$13</f>
        <v>3309.5964550065082</v>
      </c>
      <c r="S746" s="36">
        <f>(Reference!M$12*List!$G746)+Reference!M$13</f>
        <v>3954.2432665899532</v>
      </c>
      <c r="T746" s="36">
        <f>(Reference!N$12*List!$G746)+Reference!N$13</f>
        <v>15950.875929517024</v>
      </c>
      <c r="U746" s="12">
        <f>(Reference!O$12*List!$G746)+Reference!O$13</f>
        <v>592.87231002777935</v>
      </c>
      <c r="V746" s="12">
        <f>(Reference!P$12*List!$G746)+Reference!P$13</f>
        <v>835.41098231187107</v>
      </c>
      <c r="W746" s="12">
        <f>(Reference!Q$12*List!$G746)+Reference!Q$13</f>
        <v>417.70549115593553</v>
      </c>
      <c r="X746" s="54"/>
      <c r="Y746" s="1" t="str">
        <f t="shared" si="23"/>
        <v>Dearborn County, Indiana</v>
      </c>
      <c r="Z746" s="38" t="s">
        <v>269</v>
      </c>
      <c r="AA746" s="40" t="s">
        <v>2225</v>
      </c>
      <c r="AB746" s="43" t="s">
        <v>1975</v>
      </c>
      <c r="AC746" s="62"/>
      <c r="AD746" s="57">
        <f t="shared" si="22"/>
        <v>0.93959999999999999</v>
      </c>
    </row>
    <row r="747" spans="1:30" x14ac:dyDescent="0.3">
      <c r="A747" s="47">
        <v>15150</v>
      </c>
      <c r="B747" s="27">
        <v>99915</v>
      </c>
      <c r="C747" s="49" t="s">
        <v>1975</v>
      </c>
      <c r="D747" s="39" t="s">
        <v>1074</v>
      </c>
      <c r="E747" s="44" t="s">
        <v>1975</v>
      </c>
      <c r="F747" s="18" t="s">
        <v>7</v>
      </c>
      <c r="G747" s="29">
        <v>0.82369999999999999</v>
      </c>
      <c r="H747" s="36">
        <f>(Reference!B$12*List!$G747)+Reference!B$13</f>
        <v>826.20188022798845</v>
      </c>
      <c r="I747" s="36">
        <f>(Reference!C$12*List!$G747)+Reference!C$13</f>
        <v>1232.8790470569263</v>
      </c>
      <c r="J747" s="36">
        <f>(Reference!D$12*List!$G747)+Reference!D$13</f>
        <v>1475.5908840237987</v>
      </c>
      <c r="K747" s="36">
        <f>(Reference!E$12*List!$G747)+Reference!E$13</f>
        <v>1825.0959292560954</v>
      </c>
      <c r="L747" s="36">
        <f>(Reference!F$12*List!$G747)+Reference!F$13</f>
        <v>1901.1456381723822</v>
      </c>
      <c r="M747" s="36">
        <f>(Reference!G$12*List!$G747)+Reference!G$13</f>
        <v>2153.0265889802254</v>
      </c>
      <c r="N747" s="36">
        <f>(Reference!H$12*List!$G747)+Reference!H$13</f>
        <v>2235.0092539112575</v>
      </c>
      <c r="O747" s="36">
        <f>(Reference!I$12*List!$G747)+Reference!I$13</f>
        <v>2322.9248748570353</v>
      </c>
      <c r="P747" s="36">
        <f>(Reference!J$12*List!$G747)+Reference!J$13</f>
        <v>2689.1500688581618</v>
      </c>
      <c r="Q747" s="36">
        <f>(Reference!K$12*List!$G747)+Reference!K$13</f>
        <v>2774.3688916154197</v>
      </c>
      <c r="R747" s="36">
        <f>(Reference!L$12*List!$G747)+Reference!L$13</f>
        <v>2993.3489045233082</v>
      </c>
      <c r="S747" s="36">
        <f>(Reference!M$12*List!$G747)+Reference!M$13</f>
        <v>3576.3966728815067</v>
      </c>
      <c r="T747" s="36">
        <f>(Reference!N$12*List!$G747)+Reference!N$13</f>
        <v>14426.69450457612</v>
      </c>
      <c r="U747" s="12">
        <f>(Reference!O$12*List!$G747)+Reference!O$13</f>
        <v>536.22056461272314</v>
      </c>
      <c r="V747" s="12">
        <f>(Reference!P$12*List!$G747)+Reference!P$13</f>
        <v>755.58352286338277</v>
      </c>
      <c r="W747" s="12">
        <f>(Reference!Q$12*List!$G747)+Reference!Q$13</f>
        <v>377.79176143169138</v>
      </c>
      <c r="X747" s="54"/>
      <c r="Y747" s="1" t="str">
        <f t="shared" si="23"/>
        <v>Decatur County, Indiana</v>
      </c>
      <c r="Z747" s="39" t="s">
        <v>1074</v>
      </c>
      <c r="AA747" s="40" t="s">
        <v>2225</v>
      </c>
      <c r="AB747" s="44" t="s">
        <v>1975</v>
      </c>
      <c r="AC747" s="63"/>
      <c r="AD747" s="57">
        <f t="shared" si="22"/>
        <v>0.82369999999999999</v>
      </c>
    </row>
    <row r="748" spans="1:30" x14ac:dyDescent="0.3">
      <c r="A748" s="47">
        <v>15170</v>
      </c>
      <c r="B748" s="13">
        <v>34620</v>
      </c>
      <c r="C748" s="49" t="s">
        <v>2375</v>
      </c>
      <c r="D748" s="38" t="s">
        <v>270</v>
      </c>
      <c r="E748" s="43" t="s">
        <v>1975</v>
      </c>
      <c r="F748" s="18" t="s">
        <v>6</v>
      </c>
      <c r="G748" s="11">
        <v>0.98099999999999998</v>
      </c>
      <c r="H748" s="36">
        <f>(Reference!B$12*List!$G748)+Reference!B$13</f>
        <v>944.66994520206572</v>
      </c>
      <c r="I748" s="36">
        <f>(Reference!C$12*List!$G748)+Reference!C$13</f>
        <v>1409.6600476177268</v>
      </c>
      <c r="J748" s="36">
        <f>(Reference!D$12*List!$G748)+Reference!D$13</f>
        <v>1687.1740344705745</v>
      </c>
      <c r="K748" s="36">
        <f>(Reference!E$12*List!$G748)+Reference!E$13</f>
        <v>2086.7941755386755</v>
      </c>
      <c r="L748" s="36">
        <f>(Reference!F$12*List!$G748)+Reference!F$13</f>
        <v>2173.7485580859011</v>
      </c>
      <c r="M748" s="36">
        <f>(Reference!G$12*List!$G748)+Reference!G$13</f>
        <v>2461.746406664301</v>
      </c>
      <c r="N748" s="36">
        <f>(Reference!H$12*List!$G748)+Reference!H$13</f>
        <v>2555.4844644457071</v>
      </c>
      <c r="O748" s="36">
        <f>(Reference!I$12*List!$G748)+Reference!I$13</f>
        <v>2656.0061974612936</v>
      </c>
      <c r="P748" s="36">
        <f>(Reference!J$12*List!$G748)+Reference!J$13</f>
        <v>3074.7439687348137</v>
      </c>
      <c r="Q748" s="36">
        <f>(Reference!K$12*List!$G748)+Reference!K$13</f>
        <v>3172.1822130075916</v>
      </c>
      <c r="R748" s="36">
        <f>(Reference!L$12*List!$G748)+Reference!L$13</f>
        <v>3422.5614989237165</v>
      </c>
      <c r="S748" s="36">
        <f>(Reference!M$12*List!$G748)+Reference!M$13</f>
        <v>4089.2117651191134</v>
      </c>
      <c r="T748" s="36">
        <f>(Reference!N$12*List!$G748)+Reference!N$13</f>
        <v>16495.320372938539</v>
      </c>
      <c r="U748" s="12">
        <f>(Reference!O$12*List!$G748)+Reference!O$13</f>
        <v>613.1085676652541</v>
      </c>
      <c r="V748" s="12">
        <f>(Reference!P$12*List!$G748)+Reference!P$13</f>
        <v>863.92570898285817</v>
      </c>
      <c r="W748" s="12">
        <f>(Reference!Q$12*List!$G748)+Reference!Q$13</f>
        <v>431.96285449142908</v>
      </c>
      <c r="X748" s="54"/>
      <c r="Y748" s="1" t="str">
        <f t="shared" si="23"/>
        <v>Delaware County, Indiana</v>
      </c>
      <c r="Z748" s="38" t="s">
        <v>270</v>
      </c>
      <c r="AA748" s="40" t="s">
        <v>2225</v>
      </c>
      <c r="AB748" s="43" t="s">
        <v>1975</v>
      </c>
      <c r="AC748" s="62"/>
      <c r="AD748" s="57">
        <f t="shared" si="22"/>
        <v>0.98099999999999998</v>
      </c>
    </row>
    <row r="749" spans="1:30" x14ac:dyDescent="0.3">
      <c r="A749" s="47">
        <v>15180</v>
      </c>
      <c r="B749" s="27">
        <v>99915</v>
      </c>
      <c r="C749" s="49" t="s">
        <v>1975</v>
      </c>
      <c r="D749" s="39" t="s">
        <v>1176</v>
      </c>
      <c r="E749" s="44" t="s">
        <v>1975</v>
      </c>
      <c r="F749" s="18" t="s">
        <v>7</v>
      </c>
      <c r="G749" s="29">
        <v>0.82369999999999999</v>
      </c>
      <c r="H749" s="36">
        <f>(Reference!B$12*List!$G749)+Reference!B$13</f>
        <v>826.20188022798845</v>
      </c>
      <c r="I749" s="36">
        <f>(Reference!C$12*List!$G749)+Reference!C$13</f>
        <v>1232.8790470569263</v>
      </c>
      <c r="J749" s="36">
        <f>(Reference!D$12*List!$G749)+Reference!D$13</f>
        <v>1475.5908840237987</v>
      </c>
      <c r="K749" s="36">
        <f>(Reference!E$12*List!$G749)+Reference!E$13</f>
        <v>1825.0959292560954</v>
      </c>
      <c r="L749" s="36">
        <f>(Reference!F$12*List!$G749)+Reference!F$13</f>
        <v>1901.1456381723822</v>
      </c>
      <c r="M749" s="36">
        <f>(Reference!G$12*List!$G749)+Reference!G$13</f>
        <v>2153.0265889802254</v>
      </c>
      <c r="N749" s="36">
        <f>(Reference!H$12*List!$G749)+Reference!H$13</f>
        <v>2235.0092539112575</v>
      </c>
      <c r="O749" s="36">
        <f>(Reference!I$12*List!$G749)+Reference!I$13</f>
        <v>2322.9248748570353</v>
      </c>
      <c r="P749" s="36">
        <f>(Reference!J$12*List!$G749)+Reference!J$13</f>
        <v>2689.1500688581618</v>
      </c>
      <c r="Q749" s="36">
        <f>(Reference!K$12*List!$G749)+Reference!K$13</f>
        <v>2774.3688916154197</v>
      </c>
      <c r="R749" s="36">
        <f>(Reference!L$12*List!$G749)+Reference!L$13</f>
        <v>2993.3489045233082</v>
      </c>
      <c r="S749" s="36">
        <f>(Reference!M$12*List!$G749)+Reference!M$13</f>
        <v>3576.3966728815067</v>
      </c>
      <c r="T749" s="36">
        <f>(Reference!N$12*List!$G749)+Reference!N$13</f>
        <v>14426.69450457612</v>
      </c>
      <c r="U749" s="12">
        <f>(Reference!O$12*List!$G749)+Reference!O$13</f>
        <v>536.22056461272314</v>
      </c>
      <c r="V749" s="12">
        <f>(Reference!P$12*List!$G749)+Reference!P$13</f>
        <v>755.58352286338277</v>
      </c>
      <c r="W749" s="12">
        <f>(Reference!Q$12*List!$G749)+Reference!Q$13</f>
        <v>377.79176143169138</v>
      </c>
      <c r="X749" s="54"/>
      <c r="Y749" s="1" t="str">
        <f t="shared" si="23"/>
        <v>Dubois County, Indiana</v>
      </c>
      <c r="Z749" s="39" t="s">
        <v>1176</v>
      </c>
      <c r="AA749" s="40" t="s">
        <v>2225</v>
      </c>
      <c r="AB749" s="44" t="s">
        <v>1975</v>
      </c>
      <c r="AC749" s="63"/>
      <c r="AD749" s="57">
        <f t="shared" si="22"/>
        <v>0.82369999999999999</v>
      </c>
    </row>
    <row r="750" spans="1:30" x14ac:dyDescent="0.3">
      <c r="A750" s="47">
        <v>15190</v>
      </c>
      <c r="B750" s="13">
        <v>21140</v>
      </c>
      <c r="C750" s="49" t="s">
        <v>2376</v>
      </c>
      <c r="D750" s="38" t="s">
        <v>271</v>
      </c>
      <c r="E750" s="43" t="s">
        <v>1975</v>
      </c>
      <c r="F750" s="18" t="s">
        <v>6</v>
      </c>
      <c r="G750" s="11">
        <v>0.88519999999999999</v>
      </c>
      <c r="H750" s="36">
        <f>(Reference!B$12*List!$G750)+Reference!B$13</f>
        <v>872.5196551542806</v>
      </c>
      <c r="I750" s="36">
        <f>(Reference!C$12*List!$G750)+Reference!C$13</f>
        <v>1301.9955857377224</v>
      </c>
      <c r="J750" s="36">
        <f>(Reference!D$12*List!$G750)+Reference!D$13</f>
        <v>1558.3141119479992</v>
      </c>
      <c r="K750" s="36">
        <f>(Reference!E$12*List!$G750)+Reference!E$13</f>
        <v>1927.4127896907976</v>
      </c>
      <c r="L750" s="36">
        <f>(Reference!F$12*List!$G750)+Reference!F$13</f>
        <v>2007.7259279033512</v>
      </c>
      <c r="M750" s="36">
        <f>(Reference!G$12*List!$G750)+Reference!G$13</f>
        <v>2273.7275984371272</v>
      </c>
      <c r="N750" s="36">
        <f>(Reference!H$12*List!$G750)+Reference!H$13</f>
        <v>2360.3063006237094</v>
      </c>
      <c r="O750" s="36">
        <f>(Reference!I$12*List!$G750)+Reference!I$13</f>
        <v>2453.1505667843203</v>
      </c>
      <c r="P750" s="36">
        <f>(Reference!J$12*List!$G750)+Reference!J$13</f>
        <v>2839.9067429993829</v>
      </c>
      <c r="Q750" s="36">
        <f>(Reference!K$12*List!$G750)+Reference!K$13</f>
        <v>2929.9030255354355</v>
      </c>
      <c r="R750" s="36">
        <f>(Reference!L$12*List!$G750)+Reference!L$13</f>
        <v>3161.1592958495967</v>
      </c>
      <c r="S750" s="36">
        <f>(Reference!M$12*List!$G750)+Reference!M$13</f>
        <v>3776.8933554791724</v>
      </c>
      <c r="T750" s="36">
        <f>(Reference!N$12*List!$G750)+Reference!N$13</f>
        <v>15235.470670528368</v>
      </c>
      <c r="U750" s="12">
        <f>(Reference!O$12*List!$G750)+Reference!O$13</f>
        <v>566.28167197274001</v>
      </c>
      <c r="V750" s="12">
        <f>(Reference!P$12*List!$G750)+Reference!P$13</f>
        <v>797.94235596158842</v>
      </c>
      <c r="W750" s="12">
        <f>(Reference!Q$12*List!$G750)+Reference!Q$13</f>
        <v>398.97117798079421</v>
      </c>
      <c r="X750" s="54"/>
      <c r="Y750" s="1" t="str">
        <f t="shared" si="23"/>
        <v>Elkhart County, Indiana</v>
      </c>
      <c r="Z750" s="38" t="s">
        <v>271</v>
      </c>
      <c r="AA750" s="40" t="s">
        <v>2225</v>
      </c>
      <c r="AB750" s="43" t="s">
        <v>1975</v>
      </c>
      <c r="AC750" s="62"/>
      <c r="AD750" s="57">
        <f t="shared" si="22"/>
        <v>0.88519999999999999</v>
      </c>
    </row>
    <row r="751" spans="1:30" x14ac:dyDescent="0.3">
      <c r="A751" s="47">
        <v>15200</v>
      </c>
      <c r="B751" s="27">
        <v>99915</v>
      </c>
      <c r="C751" s="49" t="s">
        <v>1975</v>
      </c>
      <c r="D751" s="39" t="s">
        <v>188</v>
      </c>
      <c r="E751" s="44" t="s">
        <v>1975</v>
      </c>
      <c r="F751" s="18" t="s">
        <v>7</v>
      </c>
      <c r="G751" s="29">
        <v>0.82369999999999999</v>
      </c>
      <c r="H751" s="36">
        <f>(Reference!B$12*List!$G751)+Reference!B$13</f>
        <v>826.20188022798845</v>
      </c>
      <c r="I751" s="36">
        <f>(Reference!C$12*List!$G751)+Reference!C$13</f>
        <v>1232.8790470569263</v>
      </c>
      <c r="J751" s="36">
        <f>(Reference!D$12*List!$G751)+Reference!D$13</f>
        <v>1475.5908840237987</v>
      </c>
      <c r="K751" s="36">
        <f>(Reference!E$12*List!$G751)+Reference!E$13</f>
        <v>1825.0959292560954</v>
      </c>
      <c r="L751" s="36">
        <f>(Reference!F$12*List!$G751)+Reference!F$13</f>
        <v>1901.1456381723822</v>
      </c>
      <c r="M751" s="36">
        <f>(Reference!G$12*List!$G751)+Reference!G$13</f>
        <v>2153.0265889802254</v>
      </c>
      <c r="N751" s="36">
        <f>(Reference!H$12*List!$G751)+Reference!H$13</f>
        <v>2235.0092539112575</v>
      </c>
      <c r="O751" s="36">
        <f>(Reference!I$12*List!$G751)+Reference!I$13</f>
        <v>2322.9248748570353</v>
      </c>
      <c r="P751" s="36">
        <f>(Reference!J$12*List!$G751)+Reference!J$13</f>
        <v>2689.1500688581618</v>
      </c>
      <c r="Q751" s="36">
        <f>(Reference!K$12*List!$G751)+Reference!K$13</f>
        <v>2774.3688916154197</v>
      </c>
      <c r="R751" s="36">
        <f>(Reference!L$12*List!$G751)+Reference!L$13</f>
        <v>2993.3489045233082</v>
      </c>
      <c r="S751" s="36">
        <f>(Reference!M$12*List!$G751)+Reference!M$13</f>
        <v>3576.3966728815067</v>
      </c>
      <c r="T751" s="36">
        <f>(Reference!N$12*List!$G751)+Reference!N$13</f>
        <v>14426.69450457612</v>
      </c>
      <c r="U751" s="12">
        <f>(Reference!O$12*List!$G751)+Reference!O$13</f>
        <v>536.22056461272314</v>
      </c>
      <c r="V751" s="12">
        <f>(Reference!P$12*List!$G751)+Reference!P$13</f>
        <v>755.58352286338277</v>
      </c>
      <c r="W751" s="12">
        <f>(Reference!Q$12*List!$G751)+Reference!Q$13</f>
        <v>377.79176143169138</v>
      </c>
      <c r="X751" s="54"/>
      <c r="Y751" s="1" t="str">
        <f t="shared" si="23"/>
        <v>Fayette County, Indiana</v>
      </c>
      <c r="Z751" s="39" t="s">
        <v>188</v>
      </c>
      <c r="AA751" s="40" t="s">
        <v>2225</v>
      </c>
      <c r="AB751" s="44" t="s">
        <v>1975</v>
      </c>
      <c r="AC751" s="63"/>
      <c r="AD751" s="57">
        <f t="shared" si="22"/>
        <v>0.82369999999999999</v>
      </c>
    </row>
    <row r="752" spans="1:30" x14ac:dyDescent="0.3">
      <c r="A752" s="47">
        <v>15210</v>
      </c>
      <c r="B752" s="13">
        <v>31140</v>
      </c>
      <c r="C752" s="49" t="s">
        <v>2372</v>
      </c>
      <c r="D752" s="38" t="s">
        <v>189</v>
      </c>
      <c r="E752" s="43" t="s">
        <v>1975</v>
      </c>
      <c r="F752" s="18" t="s">
        <v>6</v>
      </c>
      <c r="G752" s="11">
        <v>0.87529999999999997</v>
      </c>
      <c r="H752" s="36">
        <f>(Reference!B$12*List!$G752)+Reference!B$13</f>
        <v>865.06362309297504</v>
      </c>
      <c r="I752" s="36">
        <f>(Reference!C$12*List!$G752)+Reference!C$13</f>
        <v>1290.8695087793503</v>
      </c>
      <c r="J752" s="36">
        <f>(Reference!D$12*List!$G752)+Reference!D$13</f>
        <v>1544.9976898919083</v>
      </c>
      <c r="K752" s="36">
        <f>(Reference!E$12*List!$G752)+Reference!E$13</f>
        <v>1910.942270693992</v>
      </c>
      <c r="L752" s="36">
        <f>(Reference!F$12*List!$G752)+Reference!F$13</f>
        <v>1990.5691007759269</v>
      </c>
      <c r="M752" s="36">
        <f>(Reference!G$12*List!$G752)+Reference!G$13</f>
        <v>2254.2976798416257</v>
      </c>
      <c r="N752" s="36">
        <f>(Reference!H$12*List!$G752)+Reference!H$13</f>
        <v>2340.1365321285339</v>
      </c>
      <c r="O752" s="36">
        <f>(Reference!I$12*List!$G752)+Reference!I$13</f>
        <v>2432.1874066204159</v>
      </c>
      <c r="P752" s="36">
        <f>(Reference!J$12*List!$G752)+Reference!J$13</f>
        <v>2815.6385954546986</v>
      </c>
      <c r="Q752" s="36">
        <f>(Reference!K$12*List!$G752)+Reference!K$13</f>
        <v>2904.8658234897748</v>
      </c>
      <c r="R752" s="36">
        <f>(Reference!L$12*List!$G752)+Reference!L$13</f>
        <v>3134.1459157824384</v>
      </c>
      <c r="S752" s="36">
        <f>(Reference!M$12*List!$G752)+Reference!M$13</f>
        <v>3744.6182797439383</v>
      </c>
      <c r="T752" s="36">
        <f>(Reference!N$12*List!$G752)+Reference!N$13</f>
        <v>15105.277434058007</v>
      </c>
      <c r="U752" s="12">
        <f>(Reference!O$12*List!$G752)+Reference!O$13</f>
        <v>561.44256688551775</v>
      </c>
      <c r="V752" s="12">
        <f>(Reference!P$12*List!$G752)+Reference!P$13</f>
        <v>791.12361697504798</v>
      </c>
      <c r="W752" s="12">
        <f>(Reference!Q$12*List!$G752)+Reference!Q$13</f>
        <v>395.56180848752399</v>
      </c>
      <c r="X752" s="54"/>
      <c r="Y752" s="1" t="str">
        <f t="shared" si="23"/>
        <v>Floyd County, Indiana</v>
      </c>
      <c r="Z752" s="38" t="s">
        <v>189</v>
      </c>
      <c r="AA752" s="40" t="s">
        <v>2225</v>
      </c>
      <c r="AB752" s="43" t="s">
        <v>1975</v>
      </c>
      <c r="AC752" s="62"/>
      <c r="AD752" s="57">
        <f t="shared" si="22"/>
        <v>0.87529999999999997</v>
      </c>
    </row>
    <row r="753" spans="1:30" x14ac:dyDescent="0.3">
      <c r="A753" s="47">
        <v>15220</v>
      </c>
      <c r="B753" s="27">
        <v>99915</v>
      </c>
      <c r="C753" s="49" t="s">
        <v>1975</v>
      </c>
      <c r="D753" s="39" t="s">
        <v>1177</v>
      </c>
      <c r="E753" s="44" t="s">
        <v>1975</v>
      </c>
      <c r="F753" s="18" t="s">
        <v>7</v>
      </c>
      <c r="G753" s="29">
        <v>0.82369999999999999</v>
      </c>
      <c r="H753" s="36">
        <f>(Reference!B$12*List!$G753)+Reference!B$13</f>
        <v>826.20188022798845</v>
      </c>
      <c r="I753" s="36">
        <f>(Reference!C$12*List!$G753)+Reference!C$13</f>
        <v>1232.8790470569263</v>
      </c>
      <c r="J753" s="36">
        <f>(Reference!D$12*List!$G753)+Reference!D$13</f>
        <v>1475.5908840237987</v>
      </c>
      <c r="K753" s="36">
        <f>(Reference!E$12*List!$G753)+Reference!E$13</f>
        <v>1825.0959292560954</v>
      </c>
      <c r="L753" s="36">
        <f>(Reference!F$12*List!$G753)+Reference!F$13</f>
        <v>1901.1456381723822</v>
      </c>
      <c r="M753" s="36">
        <f>(Reference!G$12*List!$G753)+Reference!G$13</f>
        <v>2153.0265889802254</v>
      </c>
      <c r="N753" s="36">
        <f>(Reference!H$12*List!$G753)+Reference!H$13</f>
        <v>2235.0092539112575</v>
      </c>
      <c r="O753" s="36">
        <f>(Reference!I$12*List!$G753)+Reference!I$13</f>
        <v>2322.9248748570353</v>
      </c>
      <c r="P753" s="36">
        <f>(Reference!J$12*List!$G753)+Reference!J$13</f>
        <v>2689.1500688581618</v>
      </c>
      <c r="Q753" s="36">
        <f>(Reference!K$12*List!$G753)+Reference!K$13</f>
        <v>2774.3688916154197</v>
      </c>
      <c r="R753" s="36">
        <f>(Reference!L$12*List!$G753)+Reference!L$13</f>
        <v>2993.3489045233082</v>
      </c>
      <c r="S753" s="36">
        <f>(Reference!M$12*List!$G753)+Reference!M$13</f>
        <v>3576.3966728815067</v>
      </c>
      <c r="T753" s="36">
        <f>(Reference!N$12*List!$G753)+Reference!N$13</f>
        <v>14426.69450457612</v>
      </c>
      <c r="U753" s="12">
        <f>(Reference!O$12*List!$G753)+Reference!O$13</f>
        <v>536.22056461272314</v>
      </c>
      <c r="V753" s="12">
        <f>(Reference!P$12*List!$G753)+Reference!P$13</f>
        <v>755.58352286338277</v>
      </c>
      <c r="W753" s="12">
        <f>(Reference!Q$12*List!$G753)+Reference!Q$13</f>
        <v>377.79176143169138</v>
      </c>
      <c r="X753" s="54"/>
      <c r="Y753" s="1" t="str">
        <f t="shared" si="23"/>
        <v>Fountain County, Indiana</v>
      </c>
      <c r="Z753" s="39" t="s">
        <v>1177</v>
      </c>
      <c r="AA753" s="40" t="s">
        <v>2225</v>
      </c>
      <c r="AB753" s="44" t="s">
        <v>1975</v>
      </c>
      <c r="AC753" s="63"/>
      <c r="AD753" s="57">
        <f t="shared" si="22"/>
        <v>0.82369999999999999</v>
      </c>
    </row>
    <row r="754" spans="1:30" x14ac:dyDescent="0.3">
      <c r="A754" s="47">
        <v>15230</v>
      </c>
      <c r="B754" s="27">
        <v>99915</v>
      </c>
      <c r="C754" s="49" t="s">
        <v>1975</v>
      </c>
      <c r="D754" s="39" t="s">
        <v>230</v>
      </c>
      <c r="E754" s="44" t="s">
        <v>1975</v>
      </c>
      <c r="F754" s="18" t="s">
        <v>7</v>
      </c>
      <c r="G754" s="29">
        <v>0.82369999999999999</v>
      </c>
      <c r="H754" s="36">
        <f>(Reference!B$12*List!$G754)+Reference!B$13</f>
        <v>826.20188022798845</v>
      </c>
      <c r="I754" s="36">
        <f>(Reference!C$12*List!$G754)+Reference!C$13</f>
        <v>1232.8790470569263</v>
      </c>
      <c r="J754" s="36">
        <f>(Reference!D$12*List!$G754)+Reference!D$13</f>
        <v>1475.5908840237987</v>
      </c>
      <c r="K754" s="36">
        <f>(Reference!E$12*List!$G754)+Reference!E$13</f>
        <v>1825.0959292560954</v>
      </c>
      <c r="L754" s="36">
        <f>(Reference!F$12*List!$G754)+Reference!F$13</f>
        <v>1901.1456381723822</v>
      </c>
      <c r="M754" s="36">
        <f>(Reference!G$12*List!$G754)+Reference!G$13</f>
        <v>2153.0265889802254</v>
      </c>
      <c r="N754" s="36">
        <f>(Reference!H$12*List!$G754)+Reference!H$13</f>
        <v>2235.0092539112575</v>
      </c>
      <c r="O754" s="36">
        <f>(Reference!I$12*List!$G754)+Reference!I$13</f>
        <v>2322.9248748570353</v>
      </c>
      <c r="P754" s="36">
        <f>(Reference!J$12*List!$G754)+Reference!J$13</f>
        <v>2689.1500688581618</v>
      </c>
      <c r="Q754" s="36">
        <f>(Reference!K$12*List!$G754)+Reference!K$13</f>
        <v>2774.3688916154197</v>
      </c>
      <c r="R754" s="36">
        <f>(Reference!L$12*List!$G754)+Reference!L$13</f>
        <v>2993.3489045233082</v>
      </c>
      <c r="S754" s="36">
        <f>(Reference!M$12*List!$G754)+Reference!M$13</f>
        <v>3576.3966728815067</v>
      </c>
      <c r="T754" s="36">
        <f>(Reference!N$12*List!$G754)+Reference!N$13</f>
        <v>14426.69450457612</v>
      </c>
      <c r="U754" s="12">
        <f>(Reference!O$12*List!$G754)+Reference!O$13</f>
        <v>536.22056461272314</v>
      </c>
      <c r="V754" s="12">
        <f>(Reference!P$12*List!$G754)+Reference!P$13</f>
        <v>755.58352286338277</v>
      </c>
      <c r="W754" s="12">
        <f>(Reference!Q$12*List!$G754)+Reference!Q$13</f>
        <v>377.79176143169138</v>
      </c>
      <c r="X754" s="54"/>
      <c r="Y754" s="1" t="str">
        <f t="shared" si="23"/>
        <v>Franklin County, Indiana</v>
      </c>
      <c r="Z754" s="39" t="s">
        <v>230</v>
      </c>
      <c r="AA754" s="40" t="s">
        <v>2225</v>
      </c>
      <c r="AB754" s="44" t="s">
        <v>1975</v>
      </c>
      <c r="AC754" s="63"/>
      <c r="AD754" s="57">
        <f t="shared" si="22"/>
        <v>0.82369999999999999</v>
      </c>
    </row>
    <row r="755" spans="1:30" x14ac:dyDescent="0.3">
      <c r="A755" s="47">
        <v>15240</v>
      </c>
      <c r="B755" s="27">
        <v>99915</v>
      </c>
      <c r="C755" s="49" t="s">
        <v>1975</v>
      </c>
      <c r="D755" s="39" t="s">
        <v>191</v>
      </c>
      <c r="E755" s="44" t="s">
        <v>1975</v>
      </c>
      <c r="F755" s="18" t="s">
        <v>7</v>
      </c>
      <c r="G755" s="29">
        <v>0.82369999999999999</v>
      </c>
      <c r="H755" s="36">
        <f>(Reference!B$12*List!$G755)+Reference!B$13</f>
        <v>826.20188022798845</v>
      </c>
      <c r="I755" s="36">
        <f>(Reference!C$12*List!$G755)+Reference!C$13</f>
        <v>1232.8790470569263</v>
      </c>
      <c r="J755" s="36">
        <f>(Reference!D$12*List!$G755)+Reference!D$13</f>
        <v>1475.5908840237987</v>
      </c>
      <c r="K755" s="36">
        <f>(Reference!E$12*List!$G755)+Reference!E$13</f>
        <v>1825.0959292560954</v>
      </c>
      <c r="L755" s="36">
        <f>(Reference!F$12*List!$G755)+Reference!F$13</f>
        <v>1901.1456381723822</v>
      </c>
      <c r="M755" s="36">
        <f>(Reference!G$12*List!$G755)+Reference!G$13</f>
        <v>2153.0265889802254</v>
      </c>
      <c r="N755" s="36">
        <f>(Reference!H$12*List!$G755)+Reference!H$13</f>
        <v>2235.0092539112575</v>
      </c>
      <c r="O755" s="36">
        <f>(Reference!I$12*List!$G755)+Reference!I$13</f>
        <v>2322.9248748570353</v>
      </c>
      <c r="P755" s="36">
        <f>(Reference!J$12*List!$G755)+Reference!J$13</f>
        <v>2689.1500688581618</v>
      </c>
      <c r="Q755" s="36">
        <f>(Reference!K$12*List!$G755)+Reference!K$13</f>
        <v>2774.3688916154197</v>
      </c>
      <c r="R755" s="36">
        <f>(Reference!L$12*List!$G755)+Reference!L$13</f>
        <v>2993.3489045233082</v>
      </c>
      <c r="S755" s="36">
        <f>(Reference!M$12*List!$G755)+Reference!M$13</f>
        <v>3576.3966728815067</v>
      </c>
      <c r="T755" s="36">
        <f>(Reference!N$12*List!$G755)+Reference!N$13</f>
        <v>14426.69450457612</v>
      </c>
      <c r="U755" s="12">
        <f>(Reference!O$12*List!$G755)+Reference!O$13</f>
        <v>536.22056461272314</v>
      </c>
      <c r="V755" s="12">
        <f>(Reference!P$12*List!$G755)+Reference!P$13</f>
        <v>755.58352286338277</v>
      </c>
      <c r="W755" s="12">
        <f>(Reference!Q$12*List!$G755)+Reference!Q$13</f>
        <v>377.79176143169138</v>
      </c>
      <c r="X755" s="54"/>
      <c r="Y755" s="1" t="str">
        <f t="shared" si="23"/>
        <v>Fulton County, Indiana</v>
      </c>
      <c r="Z755" s="39" t="s">
        <v>191</v>
      </c>
      <c r="AA755" s="40" t="s">
        <v>2225</v>
      </c>
      <c r="AB755" s="44" t="s">
        <v>1975</v>
      </c>
      <c r="AC755" s="63"/>
      <c r="AD755" s="57">
        <f t="shared" si="22"/>
        <v>0.82369999999999999</v>
      </c>
    </row>
    <row r="756" spans="1:30" x14ac:dyDescent="0.3">
      <c r="A756" s="47">
        <v>15250</v>
      </c>
      <c r="B756" s="27">
        <v>99915</v>
      </c>
      <c r="C756" s="49" t="s">
        <v>1975</v>
      </c>
      <c r="D756" s="39" t="s">
        <v>1174</v>
      </c>
      <c r="E756" s="44" t="s">
        <v>1975</v>
      </c>
      <c r="F756" s="18" t="s">
        <v>7</v>
      </c>
      <c r="G756" s="29">
        <v>0.82369999999999999</v>
      </c>
      <c r="H756" s="36">
        <f>(Reference!B$12*List!$G756)+Reference!B$13</f>
        <v>826.20188022798845</v>
      </c>
      <c r="I756" s="36">
        <f>(Reference!C$12*List!$G756)+Reference!C$13</f>
        <v>1232.8790470569263</v>
      </c>
      <c r="J756" s="36">
        <f>(Reference!D$12*List!$G756)+Reference!D$13</f>
        <v>1475.5908840237987</v>
      </c>
      <c r="K756" s="36">
        <f>(Reference!E$12*List!$G756)+Reference!E$13</f>
        <v>1825.0959292560954</v>
      </c>
      <c r="L756" s="36">
        <f>(Reference!F$12*List!$G756)+Reference!F$13</f>
        <v>1901.1456381723822</v>
      </c>
      <c r="M756" s="36">
        <f>(Reference!G$12*List!$G756)+Reference!G$13</f>
        <v>2153.0265889802254</v>
      </c>
      <c r="N756" s="36">
        <f>(Reference!H$12*List!$G756)+Reference!H$13</f>
        <v>2235.0092539112575</v>
      </c>
      <c r="O756" s="36">
        <f>(Reference!I$12*List!$G756)+Reference!I$13</f>
        <v>2322.9248748570353</v>
      </c>
      <c r="P756" s="36">
        <f>(Reference!J$12*List!$G756)+Reference!J$13</f>
        <v>2689.1500688581618</v>
      </c>
      <c r="Q756" s="36">
        <f>(Reference!K$12*List!$G756)+Reference!K$13</f>
        <v>2774.3688916154197</v>
      </c>
      <c r="R756" s="36">
        <f>(Reference!L$12*List!$G756)+Reference!L$13</f>
        <v>2993.3489045233082</v>
      </c>
      <c r="S756" s="36">
        <f>(Reference!M$12*List!$G756)+Reference!M$13</f>
        <v>3576.3966728815067</v>
      </c>
      <c r="T756" s="36">
        <f>(Reference!N$12*List!$G756)+Reference!N$13</f>
        <v>14426.69450457612</v>
      </c>
      <c r="U756" s="12">
        <f>(Reference!O$12*List!$G756)+Reference!O$13</f>
        <v>536.22056461272314</v>
      </c>
      <c r="V756" s="12">
        <f>(Reference!P$12*List!$G756)+Reference!P$13</f>
        <v>755.58352286338277</v>
      </c>
      <c r="W756" s="12">
        <f>(Reference!Q$12*List!$G756)+Reference!Q$13</f>
        <v>377.79176143169138</v>
      </c>
      <c r="X756" s="54"/>
      <c r="Y756" s="1" t="str">
        <f t="shared" si="23"/>
        <v>Gibson County, Indiana</v>
      </c>
      <c r="Z756" s="39" t="s">
        <v>1174</v>
      </c>
      <c r="AA756" s="40" t="s">
        <v>2225</v>
      </c>
      <c r="AB756" s="44" t="s">
        <v>1975</v>
      </c>
      <c r="AC756" s="63"/>
      <c r="AD756" s="57">
        <f t="shared" si="22"/>
        <v>0.82369999999999999</v>
      </c>
    </row>
    <row r="757" spans="1:30" x14ac:dyDescent="0.3">
      <c r="A757" s="47">
        <v>15260</v>
      </c>
      <c r="B757" s="27">
        <v>99915</v>
      </c>
      <c r="C757" s="49" t="s">
        <v>1975</v>
      </c>
      <c r="D757" s="39" t="s">
        <v>57</v>
      </c>
      <c r="E757" s="44" t="s">
        <v>1975</v>
      </c>
      <c r="F757" s="18" t="s">
        <v>7</v>
      </c>
      <c r="G757" s="29">
        <v>0.82369999999999999</v>
      </c>
      <c r="H757" s="36">
        <f>(Reference!B$12*List!$G757)+Reference!B$13</f>
        <v>826.20188022798845</v>
      </c>
      <c r="I757" s="36">
        <f>(Reference!C$12*List!$G757)+Reference!C$13</f>
        <v>1232.8790470569263</v>
      </c>
      <c r="J757" s="36">
        <f>(Reference!D$12*List!$G757)+Reference!D$13</f>
        <v>1475.5908840237987</v>
      </c>
      <c r="K757" s="36">
        <f>(Reference!E$12*List!$G757)+Reference!E$13</f>
        <v>1825.0959292560954</v>
      </c>
      <c r="L757" s="36">
        <f>(Reference!F$12*List!$G757)+Reference!F$13</f>
        <v>1901.1456381723822</v>
      </c>
      <c r="M757" s="36">
        <f>(Reference!G$12*List!$G757)+Reference!G$13</f>
        <v>2153.0265889802254</v>
      </c>
      <c r="N757" s="36">
        <f>(Reference!H$12*List!$G757)+Reference!H$13</f>
        <v>2235.0092539112575</v>
      </c>
      <c r="O757" s="36">
        <f>(Reference!I$12*List!$G757)+Reference!I$13</f>
        <v>2322.9248748570353</v>
      </c>
      <c r="P757" s="36">
        <f>(Reference!J$12*List!$G757)+Reference!J$13</f>
        <v>2689.1500688581618</v>
      </c>
      <c r="Q757" s="36">
        <f>(Reference!K$12*List!$G757)+Reference!K$13</f>
        <v>2774.3688916154197</v>
      </c>
      <c r="R757" s="36">
        <f>(Reference!L$12*List!$G757)+Reference!L$13</f>
        <v>2993.3489045233082</v>
      </c>
      <c r="S757" s="36">
        <f>(Reference!M$12*List!$G757)+Reference!M$13</f>
        <v>3576.3966728815067</v>
      </c>
      <c r="T757" s="36">
        <f>(Reference!N$12*List!$G757)+Reference!N$13</f>
        <v>14426.69450457612</v>
      </c>
      <c r="U757" s="12">
        <f>(Reference!O$12*List!$G757)+Reference!O$13</f>
        <v>536.22056461272314</v>
      </c>
      <c r="V757" s="12">
        <f>(Reference!P$12*List!$G757)+Reference!P$13</f>
        <v>755.58352286338277</v>
      </c>
      <c r="W757" s="12">
        <f>(Reference!Q$12*List!$G757)+Reference!Q$13</f>
        <v>377.79176143169138</v>
      </c>
      <c r="X757" s="54"/>
      <c r="Y757" s="1" t="str">
        <f t="shared" si="23"/>
        <v>Grant County, Indiana</v>
      </c>
      <c r="Z757" s="39" t="s">
        <v>57</v>
      </c>
      <c r="AA757" s="40" t="s">
        <v>2225</v>
      </c>
      <c r="AB757" s="44" t="s">
        <v>1975</v>
      </c>
      <c r="AC757" s="63"/>
      <c r="AD757" s="57">
        <f t="shared" si="22"/>
        <v>0.82369999999999999</v>
      </c>
    </row>
    <row r="758" spans="1:30" x14ac:dyDescent="0.3">
      <c r="A758" s="47">
        <v>15270</v>
      </c>
      <c r="B758" s="27">
        <v>99915</v>
      </c>
      <c r="C758" s="49" t="s">
        <v>1975</v>
      </c>
      <c r="D758" s="39" t="s">
        <v>445</v>
      </c>
      <c r="E758" s="44" t="s">
        <v>1975</v>
      </c>
      <c r="F758" s="18" t="s">
        <v>7</v>
      </c>
      <c r="G758" s="29">
        <v>0.82369999999999999</v>
      </c>
      <c r="H758" s="36">
        <f>(Reference!B$12*List!$G758)+Reference!B$13</f>
        <v>826.20188022798845</v>
      </c>
      <c r="I758" s="36">
        <f>(Reference!C$12*List!$G758)+Reference!C$13</f>
        <v>1232.8790470569263</v>
      </c>
      <c r="J758" s="36">
        <f>(Reference!D$12*List!$G758)+Reference!D$13</f>
        <v>1475.5908840237987</v>
      </c>
      <c r="K758" s="36">
        <f>(Reference!E$12*List!$G758)+Reference!E$13</f>
        <v>1825.0959292560954</v>
      </c>
      <c r="L758" s="36">
        <f>(Reference!F$12*List!$G758)+Reference!F$13</f>
        <v>1901.1456381723822</v>
      </c>
      <c r="M758" s="36">
        <f>(Reference!G$12*List!$G758)+Reference!G$13</f>
        <v>2153.0265889802254</v>
      </c>
      <c r="N758" s="36">
        <f>(Reference!H$12*List!$G758)+Reference!H$13</f>
        <v>2235.0092539112575</v>
      </c>
      <c r="O758" s="36">
        <f>(Reference!I$12*List!$G758)+Reference!I$13</f>
        <v>2322.9248748570353</v>
      </c>
      <c r="P758" s="36">
        <f>(Reference!J$12*List!$G758)+Reference!J$13</f>
        <v>2689.1500688581618</v>
      </c>
      <c r="Q758" s="36">
        <f>(Reference!K$12*List!$G758)+Reference!K$13</f>
        <v>2774.3688916154197</v>
      </c>
      <c r="R758" s="36">
        <f>(Reference!L$12*List!$G758)+Reference!L$13</f>
        <v>2993.3489045233082</v>
      </c>
      <c r="S758" s="36">
        <f>(Reference!M$12*List!$G758)+Reference!M$13</f>
        <v>3576.3966728815067</v>
      </c>
      <c r="T758" s="36">
        <f>(Reference!N$12*List!$G758)+Reference!N$13</f>
        <v>14426.69450457612</v>
      </c>
      <c r="U758" s="12">
        <f>(Reference!O$12*List!$G758)+Reference!O$13</f>
        <v>536.22056461272314</v>
      </c>
      <c r="V758" s="12">
        <f>(Reference!P$12*List!$G758)+Reference!P$13</f>
        <v>755.58352286338277</v>
      </c>
      <c r="W758" s="12">
        <f>(Reference!Q$12*List!$G758)+Reference!Q$13</f>
        <v>377.79176143169138</v>
      </c>
      <c r="X758" s="54"/>
      <c r="Y758" s="1" t="str">
        <f t="shared" si="23"/>
        <v>Greene County, Indiana</v>
      </c>
      <c r="Z758" s="39" t="s">
        <v>445</v>
      </c>
      <c r="AA758" s="40" t="s">
        <v>2225</v>
      </c>
      <c r="AB758" s="44" t="s">
        <v>1975</v>
      </c>
      <c r="AC758" s="63"/>
      <c r="AD758" s="57">
        <f t="shared" si="22"/>
        <v>0.82369999999999999</v>
      </c>
    </row>
    <row r="759" spans="1:30" x14ac:dyDescent="0.3">
      <c r="A759" s="47">
        <v>15280</v>
      </c>
      <c r="B759" s="13">
        <v>26900</v>
      </c>
      <c r="C759" s="49" t="s">
        <v>2371</v>
      </c>
      <c r="D759" s="38" t="s">
        <v>272</v>
      </c>
      <c r="E759" s="43" t="s">
        <v>1975</v>
      </c>
      <c r="F759" s="18" t="s">
        <v>6</v>
      </c>
      <c r="G759" s="11">
        <v>1.0295000000000001</v>
      </c>
      <c r="H759" s="36">
        <f>(Reference!B$12*List!$G759)+Reference!B$13</f>
        <v>981.19697095694653</v>
      </c>
      <c r="I759" s="36">
        <f>(Reference!C$12*List!$G759)+Reference!C$13</f>
        <v>1464.1665862521759</v>
      </c>
      <c r="J759" s="36">
        <f>(Reference!D$12*List!$G759)+Reference!D$13</f>
        <v>1752.4110516140497</v>
      </c>
      <c r="K759" s="36">
        <f>(Reference!E$12*List!$G759)+Reference!E$13</f>
        <v>2167.4830817351485</v>
      </c>
      <c r="L759" s="36">
        <f>(Reference!F$12*List!$G759)+Reference!F$13</f>
        <v>2257.7996808818689</v>
      </c>
      <c r="M759" s="36">
        <f>(Reference!G$12*List!$G759)+Reference!G$13</f>
        <v>2556.9333816018579</v>
      </c>
      <c r="N759" s="36">
        <f>(Reference!H$12*List!$G759)+Reference!H$13</f>
        <v>2654.2959565685351</v>
      </c>
      <c r="O759" s="36">
        <f>(Reference!I$12*List!$G759)+Reference!I$13</f>
        <v>2758.704507355169</v>
      </c>
      <c r="P759" s="36">
        <f>(Reference!J$12*List!$G759)+Reference!J$13</f>
        <v>3193.6333784234193</v>
      </c>
      <c r="Q759" s="36">
        <f>(Reference!K$12*List!$G759)+Reference!K$13</f>
        <v>3294.8392129282556</v>
      </c>
      <c r="R759" s="36">
        <f>(Reference!L$12*List!$G759)+Reference!L$13</f>
        <v>3554.8997750103017</v>
      </c>
      <c r="S759" s="36">
        <f>(Reference!M$12*List!$G759)+Reference!M$13</f>
        <v>4247.3270351351593</v>
      </c>
      <c r="T759" s="36">
        <f>(Reference!N$12*List!$G759)+Reference!N$13</f>
        <v>17133.135723323649</v>
      </c>
      <c r="U759" s="12">
        <f>(Reference!O$12*List!$G759)+Reference!O$13</f>
        <v>636.81529460770651</v>
      </c>
      <c r="V759" s="12">
        <f>(Reference!P$12*List!$G759)+Reference!P$13</f>
        <v>897.3306424017685</v>
      </c>
      <c r="W759" s="12">
        <f>(Reference!Q$12*List!$G759)+Reference!Q$13</f>
        <v>448.66532120088425</v>
      </c>
      <c r="X759" s="54"/>
      <c r="Y759" s="1" t="str">
        <f t="shared" si="23"/>
        <v>Hamilton County, Indiana</v>
      </c>
      <c r="Z759" s="38" t="s">
        <v>272</v>
      </c>
      <c r="AA759" s="40" t="s">
        <v>2225</v>
      </c>
      <c r="AB759" s="43" t="s">
        <v>1975</v>
      </c>
      <c r="AC759" s="62"/>
      <c r="AD759" s="57">
        <f t="shared" si="22"/>
        <v>1.0295000000000001</v>
      </c>
    </row>
    <row r="760" spans="1:30" x14ac:dyDescent="0.3">
      <c r="A760" s="47">
        <v>15290</v>
      </c>
      <c r="B760" s="13">
        <v>26900</v>
      </c>
      <c r="C760" s="49" t="s">
        <v>2371</v>
      </c>
      <c r="D760" s="38" t="s">
        <v>273</v>
      </c>
      <c r="E760" s="43" t="s">
        <v>1975</v>
      </c>
      <c r="F760" s="18" t="s">
        <v>6</v>
      </c>
      <c r="G760" s="11">
        <v>1.0295000000000001</v>
      </c>
      <c r="H760" s="36">
        <f>(Reference!B$12*List!$G760)+Reference!B$13</f>
        <v>981.19697095694653</v>
      </c>
      <c r="I760" s="36">
        <f>(Reference!C$12*List!$G760)+Reference!C$13</f>
        <v>1464.1665862521759</v>
      </c>
      <c r="J760" s="36">
        <f>(Reference!D$12*List!$G760)+Reference!D$13</f>
        <v>1752.4110516140497</v>
      </c>
      <c r="K760" s="36">
        <f>(Reference!E$12*List!$G760)+Reference!E$13</f>
        <v>2167.4830817351485</v>
      </c>
      <c r="L760" s="36">
        <f>(Reference!F$12*List!$G760)+Reference!F$13</f>
        <v>2257.7996808818689</v>
      </c>
      <c r="M760" s="36">
        <f>(Reference!G$12*List!$G760)+Reference!G$13</f>
        <v>2556.9333816018579</v>
      </c>
      <c r="N760" s="36">
        <f>(Reference!H$12*List!$G760)+Reference!H$13</f>
        <v>2654.2959565685351</v>
      </c>
      <c r="O760" s="36">
        <f>(Reference!I$12*List!$G760)+Reference!I$13</f>
        <v>2758.704507355169</v>
      </c>
      <c r="P760" s="36">
        <f>(Reference!J$12*List!$G760)+Reference!J$13</f>
        <v>3193.6333784234193</v>
      </c>
      <c r="Q760" s="36">
        <f>(Reference!K$12*List!$G760)+Reference!K$13</f>
        <v>3294.8392129282556</v>
      </c>
      <c r="R760" s="36">
        <f>(Reference!L$12*List!$G760)+Reference!L$13</f>
        <v>3554.8997750103017</v>
      </c>
      <c r="S760" s="36">
        <f>(Reference!M$12*List!$G760)+Reference!M$13</f>
        <v>4247.3270351351593</v>
      </c>
      <c r="T760" s="36">
        <f>(Reference!N$12*List!$G760)+Reference!N$13</f>
        <v>17133.135723323649</v>
      </c>
      <c r="U760" s="12">
        <f>(Reference!O$12*List!$G760)+Reference!O$13</f>
        <v>636.81529460770651</v>
      </c>
      <c r="V760" s="12">
        <f>(Reference!P$12*List!$G760)+Reference!P$13</f>
        <v>897.3306424017685</v>
      </c>
      <c r="W760" s="12">
        <f>(Reference!Q$12*List!$G760)+Reference!Q$13</f>
        <v>448.66532120088425</v>
      </c>
      <c r="X760" s="54"/>
      <c r="Y760" s="1" t="str">
        <f t="shared" si="23"/>
        <v>Hancock County, Indiana</v>
      </c>
      <c r="Z760" s="38" t="s">
        <v>273</v>
      </c>
      <c r="AA760" s="40" t="s">
        <v>2225</v>
      </c>
      <c r="AB760" s="43" t="s">
        <v>1975</v>
      </c>
      <c r="AC760" s="62"/>
      <c r="AD760" s="57">
        <f t="shared" si="22"/>
        <v>1.0295000000000001</v>
      </c>
    </row>
    <row r="761" spans="1:30" x14ac:dyDescent="0.3">
      <c r="A761" s="47">
        <v>15300</v>
      </c>
      <c r="B761" s="13">
        <v>31140</v>
      </c>
      <c r="C761" s="49" t="s">
        <v>2372</v>
      </c>
      <c r="D761" s="38" t="s">
        <v>274</v>
      </c>
      <c r="E761" s="43" t="s">
        <v>1975</v>
      </c>
      <c r="F761" s="18" t="s">
        <v>6</v>
      </c>
      <c r="G761" s="11">
        <v>0.87529999999999997</v>
      </c>
      <c r="H761" s="36">
        <f>(Reference!B$12*List!$G761)+Reference!B$13</f>
        <v>865.06362309297504</v>
      </c>
      <c r="I761" s="36">
        <f>(Reference!C$12*List!$G761)+Reference!C$13</f>
        <v>1290.8695087793503</v>
      </c>
      <c r="J761" s="36">
        <f>(Reference!D$12*List!$G761)+Reference!D$13</f>
        <v>1544.9976898919083</v>
      </c>
      <c r="K761" s="36">
        <f>(Reference!E$12*List!$G761)+Reference!E$13</f>
        <v>1910.942270693992</v>
      </c>
      <c r="L761" s="36">
        <f>(Reference!F$12*List!$G761)+Reference!F$13</f>
        <v>1990.5691007759269</v>
      </c>
      <c r="M761" s="36">
        <f>(Reference!G$12*List!$G761)+Reference!G$13</f>
        <v>2254.2976798416257</v>
      </c>
      <c r="N761" s="36">
        <f>(Reference!H$12*List!$G761)+Reference!H$13</f>
        <v>2340.1365321285339</v>
      </c>
      <c r="O761" s="36">
        <f>(Reference!I$12*List!$G761)+Reference!I$13</f>
        <v>2432.1874066204159</v>
      </c>
      <c r="P761" s="36">
        <f>(Reference!J$12*List!$G761)+Reference!J$13</f>
        <v>2815.6385954546986</v>
      </c>
      <c r="Q761" s="36">
        <f>(Reference!K$12*List!$G761)+Reference!K$13</f>
        <v>2904.8658234897748</v>
      </c>
      <c r="R761" s="36">
        <f>(Reference!L$12*List!$G761)+Reference!L$13</f>
        <v>3134.1459157824384</v>
      </c>
      <c r="S761" s="36">
        <f>(Reference!M$12*List!$G761)+Reference!M$13</f>
        <v>3744.6182797439383</v>
      </c>
      <c r="T761" s="36">
        <f>(Reference!N$12*List!$G761)+Reference!N$13</f>
        <v>15105.277434058007</v>
      </c>
      <c r="U761" s="12">
        <f>(Reference!O$12*List!$G761)+Reference!O$13</f>
        <v>561.44256688551775</v>
      </c>
      <c r="V761" s="12">
        <f>(Reference!P$12*List!$G761)+Reference!P$13</f>
        <v>791.12361697504798</v>
      </c>
      <c r="W761" s="12">
        <f>(Reference!Q$12*List!$G761)+Reference!Q$13</f>
        <v>395.56180848752399</v>
      </c>
      <c r="X761" s="54"/>
      <c r="Y761" s="1" t="str">
        <f t="shared" si="23"/>
        <v>Harrison County, Indiana</v>
      </c>
      <c r="Z761" s="38" t="s">
        <v>274</v>
      </c>
      <c r="AA761" s="40" t="s">
        <v>2225</v>
      </c>
      <c r="AB761" s="43" t="s">
        <v>1975</v>
      </c>
      <c r="AC761" s="62"/>
      <c r="AD761" s="57">
        <f t="shared" si="22"/>
        <v>0.87529999999999997</v>
      </c>
    </row>
    <row r="762" spans="1:30" x14ac:dyDescent="0.3">
      <c r="A762" s="47">
        <v>15310</v>
      </c>
      <c r="B762" s="13">
        <v>26900</v>
      </c>
      <c r="C762" s="49" t="s">
        <v>2371</v>
      </c>
      <c r="D762" s="38" t="s">
        <v>275</v>
      </c>
      <c r="E762" s="43" t="s">
        <v>1975</v>
      </c>
      <c r="F762" s="18" t="s">
        <v>6</v>
      </c>
      <c r="G762" s="11">
        <v>1.0295000000000001</v>
      </c>
      <c r="H762" s="36">
        <f>(Reference!B$12*List!$G762)+Reference!B$13</f>
        <v>981.19697095694653</v>
      </c>
      <c r="I762" s="36">
        <f>(Reference!C$12*List!$G762)+Reference!C$13</f>
        <v>1464.1665862521759</v>
      </c>
      <c r="J762" s="36">
        <f>(Reference!D$12*List!$G762)+Reference!D$13</f>
        <v>1752.4110516140497</v>
      </c>
      <c r="K762" s="36">
        <f>(Reference!E$12*List!$G762)+Reference!E$13</f>
        <v>2167.4830817351485</v>
      </c>
      <c r="L762" s="36">
        <f>(Reference!F$12*List!$G762)+Reference!F$13</f>
        <v>2257.7996808818689</v>
      </c>
      <c r="M762" s="36">
        <f>(Reference!G$12*List!$G762)+Reference!G$13</f>
        <v>2556.9333816018579</v>
      </c>
      <c r="N762" s="36">
        <f>(Reference!H$12*List!$G762)+Reference!H$13</f>
        <v>2654.2959565685351</v>
      </c>
      <c r="O762" s="36">
        <f>(Reference!I$12*List!$G762)+Reference!I$13</f>
        <v>2758.704507355169</v>
      </c>
      <c r="P762" s="36">
        <f>(Reference!J$12*List!$G762)+Reference!J$13</f>
        <v>3193.6333784234193</v>
      </c>
      <c r="Q762" s="36">
        <f>(Reference!K$12*List!$G762)+Reference!K$13</f>
        <v>3294.8392129282556</v>
      </c>
      <c r="R762" s="36">
        <f>(Reference!L$12*List!$G762)+Reference!L$13</f>
        <v>3554.8997750103017</v>
      </c>
      <c r="S762" s="36">
        <f>(Reference!M$12*List!$G762)+Reference!M$13</f>
        <v>4247.3270351351593</v>
      </c>
      <c r="T762" s="36">
        <f>(Reference!N$12*List!$G762)+Reference!N$13</f>
        <v>17133.135723323649</v>
      </c>
      <c r="U762" s="12">
        <f>(Reference!O$12*List!$G762)+Reference!O$13</f>
        <v>636.81529460770651</v>
      </c>
      <c r="V762" s="12">
        <f>(Reference!P$12*List!$G762)+Reference!P$13</f>
        <v>897.3306424017685</v>
      </c>
      <c r="W762" s="12">
        <f>(Reference!Q$12*List!$G762)+Reference!Q$13</f>
        <v>448.66532120088425</v>
      </c>
      <c r="X762" s="54"/>
      <c r="Y762" s="1" t="str">
        <f t="shared" si="23"/>
        <v>Hendricks County, Indiana</v>
      </c>
      <c r="Z762" s="38" t="s">
        <v>275</v>
      </c>
      <c r="AA762" s="40" t="s">
        <v>2225</v>
      </c>
      <c r="AB762" s="43" t="s">
        <v>1975</v>
      </c>
      <c r="AC762" s="62"/>
      <c r="AD762" s="57">
        <f t="shared" si="22"/>
        <v>1.0295000000000001</v>
      </c>
    </row>
    <row r="763" spans="1:30" x14ac:dyDescent="0.3">
      <c r="A763" s="47">
        <v>15320</v>
      </c>
      <c r="B763" s="27">
        <v>99915</v>
      </c>
      <c r="C763" s="49" t="s">
        <v>1975</v>
      </c>
      <c r="D763" s="39" t="s">
        <v>23</v>
      </c>
      <c r="E763" s="44" t="s">
        <v>1975</v>
      </c>
      <c r="F763" s="18" t="s">
        <v>7</v>
      </c>
      <c r="G763" s="29">
        <v>0.82369999999999999</v>
      </c>
      <c r="H763" s="36">
        <f>(Reference!B$12*List!$G763)+Reference!B$13</f>
        <v>826.20188022798845</v>
      </c>
      <c r="I763" s="36">
        <f>(Reference!C$12*List!$G763)+Reference!C$13</f>
        <v>1232.8790470569263</v>
      </c>
      <c r="J763" s="36">
        <f>(Reference!D$12*List!$G763)+Reference!D$13</f>
        <v>1475.5908840237987</v>
      </c>
      <c r="K763" s="36">
        <f>(Reference!E$12*List!$G763)+Reference!E$13</f>
        <v>1825.0959292560954</v>
      </c>
      <c r="L763" s="36">
        <f>(Reference!F$12*List!$G763)+Reference!F$13</f>
        <v>1901.1456381723822</v>
      </c>
      <c r="M763" s="36">
        <f>(Reference!G$12*List!$G763)+Reference!G$13</f>
        <v>2153.0265889802254</v>
      </c>
      <c r="N763" s="36">
        <f>(Reference!H$12*List!$G763)+Reference!H$13</f>
        <v>2235.0092539112575</v>
      </c>
      <c r="O763" s="36">
        <f>(Reference!I$12*List!$G763)+Reference!I$13</f>
        <v>2322.9248748570353</v>
      </c>
      <c r="P763" s="36">
        <f>(Reference!J$12*List!$G763)+Reference!J$13</f>
        <v>2689.1500688581618</v>
      </c>
      <c r="Q763" s="36">
        <f>(Reference!K$12*List!$G763)+Reference!K$13</f>
        <v>2774.3688916154197</v>
      </c>
      <c r="R763" s="36">
        <f>(Reference!L$12*List!$G763)+Reference!L$13</f>
        <v>2993.3489045233082</v>
      </c>
      <c r="S763" s="36">
        <f>(Reference!M$12*List!$G763)+Reference!M$13</f>
        <v>3576.3966728815067</v>
      </c>
      <c r="T763" s="36">
        <f>(Reference!N$12*List!$G763)+Reference!N$13</f>
        <v>14426.69450457612</v>
      </c>
      <c r="U763" s="12">
        <f>(Reference!O$12*List!$G763)+Reference!O$13</f>
        <v>536.22056461272314</v>
      </c>
      <c r="V763" s="12">
        <f>(Reference!P$12*List!$G763)+Reference!P$13</f>
        <v>755.58352286338277</v>
      </c>
      <c r="W763" s="12">
        <f>(Reference!Q$12*List!$G763)+Reference!Q$13</f>
        <v>377.79176143169138</v>
      </c>
      <c r="X763" s="54"/>
      <c r="Y763" s="1" t="str">
        <f t="shared" si="23"/>
        <v>Henry County, Indiana</v>
      </c>
      <c r="Z763" s="39" t="s">
        <v>23</v>
      </c>
      <c r="AA763" s="40" t="s">
        <v>2225</v>
      </c>
      <c r="AB763" s="44" t="s">
        <v>1975</v>
      </c>
      <c r="AC763" s="63"/>
      <c r="AD763" s="57">
        <f t="shared" si="22"/>
        <v>0.82369999999999999</v>
      </c>
    </row>
    <row r="764" spans="1:30" x14ac:dyDescent="0.3">
      <c r="A764" s="47">
        <v>15330</v>
      </c>
      <c r="B764" s="13">
        <v>29020</v>
      </c>
      <c r="C764" s="49" t="s">
        <v>2377</v>
      </c>
      <c r="D764" s="38" t="s">
        <v>276</v>
      </c>
      <c r="E764" s="43" t="s">
        <v>1975</v>
      </c>
      <c r="F764" s="18" t="s">
        <v>6</v>
      </c>
      <c r="G764" s="11">
        <v>0.92700000000000005</v>
      </c>
      <c r="H764" s="36">
        <f>(Reference!B$12*List!$G764)+Reference!B$13</f>
        <v>904.00067941312636</v>
      </c>
      <c r="I764" s="36">
        <f>(Reference!C$12*List!$G764)+Reference!C$13</f>
        <v>1348.9723551175157</v>
      </c>
      <c r="J764" s="36">
        <f>(Reference!D$12*List!$G764)+Reference!D$13</f>
        <v>1614.5390050737158</v>
      </c>
      <c r="K764" s="36">
        <f>(Reference!E$12*List!$G764)+Reference!E$13</f>
        <v>1996.9549810106444</v>
      </c>
      <c r="L764" s="36">
        <f>(Reference!F$12*List!$G764)+Reference!F$13</f>
        <v>2080.1658646635869</v>
      </c>
      <c r="M764" s="36">
        <f>(Reference!G$12*List!$G764)+Reference!G$13</f>
        <v>2355.7650325070217</v>
      </c>
      <c r="N764" s="36">
        <f>(Reference!H$12*List!$G764)+Reference!H$13</f>
        <v>2445.4675453811155</v>
      </c>
      <c r="O764" s="36">
        <f>(Reference!I$12*List!$G764)+Reference!I$13</f>
        <v>2541.6616874763613</v>
      </c>
      <c r="P764" s="36">
        <f>(Reference!J$12*List!$G764)+Reference!J$13</f>
        <v>2942.3722548547171</v>
      </c>
      <c r="Q764" s="36">
        <f>(Reference!K$12*List!$G764)+Reference!K$13</f>
        <v>3035.6156563948944</v>
      </c>
      <c r="R764" s="36">
        <f>(Reference!L$12*List!$G764)+Reference!L$13</f>
        <v>3275.2157894664888</v>
      </c>
      <c r="S764" s="36">
        <f>(Reference!M$12*List!$G764)+Reference!M$13</f>
        <v>3913.1658974723828</v>
      </c>
      <c r="T764" s="36">
        <f>(Reference!N$12*List!$G764)+Reference!N$13</f>
        <v>15785.175446736564</v>
      </c>
      <c r="U764" s="12">
        <f>(Reference!O$12*List!$G764)+Reference!O$13</f>
        <v>586.71344900767826</v>
      </c>
      <c r="V764" s="12">
        <f>(Reference!P$12*List!$G764)+Reference!P$13</f>
        <v>826.73258723809226</v>
      </c>
      <c r="W764" s="12">
        <f>(Reference!Q$12*List!$G764)+Reference!Q$13</f>
        <v>413.36629361904613</v>
      </c>
      <c r="X764" s="54"/>
      <c r="Y764" s="1" t="str">
        <f t="shared" si="23"/>
        <v>Howard County, Indiana</v>
      </c>
      <c r="Z764" s="38" t="s">
        <v>276</v>
      </c>
      <c r="AA764" s="40" t="s">
        <v>2225</v>
      </c>
      <c r="AB764" s="43" t="s">
        <v>1975</v>
      </c>
      <c r="AC764" s="62"/>
      <c r="AD764" s="57">
        <f t="shared" si="22"/>
        <v>0.92700000000000005</v>
      </c>
    </row>
    <row r="765" spans="1:30" x14ac:dyDescent="0.3">
      <c r="A765" s="47">
        <v>15340</v>
      </c>
      <c r="B765" s="27">
        <v>99915</v>
      </c>
      <c r="C765" s="49" t="s">
        <v>1975</v>
      </c>
      <c r="D765" s="39" t="s">
        <v>1178</v>
      </c>
      <c r="E765" s="44" t="s">
        <v>1975</v>
      </c>
      <c r="F765" s="18" t="s">
        <v>7</v>
      </c>
      <c r="G765" s="29">
        <v>0.82369999999999999</v>
      </c>
      <c r="H765" s="36">
        <f>(Reference!B$12*List!$G765)+Reference!B$13</f>
        <v>826.20188022798845</v>
      </c>
      <c r="I765" s="36">
        <f>(Reference!C$12*List!$G765)+Reference!C$13</f>
        <v>1232.8790470569263</v>
      </c>
      <c r="J765" s="36">
        <f>(Reference!D$12*List!$G765)+Reference!D$13</f>
        <v>1475.5908840237987</v>
      </c>
      <c r="K765" s="36">
        <f>(Reference!E$12*List!$G765)+Reference!E$13</f>
        <v>1825.0959292560954</v>
      </c>
      <c r="L765" s="36">
        <f>(Reference!F$12*List!$G765)+Reference!F$13</f>
        <v>1901.1456381723822</v>
      </c>
      <c r="M765" s="36">
        <f>(Reference!G$12*List!$G765)+Reference!G$13</f>
        <v>2153.0265889802254</v>
      </c>
      <c r="N765" s="36">
        <f>(Reference!H$12*List!$G765)+Reference!H$13</f>
        <v>2235.0092539112575</v>
      </c>
      <c r="O765" s="36">
        <f>(Reference!I$12*List!$G765)+Reference!I$13</f>
        <v>2322.9248748570353</v>
      </c>
      <c r="P765" s="36">
        <f>(Reference!J$12*List!$G765)+Reference!J$13</f>
        <v>2689.1500688581618</v>
      </c>
      <c r="Q765" s="36">
        <f>(Reference!K$12*List!$G765)+Reference!K$13</f>
        <v>2774.3688916154197</v>
      </c>
      <c r="R765" s="36">
        <f>(Reference!L$12*List!$G765)+Reference!L$13</f>
        <v>2993.3489045233082</v>
      </c>
      <c r="S765" s="36">
        <f>(Reference!M$12*List!$G765)+Reference!M$13</f>
        <v>3576.3966728815067</v>
      </c>
      <c r="T765" s="36">
        <f>(Reference!N$12*List!$G765)+Reference!N$13</f>
        <v>14426.69450457612</v>
      </c>
      <c r="U765" s="12">
        <f>(Reference!O$12*List!$G765)+Reference!O$13</f>
        <v>536.22056461272314</v>
      </c>
      <c r="V765" s="12">
        <f>(Reference!P$12*List!$G765)+Reference!P$13</f>
        <v>755.58352286338277</v>
      </c>
      <c r="W765" s="12">
        <f>(Reference!Q$12*List!$G765)+Reference!Q$13</f>
        <v>377.79176143169138</v>
      </c>
      <c r="X765" s="54"/>
      <c r="Y765" s="1" t="str">
        <f t="shared" si="23"/>
        <v>Huntington County, Indiana</v>
      </c>
      <c r="Z765" s="39" t="s">
        <v>1178</v>
      </c>
      <c r="AA765" s="40" t="s">
        <v>2225</v>
      </c>
      <c r="AB765" s="44" t="s">
        <v>1975</v>
      </c>
      <c r="AC765" s="63"/>
      <c r="AD765" s="57">
        <f t="shared" si="22"/>
        <v>0.82369999999999999</v>
      </c>
    </row>
    <row r="766" spans="1:30" x14ac:dyDescent="0.3">
      <c r="A766" s="47">
        <v>15350</v>
      </c>
      <c r="B766" s="27">
        <v>99915</v>
      </c>
      <c r="C766" s="49" t="s">
        <v>1975</v>
      </c>
      <c r="D766" s="39" t="s">
        <v>308</v>
      </c>
      <c r="E766" s="44" t="s">
        <v>1975</v>
      </c>
      <c r="F766" s="18" t="s">
        <v>7</v>
      </c>
      <c r="G766" s="29">
        <v>0.82369999999999999</v>
      </c>
      <c r="H766" s="36">
        <f>(Reference!B$12*List!$G766)+Reference!B$13</f>
        <v>826.20188022798845</v>
      </c>
      <c r="I766" s="36">
        <f>(Reference!C$12*List!$G766)+Reference!C$13</f>
        <v>1232.8790470569263</v>
      </c>
      <c r="J766" s="36">
        <f>(Reference!D$12*List!$G766)+Reference!D$13</f>
        <v>1475.5908840237987</v>
      </c>
      <c r="K766" s="36">
        <f>(Reference!E$12*List!$G766)+Reference!E$13</f>
        <v>1825.0959292560954</v>
      </c>
      <c r="L766" s="36">
        <f>(Reference!F$12*List!$G766)+Reference!F$13</f>
        <v>1901.1456381723822</v>
      </c>
      <c r="M766" s="36">
        <f>(Reference!G$12*List!$G766)+Reference!G$13</f>
        <v>2153.0265889802254</v>
      </c>
      <c r="N766" s="36">
        <f>(Reference!H$12*List!$G766)+Reference!H$13</f>
        <v>2235.0092539112575</v>
      </c>
      <c r="O766" s="36">
        <f>(Reference!I$12*List!$G766)+Reference!I$13</f>
        <v>2322.9248748570353</v>
      </c>
      <c r="P766" s="36">
        <f>(Reference!J$12*List!$G766)+Reference!J$13</f>
        <v>2689.1500688581618</v>
      </c>
      <c r="Q766" s="36">
        <f>(Reference!K$12*List!$G766)+Reference!K$13</f>
        <v>2774.3688916154197</v>
      </c>
      <c r="R766" s="36">
        <f>(Reference!L$12*List!$G766)+Reference!L$13</f>
        <v>2993.3489045233082</v>
      </c>
      <c r="S766" s="36">
        <f>(Reference!M$12*List!$G766)+Reference!M$13</f>
        <v>3576.3966728815067</v>
      </c>
      <c r="T766" s="36">
        <f>(Reference!N$12*List!$G766)+Reference!N$13</f>
        <v>14426.69450457612</v>
      </c>
      <c r="U766" s="12">
        <f>(Reference!O$12*List!$G766)+Reference!O$13</f>
        <v>536.22056461272314</v>
      </c>
      <c r="V766" s="12">
        <f>(Reference!P$12*List!$G766)+Reference!P$13</f>
        <v>755.58352286338277</v>
      </c>
      <c r="W766" s="12">
        <f>(Reference!Q$12*List!$G766)+Reference!Q$13</f>
        <v>377.79176143169138</v>
      </c>
      <c r="X766" s="54"/>
      <c r="Y766" s="1" t="str">
        <f t="shared" si="23"/>
        <v>Jackson County, Indiana</v>
      </c>
      <c r="Z766" s="39" t="s">
        <v>308</v>
      </c>
      <c r="AA766" s="40" t="s">
        <v>2225</v>
      </c>
      <c r="AB766" s="44" t="s">
        <v>1975</v>
      </c>
      <c r="AC766" s="63"/>
      <c r="AD766" s="57">
        <f t="shared" si="22"/>
        <v>0.82369999999999999</v>
      </c>
    </row>
    <row r="767" spans="1:30" x14ac:dyDescent="0.3">
      <c r="A767" s="47">
        <v>15360</v>
      </c>
      <c r="B767" s="13">
        <v>23844</v>
      </c>
      <c r="C767" s="49" t="s">
        <v>2378</v>
      </c>
      <c r="D767" s="38" t="s">
        <v>198</v>
      </c>
      <c r="E767" s="43" t="s">
        <v>1975</v>
      </c>
      <c r="F767" s="18" t="s">
        <v>6</v>
      </c>
      <c r="G767" s="11">
        <v>0.93220000000000003</v>
      </c>
      <c r="H767" s="36">
        <f>(Reference!B$12*List!$G767)+Reference!B$13</f>
        <v>907.9169790816909</v>
      </c>
      <c r="I767" s="36">
        <f>(Reference!C$12*List!$G767)+Reference!C$13</f>
        <v>1354.8163551360544</v>
      </c>
      <c r="J767" s="36">
        <f>(Reference!D$12*List!$G767)+Reference!D$13</f>
        <v>1621.5334893860058</v>
      </c>
      <c r="K767" s="36">
        <f>(Reference!E$12*List!$G767)+Reference!E$13</f>
        <v>2005.6061627059362</v>
      </c>
      <c r="L767" s="36">
        <f>(Reference!F$12*List!$G767)+Reference!F$13</f>
        <v>2089.1775314375877</v>
      </c>
      <c r="M767" s="36">
        <f>(Reference!G$12*List!$G767)+Reference!G$13</f>
        <v>2365.9706463147595</v>
      </c>
      <c r="N767" s="36">
        <f>(Reference!H$12*List!$G767)+Reference!H$13</f>
        <v>2456.0617672169651</v>
      </c>
      <c r="O767" s="36">
        <f>(Reference!I$12*List!$G767)+Reference!I$13</f>
        <v>2552.6726402897248</v>
      </c>
      <c r="P767" s="36">
        <f>(Reference!J$12*List!$G767)+Reference!J$13</f>
        <v>2955.1191606357634</v>
      </c>
      <c r="Q767" s="36">
        <f>(Reference!K$12*List!$G767)+Reference!K$13</f>
        <v>3048.7665099946353</v>
      </c>
      <c r="R767" s="36">
        <f>(Reference!L$12*List!$G767)+Reference!L$13</f>
        <v>3289.4046355623695</v>
      </c>
      <c r="S767" s="36">
        <f>(Reference!M$12*List!$G767)+Reference!M$13</f>
        <v>3930.1184625050309</v>
      </c>
      <c r="T767" s="36">
        <f>(Reference!N$12*List!$G767)+Reference!N$13</f>
        <v>15853.559772963421</v>
      </c>
      <c r="U767" s="12">
        <f>(Reference!O$12*List!$G767)+Reference!O$13</f>
        <v>589.2552011747041</v>
      </c>
      <c r="V767" s="12">
        <f>(Reference!P$12*List!$G767)+Reference!P$13</f>
        <v>830.31414710981062</v>
      </c>
      <c r="W767" s="12">
        <f>(Reference!Q$12*List!$G767)+Reference!Q$13</f>
        <v>415.15707355490531</v>
      </c>
      <c r="X767" s="54"/>
      <c r="Y767" s="1" t="str">
        <f t="shared" si="23"/>
        <v>Jasper County, Indiana</v>
      </c>
      <c r="Z767" s="38" t="s">
        <v>198</v>
      </c>
      <c r="AA767" s="40" t="s">
        <v>2225</v>
      </c>
      <c r="AB767" s="43" t="s">
        <v>1975</v>
      </c>
      <c r="AC767" s="62"/>
      <c r="AD767" s="57">
        <f t="shared" si="22"/>
        <v>0.93220000000000003</v>
      </c>
    </row>
    <row r="768" spans="1:30" x14ac:dyDescent="0.3">
      <c r="A768" s="47">
        <v>15370</v>
      </c>
      <c r="B768" s="27">
        <v>99915</v>
      </c>
      <c r="C768" s="49" t="s">
        <v>1975</v>
      </c>
      <c r="D768" s="39" t="s">
        <v>1179</v>
      </c>
      <c r="E768" s="44" t="s">
        <v>1975</v>
      </c>
      <c r="F768" s="18" t="s">
        <v>7</v>
      </c>
      <c r="G768" s="29">
        <v>0.82369999999999999</v>
      </c>
      <c r="H768" s="36">
        <f>(Reference!B$12*List!$G768)+Reference!B$13</f>
        <v>826.20188022798845</v>
      </c>
      <c r="I768" s="36">
        <f>(Reference!C$12*List!$G768)+Reference!C$13</f>
        <v>1232.8790470569263</v>
      </c>
      <c r="J768" s="36">
        <f>(Reference!D$12*List!$G768)+Reference!D$13</f>
        <v>1475.5908840237987</v>
      </c>
      <c r="K768" s="36">
        <f>(Reference!E$12*List!$G768)+Reference!E$13</f>
        <v>1825.0959292560954</v>
      </c>
      <c r="L768" s="36">
        <f>(Reference!F$12*List!$G768)+Reference!F$13</f>
        <v>1901.1456381723822</v>
      </c>
      <c r="M768" s="36">
        <f>(Reference!G$12*List!$G768)+Reference!G$13</f>
        <v>2153.0265889802254</v>
      </c>
      <c r="N768" s="36">
        <f>(Reference!H$12*List!$G768)+Reference!H$13</f>
        <v>2235.0092539112575</v>
      </c>
      <c r="O768" s="36">
        <f>(Reference!I$12*List!$G768)+Reference!I$13</f>
        <v>2322.9248748570353</v>
      </c>
      <c r="P768" s="36">
        <f>(Reference!J$12*List!$G768)+Reference!J$13</f>
        <v>2689.1500688581618</v>
      </c>
      <c r="Q768" s="36">
        <f>(Reference!K$12*List!$G768)+Reference!K$13</f>
        <v>2774.3688916154197</v>
      </c>
      <c r="R768" s="36">
        <f>(Reference!L$12*List!$G768)+Reference!L$13</f>
        <v>2993.3489045233082</v>
      </c>
      <c r="S768" s="36">
        <f>(Reference!M$12*List!$G768)+Reference!M$13</f>
        <v>3576.3966728815067</v>
      </c>
      <c r="T768" s="36">
        <f>(Reference!N$12*List!$G768)+Reference!N$13</f>
        <v>14426.69450457612</v>
      </c>
      <c r="U768" s="12">
        <f>(Reference!O$12*List!$G768)+Reference!O$13</f>
        <v>536.22056461272314</v>
      </c>
      <c r="V768" s="12">
        <f>(Reference!P$12*List!$G768)+Reference!P$13</f>
        <v>755.58352286338277</v>
      </c>
      <c r="W768" s="12">
        <f>(Reference!Q$12*List!$G768)+Reference!Q$13</f>
        <v>377.79176143169138</v>
      </c>
      <c r="X768" s="54"/>
      <c r="Y768" s="1" t="str">
        <f t="shared" si="23"/>
        <v>Jay County, Indiana</v>
      </c>
      <c r="Z768" s="39" t="s">
        <v>1179</v>
      </c>
      <c r="AA768" s="40" t="s">
        <v>2225</v>
      </c>
      <c r="AB768" s="44" t="s">
        <v>1975</v>
      </c>
      <c r="AC768" s="63"/>
      <c r="AD768" s="57">
        <f t="shared" si="22"/>
        <v>0.82369999999999999</v>
      </c>
    </row>
    <row r="769" spans="1:30" x14ac:dyDescent="0.3">
      <c r="A769" s="47">
        <v>15380</v>
      </c>
      <c r="B769" s="27">
        <v>99915</v>
      </c>
      <c r="C769" s="49" t="s">
        <v>1975</v>
      </c>
      <c r="D769" s="39" t="s">
        <v>25</v>
      </c>
      <c r="E769" s="44" t="s">
        <v>1975</v>
      </c>
      <c r="F769" s="18" t="s">
        <v>7</v>
      </c>
      <c r="G769" s="29">
        <v>0.82369999999999999</v>
      </c>
      <c r="H769" s="36">
        <f>(Reference!B$12*List!$G769)+Reference!B$13</f>
        <v>826.20188022798845</v>
      </c>
      <c r="I769" s="36">
        <f>(Reference!C$12*List!$G769)+Reference!C$13</f>
        <v>1232.8790470569263</v>
      </c>
      <c r="J769" s="36">
        <f>(Reference!D$12*List!$G769)+Reference!D$13</f>
        <v>1475.5908840237987</v>
      </c>
      <c r="K769" s="36">
        <f>(Reference!E$12*List!$G769)+Reference!E$13</f>
        <v>1825.0959292560954</v>
      </c>
      <c r="L769" s="36">
        <f>(Reference!F$12*List!$G769)+Reference!F$13</f>
        <v>1901.1456381723822</v>
      </c>
      <c r="M769" s="36">
        <f>(Reference!G$12*List!$G769)+Reference!G$13</f>
        <v>2153.0265889802254</v>
      </c>
      <c r="N769" s="36">
        <f>(Reference!H$12*List!$G769)+Reference!H$13</f>
        <v>2235.0092539112575</v>
      </c>
      <c r="O769" s="36">
        <f>(Reference!I$12*List!$G769)+Reference!I$13</f>
        <v>2322.9248748570353</v>
      </c>
      <c r="P769" s="36">
        <f>(Reference!J$12*List!$G769)+Reference!J$13</f>
        <v>2689.1500688581618</v>
      </c>
      <c r="Q769" s="36">
        <f>(Reference!K$12*List!$G769)+Reference!K$13</f>
        <v>2774.3688916154197</v>
      </c>
      <c r="R769" s="36">
        <f>(Reference!L$12*List!$G769)+Reference!L$13</f>
        <v>2993.3489045233082</v>
      </c>
      <c r="S769" s="36">
        <f>(Reference!M$12*List!$G769)+Reference!M$13</f>
        <v>3576.3966728815067</v>
      </c>
      <c r="T769" s="36">
        <f>(Reference!N$12*List!$G769)+Reference!N$13</f>
        <v>14426.69450457612</v>
      </c>
      <c r="U769" s="12">
        <f>(Reference!O$12*List!$G769)+Reference!O$13</f>
        <v>536.22056461272314</v>
      </c>
      <c r="V769" s="12">
        <f>(Reference!P$12*List!$G769)+Reference!P$13</f>
        <v>755.58352286338277</v>
      </c>
      <c r="W769" s="12">
        <f>(Reference!Q$12*List!$G769)+Reference!Q$13</f>
        <v>377.79176143169138</v>
      </c>
      <c r="X769" s="54"/>
      <c r="Y769" s="1" t="str">
        <f t="shared" si="23"/>
        <v>Jefferson County, Indiana</v>
      </c>
      <c r="Z769" s="39" t="s">
        <v>25</v>
      </c>
      <c r="AA769" s="40" t="s">
        <v>2225</v>
      </c>
      <c r="AB769" s="44" t="s">
        <v>1975</v>
      </c>
      <c r="AC769" s="63"/>
      <c r="AD769" s="57">
        <f t="shared" si="22"/>
        <v>0.82369999999999999</v>
      </c>
    </row>
    <row r="770" spans="1:30" x14ac:dyDescent="0.3">
      <c r="A770" s="47">
        <v>15390</v>
      </c>
      <c r="B770" s="27">
        <v>99915</v>
      </c>
      <c r="C770" s="49" t="s">
        <v>1975</v>
      </c>
      <c r="D770" s="39" t="s">
        <v>1180</v>
      </c>
      <c r="E770" s="44" t="s">
        <v>1975</v>
      </c>
      <c r="F770" s="18" t="s">
        <v>7</v>
      </c>
      <c r="G770" s="29">
        <v>0.82369999999999999</v>
      </c>
      <c r="H770" s="36">
        <f>(Reference!B$12*List!$G770)+Reference!B$13</f>
        <v>826.20188022798845</v>
      </c>
      <c r="I770" s="36">
        <f>(Reference!C$12*List!$G770)+Reference!C$13</f>
        <v>1232.8790470569263</v>
      </c>
      <c r="J770" s="36">
        <f>(Reference!D$12*List!$G770)+Reference!D$13</f>
        <v>1475.5908840237987</v>
      </c>
      <c r="K770" s="36">
        <f>(Reference!E$12*List!$G770)+Reference!E$13</f>
        <v>1825.0959292560954</v>
      </c>
      <c r="L770" s="36">
        <f>(Reference!F$12*List!$G770)+Reference!F$13</f>
        <v>1901.1456381723822</v>
      </c>
      <c r="M770" s="36">
        <f>(Reference!G$12*List!$G770)+Reference!G$13</f>
        <v>2153.0265889802254</v>
      </c>
      <c r="N770" s="36">
        <f>(Reference!H$12*List!$G770)+Reference!H$13</f>
        <v>2235.0092539112575</v>
      </c>
      <c r="O770" s="36">
        <f>(Reference!I$12*List!$G770)+Reference!I$13</f>
        <v>2322.9248748570353</v>
      </c>
      <c r="P770" s="36">
        <f>(Reference!J$12*List!$G770)+Reference!J$13</f>
        <v>2689.1500688581618</v>
      </c>
      <c r="Q770" s="36">
        <f>(Reference!K$12*List!$G770)+Reference!K$13</f>
        <v>2774.3688916154197</v>
      </c>
      <c r="R770" s="36">
        <f>(Reference!L$12*List!$G770)+Reference!L$13</f>
        <v>2993.3489045233082</v>
      </c>
      <c r="S770" s="36">
        <f>(Reference!M$12*List!$G770)+Reference!M$13</f>
        <v>3576.3966728815067</v>
      </c>
      <c r="T770" s="36">
        <f>(Reference!N$12*List!$G770)+Reference!N$13</f>
        <v>14426.69450457612</v>
      </c>
      <c r="U770" s="12">
        <f>(Reference!O$12*List!$G770)+Reference!O$13</f>
        <v>536.22056461272314</v>
      </c>
      <c r="V770" s="12">
        <f>(Reference!P$12*List!$G770)+Reference!P$13</f>
        <v>755.58352286338277</v>
      </c>
      <c r="W770" s="12">
        <f>(Reference!Q$12*List!$G770)+Reference!Q$13</f>
        <v>377.79176143169138</v>
      </c>
      <c r="X770" s="54"/>
      <c r="Y770" s="1" t="str">
        <f t="shared" si="23"/>
        <v>Jennings County, Indiana</v>
      </c>
      <c r="Z770" s="39" t="s">
        <v>1180</v>
      </c>
      <c r="AA770" s="40" t="s">
        <v>2225</v>
      </c>
      <c r="AB770" s="44" t="s">
        <v>1975</v>
      </c>
      <c r="AC770" s="63"/>
      <c r="AD770" s="57">
        <f t="shared" si="22"/>
        <v>0.82369999999999999</v>
      </c>
    </row>
    <row r="771" spans="1:30" x14ac:dyDescent="0.3">
      <c r="A771" s="47">
        <v>15400</v>
      </c>
      <c r="B771" s="13">
        <v>26900</v>
      </c>
      <c r="C771" s="49" t="s">
        <v>2371</v>
      </c>
      <c r="D771" s="38" t="s">
        <v>277</v>
      </c>
      <c r="E771" s="43" t="s">
        <v>1975</v>
      </c>
      <c r="F771" s="18" t="s">
        <v>6</v>
      </c>
      <c r="G771" s="11">
        <v>1.0295000000000001</v>
      </c>
      <c r="H771" s="36">
        <f>(Reference!B$12*List!$G771)+Reference!B$13</f>
        <v>981.19697095694653</v>
      </c>
      <c r="I771" s="36">
        <f>(Reference!C$12*List!$G771)+Reference!C$13</f>
        <v>1464.1665862521759</v>
      </c>
      <c r="J771" s="36">
        <f>(Reference!D$12*List!$G771)+Reference!D$13</f>
        <v>1752.4110516140497</v>
      </c>
      <c r="K771" s="36">
        <f>(Reference!E$12*List!$G771)+Reference!E$13</f>
        <v>2167.4830817351485</v>
      </c>
      <c r="L771" s="36">
        <f>(Reference!F$12*List!$G771)+Reference!F$13</f>
        <v>2257.7996808818689</v>
      </c>
      <c r="M771" s="36">
        <f>(Reference!G$12*List!$G771)+Reference!G$13</f>
        <v>2556.9333816018579</v>
      </c>
      <c r="N771" s="36">
        <f>(Reference!H$12*List!$G771)+Reference!H$13</f>
        <v>2654.2959565685351</v>
      </c>
      <c r="O771" s="36">
        <f>(Reference!I$12*List!$G771)+Reference!I$13</f>
        <v>2758.704507355169</v>
      </c>
      <c r="P771" s="36">
        <f>(Reference!J$12*List!$G771)+Reference!J$13</f>
        <v>3193.6333784234193</v>
      </c>
      <c r="Q771" s="36">
        <f>(Reference!K$12*List!$G771)+Reference!K$13</f>
        <v>3294.8392129282556</v>
      </c>
      <c r="R771" s="36">
        <f>(Reference!L$12*List!$G771)+Reference!L$13</f>
        <v>3554.8997750103017</v>
      </c>
      <c r="S771" s="36">
        <f>(Reference!M$12*List!$G771)+Reference!M$13</f>
        <v>4247.3270351351593</v>
      </c>
      <c r="T771" s="36">
        <f>(Reference!N$12*List!$G771)+Reference!N$13</f>
        <v>17133.135723323649</v>
      </c>
      <c r="U771" s="12">
        <f>(Reference!O$12*List!$G771)+Reference!O$13</f>
        <v>636.81529460770651</v>
      </c>
      <c r="V771" s="12">
        <f>(Reference!P$12*List!$G771)+Reference!P$13</f>
        <v>897.3306424017685</v>
      </c>
      <c r="W771" s="12">
        <f>(Reference!Q$12*List!$G771)+Reference!Q$13</f>
        <v>448.66532120088425</v>
      </c>
      <c r="X771" s="54"/>
      <c r="Y771" s="1" t="str">
        <f t="shared" si="23"/>
        <v>Johnson County, Indiana</v>
      </c>
      <c r="Z771" s="38" t="s">
        <v>277</v>
      </c>
      <c r="AA771" s="40" t="s">
        <v>2225</v>
      </c>
      <c r="AB771" s="43" t="s">
        <v>1975</v>
      </c>
      <c r="AC771" s="62"/>
      <c r="AD771" s="57">
        <f t="shared" si="22"/>
        <v>1.0295000000000001</v>
      </c>
    </row>
    <row r="772" spans="1:30" x14ac:dyDescent="0.3">
      <c r="A772" s="47">
        <v>15410</v>
      </c>
      <c r="B772" s="27">
        <v>99915</v>
      </c>
      <c r="C772" s="49" t="s">
        <v>1975</v>
      </c>
      <c r="D772" s="39" t="s">
        <v>691</v>
      </c>
      <c r="E772" s="44" t="s">
        <v>1975</v>
      </c>
      <c r="F772" s="18" t="s">
        <v>7</v>
      </c>
      <c r="G772" s="29">
        <v>0.82369999999999999</v>
      </c>
      <c r="H772" s="36">
        <f>(Reference!B$12*List!$G772)+Reference!B$13</f>
        <v>826.20188022798845</v>
      </c>
      <c r="I772" s="36">
        <f>(Reference!C$12*List!$G772)+Reference!C$13</f>
        <v>1232.8790470569263</v>
      </c>
      <c r="J772" s="36">
        <f>(Reference!D$12*List!$G772)+Reference!D$13</f>
        <v>1475.5908840237987</v>
      </c>
      <c r="K772" s="36">
        <f>(Reference!E$12*List!$G772)+Reference!E$13</f>
        <v>1825.0959292560954</v>
      </c>
      <c r="L772" s="36">
        <f>(Reference!F$12*List!$G772)+Reference!F$13</f>
        <v>1901.1456381723822</v>
      </c>
      <c r="M772" s="36">
        <f>(Reference!G$12*List!$G772)+Reference!G$13</f>
        <v>2153.0265889802254</v>
      </c>
      <c r="N772" s="36">
        <f>(Reference!H$12*List!$G772)+Reference!H$13</f>
        <v>2235.0092539112575</v>
      </c>
      <c r="O772" s="36">
        <f>(Reference!I$12*List!$G772)+Reference!I$13</f>
        <v>2322.9248748570353</v>
      </c>
      <c r="P772" s="36">
        <f>(Reference!J$12*List!$G772)+Reference!J$13</f>
        <v>2689.1500688581618</v>
      </c>
      <c r="Q772" s="36">
        <f>(Reference!K$12*List!$G772)+Reference!K$13</f>
        <v>2774.3688916154197</v>
      </c>
      <c r="R772" s="36">
        <f>(Reference!L$12*List!$G772)+Reference!L$13</f>
        <v>2993.3489045233082</v>
      </c>
      <c r="S772" s="36">
        <f>(Reference!M$12*List!$G772)+Reference!M$13</f>
        <v>3576.3966728815067</v>
      </c>
      <c r="T772" s="36">
        <f>(Reference!N$12*List!$G772)+Reference!N$13</f>
        <v>14426.69450457612</v>
      </c>
      <c r="U772" s="12">
        <f>(Reference!O$12*List!$G772)+Reference!O$13</f>
        <v>536.22056461272314</v>
      </c>
      <c r="V772" s="12">
        <f>(Reference!P$12*List!$G772)+Reference!P$13</f>
        <v>755.58352286338277</v>
      </c>
      <c r="W772" s="12">
        <f>(Reference!Q$12*List!$G772)+Reference!Q$13</f>
        <v>377.79176143169138</v>
      </c>
      <c r="X772" s="54"/>
      <c r="Y772" s="1" t="str">
        <f t="shared" si="23"/>
        <v>Knox County, Indiana</v>
      </c>
      <c r="Z772" s="39" t="s">
        <v>691</v>
      </c>
      <c r="AA772" s="40" t="s">
        <v>2225</v>
      </c>
      <c r="AB772" s="44" t="s">
        <v>1975</v>
      </c>
      <c r="AC772" s="63"/>
      <c r="AD772" s="57">
        <f t="shared" si="22"/>
        <v>0.82369999999999999</v>
      </c>
    </row>
    <row r="773" spans="1:30" x14ac:dyDescent="0.3">
      <c r="A773" s="47">
        <v>15420</v>
      </c>
      <c r="B773" s="27">
        <v>99915</v>
      </c>
      <c r="C773" s="49" t="s">
        <v>1975</v>
      </c>
      <c r="D773" s="39" t="s">
        <v>1181</v>
      </c>
      <c r="E773" s="44" t="s">
        <v>1975</v>
      </c>
      <c r="F773" s="18" t="s">
        <v>7</v>
      </c>
      <c r="G773" s="29">
        <v>0.82369999999999999</v>
      </c>
      <c r="H773" s="36">
        <f>(Reference!B$12*List!$G773)+Reference!B$13</f>
        <v>826.20188022798845</v>
      </c>
      <c r="I773" s="36">
        <f>(Reference!C$12*List!$G773)+Reference!C$13</f>
        <v>1232.8790470569263</v>
      </c>
      <c r="J773" s="36">
        <f>(Reference!D$12*List!$G773)+Reference!D$13</f>
        <v>1475.5908840237987</v>
      </c>
      <c r="K773" s="36">
        <f>(Reference!E$12*List!$G773)+Reference!E$13</f>
        <v>1825.0959292560954</v>
      </c>
      <c r="L773" s="36">
        <f>(Reference!F$12*List!$G773)+Reference!F$13</f>
        <v>1901.1456381723822</v>
      </c>
      <c r="M773" s="36">
        <f>(Reference!G$12*List!$G773)+Reference!G$13</f>
        <v>2153.0265889802254</v>
      </c>
      <c r="N773" s="36">
        <f>(Reference!H$12*List!$G773)+Reference!H$13</f>
        <v>2235.0092539112575</v>
      </c>
      <c r="O773" s="36">
        <f>(Reference!I$12*List!$G773)+Reference!I$13</f>
        <v>2322.9248748570353</v>
      </c>
      <c r="P773" s="36">
        <f>(Reference!J$12*List!$G773)+Reference!J$13</f>
        <v>2689.1500688581618</v>
      </c>
      <c r="Q773" s="36">
        <f>(Reference!K$12*List!$G773)+Reference!K$13</f>
        <v>2774.3688916154197</v>
      </c>
      <c r="R773" s="36">
        <f>(Reference!L$12*List!$G773)+Reference!L$13</f>
        <v>2993.3489045233082</v>
      </c>
      <c r="S773" s="36">
        <f>(Reference!M$12*List!$G773)+Reference!M$13</f>
        <v>3576.3966728815067</v>
      </c>
      <c r="T773" s="36">
        <f>(Reference!N$12*List!$G773)+Reference!N$13</f>
        <v>14426.69450457612</v>
      </c>
      <c r="U773" s="12">
        <f>(Reference!O$12*List!$G773)+Reference!O$13</f>
        <v>536.22056461272314</v>
      </c>
      <c r="V773" s="12">
        <f>(Reference!P$12*List!$G773)+Reference!P$13</f>
        <v>755.58352286338277</v>
      </c>
      <c r="W773" s="12">
        <f>(Reference!Q$12*List!$G773)+Reference!Q$13</f>
        <v>377.79176143169138</v>
      </c>
      <c r="X773" s="54"/>
      <c r="Y773" s="1" t="str">
        <f t="shared" si="23"/>
        <v>Kosciusko County, Indiana</v>
      </c>
      <c r="Z773" s="39" t="s">
        <v>1181</v>
      </c>
      <c r="AA773" s="40" t="s">
        <v>2225</v>
      </c>
      <c r="AB773" s="44" t="s">
        <v>1975</v>
      </c>
      <c r="AC773" s="63"/>
      <c r="AD773" s="57">
        <f t="shared" si="22"/>
        <v>0.82369999999999999</v>
      </c>
    </row>
    <row r="774" spans="1:30" x14ac:dyDescent="0.3">
      <c r="A774" s="47">
        <v>15450</v>
      </c>
      <c r="B774" s="13">
        <v>33140</v>
      </c>
      <c r="C774" s="49" t="s">
        <v>2379</v>
      </c>
      <c r="D774" s="38" t="s">
        <v>278</v>
      </c>
      <c r="E774" s="43" t="s">
        <v>1975</v>
      </c>
      <c r="F774" s="18" t="s">
        <v>6</v>
      </c>
      <c r="G774" s="11">
        <v>0.90790000000000004</v>
      </c>
      <c r="H774" s="36">
        <f>(Reference!B$12*List!$G774)+Reference!B$13</f>
        <v>889.61580947666812</v>
      </c>
      <c r="I774" s="36">
        <f>(Reference!C$12*List!$G774)+Reference!C$13</f>
        <v>1327.5068935109593</v>
      </c>
      <c r="J774" s="36">
        <f>(Reference!D$12*List!$G774)+Reference!D$13</f>
        <v>1588.8477261574194</v>
      </c>
      <c r="K774" s="36">
        <f>(Reference!E$12*List!$G774)+Reference!E$13</f>
        <v>1965.178525168322</v>
      </c>
      <c r="L774" s="36">
        <f>(Reference!F$12*List!$G774)+Reference!F$13</f>
        <v>2047.0653193975463</v>
      </c>
      <c r="M774" s="36">
        <f>(Reference!G$12*List!$G774)+Reference!G$13</f>
        <v>2318.2790279439837</v>
      </c>
      <c r="N774" s="36">
        <f>(Reference!H$12*List!$G774)+Reference!H$13</f>
        <v>2406.5541536378987</v>
      </c>
      <c r="O774" s="36">
        <f>(Reference!I$12*List!$G774)+Reference!I$13</f>
        <v>2501.2176107965051</v>
      </c>
      <c r="P774" s="36">
        <f>(Reference!J$12*List!$G774)+Reference!J$13</f>
        <v>2895.5518893897201</v>
      </c>
      <c r="Q774" s="36">
        <f>(Reference!K$12*List!$G774)+Reference!K$13</f>
        <v>2987.311559518922</v>
      </c>
      <c r="R774" s="36">
        <f>(Reference!L$12*List!$G774)+Reference!L$13</f>
        <v>3223.0990663066168</v>
      </c>
      <c r="S774" s="36">
        <f>(Reference!M$12*List!$G774)+Reference!M$13</f>
        <v>3850.897822064002</v>
      </c>
      <c r="T774" s="36">
        <f>(Reference!N$12*List!$G774)+Reference!N$13</f>
        <v>15533.994556172533</v>
      </c>
      <c r="U774" s="12">
        <f>(Reference!O$12*List!$G774)+Reference!O$13</f>
        <v>577.37739777879506</v>
      </c>
      <c r="V774" s="12">
        <f>(Reference!P$12*List!$G774)+Reference!P$13</f>
        <v>813.5772423246658</v>
      </c>
      <c r="W774" s="12">
        <f>(Reference!Q$12*List!$G774)+Reference!Q$13</f>
        <v>406.7886211623329</v>
      </c>
      <c r="X774" s="54"/>
      <c r="Y774" s="1" t="str">
        <f t="shared" si="23"/>
        <v>La Porte County, Indiana</v>
      </c>
      <c r="Z774" s="38" t="s">
        <v>278</v>
      </c>
      <c r="AA774" s="40" t="s">
        <v>2225</v>
      </c>
      <c r="AB774" s="43" t="s">
        <v>1975</v>
      </c>
      <c r="AC774" s="62"/>
      <c r="AD774" s="57">
        <f t="shared" si="22"/>
        <v>0.90790000000000004</v>
      </c>
    </row>
    <row r="775" spans="1:30" x14ac:dyDescent="0.3">
      <c r="A775" s="47">
        <v>15430</v>
      </c>
      <c r="B775" s="27">
        <v>99915</v>
      </c>
      <c r="C775" s="49" t="s">
        <v>1975</v>
      </c>
      <c r="D775" s="39" t="s">
        <v>1182</v>
      </c>
      <c r="E775" s="44" t="s">
        <v>1975</v>
      </c>
      <c r="F775" s="18" t="s">
        <v>7</v>
      </c>
      <c r="G775" s="29">
        <v>0.82369999999999999</v>
      </c>
      <c r="H775" s="36">
        <f>(Reference!B$12*List!$G775)+Reference!B$13</f>
        <v>826.20188022798845</v>
      </c>
      <c r="I775" s="36">
        <f>(Reference!C$12*List!$G775)+Reference!C$13</f>
        <v>1232.8790470569263</v>
      </c>
      <c r="J775" s="36">
        <f>(Reference!D$12*List!$G775)+Reference!D$13</f>
        <v>1475.5908840237987</v>
      </c>
      <c r="K775" s="36">
        <f>(Reference!E$12*List!$G775)+Reference!E$13</f>
        <v>1825.0959292560954</v>
      </c>
      <c r="L775" s="36">
        <f>(Reference!F$12*List!$G775)+Reference!F$13</f>
        <v>1901.1456381723822</v>
      </c>
      <c r="M775" s="36">
        <f>(Reference!G$12*List!$G775)+Reference!G$13</f>
        <v>2153.0265889802254</v>
      </c>
      <c r="N775" s="36">
        <f>(Reference!H$12*List!$G775)+Reference!H$13</f>
        <v>2235.0092539112575</v>
      </c>
      <c r="O775" s="36">
        <f>(Reference!I$12*List!$G775)+Reference!I$13</f>
        <v>2322.9248748570353</v>
      </c>
      <c r="P775" s="36">
        <f>(Reference!J$12*List!$G775)+Reference!J$13</f>
        <v>2689.1500688581618</v>
      </c>
      <c r="Q775" s="36">
        <f>(Reference!K$12*List!$G775)+Reference!K$13</f>
        <v>2774.3688916154197</v>
      </c>
      <c r="R775" s="36">
        <f>(Reference!L$12*List!$G775)+Reference!L$13</f>
        <v>2993.3489045233082</v>
      </c>
      <c r="S775" s="36">
        <f>(Reference!M$12*List!$G775)+Reference!M$13</f>
        <v>3576.3966728815067</v>
      </c>
      <c r="T775" s="36">
        <f>(Reference!N$12*List!$G775)+Reference!N$13</f>
        <v>14426.69450457612</v>
      </c>
      <c r="U775" s="12">
        <f>(Reference!O$12*List!$G775)+Reference!O$13</f>
        <v>536.22056461272314</v>
      </c>
      <c r="V775" s="12">
        <f>(Reference!P$12*List!$G775)+Reference!P$13</f>
        <v>755.58352286338277</v>
      </c>
      <c r="W775" s="12">
        <f>(Reference!Q$12*List!$G775)+Reference!Q$13</f>
        <v>377.79176143169138</v>
      </c>
      <c r="X775" s="54"/>
      <c r="Y775" s="1" t="str">
        <f t="shared" si="23"/>
        <v>Lagrange County, Indiana</v>
      </c>
      <c r="Z775" s="39" t="s">
        <v>1182</v>
      </c>
      <c r="AA775" s="40" t="s">
        <v>2225</v>
      </c>
      <c r="AB775" s="44" t="s">
        <v>1975</v>
      </c>
      <c r="AC775" s="63"/>
      <c r="AD775" s="57">
        <f t="shared" si="22"/>
        <v>0.82369999999999999</v>
      </c>
    </row>
    <row r="776" spans="1:30" x14ac:dyDescent="0.3">
      <c r="A776" s="47">
        <v>15440</v>
      </c>
      <c r="B776" s="13">
        <v>23844</v>
      </c>
      <c r="C776" s="49" t="s">
        <v>2378</v>
      </c>
      <c r="D776" s="38" t="s">
        <v>146</v>
      </c>
      <c r="E776" s="43" t="s">
        <v>1975</v>
      </c>
      <c r="F776" s="18" t="s">
        <v>6</v>
      </c>
      <c r="G776" s="11">
        <v>0.93220000000000003</v>
      </c>
      <c r="H776" s="36">
        <f>(Reference!B$12*List!$G776)+Reference!B$13</f>
        <v>907.9169790816909</v>
      </c>
      <c r="I776" s="36">
        <f>(Reference!C$12*List!$G776)+Reference!C$13</f>
        <v>1354.8163551360544</v>
      </c>
      <c r="J776" s="36">
        <f>(Reference!D$12*List!$G776)+Reference!D$13</f>
        <v>1621.5334893860058</v>
      </c>
      <c r="K776" s="36">
        <f>(Reference!E$12*List!$G776)+Reference!E$13</f>
        <v>2005.6061627059362</v>
      </c>
      <c r="L776" s="36">
        <f>(Reference!F$12*List!$G776)+Reference!F$13</f>
        <v>2089.1775314375877</v>
      </c>
      <c r="M776" s="36">
        <f>(Reference!G$12*List!$G776)+Reference!G$13</f>
        <v>2365.9706463147595</v>
      </c>
      <c r="N776" s="36">
        <f>(Reference!H$12*List!$G776)+Reference!H$13</f>
        <v>2456.0617672169651</v>
      </c>
      <c r="O776" s="36">
        <f>(Reference!I$12*List!$G776)+Reference!I$13</f>
        <v>2552.6726402897248</v>
      </c>
      <c r="P776" s="36">
        <f>(Reference!J$12*List!$G776)+Reference!J$13</f>
        <v>2955.1191606357634</v>
      </c>
      <c r="Q776" s="36">
        <f>(Reference!K$12*List!$G776)+Reference!K$13</f>
        <v>3048.7665099946353</v>
      </c>
      <c r="R776" s="36">
        <f>(Reference!L$12*List!$G776)+Reference!L$13</f>
        <v>3289.4046355623695</v>
      </c>
      <c r="S776" s="36">
        <f>(Reference!M$12*List!$G776)+Reference!M$13</f>
        <v>3930.1184625050309</v>
      </c>
      <c r="T776" s="36">
        <f>(Reference!N$12*List!$G776)+Reference!N$13</f>
        <v>15853.559772963421</v>
      </c>
      <c r="U776" s="12">
        <f>(Reference!O$12*List!$G776)+Reference!O$13</f>
        <v>589.2552011747041</v>
      </c>
      <c r="V776" s="12">
        <f>(Reference!P$12*List!$G776)+Reference!P$13</f>
        <v>830.31414710981062</v>
      </c>
      <c r="W776" s="12">
        <f>(Reference!Q$12*List!$G776)+Reference!Q$13</f>
        <v>415.15707355490531</v>
      </c>
      <c r="X776" s="54"/>
      <c r="Y776" s="1" t="str">
        <f t="shared" si="23"/>
        <v>Lake County, Indiana</v>
      </c>
      <c r="Z776" s="38" t="s">
        <v>146</v>
      </c>
      <c r="AA776" s="40" t="s">
        <v>2225</v>
      </c>
      <c r="AB776" s="43" t="s">
        <v>1975</v>
      </c>
      <c r="AC776" s="62"/>
      <c r="AD776" s="57">
        <f t="shared" si="22"/>
        <v>0.93220000000000003</v>
      </c>
    </row>
    <row r="777" spans="1:30" x14ac:dyDescent="0.3">
      <c r="A777" s="47">
        <v>15460</v>
      </c>
      <c r="B777" s="27">
        <v>99915</v>
      </c>
      <c r="C777" s="49" t="s">
        <v>1975</v>
      </c>
      <c r="D777" s="39" t="s">
        <v>27</v>
      </c>
      <c r="E777" s="44" t="s">
        <v>1975</v>
      </c>
      <c r="F777" s="18" t="s">
        <v>7</v>
      </c>
      <c r="G777" s="29">
        <v>0.82369999999999999</v>
      </c>
      <c r="H777" s="36">
        <f>(Reference!B$12*List!$G777)+Reference!B$13</f>
        <v>826.20188022798845</v>
      </c>
      <c r="I777" s="36">
        <f>(Reference!C$12*List!$G777)+Reference!C$13</f>
        <v>1232.8790470569263</v>
      </c>
      <c r="J777" s="36">
        <f>(Reference!D$12*List!$G777)+Reference!D$13</f>
        <v>1475.5908840237987</v>
      </c>
      <c r="K777" s="36">
        <f>(Reference!E$12*List!$G777)+Reference!E$13</f>
        <v>1825.0959292560954</v>
      </c>
      <c r="L777" s="36">
        <f>(Reference!F$12*List!$G777)+Reference!F$13</f>
        <v>1901.1456381723822</v>
      </c>
      <c r="M777" s="36">
        <f>(Reference!G$12*List!$G777)+Reference!G$13</f>
        <v>2153.0265889802254</v>
      </c>
      <c r="N777" s="36">
        <f>(Reference!H$12*List!$G777)+Reference!H$13</f>
        <v>2235.0092539112575</v>
      </c>
      <c r="O777" s="36">
        <f>(Reference!I$12*List!$G777)+Reference!I$13</f>
        <v>2322.9248748570353</v>
      </c>
      <c r="P777" s="36">
        <f>(Reference!J$12*List!$G777)+Reference!J$13</f>
        <v>2689.1500688581618</v>
      </c>
      <c r="Q777" s="36">
        <f>(Reference!K$12*List!$G777)+Reference!K$13</f>
        <v>2774.3688916154197</v>
      </c>
      <c r="R777" s="36">
        <f>(Reference!L$12*List!$G777)+Reference!L$13</f>
        <v>2993.3489045233082</v>
      </c>
      <c r="S777" s="36">
        <f>(Reference!M$12*List!$G777)+Reference!M$13</f>
        <v>3576.3966728815067</v>
      </c>
      <c r="T777" s="36">
        <f>(Reference!N$12*List!$G777)+Reference!N$13</f>
        <v>14426.69450457612</v>
      </c>
      <c r="U777" s="12">
        <f>(Reference!O$12*List!$G777)+Reference!O$13</f>
        <v>536.22056461272314</v>
      </c>
      <c r="V777" s="12">
        <f>(Reference!P$12*List!$G777)+Reference!P$13</f>
        <v>755.58352286338277</v>
      </c>
      <c r="W777" s="12">
        <f>(Reference!Q$12*List!$G777)+Reference!Q$13</f>
        <v>377.79176143169138</v>
      </c>
      <c r="X777" s="54"/>
      <c r="Y777" s="1" t="str">
        <f t="shared" si="23"/>
        <v>Lawrence County, Indiana</v>
      </c>
      <c r="Z777" s="39" t="s">
        <v>27</v>
      </c>
      <c r="AA777" s="40" t="s">
        <v>2225</v>
      </c>
      <c r="AB777" s="44" t="s">
        <v>1975</v>
      </c>
      <c r="AC777" s="63"/>
      <c r="AD777" s="57">
        <f t="shared" si="22"/>
        <v>0.82369999999999999</v>
      </c>
    </row>
    <row r="778" spans="1:30" x14ac:dyDescent="0.3">
      <c r="A778" s="47">
        <v>15470</v>
      </c>
      <c r="B778" s="13">
        <v>26900</v>
      </c>
      <c r="C778" s="49" t="s">
        <v>2371</v>
      </c>
      <c r="D778" s="38" t="s">
        <v>31</v>
      </c>
      <c r="E778" s="43" t="s">
        <v>1975</v>
      </c>
      <c r="F778" s="18" t="s">
        <v>6</v>
      </c>
      <c r="G778" s="11">
        <v>1.0295000000000001</v>
      </c>
      <c r="H778" s="36">
        <f>(Reference!B$12*List!$G778)+Reference!B$13</f>
        <v>981.19697095694653</v>
      </c>
      <c r="I778" s="36">
        <f>(Reference!C$12*List!$G778)+Reference!C$13</f>
        <v>1464.1665862521759</v>
      </c>
      <c r="J778" s="36">
        <f>(Reference!D$12*List!$G778)+Reference!D$13</f>
        <v>1752.4110516140497</v>
      </c>
      <c r="K778" s="36">
        <f>(Reference!E$12*List!$G778)+Reference!E$13</f>
        <v>2167.4830817351485</v>
      </c>
      <c r="L778" s="36">
        <f>(Reference!F$12*List!$G778)+Reference!F$13</f>
        <v>2257.7996808818689</v>
      </c>
      <c r="M778" s="36">
        <f>(Reference!G$12*List!$G778)+Reference!G$13</f>
        <v>2556.9333816018579</v>
      </c>
      <c r="N778" s="36">
        <f>(Reference!H$12*List!$G778)+Reference!H$13</f>
        <v>2654.2959565685351</v>
      </c>
      <c r="O778" s="36">
        <f>(Reference!I$12*List!$G778)+Reference!I$13</f>
        <v>2758.704507355169</v>
      </c>
      <c r="P778" s="36">
        <f>(Reference!J$12*List!$G778)+Reference!J$13</f>
        <v>3193.6333784234193</v>
      </c>
      <c r="Q778" s="36">
        <f>(Reference!K$12*List!$G778)+Reference!K$13</f>
        <v>3294.8392129282556</v>
      </c>
      <c r="R778" s="36">
        <f>(Reference!L$12*List!$G778)+Reference!L$13</f>
        <v>3554.8997750103017</v>
      </c>
      <c r="S778" s="36">
        <f>(Reference!M$12*List!$G778)+Reference!M$13</f>
        <v>4247.3270351351593</v>
      </c>
      <c r="T778" s="36">
        <f>(Reference!N$12*List!$G778)+Reference!N$13</f>
        <v>17133.135723323649</v>
      </c>
      <c r="U778" s="12">
        <f>(Reference!O$12*List!$G778)+Reference!O$13</f>
        <v>636.81529460770651</v>
      </c>
      <c r="V778" s="12">
        <f>(Reference!P$12*List!$G778)+Reference!P$13</f>
        <v>897.3306424017685</v>
      </c>
      <c r="W778" s="12">
        <f>(Reference!Q$12*List!$G778)+Reference!Q$13</f>
        <v>448.66532120088425</v>
      </c>
      <c r="X778" s="54"/>
      <c r="Y778" s="1" t="str">
        <f t="shared" si="23"/>
        <v>Madison County, Indiana</v>
      </c>
      <c r="Z778" s="38" t="s">
        <v>31</v>
      </c>
      <c r="AA778" s="40" t="s">
        <v>2225</v>
      </c>
      <c r="AB778" s="43" t="s">
        <v>1975</v>
      </c>
      <c r="AC778" s="62"/>
      <c r="AD778" s="57">
        <f t="shared" ref="AD778:AD841" si="24">IFERROR(INDEX($AH$9:$AH$3254,MATCH($B778,$AE$9:$AE$3254,0)),"")</f>
        <v>1.0295000000000001</v>
      </c>
    </row>
    <row r="779" spans="1:30" x14ac:dyDescent="0.3">
      <c r="A779" s="47">
        <v>15480</v>
      </c>
      <c r="B779" s="13">
        <v>26900</v>
      </c>
      <c r="C779" s="49" t="s">
        <v>2371</v>
      </c>
      <c r="D779" s="38" t="s">
        <v>149</v>
      </c>
      <c r="E779" s="43" t="s">
        <v>1975</v>
      </c>
      <c r="F779" s="18" t="s">
        <v>6</v>
      </c>
      <c r="G779" s="11">
        <v>1.0295000000000001</v>
      </c>
      <c r="H779" s="36">
        <f>(Reference!B$12*List!$G779)+Reference!B$13</f>
        <v>981.19697095694653</v>
      </c>
      <c r="I779" s="36">
        <f>(Reference!C$12*List!$G779)+Reference!C$13</f>
        <v>1464.1665862521759</v>
      </c>
      <c r="J779" s="36">
        <f>(Reference!D$12*List!$G779)+Reference!D$13</f>
        <v>1752.4110516140497</v>
      </c>
      <c r="K779" s="36">
        <f>(Reference!E$12*List!$G779)+Reference!E$13</f>
        <v>2167.4830817351485</v>
      </c>
      <c r="L779" s="36">
        <f>(Reference!F$12*List!$G779)+Reference!F$13</f>
        <v>2257.7996808818689</v>
      </c>
      <c r="M779" s="36">
        <f>(Reference!G$12*List!$G779)+Reference!G$13</f>
        <v>2556.9333816018579</v>
      </c>
      <c r="N779" s="36">
        <f>(Reference!H$12*List!$G779)+Reference!H$13</f>
        <v>2654.2959565685351</v>
      </c>
      <c r="O779" s="36">
        <f>(Reference!I$12*List!$G779)+Reference!I$13</f>
        <v>2758.704507355169</v>
      </c>
      <c r="P779" s="36">
        <f>(Reference!J$12*List!$G779)+Reference!J$13</f>
        <v>3193.6333784234193</v>
      </c>
      <c r="Q779" s="36">
        <f>(Reference!K$12*List!$G779)+Reference!K$13</f>
        <v>3294.8392129282556</v>
      </c>
      <c r="R779" s="36">
        <f>(Reference!L$12*List!$G779)+Reference!L$13</f>
        <v>3554.8997750103017</v>
      </c>
      <c r="S779" s="36">
        <f>(Reference!M$12*List!$G779)+Reference!M$13</f>
        <v>4247.3270351351593</v>
      </c>
      <c r="T779" s="36">
        <f>(Reference!N$12*List!$G779)+Reference!N$13</f>
        <v>17133.135723323649</v>
      </c>
      <c r="U779" s="12">
        <f>(Reference!O$12*List!$G779)+Reference!O$13</f>
        <v>636.81529460770651</v>
      </c>
      <c r="V779" s="12">
        <f>(Reference!P$12*List!$G779)+Reference!P$13</f>
        <v>897.3306424017685</v>
      </c>
      <c r="W779" s="12">
        <f>(Reference!Q$12*List!$G779)+Reference!Q$13</f>
        <v>448.66532120088425</v>
      </c>
      <c r="X779" s="54"/>
      <c r="Y779" s="1" t="str">
        <f t="shared" si="23"/>
        <v>Marion County, Indiana</v>
      </c>
      <c r="Z779" s="38" t="s">
        <v>149</v>
      </c>
      <c r="AA779" s="40" t="s">
        <v>2225</v>
      </c>
      <c r="AB779" s="43" t="s">
        <v>1975</v>
      </c>
      <c r="AC779" s="62"/>
      <c r="AD779" s="57">
        <f t="shared" si="24"/>
        <v>1.0295000000000001</v>
      </c>
    </row>
    <row r="780" spans="1:30" x14ac:dyDescent="0.3">
      <c r="A780" s="47">
        <v>15490</v>
      </c>
      <c r="B780" s="27">
        <v>99915</v>
      </c>
      <c r="C780" s="49" t="s">
        <v>1975</v>
      </c>
      <c r="D780" s="39" t="s">
        <v>252</v>
      </c>
      <c r="E780" s="44" t="s">
        <v>1975</v>
      </c>
      <c r="F780" s="18" t="s">
        <v>7</v>
      </c>
      <c r="G780" s="29">
        <v>0.82369999999999999</v>
      </c>
      <c r="H780" s="36">
        <f>(Reference!B$12*List!$G780)+Reference!B$13</f>
        <v>826.20188022798845</v>
      </c>
      <c r="I780" s="36">
        <f>(Reference!C$12*List!$G780)+Reference!C$13</f>
        <v>1232.8790470569263</v>
      </c>
      <c r="J780" s="36">
        <f>(Reference!D$12*List!$G780)+Reference!D$13</f>
        <v>1475.5908840237987</v>
      </c>
      <c r="K780" s="36">
        <f>(Reference!E$12*List!$G780)+Reference!E$13</f>
        <v>1825.0959292560954</v>
      </c>
      <c r="L780" s="36">
        <f>(Reference!F$12*List!$G780)+Reference!F$13</f>
        <v>1901.1456381723822</v>
      </c>
      <c r="M780" s="36">
        <f>(Reference!G$12*List!$G780)+Reference!G$13</f>
        <v>2153.0265889802254</v>
      </c>
      <c r="N780" s="36">
        <f>(Reference!H$12*List!$G780)+Reference!H$13</f>
        <v>2235.0092539112575</v>
      </c>
      <c r="O780" s="36">
        <f>(Reference!I$12*List!$G780)+Reference!I$13</f>
        <v>2322.9248748570353</v>
      </c>
      <c r="P780" s="36">
        <f>(Reference!J$12*List!$G780)+Reference!J$13</f>
        <v>2689.1500688581618</v>
      </c>
      <c r="Q780" s="36">
        <f>(Reference!K$12*List!$G780)+Reference!K$13</f>
        <v>2774.3688916154197</v>
      </c>
      <c r="R780" s="36">
        <f>(Reference!L$12*List!$G780)+Reference!L$13</f>
        <v>2993.3489045233082</v>
      </c>
      <c r="S780" s="36">
        <f>(Reference!M$12*List!$G780)+Reference!M$13</f>
        <v>3576.3966728815067</v>
      </c>
      <c r="T780" s="36">
        <f>(Reference!N$12*List!$G780)+Reference!N$13</f>
        <v>14426.69450457612</v>
      </c>
      <c r="U780" s="12">
        <f>(Reference!O$12*List!$G780)+Reference!O$13</f>
        <v>536.22056461272314</v>
      </c>
      <c r="V780" s="12">
        <f>(Reference!P$12*List!$G780)+Reference!P$13</f>
        <v>755.58352286338277</v>
      </c>
      <c r="W780" s="12">
        <f>(Reference!Q$12*List!$G780)+Reference!Q$13</f>
        <v>377.79176143169138</v>
      </c>
      <c r="X780" s="54"/>
      <c r="Y780" s="1" t="str">
        <f t="shared" ref="Y780:Y843" si="25">CONCATENATE(Z780, AA780, AB780)</f>
        <v>Marshall County, Indiana</v>
      </c>
      <c r="Z780" s="39" t="s">
        <v>252</v>
      </c>
      <c r="AA780" s="40" t="s">
        <v>2225</v>
      </c>
      <c r="AB780" s="44" t="s">
        <v>1975</v>
      </c>
      <c r="AC780" s="63"/>
      <c r="AD780" s="57">
        <f t="shared" si="24"/>
        <v>0.82369999999999999</v>
      </c>
    </row>
    <row r="781" spans="1:30" x14ac:dyDescent="0.3">
      <c r="A781" s="47">
        <v>15500</v>
      </c>
      <c r="B781" s="27">
        <v>99915</v>
      </c>
      <c r="C781" s="49" t="s">
        <v>1975</v>
      </c>
      <c r="D781" s="39" t="s">
        <v>150</v>
      </c>
      <c r="E781" s="44" t="s">
        <v>1975</v>
      </c>
      <c r="F781" s="18" t="s">
        <v>7</v>
      </c>
      <c r="G781" s="29">
        <v>0.82369999999999999</v>
      </c>
      <c r="H781" s="36">
        <f>(Reference!B$12*List!$G781)+Reference!B$13</f>
        <v>826.20188022798845</v>
      </c>
      <c r="I781" s="36">
        <f>(Reference!C$12*List!$G781)+Reference!C$13</f>
        <v>1232.8790470569263</v>
      </c>
      <c r="J781" s="36">
        <f>(Reference!D$12*List!$G781)+Reference!D$13</f>
        <v>1475.5908840237987</v>
      </c>
      <c r="K781" s="36">
        <f>(Reference!E$12*List!$G781)+Reference!E$13</f>
        <v>1825.0959292560954</v>
      </c>
      <c r="L781" s="36">
        <f>(Reference!F$12*List!$G781)+Reference!F$13</f>
        <v>1901.1456381723822</v>
      </c>
      <c r="M781" s="36">
        <f>(Reference!G$12*List!$G781)+Reference!G$13</f>
        <v>2153.0265889802254</v>
      </c>
      <c r="N781" s="36">
        <f>(Reference!H$12*List!$G781)+Reference!H$13</f>
        <v>2235.0092539112575</v>
      </c>
      <c r="O781" s="36">
        <f>(Reference!I$12*List!$G781)+Reference!I$13</f>
        <v>2322.9248748570353</v>
      </c>
      <c r="P781" s="36">
        <f>(Reference!J$12*List!$G781)+Reference!J$13</f>
        <v>2689.1500688581618</v>
      </c>
      <c r="Q781" s="36">
        <f>(Reference!K$12*List!$G781)+Reference!K$13</f>
        <v>2774.3688916154197</v>
      </c>
      <c r="R781" s="36">
        <f>(Reference!L$12*List!$G781)+Reference!L$13</f>
        <v>2993.3489045233082</v>
      </c>
      <c r="S781" s="36">
        <f>(Reference!M$12*List!$G781)+Reference!M$13</f>
        <v>3576.3966728815067</v>
      </c>
      <c r="T781" s="36">
        <f>(Reference!N$12*List!$G781)+Reference!N$13</f>
        <v>14426.69450457612</v>
      </c>
      <c r="U781" s="12">
        <f>(Reference!O$12*List!$G781)+Reference!O$13</f>
        <v>536.22056461272314</v>
      </c>
      <c r="V781" s="12">
        <f>(Reference!P$12*List!$G781)+Reference!P$13</f>
        <v>755.58352286338277</v>
      </c>
      <c r="W781" s="12">
        <f>(Reference!Q$12*List!$G781)+Reference!Q$13</f>
        <v>377.79176143169138</v>
      </c>
      <c r="X781" s="54"/>
      <c r="Y781" s="1" t="str">
        <f t="shared" si="25"/>
        <v>Martin County, Indiana</v>
      </c>
      <c r="Z781" s="39" t="s">
        <v>150</v>
      </c>
      <c r="AA781" s="40" t="s">
        <v>2225</v>
      </c>
      <c r="AB781" s="44" t="s">
        <v>1975</v>
      </c>
      <c r="AC781" s="63"/>
      <c r="AD781" s="57">
        <f t="shared" si="24"/>
        <v>0.82369999999999999</v>
      </c>
    </row>
    <row r="782" spans="1:30" x14ac:dyDescent="0.3">
      <c r="A782" s="47">
        <v>15510</v>
      </c>
      <c r="B782" s="27">
        <v>99915</v>
      </c>
      <c r="C782" s="49" t="s">
        <v>1975</v>
      </c>
      <c r="D782" s="39" t="s">
        <v>310</v>
      </c>
      <c r="E782" s="44" t="s">
        <v>1975</v>
      </c>
      <c r="F782" s="18" t="s">
        <v>7</v>
      </c>
      <c r="G782" s="29">
        <v>0.82369999999999999</v>
      </c>
      <c r="H782" s="36">
        <f>(Reference!B$12*List!$G782)+Reference!B$13</f>
        <v>826.20188022798845</v>
      </c>
      <c r="I782" s="36">
        <f>(Reference!C$12*List!$G782)+Reference!C$13</f>
        <v>1232.8790470569263</v>
      </c>
      <c r="J782" s="36">
        <f>(Reference!D$12*List!$G782)+Reference!D$13</f>
        <v>1475.5908840237987</v>
      </c>
      <c r="K782" s="36">
        <f>(Reference!E$12*List!$G782)+Reference!E$13</f>
        <v>1825.0959292560954</v>
      </c>
      <c r="L782" s="36">
        <f>(Reference!F$12*List!$G782)+Reference!F$13</f>
        <v>1901.1456381723822</v>
      </c>
      <c r="M782" s="36">
        <f>(Reference!G$12*List!$G782)+Reference!G$13</f>
        <v>2153.0265889802254</v>
      </c>
      <c r="N782" s="36">
        <f>(Reference!H$12*List!$G782)+Reference!H$13</f>
        <v>2235.0092539112575</v>
      </c>
      <c r="O782" s="36">
        <f>(Reference!I$12*List!$G782)+Reference!I$13</f>
        <v>2322.9248748570353</v>
      </c>
      <c r="P782" s="36">
        <f>(Reference!J$12*List!$G782)+Reference!J$13</f>
        <v>2689.1500688581618</v>
      </c>
      <c r="Q782" s="36">
        <f>(Reference!K$12*List!$G782)+Reference!K$13</f>
        <v>2774.3688916154197</v>
      </c>
      <c r="R782" s="36">
        <f>(Reference!L$12*List!$G782)+Reference!L$13</f>
        <v>2993.3489045233082</v>
      </c>
      <c r="S782" s="36">
        <f>(Reference!M$12*List!$G782)+Reference!M$13</f>
        <v>3576.3966728815067</v>
      </c>
      <c r="T782" s="36">
        <f>(Reference!N$12*List!$G782)+Reference!N$13</f>
        <v>14426.69450457612</v>
      </c>
      <c r="U782" s="12">
        <f>(Reference!O$12*List!$G782)+Reference!O$13</f>
        <v>536.22056461272314</v>
      </c>
      <c r="V782" s="12">
        <f>(Reference!P$12*List!$G782)+Reference!P$13</f>
        <v>755.58352286338277</v>
      </c>
      <c r="W782" s="12">
        <f>(Reference!Q$12*List!$G782)+Reference!Q$13</f>
        <v>377.79176143169138</v>
      </c>
      <c r="X782" s="54"/>
      <c r="Y782" s="1" t="str">
        <f t="shared" si="25"/>
        <v>Miami County, Indiana</v>
      </c>
      <c r="Z782" s="39" t="s">
        <v>310</v>
      </c>
      <c r="AA782" s="40" t="s">
        <v>2225</v>
      </c>
      <c r="AB782" s="44" t="s">
        <v>1975</v>
      </c>
      <c r="AC782" s="63"/>
      <c r="AD782" s="57">
        <f t="shared" si="24"/>
        <v>0.82369999999999999</v>
      </c>
    </row>
    <row r="783" spans="1:30" x14ac:dyDescent="0.3">
      <c r="A783" s="47">
        <v>15520</v>
      </c>
      <c r="B783" s="13">
        <v>14020</v>
      </c>
      <c r="C783" s="49" t="s">
        <v>2361</v>
      </c>
      <c r="D783" s="38" t="s">
        <v>207</v>
      </c>
      <c r="E783" s="43" t="s">
        <v>1975</v>
      </c>
      <c r="F783" s="18" t="s">
        <v>6</v>
      </c>
      <c r="G783" s="11">
        <v>0.94599999999999995</v>
      </c>
      <c r="H783" s="36">
        <f>(Reference!B$12*List!$G783)+Reference!B$13</f>
        <v>918.31023589441975</v>
      </c>
      <c r="I783" s="36">
        <f>(Reference!C$12*List!$G783)+Reference!C$13</f>
        <v>1370.3254321083305</v>
      </c>
      <c r="J783" s="36">
        <f>(Reference!D$12*List!$G783)+Reference!D$13</f>
        <v>1640.095774676314</v>
      </c>
      <c r="K783" s="36">
        <f>(Reference!E$12*List!$G783)+Reference!E$13</f>
        <v>2028.5650679742107</v>
      </c>
      <c r="L783" s="36">
        <f>(Reference!F$12*List!$G783)+Reference!F$13</f>
        <v>2113.0931086455121</v>
      </c>
      <c r="M783" s="36">
        <f>(Reference!G$12*List!$G783)+Reference!G$13</f>
        <v>2393.0547752660641</v>
      </c>
      <c r="N783" s="36">
        <f>(Reference!H$12*List!$G783)+Reference!H$13</f>
        <v>2484.1772020890276</v>
      </c>
      <c r="O783" s="36">
        <f>(Reference!I$12*List!$G783)+Reference!I$13</f>
        <v>2581.8940150636522</v>
      </c>
      <c r="P783" s="36">
        <f>(Reference!J$12*List!$G783)+Reference!J$13</f>
        <v>2988.9474875162323</v>
      </c>
      <c r="Q783" s="36">
        <f>(Reference!K$12*List!$G783)+Reference!K$13</f>
        <v>3083.6668522401023</v>
      </c>
      <c r="R783" s="36">
        <f>(Reference!L$12*List!$G783)+Reference!L$13</f>
        <v>3327.0596502014387</v>
      </c>
      <c r="S783" s="36">
        <f>(Reference!M$12*List!$G783)+Reference!M$13</f>
        <v>3975.1079620147507</v>
      </c>
      <c r="T783" s="36">
        <f>(Reference!N$12*List!$G783)+Reference!N$13</f>
        <v>16035.041254103926</v>
      </c>
      <c r="U783" s="12">
        <f>(Reference!O$12*List!$G783)+Reference!O$13</f>
        <v>596.00062038719568</v>
      </c>
      <c r="V783" s="12">
        <f>(Reference!P$12*List!$G783)+Reference!P$13</f>
        <v>839.81905600013965</v>
      </c>
      <c r="W783" s="12">
        <f>(Reference!Q$12*List!$G783)+Reference!Q$13</f>
        <v>419.90952800006983</v>
      </c>
      <c r="X783" s="54"/>
      <c r="Y783" s="1" t="str">
        <f t="shared" si="25"/>
        <v>Monroe County, Indiana</v>
      </c>
      <c r="Z783" s="38" t="s">
        <v>207</v>
      </c>
      <c r="AA783" s="40" t="s">
        <v>2225</v>
      </c>
      <c r="AB783" s="43" t="s">
        <v>1975</v>
      </c>
      <c r="AC783" s="62"/>
      <c r="AD783" s="57">
        <f t="shared" si="24"/>
        <v>0.94599999999999995</v>
      </c>
    </row>
    <row r="784" spans="1:30" x14ac:dyDescent="0.3">
      <c r="A784" s="47">
        <v>15530</v>
      </c>
      <c r="B784" s="27">
        <v>99915</v>
      </c>
      <c r="C784" s="49" t="s">
        <v>1975</v>
      </c>
      <c r="D784" s="39" t="s">
        <v>33</v>
      </c>
      <c r="E784" s="44" t="s">
        <v>1975</v>
      </c>
      <c r="F784" s="18" t="s">
        <v>7</v>
      </c>
      <c r="G784" s="29">
        <v>0.82369999999999999</v>
      </c>
      <c r="H784" s="36">
        <f>(Reference!B$12*List!$G784)+Reference!B$13</f>
        <v>826.20188022798845</v>
      </c>
      <c r="I784" s="36">
        <f>(Reference!C$12*List!$G784)+Reference!C$13</f>
        <v>1232.8790470569263</v>
      </c>
      <c r="J784" s="36">
        <f>(Reference!D$12*List!$G784)+Reference!D$13</f>
        <v>1475.5908840237987</v>
      </c>
      <c r="K784" s="36">
        <f>(Reference!E$12*List!$G784)+Reference!E$13</f>
        <v>1825.0959292560954</v>
      </c>
      <c r="L784" s="36">
        <f>(Reference!F$12*List!$G784)+Reference!F$13</f>
        <v>1901.1456381723822</v>
      </c>
      <c r="M784" s="36">
        <f>(Reference!G$12*List!$G784)+Reference!G$13</f>
        <v>2153.0265889802254</v>
      </c>
      <c r="N784" s="36">
        <f>(Reference!H$12*List!$G784)+Reference!H$13</f>
        <v>2235.0092539112575</v>
      </c>
      <c r="O784" s="36">
        <f>(Reference!I$12*List!$G784)+Reference!I$13</f>
        <v>2322.9248748570353</v>
      </c>
      <c r="P784" s="36">
        <f>(Reference!J$12*List!$G784)+Reference!J$13</f>
        <v>2689.1500688581618</v>
      </c>
      <c r="Q784" s="36">
        <f>(Reference!K$12*List!$G784)+Reference!K$13</f>
        <v>2774.3688916154197</v>
      </c>
      <c r="R784" s="36">
        <f>(Reference!L$12*List!$G784)+Reference!L$13</f>
        <v>2993.3489045233082</v>
      </c>
      <c r="S784" s="36">
        <f>(Reference!M$12*List!$G784)+Reference!M$13</f>
        <v>3576.3966728815067</v>
      </c>
      <c r="T784" s="36">
        <f>(Reference!N$12*List!$G784)+Reference!N$13</f>
        <v>14426.69450457612</v>
      </c>
      <c r="U784" s="12">
        <f>(Reference!O$12*List!$G784)+Reference!O$13</f>
        <v>536.22056461272314</v>
      </c>
      <c r="V784" s="12">
        <f>(Reference!P$12*List!$G784)+Reference!P$13</f>
        <v>755.58352286338277</v>
      </c>
      <c r="W784" s="12">
        <f>(Reference!Q$12*List!$G784)+Reference!Q$13</f>
        <v>377.79176143169138</v>
      </c>
      <c r="X784" s="54"/>
      <c r="Y784" s="1" t="str">
        <f t="shared" si="25"/>
        <v>Montgomery County, Indiana</v>
      </c>
      <c r="Z784" s="39" t="s">
        <v>33</v>
      </c>
      <c r="AA784" s="40" t="s">
        <v>2225</v>
      </c>
      <c r="AB784" s="44" t="s">
        <v>1975</v>
      </c>
      <c r="AC784" s="63"/>
      <c r="AD784" s="57">
        <f t="shared" si="24"/>
        <v>0.82369999999999999</v>
      </c>
    </row>
    <row r="785" spans="1:30" x14ac:dyDescent="0.3">
      <c r="A785" s="47">
        <v>15540</v>
      </c>
      <c r="B785" s="13">
        <v>26900</v>
      </c>
      <c r="C785" s="49" t="s">
        <v>2371</v>
      </c>
      <c r="D785" s="38" t="s">
        <v>34</v>
      </c>
      <c r="E785" s="43" t="s">
        <v>1975</v>
      </c>
      <c r="F785" s="18" t="s">
        <v>6</v>
      </c>
      <c r="G785" s="11">
        <v>1.0295000000000001</v>
      </c>
      <c r="H785" s="36">
        <f>(Reference!B$12*List!$G785)+Reference!B$13</f>
        <v>981.19697095694653</v>
      </c>
      <c r="I785" s="36">
        <f>(Reference!C$12*List!$G785)+Reference!C$13</f>
        <v>1464.1665862521759</v>
      </c>
      <c r="J785" s="36">
        <f>(Reference!D$12*List!$G785)+Reference!D$13</f>
        <v>1752.4110516140497</v>
      </c>
      <c r="K785" s="36">
        <f>(Reference!E$12*List!$G785)+Reference!E$13</f>
        <v>2167.4830817351485</v>
      </c>
      <c r="L785" s="36">
        <f>(Reference!F$12*List!$G785)+Reference!F$13</f>
        <v>2257.7996808818689</v>
      </c>
      <c r="M785" s="36">
        <f>(Reference!G$12*List!$G785)+Reference!G$13</f>
        <v>2556.9333816018579</v>
      </c>
      <c r="N785" s="36">
        <f>(Reference!H$12*List!$G785)+Reference!H$13</f>
        <v>2654.2959565685351</v>
      </c>
      <c r="O785" s="36">
        <f>(Reference!I$12*List!$G785)+Reference!I$13</f>
        <v>2758.704507355169</v>
      </c>
      <c r="P785" s="36">
        <f>(Reference!J$12*List!$G785)+Reference!J$13</f>
        <v>3193.6333784234193</v>
      </c>
      <c r="Q785" s="36">
        <f>(Reference!K$12*List!$G785)+Reference!K$13</f>
        <v>3294.8392129282556</v>
      </c>
      <c r="R785" s="36">
        <f>(Reference!L$12*List!$G785)+Reference!L$13</f>
        <v>3554.8997750103017</v>
      </c>
      <c r="S785" s="36">
        <f>(Reference!M$12*List!$G785)+Reference!M$13</f>
        <v>4247.3270351351593</v>
      </c>
      <c r="T785" s="36">
        <f>(Reference!N$12*List!$G785)+Reference!N$13</f>
        <v>17133.135723323649</v>
      </c>
      <c r="U785" s="12">
        <f>(Reference!O$12*List!$G785)+Reference!O$13</f>
        <v>636.81529460770651</v>
      </c>
      <c r="V785" s="12">
        <f>(Reference!P$12*List!$G785)+Reference!P$13</f>
        <v>897.3306424017685</v>
      </c>
      <c r="W785" s="12">
        <f>(Reference!Q$12*List!$G785)+Reference!Q$13</f>
        <v>448.66532120088425</v>
      </c>
      <c r="X785" s="54"/>
      <c r="Y785" s="1" t="str">
        <f t="shared" si="25"/>
        <v>Morgan County, Indiana</v>
      </c>
      <c r="Z785" s="38" t="s">
        <v>34</v>
      </c>
      <c r="AA785" s="40" t="s">
        <v>2225</v>
      </c>
      <c r="AB785" s="43" t="s">
        <v>1975</v>
      </c>
      <c r="AC785" s="62"/>
      <c r="AD785" s="57">
        <f t="shared" si="24"/>
        <v>1.0295000000000001</v>
      </c>
    </row>
    <row r="786" spans="1:30" x14ac:dyDescent="0.3">
      <c r="A786" s="47">
        <v>15550</v>
      </c>
      <c r="B786" s="13">
        <v>23844</v>
      </c>
      <c r="C786" s="49" t="s">
        <v>2378</v>
      </c>
      <c r="D786" s="38" t="s">
        <v>210</v>
      </c>
      <c r="E786" s="43" t="s">
        <v>1975</v>
      </c>
      <c r="F786" s="18" t="s">
        <v>6</v>
      </c>
      <c r="G786" s="11">
        <v>0.93220000000000003</v>
      </c>
      <c r="H786" s="36">
        <f>(Reference!B$12*List!$G786)+Reference!B$13</f>
        <v>907.9169790816909</v>
      </c>
      <c r="I786" s="36">
        <f>(Reference!C$12*List!$G786)+Reference!C$13</f>
        <v>1354.8163551360544</v>
      </c>
      <c r="J786" s="36">
        <f>(Reference!D$12*List!$G786)+Reference!D$13</f>
        <v>1621.5334893860058</v>
      </c>
      <c r="K786" s="36">
        <f>(Reference!E$12*List!$G786)+Reference!E$13</f>
        <v>2005.6061627059362</v>
      </c>
      <c r="L786" s="36">
        <f>(Reference!F$12*List!$G786)+Reference!F$13</f>
        <v>2089.1775314375877</v>
      </c>
      <c r="M786" s="36">
        <f>(Reference!G$12*List!$G786)+Reference!G$13</f>
        <v>2365.9706463147595</v>
      </c>
      <c r="N786" s="36">
        <f>(Reference!H$12*List!$G786)+Reference!H$13</f>
        <v>2456.0617672169651</v>
      </c>
      <c r="O786" s="36">
        <f>(Reference!I$12*List!$G786)+Reference!I$13</f>
        <v>2552.6726402897248</v>
      </c>
      <c r="P786" s="36">
        <f>(Reference!J$12*List!$G786)+Reference!J$13</f>
        <v>2955.1191606357634</v>
      </c>
      <c r="Q786" s="36">
        <f>(Reference!K$12*List!$G786)+Reference!K$13</f>
        <v>3048.7665099946353</v>
      </c>
      <c r="R786" s="36">
        <f>(Reference!L$12*List!$G786)+Reference!L$13</f>
        <v>3289.4046355623695</v>
      </c>
      <c r="S786" s="36">
        <f>(Reference!M$12*List!$G786)+Reference!M$13</f>
        <v>3930.1184625050309</v>
      </c>
      <c r="T786" s="36">
        <f>(Reference!N$12*List!$G786)+Reference!N$13</f>
        <v>15853.559772963421</v>
      </c>
      <c r="U786" s="12">
        <f>(Reference!O$12*List!$G786)+Reference!O$13</f>
        <v>589.2552011747041</v>
      </c>
      <c r="V786" s="12">
        <f>(Reference!P$12*List!$G786)+Reference!P$13</f>
        <v>830.31414710981062</v>
      </c>
      <c r="W786" s="12">
        <f>(Reference!Q$12*List!$G786)+Reference!Q$13</f>
        <v>415.15707355490531</v>
      </c>
      <c r="X786" s="54"/>
      <c r="Y786" s="1" t="str">
        <f t="shared" si="25"/>
        <v>Newton County, Indiana</v>
      </c>
      <c r="Z786" s="38" t="s">
        <v>210</v>
      </c>
      <c r="AA786" s="40" t="s">
        <v>2225</v>
      </c>
      <c r="AB786" s="43" t="s">
        <v>1975</v>
      </c>
      <c r="AC786" s="62"/>
      <c r="AD786" s="57">
        <f t="shared" si="24"/>
        <v>0.93220000000000003</v>
      </c>
    </row>
    <row r="787" spans="1:30" x14ac:dyDescent="0.3">
      <c r="A787" s="47">
        <v>15560</v>
      </c>
      <c r="B787" s="27">
        <v>99915</v>
      </c>
      <c r="C787" s="49" t="s">
        <v>1975</v>
      </c>
      <c r="D787" s="39" t="s">
        <v>1183</v>
      </c>
      <c r="E787" s="44" t="s">
        <v>1975</v>
      </c>
      <c r="F787" s="18" t="s">
        <v>7</v>
      </c>
      <c r="G787" s="29">
        <v>0.82369999999999999</v>
      </c>
      <c r="H787" s="36">
        <f>(Reference!B$12*List!$G787)+Reference!B$13</f>
        <v>826.20188022798845</v>
      </c>
      <c r="I787" s="36">
        <f>(Reference!C$12*List!$G787)+Reference!C$13</f>
        <v>1232.8790470569263</v>
      </c>
      <c r="J787" s="36">
        <f>(Reference!D$12*List!$G787)+Reference!D$13</f>
        <v>1475.5908840237987</v>
      </c>
      <c r="K787" s="36">
        <f>(Reference!E$12*List!$G787)+Reference!E$13</f>
        <v>1825.0959292560954</v>
      </c>
      <c r="L787" s="36">
        <f>(Reference!F$12*List!$G787)+Reference!F$13</f>
        <v>1901.1456381723822</v>
      </c>
      <c r="M787" s="36">
        <f>(Reference!G$12*List!$G787)+Reference!G$13</f>
        <v>2153.0265889802254</v>
      </c>
      <c r="N787" s="36">
        <f>(Reference!H$12*List!$G787)+Reference!H$13</f>
        <v>2235.0092539112575</v>
      </c>
      <c r="O787" s="36">
        <f>(Reference!I$12*List!$G787)+Reference!I$13</f>
        <v>2322.9248748570353</v>
      </c>
      <c r="P787" s="36">
        <f>(Reference!J$12*List!$G787)+Reference!J$13</f>
        <v>2689.1500688581618</v>
      </c>
      <c r="Q787" s="36">
        <f>(Reference!K$12*List!$G787)+Reference!K$13</f>
        <v>2774.3688916154197</v>
      </c>
      <c r="R787" s="36">
        <f>(Reference!L$12*List!$G787)+Reference!L$13</f>
        <v>2993.3489045233082</v>
      </c>
      <c r="S787" s="36">
        <f>(Reference!M$12*List!$G787)+Reference!M$13</f>
        <v>3576.3966728815067</v>
      </c>
      <c r="T787" s="36">
        <f>(Reference!N$12*List!$G787)+Reference!N$13</f>
        <v>14426.69450457612</v>
      </c>
      <c r="U787" s="12">
        <f>(Reference!O$12*List!$G787)+Reference!O$13</f>
        <v>536.22056461272314</v>
      </c>
      <c r="V787" s="12">
        <f>(Reference!P$12*List!$G787)+Reference!P$13</f>
        <v>755.58352286338277</v>
      </c>
      <c r="W787" s="12">
        <f>(Reference!Q$12*List!$G787)+Reference!Q$13</f>
        <v>377.79176143169138</v>
      </c>
      <c r="X787" s="54"/>
      <c r="Y787" s="1" t="str">
        <f t="shared" si="25"/>
        <v>Noble County, Indiana</v>
      </c>
      <c r="Z787" s="39" t="s">
        <v>1183</v>
      </c>
      <c r="AA787" s="40" t="s">
        <v>2225</v>
      </c>
      <c r="AB787" s="44" t="s">
        <v>1975</v>
      </c>
      <c r="AC787" s="63"/>
      <c r="AD787" s="57">
        <f t="shared" si="24"/>
        <v>0.82369999999999999</v>
      </c>
    </row>
    <row r="788" spans="1:30" x14ac:dyDescent="0.3">
      <c r="A788" s="47">
        <v>15570</v>
      </c>
      <c r="B788" s="13">
        <v>17140</v>
      </c>
      <c r="C788" s="49" t="s">
        <v>2374</v>
      </c>
      <c r="D788" s="38" t="s">
        <v>279</v>
      </c>
      <c r="E788" s="43" t="s">
        <v>1975</v>
      </c>
      <c r="F788" s="18" t="s">
        <v>6</v>
      </c>
      <c r="G788" s="11">
        <v>0.93959999999999999</v>
      </c>
      <c r="H788" s="36">
        <f>(Reference!B$12*List!$G788)+Reference!B$13</f>
        <v>913.49017476387883</v>
      </c>
      <c r="I788" s="36">
        <f>(Reference!C$12*List!$G788)+Reference!C$13</f>
        <v>1363.1328167008983</v>
      </c>
      <c r="J788" s="36">
        <f>(Reference!D$12*List!$G788)+Reference!D$13</f>
        <v>1631.4871785996495</v>
      </c>
      <c r="K788" s="36">
        <f>(Reference!E$12*List!$G788)+Reference!E$13</f>
        <v>2017.9174597338515</v>
      </c>
      <c r="L788" s="36">
        <f>(Reference!F$12*List!$G788)+Reference!F$13</f>
        <v>2102.0018264621267</v>
      </c>
      <c r="M788" s="36">
        <f>(Reference!G$12*List!$G788)+Reference!G$13</f>
        <v>2380.4940198103868</v>
      </c>
      <c r="N788" s="36">
        <f>(Reference!H$12*List!$G788)+Reference!H$13</f>
        <v>2471.1381598295202</v>
      </c>
      <c r="O788" s="36">
        <f>(Reference!I$12*List!$G788)+Reference!I$13</f>
        <v>2568.3420731395117</v>
      </c>
      <c r="P788" s="36">
        <f>(Reference!J$12*List!$G788)+Reference!J$13</f>
        <v>2973.2589880934065</v>
      </c>
      <c r="Q788" s="36">
        <f>(Reference!K$12*List!$G788)+Reference!K$13</f>
        <v>3067.4811862711904</v>
      </c>
      <c r="R788" s="36">
        <f>(Reference!L$12*List!$G788)+Reference!L$13</f>
        <v>3309.5964550065082</v>
      </c>
      <c r="S788" s="36">
        <f>(Reference!M$12*List!$G788)+Reference!M$13</f>
        <v>3954.2432665899532</v>
      </c>
      <c r="T788" s="36">
        <f>(Reference!N$12*List!$G788)+Reference!N$13</f>
        <v>15950.875929517024</v>
      </c>
      <c r="U788" s="12">
        <f>(Reference!O$12*List!$G788)+Reference!O$13</f>
        <v>592.87231002777935</v>
      </c>
      <c r="V788" s="12">
        <f>(Reference!P$12*List!$G788)+Reference!P$13</f>
        <v>835.41098231187107</v>
      </c>
      <c r="W788" s="12">
        <f>(Reference!Q$12*List!$G788)+Reference!Q$13</f>
        <v>417.70549115593553</v>
      </c>
      <c r="X788" s="54"/>
      <c r="Y788" s="1" t="str">
        <f t="shared" si="25"/>
        <v>Ohio County, Indiana</v>
      </c>
      <c r="Z788" s="38" t="s">
        <v>279</v>
      </c>
      <c r="AA788" s="40" t="s">
        <v>2225</v>
      </c>
      <c r="AB788" s="43" t="s">
        <v>1975</v>
      </c>
      <c r="AC788" s="62"/>
      <c r="AD788" s="57">
        <f t="shared" si="24"/>
        <v>0.93959999999999999</v>
      </c>
    </row>
    <row r="789" spans="1:30" x14ac:dyDescent="0.3">
      <c r="A789" s="47">
        <v>15580</v>
      </c>
      <c r="B789" s="27">
        <v>99915</v>
      </c>
      <c r="C789" s="49" t="s">
        <v>1975</v>
      </c>
      <c r="D789" s="39" t="s">
        <v>81</v>
      </c>
      <c r="E789" s="44" t="s">
        <v>1975</v>
      </c>
      <c r="F789" s="18" t="s">
        <v>7</v>
      </c>
      <c r="G789" s="29">
        <v>0.82369999999999999</v>
      </c>
      <c r="H789" s="36">
        <f>(Reference!B$12*List!$G789)+Reference!B$13</f>
        <v>826.20188022798845</v>
      </c>
      <c r="I789" s="36">
        <f>(Reference!C$12*List!$G789)+Reference!C$13</f>
        <v>1232.8790470569263</v>
      </c>
      <c r="J789" s="36">
        <f>(Reference!D$12*List!$G789)+Reference!D$13</f>
        <v>1475.5908840237987</v>
      </c>
      <c r="K789" s="36">
        <f>(Reference!E$12*List!$G789)+Reference!E$13</f>
        <v>1825.0959292560954</v>
      </c>
      <c r="L789" s="36">
        <f>(Reference!F$12*List!$G789)+Reference!F$13</f>
        <v>1901.1456381723822</v>
      </c>
      <c r="M789" s="36">
        <f>(Reference!G$12*List!$G789)+Reference!G$13</f>
        <v>2153.0265889802254</v>
      </c>
      <c r="N789" s="36">
        <f>(Reference!H$12*List!$G789)+Reference!H$13</f>
        <v>2235.0092539112575</v>
      </c>
      <c r="O789" s="36">
        <f>(Reference!I$12*List!$G789)+Reference!I$13</f>
        <v>2322.9248748570353</v>
      </c>
      <c r="P789" s="36">
        <f>(Reference!J$12*List!$G789)+Reference!J$13</f>
        <v>2689.1500688581618</v>
      </c>
      <c r="Q789" s="36">
        <f>(Reference!K$12*List!$G789)+Reference!K$13</f>
        <v>2774.3688916154197</v>
      </c>
      <c r="R789" s="36">
        <f>(Reference!L$12*List!$G789)+Reference!L$13</f>
        <v>2993.3489045233082</v>
      </c>
      <c r="S789" s="36">
        <f>(Reference!M$12*List!$G789)+Reference!M$13</f>
        <v>3576.3966728815067</v>
      </c>
      <c r="T789" s="36">
        <f>(Reference!N$12*List!$G789)+Reference!N$13</f>
        <v>14426.69450457612</v>
      </c>
      <c r="U789" s="12">
        <f>(Reference!O$12*List!$G789)+Reference!O$13</f>
        <v>536.22056461272314</v>
      </c>
      <c r="V789" s="12">
        <f>(Reference!P$12*List!$G789)+Reference!P$13</f>
        <v>755.58352286338277</v>
      </c>
      <c r="W789" s="12">
        <f>(Reference!Q$12*List!$G789)+Reference!Q$13</f>
        <v>377.79176143169138</v>
      </c>
      <c r="X789" s="54"/>
      <c r="Y789" s="1" t="str">
        <f t="shared" si="25"/>
        <v>Orange County, Indiana</v>
      </c>
      <c r="Z789" s="39" t="s">
        <v>81</v>
      </c>
      <c r="AA789" s="40" t="s">
        <v>2225</v>
      </c>
      <c r="AB789" s="44" t="s">
        <v>1975</v>
      </c>
      <c r="AC789" s="63"/>
      <c r="AD789" s="57">
        <f t="shared" si="24"/>
        <v>0.82369999999999999</v>
      </c>
    </row>
    <row r="790" spans="1:30" x14ac:dyDescent="0.3">
      <c r="A790" s="47">
        <v>15590</v>
      </c>
      <c r="B790" s="13">
        <v>14020</v>
      </c>
      <c r="C790" s="49" t="s">
        <v>2361</v>
      </c>
      <c r="D790" s="38" t="s">
        <v>280</v>
      </c>
      <c r="E790" s="43" t="s">
        <v>1975</v>
      </c>
      <c r="F790" s="18" t="s">
        <v>6</v>
      </c>
      <c r="G790" s="11">
        <v>0.94599999999999995</v>
      </c>
      <c r="H790" s="36">
        <f>(Reference!B$12*List!$G790)+Reference!B$13</f>
        <v>918.31023589441975</v>
      </c>
      <c r="I790" s="36">
        <f>(Reference!C$12*List!$G790)+Reference!C$13</f>
        <v>1370.3254321083305</v>
      </c>
      <c r="J790" s="36">
        <f>(Reference!D$12*List!$G790)+Reference!D$13</f>
        <v>1640.095774676314</v>
      </c>
      <c r="K790" s="36">
        <f>(Reference!E$12*List!$G790)+Reference!E$13</f>
        <v>2028.5650679742107</v>
      </c>
      <c r="L790" s="36">
        <f>(Reference!F$12*List!$G790)+Reference!F$13</f>
        <v>2113.0931086455121</v>
      </c>
      <c r="M790" s="36">
        <f>(Reference!G$12*List!$G790)+Reference!G$13</f>
        <v>2393.0547752660641</v>
      </c>
      <c r="N790" s="36">
        <f>(Reference!H$12*List!$G790)+Reference!H$13</f>
        <v>2484.1772020890276</v>
      </c>
      <c r="O790" s="36">
        <f>(Reference!I$12*List!$G790)+Reference!I$13</f>
        <v>2581.8940150636522</v>
      </c>
      <c r="P790" s="36">
        <f>(Reference!J$12*List!$G790)+Reference!J$13</f>
        <v>2988.9474875162323</v>
      </c>
      <c r="Q790" s="36">
        <f>(Reference!K$12*List!$G790)+Reference!K$13</f>
        <v>3083.6668522401023</v>
      </c>
      <c r="R790" s="36">
        <f>(Reference!L$12*List!$G790)+Reference!L$13</f>
        <v>3327.0596502014387</v>
      </c>
      <c r="S790" s="36">
        <f>(Reference!M$12*List!$G790)+Reference!M$13</f>
        <v>3975.1079620147507</v>
      </c>
      <c r="T790" s="36">
        <f>(Reference!N$12*List!$G790)+Reference!N$13</f>
        <v>16035.041254103926</v>
      </c>
      <c r="U790" s="12">
        <f>(Reference!O$12*List!$G790)+Reference!O$13</f>
        <v>596.00062038719568</v>
      </c>
      <c r="V790" s="12">
        <f>(Reference!P$12*List!$G790)+Reference!P$13</f>
        <v>839.81905600013965</v>
      </c>
      <c r="W790" s="12">
        <f>(Reference!Q$12*List!$G790)+Reference!Q$13</f>
        <v>419.90952800006983</v>
      </c>
      <c r="X790" s="54"/>
      <c r="Y790" s="1" t="str">
        <f t="shared" si="25"/>
        <v>Owen County, Indiana</v>
      </c>
      <c r="Z790" s="38" t="s">
        <v>280</v>
      </c>
      <c r="AA790" s="40" t="s">
        <v>2225</v>
      </c>
      <c r="AB790" s="43" t="s">
        <v>1975</v>
      </c>
      <c r="AC790" s="62"/>
      <c r="AD790" s="57">
        <f t="shared" si="24"/>
        <v>0.94599999999999995</v>
      </c>
    </row>
    <row r="791" spans="1:30" x14ac:dyDescent="0.3">
      <c r="A791" s="47">
        <v>15600</v>
      </c>
      <c r="B791" s="27">
        <v>99915</v>
      </c>
      <c r="C791" s="49" t="s">
        <v>1975</v>
      </c>
      <c r="D791" s="39" t="s">
        <v>1184</v>
      </c>
      <c r="E791" s="44" t="s">
        <v>1975</v>
      </c>
      <c r="F791" s="18" t="s">
        <v>7</v>
      </c>
      <c r="G791" s="29">
        <v>0.82369999999999999</v>
      </c>
      <c r="H791" s="36">
        <f>(Reference!B$12*List!$G791)+Reference!B$13</f>
        <v>826.20188022798845</v>
      </c>
      <c r="I791" s="36">
        <f>(Reference!C$12*List!$G791)+Reference!C$13</f>
        <v>1232.8790470569263</v>
      </c>
      <c r="J791" s="36">
        <f>(Reference!D$12*List!$G791)+Reference!D$13</f>
        <v>1475.5908840237987</v>
      </c>
      <c r="K791" s="36">
        <f>(Reference!E$12*List!$G791)+Reference!E$13</f>
        <v>1825.0959292560954</v>
      </c>
      <c r="L791" s="36">
        <f>(Reference!F$12*List!$G791)+Reference!F$13</f>
        <v>1901.1456381723822</v>
      </c>
      <c r="M791" s="36">
        <f>(Reference!G$12*List!$G791)+Reference!G$13</f>
        <v>2153.0265889802254</v>
      </c>
      <c r="N791" s="36">
        <f>(Reference!H$12*List!$G791)+Reference!H$13</f>
        <v>2235.0092539112575</v>
      </c>
      <c r="O791" s="36">
        <f>(Reference!I$12*List!$G791)+Reference!I$13</f>
        <v>2322.9248748570353</v>
      </c>
      <c r="P791" s="36">
        <f>(Reference!J$12*List!$G791)+Reference!J$13</f>
        <v>2689.1500688581618</v>
      </c>
      <c r="Q791" s="36">
        <f>(Reference!K$12*List!$G791)+Reference!K$13</f>
        <v>2774.3688916154197</v>
      </c>
      <c r="R791" s="36">
        <f>(Reference!L$12*List!$G791)+Reference!L$13</f>
        <v>2993.3489045233082</v>
      </c>
      <c r="S791" s="36">
        <f>(Reference!M$12*List!$G791)+Reference!M$13</f>
        <v>3576.3966728815067</v>
      </c>
      <c r="T791" s="36">
        <f>(Reference!N$12*List!$G791)+Reference!N$13</f>
        <v>14426.69450457612</v>
      </c>
      <c r="U791" s="12">
        <f>(Reference!O$12*List!$G791)+Reference!O$13</f>
        <v>536.22056461272314</v>
      </c>
      <c r="V791" s="12">
        <f>(Reference!P$12*List!$G791)+Reference!P$13</f>
        <v>755.58352286338277</v>
      </c>
      <c r="W791" s="12">
        <f>(Reference!Q$12*List!$G791)+Reference!Q$13</f>
        <v>377.79176143169138</v>
      </c>
      <c r="X791" s="54"/>
      <c r="Y791" s="1" t="str">
        <f t="shared" si="25"/>
        <v>Parke County, Indiana</v>
      </c>
      <c r="Z791" s="39" t="s">
        <v>1184</v>
      </c>
      <c r="AA791" s="40" t="s">
        <v>2225</v>
      </c>
      <c r="AB791" s="44" t="s">
        <v>1975</v>
      </c>
      <c r="AC791" s="63"/>
      <c r="AD791" s="57">
        <f t="shared" si="24"/>
        <v>0.82369999999999999</v>
      </c>
    </row>
    <row r="792" spans="1:30" x14ac:dyDescent="0.3">
      <c r="A792" s="47">
        <v>15610</v>
      </c>
      <c r="B792" s="27">
        <v>99915</v>
      </c>
      <c r="C792" s="49" t="s">
        <v>1975</v>
      </c>
      <c r="D792" s="39" t="s">
        <v>61</v>
      </c>
      <c r="E792" s="44" t="s">
        <v>1975</v>
      </c>
      <c r="F792" s="18" t="s">
        <v>7</v>
      </c>
      <c r="G792" s="29">
        <v>0.82369999999999999</v>
      </c>
      <c r="H792" s="36">
        <f>(Reference!B$12*List!$G792)+Reference!B$13</f>
        <v>826.20188022798845</v>
      </c>
      <c r="I792" s="36">
        <f>(Reference!C$12*List!$G792)+Reference!C$13</f>
        <v>1232.8790470569263</v>
      </c>
      <c r="J792" s="36">
        <f>(Reference!D$12*List!$G792)+Reference!D$13</f>
        <v>1475.5908840237987</v>
      </c>
      <c r="K792" s="36">
        <f>(Reference!E$12*List!$G792)+Reference!E$13</f>
        <v>1825.0959292560954</v>
      </c>
      <c r="L792" s="36">
        <f>(Reference!F$12*List!$G792)+Reference!F$13</f>
        <v>1901.1456381723822</v>
      </c>
      <c r="M792" s="36">
        <f>(Reference!G$12*List!$G792)+Reference!G$13</f>
        <v>2153.0265889802254</v>
      </c>
      <c r="N792" s="36">
        <f>(Reference!H$12*List!$G792)+Reference!H$13</f>
        <v>2235.0092539112575</v>
      </c>
      <c r="O792" s="36">
        <f>(Reference!I$12*List!$G792)+Reference!I$13</f>
        <v>2322.9248748570353</v>
      </c>
      <c r="P792" s="36">
        <f>(Reference!J$12*List!$G792)+Reference!J$13</f>
        <v>2689.1500688581618</v>
      </c>
      <c r="Q792" s="36">
        <f>(Reference!K$12*List!$G792)+Reference!K$13</f>
        <v>2774.3688916154197</v>
      </c>
      <c r="R792" s="36">
        <f>(Reference!L$12*List!$G792)+Reference!L$13</f>
        <v>2993.3489045233082</v>
      </c>
      <c r="S792" s="36">
        <f>(Reference!M$12*List!$G792)+Reference!M$13</f>
        <v>3576.3966728815067</v>
      </c>
      <c r="T792" s="36">
        <f>(Reference!N$12*List!$G792)+Reference!N$13</f>
        <v>14426.69450457612</v>
      </c>
      <c r="U792" s="12">
        <f>(Reference!O$12*List!$G792)+Reference!O$13</f>
        <v>536.22056461272314</v>
      </c>
      <c r="V792" s="12">
        <f>(Reference!P$12*List!$G792)+Reference!P$13</f>
        <v>755.58352286338277</v>
      </c>
      <c r="W792" s="12">
        <f>(Reference!Q$12*List!$G792)+Reference!Q$13</f>
        <v>377.79176143169138</v>
      </c>
      <c r="X792" s="54"/>
      <c r="Y792" s="1" t="str">
        <f t="shared" si="25"/>
        <v>Perry County, Indiana</v>
      </c>
      <c r="Z792" s="39" t="s">
        <v>61</v>
      </c>
      <c r="AA792" s="40" t="s">
        <v>2225</v>
      </c>
      <c r="AB792" s="44" t="s">
        <v>1975</v>
      </c>
      <c r="AC792" s="63"/>
      <c r="AD792" s="57">
        <f t="shared" si="24"/>
        <v>0.82369999999999999</v>
      </c>
    </row>
    <row r="793" spans="1:30" x14ac:dyDescent="0.3">
      <c r="A793" s="47">
        <v>15620</v>
      </c>
      <c r="B793" s="27">
        <v>99915</v>
      </c>
      <c r="C793" s="49" t="s">
        <v>1975</v>
      </c>
      <c r="D793" s="39" t="s">
        <v>215</v>
      </c>
      <c r="E793" s="44" t="s">
        <v>1975</v>
      </c>
      <c r="F793" s="18" t="s">
        <v>7</v>
      </c>
      <c r="G793" s="29">
        <v>0.82369999999999999</v>
      </c>
      <c r="H793" s="36">
        <f>(Reference!B$12*List!$G793)+Reference!B$13</f>
        <v>826.20188022798845</v>
      </c>
      <c r="I793" s="36">
        <f>(Reference!C$12*List!$G793)+Reference!C$13</f>
        <v>1232.8790470569263</v>
      </c>
      <c r="J793" s="36">
        <f>(Reference!D$12*List!$G793)+Reference!D$13</f>
        <v>1475.5908840237987</v>
      </c>
      <c r="K793" s="36">
        <f>(Reference!E$12*List!$G793)+Reference!E$13</f>
        <v>1825.0959292560954</v>
      </c>
      <c r="L793" s="36">
        <f>(Reference!F$12*List!$G793)+Reference!F$13</f>
        <v>1901.1456381723822</v>
      </c>
      <c r="M793" s="36">
        <f>(Reference!G$12*List!$G793)+Reference!G$13</f>
        <v>2153.0265889802254</v>
      </c>
      <c r="N793" s="36">
        <f>(Reference!H$12*List!$G793)+Reference!H$13</f>
        <v>2235.0092539112575</v>
      </c>
      <c r="O793" s="36">
        <f>(Reference!I$12*List!$G793)+Reference!I$13</f>
        <v>2322.9248748570353</v>
      </c>
      <c r="P793" s="36">
        <f>(Reference!J$12*List!$G793)+Reference!J$13</f>
        <v>2689.1500688581618</v>
      </c>
      <c r="Q793" s="36">
        <f>(Reference!K$12*List!$G793)+Reference!K$13</f>
        <v>2774.3688916154197</v>
      </c>
      <c r="R793" s="36">
        <f>(Reference!L$12*List!$G793)+Reference!L$13</f>
        <v>2993.3489045233082</v>
      </c>
      <c r="S793" s="36">
        <f>(Reference!M$12*List!$G793)+Reference!M$13</f>
        <v>3576.3966728815067</v>
      </c>
      <c r="T793" s="36">
        <f>(Reference!N$12*List!$G793)+Reference!N$13</f>
        <v>14426.69450457612</v>
      </c>
      <c r="U793" s="12">
        <f>(Reference!O$12*List!$G793)+Reference!O$13</f>
        <v>536.22056461272314</v>
      </c>
      <c r="V793" s="12">
        <f>(Reference!P$12*List!$G793)+Reference!P$13</f>
        <v>755.58352286338277</v>
      </c>
      <c r="W793" s="12">
        <f>(Reference!Q$12*List!$G793)+Reference!Q$13</f>
        <v>377.79176143169138</v>
      </c>
      <c r="X793" s="54"/>
      <c r="Y793" s="1" t="str">
        <f t="shared" si="25"/>
        <v>Pike County, Indiana</v>
      </c>
      <c r="Z793" s="39" t="s">
        <v>215</v>
      </c>
      <c r="AA793" s="40" t="s">
        <v>2225</v>
      </c>
      <c r="AB793" s="44" t="s">
        <v>1975</v>
      </c>
      <c r="AC793" s="63"/>
      <c r="AD793" s="57">
        <f t="shared" si="24"/>
        <v>0.82369999999999999</v>
      </c>
    </row>
    <row r="794" spans="1:30" x14ac:dyDescent="0.3">
      <c r="A794" s="47">
        <v>15630</v>
      </c>
      <c r="B794" s="13">
        <v>23844</v>
      </c>
      <c r="C794" s="49" t="s">
        <v>2378</v>
      </c>
      <c r="D794" s="38" t="s">
        <v>281</v>
      </c>
      <c r="E794" s="43" t="s">
        <v>1975</v>
      </c>
      <c r="F794" s="18" t="s">
        <v>6</v>
      </c>
      <c r="G794" s="11">
        <v>0.93220000000000003</v>
      </c>
      <c r="H794" s="36">
        <f>(Reference!B$12*List!$G794)+Reference!B$13</f>
        <v>907.9169790816909</v>
      </c>
      <c r="I794" s="36">
        <f>(Reference!C$12*List!$G794)+Reference!C$13</f>
        <v>1354.8163551360544</v>
      </c>
      <c r="J794" s="36">
        <f>(Reference!D$12*List!$G794)+Reference!D$13</f>
        <v>1621.5334893860058</v>
      </c>
      <c r="K794" s="36">
        <f>(Reference!E$12*List!$G794)+Reference!E$13</f>
        <v>2005.6061627059362</v>
      </c>
      <c r="L794" s="36">
        <f>(Reference!F$12*List!$G794)+Reference!F$13</f>
        <v>2089.1775314375877</v>
      </c>
      <c r="M794" s="36">
        <f>(Reference!G$12*List!$G794)+Reference!G$13</f>
        <v>2365.9706463147595</v>
      </c>
      <c r="N794" s="36">
        <f>(Reference!H$12*List!$G794)+Reference!H$13</f>
        <v>2456.0617672169651</v>
      </c>
      <c r="O794" s="36">
        <f>(Reference!I$12*List!$G794)+Reference!I$13</f>
        <v>2552.6726402897248</v>
      </c>
      <c r="P794" s="36">
        <f>(Reference!J$12*List!$G794)+Reference!J$13</f>
        <v>2955.1191606357634</v>
      </c>
      <c r="Q794" s="36">
        <f>(Reference!K$12*List!$G794)+Reference!K$13</f>
        <v>3048.7665099946353</v>
      </c>
      <c r="R794" s="36">
        <f>(Reference!L$12*List!$G794)+Reference!L$13</f>
        <v>3289.4046355623695</v>
      </c>
      <c r="S794" s="36">
        <f>(Reference!M$12*List!$G794)+Reference!M$13</f>
        <v>3930.1184625050309</v>
      </c>
      <c r="T794" s="36">
        <f>(Reference!N$12*List!$G794)+Reference!N$13</f>
        <v>15853.559772963421</v>
      </c>
      <c r="U794" s="12">
        <f>(Reference!O$12*List!$G794)+Reference!O$13</f>
        <v>589.2552011747041</v>
      </c>
      <c r="V794" s="12">
        <f>(Reference!P$12*List!$G794)+Reference!P$13</f>
        <v>830.31414710981062</v>
      </c>
      <c r="W794" s="12">
        <f>(Reference!Q$12*List!$G794)+Reference!Q$13</f>
        <v>415.15707355490531</v>
      </c>
      <c r="X794" s="54"/>
      <c r="Y794" s="1" t="str">
        <f t="shared" si="25"/>
        <v>Porter County, Indiana</v>
      </c>
      <c r="Z794" s="38" t="s">
        <v>281</v>
      </c>
      <c r="AA794" s="40" t="s">
        <v>2225</v>
      </c>
      <c r="AB794" s="43" t="s">
        <v>1975</v>
      </c>
      <c r="AC794" s="62"/>
      <c r="AD794" s="57">
        <f t="shared" si="24"/>
        <v>0.93220000000000003</v>
      </c>
    </row>
    <row r="795" spans="1:30" x14ac:dyDescent="0.3">
      <c r="A795" s="47">
        <v>15640</v>
      </c>
      <c r="B795" s="13">
        <v>21780</v>
      </c>
      <c r="C795" s="49" t="s">
        <v>2380</v>
      </c>
      <c r="D795" s="38" t="s">
        <v>282</v>
      </c>
      <c r="E795" s="43" t="s">
        <v>1975</v>
      </c>
      <c r="F795" s="18" t="s">
        <v>6</v>
      </c>
      <c r="G795" s="11">
        <v>0.90780000000000005</v>
      </c>
      <c r="H795" s="36">
        <f>(Reference!B$12*List!$G795)+Reference!B$13</f>
        <v>889.54049602150349</v>
      </c>
      <c r="I795" s="36">
        <f>(Reference!C$12*List!$G795)+Reference!C$13</f>
        <v>1327.3945088952182</v>
      </c>
      <c r="J795" s="36">
        <f>(Reference!D$12*List!$G795)+Reference!D$13</f>
        <v>1588.7132168437215</v>
      </c>
      <c r="K795" s="36">
        <f>(Reference!E$12*List!$G795)+Reference!E$13</f>
        <v>1965.0121562895665</v>
      </c>
      <c r="L795" s="36">
        <f>(Reference!F$12*List!$G795)+Reference!F$13</f>
        <v>2046.892018113431</v>
      </c>
      <c r="M795" s="36">
        <f>(Reference!G$12*List!$G795)+Reference!G$13</f>
        <v>2318.082766139989</v>
      </c>
      <c r="N795" s="36">
        <f>(Reference!H$12*List!$G795)+Reference!H$13</f>
        <v>2406.3504186025939</v>
      </c>
      <c r="O795" s="36">
        <f>(Reference!I$12*List!$G795)+Reference!I$13</f>
        <v>2501.0058617039404</v>
      </c>
      <c r="P795" s="36">
        <f>(Reference!J$12*List!$G795)+Reference!J$13</f>
        <v>2895.3067565862384</v>
      </c>
      <c r="Q795" s="36">
        <f>(Reference!K$12*List!$G795)+Reference!K$13</f>
        <v>2987.0586584881576</v>
      </c>
      <c r="R795" s="36">
        <f>(Reference!L$12*List!$G795)+Reference!L$13</f>
        <v>3222.8262038816965</v>
      </c>
      <c r="S795" s="36">
        <f>(Reference!M$12*List!$G795)+Reference!M$13</f>
        <v>3850.5718111979895</v>
      </c>
      <c r="T795" s="36">
        <f>(Reference!N$12*List!$G795)+Reference!N$13</f>
        <v>15532.679472975862</v>
      </c>
      <c r="U795" s="12">
        <f>(Reference!O$12*List!$G795)+Reference!O$13</f>
        <v>577.32851792942915</v>
      </c>
      <c r="V795" s="12">
        <f>(Reference!P$12*List!$G795)+Reference!P$13</f>
        <v>813.50836617328673</v>
      </c>
      <c r="W795" s="12">
        <f>(Reference!Q$12*List!$G795)+Reference!Q$13</f>
        <v>406.75418308664337</v>
      </c>
      <c r="X795" s="54"/>
      <c r="Y795" s="1" t="str">
        <f t="shared" si="25"/>
        <v>Posey County, Indiana</v>
      </c>
      <c r="Z795" s="38" t="s">
        <v>282</v>
      </c>
      <c r="AA795" s="40" t="s">
        <v>2225</v>
      </c>
      <c r="AB795" s="43" t="s">
        <v>1975</v>
      </c>
      <c r="AC795" s="62"/>
      <c r="AD795" s="57">
        <f t="shared" si="24"/>
        <v>0.90780000000000005</v>
      </c>
    </row>
    <row r="796" spans="1:30" x14ac:dyDescent="0.3">
      <c r="A796" s="47">
        <v>15650</v>
      </c>
      <c r="B796" s="27">
        <v>99915</v>
      </c>
      <c r="C796" s="49" t="s">
        <v>1975</v>
      </c>
      <c r="D796" s="39" t="s">
        <v>63</v>
      </c>
      <c r="E796" s="44" t="s">
        <v>1975</v>
      </c>
      <c r="F796" s="18" t="s">
        <v>7</v>
      </c>
      <c r="G796" s="29">
        <v>0.82369999999999999</v>
      </c>
      <c r="H796" s="36">
        <f>(Reference!B$12*List!$G796)+Reference!B$13</f>
        <v>826.20188022798845</v>
      </c>
      <c r="I796" s="36">
        <f>(Reference!C$12*List!$G796)+Reference!C$13</f>
        <v>1232.8790470569263</v>
      </c>
      <c r="J796" s="36">
        <f>(Reference!D$12*List!$G796)+Reference!D$13</f>
        <v>1475.5908840237987</v>
      </c>
      <c r="K796" s="36">
        <f>(Reference!E$12*List!$G796)+Reference!E$13</f>
        <v>1825.0959292560954</v>
      </c>
      <c r="L796" s="36">
        <f>(Reference!F$12*List!$G796)+Reference!F$13</f>
        <v>1901.1456381723822</v>
      </c>
      <c r="M796" s="36">
        <f>(Reference!G$12*List!$G796)+Reference!G$13</f>
        <v>2153.0265889802254</v>
      </c>
      <c r="N796" s="36">
        <f>(Reference!H$12*List!$G796)+Reference!H$13</f>
        <v>2235.0092539112575</v>
      </c>
      <c r="O796" s="36">
        <f>(Reference!I$12*List!$G796)+Reference!I$13</f>
        <v>2322.9248748570353</v>
      </c>
      <c r="P796" s="36">
        <f>(Reference!J$12*List!$G796)+Reference!J$13</f>
        <v>2689.1500688581618</v>
      </c>
      <c r="Q796" s="36">
        <f>(Reference!K$12*List!$G796)+Reference!K$13</f>
        <v>2774.3688916154197</v>
      </c>
      <c r="R796" s="36">
        <f>(Reference!L$12*List!$G796)+Reference!L$13</f>
        <v>2993.3489045233082</v>
      </c>
      <c r="S796" s="36">
        <f>(Reference!M$12*List!$G796)+Reference!M$13</f>
        <v>3576.3966728815067</v>
      </c>
      <c r="T796" s="36">
        <f>(Reference!N$12*List!$G796)+Reference!N$13</f>
        <v>14426.69450457612</v>
      </c>
      <c r="U796" s="12">
        <f>(Reference!O$12*List!$G796)+Reference!O$13</f>
        <v>536.22056461272314</v>
      </c>
      <c r="V796" s="12">
        <f>(Reference!P$12*List!$G796)+Reference!P$13</f>
        <v>755.58352286338277</v>
      </c>
      <c r="W796" s="12">
        <f>(Reference!Q$12*List!$G796)+Reference!Q$13</f>
        <v>377.79176143169138</v>
      </c>
      <c r="X796" s="54"/>
      <c r="Y796" s="1" t="str">
        <f t="shared" si="25"/>
        <v>Pulaski County, Indiana</v>
      </c>
      <c r="Z796" s="39" t="s">
        <v>63</v>
      </c>
      <c r="AA796" s="40" t="s">
        <v>2225</v>
      </c>
      <c r="AB796" s="44" t="s">
        <v>1975</v>
      </c>
      <c r="AC796" s="63"/>
      <c r="AD796" s="57">
        <f t="shared" si="24"/>
        <v>0.82369999999999999</v>
      </c>
    </row>
    <row r="797" spans="1:30" x14ac:dyDescent="0.3">
      <c r="A797" s="47">
        <v>15660</v>
      </c>
      <c r="B797" s="13">
        <v>26900</v>
      </c>
      <c r="C797" s="49" t="s">
        <v>2371</v>
      </c>
      <c r="D797" s="38" t="s">
        <v>283</v>
      </c>
      <c r="E797" s="43" t="s">
        <v>1975</v>
      </c>
      <c r="F797" s="18" t="s">
        <v>6</v>
      </c>
      <c r="G797" s="11">
        <v>1.0295000000000001</v>
      </c>
      <c r="H797" s="36">
        <f>(Reference!B$12*List!$G797)+Reference!B$13</f>
        <v>981.19697095694653</v>
      </c>
      <c r="I797" s="36">
        <f>(Reference!C$12*List!$G797)+Reference!C$13</f>
        <v>1464.1665862521759</v>
      </c>
      <c r="J797" s="36">
        <f>(Reference!D$12*List!$G797)+Reference!D$13</f>
        <v>1752.4110516140497</v>
      </c>
      <c r="K797" s="36">
        <f>(Reference!E$12*List!$G797)+Reference!E$13</f>
        <v>2167.4830817351485</v>
      </c>
      <c r="L797" s="36">
        <f>(Reference!F$12*List!$G797)+Reference!F$13</f>
        <v>2257.7996808818689</v>
      </c>
      <c r="M797" s="36">
        <f>(Reference!G$12*List!$G797)+Reference!G$13</f>
        <v>2556.9333816018579</v>
      </c>
      <c r="N797" s="36">
        <f>(Reference!H$12*List!$G797)+Reference!H$13</f>
        <v>2654.2959565685351</v>
      </c>
      <c r="O797" s="36">
        <f>(Reference!I$12*List!$G797)+Reference!I$13</f>
        <v>2758.704507355169</v>
      </c>
      <c r="P797" s="36">
        <f>(Reference!J$12*List!$G797)+Reference!J$13</f>
        <v>3193.6333784234193</v>
      </c>
      <c r="Q797" s="36">
        <f>(Reference!K$12*List!$G797)+Reference!K$13</f>
        <v>3294.8392129282556</v>
      </c>
      <c r="R797" s="36">
        <f>(Reference!L$12*List!$G797)+Reference!L$13</f>
        <v>3554.8997750103017</v>
      </c>
      <c r="S797" s="36">
        <f>(Reference!M$12*List!$G797)+Reference!M$13</f>
        <v>4247.3270351351593</v>
      </c>
      <c r="T797" s="36">
        <f>(Reference!N$12*List!$G797)+Reference!N$13</f>
        <v>17133.135723323649</v>
      </c>
      <c r="U797" s="12">
        <f>(Reference!O$12*List!$G797)+Reference!O$13</f>
        <v>636.81529460770651</v>
      </c>
      <c r="V797" s="12">
        <f>(Reference!P$12*List!$G797)+Reference!P$13</f>
        <v>897.3306424017685</v>
      </c>
      <c r="W797" s="12">
        <f>(Reference!Q$12*List!$G797)+Reference!Q$13</f>
        <v>448.66532120088425</v>
      </c>
      <c r="X797" s="54"/>
      <c r="Y797" s="1" t="str">
        <f t="shared" si="25"/>
        <v>Putnam County, Indiana</v>
      </c>
      <c r="Z797" s="38" t="s">
        <v>283</v>
      </c>
      <c r="AA797" s="40" t="s">
        <v>2225</v>
      </c>
      <c r="AB797" s="43" t="s">
        <v>1975</v>
      </c>
      <c r="AC797" s="62"/>
      <c r="AD797" s="57">
        <f t="shared" si="24"/>
        <v>1.0295000000000001</v>
      </c>
    </row>
    <row r="798" spans="1:30" x14ac:dyDescent="0.3">
      <c r="A798" s="47">
        <v>15670</v>
      </c>
      <c r="B798" s="27">
        <v>99915</v>
      </c>
      <c r="C798" s="49" t="s">
        <v>1975</v>
      </c>
      <c r="D798" s="39" t="s">
        <v>531</v>
      </c>
      <c r="E798" s="44" t="s">
        <v>1975</v>
      </c>
      <c r="F798" s="18" t="s">
        <v>7</v>
      </c>
      <c r="G798" s="29">
        <v>0.82369999999999999</v>
      </c>
      <c r="H798" s="36">
        <f>(Reference!B$12*List!$G798)+Reference!B$13</f>
        <v>826.20188022798845</v>
      </c>
      <c r="I798" s="36">
        <f>(Reference!C$12*List!$G798)+Reference!C$13</f>
        <v>1232.8790470569263</v>
      </c>
      <c r="J798" s="36">
        <f>(Reference!D$12*List!$G798)+Reference!D$13</f>
        <v>1475.5908840237987</v>
      </c>
      <c r="K798" s="36">
        <f>(Reference!E$12*List!$G798)+Reference!E$13</f>
        <v>1825.0959292560954</v>
      </c>
      <c r="L798" s="36">
        <f>(Reference!F$12*List!$G798)+Reference!F$13</f>
        <v>1901.1456381723822</v>
      </c>
      <c r="M798" s="36">
        <f>(Reference!G$12*List!$G798)+Reference!G$13</f>
        <v>2153.0265889802254</v>
      </c>
      <c r="N798" s="36">
        <f>(Reference!H$12*List!$G798)+Reference!H$13</f>
        <v>2235.0092539112575</v>
      </c>
      <c r="O798" s="36">
        <f>(Reference!I$12*List!$G798)+Reference!I$13</f>
        <v>2322.9248748570353</v>
      </c>
      <c r="P798" s="36">
        <f>(Reference!J$12*List!$G798)+Reference!J$13</f>
        <v>2689.1500688581618</v>
      </c>
      <c r="Q798" s="36">
        <f>(Reference!K$12*List!$G798)+Reference!K$13</f>
        <v>2774.3688916154197</v>
      </c>
      <c r="R798" s="36">
        <f>(Reference!L$12*List!$G798)+Reference!L$13</f>
        <v>2993.3489045233082</v>
      </c>
      <c r="S798" s="36">
        <f>(Reference!M$12*List!$G798)+Reference!M$13</f>
        <v>3576.3966728815067</v>
      </c>
      <c r="T798" s="36">
        <f>(Reference!N$12*List!$G798)+Reference!N$13</f>
        <v>14426.69450457612</v>
      </c>
      <c r="U798" s="12">
        <f>(Reference!O$12*List!$G798)+Reference!O$13</f>
        <v>536.22056461272314</v>
      </c>
      <c r="V798" s="12">
        <f>(Reference!P$12*List!$G798)+Reference!P$13</f>
        <v>755.58352286338277</v>
      </c>
      <c r="W798" s="12">
        <f>(Reference!Q$12*List!$G798)+Reference!Q$13</f>
        <v>377.79176143169138</v>
      </c>
      <c r="X798" s="54"/>
      <c r="Y798" s="1" t="str">
        <f t="shared" si="25"/>
        <v>Randolph County, Indiana</v>
      </c>
      <c r="Z798" s="39" t="s">
        <v>531</v>
      </c>
      <c r="AA798" s="40" t="s">
        <v>2225</v>
      </c>
      <c r="AB798" s="44" t="s">
        <v>1975</v>
      </c>
      <c r="AC798" s="63"/>
      <c r="AD798" s="57">
        <f t="shared" si="24"/>
        <v>0.82369999999999999</v>
      </c>
    </row>
    <row r="799" spans="1:30" x14ac:dyDescent="0.3">
      <c r="A799" s="47">
        <v>15680</v>
      </c>
      <c r="B799" s="27">
        <v>99915</v>
      </c>
      <c r="C799" s="49" t="s">
        <v>1975</v>
      </c>
      <c r="D799" s="39" t="s">
        <v>1185</v>
      </c>
      <c r="E799" s="44" t="s">
        <v>1975</v>
      </c>
      <c r="F799" s="18" t="s">
        <v>7</v>
      </c>
      <c r="G799" s="29">
        <v>0.82369999999999999</v>
      </c>
      <c r="H799" s="36">
        <f>(Reference!B$12*List!$G799)+Reference!B$13</f>
        <v>826.20188022798845</v>
      </c>
      <c r="I799" s="36">
        <f>(Reference!C$12*List!$G799)+Reference!C$13</f>
        <v>1232.8790470569263</v>
      </c>
      <c r="J799" s="36">
        <f>(Reference!D$12*List!$G799)+Reference!D$13</f>
        <v>1475.5908840237987</v>
      </c>
      <c r="K799" s="36">
        <f>(Reference!E$12*List!$G799)+Reference!E$13</f>
        <v>1825.0959292560954</v>
      </c>
      <c r="L799" s="36">
        <f>(Reference!F$12*List!$G799)+Reference!F$13</f>
        <v>1901.1456381723822</v>
      </c>
      <c r="M799" s="36">
        <f>(Reference!G$12*List!$G799)+Reference!G$13</f>
        <v>2153.0265889802254</v>
      </c>
      <c r="N799" s="36">
        <f>(Reference!H$12*List!$G799)+Reference!H$13</f>
        <v>2235.0092539112575</v>
      </c>
      <c r="O799" s="36">
        <f>(Reference!I$12*List!$G799)+Reference!I$13</f>
        <v>2322.9248748570353</v>
      </c>
      <c r="P799" s="36">
        <f>(Reference!J$12*List!$G799)+Reference!J$13</f>
        <v>2689.1500688581618</v>
      </c>
      <c r="Q799" s="36">
        <f>(Reference!K$12*List!$G799)+Reference!K$13</f>
        <v>2774.3688916154197</v>
      </c>
      <c r="R799" s="36">
        <f>(Reference!L$12*List!$G799)+Reference!L$13</f>
        <v>2993.3489045233082</v>
      </c>
      <c r="S799" s="36">
        <f>(Reference!M$12*List!$G799)+Reference!M$13</f>
        <v>3576.3966728815067</v>
      </c>
      <c r="T799" s="36">
        <f>(Reference!N$12*List!$G799)+Reference!N$13</f>
        <v>14426.69450457612</v>
      </c>
      <c r="U799" s="12">
        <f>(Reference!O$12*List!$G799)+Reference!O$13</f>
        <v>536.22056461272314</v>
      </c>
      <c r="V799" s="12">
        <f>(Reference!P$12*List!$G799)+Reference!P$13</f>
        <v>755.58352286338277</v>
      </c>
      <c r="W799" s="12">
        <f>(Reference!Q$12*List!$G799)+Reference!Q$13</f>
        <v>377.79176143169138</v>
      </c>
      <c r="X799" s="54"/>
      <c r="Y799" s="1" t="str">
        <f t="shared" si="25"/>
        <v>Ripley County, Indiana</v>
      </c>
      <c r="Z799" s="39" t="s">
        <v>1185</v>
      </c>
      <c r="AA799" s="40" t="s">
        <v>2225</v>
      </c>
      <c r="AB799" s="44" t="s">
        <v>1975</v>
      </c>
      <c r="AC799" s="63"/>
      <c r="AD799" s="57">
        <f t="shared" si="24"/>
        <v>0.82369999999999999</v>
      </c>
    </row>
    <row r="800" spans="1:30" x14ac:dyDescent="0.3">
      <c r="A800" s="47">
        <v>15690</v>
      </c>
      <c r="B800" s="27">
        <v>99915</v>
      </c>
      <c r="C800" s="49" t="s">
        <v>1975</v>
      </c>
      <c r="D800" s="39" t="s">
        <v>1186</v>
      </c>
      <c r="E800" s="44" t="s">
        <v>1975</v>
      </c>
      <c r="F800" s="18" t="s">
        <v>7</v>
      </c>
      <c r="G800" s="29">
        <v>0.82369999999999999</v>
      </c>
      <c r="H800" s="36">
        <f>(Reference!B$12*List!$G800)+Reference!B$13</f>
        <v>826.20188022798845</v>
      </c>
      <c r="I800" s="36">
        <f>(Reference!C$12*List!$G800)+Reference!C$13</f>
        <v>1232.8790470569263</v>
      </c>
      <c r="J800" s="36">
        <f>(Reference!D$12*List!$G800)+Reference!D$13</f>
        <v>1475.5908840237987</v>
      </c>
      <c r="K800" s="36">
        <f>(Reference!E$12*List!$G800)+Reference!E$13</f>
        <v>1825.0959292560954</v>
      </c>
      <c r="L800" s="36">
        <f>(Reference!F$12*List!$G800)+Reference!F$13</f>
        <v>1901.1456381723822</v>
      </c>
      <c r="M800" s="36">
        <f>(Reference!G$12*List!$G800)+Reference!G$13</f>
        <v>2153.0265889802254</v>
      </c>
      <c r="N800" s="36">
        <f>(Reference!H$12*List!$G800)+Reference!H$13</f>
        <v>2235.0092539112575</v>
      </c>
      <c r="O800" s="36">
        <f>(Reference!I$12*List!$G800)+Reference!I$13</f>
        <v>2322.9248748570353</v>
      </c>
      <c r="P800" s="36">
        <f>(Reference!J$12*List!$G800)+Reference!J$13</f>
        <v>2689.1500688581618</v>
      </c>
      <c r="Q800" s="36">
        <f>(Reference!K$12*List!$G800)+Reference!K$13</f>
        <v>2774.3688916154197</v>
      </c>
      <c r="R800" s="36">
        <f>(Reference!L$12*List!$G800)+Reference!L$13</f>
        <v>2993.3489045233082</v>
      </c>
      <c r="S800" s="36">
        <f>(Reference!M$12*List!$G800)+Reference!M$13</f>
        <v>3576.3966728815067</v>
      </c>
      <c r="T800" s="36">
        <f>(Reference!N$12*List!$G800)+Reference!N$13</f>
        <v>14426.69450457612</v>
      </c>
      <c r="U800" s="12">
        <f>(Reference!O$12*List!$G800)+Reference!O$13</f>
        <v>536.22056461272314</v>
      </c>
      <c r="V800" s="12">
        <f>(Reference!P$12*List!$G800)+Reference!P$13</f>
        <v>755.58352286338277</v>
      </c>
      <c r="W800" s="12">
        <f>(Reference!Q$12*List!$G800)+Reference!Q$13</f>
        <v>377.79176143169138</v>
      </c>
      <c r="X800" s="54"/>
      <c r="Y800" s="1" t="str">
        <f t="shared" si="25"/>
        <v>Rush County, Indiana</v>
      </c>
      <c r="Z800" s="39" t="s">
        <v>1186</v>
      </c>
      <c r="AA800" s="40" t="s">
        <v>2225</v>
      </c>
      <c r="AB800" s="44" t="s">
        <v>1975</v>
      </c>
      <c r="AC800" s="63"/>
      <c r="AD800" s="57">
        <f t="shared" si="24"/>
        <v>0.82369999999999999</v>
      </c>
    </row>
    <row r="801" spans="1:30" x14ac:dyDescent="0.3">
      <c r="A801" s="47">
        <v>15710</v>
      </c>
      <c r="B801" s="13">
        <v>31140</v>
      </c>
      <c r="C801" s="49" t="s">
        <v>2372</v>
      </c>
      <c r="D801" s="38" t="s">
        <v>301</v>
      </c>
      <c r="E801" s="43" t="s">
        <v>1975</v>
      </c>
      <c r="F801" s="18" t="s">
        <v>6</v>
      </c>
      <c r="G801" s="11">
        <v>0.87529999999999997</v>
      </c>
      <c r="H801" s="36">
        <f>(Reference!B$12*List!$G801)+Reference!B$13</f>
        <v>865.06362309297504</v>
      </c>
      <c r="I801" s="36">
        <f>(Reference!C$12*List!$G801)+Reference!C$13</f>
        <v>1290.8695087793503</v>
      </c>
      <c r="J801" s="36">
        <f>(Reference!D$12*List!$G801)+Reference!D$13</f>
        <v>1544.9976898919083</v>
      </c>
      <c r="K801" s="36">
        <f>(Reference!E$12*List!$G801)+Reference!E$13</f>
        <v>1910.942270693992</v>
      </c>
      <c r="L801" s="36">
        <f>(Reference!F$12*List!$G801)+Reference!F$13</f>
        <v>1990.5691007759269</v>
      </c>
      <c r="M801" s="36">
        <f>(Reference!G$12*List!$G801)+Reference!G$13</f>
        <v>2254.2976798416257</v>
      </c>
      <c r="N801" s="36">
        <f>(Reference!H$12*List!$G801)+Reference!H$13</f>
        <v>2340.1365321285339</v>
      </c>
      <c r="O801" s="36">
        <f>(Reference!I$12*List!$G801)+Reference!I$13</f>
        <v>2432.1874066204159</v>
      </c>
      <c r="P801" s="36">
        <f>(Reference!J$12*List!$G801)+Reference!J$13</f>
        <v>2815.6385954546986</v>
      </c>
      <c r="Q801" s="36">
        <f>(Reference!K$12*List!$G801)+Reference!K$13</f>
        <v>2904.8658234897748</v>
      </c>
      <c r="R801" s="36">
        <f>(Reference!L$12*List!$G801)+Reference!L$13</f>
        <v>3134.1459157824384</v>
      </c>
      <c r="S801" s="36">
        <f>(Reference!M$12*List!$G801)+Reference!M$13</f>
        <v>3744.6182797439383</v>
      </c>
      <c r="T801" s="36">
        <f>(Reference!N$12*List!$G801)+Reference!N$13</f>
        <v>15105.277434058007</v>
      </c>
      <c r="U801" s="12">
        <f>(Reference!O$12*List!$G801)+Reference!O$13</f>
        <v>561.44256688551775</v>
      </c>
      <c r="V801" s="12">
        <f>(Reference!P$12*List!$G801)+Reference!P$13</f>
        <v>791.12361697504798</v>
      </c>
      <c r="W801" s="12">
        <f>(Reference!Q$12*List!$G801)+Reference!Q$13</f>
        <v>395.56180848752399</v>
      </c>
      <c r="X801" s="54"/>
      <c r="Y801" s="1" t="str">
        <f t="shared" si="25"/>
        <v>Scott County, Indiana</v>
      </c>
      <c r="Z801" s="38" t="s">
        <v>301</v>
      </c>
      <c r="AA801" s="40" t="s">
        <v>2225</v>
      </c>
      <c r="AB801" s="43" t="s">
        <v>1975</v>
      </c>
      <c r="AC801" s="62"/>
      <c r="AD801" s="57">
        <f t="shared" si="24"/>
        <v>0.87529999999999997</v>
      </c>
    </row>
    <row r="802" spans="1:30" x14ac:dyDescent="0.3">
      <c r="A802" s="47">
        <v>15720</v>
      </c>
      <c r="B802" s="13">
        <v>26900</v>
      </c>
      <c r="C802" s="49" t="s">
        <v>2371</v>
      </c>
      <c r="D802" s="38" t="s">
        <v>37</v>
      </c>
      <c r="E802" s="43" t="s">
        <v>1975</v>
      </c>
      <c r="F802" s="18" t="s">
        <v>6</v>
      </c>
      <c r="G802" s="11">
        <v>1.0295000000000001</v>
      </c>
      <c r="H802" s="36">
        <f>(Reference!B$12*List!$G802)+Reference!B$13</f>
        <v>981.19697095694653</v>
      </c>
      <c r="I802" s="36">
        <f>(Reference!C$12*List!$G802)+Reference!C$13</f>
        <v>1464.1665862521759</v>
      </c>
      <c r="J802" s="36">
        <f>(Reference!D$12*List!$G802)+Reference!D$13</f>
        <v>1752.4110516140497</v>
      </c>
      <c r="K802" s="36">
        <f>(Reference!E$12*List!$G802)+Reference!E$13</f>
        <v>2167.4830817351485</v>
      </c>
      <c r="L802" s="36">
        <f>(Reference!F$12*List!$G802)+Reference!F$13</f>
        <v>2257.7996808818689</v>
      </c>
      <c r="M802" s="36">
        <f>(Reference!G$12*List!$G802)+Reference!G$13</f>
        <v>2556.9333816018579</v>
      </c>
      <c r="N802" s="36">
        <f>(Reference!H$12*List!$G802)+Reference!H$13</f>
        <v>2654.2959565685351</v>
      </c>
      <c r="O802" s="36">
        <f>(Reference!I$12*List!$G802)+Reference!I$13</f>
        <v>2758.704507355169</v>
      </c>
      <c r="P802" s="36">
        <f>(Reference!J$12*List!$G802)+Reference!J$13</f>
        <v>3193.6333784234193</v>
      </c>
      <c r="Q802" s="36">
        <f>(Reference!K$12*List!$G802)+Reference!K$13</f>
        <v>3294.8392129282556</v>
      </c>
      <c r="R802" s="36">
        <f>(Reference!L$12*List!$G802)+Reference!L$13</f>
        <v>3554.8997750103017</v>
      </c>
      <c r="S802" s="36">
        <f>(Reference!M$12*List!$G802)+Reference!M$13</f>
        <v>4247.3270351351593</v>
      </c>
      <c r="T802" s="36">
        <f>(Reference!N$12*List!$G802)+Reference!N$13</f>
        <v>17133.135723323649</v>
      </c>
      <c r="U802" s="12">
        <f>(Reference!O$12*List!$G802)+Reference!O$13</f>
        <v>636.81529460770651</v>
      </c>
      <c r="V802" s="12">
        <f>(Reference!P$12*List!$G802)+Reference!P$13</f>
        <v>897.3306424017685</v>
      </c>
      <c r="W802" s="12">
        <f>(Reference!Q$12*List!$G802)+Reference!Q$13</f>
        <v>448.66532120088425</v>
      </c>
      <c r="X802" s="54"/>
      <c r="Y802" s="1" t="str">
        <f t="shared" si="25"/>
        <v>Shelby County, Indiana</v>
      </c>
      <c r="Z802" s="38" t="s">
        <v>37</v>
      </c>
      <c r="AA802" s="40" t="s">
        <v>2225</v>
      </c>
      <c r="AB802" s="43" t="s">
        <v>1975</v>
      </c>
      <c r="AC802" s="62"/>
      <c r="AD802" s="57">
        <f t="shared" si="24"/>
        <v>1.0295000000000001</v>
      </c>
    </row>
    <row r="803" spans="1:30" x14ac:dyDescent="0.3">
      <c r="A803" s="47">
        <v>15730</v>
      </c>
      <c r="B803" s="27">
        <v>99915</v>
      </c>
      <c r="C803" s="49" t="s">
        <v>1975</v>
      </c>
      <c r="D803" s="39" t="s">
        <v>338</v>
      </c>
      <c r="E803" s="44" t="s">
        <v>1975</v>
      </c>
      <c r="F803" s="18" t="s">
        <v>7</v>
      </c>
      <c r="G803" s="29">
        <v>0.82369999999999999</v>
      </c>
      <c r="H803" s="36">
        <f>(Reference!B$12*List!$G803)+Reference!B$13</f>
        <v>826.20188022798845</v>
      </c>
      <c r="I803" s="36">
        <f>(Reference!C$12*List!$G803)+Reference!C$13</f>
        <v>1232.8790470569263</v>
      </c>
      <c r="J803" s="36">
        <f>(Reference!D$12*List!$G803)+Reference!D$13</f>
        <v>1475.5908840237987</v>
      </c>
      <c r="K803" s="36">
        <f>(Reference!E$12*List!$G803)+Reference!E$13</f>
        <v>1825.0959292560954</v>
      </c>
      <c r="L803" s="36">
        <f>(Reference!F$12*List!$G803)+Reference!F$13</f>
        <v>1901.1456381723822</v>
      </c>
      <c r="M803" s="36">
        <f>(Reference!G$12*List!$G803)+Reference!G$13</f>
        <v>2153.0265889802254</v>
      </c>
      <c r="N803" s="36">
        <f>(Reference!H$12*List!$G803)+Reference!H$13</f>
        <v>2235.0092539112575</v>
      </c>
      <c r="O803" s="36">
        <f>(Reference!I$12*List!$G803)+Reference!I$13</f>
        <v>2322.9248748570353</v>
      </c>
      <c r="P803" s="36">
        <f>(Reference!J$12*List!$G803)+Reference!J$13</f>
        <v>2689.1500688581618</v>
      </c>
      <c r="Q803" s="36">
        <f>(Reference!K$12*List!$G803)+Reference!K$13</f>
        <v>2774.3688916154197</v>
      </c>
      <c r="R803" s="36">
        <f>(Reference!L$12*List!$G803)+Reference!L$13</f>
        <v>2993.3489045233082</v>
      </c>
      <c r="S803" s="36">
        <f>(Reference!M$12*List!$G803)+Reference!M$13</f>
        <v>3576.3966728815067</v>
      </c>
      <c r="T803" s="36">
        <f>(Reference!N$12*List!$G803)+Reference!N$13</f>
        <v>14426.69450457612</v>
      </c>
      <c r="U803" s="12">
        <f>(Reference!O$12*List!$G803)+Reference!O$13</f>
        <v>536.22056461272314</v>
      </c>
      <c r="V803" s="12">
        <f>(Reference!P$12*List!$G803)+Reference!P$13</f>
        <v>755.58352286338277</v>
      </c>
      <c r="W803" s="12">
        <f>(Reference!Q$12*List!$G803)+Reference!Q$13</f>
        <v>377.79176143169138</v>
      </c>
      <c r="X803" s="54"/>
      <c r="Y803" s="1" t="str">
        <f t="shared" si="25"/>
        <v>Spencer County, Indiana</v>
      </c>
      <c r="Z803" s="39" t="s">
        <v>338</v>
      </c>
      <c r="AA803" s="40" t="s">
        <v>2225</v>
      </c>
      <c r="AB803" s="44" t="s">
        <v>1975</v>
      </c>
      <c r="AC803" s="63"/>
      <c r="AD803" s="57">
        <f t="shared" si="24"/>
        <v>0.82369999999999999</v>
      </c>
    </row>
    <row r="804" spans="1:30" x14ac:dyDescent="0.3">
      <c r="A804" s="47">
        <v>15700</v>
      </c>
      <c r="B804" s="13">
        <v>43780</v>
      </c>
      <c r="C804" s="49" t="s">
        <v>2381</v>
      </c>
      <c r="D804" s="38" t="s">
        <v>284</v>
      </c>
      <c r="E804" s="43" t="s">
        <v>1975</v>
      </c>
      <c r="F804" s="18" t="s">
        <v>6</v>
      </c>
      <c r="G804" s="11">
        <v>0.89590000000000003</v>
      </c>
      <c r="H804" s="36">
        <f>(Reference!B$12*List!$G804)+Reference!B$13</f>
        <v>880.57819485690379</v>
      </c>
      <c r="I804" s="36">
        <f>(Reference!C$12*List!$G804)+Reference!C$13</f>
        <v>1314.0207396220235</v>
      </c>
      <c r="J804" s="36">
        <f>(Reference!D$12*List!$G804)+Reference!D$13</f>
        <v>1572.706608513673</v>
      </c>
      <c r="K804" s="36">
        <f>(Reference!E$12*List!$G804)+Reference!E$13</f>
        <v>1945.2142597176485</v>
      </c>
      <c r="L804" s="36">
        <f>(Reference!F$12*List!$G804)+Reference!F$13</f>
        <v>2026.2691653036986</v>
      </c>
      <c r="M804" s="36">
        <f>(Reference!G$12*List!$G804)+Reference!G$13</f>
        <v>2294.7276114645883</v>
      </c>
      <c r="N804" s="36">
        <f>(Reference!H$12*List!$G804)+Reference!H$13</f>
        <v>2382.105949401323</v>
      </c>
      <c r="O804" s="36">
        <f>(Reference!I$12*List!$G804)+Reference!I$13</f>
        <v>2475.8077196887425</v>
      </c>
      <c r="P804" s="36">
        <f>(Reference!J$12*List!$G804)+Reference!J$13</f>
        <v>2866.1359529719207</v>
      </c>
      <c r="Q804" s="36">
        <f>(Reference!K$12*List!$G804)+Reference!K$13</f>
        <v>2956.9634358272115</v>
      </c>
      <c r="R804" s="36">
        <f>(Reference!L$12*List!$G804)+Reference!L$13</f>
        <v>3190.3555753161218</v>
      </c>
      <c r="S804" s="36">
        <f>(Reference!M$12*List!$G804)+Reference!M$13</f>
        <v>3811.7765181425061</v>
      </c>
      <c r="T804" s="36">
        <f>(Reference!N$12*List!$G804)+Reference!N$13</f>
        <v>15376.184572572096</v>
      </c>
      <c r="U804" s="12">
        <f>(Reference!O$12*List!$G804)+Reference!O$13</f>
        <v>571.51181585488928</v>
      </c>
      <c r="V804" s="12">
        <f>(Reference!P$12*List!$G804)+Reference!P$13</f>
        <v>805.31210415916235</v>
      </c>
      <c r="W804" s="12">
        <f>(Reference!Q$12*List!$G804)+Reference!Q$13</f>
        <v>402.65605207958117</v>
      </c>
      <c r="X804" s="54"/>
      <c r="Y804" s="1" t="str">
        <f t="shared" si="25"/>
        <v>St Joseph County, Indiana</v>
      </c>
      <c r="Z804" s="38" t="s">
        <v>284</v>
      </c>
      <c r="AA804" s="40" t="s">
        <v>2225</v>
      </c>
      <c r="AB804" s="43" t="s">
        <v>1975</v>
      </c>
      <c r="AC804" s="62"/>
      <c r="AD804" s="57">
        <f t="shared" si="24"/>
        <v>0.89590000000000003</v>
      </c>
    </row>
    <row r="805" spans="1:30" x14ac:dyDescent="0.3">
      <c r="A805" s="47">
        <v>15740</v>
      </c>
      <c r="B805" s="27">
        <v>99915</v>
      </c>
      <c r="C805" s="49" t="s">
        <v>1975</v>
      </c>
      <c r="D805" s="39" t="s">
        <v>1187</v>
      </c>
      <c r="E805" s="44" t="s">
        <v>1975</v>
      </c>
      <c r="F805" s="18" t="s">
        <v>7</v>
      </c>
      <c r="G805" s="29">
        <v>0.82369999999999999</v>
      </c>
      <c r="H805" s="36">
        <f>(Reference!B$12*List!$G805)+Reference!B$13</f>
        <v>826.20188022798845</v>
      </c>
      <c r="I805" s="36">
        <f>(Reference!C$12*List!$G805)+Reference!C$13</f>
        <v>1232.8790470569263</v>
      </c>
      <c r="J805" s="36">
        <f>(Reference!D$12*List!$G805)+Reference!D$13</f>
        <v>1475.5908840237987</v>
      </c>
      <c r="K805" s="36">
        <f>(Reference!E$12*List!$G805)+Reference!E$13</f>
        <v>1825.0959292560954</v>
      </c>
      <c r="L805" s="36">
        <f>(Reference!F$12*List!$G805)+Reference!F$13</f>
        <v>1901.1456381723822</v>
      </c>
      <c r="M805" s="36">
        <f>(Reference!G$12*List!$G805)+Reference!G$13</f>
        <v>2153.0265889802254</v>
      </c>
      <c r="N805" s="36">
        <f>(Reference!H$12*List!$G805)+Reference!H$13</f>
        <v>2235.0092539112575</v>
      </c>
      <c r="O805" s="36">
        <f>(Reference!I$12*List!$G805)+Reference!I$13</f>
        <v>2322.9248748570353</v>
      </c>
      <c r="P805" s="36">
        <f>(Reference!J$12*List!$G805)+Reference!J$13</f>
        <v>2689.1500688581618</v>
      </c>
      <c r="Q805" s="36">
        <f>(Reference!K$12*List!$G805)+Reference!K$13</f>
        <v>2774.3688916154197</v>
      </c>
      <c r="R805" s="36">
        <f>(Reference!L$12*List!$G805)+Reference!L$13</f>
        <v>2993.3489045233082</v>
      </c>
      <c r="S805" s="36">
        <f>(Reference!M$12*List!$G805)+Reference!M$13</f>
        <v>3576.3966728815067</v>
      </c>
      <c r="T805" s="36">
        <f>(Reference!N$12*List!$G805)+Reference!N$13</f>
        <v>14426.69450457612</v>
      </c>
      <c r="U805" s="12">
        <f>(Reference!O$12*List!$G805)+Reference!O$13</f>
        <v>536.22056461272314</v>
      </c>
      <c r="V805" s="12">
        <f>(Reference!P$12*List!$G805)+Reference!P$13</f>
        <v>755.58352286338277</v>
      </c>
      <c r="W805" s="12">
        <f>(Reference!Q$12*List!$G805)+Reference!Q$13</f>
        <v>377.79176143169138</v>
      </c>
      <c r="X805" s="54"/>
      <c r="Y805" s="1" t="str">
        <f t="shared" si="25"/>
        <v>Starke County, Indiana</v>
      </c>
      <c r="Z805" s="39" t="s">
        <v>1187</v>
      </c>
      <c r="AA805" s="40" t="s">
        <v>2225</v>
      </c>
      <c r="AB805" s="44" t="s">
        <v>1975</v>
      </c>
      <c r="AC805" s="63"/>
      <c r="AD805" s="57">
        <f t="shared" si="24"/>
        <v>0.82369999999999999</v>
      </c>
    </row>
    <row r="806" spans="1:30" x14ac:dyDescent="0.3">
      <c r="A806" s="47">
        <v>15750</v>
      </c>
      <c r="B806" s="27">
        <v>99915</v>
      </c>
      <c r="C806" s="49" t="s">
        <v>1975</v>
      </c>
      <c r="D806" s="39" t="s">
        <v>1188</v>
      </c>
      <c r="E806" s="44" t="s">
        <v>1975</v>
      </c>
      <c r="F806" s="18" t="s">
        <v>7</v>
      </c>
      <c r="G806" s="29">
        <v>0.82369999999999999</v>
      </c>
      <c r="H806" s="36">
        <f>(Reference!B$12*List!$G806)+Reference!B$13</f>
        <v>826.20188022798845</v>
      </c>
      <c r="I806" s="36">
        <f>(Reference!C$12*List!$G806)+Reference!C$13</f>
        <v>1232.8790470569263</v>
      </c>
      <c r="J806" s="36">
        <f>(Reference!D$12*List!$G806)+Reference!D$13</f>
        <v>1475.5908840237987</v>
      </c>
      <c r="K806" s="36">
        <f>(Reference!E$12*List!$G806)+Reference!E$13</f>
        <v>1825.0959292560954</v>
      </c>
      <c r="L806" s="36">
        <f>(Reference!F$12*List!$G806)+Reference!F$13</f>
        <v>1901.1456381723822</v>
      </c>
      <c r="M806" s="36">
        <f>(Reference!G$12*List!$G806)+Reference!G$13</f>
        <v>2153.0265889802254</v>
      </c>
      <c r="N806" s="36">
        <f>(Reference!H$12*List!$G806)+Reference!H$13</f>
        <v>2235.0092539112575</v>
      </c>
      <c r="O806" s="36">
        <f>(Reference!I$12*List!$G806)+Reference!I$13</f>
        <v>2322.9248748570353</v>
      </c>
      <c r="P806" s="36">
        <f>(Reference!J$12*List!$G806)+Reference!J$13</f>
        <v>2689.1500688581618</v>
      </c>
      <c r="Q806" s="36">
        <f>(Reference!K$12*List!$G806)+Reference!K$13</f>
        <v>2774.3688916154197</v>
      </c>
      <c r="R806" s="36">
        <f>(Reference!L$12*List!$G806)+Reference!L$13</f>
        <v>2993.3489045233082</v>
      </c>
      <c r="S806" s="36">
        <f>(Reference!M$12*List!$G806)+Reference!M$13</f>
        <v>3576.3966728815067</v>
      </c>
      <c r="T806" s="36">
        <f>(Reference!N$12*List!$G806)+Reference!N$13</f>
        <v>14426.69450457612</v>
      </c>
      <c r="U806" s="12">
        <f>(Reference!O$12*List!$G806)+Reference!O$13</f>
        <v>536.22056461272314</v>
      </c>
      <c r="V806" s="12">
        <f>(Reference!P$12*List!$G806)+Reference!P$13</f>
        <v>755.58352286338277</v>
      </c>
      <c r="W806" s="12">
        <f>(Reference!Q$12*List!$G806)+Reference!Q$13</f>
        <v>377.79176143169138</v>
      </c>
      <c r="X806" s="54"/>
      <c r="Y806" s="1" t="str">
        <f t="shared" si="25"/>
        <v>Steuben County, Indiana</v>
      </c>
      <c r="Z806" s="39" t="s">
        <v>1188</v>
      </c>
      <c r="AA806" s="40" t="s">
        <v>2225</v>
      </c>
      <c r="AB806" s="44" t="s">
        <v>1975</v>
      </c>
      <c r="AC806" s="63"/>
      <c r="AD806" s="57">
        <f t="shared" si="24"/>
        <v>0.82369999999999999</v>
      </c>
    </row>
    <row r="807" spans="1:30" x14ac:dyDescent="0.3">
      <c r="A807" s="47">
        <v>15760</v>
      </c>
      <c r="B807" s="13">
        <v>45460</v>
      </c>
      <c r="C807" s="49" t="s">
        <v>2373</v>
      </c>
      <c r="D807" s="38" t="s">
        <v>285</v>
      </c>
      <c r="E807" s="43" t="s">
        <v>1975</v>
      </c>
      <c r="F807" s="18" t="s">
        <v>6</v>
      </c>
      <c r="G807" s="11">
        <v>0.91569999999999996</v>
      </c>
      <c r="H807" s="36">
        <f>(Reference!B$12*List!$G807)+Reference!B$13</f>
        <v>895.49025897951492</v>
      </c>
      <c r="I807" s="36">
        <f>(Reference!C$12*List!$G807)+Reference!C$13</f>
        <v>1336.2728935387677</v>
      </c>
      <c r="J807" s="36">
        <f>(Reference!D$12*List!$G807)+Reference!D$13</f>
        <v>1599.3394526258544</v>
      </c>
      <c r="K807" s="36">
        <f>(Reference!E$12*List!$G807)+Reference!E$13</f>
        <v>1978.1552977112597</v>
      </c>
      <c r="L807" s="36">
        <f>(Reference!F$12*List!$G807)+Reference!F$13</f>
        <v>2060.5828195585473</v>
      </c>
      <c r="M807" s="36">
        <f>(Reference!G$12*List!$G807)+Reference!G$13</f>
        <v>2333.5874486555904</v>
      </c>
      <c r="N807" s="36">
        <f>(Reference!H$12*List!$G807)+Reference!H$13</f>
        <v>2422.4454863916731</v>
      </c>
      <c r="O807" s="36">
        <f>(Reference!I$12*List!$G807)+Reference!I$13</f>
        <v>2517.7340400165508</v>
      </c>
      <c r="P807" s="36">
        <f>(Reference!J$12*List!$G807)+Reference!J$13</f>
        <v>2914.6722480612893</v>
      </c>
      <c r="Q807" s="36">
        <f>(Reference!K$12*List!$G807)+Reference!K$13</f>
        <v>3007.0378399185338</v>
      </c>
      <c r="R807" s="36">
        <f>(Reference!L$12*List!$G807)+Reference!L$13</f>
        <v>3244.3823354504384</v>
      </c>
      <c r="S807" s="36">
        <f>(Reference!M$12*List!$G807)+Reference!M$13</f>
        <v>3876.326669612974</v>
      </c>
      <c r="T807" s="36">
        <f>(Reference!N$12*List!$G807)+Reference!N$13</f>
        <v>15636.571045512817</v>
      </c>
      <c r="U807" s="12">
        <f>(Reference!O$12*List!$G807)+Reference!O$13</f>
        <v>581.19002602933369</v>
      </c>
      <c r="V807" s="12">
        <f>(Reference!P$12*List!$G807)+Reference!P$13</f>
        <v>818.94958213224322</v>
      </c>
      <c r="W807" s="12">
        <f>(Reference!Q$12*List!$G807)+Reference!Q$13</f>
        <v>409.47479106612161</v>
      </c>
      <c r="X807" s="54"/>
      <c r="Y807" s="1" t="str">
        <f t="shared" si="25"/>
        <v>Sullivan County, Indiana</v>
      </c>
      <c r="Z807" s="38" t="s">
        <v>285</v>
      </c>
      <c r="AA807" s="40" t="s">
        <v>2225</v>
      </c>
      <c r="AB807" s="43" t="s">
        <v>1975</v>
      </c>
      <c r="AC807" s="62"/>
      <c r="AD807" s="57">
        <f t="shared" si="24"/>
        <v>0.91569999999999996</v>
      </c>
    </row>
    <row r="808" spans="1:30" x14ac:dyDescent="0.3">
      <c r="A808" s="47">
        <v>15770</v>
      </c>
      <c r="B808" s="27">
        <v>99915</v>
      </c>
      <c r="C808" s="49" t="s">
        <v>1975</v>
      </c>
      <c r="D808" s="39" t="s">
        <v>1189</v>
      </c>
      <c r="E808" s="44" t="s">
        <v>1975</v>
      </c>
      <c r="F808" s="18" t="s">
        <v>7</v>
      </c>
      <c r="G808" s="29">
        <v>0.82369999999999999</v>
      </c>
      <c r="H808" s="36">
        <f>(Reference!B$12*List!$G808)+Reference!B$13</f>
        <v>826.20188022798845</v>
      </c>
      <c r="I808" s="36">
        <f>(Reference!C$12*List!$G808)+Reference!C$13</f>
        <v>1232.8790470569263</v>
      </c>
      <c r="J808" s="36">
        <f>(Reference!D$12*List!$G808)+Reference!D$13</f>
        <v>1475.5908840237987</v>
      </c>
      <c r="K808" s="36">
        <f>(Reference!E$12*List!$G808)+Reference!E$13</f>
        <v>1825.0959292560954</v>
      </c>
      <c r="L808" s="36">
        <f>(Reference!F$12*List!$G808)+Reference!F$13</f>
        <v>1901.1456381723822</v>
      </c>
      <c r="M808" s="36">
        <f>(Reference!G$12*List!$G808)+Reference!G$13</f>
        <v>2153.0265889802254</v>
      </c>
      <c r="N808" s="36">
        <f>(Reference!H$12*List!$G808)+Reference!H$13</f>
        <v>2235.0092539112575</v>
      </c>
      <c r="O808" s="36">
        <f>(Reference!I$12*List!$G808)+Reference!I$13</f>
        <v>2322.9248748570353</v>
      </c>
      <c r="P808" s="36">
        <f>(Reference!J$12*List!$G808)+Reference!J$13</f>
        <v>2689.1500688581618</v>
      </c>
      <c r="Q808" s="36">
        <f>(Reference!K$12*List!$G808)+Reference!K$13</f>
        <v>2774.3688916154197</v>
      </c>
      <c r="R808" s="36">
        <f>(Reference!L$12*List!$G808)+Reference!L$13</f>
        <v>2993.3489045233082</v>
      </c>
      <c r="S808" s="36">
        <f>(Reference!M$12*List!$G808)+Reference!M$13</f>
        <v>3576.3966728815067</v>
      </c>
      <c r="T808" s="36">
        <f>(Reference!N$12*List!$G808)+Reference!N$13</f>
        <v>14426.69450457612</v>
      </c>
      <c r="U808" s="12">
        <f>(Reference!O$12*List!$G808)+Reference!O$13</f>
        <v>536.22056461272314</v>
      </c>
      <c r="V808" s="12">
        <f>(Reference!P$12*List!$G808)+Reference!P$13</f>
        <v>755.58352286338277</v>
      </c>
      <c r="W808" s="12">
        <f>(Reference!Q$12*List!$G808)+Reference!Q$13</f>
        <v>377.79176143169138</v>
      </c>
      <c r="X808" s="54"/>
      <c r="Y808" s="1" t="str">
        <f t="shared" si="25"/>
        <v>Switzerland County, Indiana</v>
      </c>
      <c r="Z808" s="39" t="s">
        <v>1189</v>
      </c>
      <c r="AA808" s="40" t="s">
        <v>2225</v>
      </c>
      <c r="AB808" s="44" t="s">
        <v>1975</v>
      </c>
      <c r="AC808" s="63"/>
      <c r="AD808" s="57">
        <f t="shared" si="24"/>
        <v>0.82369999999999999</v>
      </c>
    </row>
    <row r="809" spans="1:30" x14ac:dyDescent="0.3">
      <c r="A809" s="47">
        <v>15780</v>
      </c>
      <c r="B809" s="13">
        <v>29200</v>
      </c>
      <c r="C809" s="49" t="s">
        <v>2370</v>
      </c>
      <c r="D809" s="38" t="s">
        <v>286</v>
      </c>
      <c r="E809" s="43" t="s">
        <v>1975</v>
      </c>
      <c r="F809" s="18" t="s">
        <v>6</v>
      </c>
      <c r="G809" s="11">
        <v>0.9587</v>
      </c>
      <c r="H809" s="36">
        <f>(Reference!B$12*List!$G809)+Reference!B$13</f>
        <v>927.87504470033707</v>
      </c>
      <c r="I809" s="36">
        <f>(Reference!C$12*List!$G809)+Reference!C$13</f>
        <v>1384.5982783074542</v>
      </c>
      <c r="J809" s="36">
        <f>(Reference!D$12*List!$G809)+Reference!D$13</f>
        <v>1657.1784575159459</v>
      </c>
      <c r="K809" s="36">
        <f>(Reference!E$12*List!$G809)+Reference!E$13</f>
        <v>2049.6939155761738</v>
      </c>
      <c r="L809" s="36">
        <f>(Reference!F$12*List!$G809)+Reference!F$13</f>
        <v>2135.1023717281678</v>
      </c>
      <c r="M809" s="36">
        <f>(Reference!G$12*List!$G809)+Reference!G$13</f>
        <v>2417.9800243734244</v>
      </c>
      <c r="N809" s="36">
        <f>(Reference!H$12*List!$G809)+Reference!H$13</f>
        <v>2510.051551572737</v>
      </c>
      <c r="O809" s="36">
        <f>(Reference!I$12*List!$G809)+Reference!I$13</f>
        <v>2608.7861498193679</v>
      </c>
      <c r="P809" s="36">
        <f>(Reference!J$12*List!$G809)+Reference!J$13</f>
        <v>3020.0793535584035</v>
      </c>
      <c r="Q809" s="36">
        <f>(Reference!K$12*List!$G809)+Reference!K$13</f>
        <v>3115.7852831471628</v>
      </c>
      <c r="R809" s="36">
        <f>(Reference!L$12*List!$G809)+Reference!L$13</f>
        <v>3361.7131781663802</v>
      </c>
      <c r="S809" s="36">
        <f>(Reference!M$12*List!$G809)+Reference!M$13</f>
        <v>4016.511341998334</v>
      </c>
      <c r="T809" s="36">
        <f>(Reference!N$12*List!$G809)+Reference!N$13</f>
        <v>16202.056820081056</v>
      </c>
      <c r="U809" s="12">
        <f>(Reference!O$12*List!$G809)+Reference!O$13</f>
        <v>602.20836125666256</v>
      </c>
      <c r="V809" s="12">
        <f>(Reference!P$12*List!$G809)+Reference!P$13</f>
        <v>848.56632722529753</v>
      </c>
      <c r="W809" s="12">
        <f>(Reference!Q$12*List!$G809)+Reference!Q$13</f>
        <v>424.28316361264876</v>
      </c>
      <c r="X809" s="54"/>
      <c r="Y809" s="1" t="str">
        <f t="shared" si="25"/>
        <v>Tippecanoe County, Indiana</v>
      </c>
      <c r="Z809" s="38" t="s">
        <v>286</v>
      </c>
      <c r="AA809" s="40" t="s">
        <v>2225</v>
      </c>
      <c r="AB809" s="43" t="s">
        <v>1975</v>
      </c>
      <c r="AC809" s="62"/>
      <c r="AD809" s="57">
        <f t="shared" si="24"/>
        <v>0.9587</v>
      </c>
    </row>
    <row r="810" spans="1:30" x14ac:dyDescent="0.3">
      <c r="A810" s="47">
        <v>15790</v>
      </c>
      <c r="B810" s="27">
        <v>99915</v>
      </c>
      <c r="C810" s="49" t="s">
        <v>1975</v>
      </c>
      <c r="D810" s="39" t="s">
        <v>697</v>
      </c>
      <c r="E810" s="44" t="s">
        <v>1975</v>
      </c>
      <c r="F810" s="18" t="s">
        <v>7</v>
      </c>
      <c r="G810" s="29">
        <v>0.82369999999999999</v>
      </c>
      <c r="H810" s="36">
        <f>(Reference!B$12*List!$G810)+Reference!B$13</f>
        <v>826.20188022798845</v>
      </c>
      <c r="I810" s="36">
        <f>(Reference!C$12*List!$G810)+Reference!C$13</f>
        <v>1232.8790470569263</v>
      </c>
      <c r="J810" s="36">
        <f>(Reference!D$12*List!$G810)+Reference!D$13</f>
        <v>1475.5908840237987</v>
      </c>
      <c r="K810" s="36">
        <f>(Reference!E$12*List!$G810)+Reference!E$13</f>
        <v>1825.0959292560954</v>
      </c>
      <c r="L810" s="36">
        <f>(Reference!F$12*List!$G810)+Reference!F$13</f>
        <v>1901.1456381723822</v>
      </c>
      <c r="M810" s="36">
        <f>(Reference!G$12*List!$G810)+Reference!G$13</f>
        <v>2153.0265889802254</v>
      </c>
      <c r="N810" s="36">
        <f>(Reference!H$12*List!$G810)+Reference!H$13</f>
        <v>2235.0092539112575</v>
      </c>
      <c r="O810" s="36">
        <f>(Reference!I$12*List!$G810)+Reference!I$13</f>
        <v>2322.9248748570353</v>
      </c>
      <c r="P810" s="36">
        <f>(Reference!J$12*List!$G810)+Reference!J$13</f>
        <v>2689.1500688581618</v>
      </c>
      <c r="Q810" s="36">
        <f>(Reference!K$12*List!$G810)+Reference!K$13</f>
        <v>2774.3688916154197</v>
      </c>
      <c r="R810" s="36">
        <f>(Reference!L$12*List!$G810)+Reference!L$13</f>
        <v>2993.3489045233082</v>
      </c>
      <c r="S810" s="36">
        <f>(Reference!M$12*List!$G810)+Reference!M$13</f>
        <v>3576.3966728815067</v>
      </c>
      <c r="T810" s="36">
        <f>(Reference!N$12*List!$G810)+Reference!N$13</f>
        <v>14426.69450457612</v>
      </c>
      <c r="U810" s="12">
        <f>(Reference!O$12*List!$G810)+Reference!O$13</f>
        <v>536.22056461272314</v>
      </c>
      <c r="V810" s="12">
        <f>(Reference!P$12*List!$G810)+Reference!P$13</f>
        <v>755.58352286338277</v>
      </c>
      <c r="W810" s="12">
        <f>(Reference!Q$12*List!$G810)+Reference!Q$13</f>
        <v>377.79176143169138</v>
      </c>
      <c r="X810" s="54"/>
      <c r="Y810" s="1" t="str">
        <f t="shared" si="25"/>
        <v>Tipton County, Indiana</v>
      </c>
      <c r="Z810" s="39" t="s">
        <v>697</v>
      </c>
      <c r="AA810" s="40" t="s">
        <v>2225</v>
      </c>
      <c r="AB810" s="44" t="s">
        <v>1975</v>
      </c>
      <c r="AC810" s="63"/>
      <c r="AD810" s="57">
        <f t="shared" si="24"/>
        <v>0.82369999999999999</v>
      </c>
    </row>
    <row r="811" spans="1:30" x14ac:dyDescent="0.3">
      <c r="A811" s="47">
        <v>15800</v>
      </c>
      <c r="B811" s="13">
        <v>17140</v>
      </c>
      <c r="C811" s="49" t="s">
        <v>2374</v>
      </c>
      <c r="D811" s="38" t="s">
        <v>365</v>
      </c>
      <c r="E811" s="43" t="s">
        <v>1975</v>
      </c>
      <c r="F811" s="18" t="s">
        <v>6</v>
      </c>
      <c r="G811" s="11">
        <v>0.93959999999999999</v>
      </c>
      <c r="H811" s="36">
        <f>(Reference!B$12*List!$G811)+Reference!B$13</f>
        <v>913.49017476387883</v>
      </c>
      <c r="I811" s="36">
        <f>(Reference!C$12*List!$G811)+Reference!C$13</f>
        <v>1363.1328167008983</v>
      </c>
      <c r="J811" s="36">
        <f>(Reference!D$12*List!$G811)+Reference!D$13</f>
        <v>1631.4871785996495</v>
      </c>
      <c r="K811" s="36">
        <f>(Reference!E$12*List!$G811)+Reference!E$13</f>
        <v>2017.9174597338515</v>
      </c>
      <c r="L811" s="36">
        <f>(Reference!F$12*List!$G811)+Reference!F$13</f>
        <v>2102.0018264621267</v>
      </c>
      <c r="M811" s="36">
        <f>(Reference!G$12*List!$G811)+Reference!G$13</f>
        <v>2380.4940198103868</v>
      </c>
      <c r="N811" s="36">
        <f>(Reference!H$12*List!$G811)+Reference!H$13</f>
        <v>2471.1381598295202</v>
      </c>
      <c r="O811" s="36">
        <f>(Reference!I$12*List!$G811)+Reference!I$13</f>
        <v>2568.3420731395117</v>
      </c>
      <c r="P811" s="36">
        <f>(Reference!J$12*List!$G811)+Reference!J$13</f>
        <v>2973.2589880934065</v>
      </c>
      <c r="Q811" s="36">
        <f>(Reference!K$12*List!$G811)+Reference!K$13</f>
        <v>3067.4811862711904</v>
      </c>
      <c r="R811" s="36">
        <f>(Reference!L$12*List!$G811)+Reference!L$13</f>
        <v>3309.5964550065082</v>
      </c>
      <c r="S811" s="36">
        <f>(Reference!M$12*List!$G811)+Reference!M$13</f>
        <v>3954.2432665899532</v>
      </c>
      <c r="T811" s="36">
        <f>(Reference!N$12*List!$G811)+Reference!N$13</f>
        <v>15950.875929517024</v>
      </c>
      <c r="U811" s="12">
        <f>(Reference!O$12*List!$G811)+Reference!O$13</f>
        <v>592.87231002777935</v>
      </c>
      <c r="V811" s="12">
        <f>(Reference!P$12*List!$G811)+Reference!P$13</f>
        <v>835.41098231187107</v>
      </c>
      <c r="W811" s="12">
        <f>(Reference!Q$12*List!$G811)+Reference!Q$13</f>
        <v>417.70549115593553</v>
      </c>
      <c r="X811" s="54"/>
      <c r="Y811" s="1" t="str">
        <f t="shared" si="25"/>
        <v>Union County, Indiana</v>
      </c>
      <c r="Z811" s="38" t="s">
        <v>365</v>
      </c>
      <c r="AA811" s="40" t="s">
        <v>2225</v>
      </c>
      <c r="AB811" s="43" t="s">
        <v>1975</v>
      </c>
      <c r="AC811" s="62"/>
      <c r="AD811" s="57">
        <f t="shared" si="24"/>
        <v>0.93959999999999999</v>
      </c>
    </row>
    <row r="812" spans="1:30" x14ac:dyDescent="0.3">
      <c r="A812" s="47">
        <v>15810</v>
      </c>
      <c r="B812" s="13">
        <v>21780</v>
      </c>
      <c r="C812" s="49" t="s">
        <v>2380</v>
      </c>
      <c r="D812" s="38" t="s">
        <v>287</v>
      </c>
      <c r="E812" s="43" t="s">
        <v>1975</v>
      </c>
      <c r="F812" s="18" t="s">
        <v>6</v>
      </c>
      <c r="G812" s="11">
        <v>0.90780000000000005</v>
      </c>
      <c r="H812" s="36">
        <f>(Reference!B$12*List!$G812)+Reference!B$13</f>
        <v>889.54049602150349</v>
      </c>
      <c r="I812" s="36">
        <f>(Reference!C$12*List!$G812)+Reference!C$13</f>
        <v>1327.3945088952182</v>
      </c>
      <c r="J812" s="36">
        <f>(Reference!D$12*List!$G812)+Reference!D$13</f>
        <v>1588.7132168437215</v>
      </c>
      <c r="K812" s="36">
        <f>(Reference!E$12*List!$G812)+Reference!E$13</f>
        <v>1965.0121562895665</v>
      </c>
      <c r="L812" s="36">
        <f>(Reference!F$12*List!$G812)+Reference!F$13</f>
        <v>2046.892018113431</v>
      </c>
      <c r="M812" s="36">
        <f>(Reference!G$12*List!$G812)+Reference!G$13</f>
        <v>2318.082766139989</v>
      </c>
      <c r="N812" s="36">
        <f>(Reference!H$12*List!$G812)+Reference!H$13</f>
        <v>2406.3504186025939</v>
      </c>
      <c r="O812" s="36">
        <f>(Reference!I$12*List!$G812)+Reference!I$13</f>
        <v>2501.0058617039404</v>
      </c>
      <c r="P812" s="36">
        <f>(Reference!J$12*List!$G812)+Reference!J$13</f>
        <v>2895.3067565862384</v>
      </c>
      <c r="Q812" s="36">
        <f>(Reference!K$12*List!$G812)+Reference!K$13</f>
        <v>2987.0586584881576</v>
      </c>
      <c r="R812" s="36">
        <f>(Reference!L$12*List!$G812)+Reference!L$13</f>
        <v>3222.8262038816965</v>
      </c>
      <c r="S812" s="36">
        <f>(Reference!M$12*List!$G812)+Reference!M$13</f>
        <v>3850.5718111979895</v>
      </c>
      <c r="T812" s="36">
        <f>(Reference!N$12*List!$G812)+Reference!N$13</f>
        <v>15532.679472975862</v>
      </c>
      <c r="U812" s="12">
        <f>(Reference!O$12*List!$G812)+Reference!O$13</f>
        <v>577.32851792942915</v>
      </c>
      <c r="V812" s="12">
        <f>(Reference!P$12*List!$G812)+Reference!P$13</f>
        <v>813.50836617328673</v>
      </c>
      <c r="W812" s="12">
        <f>(Reference!Q$12*List!$G812)+Reference!Q$13</f>
        <v>406.75418308664337</v>
      </c>
      <c r="X812" s="54"/>
      <c r="Y812" s="1" t="str">
        <f t="shared" si="25"/>
        <v>Vanderburgh County, Indiana</v>
      </c>
      <c r="Z812" s="38" t="s">
        <v>287</v>
      </c>
      <c r="AA812" s="40" t="s">
        <v>2225</v>
      </c>
      <c r="AB812" s="43" t="s">
        <v>1975</v>
      </c>
      <c r="AC812" s="62"/>
      <c r="AD812" s="57">
        <f t="shared" si="24"/>
        <v>0.90780000000000005</v>
      </c>
    </row>
    <row r="813" spans="1:30" x14ac:dyDescent="0.3">
      <c r="A813" s="47">
        <v>15820</v>
      </c>
      <c r="B813" s="13">
        <v>45460</v>
      </c>
      <c r="C813" s="49" t="s">
        <v>2373</v>
      </c>
      <c r="D813" s="38" t="s">
        <v>288</v>
      </c>
      <c r="E813" s="43" t="s">
        <v>1975</v>
      </c>
      <c r="F813" s="18" t="s">
        <v>6</v>
      </c>
      <c r="G813" s="11">
        <v>0.91569999999999996</v>
      </c>
      <c r="H813" s="36">
        <f>(Reference!B$12*List!$G813)+Reference!B$13</f>
        <v>895.49025897951492</v>
      </c>
      <c r="I813" s="36">
        <f>(Reference!C$12*List!$G813)+Reference!C$13</f>
        <v>1336.2728935387677</v>
      </c>
      <c r="J813" s="36">
        <f>(Reference!D$12*List!$G813)+Reference!D$13</f>
        <v>1599.3394526258544</v>
      </c>
      <c r="K813" s="36">
        <f>(Reference!E$12*List!$G813)+Reference!E$13</f>
        <v>1978.1552977112597</v>
      </c>
      <c r="L813" s="36">
        <f>(Reference!F$12*List!$G813)+Reference!F$13</f>
        <v>2060.5828195585473</v>
      </c>
      <c r="M813" s="36">
        <f>(Reference!G$12*List!$G813)+Reference!G$13</f>
        <v>2333.5874486555904</v>
      </c>
      <c r="N813" s="36">
        <f>(Reference!H$12*List!$G813)+Reference!H$13</f>
        <v>2422.4454863916731</v>
      </c>
      <c r="O813" s="36">
        <f>(Reference!I$12*List!$G813)+Reference!I$13</f>
        <v>2517.7340400165508</v>
      </c>
      <c r="P813" s="36">
        <f>(Reference!J$12*List!$G813)+Reference!J$13</f>
        <v>2914.6722480612893</v>
      </c>
      <c r="Q813" s="36">
        <f>(Reference!K$12*List!$G813)+Reference!K$13</f>
        <v>3007.0378399185338</v>
      </c>
      <c r="R813" s="36">
        <f>(Reference!L$12*List!$G813)+Reference!L$13</f>
        <v>3244.3823354504384</v>
      </c>
      <c r="S813" s="36">
        <f>(Reference!M$12*List!$G813)+Reference!M$13</f>
        <v>3876.326669612974</v>
      </c>
      <c r="T813" s="36">
        <f>(Reference!N$12*List!$G813)+Reference!N$13</f>
        <v>15636.571045512817</v>
      </c>
      <c r="U813" s="12">
        <f>(Reference!O$12*List!$G813)+Reference!O$13</f>
        <v>581.19002602933369</v>
      </c>
      <c r="V813" s="12">
        <f>(Reference!P$12*List!$G813)+Reference!P$13</f>
        <v>818.94958213224322</v>
      </c>
      <c r="W813" s="12">
        <f>(Reference!Q$12*List!$G813)+Reference!Q$13</f>
        <v>409.47479106612161</v>
      </c>
      <c r="X813" s="54"/>
      <c r="Y813" s="1" t="str">
        <f t="shared" si="25"/>
        <v>Vermillion County, Indiana</v>
      </c>
      <c r="Z813" s="38" t="s">
        <v>288</v>
      </c>
      <c r="AA813" s="40" t="s">
        <v>2225</v>
      </c>
      <c r="AB813" s="43" t="s">
        <v>1975</v>
      </c>
      <c r="AC813" s="62"/>
      <c r="AD813" s="57">
        <f t="shared" si="24"/>
        <v>0.91569999999999996</v>
      </c>
    </row>
    <row r="814" spans="1:30" x14ac:dyDescent="0.3">
      <c r="A814" s="47">
        <v>15830</v>
      </c>
      <c r="B814" s="13">
        <v>45460</v>
      </c>
      <c r="C814" s="49" t="s">
        <v>2373</v>
      </c>
      <c r="D814" s="38" t="s">
        <v>289</v>
      </c>
      <c r="E814" s="43" t="s">
        <v>1975</v>
      </c>
      <c r="F814" s="18" t="s">
        <v>6</v>
      </c>
      <c r="G814" s="11">
        <v>0.91569999999999996</v>
      </c>
      <c r="H814" s="36">
        <f>(Reference!B$12*List!$G814)+Reference!B$13</f>
        <v>895.49025897951492</v>
      </c>
      <c r="I814" s="36">
        <f>(Reference!C$12*List!$G814)+Reference!C$13</f>
        <v>1336.2728935387677</v>
      </c>
      <c r="J814" s="36">
        <f>(Reference!D$12*List!$G814)+Reference!D$13</f>
        <v>1599.3394526258544</v>
      </c>
      <c r="K814" s="36">
        <f>(Reference!E$12*List!$G814)+Reference!E$13</f>
        <v>1978.1552977112597</v>
      </c>
      <c r="L814" s="36">
        <f>(Reference!F$12*List!$G814)+Reference!F$13</f>
        <v>2060.5828195585473</v>
      </c>
      <c r="M814" s="36">
        <f>(Reference!G$12*List!$G814)+Reference!G$13</f>
        <v>2333.5874486555904</v>
      </c>
      <c r="N814" s="36">
        <f>(Reference!H$12*List!$G814)+Reference!H$13</f>
        <v>2422.4454863916731</v>
      </c>
      <c r="O814" s="36">
        <f>(Reference!I$12*List!$G814)+Reference!I$13</f>
        <v>2517.7340400165508</v>
      </c>
      <c r="P814" s="36">
        <f>(Reference!J$12*List!$G814)+Reference!J$13</f>
        <v>2914.6722480612893</v>
      </c>
      <c r="Q814" s="36">
        <f>(Reference!K$12*List!$G814)+Reference!K$13</f>
        <v>3007.0378399185338</v>
      </c>
      <c r="R814" s="36">
        <f>(Reference!L$12*List!$G814)+Reference!L$13</f>
        <v>3244.3823354504384</v>
      </c>
      <c r="S814" s="36">
        <f>(Reference!M$12*List!$G814)+Reference!M$13</f>
        <v>3876.326669612974</v>
      </c>
      <c r="T814" s="36">
        <f>(Reference!N$12*List!$G814)+Reference!N$13</f>
        <v>15636.571045512817</v>
      </c>
      <c r="U814" s="12">
        <f>(Reference!O$12*List!$G814)+Reference!O$13</f>
        <v>581.19002602933369</v>
      </c>
      <c r="V814" s="12">
        <f>(Reference!P$12*List!$G814)+Reference!P$13</f>
        <v>818.94958213224322</v>
      </c>
      <c r="W814" s="12">
        <f>(Reference!Q$12*List!$G814)+Reference!Q$13</f>
        <v>409.47479106612161</v>
      </c>
      <c r="X814" s="54"/>
      <c r="Y814" s="1" t="str">
        <f t="shared" si="25"/>
        <v>Vigo County, Indiana</v>
      </c>
      <c r="Z814" s="38" t="s">
        <v>289</v>
      </c>
      <c r="AA814" s="40" t="s">
        <v>2225</v>
      </c>
      <c r="AB814" s="43" t="s">
        <v>1975</v>
      </c>
      <c r="AC814" s="62"/>
      <c r="AD814" s="57">
        <f t="shared" si="24"/>
        <v>0.91569999999999996</v>
      </c>
    </row>
    <row r="815" spans="1:30" x14ac:dyDescent="0.3">
      <c r="A815" s="47">
        <v>15840</v>
      </c>
      <c r="B815" s="27">
        <v>99915</v>
      </c>
      <c r="C815" s="49" t="s">
        <v>1975</v>
      </c>
      <c r="D815" s="39" t="s">
        <v>1172</v>
      </c>
      <c r="E815" s="44" t="s">
        <v>1975</v>
      </c>
      <c r="F815" s="18" t="s">
        <v>7</v>
      </c>
      <c r="G815" s="29">
        <v>0.82369999999999999</v>
      </c>
      <c r="H815" s="36">
        <f>(Reference!B$12*List!$G815)+Reference!B$13</f>
        <v>826.20188022798845</v>
      </c>
      <c r="I815" s="36">
        <f>(Reference!C$12*List!$G815)+Reference!C$13</f>
        <v>1232.8790470569263</v>
      </c>
      <c r="J815" s="36">
        <f>(Reference!D$12*List!$G815)+Reference!D$13</f>
        <v>1475.5908840237987</v>
      </c>
      <c r="K815" s="36">
        <f>(Reference!E$12*List!$G815)+Reference!E$13</f>
        <v>1825.0959292560954</v>
      </c>
      <c r="L815" s="36">
        <f>(Reference!F$12*List!$G815)+Reference!F$13</f>
        <v>1901.1456381723822</v>
      </c>
      <c r="M815" s="36">
        <f>(Reference!G$12*List!$G815)+Reference!G$13</f>
        <v>2153.0265889802254</v>
      </c>
      <c r="N815" s="36">
        <f>(Reference!H$12*List!$G815)+Reference!H$13</f>
        <v>2235.0092539112575</v>
      </c>
      <c r="O815" s="36">
        <f>(Reference!I$12*List!$G815)+Reference!I$13</f>
        <v>2322.9248748570353</v>
      </c>
      <c r="P815" s="36">
        <f>(Reference!J$12*List!$G815)+Reference!J$13</f>
        <v>2689.1500688581618</v>
      </c>
      <c r="Q815" s="36">
        <f>(Reference!K$12*List!$G815)+Reference!K$13</f>
        <v>2774.3688916154197</v>
      </c>
      <c r="R815" s="36">
        <f>(Reference!L$12*List!$G815)+Reference!L$13</f>
        <v>2993.3489045233082</v>
      </c>
      <c r="S815" s="36">
        <f>(Reference!M$12*List!$G815)+Reference!M$13</f>
        <v>3576.3966728815067</v>
      </c>
      <c r="T815" s="36">
        <f>(Reference!N$12*List!$G815)+Reference!N$13</f>
        <v>14426.69450457612</v>
      </c>
      <c r="U815" s="12">
        <f>(Reference!O$12*List!$G815)+Reference!O$13</f>
        <v>536.22056461272314</v>
      </c>
      <c r="V815" s="12">
        <f>(Reference!P$12*List!$G815)+Reference!P$13</f>
        <v>755.58352286338277</v>
      </c>
      <c r="W815" s="12">
        <f>(Reference!Q$12*List!$G815)+Reference!Q$13</f>
        <v>377.79176143169138</v>
      </c>
      <c r="X815" s="54"/>
      <c r="Y815" s="1" t="str">
        <f t="shared" si="25"/>
        <v>Wabash County, Indiana</v>
      </c>
      <c r="Z815" s="39" t="s">
        <v>1172</v>
      </c>
      <c r="AA815" s="40" t="s">
        <v>2225</v>
      </c>
      <c r="AB815" s="44" t="s">
        <v>1975</v>
      </c>
      <c r="AC815" s="63"/>
      <c r="AD815" s="57">
        <f t="shared" si="24"/>
        <v>0.82369999999999999</v>
      </c>
    </row>
    <row r="816" spans="1:30" x14ac:dyDescent="0.3">
      <c r="A816" s="47">
        <v>15850</v>
      </c>
      <c r="B816" s="27">
        <v>99915</v>
      </c>
      <c r="C816" s="49" t="s">
        <v>1975</v>
      </c>
      <c r="D816" s="39" t="s">
        <v>303</v>
      </c>
      <c r="E816" s="44" t="s">
        <v>1975</v>
      </c>
      <c r="F816" s="18" t="s">
        <v>7</v>
      </c>
      <c r="G816" s="29">
        <v>0.82369999999999999</v>
      </c>
      <c r="H816" s="36">
        <f>(Reference!B$12*List!$G816)+Reference!B$13</f>
        <v>826.20188022798845</v>
      </c>
      <c r="I816" s="36">
        <f>(Reference!C$12*List!$G816)+Reference!C$13</f>
        <v>1232.8790470569263</v>
      </c>
      <c r="J816" s="36">
        <f>(Reference!D$12*List!$G816)+Reference!D$13</f>
        <v>1475.5908840237987</v>
      </c>
      <c r="K816" s="36">
        <f>(Reference!E$12*List!$G816)+Reference!E$13</f>
        <v>1825.0959292560954</v>
      </c>
      <c r="L816" s="36">
        <f>(Reference!F$12*List!$G816)+Reference!F$13</f>
        <v>1901.1456381723822</v>
      </c>
      <c r="M816" s="36">
        <f>(Reference!G$12*List!$G816)+Reference!G$13</f>
        <v>2153.0265889802254</v>
      </c>
      <c r="N816" s="36">
        <f>(Reference!H$12*List!$G816)+Reference!H$13</f>
        <v>2235.0092539112575</v>
      </c>
      <c r="O816" s="36">
        <f>(Reference!I$12*List!$G816)+Reference!I$13</f>
        <v>2322.9248748570353</v>
      </c>
      <c r="P816" s="36">
        <f>(Reference!J$12*List!$G816)+Reference!J$13</f>
        <v>2689.1500688581618</v>
      </c>
      <c r="Q816" s="36">
        <f>(Reference!K$12*List!$G816)+Reference!K$13</f>
        <v>2774.3688916154197</v>
      </c>
      <c r="R816" s="36">
        <f>(Reference!L$12*List!$G816)+Reference!L$13</f>
        <v>2993.3489045233082</v>
      </c>
      <c r="S816" s="36">
        <f>(Reference!M$12*List!$G816)+Reference!M$13</f>
        <v>3576.3966728815067</v>
      </c>
      <c r="T816" s="36">
        <f>(Reference!N$12*List!$G816)+Reference!N$13</f>
        <v>14426.69450457612</v>
      </c>
      <c r="U816" s="12">
        <f>(Reference!O$12*List!$G816)+Reference!O$13</f>
        <v>536.22056461272314</v>
      </c>
      <c r="V816" s="12">
        <f>(Reference!P$12*List!$G816)+Reference!P$13</f>
        <v>755.58352286338277</v>
      </c>
      <c r="W816" s="12">
        <f>(Reference!Q$12*List!$G816)+Reference!Q$13</f>
        <v>377.79176143169138</v>
      </c>
      <c r="X816" s="54"/>
      <c r="Y816" s="1" t="str">
        <f t="shared" si="25"/>
        <v>Warren County, Indiana</v>
      </c>
      <c r="Z816" s="39" t="s">
        <v>303</v>
      </c>
      <c r="AA816" s="40" t="s">
        <v>2225</v>
      </c>
      <c r="AB816" s="44" t="s">
        <v>1975</v>
      </c>
      <c r="AC816" s="63"/>
      <c r="AD816" s="57">
        <f t="shared" si="24"/>
        <v>0.82369999999999999</v>
      </c>
    </row>
    <row r="817" spans="1:30" x14ac:dyDescent="0.3">
      <c r="A817" s="47">
        <v>15860</v>
      </c>
      <c r="B817" s="13">
        <v>21780</v>
      </c>
      <c r="C817" s="49" t="s">
        <v>2380</v>
      </c>
      <c r="D817" s="38" t="s">
        <v>290</v>
      </c>
      <c r="E817" s="43" t="s">
        <v>1975</v>
      </c>
      <c r="F817" s="18" t="s">
        <v>6</v>
      </c>
      <c r="G817" s="11">
        <v>0.90780000000000005</v>
      </c>
      <c r="H817" s="36">
        <f>(Reference!B$12*List!$G817)+Reference!B$13</f>
        <v>889.54049602150349</v>
      </c>
      <c r="I817" s="36">
        <f>(Reference!C$12*List!$G817)+Reference!C$13</f>
        <v>1327.3945088952182</v>
      </c>
      <c r="J817" s="36">
        <f>(Reference!D$12*List!$G817)+Reference!D$13</f>
        <v>1588.7132168437215</v>
      </c>
      <c r="K817" s="36">
        <f>(Reference!E$12*List!$G817)+Reference!E$13</f>
        <v>1965.0121562895665</v>
      </c>
      <c r="L817" s="36">
        <f>(Reference!F$12*List!$G817)+Reference!F$13</f>
        <v>2046.892018113431</v>
      </c>
      <c r="M817" s="36">
        <f>(Reference!G$12*List!$G817)+Reference!G$13</f>
        <v>2318.082766139989</v>
      </c>
      <c r="N817" s="36">
        <f>(Reference!H$12*List!$G817)+Reference!H$13</f>
        <v>2406.3504186025939</v>
      </c>
      <c r="O817" s="36">
        <f>(Reference!I$12*List!$G817)+Reference!I$13</f>
        <v>2501.0058617039404</v>
      </c>
      <c r="P817" s="36">
        <f>(Reference!J$12*List!$G817)+Reference!J$13</f>
        <v>2895.3067565862384</v>
      </c>
      <c r="Q817" s="36">
        <f>(Reference!K$12*List!$G817)+Reference!K$13</f>
        <v>2987.0586584881576</v>
      </c>
      <c r="R817" s="36">
        <f>(Reference!L$12*List!$G817)+Reference!L$13</f>
        <v>3222.8262038816965</v>
      </c>
      <c r="S817" s="36">
        <f>(Reference!M$12*List!$G817)+Reference!M$13</f>
        <v>3850.5718111979895</v>
      </c>
      <c r="T817" s="36">
        <f>(Reference!N$12*List!$G817)+Reference!N$13</f>
        <v>15532.679472975862</v>
      </c>
      <c r="U817" s="12">
        <f>(Reference!O$12*List!$G817)+Reference!O$13</f>
        <v>577.32851792942915</v>
      </c>
      <c r="V817" s="12">
        <f>(Reference!P$12*List!$G817)+Reference!P$13</f>
        <v>813.50836617328673</v>
      </c>
      <c r="W817" s="12">
        <f>(Reference!Q$12*List!$G817)+Reference!Q$13</f>
        <v>406.75418308664337</v>
      </c>
      <c r="X817" s="54"/>
      <c r="Y817" s="1" t="str">
        <f t="shared" si="25"/>
        <v>Warrick County, Indiana</v>
      </c>
      <c r="Z817" s="38" t="s">
        <v>290</v>
      </c>
      <c r="AA817" s="40" t="s">
        <v>2225</v>
      </c>
      <c r="AB817" s="43" t="s">
        <v>1975</v>
      </c>
      <c r="AC817" s="62"/>
      <c r="AD817" s="57">
        <f t="shared" si="24"/>
        <v>0.90780000000000005</v>
      </c>
    </row>
    <row r="818" spans="1:30" x14ac:dyDescent="0.3">
      <c r="A818" s="47">
        <v>15870</v>
      </c>
      <c r="B818" s="13">
        <v>31140</v>
      </c>
      <c r="C818" s="49" t="s">
        <v>2372</v>
      </c>
      <c r="D818" s="38" t="s">
        <v>66</v>
      </c>
      <c r="E818" s="43" t="s">
        <v>1975</v>
      </c>
      <c r="F818" s="18" t="s">
        <v>6</v>
      </c>
      <c r="G818" s="11">
        <v>0.87529999999999997</v>
      </c>
      <c r="H818" s="36">
        <f>(Reference!B$12*List!$G818)+Reference!B$13</f>
        <v>865.06362309297504</v>
      </c>
      <c r="I818" s="36">
        <f>(Reference!C$12*List!$G818)+Reference!C$13</f>
        <v>1290.8695087793503</v>
      </c>
      <c r="J818" s="36">
        <f>(Reference!D$12*List!$G818)+Reference!D$13</f>
        <v>1544.9976898919083</v>
      </c>
      <c r="K818" s="36">
        <f>(Reference!E$12*List!$G818)+Reference!E$13</f>
        <v>1910.942270693992</v>
      </c>
      <c r="L818" s="36">
        <f>(Reference!F$12*List!$G818)+Reference!F$13</f>
        <v>1990.5691007759269</v>
      </c>
      <c r="M818" s="36">
        <f>(Reference!G$12*List!$G818)+Reference!G$13</f>
        <v>2254.2976798416257</v>
      </c>
      <c r="N818" s="36">
        <f>(Reference!H$12*List!$G818)+Reference!H$13</f>
        <v>2340.1365321285339</v>
      </c>
      <c r="O818" s="36">
        <f>(Reference!I$12*List!$G818)+Reference!I$13</f>
        <v>2432.1874066204159</v>
      </c>
      <c r="P818" s="36">
        <f>(Reference!J$12*List!$G818)+Reference!J$13</f>
        <v>2815.6385954546986</v>
      </c>
      <c r="Q818" s="36">
        <f>(Reference!K$12*List!$G818)+Reference!K$13</f>
        <v>2904.8658234897748</v>
      </c>
      <c r="R818" s="36">
        <f>(Reference!L$12*List!$G818)+Reference!L$13</f>
        <v>3134.1459157824384</v>
      </c>
      <c r="S818" s="36">
        <f>(Reference!M$12*List!$G818)+Reference!M$13</f>
        <v>3744.6182797439383</v>
      </c>
      <c r="T818" s="36">
        <f>(Reference!N$12*List!$G818)+Reference!N$13</f>
        <v>15105.277434058007</v>
      </c>
      <c r="U818" s="12">
        <f>(Reference!O$12*List!$G818)+Reference!O$13</f>
        <v>561.44256688551775</v>
      </c>
      <c r="V818" s="12">
        <f>(Reference!P$12*List!$G818)+Reference!P$13</f>
        <v>791.12361697504798</v>
      </c>
      <c r="W818" s="12">
        <f>(Reference!Q$12*List!$G818)+Reference!Q$13</f>
        <v>395.56180848752399</v>
      </c>
      <c r="X818" s="54"/>
      <c r="Y818" s="1" t="str">
        <f t="shared" si="25"/>
        <v>Washington County, Indiana</v>
      </c>
      <c r="Z818" s="38" t="s">
        <v>66</v>
      </c>
      <c r="AA818" s="40" t="s">
        <v>2225</v>
      </c>
      <c r="AB818" s="43" t="s">
        <v>1975</v>
      </c>
      <c r="AC818" s="62"/>
      <c r="AD818" s="57">
        <f t="shared" si="24"/>
        <v>0.87529999999999997</v>
      </c>
    </row>
    <row r="819" spans="1:30" x14ac:dyDescent="0.3">
      <c r="A819" s="47">
        <v>15880</v>
      </c>
      <c r="B819" s="27">
        <v>99915</v>
      </c>
      <c r="C819" s="49" t="s">
        <v>1975</v>
      </c>
      <c r="D819" s="39" t="s">
        <v>411</v>
      </c>
      <c r="E819" s="44" t="s">
        <v>1975</v>
      </c>
      <c r="F819" s="18" t="s">
        <v>7</v>
      </c>
      <c r="G819" s="29">
        <v>0.82369999999999999</v>
      </c>
      <c r="H819" s="36">
        <f>(Reference!B$12*List!$G819)+Reference!B$13</f>
        <v>826.20188022798845</v>
      </c>
      <c r="I819" s="36">
        <f>(Reference!C$12*List!$G819)+Reference!C$13</f>
        <v>1232.8790470569263</v>
      </c>
      <c r="J819" s="36">
        <f>(Reference!D$12*List!$G819)+Reference!D$13</f>
        <v>1475.5908840237987</v>
      </c>
      <c r="K819" s="36">
        <f>(Reference!E$12*List!$G819)+Reference!E$13</f>
        <v>1825.0959292560954</v>
      </c>
      <c r="L819" s="36">
        <f>(Reference!F$12*List!$G819)+Reference!F$13</f>
        <v>1901.1456381723822</v>
      </c>
      <c r="M819" s="36">
        <f>(Reference!G$12*List!$G819)+Reference!G$13</f>
        <v>2153.0265889802254</v>
      </c>
      <c r="N819" s="36">
        <f>(Reference!H$12*List!$G819)+Reference!H$13</f>
        <v>2235.0092539112575</v>
      </c>
      <c r="O819" s="36">
        <f>(Reference!I$12*List!$G819)+Reference!I$13</f>
        <v>2322.9248748570353</v>
      </c>
      <c r="P819" s="36">
        <f>(Reference!J$12*List!$G819)+Reference!J$13</f>
        <v>2689.1500688581618</v>
      </c>
      <c r="Q819" s="36">
        <f>(Reference!K$12*List!$G819)+Reference!K$13</f>
        <v>2774.3688916154197</v>
      </c>
      <c r="R819" s="36">
        <f>(Reference!L$12*List!$G819)+Reference!L$13</f>
        <v>2993.3489045233082</v>
      </c>
      <c r="S819" s="36">
        <f>(Reference!M$12*List!$G819)+Reference!M$13</f>
        <v>3576.3966728815067</v>
      </c>
      <c r="T819" s="36">
        <f>(Reference!N$12*List!$G819)+Reference!N$13</f>
        <v>14426.69450457612</v>
      </c>
      <c r="U819" s="12">
        <f>(Reference!O$12*List!$G819)+Reference!O$13</f>
        <v>536.22056461272314</v>
      </c>
      <c r="V819" s="12">
        <f>(Reference!P$12*List!$G819)+Reference!P$13</f>
        <v>755.58352286338277</v>
      </c>
      <c r="W819" s="12">
        <f>(Reference!Q$12*List!$G819)+Reference!Q$13</f>
        <v>377.79176143169138</v>
      </c>
      <c r="X819" s="54"/>
      <c r="Y819" s="1" t="str">
        <f t="shared" si="25"/>
        <v>Wayne County, Indiana</v>
      </c>
      <c r="Z819" s="39" t="s">
        <v>411</v>
      </c>
      <c r="AA819" s="40" t="s">
        <v>2225</v>
      </c>
      <c r="AB819" s="44" t="s">
        <v>1975</v>
      </c>
      <c r="AC819" s="63"/>
      <c r="AD819" s="57">
        <f t="shared" si="24"/>
        <v>0.82369999999999999</v>
      </c>
    </row>
    <row r="820" spans="1:30" x14ac:dyDescent="0.3">
      <c r="A820" s="47">
        <v>15890</v>
      </c>
      <c r="B820" s="13">
        <v>23060</v>
      </c>
      <c r="C820" s="49" t="s">
        <v>2369</v>
      </c>
      <c r="D820" s="38" t="s">
        <v>291</v>
      </c>
      <c r="E820" s="43" t="s">
        <v>1975</v>
      </c>
      <c r="F820" s="18" t="s">
        <v>6</v>
      </c>
      <c r="G820" s="11">
        <v>0.86329999999999996</v>
      </c>
      <c r="H820" s="36">
        <f>(Reference!B$12*List!$G820)+Reference!B$13</f>
        <v>856.02600847321071</v>
      </c>
      <c r="I820" s="36">
        <f>(Reference!C$12*List!$G820)+Reference!C$13</f>
        <v>1277.3833548904145</v>
      </c>
      <c r="J820" s="36">
        <f>(Reference!D$12*List!$G820)+Reference!D$13</f>
        <v>1528.8565722481619</v>
      </c>
      <c r="K820" s="36">
        <f>(Reference!E$12*List!$G820)+Reference!E$13</f>
        <v>1890.9780052433182</v>
      </c>
      <c r="L820" s="36">
        <f>(Reference!F$12*List!$G820)+Reference!F$13</f>
        <v>1969.7729466820792</v>
      </c>
      <c r="M820" s="36">
        <f>(Reference!G$12*List!$G820)+Reference!G$13</f>
        <v>2230.7462633622304</v>
      </c>
      <c r="N820" s="36">
        <f>(Reference!H$12*List!$G820)+Reference!H$13</f>
        <v>2315.6883278919581</v>
      </c>
      <c r="O820" s="36">
        <f>(Reference!I$12*List!$G820)+Reference!I$13</f>
        <v>2406.7775155126528</v>
      </c>
      <c r="P820" s="36">
        <f>(Reference!J$12*List!$G820)+Reference!J$13</f>
        <v>2786.2226590368991</v>
      </c>
      <c r="Q820" s="36">
        <f>(Reference!K$12*List!$G820)+Reference!K$13</f>
        <v>2874.5176997980643</v>
      </c>
      <c r="R820" s="36">
        <f>(Reference!L$12*List!$G820)+Reference!L$13</f>
        <v>3101.4024247919424</v>
      </c>
      <c r="S820" s="36">
        <f>(Reference!M$12*List!$G820)+Reference!M$13</f>
        <v>3705.4969758224424</v>
      </c>
      <c r="T820" s="36">
        <f>(Reference!N$12*List!$G820)+Reference!N$13</f>
        <v>14947.467450457567</v>
      </c>
      <c r="U820" s="12">
        <f>(Reference!O$12*List!$G820)+Reference!O$13</f>
        <v>555.57698496161197</v>
      </c>
      <c r="V820" s="12">
        <f>(Reference!P$12*List!$G820)+Reference!P$13</f>
        <v>782.85847880954429</v>
      </c>
      <c r="W820" s="12">
        <f>(Reference!Q$12*List!$G820)+Reference!Q$13</f>
        <v>391.42923940477215</v>
      </c>
      <c r="X820" s="54"/>
      <c r="Y820" s="1" t="str">
        <f t="shared" si="25"/>
        <v>Wells County, Indiana</v>
      </c>
      <c r="Z820" s="38" t="s">
        <v>291</v>
      </c>
      <c r="AA820" s="40" t="s">
        <v>2225</v>
      </c>
      <c r="AB820" s="43" t="s">
        <v>1975</v>
      </c>
      <c r="AC820" s="62"/>
      <c r="AD820" s="57">
        <f t="shared" si="24"/>
        <v>0.86329999999999996</v>
      </c>
    </row>
    <row r="821" spans="1:30" x14ac:dyDescent="0.3">
      <c r="A821" s="47">
        <v>15900</v>
      </c>
      <c r="B821" s="27">
        <v>99915</v>
      </c>
      <c r="C821" s="49" t="s">
        <v>1975</v>
      </c>
      <c r="D821" s="39" t="s">
        <v>996</v>
      </c>
      <c r="E821" s="44" t="s">
        <v>1975</v>
      </c>
      <c r="F821" s="18" t="s">
        <v>7</v>
      </c>
      <c r="G821" s="29">
        <v>0.82369999999999999</v>
      </c>
      <c r="H821" s="36">
        <f>(Reference!B$12*List!$G821)+Reference!B$13</f>
        <v>826.20188022798845</v>
      </c>
      <c r="I821" s="36">
        <f>(Reference!C$12*List!$G821)+Reference!C$13</f>
        <v>1232.8790470569263</v>
      </c>
      <c r="J821" s="36">
        <f>(Reference!D$12*List!$G821)+Reference!D$13</f>
        <v>1475.5908840237987</v>
      </c>
      <c r="K821" s="36">
        <f>(Reference!E$12*List!$G821)+Reference!E$13</f>
        <v>1825.0959292560954</v>
      </c>
      <c r="L821" s="36">
        <f>(Reference!F$12*List!$G821)+Reference!F$13</f>
        <v>1901.1456381723822</v>
      </c>
      <c r="M821" s="36">
        <f>(Reference!G$12*List!$G821)+Reference!G$13</f>
        <v>2153.0265889802254</v>
      </c>
      <c r="N821" s="36">
        <f>(Reference!H$12*List!$G821)+Reference!H$13</f>
        <v>2235.0092539112575</v>
      </c>
      <c r="O821" s="36">
        <f>(Reference!I$12*List!$G821)+Reference!I$13</f>
        <v>2322.9248748570353</v>
      </c>
      <c r="P821" s="36">
        <f>(Reference!J$12*List!$G821)+Reference!J$13</f>
        <v>2689.1500688581618</v>
      </c>
      <c r="Q821" s="36">
        <f>(Reference!K$12*List!$G821)+Reference!K$13</f>
        <v>2774.3688916154197</v>
      </c>
      <c r="R821" s="36">
        <f>(Reference!L$12*List!$G821)+Reference!L$13</f>
        <v>2993.3489045233082</v>
      </c>
      <c r="S821" s="36">
        <f>(Reference!M$12*List!$G821)+Reference!M$13</f>
        <v>3576.3966728815067</v>
      </c>
      <c r="T821" s="36">
        <f>(Reference!N$12*List!$G821)+Reference!N$13</f>
        <v>14426.69450457612</v>
      </c>
      <c r="U821" s="12">
        <f>(Reference!O$12*List!$G821)+Reference!O$13</f>
        <v>536.22056461272314</v>
      </c>
      <c r="V821" s="12">
        <f>(Reference!P$12*List!$G821)+Reference!P$13</f>
        <v>755.58352286338277</v>
      </c>
      <c r="W821" s="12">
        <f>(Reference!Q$12*List!$G821)+Reference!Q$13</f>
        <v>377.79176143169138</v>
      </c>
      <c r="X821" s="54"/>
      <c r="Y821" s="1" t="str">
        <f t="shared" si="25"/>
        <v>White County, Indiana</v>
      </c>
      <c r="Z821" s="39" t="s">
        <v>996</v>
      </c>
      <c r="AA821" s="40" t="s">
        <v>2225</v>
      </c>
      <c r="AB821" s="44" t="s">
        <v>1975</v>
      </c>
      <c r="AC821" s="63"/>
      <c r="AD821" s="57">
        <f t="shared" si="24"/>
        <v>0.82369999999999999</v>
      </c>
    </row>
    <row r="822" spans="1:30" x14ac:dyDescent="0.3">
      <c r="A822" s="47">
        <v>15910</v>
      </c>
      <c r="B822" s="13">
        <v>23060</v>
      </c>
      <c r="C822" s="49" t="s">
        <v>2369</v>
      </c>
      <c r="D822" s="38" t="s">
        <v>292</v>
      </c>
      <c r="E822" s="43" t="s">
        <v>1975</v>
      </c>
      <c r="F822" s="18" t="s">
        <v>6</v>
      </c>
      <c r="G822" s="11">
        <v>0.86329999999999996</v>
      </c>
      <c r="H822" s="36">
        <f>(Reference!B$12*List!$G822)+Reference!B$13</f>
        <v>856.02600847321071</v>
      </c>
      <c r="I822" s="36">
        <f>(Reference!C$12*List!$G822)+Reference!C$13</f>
        <v>1277.3833548904145</v>
      </c>
      <c r="J822" s="36">
        <f>(Reference!D$12*List!$G822)+Reference!D$13</f>
        <v>1528.8565722481619</v>
      </c>
      <c r="K822" s="36">
        <f>(Reference!E$12*List!$G822)+Reference!E$13</f>
        <v>1890.9780052433182</v>
      </c>
      <c r="L822" s="36">
        <f>(Reference!F$12*List!$G822)+Reference!F$13</f>
        <v>1969.7729466820792</v>
      </c>
      <c r="M822" s="36">
        <f>(Reference!G$12*List!$G822)+Reference!G$13</f>
        <v>2230.7462633622304</v>
      </c>
      <c r="N822" s="36">
        <f>(Reference!H$12*List!$G822)+Reference!H$13</f>
        <v>2315.6883278919581</v>
      </c>
      <c r="O822" s="36">
        <f>(Reference!I$12*List!$G822)+Reference!I$13</f>
        <v>2406.7775155126528</v>
      </c>
      <c r="P822" s="36">
        <f>(Reference!J$12*List!$G822)+Reference!J$13</f>
        <v>2786.2226590368991</v>
      </c>
      <c r="Q822" s="36">
        <f>(Reference!K$12*List!$G822)+Reference!K$13</f>
        <v>2874.5176997980643</v>
      </c>
      <c r="R822" s="36">
        <f>(Reference!L$12*List!$G822)+Reference!L$13</f>
        <v>3101.4024247919424</v>
      </c>
      <c r="S822" s="36">
        <f>(Reference!M$12*List!$G822)+Reference!M$13</f>
        <v>3705.4969758224424</v>
      </c>
      <c r="T822" s="36">
        <f>(Reference!N$12*List!$G822)+Reference!N$13</f>
        <v>14947.467450457567</v>
      </c>
      <c r="U822" s="12">
        <f>(Reference!O$12*List!$G822)+Reference!O$13</f>
        <v>555.57698496161197</v>
      </c>
      <c r="V822" s="12">
        <f>(Reference!P$12*List!$G822)+Reference!P$13</f>
        <v>782.85847880954429</v>
      </c>
      <c r="W822" s="12">
        <f>(Reference!Q$12*List!$G822)+Reference!Q$13</f>
        <v>391.42923940477215</v>
      </c>
      <c r="X822" s="54"/>
      <c r="Y822" s="1" t="str">
        <f t="shared" si="25"/>
        <v>Whitley County, Indiana</v>
      </c>
      <c r="Z822" s="38" t="s">
        <v>292</v>
      </c>
      <c r="AA822" s="40" t="s">
        <v>2225</v>
      </c>
      <c r="AB822" s="43" t="s">
        <v>1975</v>
      </c>
      <c r="AC822" s="62"/>
      <c r="AD822" s="57">
        <f t="shared" si="24"/>
        <v>0.86329999999999996</v>
      </c>
    </row>
    <row r="823" spans="1:30" x14ac:dyDescent="0.3">
      <c r="A823" s="47">
        <v>16000</v>
      </c>
      <c r="B823" s="27">
        <v>99916</v>
      </c>
      <c r="C823" s="49" t="s">
        <v>1976</v>
      </c>
      <c r="D823" s="39" t="s">
        <v>1190</v>
      </c>
      <c r="E823" s="44" t="s">
        <v>1976</v>
      </c>
      <c r="F823" s="18" t="s">
        <v>7</v>
      </c>
      <c r="G823" s="29">
        <v>0.83420000000000005</v>
      </c>
      <c r="H823" s="36">
        <f>(Reference!B$12*List!$G823)+Reference!B$13</f>
        <v>834.10979302028238</v>
      </c>
      <c r="I823" s="36">
        <f>(Reference!C$12*List!$G823)+Reference!C$13</f>
        <v>1244.6794317097451</v>
      </c>
      <c r="J823" s="36">
        <f>(Reference!D$12*List!$G823)+Reference!D$13</f>
        <v>1489.714361962077</v>
      </c>
      <c r="K823" s="36">
        <f>(Reference!E$12*List!$G823)+Reference!E$13</f>
        <v>1842.5646615254348</v>
      </c>
      <c r="L823" s="36">
        <f>(Reference!F$12*List!$G823)+Reference!F$13</f>
        <v>1919.342273004499</v>
      </c>
      <c r="M823" s="36">
        <f>(Reference!G$12*List!$G823)+Reference!G$13</f>
        <v>2173.6340783996966</v>
      </c>
      <c r="N823" s="36">
        <f>(Reference!H$12*List!$G823)+Reference!H$13</f>
        <v>2256.4014326182614</v>
      </c>
      <c r="O823" s="36">
        <f>(Reference!I$12*List!$G823)+Reference!I$13</f>
        <v>2345.158529576328</v>
      </c>
      <c r="P823" s="36">
        <f>(Reference!J$12*List!$G823)+Reference!J$13</f>
        <v>2714.8890132237361</v>
      </c>
      <c r="Q823" s="36">
        <f>(Reference!K$12*List!$G823)+Reference!K$13</f>
        <v>2800.9234998456659</v>
      </c>
      <c r="R823" s="36">
        <f>(Reference!L$12*List!$G823)+Reference!L$13</f>
        <v>3021.9994591399918</v>
      </c>
      <c r="S823" s="36">
        <f>(Reference!M$12*List!$G823)+Reference!M$13</f>
        <v>3610.6278138128159</v>
      </c>
      <c r="T823" s="36">
        <f>(Reference!N$12*List!$G823)+Reference!N$13</f>
        <v>14564.778240226504</v>
      </c>
      <c r="U823" s="12">
        <f>(Reference!O$12*List!$G823)+Reference!O$13</f>
        <v>541.35294879614071</v>
      </c>
      <c r="V823" s="12">
        <f>(Reference!P$12*List!$G823)+Reference!P$13</f>
        <v>762.81551875819832</v>
      </c>
      <c r="W823" s="12">
        <f>(Reference!Q$12*List!$G823)+Reference!Q$13</f>
        <v>381.40775937909916</v>
      </c>
      <c r="X823" s="54"/>
      <c r="Y823" s="1" t="str">
        <f t="shared" si="25"/>
        <v>Adair County, Iowa</v>
      </c>
      <c r="Z823" s="39" t="s">
        <v>1190</v>
      </c>
      <c r="AA823" s="40" t="s">
        <v>2225</v>
      </c>
      <c r="AB823" s="44" t="s">
        <v>1976</v>
      </c>
      <c r="AC823" s="63"/>
      <c r="AD823" s="57">
        <f t="shared" si="24"/>
        <v>0.83420000000000005</v>
      </c>
    </row>
    <row r="824" spans="1:30" x14ac:dyDescent="0.3">
      <c r="A824" s="47">
        <v>16010</v>
      </c>
      <c r="B824" s="27">
        <v>99916</v>
      </c>
      <c r="C824" s="49" t="s">
        <v>1976</v>
      </c>
      <c r="D824" s="39" t="s">
        <v>104</v>
      </c>
      <c r="E824" s="44" t="s">
        <v>1976</v>
      </c>
      <c r="F824" s="18" t="s">
        <v>7</v>
      </c>
      <c r="G824" s="29">
        <v>0.83420000000000005</v>
      </c>
      <c r="H824" s="36">
        <f>(Reference!B$12*List!$G824)+Reference!B$13</f>
        <v>834.10979302028238</v>
      </c>
      <c r="I824" s="36">
        <f>(Reference!C$12*List!$G824)+Reference!C$13</f>
        <v>1244.6794317097451</v>
      </c>
      <c r="J824" s="36">
        <f>(Reference!D$12*List!$G824)+Reference!D$13</f>
        <v>1489.714361962077</v>
      </c>
      <c r="K824" s="36">
        <f>(Reference!E$12*List!$G824)+Reference!E$13</f>
        <v>1842.5646615254348</v>
      </c>
      <c r="L824" s="36">
        <f>(Reference!F$12*List!$G824)+Reference!F$13</f>
        <v>1919.342273004499</v>
      </c>
      <c r="M824" s="36">
        <f>(Reference!G$12*List!$G824)+Reference!G$13</f>
        <v>2173.6340783996966</v>
      </c>
      <c r="N824" s="36">
        <f>(Reference!H$12*List!$G824)+Reference!H$13</f>
        <v>2256.4014326182614</v>
      </c>
      <c r="O824" s="36">
        <f>(Reference!I$12*List!$G824)+Reference!I$13</f>
        <v>2345.158529576328</v>
      </c>
      <c r="P824" s="36">
        <f>(Reference!J$12*List!$G824)+Reference!J$13</f>
        <v>2714.8890132237361</v>
      </c>
      <c r="Q824" s="36">
        <f>(Reference!K$12*List!$G824)+Reference!K$13</f>
        <v>2800.9234998456659</v>
      </c>
      <c r="R824" s="36">
        <f>(Reference!L$12*List!$G824)+Reference!L$13</f>
        <v>3021.9994591399918</v>
      </c>
      <c r="S824" s="36">
        <f>(Reference!M$12*List!$G824)+Reference!M$13</f>
        <v>3610.6278138128159</v>
      </c>
      <c r="T824" s="36">
        <f>(Reference!N$12*List!$G824)+Reference!N$13</f>
        <v>14564.778240226504</v>
      </c>
      <c r="U824" s="12">
        <f>(Reference!O$12*List!$G824)+Reference!O$13</f>
        <v>541.35294879614071</v>
      </c>
      <c r="V824" s="12">
        <f>(Reference!P$12*List!$G824)+Reference!P$13</f>
        <v>762.81551875819832</v>
      </c>
      <c r="W824" s="12">
        <f>(Reference!Q$12*List!$G824)+Reference!Q$13</f>
        <v>381.40775937909916</v>
      </c>
      <c r="X824" s="54"/>
      <c r="Y824" s="1" t="str">
        <f t="shared" si="25"/>
        <v>Adams County, Iowa</v>
      </c>
      <c r="Z824" s="39" t="s">
        <v>104</v>
      </c>
      <c r="AA824" s="40" t="s">
        <v>2225</v>
      </c>
      <c r="AB824" s="44" t="s">
        <v>1976</v>
      </c>
      <c r="AC824" s="63"/>
      <c r="AD824" s="57">
        <f t="shared" si="24"/>
        <v>0.83420000000000005</v>
      </c>
    </row>
    <row r="825" spans="1:30" x14ac:dyDescent="0.3">
      <c r="A825" s="47">
        <v>16020</v>
      </c>
      <c r="B825" s="27">
        <v>99916</v>
      </c>
      <c r="C825" s="49" t="s">
        <v>1976</v>
      </c>
      <c r="D825" s="39" t="s">
        <v>1191</v>
      </c>
      <c r="E825" s="44" t="s">
        <v>1976</v>
      </c>
      <c r="F825" s="18" t="s">
        <v>7</v>
      </c>
      <c r="G825" s="29">
        <v>0.83420000000000005</v>
      </c>
      <c r="H825" s="36">
        <f>(Reference!B$12*List!$G825)+Reference!B$13</f>
        <v>834.10979302028238</v>
      </c>
      <c r="I825" s="36">
        <f>(Reference!C$12*List!$G825)+Reference!C$13</f>
        <v>1244.6794317097451</v>
      </c>
      <c r="J825" s="36">
        <f>(Reference!D$12*List!$G825)+Reference!D$13</f>
        <v>1489.714361962077</v>
      </c>
      <c r="K825" s="36">
        <f>(Reference!E$12*List!$G825)+Reference!E$13</f>
        <v>1842.5646615254348</v>
      </c>
      <c r="L825" s="36">
        <f>(Reference!F$12*List!$G825)+Reference!F$13</f>
        <v>1919.342273004499</v>
      </c>
      <c r="M825" s="36">
        <f>(Reference!G$12*List!$G825)+Reference!G$13</f>
        <v>2173.6340783996966</v>
      </c>
      <c r="N825" s="36">
        <f>(Reference!H$12*List!$G825)+Reference!H$13</f>
        <v>2256.4014326182614</v>
      </c>
      <c r="O825" s="36">
        <f>(Reference!I$12*List!$G825)+Reference!I$13</f>
        <v>2345.158529576328</v>
      </c>
      <c r="P825" s="36">
        <f>(Reference!J$12*List!$G825)+Reference!J$13</f>
        <v>2714.8890132237361</v>
      </c>
      <c r="Q825" s="36">
        <f>(Reference!K$12*List!$G825)+Reference!K$13</f>
        <v>2800.9234998456659</v>
      </c>
      <c r="R825" s="36">
        <f>(Reference!L$12*List!$G825)+Reference!L$13</f>
        <v>3021.9994591399918</v>
      </c>
      <c r="S825" s="36">
        <f>(Reference!M$12*List!$G825)+Reference!M$13</f>
        <v>3610.6278138128159</v>
      </c>
      <c r="T825" s="36">
        <f>(Reference!N$12*List!$G825)+Reference!N$13</f>
        <v>14564.778240226504</v>
      </c>
      <c r="U825" s="12">
        <f>(Reference!O$12*List!$G825)+Reference!O$13</f>
        <v>541.35294879614071</v>
      </c>
      <c r="V825" s="12">
        <f>(Reference!P$12*List!$G825)+Reference!P$13</f>
        <v>762.81551875819832</v>
      </c>
      <c r="W825" s="12">
        <f>(Reference!Q$12*List!$G825)+Reference!Q$13</f>
        <v>381.40775937909916</v>
      </c>
      <c r="X825" s="54"/>
      <c r="Y825" s="1" t="str">
        <f t="shared" si="25"/>
        <v>Allamakee County, Iowa</v>
      </c>
      <c r="Z825" s="39" t="s">
        <v>1191</v>
      </c>
      <c r="AA825" s="40" t="s">
        <v>2225</v>
      </c>
      <c r="AB825" s="44" t="s">
        <v>1976</v>
      </c>
      <c r="AC825" s="63"/>
      <c r="AD825" s="57">
        <f t="shared" si="24"/>
        <v>0.83420000000000005</v>
      </c>
    </row>
    <row r="826" spans="1:30" x14ac:dyDescent="0.3">
      <c r="A826" s="47">
        <v>16030</v>
      </c>
      <c r="B826" s="27">
        <v>99916</v>
      </c>
      <c r="C826" s="49" t="s">
        <v>1976</v>
      </c>
      <c r="D826" s="39" t="s">
        <v>1192</v>
      </c>
      <c r="E826" s="44" t="s">
        <v>1976</v>
      </c>
      <c r="F826" s="18" t="s">
        <v>7</v>
      </c>
      <c r="G826" s="29">
        <v>0.83420000000000005</v>
      </c>
      <c r="H826" s="36">
        <f>(Reference!B$12*List!$G826)+Reference!B$13</f>
        <v>834.10979302028238</v>
      </c>
      <c r="I826" s="36">
        <f>(Reference!C$12*List!$G826)+Reference!C$13</f>
        <v>1244.6794317097451</v>
      </c>
      <c r="J826" s="36">
        <f>(Reference!D$12*List!$G826)+Reference!D$13</f>
        <v>1489.714361962077</v>
      </c>
      <c r="K826" s="36">
        <f>(Reference!E$12*List!$G826)+Reference!E$13</f>
        <v>1842.5646615254348</v>
      </c>
      <c r="L826" s="36">
        <f>(Reference!F$12*List!$G826)+Reference!F$13</f>
        <v>1919.342273004499</v>
      </c>
      <c r="M826" s="36">
        <f>(Reference!G$12*List!$G826)+Reference!G$13</f>
        <v>2173.6340783996966</v>
      </c>
      <c r="N826" s="36">
        <f>(Reference!H$12*List!$G826)+Reference!H$13</f>
        <v>2256.4014326182614</v>
      </c>
      <c r="O826" s="36">
        <f>(Reference!I$12*List!$G826)+Reference!I$13</f>
        <v>2345.158529576328</v>
      </c>
      <c r="P826" s="36">
        <f>(Reference!J$12*List!$G826)+Reference!J$13</f>
        <v>2714.8890132237361</v>
      </c>
      <c r="Q826" s="36">
        <f>(Reference!K$12*List!$G826)+Reference!K$13</f>
        <v>2800.9234998456659</v>
      </c>
      <c r="R826" s="36">
        <f>(Reference!L$12*List!$G826)+Reference!L$13</f>
        <v>3021.9994591399918</v>
      </c>
      <c r="S826" s="36">
        <f>(Reference!M$12*List!$G826)+Reference!M$13</f>
        <v>3610.6278138128159</v>
      </c>
      <c r="T826" s="36">
        <f>(Reference!N$12*List!$G826)+Reference!N$13</f>
        <v>14564.778240226504</v>
      </c>
      <c r="U826" s="12">
        <f>(Reference!O$12*List!$G826)+Reference!O$13</f>
        <v>541.35294879614071</v>
      </c>
      <c r="V826" s="12">
        <f>(Reference!P$12*List!$G826)+Reference!P$13</f>
        <v>762.81551875819832</v>
      </c>
      <c r="W826" s="12">
        <f>(Reference!Q$12*List!$G826)+Reference!Q$13</f>
        <v>381.40775937909916</v>
      </c>
      <c r="X826" s="54"/>
      <c r="Y826" s="1" t="str">
        <f t="shared" si="25"/>
        <v>Appanoose County, Iowa</v>
      </c>
      <c r="Z826" s="39" t="s">
        <v>1192</v>
      </c>
      <c r="AA826" s="40" t="s">
        <v>2225</v>
      </c>
      <c r="AB826" s="44" t="s">
        <v>1976</v>
      </c>
      <c r="AC826" s="63"/>
      <c r="AD826" s="57">
        <f t="shared" si="24"/>
        <v>0.83420000000000005</v>
      </c>
    </row>
    <row r="827" spans="1:30" x14ac:dyDescent="0.3">
      <c r="A827" s="47">
        <v>16040</v>
      </c>
      <c r="B827" s="27">
        <v>99916</v>
      </c>
      <c r="C827" s="49" t="s">
        <v>1976</v>
      </c>
      <c r="D827" s="39" t="s">
        <v>1193</v>
      </c>
      <c r="E827" s="44" t="s">
        <v>1976</v>
      </c>
      <c r="F827" s="18" t="s">
        <v>7</v>
      </c>
      <c r="G827" s="29">
        <v>0.83420000000000005</v>
      </c>
      <c r="H827" s="36">
        <f>(Reference!B$12*List!$G827)+Reference!B$13</f>
        <v>834.10979302028238</v>
      </c>
      <c r="I827" s="36">
        <f>(Reference!C$12*List!$G827)+Reference!C$13</f>
        <v>1244.6794317097451</v>
      </c>
      <c r="J827" s="36">
        <f>(Reference!D$12*List!$G827)+Reference!D$13</f>
        <v>1489.714361962077</v>
      </c>
      <c r="K827" s="36">
        <f>(Reference!E$12*List!$G827)+Reference!E$13</f>
        <v>1842.5646615254348</v>
      </c>
      <c r="L827" s="36">
        <f>(Reference!F$12*List!$G827)+Reference!F$13</f>
        <v>1919.342273004499</v>
      </c>
      <c r="M827" s="36">
        <f>(Reference!G$12*List!$G827)+Reference!G$13</f>
        <v>2173.6340783996966</v>
      </c>
      <c r="N827" s="36">
        <f>(Reference!H$12*List!$G827)+Reference!H$13</f>
        <v>2256.4014326182614</v>
      </c>
      <c r="O827" s="36">
        <f>(Reference!I$12*List!$G827)+Reference!I$13</f>
        <v>2345.158529576328</v>
      </c>
      <c r="P827" s="36">
        <f>(Reference!J$12*List!$G827)+Reference!J$13</f>
        <v>2714.8890132237361</v>
      </c>
      <c r="Q827" s="36">
        <f>(Reference!K$12*List!$G827)+Reference!K$13</f>
        <v>2800.9234998456659</v>
      </c>
      <c r="R827" s="36">
        <f>(Reference!L$12*List!$G827)+Reference!L$13</f>
        <v>3021.9994591399918</v>
      </c>
      <c r="S827" s="36">
        <f>(Reference!M$12*List!$G827)+Reference!M$13</f>
        <v>3610.6278138128159</v>
      </c>
      <c r="T827" s="36">
        <f>(Reference!N$12*List!$G827)+Reference!N$13</f>
        <v>14564.778240226504</v>
      </c>
      <c r="U827" s="12">
        <f>(Reference!O$12*List!$G827)+Reference!O$13</f>
        <v>541.35294879614071</v>
      </c>
      <c r="V827" s="12">
        <f>(Reference!P$12*List!$G827)+Reference!P$13</f>
        <v>762.81551875819832</v>
      </c>
      <c r="W827" s="12">
        <f>(Reference!Q$12*List!$G827)+Reference!Q$13</f>
        <v>381.40775937909916</v>
      </c>
      <c r="X827" s="54"/>
      <c r="Y827" s="1" t="str">
        <f t="shared" si="25"/>
        <v>Audubon County, Iowa</v>
      </c>
      <c r="Z827" s="39" t="s">
        <v>1193</v>
      </c>
      <c r="AA827" s="40" t="s">
        <v>2225</v>
      </c>
      <c r="AB827" s="44" t="s">
        <v>1976</v>
      </c>
      <c r="AC827" s="63"/>
      <c r="AD827" s="57">
        <f t="shared" si="24"/>
        <v>0.83420000000000005</v>
      </c>
    </row>
    <row r="828" spans="1:30" x14ac:dyDescent="0.3">
      <c r="A828" s="47">
        <v>16050</v>
      </c>
      <c r="B828" s="13">
        <v>16300</v>
      </c>
      <c r="C828" s="49" t="s">
        <v>2382</v>
      </c>
      <c r="D828" s="38" t="s">
        <v>50</v>
      </c>
      <c r="E828" s="43" t="s">
        <v>1976</v>
      </c>
      <c r="F828" s="18" t="s">
        <v>6</v>
      </c>
      <c r="G828" s="11">
        <v>0.86529999999999996</v>
      </c>
      <c r="H828" s="36">
        <f>(Reference!B$12*List!$G828)+Reference!B$13</f>
        <v>857.53227757650473</v>
      </c>
      <c r="I828" s="36">
        <f>(Reference!C$12*List!$G828)+Reference!C$13</f>
        <v>1279.6310472052371</v>
      </c>
      <c r="J828" s="36">
        <f>(Reference!D$12*List!$G828)+Reference!D$13</f>
        <v>1531.5467585221197</v>
      </c>
      <c r="K828" s="36">
        <f>(Reference!E$12*List!$G828)+Reference!E$13</f>
        <v>1894.3053828184304</v>
      </c>
      <c r="L828" s="36">
        <f>(Reference!F$12*List!$G828)+Reference!F$13</f>
        <v>1973.2389723643871</v>
      </c>
      <c r="M828" s="36">
        <f>(Reference!G$12*List!$G828)+Reference!G$13</f>
        <v>2234.6714994421295</v>
      </c>
      <c r="N828" s="36">
        <f>(Reference!H$12*List!$G828)+Reference!H$13</f>
        <v>2319.763028598054</v>
      </c>
      <c r="O828" s="36">
        <f>(Reference!I$12*List!$G828)+Reference!I$13</f>
        <v>2411.0124973639467</v>
      </c>
      <c r="P828" s="36">
        <f>(Reference!J$12*List!$G828)+Reference!J$13</f>
        <v>2791.1253151065321</v>
      </c>
      <c r="Q828" s="36">
        <f>(Reference!K$12*List!$G828)+Reference!K$13</f>
        <v>2879.5757204133488</v>
      </c>
      <c r="R828" s="36">
        <f>(Reference!L$12*List!$G828)+Reference!L$13</f>
        <v>3106.8596732903588</v>
      </c>
      <c r="S828" s="36">
        <f>(Reference!M$12*List!$G828)+Reference!M$13</f>
        <v>3712.0171931426921</v>
      </c>
      <c r="T828" s="36">
        <f>(Reference!N$12*List!$G828)+Reference!N$13</f>
        <v>14973.769114390972</v>
      </c>
      <c r="U828" s="12">
        <f>(Reference!O$12*List!$G828)+Reference!O$13</f>
        <v>556.55458194892958</v>
      </c>
      <c r="V828" s="12">
        <f>(Reference!P$12*List!$G828)+Reference!P$13</f>
        <v>784.23600183712824</v>
      </c>
      <c r="W828" s="12">
        <f>(Reference!Q$12*List!$G828)+Reference!Q$13</f>
        <v>392.11800091856412</v>
      </c>
      <c r="X828" s="54"/>
      <c r="Y828" s="1" t="str">
        <f t="shared" si="25"/>
        <v>Benton County, Iowa</v>
      </c>
      <c r="Z828" s="38" t="s">
        <v>50</v>
      </c>
      <c r="AA828" s="40" t="s">
        <v>2225</v>
      </c>
      <c r="AB828" s="43" t="s">
        <v>1976</v>
      </c>
      <c r="AC828" s="62"/>
      <c r="AD828" s="57">
        <f t="shared" si="24"/>
        <v>0.86529999999999996</v>
      </c>
    </row>
    <row r="829" spans="1:30" x14ac:dyDescent="0.3">
      <c r="A829" s="47">
        <v>16060</v>
      </c>
      <c r="B829" s="13">
        <v>47940</v>
      </c>
      <c r="C829" s="49" t="s">
        <v>2383</v>
      </c>
      <c r="D829" s="38" t="s">
        <v>293</v>
      </c>
      <c r="E829" s="43" t="s">
        <v>1976</v>
      </c>
      <c r="F829" s="18" t="s">
        <v>6</v>
      </c>
      <c r="G829" s="11">
        <v>0.82379999999999998</v>
      </c>
      <c r="H829" s="36">
        <f>(Reference!B$12*List!$G829)+Reference!B$13</f>
        <v>826.2771936831532</v>
      </c>
      <c r="I829" s="36">
        <f>(Reference!C$12*List!$G829)+Reference!C$13</f>
        <v>1232.9914316726674</v>
      </c>
      <c r="J829" s="36">
        <f>(Reference!D$12*List!$G829)+Reference!D$13</f>
        <v>1475.7253933374966</v>
      </c>
      <c r="K829" s="36">
        <f>(Reference!E$12*List!$G829)+Reference!E$13</f>
        <v>1825.2622981348509</v>
      </c>
      <c r="L829" s="36">
        <f>(Reference!F$12*List!$G829)+Reference!F$13</f>
        <v>1901.3189394564974</v>
      </c>
      <c r="M829" s="36">
        <f>(Reference!G$12*List!$G829)+Reference!G$13</f>
        <v>2153.2228507842201</v>
      </c>
      <c r="N829" s="36">
        <f>(Reference!H$12*List!$G829)+Reference!H$13</f>
        <v>2235.2129889465623</v>
      </c>
      <c r="O829" s="36">
        <f>(Reference!I$12*List!$G829)+Reference!I$13</f>
        <v>2323.1366239496001</v>
      </c>
      <c r="P829" s="36">
        <f>(Reference!J$12*List!$G829)+Reference!J$13</f>
        <v>2689.3952016616431</v>
      </c>
      <c r="Q829" s="36">
        <f>(Reference!K$12*List!$G829)+Reference!K$13</f>
        <v>2774.6217926461832</v>
      </c>
      <c r="R829" s="36">
        <f>(Reference!L$12*List!$G829)+Reference!L$13</f>
        <v>2993.6217669482294</v>
      </c>
      <c r="S829" s="36">
        <f>(Reference!M$12*List!$G829)+Reference!M$13</f>
        <v>3576.7226837475191</v>
      </c>
      <c r="T829" s="36">
        <f>(Reference!N$12*List!$G829)+Reference!N$13</f>
        <v>14428.009587772791</v>
      </c>
      <c r="U829" s="12">
        <f>(Reference!O$12*List!$G829)+Reference!O$13</f>
        <v>536.26944446208893</v>
      </c>
      <c r="V829" s="12">
        <f>(Reference!P$12*List!$G829)+Reference!P$13</f>
        <v>755.65239901476184</v>
      </c>
      <c r="W829" s="12">
        <f>(Reference!Q$12*List!$G829)+Reference!Q$13</f>
        <v>377.82619950738092</v>
      </c>
      <c r="X829" s="54"/>
      <c r="Y829" s="1" t="str">
        <f t="shared" si="25"/>
        <v>Black Hawk County, Iowa</v>
      </c>
      <c r="Z829" s="38" t="s">
        <v>293</v>
      </c>
      <c r="AA829" s="40" t="s">
        <v>2225</v>
      </c>
      <c r="AB829" s="43" t="s">
        <v>1976</v>
      </c>
      <c r="AC829" s="62"/>
      <c r="AD829" s="57">
        <f t="shared" si="24"/>
        <v>0.82379999999999998</v>
      </c>
    </row>
    <row r="830" spans="1:30" x14ac:dyDescent="0.3">
      <c r="A830" s="47">
        <v>16070</v>
      </c>
      <c r="B830" s="27">
        <v>99916</v>
      </c>
      <c r="C830" s="49" t="s">
        <v>1976</v>
      </c>
      <c r="D830" s="39" t="s">
        <v>237</v>
      </c>
      <c r="E830" s="44" t="s">
        <v>1976</v>
      </c>
      <c r="F830" s="18" t="s">
        <v>7</v>
      </c>
      <c r="G830" s="29">
        <v>0.83420000000000005</v>
      </c>
      <c r="H830" s="36">
        <f>(Reference!B$12*List!$G830)+Reference!B$13</f>
        <v>834.10979302028238</v>
      </c>
      <c r="I830" s="36">
        <f>(Reference!C$12*List!$G830)+Reference!C$13</f>
        <v>1244.6794317097451</v>
      </c>
      <c r="J830" s="36">
        <f>(Reference!D$12*List!$G830)+Reference!D$13</f>
        <v>1489.714361962077</v>
      </c>
      <c r="K830" s="36">
        <f>(Reference!E$12*List!$G830)+Reference!E$13</f>
        <v>1842.5646615254348</v>
      </c>
      <c r="L830" s="36">
        <f>(Reference!F$12*List!$G830)+Reference!F$13</f>
        <v>1919.342273004499</v>
      </c>
      <c r="M830" s="36">
        <f>(Reference!G$12*List!$G830)+Reference!G$13</f>
        <v>2173.6340783996966</v>
      </c>
      <c r="N830" s="36">
        <f>(Reference!H$12*List!$G830)+Reference!H$13</f>
        <v>2256.4014326182614</v>
      </c>
      <c r="O830" s="36">
        <f>(Reference!I$12*List!$G830)+Reference!I$13</f>
        <v>2345.158529576328</v>
      </c>
      <c r="P830" s="36">
        <f>(Reference!J$12*List!$G830)+Reference!J$13</f>
        <v>2714.8890132237361</v>
      </c>
      <c r="Q830" s="36">
        <f>(Reference!K$12*List!$G830)+Reference!K$13</f>
        <v>2800.9234998456659</v>
      </c>
      <c r="R830" s="36">
        <f>(Reference!L$12*List!$G830)+Reference!L$13</f>
        <v>3021.9994591399918</v>
      </c>
      <c r="S830" s="36">
        <f>(Reference!M$12*List!$G830)+Reference!M$13</f>
        <v>3610.6278138128159</v>
      </c>
      <c r="T830" s="36">
        <f>(Reference!N$12*List!$G830)+Reference!N$13</f>
        <v>14564.778240226504</v>
      </c>
      <c r="U830" s="12">
        <f>(Reference!O$12*List!$G830)+Reference!O$13</f>
        <v>541.35294879614071</v>
      </c>
      <c r="V830" s="12">
        <f>(Reference!P$12*List!$G830)+Reference!P$13</f>
        <v>762.81551875819832</v>
      </c>
      <c r="W830" s="12">
        <f>(Reference!Q$12*List!$G830)+Reference!Q$13</f>
        <v>381.40775937909916</v>
      </c>
      <c r="X830" s="54"/>
      <c r="Y830" s="1" t="str">
        <f t="shared" si="25"/>
        <v>Boone County, Iowa</v>
      </c>
      <c r="Z830" s="39" t="s">
        <v>237</v>
      </c>
      <c r="AA830" s="40" t="s">
        <v>2225</v>
      </c>
      <c r="AB830" s="44" t="s">
        <v>1976</v>
      </c>
      <c r="AC830" s="63"/>
      <c r="AD830" s="57">
        <f t="shared" si="24"/>
        <v>0.83420000000000005</v>
      </c>
    </row>
    <row r="831" spans="1:30" x14ac:dyDescent="0.3">
      <c r="A831" s="47">
        <v>16080</v>
      </c>
      <c r="B831" s="13">
        <v>47940</v>
      </c>
      <c r="C831" s="49" t="s">
        <v>2383</v>
      </c>
      <c r="D831" s="38" t="s">
        <v>294</v>
      </c>
      <c r="E831" s="43" t="s">
        <v>1976</v>
      </c>
      <c r="F831" s="18" t="s">
        <v>6</v>
      </c>
      <c r="G831" s="11">
        <v>0.82379999999999998</v>
      </c>
      <c r="H831" s="36">
        <f>(Reference!B$12*List!$G831)+Reference!B$13</f>
        <v>826.2771936831532</v>
      </c>
      <c r="I831" s="36">
        <f>(Reference!C$12*List!$G831)+Reference!C$13</f>
        <v>1232.9914316726674</v>
      </c>
      <c r="J831" s="36">
        <f>(Reference!D$12*List!$G831)+Reference!D$13</f>
        <v>1475.7253933374966</v>
      </c>
      <c r="K831" s="36">
        <f>(Reference!E$12*List!$G831)+Reference!E$13</f>
        <v>1825.2622981348509</v>
      </c>
      <c r="L831" s="36">
        <f>(Reference!F$12*List!$G831)+Reference!F$13</f>
        <v>1901.3189394564974</v>
      </c>
      <c r="M831" s="36">
        <f>(Reference!G$12*List!$G831)+Reference!G$13</f>
        <v>2153.2228507842201</v>
      </c>
      <c r="N831" s="36">
        <f>(Reference!H$12*List!$G831)+Reference!H$13</f>
        <v>2235.2129889465623</v>
      </c>
      <c r="O831" s="36">
        <f>(Reference!I$12*List!$G831)+Reference!I$13</f>
        <v>2323.1366239496001</v>
      </c>
      <c r="P831" s="36">
        <f>(Reference!J$12*List!$G831)+Reference!J$13</f>
        <v>2689.3952016616431</v>
      </c>
      <c r="Q831" s="36">
        <f>(Reference!K$12*List!$G831)+Reference!K$13</f>
        <v>2774.6217926461832</v>
      </c>
      <c r="R831" s="36">
        <f>(Reference!L$12*List!$G831)+Reference!L$13</f>
        <v>2993.6217669482294</v>
      </c>
      <c r="S831" s="36">
        <f>(Reference!M$12*List!$G831)+Reference!M$13</f>
        <v>3576.7226837475191</v>
      </c>
      <c r="T831" s="36">
        <f>(Reference!N$12*List!$G831)+Reference!N$13</f>
        <v>14428.009587772791</v>
      </c>
      <c r="U831" s="12">
        <f>(Reference!O$12*List!$G831)+Reference!O$13</f>
        <v>536.26944446208893</v>
      </c>
      <c r="V831" s="12">
        <f>(Reference!P$12*List!$G831)+Reference!P$13</f>
        <v>755.65239901476184</v>
      </c>
      <c r="W831" s="12">
        <f>(Reference!Q$12*List!$G831)+Reference!Q$13</f>
        <v>377.82619950738092</v>
      </c>
      <c r="X831" s="54"/>
      <c r="Y831" s="1" t="str">
        <f t="shared" si="25"/>
        <v>Bremer County, Iowa</v>
      </c>
      <c r="Z831" s="38" t="s">
        <v>294</v>
      </c>
      <c r="AA831" s="40" t="s">
        <v>2225</v>
      </c>
      <c r="AB831" s="43" t="s">
        <v>1976</v>
      </c>
      <c r="AC831" s="62"/>
      <c r="AD831" s="57">
        <f t="shared" si="24"/>
        <v>0.82379999999999998</v>
      </c>
    </row>
    <row r="832" spans="1:30" x14ac:dyDescent="0.3">
      <c r="A832" s="47">
        <v>16090</v>
      </c>
      <c r="B832" s="27">
        <v>99916</v>
      </c>
      <c r="C832" s="49" t="s">
        <v>1976</v>
      </c>
      <c r="D832" s="39" t="s">
        <v>440</v>
      </c>
      <c r="E832" s="44" t="s">
        <v>1976</v>
      </c>
      <c r="F832" s="18" t="s">
        <v>7</v>
      </c>
      <c r="G832" s="29">
        <v>0.83420000000000005</v>
      </c>
      <c r="H832" s="36">
        <f>(Reference!B$12*List!$G832)+Reference!B$13</f>
        <v>834.10979302028238</v>
      </c>
      <c r="I832" s="36">
        <f>(Reference!C$12*List!$G832)+Reference!C$13</f>
        <v>1244.6794317097451</v>
      </c>
      <c r="J832" s="36">
        <f>(Reference!D$12*List!$G832)+Reference!D$13</f>
        <v>1489.714361962077</v>
      </c>
      <c r="K832" s="36">
        <f>(Reference!E$12*List!$G832)+Reference!E$13</f>
        <v>1842.5646615254348</v>
      </c>
      <c r="L832" s="36">
        <f>(Reference!F$12*List!$G832)+Reference!F$13</f>
        <v>1919.342273004499</v>
      </c>
      <c r="M832" s="36">
        <f>(Reference!G$12*List!$G832)+Reference!G$13</f>
        <v>2173.6340783996966</v>
      </c>
      <c r="N832" s="36">
        <f>(Reference!H$12*List!$G832)+Reference!H$13</f>
        <v>2256.4014326182614</v>
      </c>
      <c r="O832" s="36">
        <f>(Reference!I$12*List!$G832)+Reference!I$13</f>
        <v>2345.158529576328</v>
      </c>
      <c r="P832" s="36">
        <f>(Reference!J$12*List!$G832)+Reference!J$13</f>
        <v>2714.8890132237361</v>
      </c>
      <c r="Q832" s="36">
        <f>(Reference!K$12*List!$G832)+Reference!K$13</f>
        <v>2800.9234998456659</v>
      </c>
      <c r="R832" s="36">
        <f>(Reference!L$12*List!$G832)+Reference!L$13</f>
        <v>3021.9994591399918</v>
      </c>
      <c r="S832" s="36">
        <f>(Reference!M$12*List!$G832)+Reference!M$13</f>
        <v>3610.6278138128159</v>
      </c>
      <c r="T832" s="36">
        <f>(Reference!N$12*List!$G832)+Reference!N$13</f>
        <v>14564.778240226504</v>
      </c>
      <c r="U832" s="12">
        <f>(Reference!O$12*List!$G832)+Reference!O$13</f>
        <v>541.35294879614071</v>
      </c>
      <c r="V832" s="12">
        <f>(Reference!P$12*List!$G832)+Reference!P$13</f>
        <v>762.81551875819832</v>
      </c>
      <c r="W832" s="12">
        <f>(Reference!Q$12*List!$G832)+Reference!Q$13</f>
        <v>381.40775937909916</v>
      </c>
      <c r="X832" s="54"/>
      <c r="Y832" s="1" t="str">
        <f t="shared" si="25"/>
        <v>Buchanan County, Iowa</v>
      </c>
      <c r="Z832" s="39" t="s">
        <v>440</v>
      </c>
      <c r="AA832" s="40" t="s">
        <v>2225</v>
      </c>
      <c r="AB832" s="44" t="s">
        <v>1976</v>
      </c>
      <c r="AC832" s="63"/>
      <c r="AD832" s="57">
        <f t="shared" si="24"/>
        <v>0.83420000000000005</v>
      </c>
    </row>
    <row r="833" spans="1:30" x14ac:dyDescent="0.3">
      <c r="A833" s="47">
        <v>16100</v>
      </c>
      <c r="B833" s="27">
        <v>99916</v>
      </c>
      <c r="C833" s="49" t="s">
        <v>1976</v>
      </c>
      <c r="D833" s="39" t="s">
        <v>1194</v>
      </c>
      <c r="E833" s="44" t="s">
        <v>1976</v>
      </c>
      <c r="F833" s="18" t="s">
        <v>7</v>
      </c>
      <c r="G833" s="29">
        <v>0.83420000000000005</v>
      </c>
      <c r="H833" s="36">
        <f>(Reference!B$12*List!$G833)+Reference!B$13</f>
        <v>834.10979302028238</v>
      </c>
      <c r="I833" s="36">
        <f>(Reference!C$12*List!$G833)+Reference!C$13</f>
        <v>1244.6794317097451</v>
      </c>
      <c r="J833" s="36">
        <f>(Reference!D$12*List!$G833)+Reference!D$13</f>
        <v>1489.714361962077</v>
      </c>
      <c r="K833" s="36">
        <f>(Reference!E$12*List!$G833)+Reference!E$13</f>
        <v>1842.5646615254348</v>
      </c>
      <c r="L833" s="36">
        <f>(Reference!F$12*List!$G833)+Reference!F$13</f>
        <v>1919.342273004499</v>
      </c>
      <c r="M833" s="36">
        <f>(Reference!G$12*List!$G833)+Reference!G$13</f>
        <v>2173.6340783996966</v>
      </c>
      <c r="N833" s="36">
        <f>(Reference!H$12*List!$G833)+Reference!H$13</f>
        <v>2256.4014326182614</v>
      </c>
      <c r="O833" s="36">
        <f>(Reference!I$12*List!$G833)+Reference!I$13</f>
        <v>2345.158529576328</v>
      </c>
      <c r="P833" s="36">
        <f>(Reference!J$12*List!$G833)+Reference!J$13</f>
        <v>2714.8890132237361</v>
      </c>
      <c r="Q833" s="36">
        <f>(Reference!K$12*List!$G833)+Reference!K$13</f>
        <v>2800.9234998456659</v>
      </c>
      <c r="R833" s="36">
        <f>(Reference!L$12*List!$G833)+Reference!L$13</f>
        <v>3021.9994591399918</v>
      </c>
      <c r="S833" s="36">
        <f>(Reference!M$12*List!$G833)+Reference!M$13</f>
        <v>3610.6278138128159</v>
      </c>
      <c r="T833" s="36">
        <f>(Reference!N$12*List!$G833)+Reference!N$13</f>
        <v>14564.778240226504</v>
      </c>
      <c r="U833" s="12">
        <f>(Reference!O$12*List!$G833)+Reference!O$13</f>
        <v>541.35294879614071</v>
      </c>
      <c r="V833" s="12">
        <f>(Reference!P$12*List!$G833)+Reference!P$13</f>
        <v>762.81551875819832</v>
      </c>
      <c r="W833" s="12">
        <f>(Reference!Q$12*List!$G833)+Reference!Q$13</f>
        <v>381.40775937909916</v>
      </c>
      <c r="X833" s="54"/>
      <c r="Y833" s="1" t="str">
        <f t="shared" si="25"/>
        <v>Buena Vista County, Iowa</v>
      </c>
      <c r="Z833" s="39" t="s">
        <v>1194</v>
      </c>
      <c r="AA833" s="40" t="s">
        <v>2225</v>
      </c>
      <c r="AB833" s="44" t="s">
        <v>1976</v>
      </c>
      <c r="AC833" s="63"/>
      <c r="AD833" s="57">
        <f t="shared" si="24"/>
        <v>0.83420000000000005</v>
      </c>
    </row>
    <row r="834" spans="1:30" x14ac:dyDescent="0.3">
      <c r="A834" s="47">
        <v>16110</v>
      </c>
      <c r="B834" s="27">
        <v>99916</v>
      </c>
      <c r="C834" s="49" t="s">
        <v>1976</v>
      </c>
      <c r="D834" s="39" t="s">
        <v>305</v>
      </c>
      <c r="E834" s="44" t="s">
        <v>1976</v>
      </c>
      <c r="F834" s="18" t="s">
        <v>7</v>
      </c>
      <c r="G834" s="29">
        <v>0.83420000000000005</v>
      </c>
      <c r="H834" s="36">
        <f>(Reference!B$12*List!$G834)+Reference!B$13</f>
        <v>834.10979302028238</v>
      </c>
      <c r="I834" s="36">
        <f>(Reference!C$12*List!$G834)+Reference!C$13</f>
        <v>1244.6794317097451</v>
      </c>
      <c r="J834" s="36">
        <f>(Reference!D$12*List!$G834)+Reference!D$13</f>
        <v>1489.714361962077</v>
      </c>
      <c r="K834" s="36">
        <f>(Reference!E$12*List!$G834)+Reference!E$13</f>
        <v>1842.5646615254348</v>
      </c>
      <c r="L834" s="36">
        <f>(Reference!F$12*List!$G834)+Reference!F$13</f>
        <v>1919.342273004499</v>
      </c>
      <c r="M834" s="36">
        <f>(Reference!G$12*List!$G834)+Reference!G$13</f>
        <v>2173.6340783996966</v>
      </c>
      <c r="N834" s="36">
        <f>(Reference!H$12*List!$G834)+Reference!H$13</f>
        <v>2256.4014326182614</v>
      </c>
      <c r="O834" s="36">
        <f>(Reference!I$12*List!$G834)+Reference!I$13</f>
        <v>2345.158529576328</v>
      </c>
      <c r="P834" s="36">
        <f>(Reference!J$12*List!$G834)+Reference!J$13</f>
        <v>2714.8890132237361</v>
      </c>
      <c r="Q834" s="36">
        <f>(Reference!K$12*List!$G834)+Reference!K$13</f>
        <v>2800.9234998456659</v>
      </c>
      <c r="R834" s="36">
        <f>(Reference!L$12*List!$G834)+Reference!L$13</f>
        <v>3021.9994591399918</v>
      </c>
      <c r="S834" s="36">
        <f>(Reference!M$12*List!$G834)+Reference!M$13</f>
        <v>3610.6278138128159</v>
      </c>
      <c r="T834" s="36">
        <f>(Reference!N$12*List!$G834)+Reference!N$13</f>
        <v>14564.778240226504</v>
      </c>
      <c r="U834" s="12">
        <f>(Reference!O$12*List!$G834)+Reference!O$13</f>
        <v>541.35294879614071</v>
      </c>
      <c r="V834" s="12">
        <f>(Reference!P$12*List!$G834)+Reference!P$13</f>
        <v>762.81551875819832</v>
      </c>
      <c r="W834" s="12">
        <f>(Reference!Q$12*List!$G834)+Reference!Q$13</f>
        <v>381.40775937909916</v>
      </c>
      <c r="X834" s="54"/>
      <c r="Y834" s="1" t="str">
        <f t="shared" si="25"/>
        <v>Butler County, Iowa</v>
      </c>
      <c r="Z834" s="39" t="s">
        <v>305</v>
      </c>
      <c r="AA834" s="40" t="s">
        <v>2225</v>
      </c>
      <c r="AB834" s="44" t="s">
        <v>1976</v>
      </c>
      <c r="AC834" s="63"/>
      <c r="AD834" s="57">
        <f t="shared" si="24"/>
        <v>0.83420000000000005</v>
      </c>
    </row>
    <row r="835" spans="1:30" x14ac:dyDescent="0.3">
      <c r="A835" s="47">
        <v>16120</v>
      </c>
      <c r="B835" s="27">
        <v>99916</v>
      </c>
      <c r="C835" s="49" t="s">
        <v>1976</v>
      </c>
      <c r="D835" s="39" t="s">
        <v>16</v>
      </c>
      <c r="E835" s="44" t="s">
        <v>1976</v>
      </c>
      <c r="F835" s="18" t="s">
        <v>7</v>
      </c>
      <c r="G835" s="29">
        <v>0.83420000000000005</v>
      </c>
      <c r="H835" s="36">
        <f>(Reference!B$12*List!$G835)+Reference!B$13</f>
        <v>834.10979302028238</v>
      </c>
      <c r="I835" s="36">
        <f>(Reference!C$12*List!$G835)+Reference!C$13</f>
        <v>1244.6794317097451</v>
      </c>
      <c r="J835" s="36">
        <f>(Reference!D$12*List!$G835)+Reference!D$13</f>
        <v>1489.714361962077</v>
      </c>
      <c r="K835" s="36">
        <f>(Reference!E$12*List!$G835)+Reference!E$13</f>
        <v>1842.5646615254348</v>
      </c>
      <c r="L835" s="36">
        <f>(Reference!F$12*List!$G835)+Reference!F$13</f>
        <v>1919.342273004499</v>
      </c>
      <c r="M835" s="36">
        <f>(Reference!G$12*List!$G835)+Reference!G$13</f>
        <v>2173.6340783996966</v>
      </c>
      <c r="N835" s="36">
        <f>(Reference!H$12*List!$G835)+Reference!H$13</f>
        <v>2256.4014326182614</v>
      </c>
      <c r="O835" s="36">
        <f>(Reference!I$12*List!$G835)+Reference!I$13</f>
        <v>2345.158529576328</v>
      </c>
      <c r="P835" s="36">
        <f>(Reference!J$12*List!$G835)+Reference!J$13</f>
        <v>2714.8890132237361</v>
      </c>
      <c r="Q835" s="36">
        <f>(Reference!K$12*List!$G835)+Reference!K$13</f>
        <v>2800.9234998456659</v>
      </c>
      <c r="R835" s="36">
        <f>(Reference!L$12*List!$G835)+Reference!L$13</f>
        <v>3021.9994591399918</v>
      </c>
      <c r="S835" s="36">
        <f>(Reference!M$12*List!$G835)+Reference!M$13</f>
        <v>3610.6278138128159</v>
      </c>
      <c r="T835" s="36">
        <f>(Reference!N$12*List!$G835)+Reference!N$13</f>
        <v>14564.778240226504</v>
      </c>
      <c r="U835" s="12">
        <f>(Reference!O$12*List!$G835)+Reference!O$13</f>
        <v>541.35294879614071</v>
      </c>
      <c r="V835" s="12">
        <f>(Reference!P$12*List!$G835)+Reference!P$13</f>
        <v>762.81551875819832</v>
      </c>
      <c r="W835" s="12">
        <f>(Reference!Q$12*List!$G835)+Reference!Q$13</f>
        <v>381.40775937909916</v>
      </c>
      <c r="X835" s="54"/>
      <c r="Y835" s="1" t="str">
        <f t="shared" si="25"/>
        <v>Calhoun County, Iowa</v>
      </c>
      <c r="Z835" s="39" t="s">
        <v>16</v>
      </c>
      <c r="AA835" s="40" t="s">
        <v>2225</v>
      </c>
      <c r="AB835" s="44" t="s">
        <v>1976</v>
      </c>
      <c r="AC835" s="63"/>
      <c r="AD835" s="57">
        <f t="shared" si="24"/>
        <v>0.83420000000000005</v>
      </c>
    </row>
    <row r="836" spans="1:30" x14ac:dyDescent="0.3">
      <c r="A836" s="47">
        <v>16130</v>
      </c>
      <c r="B836" s="27">
        <v>99916</v>
      </c>
      <c r="C836" s="49" t="s">
        <v>1976</v>
      </c>
      <c r="D836" s="39" t="s">
        <v>172</v>
      </c>
      <c r="E836" s="44" t="s">
        <v>1976</v>
      </c>
      <c r="F836" s="18" t="s">
        <v>7</v>
      </c>
      <c r="G836" s="29">
        <v>0.83420000000000005</v>
      </c>
      <c r="H836" s="36">
        <f>(Reference!B$12*List!$G836)+Reference!B$13</f>
        <v>834.10979302028238</v>
      </c>
      <c r="I836" s="36">
        <f>(Reference!C$12*List!$G836)+Reference!C$13</f>
        <v>1244.6794317097451</v>
      </c>
      <c r="J836" s="36">
        <f>(Reference!D$12*List!$G836)+Reference!D$13</f>
        <v>1489.714361962077</v>
      </c>
      <c r="K836" s="36">
        <f>(Reference!E$12*List!$G836)+Reference!E$13</f>
        <v>1842.5646615254348</v>
      </c>
      <c r="L836" s="36">
        <f>(Reference!F$12*List!$G836)+Reference!F$13</f>
        <v>1919.342273004499</v>
      </c>
      <c r="M836" s="36">
        <f>(Reference!G$12*List!$G836)+Reference!G$13</f>
        <v>2173.6340783996966</v>
      </c>
      <c r="N836" s="36">
        <f>(Reference!H$12*List!$G836)+Reference!H$13</f>
        <v>2256.4014326182614</v>
      </c>
      <c r="O836" s="36">
        <f>(Reference!I$12*List!$G836)+Reference!I$13</f>
        <v>2345.158529576328</v>
      </c>
      <c r="P836" s="36">
        <f>(Reference!J$12*List!$G836)+Reference!J$13</f>
        <v>2714.8890132237361</v>
      </c>
      <c r="Q836" s="36">
        <f>(Reference!K$12*List!$G836)+Reference!K$13</f>
        <v>2800.9234998456659</v>
      </c>
      <c r="R836" s="36">
        <f>(Reference!L$12*List!$G836)+Reference!L$13</f>
        <v>3021.9994591399918</v>
      </c>
      <c r="S836" s="36">
        <f>(Reference!M$12*List!$G836)+Reference!M$13</f>
        <v>3610.6278138128159</v>
      </c>
      <c r="T836" s="36">
        <f>(Reference!N$12*List!$G836)+Reference!N$13</f>
        <v>14564.778240226504</v>
      </c>
      <c r="U836" s="12">
        <f>(Reference!O$12*List!$G836)+Reference!O$13</f>
        <v>541.35294879614071</v>
      </c>
      <c r="V836" s="12">
        <f>(Reference!P$12*List!$G836)+Reference!P$13</f>
        <v>762.81551875819832</v>
      </c>
      <c r="W836" s="12">
        <f>(Reference!Q$12*List!$G836)+Reference!Q$13</f>
        <v>381.40775937909916</v>
      </c>
      <c r="X836" s="54"/>
      <c r="Y836" s="1" t="str">
        <f t="shared" si="25"/>
        <v>Carroll County, Iowa</v>
      </c>
      <c r="Z836" s="39" t="s">
        <v>172</v>
      </c>
      <c r="AA836" s="40" t="s">
        <v>2225</v>
      </c>
      <c r="AB836" s="44" t="s">
        <v>1976</v>
      </c>
      <c r="AC836" s="63"/>
      <c r="AD836" s="57">
        <f t="shared" si="24"/>
        <v>0.83420000000000005</v>
      </c>
    </row>
    <row r="837" spans="1:30" x14ac:dyDescent="0.3">
      <c r="A837" s="47">
        <v>16140</v>
      </c>
      <c r="B837" s="27">
        <v>99916</v>
      </c>
      <c r="C837" s="49" t="s">
        <v>1976</v>
      </c>
      <c r="D837" s="39" t="s">
        <v>398</v>
      </c>
      <c r="E837" s="44" t="s">
        <v>1976</v>
      </c>
      <c r="F837" s="18" t="s">
        <v>7</v>
      </c>
      <c r="G837" s="29">
        <v>0.83420000000000005</v>
      </c>
      <c r="H837" s="36">
        <f>(Reference!B$12*List!$G837)+Reference!B$13</f>
        <v>834.10979302028238</v>
      </c>
      <c r="I837" s="36">
        <f>(Reference!C$12*List!$G837)+Reference!C$13</f>
        <v>1244.6794317097451</v>
      </c>
      <c r="J837" s="36">
        <f>(Reference!D$12*List!$G837)+Reference!D$13</f>
        <v>1489.714361962077</v>
      </c>
      <c r="K837" s="36">
        <f>(Reference!E$12*List!$G837)+Reference!E$13</f>
        <v>1842.5646615254348</v>
      </c>
      <c r="L837" s="36">
        <f>(Reference!F$12*List!$G837)+Reference!F$13</f>
        <v>1919.342273004499</v>
      </c>
      <c r="M837" s="36">
        <f>(Reference!G$12*List!$G837)+Reference!G$13</f>
        <v>2173.6340783996966</v>
      </c>
      <c r="N837" s="36">
        <f>(Reference!H$12*List!$G837)+Reference!H$13</f>
        <v>2256.4014326182614</v>
      </c>
      <c r="O837" s="36">
        <f>(Reference!I$12*List!$G837)+Reference!I$13</f>
        <v>2345.158529576328</v>
      </c>
      <c r="P837" s="36">
        <f>(Reference!J$12*List!$G837)+Reference!J$13</f>
        <v>2714.8890132237361</v>
      </c>
      <c r="Q837" s="36">
        <f>(Reference!K$12*List!$G837)+Reference!K$13</f>
        <v>2800.9234998456659</v>
      </c>
      <c r="R837" s="36">
        <f>(Reference!L$12*List!$G837)+Reference!L$13</f>
        <v>3021.9994591399918</v>
      </c>
      <c r="S837" s="36">
        <f>(Reference!M$12*List!$G837)+Reference!M$13</f>
        <v>3610.6278138128159</v>
      </c>
      <c r="T837" s="36">
        <f>(Reference!N$12*List!$G837)+Reference!N$13</f>
        <v>14564.778240226504</v>
      </c>
      <c r="U837" s="12">
        <f>(Reference!O$12*List!$G837)+Reference!O$13</f>
        <v>541.35294879614071</v>
      </c>
      <c r="V837" s="12">
        <f>(Reference!P$12*List!$G837)+Reference!P$13</f>
        <v>762.81551875819832</v>
      </c>
      <c r="W837" s="12">
        <f>(Reference!Q$12*List!$G837)+Reference!Q$13</f>
        <v>381.40775937909916</v>
      </c>
      <c r="X837" s="54"/>
      <c r="Y837" s="1" t="str">
        <f t="shared" si="25"/>
        <v>Cass County, Iowa</v>
      </c>
      <c r="Z837" s="39" t="s">
        <v>398</v>
      </c>
      <c r="AA837" s="40" t="s">
        <v>2225</v>
      </c>
      <c r="AB837" s="44" t="s">
        <v>1976</v>
      </c>
      <c r="AC837" s="63"/>
      <c r="AD837" s="57">
        <f t="shared" si="24"/>
        <v>0.83420000000000005</v>
      </c>
    </row>
    <row r="838" spans="1:30" x14ac:dyDescent="0.3">
      <c r="A838" s="47">
        <v>16150</v>
      </c>
      <c r="B838" s="27">
        <v>99916</v>
      </c>
      <c r="C838" s="49" t="s">
        <v>1976</v>
      </c>
      <c r="D838" s="39" t="s">
        <v>1195</v>
      </c>
      <c r="E838" s="44" t="s">
        <v>1976</v>
      </c>
      <c r="F838" s="18" t="s">
        <v>7</v>
      </c>
      <c r="G838" s="29">
        <v>0.83420000000000005</v>
      </c>
      <c r="H838" s="36">
        <f>(Reference!B$12*List!$G838)+Reference!B$13</f>
        <v>834.10979302028238</v>
      </c>
      <c r="I838" s="36">
        <f>(Reference!C$12*List!$G838)+Reference!C$13</f>
        <v>1244.6794317097451</v>
      </c>
      <c r="J838" s="36">
        <f>(Reference!D$12*List!$G838)+Reference!D$13</f>
        <v>1489.714361962077</v>
      </c>
      <c r="K838" s="36">
        <f>(Reference!E$12*List!$G838)+Reference!E$13</f>
        <v>1842.5646615254348</v>
      </c>
      <c r="L838" s="36">
        <f>(Reference!F$12*List!$G838)+Reference!F$13</f>
        <v>1919.342273004499</v>
      </c>
      <c r="M838" s="36">
        <f>(Reference!G$12*List!$G838)+Reference!G$13</f>
        <v>2173.6340783996966</v>
      </c>
      <c r="N838" s="36">
        <f>(Reference!H$12*List!$G838)+Reference!H$13</f>
        <v>2256.4014326182614</v>
      </c>
      <c r="O838" s="36">
        <f>(Reference!I$12*List!$G838)+Reference!I$13</f>
        <v>2345.158529576328</v>
      </c>
      <c r="P838" s="36">
        <f>(Reference!J$12*List!$G838)+Reference!J$13</f>
        <v>2714.8890132237361</v>
      </c>
      <c r="Q838" s="36">
        <f>(Reference!K$12*List!$G838)+Reference!K$13</f>
        <v>2800.9234998456659</v>
      </c>
      <c r="R838" s="36">
        <f>(Reference!L$12*List!$G838)+Reference!L$13</f>
        <v>3021.9994591399918</v>
      </c>
      <c r="S838" s="36">
        <f>(Reference!M$12*List!$G838)+Reference!M$13</f>
        <v>3610.6278138128159</v>
      </c>
      <c r="T838" s="36">
        <f>(Reference!N$12*List!$G838)+Reference!N$13</f>
        <v>14564.778240226504</v>
      </c>
      <c r="U838" s="12">
        <f>(Reference!O$12*List!$G838)+Reference!O$13</f>
        <v>541.35294879614071</v>
      </c>
      <c r="V838" s="12">
        <f>(Reference!P$12*List!$G838)+Reference!P$13</f>
        <v>762.81551875819832</v>
      </c>
      <c r="W838" s="12">
        <f>(Reference!Q$12*List!$G838)+Reference!Q$13</f>
        <v>381.40775937909916</v>
      </c>
      <c r="X838" s="54"/>
      <c r="Y838" s="1" t="str">
        <f t="shared" si="25"/>
        <v>Cedar County, Iowa</v>
      </c>
      <c r="Z838" s="39" t="s">
        <v>1195</v>
      </c>
      <c r="AA838" s="40" t="s">
        <v>2225</v>
      </c>
      <c r="AB838" s="44" t="s">
        <v>1976</v>
      </c>
      <c r="AC838" s="63"/>
      <c r="AD838" s="57">
        <f t="shared" si="24"/>
        <v>0.83420000000000005</v>
      </c>
    </row>
    <row r="839" spans="1:30" x14ac:dyDescent="0.3">
      <c r="A839" s="47">
        <v>16160</v>
      </c>
      <c r="B839" s="27">
        <v>99916</v>
      </c>
      <c r="C839" s="49" t="s">
        <v>1976</v>
      </c>
      <c r="D839" s="39" t="s">
        <v>1196</v>
      </c>
      <c r="E839" s="44" t="s">
        <v>1976</v>
      </c>
      <c r="F839" s="18" t="s">
        <v>7</v>
      </c>
      <c r="G839" s="29">
        <v>0.83420000000000005</v>
      </c>
      <c r="H839" s="36">
        <f>(Reference!B$12*List!$G839)+Reference!B$13</f>
        <v>834.10979302028238</v>
      </c>
      <c r="I839" s="36">
        <f>(Reference!C$12*List!$G839)+Reference!C$13</f>
        <v>1244.6794317097451</v>
      </c>
      <c r="J839" s="36">
        <f>(Reference!D$12*List!$G839)+Reference!D$13</f>
        <v>1489.714361962077</v>
      </c>
      <c r="K839" s="36">
        <f>(Reference!E$12*List!$G839)+Reference!E$13</f>
        <v>1842.5646615254348</v>
      </c>
      <c r="L839" s="36">
        <f>(Reference!F$12*List!$G839)+Reference!F$13</f>
        <v>1919.342273004499</v>
      </c>
      <c r="M839" s="36">
        <f>(Reference!G$12*List!$G839)+Reference!G$13</f>
        <v>2173.6340783996966</v>
      </c>
      <c r="N839" s="36">
        <f>(Reference!H$12*List!$G839)+Reference!H$13</f>
        <v>2256.4014326182614</v>
      </c>
      <c r="O839" s="36">
        <f>(Reference!I$12*List!$G839)+Reference!I$13</f>
        <v>2345.158529576328</v>
      </c>
      <c r="P839" s="36">
        <f>(Reference!J$12*List!$G839)+Reference!J$13</f>
        <v>2714.8890132237361</v>
      </c>
      <c r="Q839" s="36">
        <f>(Reference!K$12*List!$G839)+Reference!K$13</f>
        <v>2800.9234998456659</v>
      </c>
      <c r="R839" s="36">
        <f>(Reference!L$12*List!$G839)+Reference!L$13</f>
        <v>3021.9994591399918</v>
      </c>
      <c r="S839" s="36">
        <f>(Reference!M$12*List!$G839)+Reference!M$13</f>
        <v>3610.6278138128159</v>
      </c>
      <c r="T839" s="36">
        <f>(Reference!N$12*List!$G839)+Reference!N$13</f>
        <v>14564.778240226504</v>
      </c>
      <c r="U839" s="12">
        <f>(Reference!O$12*List!$G839)+Reference!O$13</f>
        <v>541.35294879614071</v>
      </c>
      <c r="V839" s="12">
        <f>(Reference!P$12*List!$G839)+Reference!P$13</f>
        <v>762.81551875819832</v>
      </c>
      <c r="W839" s="12">
        <f>(Reference!Q$12*List!$G839)+Reference!Q$13</f>
        <v>381.40775937909916</v>
      </c>
      <c r="X839" s="54"/>
      <c r="Y839" s="1" t="str">
        <f t="shared" si="25"/>
        <v>Cerro Gordo County, Iowa</v>
      </c>
      <c r="Z839" s="39" t="s">
        <v>1196</v>
      </c>
      <c r="AA839" s="40" t="s">
        <v>2225</v>
      </c>
      <c r="AB839" s="44" t="s">
        <v>1976</v>
      </c>
      <c r="AC839" s="63"/>
      <c r="AD839" s="57">
        <f t="shared" si="24"/>
        <v>0.83420000000000005</v>
      </c>
    </row>
    <row r="840" spans="1:30" x14ac:dyDescent="0.3">
      <c r="A840" s="47">
        <v>16170</v>
      </c>
      <c r="B840" s="27">
        <v>99916</v>
      </c>
      <c r="C840" s="49" t="s">
        <v>1976</v>
      </c>
      <c r="D840" s="39" t="s">
        <v>176</v>
      </c>
      <c r="E840" s="44" t="s">
        <v>1976</v>
      </c>
      <c r="F840" s="18" t="s">
        <v>7</v>
      </c>
      <c r="G840" s="29">
        <v>0.83420000000000005</v>
      </c>
      <c r="H840" s="36">
        <f>(Reference!B$12*List!$G840)+Reference!B$13</f>
        <v>834.10979302028238</v>
      </c>
      <c r="I840" s="36">
        <f>(Reference!C$12*List!$G840)+Reference!C$13</f>
        <v>1244.6794317097451</v>
      </c>
      <c r="J840" s="36">
        <f>(Reference!D$12*List!$G840)+Reference!D$13</f>
        <v>1489.714361962077</v>
      </c>
      <c r="K840" s="36">
        <f>(Reference!E$12*List!$G840)+Reference!E$13</f>
        <v>1842.5646615254348</v>
      </c>
      <c r="L840" s="36">
        <f>(Reference!F$12*List!$G840)+Reference!F$13</f>
        <v>1919.342273004499</v>
      </c>
      <c r="M840" s="36">
        <f>(Reference!G$12*List!$G840)+Reference!G$13</f>
        <v>2173.6340783996966</v>
      </c>
      <c r="N840" s="36">
        <f>(Reference!H$12*List!$G840)+Reference!H$13</f>
        <v>2256.4014326182614</v>
      </c>
      <c r="O840" s="36">
        <f>(Reference!I$12*List!$G840)+Reference!I$13</f>
        <v>2345.158529576328</v>
      </c>
      <c r="P840" s="36">
        <f>(Reference!J$12*List!$G840)+Reference!J$13</f>
        <v>2714.8890132237361</v>
      </c>
      <c r="Q840" s="36">
        <f>(Reference!K$12*List!$G840)+Reference!K$13</f>
        <v>2800.9234998456659</v>
      </c>
      <c r="R840" s="36">
        <f>(Reference!L$12*List!$G840)+Reference!L$13</f>
        <v>3021.9994591399918</v>
      </c>
      <c r="S840" s="36">
        <f>(Reference!M$12*List!$G840)+Reference!M$13</f>
        <v>3610.6278138128159</v>
      </c>
      <c r="T840" s="36">
        <f>(Reference!N$12*List!$G840)+Reference!N$13</f>
        <v>14564.778240226504</v>
      </c>
      <c r="U840" s="12">
        <f>(Reference!O$12*List!$G840)+Reference!O$13</f>
        <v>541.35294879614071</v>
      </c>
      <c r="V840" s="12">
        <f>(Reference!P$12*List!$G840)+Reference!P$13</f>
        <v>762.81551875819832</v>
      </c>
      <c r="W840" s="12">
        <f>(Reference!Q$12*List!$G840)+Reference!Q$13</f>
        <v>381.40775937909916</v>
      </c>
      <c r="X840" s="54"/>
      <c r="Y840" s="1" t="str">
        <f t="shared" si="25"/>
        <v>Cherokee County, Iowa</v>
      </c>
      <c r="Z840" s="39" t="s">
        <v>176</v>
      </c>
      <c r="AA840" s="40" t="s">
        <v>2225</v>
      </c>
      <c r="AB840" s="44" t="s">
        <v>1976</v>
      </c>
      <c r="AC840" s="63"/>
      <c r="AD840" s="57">
        <f t="shared" si="24"/>
        <v>0.83420000000000005</v>
      </c>
    </row>
    <row r="841" spans="1:30" x14ac:dyDescent="0.3">
      <c r="A841" s="47">
        <v>16180</v>
      </c>
      <c r="B841" s="27">
        <v>99916</v>
      </c>
      <c r="C841" s="49" t="s">
        <v>1976</v>
      </c>
      <c r="D841" s="39" t="s">
        <v>1197</v>
      </c>
      <c r="E841" s="44" t="s">
        <v>1976</v>
      </c>
      <c r="F841" s="18" t="s">
        <v>7</v>
      </c>
      <c r="G841" s="29">
        <v>0.83420000000000005</v>
      </c>
      <c r="H841" s="36">
        <f>(Reference!B$12*List!$G841)+Reference!B$13</f>
        <v>834.10979302028238</v>
      </c>
      <c r="I841" s="36">
        <f>(Reference!C$12*List!$G841)+Reference!C$13</f>
        <v>1244.6794317097451</v>
      </c>
      <c r="J841" s="36">
        <f>(Reference!D$12*List!$G841)+Reference!D$13</f>
        <v>1489.714361962077</v>
      </c>
      <c r="K841" s="36">
        <f>(Reference!E$12*List!$G841)+Reference!E$13</f>
        <v>1842.5646615254348</v>
      </c>
      <c r="L841" s="36">
        <f>(Reference!F$12*List!$G841)+Reference!F$13</f>
        <v>1919.342273004499</v>
      </c>
      <c r="M841" s="36">
        <f>(Reference!G$12*List!$G841)+Reference!G$13</f>
        <v>2173.6340783996966</v>
      </c>
      <c r="N841" s="36">
        <f>(Reference!H$12*List!$G841)+Reference!H$13</f>
        <v>2256.4014326182614</v>
      </c>
      <c r="O841" s="36">
        <f>(Reference!I$12*List!$G841)+Reference!I$13</f>
        <v>2345.158529576328</v>
      </c>
      <c r="P841" s="36">
        <f>(Reference!J$12*List!$G841)+Reference!J$13</f>
        <v>2714.8890132237361</v>
      </c>
      <c r="Q841" s="36">
        <f>(Reference!K$12*List!$G841)+Reference!K$13</f>
        <v>2800.9234998456659</v>
      </c>
      <c r="R841" s="36">
        <f>(Reference!L$12*List!$G841)+Reference!L$13</f>
        <v>3021.9994591399918</v>
      </c>
      <c r="S841" s="36">
        <f>(Reference!M$12*List!$G841)+Reference!M$13</f>
        <v>3610.6278138128159</v>
      </c>
      <c r="T841" s="36">
        <f>(Reference!N$12*List!$G841)+Reference!N$13</f>
        <v>14564.778240226504</v>
      </c>
      <c r="U841" s="12">
        <f>(Reference!O$12*List!$G841)+Reference!O$13</f>
        <v>541.35294879614071</v>
      </c>
      <c r="V841" s="12">
        <f>(Reference!P$12*List!$G841)+Reference!P$13</f>
        <v>762.81551875819832</v>
      </c>
      <c r="W841" s="12">
        <f>(Reference!Q$12*List!$G841)+Reference!Q$13</f>
        <v>381.40775937909916</v>
      </c>
      <c r="X841" s="54"/>
      <c r="Y841" s="1" t="str">
        <f t="shared" si="25"/>
        <v>Chickasaw County, Iowa</v>
      </c>
      <c r="Z841" s="39" t="s">
        <v>1197</v>
      </c>
      <c r="AA841" s="40" t="s">
        <v>2225</v>
      </c>
      <c r="AB841" s="44" t="s">
        <v>1976</v>
      </c>
      <c r="AC841" s="63"/>
      <c r="AD841" s="57">
        <f t="shared" si="24"/>
        <v>0.83420000000000005</v>
      </c>
    </row>
    <row r="842" spans="1:30" x14ac:dyDescent="0.3">
      <c r="A842" s="47">
        <v>16190</v>
      </c>
      <c r="B842" s="27">
        <v>99916</v>
      </c>
      <c r="C842" s="49" t="s">
        <v>1976</v>
      </c>
      <c r="D842" s="39" t="s">
        <v>177</v>
      </c>
      <c r="E842" s="44" t="s">
        <v>1976</v>
      </c>
      <c r="F842" s="18" t="s">
        <v>7</v>
      </c>
      <c r="G842" s="29">
        <v>0.83420000000000005</v>
      </c>
      <c r="H842" s="36">
        <f>(Reference!B$12*List!$G842)+Reference!B$13</f>
        <v>834.10979302028238</v>
      </c>
      <c r="I842" s="36">
        <f>(Reference!C$12*List!$G842)+Reference!C$13</f>
        <v>1244.6794317097451</v>
      </c>
      <c r="J842" s="36">
        <f>(Reference!D$12*List!$G842)+Reference!D$13</f>
        <v>1489.714361962077</v>
      </c>
      <c r="K842" s="36">
        <f>(Reference!E$12*List!$G842)+Reference!E$13</f>
        <v>1842.5646615254348</v>
      </c>
      <c r="L842" s="36">
        <f>(Reference!F$12*List!$G842)+Reference!F$13</f>
        <v>1919.342273004499</v>
      </c>
      <c r="M842" s="36">
        <f>(Reference!G$12*List!$G842)+Reference!G$13</f>
        <v>2173.6340783996966</v>
      </c>
      <c r="N842" s="36">
        <f>(Reference!H$12*List!$G842)+Reference!H$13</f>
        <v>2256.4014326182614</v>
      </c>
      <c r="O842" s="36">
        <f>(Reference!I$12*List!$G842)+Reference!I$13</f>
        <v>2345.158529576328</v>
      </c>
      <c r="P842" s="36">
        <f>(Reference!J$12*List!$G842)+Reference!J$13</f>
        <v>2714.8890132237361</v>
      </c>
      <c r="Q842" s="36">
        <f>(Reference!K$12*List!$G842)+Reference!K$13</f>
        <v>2800.9234998456659</v>
      </c>
      <c r="R842" s="36">
        <f>(Reference!L$12*List!$G842)+Reference!L$13</f>
        <v>3021.9994591399918</v>
      </c>
      <c r="S842" s="36">
        <f>(Reference!M$12*List!$G842)+Reference!M$13</f>
        <v>3610.6278138128159</v>
      </c>
      <c r="T842" s="36">
        <f>(Reference!N$12*List!$G842)+Reference!N$13</f>
        <v>14564.778240226504</v>
      </c>
      <c r="U842" s="12">
        <f>(Reference!O$12*List!$G842)+Reference!O$13</f>
        <v>541.35294879614071</v>
      </c>
      <c r="V842" s="12">
        <f>(Reference!P$12*List!$G842)+Reference!P$13</f>
        <v>762.81551875819832</v>
      </c>
      <c r="W842" s="12">
        <f>(Reference!Q$12*List!$G842)+Reference!Q$13</f>
        <v>381.40775937909916</v>
      </c>
      <c r="X842" s="54"/>
      <c r="Y842" s="1" t="str">
        <f t="shared" si="25"/>
        <v>Clarke County, Iowa</v>
      </c>
      <c r="Z842" s="39" t="s">
        <v>177</v>
      </c>
      <c r="AA842" s="40" t="s">
        <v>2225</v>
      </c>
      <c r="AB842" s="44" t="s">
        <v>1976</v>
      </c>
      <c r="AC842" s="63"/>
      <c r="AD842" s="57">
        <f t="shared" ref="AD842:AD905" si="26">IFERROR(INDEX($AH$9:$AH$3254,MATCH($B842,$AE$9:$AE$3254,0)),"")</f>
        <v>0.83420000000000005</v>
      </c>
    </row>
    <row r="843" spans="1:30" x14ac:dyDescent="0.3">
      <c r="A843" s="47">
        <v>16200</v>
      </c>
      <c r="B843" s="27">
        <v>99916</v>
      </c>
      <c r="C843" s="49" t="s">
        <v>1976</v>
      </c>
      <c r="D843" s="39" t="s">
        <v>135</v>
      </c>
      <c r="E843" s="44" t="s">
        <v>1976</v>
      </c>
      <c r="F843" s="18" t="s">
        <v>7</v>
      </c>
      <c r="G843" s="29">
        <v>0.83420000000000005</v>
      </c>
      <c r="H843" s="36">
        <f>(Reference!B$12*List!$G843)+Reference!B$13</f>
        <v>834.10979302028238</v>
      </c>
      <c r="I843" s="36">
        <f>(Reference!C$12*List!$G843)+Reference!C$13</f>
        <v>1244.6794317097451</v>
      </c>
      <c r="J843" s="36">
        <f>(Reference!D$12*List!$G843)+Reference!D$13</f>
        <v>1489.714361962077</v>
      </c>
      <c r="K843" s="36">
        <f>(Reference!E$12*List!$G843)+Reference!E$13</f>
        <v>1842.5646615254348</v>
      </c>
      <c r="L843" s="36">
        <f>(Reference!F$12*List!$G843)+Reference!F$13</f>
        <v>1919.342273004499</v>
      </c>
      <c r="M843" s="36">
        <f>(Reference!G$12*List!$G843)+Reference!G$13</f>
        <v>2173.6340783996966</v>
      </c>
      <c r="N843" s="36">
        <f>(Reference!H$12*List!$G843)+Reference!H$13</f>
        <v>2256.4014326182614</v>
      </c>
      <c r="O843" s="36">
        <f>(Reference!I$12*List!$G843)+Reference!I$13</f>
        <v>2345.158529576328</v>
      </c>
      <c r="P843" s="36">
        <f>(Reference!J$12*List!$G843)+Reference!J$13</f>
        <v>2714.8890132237361</v>
      </c>
      <c r="Q843" s="36">
        <f>(Reference!K$12*List!$G843)+Reference!K$13</f>
        <v>2800.9234998456659</v>
      </c>
      <c r="R843" s="36">
        <f>(Reference!L$12*List!$G843)+Reference!L$13</f>
        <v>3021.9994591399918</v>
      </c>
      <c r="S843" s="36">
        <f>(Reference!M$12*List!$G843)+Reference!M$13</f>
        <v>3610.6278138128159</v>
      </c>
      <c r="T843" s="36">
        <f>(Reference!N$12*List!$G843)+Reference!N$13</f>
        <v>14564.778240226504</v>
      </c>
      <c r="U843" s="12">
        <f>(Reference!O$12*List!$G843)+Reference!O$13</f>
        <v>541.35294879614071</v>
      </c>
      <c r="V843" s="12">
        <f>(Reference!P$12*List!$G843)+Reference!P$13</f>
        <v>762.81551875819832</v>
      </c>
      <c r="W843" s="12">
        <f>(Reference!Q$12*List!$G843)+Reference!Q$13</f>
        <v>381.40775937909916</v>
      </c>
      <c r="X843" s="54"/>
      <c r="Y843" s="1" t="str">
        <f t="shared" si="25"/>
        <v>Clay County, Iowa</v>
      </c>
      <c r="Z843" s="39" t="s">
        <v>135</v>
      </c>
      <c r="AA843" s="40" t="s">
        <v>2225</v>
      </c>
      <c r="AB843" s="44" t="s">
        <v>1976</v>
      </c>
      <c r="AC843" s="63"/>
      <c r="AD843" s="57">
        <f t="shared" si="26"/>
        <v>0.83420000000000005</v>
      </c>
    </row>
    <row r="844" spans="1:30" x14ac:dyDescent="0.3">
      <c r="A844" s="47">
        <v>16210</v>
      </c>
      <c r="B844" s="27">
        <v>99916</v>
      </c>
      <c r="C844" s="49" t="s">
        <v>1976</v>
      </c>
      <c r="D844" s="39" t="s">
        <v>178</v>
      </c>
      <c r="E844" s="44" t="s">
        <v>1976</v>
      </c>
      <c r="F844" s="18" t="s">
        <v>7</v>
      </c>
      <c r="G844" s="29">
        <v>0.83420000000000005</v>
      </c>
      <c r="H844" s="36">
        <f>(Reference!B$12*List!$G844)+Reference!B$13</f>
        <v>834.10979302028238</v>
      </c>
      <c r="I844" s="36">
        <f>(Reference!C$12*List!$G844)+Reference!C$13</f>
        <v>1244.6794317097451</v>
      </c>
      <c r="J844" s="36">
        <f>(Reference!D$12*List!$G844)+Reference!D$13</f>
        <v>1489.714361962077</v>
      </c>
      <c r="K844" s="36">
        <f>(Reference!E$12*List!$G844)+Reference!E$13</f>
        <v>1842.5646615254348</v>
      </c>
      <c r="L844" s="36">
        <f>(Reference!F$12*List!$G844)+Reference!F$13</f>
        <v>1919.342273004499</v>
      </c>
      <c r="M844" s="36">
        <f>(Reference!G$12*List!$G844)+Reference!G$13</f>
        <v>2173.6340783996966</v>
      </c>
      <c r="N844" s="36">
        <f>(Reference!H$12*List!$G844)+Reference!H$13</f>
        <v>2256.4014326182614</v>
      </c>
      <c r="O844" s="36">
        <f>(Reference!I$12*List!$G844)+Reference!I$13</f>
        <v>2345.158529576328</v>
      </c>
      <c r="P844" s="36">
        <f>(Reference!J$12*List!$G844)+Reference!J$13</f>
        <v>2714.8890132237361</v>
      </c>
      <c r="Q844" s="36">
        <f>(Reference!K$12*List!$G844)+Reference!K$13</f>
        <v>2800.9234998456659</v>
      </c>
      <c r="R844" s="36">
        <f>(Reference!L$12*List!$G844)+Reference!L$13</f>
        <v>3021.9994591399918</v>
      </c>
      <c r="S844" s="36">
        <f>(Reference!M$12*List!$G844)+Reference!M$13</f>
        <v>3610.6278138128159</v>
      </c>
      <c r="T844" s="36">
        <f>(Reference!N$12*List!$G844)+Reference!N$13</f>
        <v>14564.778240226504</v>
      </c>
      <c r="U844" s="12">
        <f>(Reference!O$12*List!$G844)+Reference!O$13</f>
        <v>541.35294879614071</v>
      </c>
      <c r="V844" s="12">
        <f>(Reference!P$12*List!$G844)+Reference!P$13</f>
        <v>762.81551875819832</v>
      </c>
      <c r="W844" s="12">
        <f>(Reference!Q$12*List!$G844)+Reference!Q$13</f>
        <v>381.40775937909916</v>
      </c>
      <c r="X844" s="54"/>
      <c r="Y844" s="1" t="str">
        <f t="shared" ref="Y844:Y907" si="27">CONCATENATE(Z844, AA844, AB844)</f>
        <v>Clayton County, Iowa</v>
      </c>
      <c r="Z844" s="39" t="s">
        <v>178</v>
      </c>
      <c r="AA844" s="40" t="s">
        <v>2225</v>
      </c>
      <c r="AB844" s="44" t="s">
        <v>1976</v>
      </c>
      <c r="AC844" s="63"/>
      <c r="AD844" s="57">
        <f t="shared" si="26"/>
        <v>0.83420000000000005</v>
      </c>
    </row>
    <row r="845" spans="1:30" x14ac:dyDescent="0.3">
      <c r="A845" s="47">
        <v>16220</v>
      </c>
      <c r="B845" s="27">
        <v>99916</v>
      </c>
      <c r="C845" s="49" t="s">
        <v>1976</v>
      </c>
      <c r="D845" s="39" t="s">
        <v>239</v>
      </c>
      <c r="E845" s="44" t="s">
        <v>1976</v>
      </c>
      <c r="F845" s="18" t="s">
        <v>7</v>
      </c>
      <c r="G845" s="29">
        <v>0.83420000000000005</v>
      </c>
      <c r="H845" s="36">
        <f>(Reference!B$12*List!$G845)+Reference!B$13</f>
        <v>834.10979302028238</v>
      </c>
      <c r="I845" s="36">
        <f>(Reference!C$12*List!$G845)+Reference!C$13</f>
        <v>1244.6794317097451</v>
      </c>
      <c r="J845" s="36">
        <f>(Reference!D$12*List!$G845)+Reference!D$13</f>
        <v>1489.714361962077</v>
      </c>
      <c r="K845" s="36">
        <f>(Reference!E$12*List!$G845)+Reference!E$13</f>
        <v>1842.5646615254348</v>
      </c>
      <c r="L845" s="36">
        <f>(Reference!F$12*List!$G845)+Reference!F$13</f>
        <v>1919.342273004499</v>
      </c>
      <c r="M845" s="36">
        <f>(Reference!G$12*List!$G845)+Reference!G$13</f>
        <v>2173.6340783996966</v>
      </c>
      <c r="N845" s="36">
        <f>(Reference!H$12*List!$G845)+Reference!H$13</f>
        <v>2256.4014326182614</v>
      </c>
      <c r="O845" s="36">
        <f>(Reference!I$12*List!$G845)+Reference!I$13</f>
        <v>2345.158529576328</v>
      </c>
      <c r="P845" s="36">
        <f>(Reference!J$12*List!$G845)+Reference!J$13</f>
        <v>2714.8890132237361</v>
      </c>
      <c r="Q845" s="36">
        <f>(Reference!K$12*List!$G845)+Reference!K$13</f>
        <v>2800.9234998456659</v>
      </c>
      <c r="R845" s="36">
        <f>(Reference!L$12*List!$G845)+Reference!L$13</f>
        <v>3021.9994591399918</v>
      </c>
      <c r="S845" s="36">
        <f>(Reference!M$12*List!$G845)+Reference!M$13</f>
        <v>3610.6278138128159</v>
      </c>
      <c r="T845" s="36">
        <f>(Reference!N$12*List!$G845)+Reference!N$13</f>
        <v>14564.778240226504</v>
      </c>
      <c r="U845" s="12">
        <f>(Reference!O$12*List!$G845)+Reference!O$13</f>
        <v>541.35294879614071</v>
      </c>
      <c r="V845" s="12">
        <f>(Reference!P$12*List!$G845)+Reference!P$13</f>
        <v>762.81551875819832</v>
      </c>
      <c r="W845" s="12">
        <f>(Reference!Q$12*List!$G845)+Reference!Q$13</f>
        <v>381.40775937909916</v>
      </c>
      <c r="X845" s="54"/>
      <c r="Y845" s="1" t="str">
        <f t="shared" si="27"/>
        <v>Clinton County, Iowa</v>
      </c>
      <c r="Z845" s="39" t="s">
        <v>239</v>
      </c>
      <c r="AA845" s="40" t="s">
        <v>2225</v>
      </c>
      <c r="AB845" s="44" t="s">
        <v>1976</v>
      </c>
      <c r="AC845" s="63"/>
      <c r="AD845" s="57">
        <f t="shared" si="26"/>
        <v>0.83420000000000005</v>
      </c>
    </row>
    <row r="846" spans="1:30" x14ac:dyDescent="0.3">
      <c r="A846" s="47">
        <v>16230</v>
      </c>
      <c r="B846" s="27">
        <v>99916</v>
      </c>
      <c r="C846" s="49" t="s">
        <v>1976</v>
      </c>
      <c r="D846" s="39" t="s">
        <v>53</v>
      </c>
      <c r="E846" s="44" t="s">
        <v>1976</v>
      </c>
      <c r="F846" s="18" t="s">
        <v>7</v>
      </c>
      <c r="G846" s="29">
        <v>0.83420000000000005</v>
      </c>
      <c r="H846" s="36">
        <f>(Reference!B$12*List!$G846)+Reference!B$13</f>
        <v>834.10979302028238</v>
      </c>
      <c r="I846" s="36">
        <f>(Reference!C$12*List!$G846)+Reference!C$13</f>
        <v>1244.6794317097451</v>
      </c>
      <c r="J846" s="36">
        <f>(Reference!D$12*List!$G846)+Reference!D$13</f>
        <v>1489.714361962077</v>
      </c>
      <c r="K846" s="36">
        <f>(Reference!E$12*List!$G846)+Reference!E$13</f>
        <v>1842.5646615254348</v>
      </c>
      <c r="L846" s="36">
        <f>(Reference!F$12*List!$G846)+Reference!F$13</f>
        <v>1919.342273004499</v>
      </c>
      <c r="M846" s="36">
        <f>(Reference!G$12*List!$G846)+Reference!G$13</f>
        <v>2173.6340783996966</v>
      </c>
      <c r="N846" s="36">
        <f>(Reference!H$12*List!$G846)+Reference!H$13</f>
        <v>2256.4014326182614</v>
      </c>
      <c r="O846" s="36">
        <f>(Reference!I$12*List!$G846)+Reference!I$13</f>
        <v>2345.158529576328</v>
      </c>
      <c r="P846" s="36">
        <f>(Reference!J$12*List!$G846)+Reference!J$13</f>
        <v>2714.8890132237361</v>
      </c>
      <c r="Q846" s="36">
        <f>(Reference!K$12*List!$G846)+Reference!K$13</f>
        <v>2800.9234998456659</v>
      </c>
      <c r="R846" s="36">
        <f>(Reference!L$12*List!$G846)+Reference!L$13</f>
        <v>3021.9994591399918</v>
      </c>
      <c r="S846" s="36">
        <f>(Reference!M$12*List!$G846)+Reference!M$13</f>
        <v>3610.6278138128159</v>
      </c>
      <c r="T846" s="36">
        <f>(Reference!N$12*List!$G846)+Reference!N$13</f>
        <v>14564.778240226504</v>
      </c>
      <c r="U846" s="12">
        <f>(Reference!O$12*List!$G846)+Reference!O$13</f>
        <v>541.35294879614071</v>
      </c>
      <c r="V846" s="12">
        <f>(Reference!P$12*List!$G846)+Reference!P$13</f>
        <v>762.81551875819832</v>
      </c>
      <c r="W846" s="12">
        <f>(Reference!Q$12*List!$G846)+Reference!Q$13</f>
        <v>381.40775937909916</v>
      </c>
      <c r="X846" s="54"/>
      <c r="Y846" s="1" t="str">
        <f t="shared" si="27"/>
        <v>Crawford County, Iowa</v>
      </c>
      <c r="Z846" s="39" t="s">
        <v>53</v>
      </c>
      <c r="AA846" s="40" t="s">
        <v>2225</v>
      </c>
      <c r="AB846" s="44" t="s">
        <v>1976</v>
      </c>
      <c r="AC846" s="63"/>
      <c r="AD846" s="57">
        <f t="shared" si="26"/>
        <v>0.83420000000000005</v>
      </c>
    </row>
    <row r="847" spans="1:30" x14ac:dyDescent="0.3">
      <c r="A847" s="47">
        <v>16240</v>
      </c>
      <c r="B847" s="13">
        <v>19780</v>
      </c>
      <c r="C847" s="49" t="s">
        <v>2384</v>
      </c>
      <c r="D847" s="38" t="s">
        <v>295</v>
      </c>
      <c r="E847" s="43" t="s">
        <v>1976</v>
      </c>
      <c r="F847" s="18" t="s">
        <v>6</v>
      </c>
      <c r="G847" s="11">
        <v>0.92569999999999997</v>
      </c>
      <c r="H847" s="36">
        <f>(Reference!B$12*List!$G847)+Reference!B$13</f>
        <v>903.02160449598512</v>
      </c>
      <c r="I847" s="36">
        <f>(Reference!C$12*List!$G847)+Reference!C$13</f>
        <v>1347.5113551128807</v>
      </c>
      <c r="J847" s="36">
        <f>(Reference!D$12*List!$G847)+Reference!D$13</f>
        <v>1612.7903839956432</v>
      </c>
      <c r="K847" s="36">
        <f>(Reference!E$12*List!$G847)+Reference!E$13</f>
        <v>1994.7921855868212</v>
      </c>
      <c r="L847" s="36">
        <f>(Reference!F$12*List!$G847)+Reference!F$13</f>
        <v>2077.9129479700869</v>
      </c>
      <c r="M847" s="36">
        <f>(Reference!G$12*List!$G847)+Reference!G$13</f>
        <v>2353.213629055087</v>
      </c>
      <c r="N847" s="36">
        <f>(Reference!H$12*List!$G847)+Reference!H$13</f>
        <v>2442.8189899221529</v>
      </c>
      <c r="O847" s="36">
        <f>(Reference!I$12*List!$G847)+Reference!I$13</f>
        <v>2538.90894927302</v>
      </c>
      <c r="P847" s="36">
        <f>(Reference!J$12*List!$G847)+Reference!J$13</f>
        <v>2939.1855284094554</v>
      </c>
      <c r="Q847" s="36">
        <f>(Reference!K$12*List!$G847)+Reference!K$13</f>
        <v>3032.3279429949589</v>
      </c>
      <c r="R847" s="36">
        <f>(Reference!L$12*List!$G847)+Reference!L$13</f>
        <v>3271.6685779425179</v>
      </c>
      <c r="S847" s="36">
        <f>(Reference!M$12*List!$G847)+Reference!M$13</f>
        <v>3908.9277562142206</v>
      </c>
      <c r="T847" s="36">
        <f>(Reference!N$12*List!$G847)+Reference!N$13</f>
        <v>15768.079365179849</v>
      </c>
      <c r="U847" s="12">
        <f>(Reference!O$12*List!$G847)+Reference!O$13</f>
        <v>586.07801096592175</v>
      </c>
      <c r="V847" s="12">
        <f>(Reference!P$12*List!$G847)+Reference!P$13</f>
        <v>825.83719727016273</v>
      </c>
      <c r="W847" s="12">
        <f>(Reference!Q$12*List!$G847)+Reference!Q$13</f>
        <v>412.91859863508137</v>
      </c>
      <c r="X847" s="54"/>
      <c r="Y847" s="1" t="str">
        <f t="shared" si="27"/>
        <v>Dallas County, Iowa</v>
      </c>
      <c r="Z847" s="38" t="s">
        <v>295</v>
      </c>
      <c r="AA847" s="40" t="s">
        <v>2225</v>
      </c>
      <c r="AB847" s="43" t="s">
        <v>1976</v>
      </c>
      <c r="AC847" s="62"/>
      <c r="AD847" s="57">
        <f t="shared" si="26"/>
        <v>0.92569999999999997</v>
      </c>
    </row>
    <row r="848" spans="1:30" x14ac:dyDescent="0.3">
      <c r="A848" s="47">
        <v>16250</v>
      </c>
      <c r="B848" s="27">
        <v>99916</v>
      </c>
      <c r="C848" s="49" t="s">
        <v>1976</v>
      </c>
      <c r="D848" s="39" t="s">
        <v>757</v>
      </c>
      <c r="E848" s="44" t="s">
        <v>1976</v>
      </c>
      <c r="F848" s="18" t="s">
        <v>7</v>
      </c>
      <c r="G848" s="29">
        <v>0.83420000000000005</v>
      </c>
      <c r="H848" s="36">
        <f>(Reference!B$12*List!$G848)+Reference!B$13</f>
        <v>834.10979302028238</v>
      </c>
      <c r="I848" s="36">
        <f>(Reference!C$12*List!$G848)+Reference!C$13</f>
        <v>1244.6794317097451</v>
      </c>
      <c r="J848" s="36">
        <f>(Reference!D$12*List!$G848)+Reference!D$13</f>
        <v>1489.714361962077</v>
      </c>
      <c r="K848" s="36">
        <f>(Reference!E$12*List!$G848)+Reference!E$13</f>
        <v>1842.5646615254348</v>
      </c>
      <c r="L848" s="36">
        <f>(Reference!F$12*List!$G848)+Reference!F$13</f>
        <v>1919.342273004499</v>
      </c>
      <c r="M848" s="36">
        <f>(Reference!G$12*List!$G848)+Reference!G$13</f>
        <v>2173.6340783996966</v>
      </c>
      <c r="N848" s="36">
        <f>(Reference!H$12*List!$G848)+Reference!H$13</f>
        <v>2256.4014326182614</v>
      </c>
      <c r="O848" s="36">
        <f>(Reference!I$12*List!$G848)+Reference!I$13</f>
        <v>2345.158529576328</v>
      </c>
      <c r="P848" s="36">
        <f>(Reference!J$12*List!$G848)+Reference!J$13</f>
        <v>2714.8890132237361</v>
      </c>
      <c r="Q848" s="36">
        <f>(Reference!K$12*List!$G848)+Reference!K$13</f>
        <v>2800.9234998456659</v>
      </c>
      <c r="R848" s="36">
        <f>(Reference!L$12*List!$G848)+Reference!L$13</f>
        <v>3021.9994591399918</v>
      </c>
      <c r="S848" s="36">
        <f>(Reference!M$12*List!$G848)+Reference!M$13</f>
        <v>3610.6278138128159</v>
      </c>
      <c r="T848" s="36">
        <f>(Reference!N$12*List!$G848)+Reference!N$13</f>
        <v>14564.778240226504</v>
      </c>
      <c r="U848" s="12">
        <f>(Reference!O$12*List!$G848)+Reference!O$13</f>
        <v>541.35294879614071</v>
      </c>
      <c r="V848" s="12">
        <f>(Reference!P$12*List!$G848)+Reference!P$13</f>
        <v>762.81551875819832</v>
      </c>
      <c r="W848" s="12">
        <f>(Reference!Q$12*List!$G848)+Reference!Q$13</f>
        <v>381.40775937909916</v>
      </c>
      <c r="X848" s="54"/>
      <c r="Y848" s="1" t="str">
        <f t="shared" si="27"/>
        <v>Davis County, Iowa</v>
      </c>
      <c r="Z848" s="39" t="s">
        <v>757</v>
      </c>
      <c r="AA848" s="40" t="s">
        <v>2225</v>
      </c>
      <c r="AB848" s="44" t="s">
        <v>1976</v>
      </c>
      <c r="AC848" s="63"/>
      <c r="AD848" s="57">
        <f t="shared" si="26"/>
        <v>0.83420000000000005</v>
      </c>
    </row>
    <row r="849" spans="1:30" x14ac:dyDescent="0.3">
      <c r="A849" s="47">
        <v>16260</v>
      </c>
      <c r="B849" s="27">
        <v>99916</v>
      </c>
      <c r="C849" s="49" t="s">
        <v>1976</v>
      </c>
      <c r="D849" s="39" t="s">
        <v>1074</v>
      </c>
      <c r="E849" s="44" t="s">
        <v>1976</v>
      </c>
      <c r="F849" s="18" t="s">
        <v>7</v>
      </c>
      <c r="G849" s="29">
        <v>0.83420000000000005</v>
      </c>
      <c r="H849" s="36">
        <f>(Reference!B$12*List!$G849)+Reference!B$13</f>
        <v>834.10979302028238</v>
      </c>
      <c r="I849" s="36">
        <f>(Reference!C$12*List!$G849)+Reference!C$13</f>
        <v>1244.6794317097451</v>
      </c>
      <c r="J849" s="36">
        <f>(Reference!D$12*List!$G849)+Reference!D$13</f>
        <v>1489.714361962077</v>
      </c>
      <c r="K849" s="36">
        <f>(Reference!E$12*List!$G849)+Reference!E$13</f>
        <v>1842.5646615254348</v>
      </c>
      <c r="L849" s="36">
        <f>(Reference!F$12*List!$G849)+Reference!F$13</f>
        <v>1919.342273004499</v>
      </c>
      <c r="M849" s="36">
        <f>(Reference!G$12*List!$G849)+Reference!G$13</f>
        <v>2173.6340783996966</v>
      </c>
      <c r="N849" s="36">
        <f>(Reference!H$12*List!$G849)+Reference!H$13</f>
        <v>2256.4014326182614</v>
      </c>
      <c r="O849" s="36">
        <f>(Reference!I$12*List!$G849)+Reference!I$13</f>
        <v>2345.158529576328</v>
      </c>
      <c r="P849" s="36">
        <f>(Reference!J$12*List!$G849)+Reference!J$13</f>
        <v>2714.8890132237361</v>
      </c>
      <c r="Q849" s="36">
        <f>(Reference!K$12*List!$G849)+Reference!K$13</f>
        <v>2800.9234998456659</v>
      </c>
      <c r="R849" s="36">
        <f>(Reference!L$12*List!$G849)+Reference!L$13</f>
        <v>3021.9994591399918</v>
      </c>
      <c r="S849" s="36">
        <f>(Reference!M$12*List!$G849)+Reference!M$13</f>
        <v>3610.6278138128159</v>
      </c>
      <c r="T849" s="36">
        <f>(Reference!N$12*List!$G849)+Reference!N$13</f>
        <v>14564.778240226504</v>
      </c>
      <c r="U849" s="12">
        <f>(Reference!O$12*List!$G849)+Reference!O$13</f>
        <v>541.35294879614071</v>
      </c>
      <c r="V849" s="12">
        <f>(Reference!P$12*List!$G849)+Reference!P$13</f>
        <v>762.81551875819832</v>
      </c>
      <c r="W849" s="12">
        <f>(Reference!Q$12*List!$G849)+Reference!Q$13</f>
        <v>381.40775937909916</v>
      </c>
      <c r="X849" s="54"/>
      <c r="Y849" s="1" t="str">
        <f t="shared" si="27"/>
        <v>Decatur County, Iowa</v>
      </c>
      <c r="Z849" s="39" t="s">
        <v>1074</v>
      </c>
      <c r="AA849" s="40" t="s">
        <v>2225</v>
      </c>
      <c r="AB849" s="44" t="s">
        <v>1976</v>
      </c>
      <c r="AC849" s="63"/>
      <c r="AD849" s="57">
        <f t="shared" si="26"/>
        <v>0.83420000000000005</v>
      </c>
    </row>
    <row r="850" spans="1:30" x14ac:dyDescent="0.3">
      <c r="A850" s="47">
        <v>16270</v>
      </c>
      <c r="B850" s="27">
        <v>99916</v>
      </c>
      <c r="C850" s="49" t="s">
        <v>1976</v>
      </c>
      <c r="D850" s="39" t="s">
        <v>270</v>
      </c>
      <c r="E850" s="44" t="s">
        <v>1976</v>
      </c>
      <c r="F850" s="18" t="s">
        <v>7</v>
      </c>
      <c r="G850" s="29">
        <v>0.83420000000000005</v>
      </c>
      <c r="H850" s="36">
        <f>(Reference!B$12*List!$G850)+Reference!B$13</f>
        <v>834.10979302028238</v>
      </c>
      <c r="I850" s="36">
        <f>(Reference!C$12*List!$G850)+Reference!C$13</f>
        <v>1244.6794317097451</v>
      </c>
      <c r="J850" s="36">
        <f>(Reference!D$12*List!$G850)+Reference!D$13</f>
        <v>1489.714361962077</v>
      </c>
      <c r="K850" s="36">
        <f>(Reference!E$12*List!$G850)+Reference!E$13</f>
        <v>1842.5646615254348</v>
      </c>
      <c r="L850" s="36">
        <f>(Reference!F$12*List!$G850)+Reference!F$13</f>
        <v>1919.342273004499</v>
      </c>
      <c r="M850" s="36">
        <f>(Reference!G$12*List!$G850)+Reference!G$13</f>
        <v>2173.6340783996966</v>
      </c>
      <c r="N850" s="36">
        <f>(Reference!H$12*List!$G850)+Reference!H$13</f>
        <v>2256.4014326182614</v>
      </c>
      <c r="O850" s="36">
        <f>(Reference!I$12*List!$G850)+Reference!I$13</f>
        <v>2345.158529576328</v>
      </c>
      <c r="P850" s="36">
        <f>(Reference!J$12*List!$G850)+Reference!J$13</f>
        <v>2714.8890132237361</v>
      </c>
      <c r="Q850" s="36">
        <f>(Reference!K$12*List!$G850)+Reference!K$13</f>
        <v>2800.9234998456659</v>
      </c>
      <c r="R850" s="36">
        <f>(Reference!L$12*List!$G850)+Reference!L$13</f>
        <v>3021.9994591399918</v>
      </c>
      <c r="S850" s="36">
        <f>(Reference!M$12*List!$G850)+Reference!M$13</f>
        <v>3610.6278138128159</v>
      </c>
      <c r="T850" s="36">
        <f>(Reference!N$12*List!$G850)+Reference!N$13</f>
        <v>14564.778240226504</v>
      </c>
      <c r="U850" s="12">
        <f>(Reference!O$12*List!$G850)+Reference!O$13</f>
        <v>541.35294879614071</v>
      </c>
      <c r="V850" s="12">
        <f>(Reference!P$12*List!$G850)+Reference!P$13</f>
        <v>762.81551875819832</v>
      </c>
      <c r="W850" s="12">
        <f>(Reference!Q$12*List!$G850)+Reference!Q$13</f>
        <v>381.40775937909916</v>
      </c>
      <c r="X850" s="54"/>
      <c r="Y850" s="1" t="str">
        <f t="shared" si="27"/>
        <v>Delaware County, Iowa</v>
      </c>
      <c r="Z850" s="39" t="s">
        <v>270</v>
      </c>
      <c r="AA850" s="40" t="s">
        <v>2225</v>
      </c>
      <c r="AB850" s="44" t="s">
        <v>1976</v>
      </c>
      <c r="AC850" s="63"/>
      <c r="AD850" s="57">
        <f t="shared" si="26"/>
        <v>0.83420000000000005</v>
      </c>
    </row>
    <row r="851" spans="1:30" x14ac:dyDescent="0.3">
      <c r="A851" s="47">
        <v>16280</v>
      </c>
      <c r="B851" s="27">
        <v>99916</v>
      </c>
      <c r="C851" s="49" t="s">
        <v>1976</v>
      </c>
      <c r="D851" s="39" t="s">
        <v>1198</v>
      </c>
      <c r="E851" s="44" t="s">
        <v>1976</v>
      </c>
      <c r="F851" s="18" t="s">
        <v>7</v>
      </c>
      <c r="G851" s="29">
        <v>0.83420000000000005</v>
      </c>
      <c r="H851" s="36">
        <f>(Reference!B$12*List!$G851)+Reference!B$13</f>
        <v>834.10979302028238</v>
      </c>
      <c r="I851" s="36">
        <f>(Reference!C$12*List!$G851)+Reference!C$13</f>
        <v>1244.6794317097451</v>
      </c>
      <c r="J851" s="36">
        <f>(Reference!D$12*List!$G851)+Reference!D$13</f>
        <v>1489.714361962077</v>
      </c>
      <c r="K851" s="36">
        <f>(Reference!E$12*List!$G851)+Reference!E$13</f>
        <v>1842.5646615254348</v>
      </c>
      <c r="L851" s="36">
        <f>(Reference!F$12*List!$G851)+Reference!F$13</f>
        <v>1919.342273004499</v>
      </c>
      <c r="M851" s="36">
        <f>(Reference!G$12*List!$G851)+Reference!G$13</f>
        <v>2173.6340783996966</v>
      </c>
      <c r="N851" s="36">
        <f>(Reference!H$12*List!$G851)+Reference!H$13</f>
        <v>2256.4014326182614</v>
      </c>
      <c r="O851" s="36">
        <f>(Reference!I$12*List!$G851)+Reference!I$13</f>
        <v>2345.158529576328</v>
      </c>
      <c r="P851" s="36">
        <f>(Reference!J$12*List!$G851)+Reference!J$13</f>
        <v>2714.8890132237361</v>
      </c>
      <c r="Q851" s="36">
        <f>(Reference!K$12*List!$G851)+Reference!K$13</f>
        <v>2800.9234998456659</v>
      </c>
      <c r="R851" s="36">
        <f>(Reference!L$12*List!$G851)+Reference!L$13</f>
        <v>3021.9994591399918</v>
      </c>
      <c r="S851" s="36">
        <f>(Reference!M$12*List!$G851)+Reference!M$13</f>
        <v>3610.6278138128159</v>
      </c>
      <c r="T851" s="36">
        <f>(Reference!N$12*List!$G851)+Reference!N$13</f>
        <v>14564.778240226504</v>
      </c>
      <c r="U851" s="12">
        <f>(Reference!O$12*List!$G851)+Reference!O$13</f>
        <v>541.35294879614071</v>
      </c>
      <c r="V851" s="12">
        <f>(Reference!P$12*List!$G851)+Reference!P$13</f>
        <v>762.81551875819832</v>
      </c>
      <c r="W851" s="12">
        <f>(Reference!Q$12*List!$G851)+Reference!Q$13</f>
        <v>381.40775937909916</v>
      </c>
      <c r="X851" s="54"/>
      <c r="Y851" s="1" t="str">
        <f t="shared" si="27"/>
        <v>Des Moines County, Iowa</v>
      </c>
      <c r="Z851" s="39" t="s">
        <v>1198</v>
      </c>
      <c r="AA851" s="40" t="s">
        <v>2225</v>
      </c>
      <c r="AB851" s="44" t="s">
        <v>1976</v>
      </c>
      <c r="AC851" s="63"/>
      <c r="AD851" s="57">
        <f t="shared" si="26"/>
        <v>0.83420000000000005</v>
      </c>
    </row>
    <row r="852" spans="1:30" x14ac:dyDescent="0.3">
      <c r="A852" s="47">
        <v>16290</v>
      </c>
      <c r="B852" s="27">
        <v>99916</v>
      </c>
      <c r="C852" s="49" t="s">
        <v>1976</v>
      </c>
      <c r="D852" s="39" t="s">
        <v>1199</v>
      </c>
      <c r="E852" s="44" t="s">
        <v>1976</v>
      </c>
      <c r="F852" s="18" t="s">
        <v>7</v>
      </c>
      <c r="G852" s="29">
        <v>0.83420000000000005</v>
      </c>
      <c r="H852" s="36">
        <f>(Reference!B$12*List!$G852)+Reference!B$13</f>
        <v>834.10979302028238</v>
      </c>
      <c r="I852" s="36">
        <f>(Reference!C$12*List!$G852)+Reference!C$13</f>
        <v>1244.6794317097451</v>
      </c>
      <c r="J852" s="36">
        <f>(Reference!D$12*List!$G852)+Reference!D$13</f>
        <v>1489.714361962077</v>
      </c>
      <c r="K852" s="36">
        <f>(Reference!E$12*List!$G852)+Reference!E$13</f>
        <v>1842.5646615254348</v>
      </c>
      <c r="L852" s="36">
        <f>(Reference!F$12*List!$G852)+Reference!F$13</f>
        <v>1919.342273004499</v>
      </c>
      <c r="M852" s="36">
        <f>(Reference!G$12*List!$G852)+Reference!G$13</f>
        <v>2173.6340783996966</v>
      </c>
      <c r="N852" s="36">
        <f>(Reference!H$12*List!$G852)+Reference!H$13</f>
        <v>2256.4014326182614</v>
      </c>
      <c r="O852" s="36">
        <f>(Reference!I$12*List!$G852)+Reference!I$13</f>
        <v>2345.158529576328</v>
      </c>
      <c r="P852" s="36">
        <f>(Reference!J$12*List!$G852)+Reference!J$13</f>
        <v>2714.8890132237361</v>
      </c>
      <c r="Q852" s="36">
        <f>(Reference!K$12*List!$G852)+Reference!K$13</f>
        <v>2800.9234998456659</v>
      </c>
      <c r="R852" s="36">
        <f>(Reference!L$12*List!$G852)+Reference!L$13</f>
        <v>3021.9994591399918</v>
      </c>
      <c r="S852" s="36">
        <f>(Reference!M$12*List!$G852)+Reference!M$13</f>
        <v>3610.6278138128159</v>
      </c>
      <c r="T852" s="36">
        <f>(Reference!N$12*List!$G852)+Reference!N$13</f>
        <v>14564.778240226504</v>
      </c>
      <c r="U852" s="12">
        <f>(Reference!O$12*List!$G852)+Reference!O$13</f>
        <v>541.35294879614071</v>
      </c>
      <c r="V852" s="12">
        <f>(Reference!P$12*List!$G852)+Reference!P$13</f>
        <v>762.81551875819832</v>
      </c>
      <c r="W852" s="12">
        <f>(Reference!Q$12*List!$G852)+Reference!Q$13</f>
        <v>381.40775937909916</v>
      </c>
      <c r="X852" s="54"/>
      <c r="Y852" s="1" t="str">
        <f t="shared" si="27"/>
        <v>Dickinson County, Iowa</v>
      </c>
      <c r="Z852" s="39" t="s">
        <v>1199</v>
      </c>
      <c r="AA852" s="40" t="s">
        <v>2225</v>
      </c>
      <c r="AB852" s="44" t="s">
        <v>1976</v>
      </c>
      <c r="AC852" s="63"/>
      <c r="AD852" s="57">
        <f t="shared" si="26"/>
        <v>0.83420000000000005</v>
      </c>
    </row>
    <row r="853" spans="1:30" x14ac:dyDescent="0.3">
      <c r="A853" s="47">
        <v>16300</v>
      </c>
      <c r="B853" s="13">
        <v>20220</v>
      </c>
      <c r="C853" s="49" t="s">
        <v>2385</v>
      </c>
      <c r="D853" s="38" t="s">
        <v>296</v>
      </c>
      <c r="E853" s="43" t="s">
        <v>1976</v>
      </c>
      <c r="F853" s="18" t="s">
        <v>6</v>
      </c>
      <c r="G853" s="11">
        <v>0.88039999999999996</v>
      </c>
      <c r="H853" s="36">
        <f>(Reference!B$12*List!$G853)+Reference!B$13</f>
        <v>868.90460930637482</v>
      </c>
      <c r="I853" s="36">
        <f>(Reference!C$12*List!$G853)+Reference!C$13</f>
        <v>1296.6011241821479</v>
      </c>
      <c r="J853" s="36">
        <f>(Reference!D$12*List!$G853)+Reference!D$13</f>
        <v>1551.8576648905005</v>
      </c>
      <c r="K853" s="36">
        <f>(Reference!E$12*List!$G853)+Reference!E$13</f>
        <v>1919.4270835105283</v>
      </c>
      <c r="L853" s="36">
        <f>(Reference!F$12*List!$G853)+Reference!F$13</f>
        <v>1999.407466265812</v>
      </c>
      <c r="M853" s="36">
        <f>(Reference!G$12*List!$G853)+Reference!G$13</f>
        <v>2264.3070318453688</v>
      </c>
      <c r="N853" s="36">
        <f>(Reference!H$12*List!$G853)+Reference!H$13</f>
        <v>2350.5270189290786</v>
      </c>
      <c r="O853" s="36">
        <f>(Reference!I$12*List!$G853)+Reference!I$13</f>
        <v>2442.9866103412151</v>
      </c>
      <c r="P853" s="36">
        <f>(Reference!J$12*List!$G853)+Reference!J$13</f>
        <v>2828.1403684322631</v>
      </c>
      <c r="Q853" s="36">
        <f>(Reference!K$12*List!$G853)+Reference!K$13</f>
        <v>2917.7637760587513</v>
      </c>
      <c r="R853" s="36">
        <f>(Reference!L$12*List!$G853)+Reference!L$13</f>
        <v>3148.0618994533988</v>
      </c>
      <c r="S853" s="36">
        <f>(Reference!M$12*List!$G853)+Reference!M$13</f>
        <v>3761.244833910574</v>
      </c>
      <c r="T853" s="36">
        <f>(Reference!N$12*List!$G853)+Reference!N$13</f>
        <v>15172.346677088193</v>
      </c>
      <c r="U853" s="12">
        <f>(Reference!O$12*List!$G853)+Reference!O$13</f>
        <v>563.93543920317768</v>
      </c>
      <c r="V853" s="12">
        <f>(Reference!P$12*List!$G853)+Reference!P$13</f>
        <v>794.63630069538681</v>
      </c>
      <c r="W853" s="12">
        <f>(Reference!Q$12*List!$G853)+Reference!Q$13</f>
        <v>397.3181503476934</v>
      </c>
      <c r="X853" s="54"/>
      <c r="Y853" s="1" t="str">
        <f t="shared" si="27"/>
        <v>Dubuque County, Iowa</v>
      </c>
      <c r="Z853" s="38" t="s">
        <v>296</v>
      </c>
      <c r="AA853" s="40" t="s">
        <v>2225</v>
      </c>
      <c r="AB853" s="43" t="s">
        <v>1976</v>
      </c>
      <c r="AC853" s="62"/>
      <c r="AD853" s="57">
        <f t="shared" si="26"/>
        <v>0.88039999999999996</v>
      </c>
    </row>
    <row r="854" spans="1:30" x14ac:dyDescent="0.3">
      <c r="A854" s="47">
        <v>16310</v>
      </c>
      <c r="B854" s="27">
        <v>99916</v>
      </c>
      <c r="C854" s="49" t="s">
        <v>1976</v>
      </c>
      <c r="D854" s="39" t="s">
        <v>1200</v>
      </c>
      <c r="E854" s="44" t="s">
        <v>1976</v>
      </c>
      <c r="F854" s="18" t="s">
        <v>7</v>
      </c>
      <c r="G854" s="29">
        <v>0.83420000000000005</v>
      </c>
      <c r="H854" s="36">
        <f>(Reference!B$12*List!$G854)+Reference!B$13</f>
        <v>834.10979302028238</v>
      </c>
      <c r="I854" s="36">
        <f>(Reference!C$12*List!$G854)+Reference!C$13</f>
        <v>1244.6794317097451</v>
      </c>
      <c r="J854" s="36">
        <f>(Reference!D$12*List!$G854)+Reference!D$13</f>
        <v>1489.714361962077</v>
      </c>
      <c r="K854" s="36">
        <f>(Reference!E$12*List!$G854)+Reference!E$13</f>
        <v>1842.5646615254348</v>
      </c>
      <c r="L854" s="36">
        <f>(Reference!F$12*List!$G854)+Reference!F$13</f>
        <v>1919.342273004499</v>
      </c>
      <c r="M854" s="36">
        <f>(Reference!G$12*List!$G854)+Reference!G$13</f>
        <v>2173.6340783996966</v>
      </c>
      <c r="N854" s="36">
        <f>(Reference!H$12*List!$G854)+Reference!H$13</f>
        <v>2256.4014326182614</v>
      </c>
      <c r="O854" s="36">
        <f>(Reference!I$12*List!$G854)+Reference!I$13</f>
        <v>2345.158529576328</v>
      </c>
      <c r="P854" s="36">
        <f>(Reference!J$12*List!$G854)+Reference!J$13</f>
        <v>2714.8890132237361</v>
      </c>
      <c r="Q854" s="36">
        <f>(Reference!K$12*List!$G854)+Reference!K$13</f>
        <v>2800.9234998456659</v>
      </c>
      <c r="R854" s="36">
        <f>(Reference!L$12*List!$G854)+Reference!L$13</f>
        <v>3021.9994591399918</v>
      </c>
      <c r="S854" s="36">
        <f>(Reference!M$12*List!$G854)+Reference!M$13</f>
        <v>3610.6278138128159</v>
      </c>
      <c r="T854" s="36">
        <f>(Reference!N$12*List!$G854)+Reference!N$13</f>
        <v>14564.778240226504</v>
      </c>
      <c r="U854" s="12">
        <f>(Reference!O$12*List!$G854)+Reference!O$13</f>
        <v>541.35294879614071</v>
      </c>
      <c r="V854" s="12">
        <f>(Reference!P$12*List!$G854)+Reference!P$13</f>
        <v>762.81551875819832</v>
      </c>
      <c r="W854" s="12">
        <f>(Reference!Q$12*List!$G854)+Reference!Q$13</f>
        <v>381.40775937909916</v>
      </c>
      <c r="X854" s="54"/>
      <c r="Y854" s="1" t="str">
        <f t="shared" si="27"/>
        <v>Emmet County, Iowa</v>
      </c>
      <c r="Z854" s="39" t="s">
        <v>1200</v>
      </c>
      <c r="AA854" s="40" t="s">
        <v>2225</v>
      </c>
      <c r="AB854" s="44" t="s">
        <v>1976</v>
      </c>
      <c r="AC854" s="63"/>
      <c r="AD854" s="57">
        <f t="shared" si="26"/>
        <v>0.83420000000000005</v>
      </c>
    </row>
    <row r="855" spans="1:30" x14ac:dyDescent="0.3">
      <c r="A855" s="47">
        <v>16320</v>
      </c>
      <c r="B855" s="27">
        <v>99916</v>
      </c>
      <c r="C855" s="49" t="s">
        <v>1976</v>
      </c>
      <c r="D855" s="39" t="s">
        <v>188</v>
      </c>
      <c r="E855" s="44" t="s">
        <v>1976</v>
      </c>
      <c r="F855" s="18" t="s">
        <v>7</v>
      </c>
      <c r="G855" s="29">
        <v>0.83420000000000005</v>
      </c>
      <c r="H855" s="36">
        <f>(Reference!B$12*List!$G855)+Reference!B$13</f>
        <v>834.10979302028238</v>
      </c>
      <c r="I855" s="36">
        <f>(Reference!C$12*List!$G855)+Reference!C$13</f>
        <v>1244.6794317097451</v>
      </c>
      <c r="J855" s="36">
        <f>(Reference!D$12*List!$G855)+Reference!D$13</f>
        <v>1489.714361962077</v>
      </c>
      <c r="K855" s="36">
        <f>(Reference!E$12*List!$G855)+Reference!E$13</f>
        <v>1842.5646615254348</v>
      </c>
      <c r="L855" s="36">
        <f>(Reference!F$12*List!$G855)+Reference!F$13</f>
        <v>1919.342273004499</v>
      </c>
      <c r="M855" s="36">
        <f>(Reference!G$12*List!$G855)+Reference!G$13</f>
        <v>2173.6340783996966</v>
      </c>
      <c r="N855" s="36">
        <f>(Reference!H$12*List!$G855)+Reference!H$13</f>
        <v>2256.4014326182614</v>
      </c>
      <c r="O855" s="36">
        <f>(Reference!I$12*List!$G855)+Reference!I$13</f>
        <v>2345.158529576328</v>
      </c>
      <c r="P855" s="36">
        <f>(Reference!J$12*List!$G855)+Reference!J$13</f>
        <v>2714.8890132237361</v>
      </c>
      <c r="Q855" s="36">
        <f>(Reference!K$12*List!$G855)+Reference!K$13</f>
        <v>2800.9234998456659</v>
      </c>
      <c r="R855" s="36">
        <f>(Reference!L$12*List!$G855)+Reference!L$13</f>
        <v>3021.9994591399918</v>
      </c>
      <c r="S855" s="36">
        <f>(Reference!M$12*List!$G855)+Reference!M$13</f>
        <v>3610.6278138128159</v>
      </c>
      <c r="T855" s="36">
        <f>(Reference!N$12*List!$G855)+Reference!N$13</f>
        <v>14564.778240226504</v>
      </c>
      <c r="U855" s="12">
        <f>(Reference!O$12*List!$G855)+Reference!O$13</f>
        <v>541.35294879614071</v>
      </c>
      <c r="V855" s="12">
        <f>(Reference!P$12*List!$G855)+Reference!P$13</f>
        <v>762.81551875819832</v>
      </c>
      <c r="W855" s="12">
        <f>(Reference!Q$12*List!$G855)+Reference!Q$13</f>
        <v>381.40775937909916</v>
      </c>
      <c r="X855" s="54"/>
      <c r="Y855" s="1" t="str">
        <f t="shared" si="27"/>
        <v>Fayette County, Iowa</v>
      </c>
      <c r="Z855" s="39" t="s">
        <v>188</v>
      </c>
      <c r="AA855" s="40" t="s">
        <v>2225</v>
      </c>
      <c r="AB855" s="44" t="s">
        <v>1976</v>
      </c>
      <c r="AC855" s="63"/>
      <c r="AD855" s="57">
        <f t="shared" si="26"/>
        <v>0.83420000000000005</v>
      </c>
    </row>
    <row r="856" spans="1:30" x14ac:dyDescent="0.3">
      <c r="A856" s="47">
        <v>16330</v>
      </c>
      <c r="B856" s="27">
        <v>99916</v>
      </c>
      <c r="C856" s="49" t="s">
        <v>1976</v>
      </c>
      <c r="D856" s="39" t="s">
        <v>189</v>
      </c>
      <c r="E856" s="44" t="s">
        <v>1976</v>
      </c>
      <c r="F856" s="18" t="s">
        <v>7</v>
      </c>
      <c r="G856" s="29">
        <v>0.83420000000000005</v>
      </c>
      <c r="H856" s="36">
        <f>(Reference!B$12*List!$G856)+Reference!B$13</f>
        <v>834.10979302028238</v>
      </c>
      <c r="I856" s="36">
        <f>(Reference!C$12*List!$G856)+Reference!C$13</f>
        <v>1244.6794317097451</v>
      </c>
      <c r="J856" s="36">
        <f>(Reference!D$12*List!$G856)+Reference!D$13</f>
        <v>1489.714361962077</v>
      </c>
      <c r="K856" s="36">
        <f>(Reference!E$12*List!$G856)+Reference!E$13</f>
        <v>1842.5646615254348</v>
      </c>
      <c r="L856" s="36">
        <f>(Reference!F$12*List!$G856)+Reference!F$13</f>
        <v>1919.342273004499</v>
      </c>
      <c r="M856" s="36">
        <f>(Reference!G$12*List!$G856)+Reference!G$13</f>
        <v>2173.6340783996966</v>
      </c>
      <c r="N856" s="36">
        <f>(Reference!H$12*List!$G856)+Reference!H$13</f>
        <v>2256.4014326182614</v>
      </c>
      <c r="O856" s="36">
        <f>(Reference!I$12*List!$G856)+Reference!I$13</f>
        <v>2345.158529576328</v>
      </c>
      <c r="P856" s="36">
        <f>(Reference!J$12*List!$G856)+Reference!J$13</f>
        <v>2714.8890132237361</v>
      </c>
      <c r="Q856" s="36">
        <f>(Reference!K$12*List!$G856)+Reference!K$13</f>
        <v>2800.9234998456659</v>
      </c>
      <c r="R856" s="36">
        <f>(Reference!L$12*List!$G856)+Reference!L$13</f>
        <v>3021.9994591399918</v>
      </c>
      <c r="S856" s="36">
        <f>(Reference!M$12*List!$G856)+Reference!M$13</f>
        <v>3610.6278138128159</v>
      </c>
      <c r="T856" s="36">
        <f>(Reference!N$12*List!$G856)+Reference!N$13</f>
        <v>14564.778240226504</v>
      </c>
      <c r="U856" s="12">
        <f>(Reference!O$12*List!$G856)+Reference!O$13</f>
        <v>541.35294879614071</v>
      </c>
      <c r="V856" s="12">
        <f>(Reference!P$12*List!$G856)+Reference!P$13</f>
        <v>762.81551875819832</v>
      </c>
      <c r="W856" s="12">
        <f>(Reference!Q$12*List!$G856)+Reference!Q$13</f>
        <v>381.40775937909916</v>
      </c>
      <c r="X856" s="54"/>
      <c r="Y856" s="1" t="str">
        <f t="shared" si="27"/>
        <v>Floyd County, Iowa</v>
      </c>
      <c r="Z856" s="39" t="s">
        <v>189</v>
      </c>
      <c r="AA856" s="40" t="s">
        <v>2225</v>
      </c>
      <c r="AB856" s="44" t="s">
        <v>1976</v>
      </c>
      <c r="AC856" s="63"/>
      <c r="AD856" s="57">
        <f t="shared" si="26"/>
        <v>0.83420000000000005</v>
      </c>
    </row>
    <row r="857" spans="1:30" x14ac:dyDescent="0.3">
      <c r="A857" s="47">
        <v>16340</v>
      </c>
      <c r="B857" s="27">
        <v>99916</v>
      </c>
      <c r="C857" s="49" t="s">
        <v>1976</v>
      </c>
      <c r="D857" s="39" t="s">
        <v>230</v>
      </c>
      <c r="E857" s="44" t="s">
        <v>1976</v>
      </c>
      <c r="F857" s="18" t="s">
        <v>7</v>
      </c>
      <c r="G857" s="29">
        <v>0.83420000000000005</v>
      </c>
      <c r="H857" s="36">
        <f>(Reference!B$12*List!$G857)+Reference!B$13</f>
        <v>834.10979302028238</v>
      </c>
      <c r="I857" s="36">
        <f>(Reference!C$12*List!$G857)+Reference!C$13</f>
        <v>1244.6794317097451</v>
      </c>
      <c r="J857" s="36">
        <f>(Reference!D$12*List!$G857)+Reference!D$13</f>
        <v>1489.714361962077</v>
      </c>
      <c r="K857" s="36">
        <f>(Reference!E$12*List!$G857)+Reference!E$13</f>
        <v>1842.5646615254348</v>
      </c>
      <c r="L857" s="36">
        <f>(Reference!F$12*List!$G857)+Reference!F$13</f>
        <v>1919.342273004499</v>
      </c>
      <c r="M857" s="36">
        <f>(Reference!G$12*List!$G857)+Reference!G$13</f>
        <v>2173.6340783996966</v>
      </c>
      <c r="N857" s="36">
        <f>(Reference!H$12*List!$G857)+Reference!H$13</f>
        <v>2256.4014326182614</v>
      </c>
      <c r="O857" s="36">
        <f>(Reference!I$12*List!$G857)+Reference!I$13</f>
        <v>2345.158529576328</v>
      </c>
      <c r="P857" s="36">
        <f>(Reference!J$12*List!$G857)+Reference!J$13</f>
        <v>2714.8890132237361</v>
      </c>
      <c r="Q857" s="36">
        <f>(Reference!K$12*List!$G857)+Reference!K$13</f>
        <v>2800.9234998456659</v>
      </c>
      <c r="R857" s="36">
        <f>(Reference!L$12*List!$G857)+Reference!L$13</f>
        <v>3021.9994591399918</v>
      </c>
      <c r="S857" s="36">
        <f>(Reference!M$12*List!$G857)+Reference!M$13</f>
        <v>3610.6278138128159</v>
      </c>
      <c r="T857" s="36">
        <f>(Reference!N$12*List!$G857)+Reference!N$13</f>
        <v>14564.778240226504</v>
      </c>
      <c r="U857" s="12">
        <f>(Reference!O$12*List!$G857)+Reference!O$13</f>
        <v>541.35294879614071</v>
      </c>
      <c r="V857" s="12">
        <f>(Reference!P$12*List!$G857)+Reference!P$13</f>
        <v>762.81551875819832</v>
      </c>
      <c r="W857" s="12">
        <f>(Reference!Q$12*List!$G857)+Reference!Q$13</f>
        <v>381.40775937909916</v>
      </c>
      <c r="X857" s="54"/>
      <c r="Y857" s="1" t="str">
        <f t="shared" si="27"/>
        <v>Franklin County, Iowa</v>
      </c>
      <c r="Z857" s="39" t="s">
        <v>230</v>
      </c>
      <c r="AA857" s="40" t="s">
        <v>2225</v>
      </c>
      <c r="AB857" s="44" t="s">
        <v>1976</v>
      </c>
      <c r="AC857" s="63"/>
      <c r="AD857" s="57">
        <f t="shared" si="26"/>
        <v>0.83420000000000005</v>
      </c>
    </row>
    <row r="858" spans="1:30" x14ac:dyDescent="0.3">
      <c r="A858" s="47">
        <v>16350</v>
      </c>
      <c r="B858" s="27">
        <v>99916</v>
      </c>
      <c r="C858" s="49" t="s">
        <v>1976</v>
      </c>
      <c r="D858" s="39" t="s">
        <v>1030</v>
      </c>
      <c r="E858" s="44" t="s">
        <v>1976</v>
      </c>
      <c r="F858" s="18" t="s">
        <v>7</v>
      </c>
      <c r="G858" s="29">
        <v>0.83420000000000005</v>
      </c>
      <c r="H858" s="36">
        <f>(Reference!B$12*List!$G858)+Reference!B$13</f>
        <v>834.10979302028238</v>
      </c>
      <c r="I858" s="36">
        <f>(Reference!C$12*List!$G858)+Reference!C$13</f>
        <v>1244.6794317097451</v>
      </c>
      <c r="J858" s="36">
        <f>(Reference!D$12*List!$G858)+Reference!D$13</f>
        <v>1489.714361962077</v>
      </c>
      <c r="K858" s="36">
        <f>(Reference!E$12*List!$G858)+Reference!E$13</f>
        <v>1842.5646615254348</v>
      </c>
      <c r="L858" s="36">
        <f>(Reference!F$12*List!$G858)+Reference!F$13</f>
        <v>1919.342273004499</v>
      </c>
      <c r="M858" s="36">
        <f>(Reference!G$12*List!$G858)+Reference!G$13</f>
        <v>2173.6340783996966</v>
      </c>
      <c r="N858" s="36">
        <f>(Reference!H$12*List!$G858)+Reference!H$13</f>
        <v>2256.4014326182614</v>
      </c>
      <c r="O858" s="36">
        <f>(Reference!I$12*List!$G858)+Reference!I$13</f>
        <v>2345.158529576328</v>
      </c>
      <c r="P858" s="36">
        <f>(Reference!J$12*List!$G858)+Reference!J$13</f>
        <v>2714.8890132237361</v>
      </c>
      <c r="Q858" s="36">
        <f>(Reference!K$12*List!$G858)+Reference!K$13</f>
        <v>2800.9234998456659</v>
      </c>
      <c r="R858" s="36">
        <f>(Reference!L$12*List!$G858)+Reference!L$13</f>
        <v>3021.9994591399918</v>
      </c>
      <c r="S858" s="36">
        <f>(Reference!M$12*List!$G858)+Reference!M$13</f>
        <v>3610.6278138128159</v>
      </c>
      <c r="T858" s="36">
        <f>(Reference!N$12*List!$G858)+Reference!N$13</f>
        <v>14564.778240226504</v>
      </c>
      <c r="U858" s="12">
        <f>(Reference!O$12*List!$G858)+Reference!O$13</f>
        <v>541.35294879614071</v>
      </c>
      <c r="V858" s="12">
        <f>(Reference!P$12*List!$G858)+Reference!P$13</f>
        <v>762.81551875819832</v>
      </c>
      <c r="W858" s="12">
        <f>(Reference!Q$12*List!$G858)+Reference!Q$13</f>
        <v>381.40775937909916</v>
      </c>
      <c r="X858" s="54"/>
      <c r="Y858" s="1" t="str">
        <f t="shared" si="27"/>
        <v>Fremont County, Iowa</v>
      </c>
      <c r="Z858" s="39" t="s">
        <v>1030</v>
      </c>
      <c r="AA858" s="40" t="s">
        <v>2225</v>
      </c>
      <c r="AB858" s="44" t="s">
        <v>1976</v>
      </c>
      <c r="AC858" s="63"/>
      <c r="AD858" s="57">
        <f t="shared" si="26"/>
        <v>0.83420000000000005</v>
      </c>
    </row>
    <row r="859" spans="1:30" x14ac:dyDescent="0.3">
      <c r="A859" s="47">
        <v>16360</v>
      </c>
      <c r="B859" s="27">
        <v>99916</v>
      </c>
      <c r="C859" s="49" t="s">
        <v>1976</v>
      </c>
      <c r="D859" s="39" t="s">
        <v>445</v>
      </c>
      <c r="E859" s="44" t="s">
        <v>1976</v>
      </c>
      <c r="F859" s="18" t="s">
        <v>7</v>
      </c>
      <c r="G859" s="29">
        <v>0.83420000000000005</v>
      </c>
      <c r="H859" s="36">
        <f>(Reference!B$12*List!$G859)+Reference!B$13</f>
        <v>834.10979302028238</v>
      </c>
      <c r="I859" s="36">
        <f>(Reference!C$12*List!$G859)+Reference!C$13</f>
        <v>1244.6794317097451</v>
      </c>
      <c r="J859" s="36">
        <f>(Reference!D$12*List!$G859)+Reference!D$13</f>
        <v>1489.714361962077</v>
      </c>
      <c r="K859" s="36">
        <f>(Reference!E$12*List!$G859)+Reference!E$13</f>
        <v>1842.5646615254348</v>
      </c>
      <c r="L859" s="36">
        <f>(Reference!F$12*List!$G859)+Reference!F$13</f>
        <v>1919.342273004499</v>
      </c>
      <c r="M859" s="36">
        <f>(Reference!G$12*List!$G859)+Reference!G$13</f>
        <v>2173.6340783996966</v>
      </c>
      <c r="N859" s="36">
        <f>(Reference!H$12*List!$G859)+Reference!H$13</f>
        <v>2256.4014326182614</v>
      </c>
      <c r="O859" s="36">
        <f>(Reference!I$12*List!$G859)+Reference!I$13</f>
        <v>2345.158529576328</v>
      </c>
      <c r="P859" s="36">
        <f>(Reference!J$12*List!$G859)+Reference!J$13</f>
        <v>2714.8890132237361</v>
      </c>
      <c r="Q859" s="36">
        <f>(Reference!K$12*List!$G859)+Reference!K$13</f>
        <v>2800.9234998456659</v>
      </c>
      <c r="R859" s="36">
        <f>(Reference!L$12*List!$G859)+Reference!L$13</f>
        <v>3021.9994591399918</v>
      </c>
      <c r="S859" s="36">
        <f>(Reference!M$12*List!$G859)+Reference!M$13</f>
        <v>3610.6278138128159</v>
      </c>
      <c r="T859" s="36">
        <f>(Reference!N$12*List!$G859)+Reference!N$13</f>
        <v>14564.778240226504</v>
      </c>
      <c r="U859" s="12">
        <f>(Reference!O$12*List!$G859)+Reference!O$13</f>
        <v>541.35294879614071</v>
      </c>
      <c r="V859" s="12">
        <f>(Reference!P$12*List!$G859)+Reference!P$13</f>
        <v>762.81551875819832</v>
      </c>
      <c r="W859" s="12">
        <f>(Reference!Q$12*List!$G859)+Reference!Q$13</f>
        <v>381.40775937909916</v>
      </c>
      <c r="X859" s="54"/>
      <c r="Y859" s="1" t="str">
        <f t="shared" si="27"/>
        <v>Greene County, Iowa</v>
      </c>
      <c r="Z859" s="39" t="s">
        <v>445</v>
      </c>
      <c r="AA859" s="40" t="s">
        <v>2225</v>
      </c>
      <c r="AB859" s="44" t="s">
        <v>1976</v>
      </c>
      <c r="AC859" s="63"/>
      <c r="AD859" s="57">
        <f t="shared" si="26"/>
        <v>0.83420000000000005</v>
      </c>
    </row>
    <row r="860" spans="1:30" x14ac:dyDescent="0.3">
      <c r="A860" s="47">
        <v>16370</v>
      </c>
      <c r="B860" s="13">
        <v>47940</v>
      </c>
      <c r="C860" s="49" t="s">
        <v>2383</v>
      </c>
      <c r="D860" s="38" t="s">
        <v>243</v>
      </c>
      <c r="E860" s="43" t="s">
        <v>1976</v>
      </c>
      <c r="F860" s="18" t="s">
        <v>6</v>
      </c>
      <c r="G860" s="11">
        <v>0.82379999999999998</v>
      </c>
      <c r="H860" s="36">
        <f>(Reference!B$12*List!$G860)+Reference!B$13</f>
        <v>826.2771936831532</v>
      </c>
      <c r="I860" s="36">
        <f>(Reference!C$12*List!$G860)+Reference!C$13</f>
        <v>1232.9914316726674</v>
      </c>
      <c r="J860" s="36">
        <f>(Reference!D$12*List!$G860)+Reference!D$13</f>
        <v>1475.7253933374966</v>
      </c>
      <c r="K860" s="36">
        <f>(Reference!E$12*List!$G860)+Reference!E$13</f>
        <v>1825.2622981348509</v>
      </c>
      <c r="L860" s="36">
        <f>(Reference!F$12*List!$G860)+Reference!F$13</f>
        <v>1901.3189394564974</v>
      </c>
      <c r="M860" s="36">
        <f>(Reference!G$12*List!$G860)+Reference!G$13</f>
        <v>2153.2228507842201</v>
      </c>
      <c r="N860" s="36">
        <f>(Reference!H$12*List!$G860)+Reference!H$13</f>
        <v>2235.2129889465623</v>
      </c>
      <c r="O860" s="36">
        <f>(Reference!I$12*List!$G860)+Reference!I$13</f>
        <v>2323.1366239496001</v>
      </c>
      <c r="P860" s="36">
        <f>(Reference!J$12*List!$G860)+Reference!J$13</f>
        <v>2689.3952016616431</v>
      </c>
      <c r="Q860" s="36">
        <f>(Reference!K$12*List!$G860)+Reference!K$13</f>
        <v>2774.6217926461832</v>
      </c>
      <c r="R860" s="36">
        <f>(Reference!L$12*List!$G860)+Reference!L$13</f>
        <v>2993.6217669482294</v>
      </c>
      <c r="S860" s="36">
        <f>(Reference!M$12*List!$G860)+Reference!M$13</f>
        <v>3576.7226837475191</v>
      </c>
      <c r="T860" s="36">
        <f>(Reference!N$12*List!$G860)+Reference!N$13</f>
        <v>14428.009587772791</v>
      </c>
      <c r="U860" s="12">
        <f>(Reference!O$12*List!$G860)+Reference!O$13</f>
        <v>536.26944446208893</v>
      </c>
      <c r="V860" s="12">
        <f>(Reference!P$12*List!$G860)+Reference!P$13</f>
        <v>755.65239901476184</v>
      </c>
      <c r="W860" s="12">
        <f>(Reference!Q$12*List!$G860)+Reference!Q$13</f>
        <v>377.82619950738092</v>
      </c>
      <c r="X860" s="54"/>
      <c r="Y860" s="1" t="str">
        <f t="shared" si="27"/>
        <v>Grundy County, Iowa</v>
      </c>
      <c r="Z860" s="38" t="s">
        <v>243</v>
      </c>
      <c r="AA860" s="40" t="s">
        <v>2225</v>
      </c>
      <c r="AB860" s="43" t="s">
        <v>1976</v>
      </c>
      <c r="AC860" s="62"/>
      <c r="AD860" s="57">
        <f t="shared" si="26"/>
        <v>0.82379999999999998</v>
      </c>
    </row>
    <row r="861" spans="1:30" x14ac:dyDescent="0.3">
      <c r="A861" s="47">
        <v>16380</v>
      </c>
      <c r="B861" s="13">
        <v>19780</v>
      </c>
      <c r="C861" s="49" t="s">
        <v>2384</v>
      </c>
      <c r="D861" s="38" t="s">
        <v>297</v>
      </c>
      <c r="E861" s="43" t="s">
        <v>1976</v>
      </c>
      <c r="F861" s="18" t="s">
        <v>6</v>
      </c>
      <c r="G861" s="11">
        <v>0.92569999999999997</v>
      </c>
      <c r="H861" s="36">
        <f>(Reference!B$12*List!$G861)+Reference!B$13</f>
        <v>903.02160449598512</v>
      </c>
      <c r="I861" s="36">
        <f>(Reference!C$12*List!$G861)+Reference!C$13</f>
        <v>1347.5113551128807</v>
      </c>
      <c r="J861" s="36">
        <f>(Reference!D$12*List!$G861)+Reference!D$13</f>
        <v>1612.7903839956432</v>
      </c>
      <c r="K861" s="36">
        <f>(Reference!E$12*List!$G861)+Reference!E$13</f>
        <v>1994.7921855868212</v>
      </c>
      <c r="L861" s="36">
        <f>(Reference!F$12*List!$G861)+Reference!F$13</f>
        <v>2077.9129479700869</v>
      </c>
      <c r="M861" s="36">
        <f>(Reference!G$12*List!$G861)+Reference!G$13</f>
        <v>2353.213629055087</v>
      </c>
      <c r="N861" s="36">
        <f>(Reference!H$12*List!$G861)+Reference!H$13</f>
        <v>2442.8189899221529</v>
      </c>
      <c r="O861" s="36">
        <f>(Reference!I$12*List!$G861)+Reference!I$13</f>
        <v>2538.90894927302</v>
      </c>
      <c r="P861" s="36">
        <f>(Reference!J$12*List!$G861)+Reference!J$13</f>
        <v>2939.1855284094554</v>
      </c>
      <c r="Q861" s="36">
        <f>(Reference!K$12*List!$G861)+Reference!K$13</f>
        <v>3032.3279429949589</v>
      </c>
      <c r="R861" s="36">
        <f>(Reference!L$12*List!$G861)+Reference!L$13</f>
        <v>3271.6685779425179</v>
      </c>
      <c r="S861" s="36">
        <f>(Reference!M$12*List!$G861)+Reference!M$13</f>
        <v>3908.9277562142206</v>
      </c>
      <c r="T861" s="36">
        <f>(Reference!N$12*List!$G861)+Reference!N$13</f>
        <v>15768.079365179849</v>
      </c>
      <c r="U861" s="12">
        <f>(Reference!O$12*List!$G861)+Reference!O$13</f>
        <v>586.07801096592175</v>
      </c>
      <c r="V861" s="12">
        <f>(Reference!P$12*List!$G861)+Reference!P$13</f>
        <v>825.83719727016273</v>
      </c>
      <c r="W861" s="12">
        <f>(Reference!Q$12*List!$G861)+Reference!Q$13</f>
        <v>412.91859863508137</v>
      </c>
      <c r="X861" s="54"/>
      <c r="Y861" s="1" t="str">
        <f t="shared" si="27"/>
        <v>Guthrie County, Iowa</v>
      </c>
      <c r="Z861" s="38" t="s">
        <v>297</v>
      </c>
      <c r="AA861" s="40" t="s">
        <v>2225</v>
      </c>
      <c r="AB861" s="43" t="s">
        <v>1976</v>
      </c>
      <c r="AC861" s="62"/>
      <c r="AD861" s="57">
        <f t="shared" si="26"/>
        <v>0.92569999999999997</v>
      </c>
    </row>
    <row r="862" spans="1:30" x14ac:dyDescent="0.3">
      <c r="A862" s="47">
        <v>16390</v>
      </c>
      <c r="B862" s="27">
        <v>99916</v>
      </c>
      <c r="C862" s="49" t="s">
        <v>1976</v>
      </c>
      <c r="D862" s="39" t="s">
        <v>272</v>
      </c>
      <c r="E862" s="44" t="s">
        <v>1976</v>
      </c>
      <c r="F862" s="18" t="s">
        <v>7</v>
      </c>
      <c r="G862" s="29">
        <v>0.83420000000000005</v>
      </c>
      <c r="H862" s="36">
        <f>(Reference!B$12*List!$G862)+Reference!B$13</f>
        <v>834.10979302028238</v>
      </c>
      <c r="I862" s="36">
        <f>(Reference!C$12*List!$G862)+Reference!C$13</f>
        <v>1244.6794317097451</v>
      </c>
      <c r="J862" s="36">
        <f>(Reference!D$12*List!$G862)+Reference!D$13</f>
        <v>1489.714361962077</v>
      </c>
      <c r="K862" s="36">
        <f>(Reference!E$12*List!$G862)+Reference!E$13</f>
        <v>1842.5646615254348</v>
      </c>
      <c r="L862" s="36">
        <f>(Reference!F$12*List!$G862)+Reference!F$13</f>
        <v>1919.342273004499</v>
      </c>
      <c r="M862" s="36">
        <f>(Reference!G$12*List!$G862)+Reference!G$13</f>
        <v>2173.6340783996966</v>
      </c>
      <c r="N862" s="36">
        <f>(Reference!H$12*List!$G862)+Reference!H$13</f>
        <v>2256.4014326182614</v>
      </c>
      <c r="O862" s="36">
        <f>(Reference!I$12*List!$G862)+Reference!I$13</f>
        <v>2345.158529576328</v>
      </c>
      <c r="P862" s="36">
        <f>(Reference!J$12*List!$G862)+Reference!J$13</f>
        <v>2714.8890132237361</v>
      </c>
      <c r="Q862" s="36">
        <f>(Reference!K$12*List!$G862)+Reference!K$13</f>
        <v>2800.9234998456659</v>
      </c>
      <c r="R862" s="36">
        <f>(Reference!L$12*List!$G862)+Reference!L$13</f>
        <v>3021.9994591399918</v>
      </c>
      <c r="S862" s="36">
        <f>(Reference!M$12*List!$G862)+Reference!M$13</f>
        <v>3610.6278138128159</v>
      </c>
      <c r="T862" s="36">
        <f>(Reference!N$12*List!$G862)+Reference!N$13</f>
        <v>14564.778240226504</v>
      </c>
      <c r="U862" s="12">
        <f>(Reference!O$12*List!$G862)+Reference!O$13</f>
        <v>541.35294879614071</v>
      </c>
      <c r="V862" s="12">
        <f>(Reference!P$12*List!$G862)+Reference!P$13</f>
        <v>762.81551875819832</v>
      </c>
      <c r="W862" s="12">
        <f>(Reference!Q$12*List!$G862)+Reference!Q$13</f>
        <v>381.40775937909916</v>
      </c>
      <c r="X862" s="54"/>
      <c r="Y862" s="1" t="str">
        <f t="shared" si="27"/>
        <v>Hamilton County, Iowa</v>
      </c>
      <c r="Z862" s="39" t="s">
        <v>272</v>
      </c>
      <c r="AA862" s="40" t="s">
        <v>2225</v>
      </c>
      <c r="AB862" s="44" t="s">
        <v>1976</v>
      </c>
      <c r="AC862" s="63"/>
      <c r="AD862" s="57">
        <f t="shared" si="26"/>
        <v>0.83420000000000005</v>
      </c>
    </row>
    <row r="863" spans="1:30" x14ac:dyDescent="0.3">
      <c r="A863" s="47">
        <v>16400</v>
      </c>
      <c r="B863" s="27">
        <v>99916</v>
      </c>
      <c r="C863" s="49" t="s">
        <v>1976</v>
      </c>
      <c r="D863" s="39" t="s">
        <v>273</v>
      </c>
      <c r="E863" s="44" t="s">
        <v>1976</v>
      </c>
      <c r="F863" s="18" t="s">
        <v>7</v>
      </c>
      <c r="G863" s="29">
        <v>0.83420000000000005</v>
      </c>
      <c r="H863" s="36">
        <f>(Reference!B$12*List!$G863)+Reference!B$13</f>
        <v>834.10979302028238</v>
      </c>
      <c r="I863" s="36">
        <f>(Reference!C$12*List!$G863)+Reference!C$13</f>
        <v>1244.6794317097451</v>
      </c>
      <c r="J863" s="36">
        <f>(Reference!D$12*List!$G863)+Reference!D$13</f>
        <v>1489.714361962077</v>
      </c>
      <c r="K863" s="36">
        <f>(Reference!E$12*List!$G863)+Reference!E$13</f>
        <v>1842.5646615254348</v>
      </c>
      <c r="L863" s="36">
        <f>(Reference!F$12*List!$G863)+Reference!F$13</f>
        <v>1919.342273004499</v>
      </c>
      <c r="M863" s="36">
        <f>(Reference!G$12*List!$G863)+Reference!G$13</f>
        <v>2173.6340783996966</v>
      </c>
      <c r="N863" s="36">
        <f>(Reference!H$12*List!$G863)+Reference!H$13</f>
        <v>2256.4014326182614</v>
      </c>
      <c r="O863" s="36">
        <f>(Reference!I$12*List!$G863)+Reference!I$13</f>
        <v>2345.158529576328</v>
      </c>
      <c r="P863" s="36">
        <f>(Reference!J$12*List!$G863)+Reference!J$13</f>
        <v>2714.8890132237361</v>
      </c>
      <c r="Q863" s="36">
        <f>(Reference!K$12*List!$G863)+Reference!K$13</f>
        <v>2800.9234998456659</v>
      </c>
      <c r="R863" s="36">
        <f>(Reference!L$12*List!$G863)+Reference!L$13</f>
        <v>3021.9994591399918</v>
      </c>
      <c r="S863" s="36">
        <f>(Reference!M$12*List!$G863)+Reference!M$13</f>
        <v>3610.6278138128159</v>
      </c>
      <c r="T863" s="36">
        <f>(Reference!N$12*List!$G863)+Reference!N$13</f>
        <v>14564.778240226504</v>
      </c>
      <c r="U863" s="12">
        <f>(Reference!O$12*List!$G863)+Reference!O$13</f>
        <v>541.35294879614071</v>
      </c>
      <c r="V863" s="12">
        <f>(Reference!P$12*List!$G863)+Reference!P$13</f>
        <v>762.81551875819832</v>
      </c>
      <c r="W863" s="12">
        <f>(Reference!Q$12*List!$G863)+Reference!Q$13</f>
        <v>381.40775937909916</v>
      </c>
      <c r="X863" s="54"/>
      <c r="Y863" s="1" t="str">
        <f t="shared" si="27"/>
        <v>Hancock County, Iowa</v>
      </c>
      <c r="Z863" s="39" t="s">
        <v>273</v>
      </c>
      <c r="AA863" s="40" t="s">
        <v>2225</v>
      </c>
      <c r="AB863" s="44" t="s">
        <v>1976</v>
      </c>
      <c r="AC863" s="63"/>
      <c r="AD863" s="57">
        <f t="shared" si="26"/>
        <v>0.83420000000000005</v>
      </c>
    </row>
    <row r="864" spans="1:30" x14ac:dyDescent="0.3">
      <c r="A864" s="47">
        <v>16410</v>
      </c>
      <c r="B864" s="27">
        <v>99916</v>
      </c>
      <c r="C864" s="49" t="s">
        <v>1976</v>
      </c>
      <c r="D864" s="39" t="s">
        <v>329</v>
      </c>
      <c r="E864" s="44" t="s">
        <v>1976</v>
      </c>
      <c r="F864" s="18" t="s">
        <v>7</v>
      </c>
      <c r="G864" s="29">
        <v>0.83420000000000005</v>
      </c>
      <c r="H864" s="36">
        <f>(Reference!B$12*List!$G864)+Reference!B$13</f>
        <v>834.10979302028238</v>
      </c>
      <c r="I864" s="36">
        <f>(Reference!C$12*List!$G864)+Reference!C$13</f>
        <v>1244.6794317097451</v>
      </c>
      <c r="J864" s="36">
        <f>(Reference!D$12*List!$G864)+Reference!D$13</f>
        <v>1489.714361962077</v>
      </c>
      <c r="K864" s="36">
        <f>(Reference!E$12*List!$G864)+Reference!E$13</f>
        <v>1842.5646615254348</v>
      </c>
      <c r="L864" s="36">
        <f>(Reference!F$12*List!$G864)+Reference!F$13</f>
        <v>1919.342273004499</v>
      </c>
      <c r="M864" s="36">
        <f>(Reference!G$12*List!$G864)+Reference!G$13</f>
        <v>2173.6340783996966</v>
      </c>
      <c r="N864" s="36">
        <f>(Reference!H$12*List!$G864)+Reference!H$13</f>
        <v>2256.4014326182614</v>
      </c>
      <c r="O864" s="36">
        <f>(Reference!I$12*List!$G864)+Reference!I$13</f>
        <v>2345.158529576328</v>
      </c>
      <c r="P864" s="36">
        <f>(Reference!J$12*List!$G864)+Reference!J$13</f>
        <v>2714.8890132237361</v>
      </c>
      <c r="Q864" s="36">
        <f>(Reference!K$12*List!$G864)+Reference!K$13</f>
        <v>2800.9234998456659</v>
      </c>
      <c r="R864" s="36">
        <f>(Reference!L$12*List!$G864)+Reference!L$13</f>
        <v>3021.9994591399918</v>
      </c>
      <c r="S864" s="36">
        <f>(Reference!M$12*List!$G864)+Reference!M$13</f>
        <v>3610.6278138128159</v>
      </c>
      <c r="T864" s="36">
        <f>(Reference!N$12*List!$G864)+Reference!N$13</f>
        <v>14564.778240226504</v>
      </c>
      <c r="U864" s="12">
        <f>(Reference!O$12*List!$G864)+Reference!O$13</f>
        <v>541.35294879614071</v>
      </c>
      <c r="V864" s="12">
        <f>(Reference!P$12*List!$G864)+Reference!P$13</f>
        <v>762.81551875819832</v>
      </c>
      <c r="W864" s="12">
        <f>(Reference!Q$12*List!$G864)+Reference!Q$13</f>
        <v>381.40775937909916</v>
      </c>
      <c r="X864" s="54"/>
      <c r="Y864" s="1" t="str">
        <f t="shared" si="27"/>
        <v>Hardin County, Iowa</v>
      </c>
      <c r="Z864" s="39" t="s">
        <v>329</v>
      </c>
      <c r="AA864" s="40" t="s">
        <v>2225</v>
      </c>
      <c r="AB864" s="44" t="s">
        <v>1976</v>
      </c>
      <c r="AC864" s="63"/>
      <c r="AD864" s="57">
        <f t="shared" si="26"/>
        <v>0.83420000000000005</v>
      </c>
    </row>
    <row r="865" spans="1:30" x14ac:dyDescent="0.3">
      <c r="A865" s="47">
        <v>16420</v>
      </c>
      <c r="B865" s="13">
        <v>36540</v>
      </c>
      <c r="C865" s="49" t="s">
        <v>2386</v>
      </c>
      <c r="D865" s="38" t="s">
        <v>274</v>
      </c>
      <c r="E865" s="43" t="s">
        <v>1976</v>
      </c>
      <c r="F865" s="18" t="s">
        <v>6</v>
      </c>
      <c r="G865" s="11">
        <v>0.93889999999999996</v>
      </c>
      <c r="H865" s="36">
        <f>(Reference!B$12*List!$G865)+Reference!B$13</f>
        <v>912.96298057772594</v>
      </c>
      <c r="I865" s="36">
        <f>(Reference!C$12*List!$G865)+Reference!C$13</f>
        <v>1362.34612439071</v>
      </c>
      <c r="J865" s="36">
        <f>(Reference!D$12*List!$G865)+Reference!D$13</f>
        <v>1630.5456134037643</v>
      </c>
      <c r="K865" s="36">
        <f>(Reference!E$12*List!$G865)+Reference!E$13</f>
        <v>2016.7528775825622</v>
      </c>
      <c r="L865" s="36">
        <f>(Reference!F$12*List!$G865)+Reference!F$13</f>
        <v>2100.7887174733191</v>
      </c>
      <c r="M865" s="36">
        <f>(Reference!G$12*List!$G865)+Reference!G$13</f>
        <v>2379.1201871824219</v>
      </c>
      <c r="N865" s="36">
        <f>(Reference!H$12*List!$G865)+Reference!H$13</f>
        <v>2469.7120145823865</v>
      </c>
      <c r="O865" s="36">
        <f>(Reference!I$12*List!$G865)+Reference!I$13</f>
        <v>2566.8598294915591</v>
      </c>
      <c r="P865" s="36">
        <f>(Reference!J$12*List!$G865)+Reference!J$13</f>
        <v>2971.5430584690348</v>
      </c>
      <c r="Q865" s="36">
        <f>(Reference!K$12*List!$G865)+Reference!K$13</f>
        <v>3065.7108790558405</v>
      </c>
      <c r="R865" s="36">
        <f>(Reference!L$12*List!$G865)+Reference!L$13</f>
        <v>3307.6864180320626</v>
      </c>
      <c r="S865" s="36">
        <f>(Reference!M$12*List!$G865)+Reference!M$13</f>
        <v>3951.9611905278657</v>
      </c>
      <c r="T865" s="36">
        <f>(Reference!N$12*List!$G865)+Reference!N$13</f>
        <v>15941.670347140331</v>
      </c>
      <c r="U865" s="12">
        <f>(Reference!O$12*List!$G865)+Reference!O$13</f>
        <v>592.53015108221814</v>
      </c>
      <c r="V865" s="12">
        <f>(Reference!P$12*List!$G865)+Reference!P$13</f>
        <v>834.92884925221665</v>
      </c>
      <c r="W865" s="12">
        <f>(Reference!Q$12*List!$G865)+Reference!Q$13</f>
        <v>417.46442462610833</v>
      </c>
      <c r="X865" s="54"/>
      <c r="Y865" s="1" t="str">
        <f t="shared" si="27"/>
        <v>Harrison County, Iowa</v>
      </c>
      <c r="Z865" s="38" t="s">
        <v>274</v>
      </c>
      <c r="AA865" s="40" t="s">
        <v>2225</v>
      </c>
      <c r="AB865" s="43" t="s">
        <v>1976</v>
      </c>
      <c r="AC865" s="62"/>
      <c r="AD865" s="57">
        <f t="shared" si="26"/>
        <v>0.93889999999999996</v>
      </c>
    </row>
    <row r="866" spans="1:30" x14ac:dyDescent="0.3">
      <c r="A866" s="47">
        <v>16430</v>
      </c>
      <c r="B866" s="27">
        <v>99916</v>
      </c>
      <c r="C866" s="49" t="s">
        <v>1976</v>
      </c>
      <c r="D866" s="39" t="s">
        <v>23</v>
      </c>
      <c r="E866" s="44" t="s">
        <v>1976</v>
      </c>
      <c r="F866" s="18" t="s">
        <v>7</v>
      </c>
      <c r="G866" s="29">
        <v>0.83420000000000005</v>
      </c>
      <c r="H866" s="36">
        <f>(Reference!B$12*List!$G866)+Reference!B$13</f>
        <v>834.10979302028238</v>
      </c>
      <c r="I866" s="36">
        <f>(Reference!C$12*List!$G866)+Reference!C$13</f>
        <v>1244.6794317097451</v>
      </c>
      <c r="J866" s="36">
        <f>(Reference!D$12*List!$G866)+Reference!D$13</f>
        <v>1489.714361962077</v>
      </c>
      <c r="K866" s="36">
        <f>(Reference!E$12*List!$G866)+Reference!E$13</f>
        <v>1842.5646615254348</v>
      </c>
      <c r="L866" s="36">
        <f>(Reference!F$12*List!$G866)+Reference!F$13</f>
        <v>1919.342273004499</v>
      </c>
      <c r="M866" s="36">
        <f>(Reference!G$12*List!$G866)+Reference!G$13</f>
        <v>2173.6340783996966</v>
      </c>
      <c r="N866" s="36">
        <f>(Reference!H$12*List!$G866)+Reference!H$13</f>
        <v>2256.4014326182614</v>
      </c>
      <c r="O866" s="36">
        <f>(Reference!I$12*List!$G866)+Reference!I$13</f>
        <v>2345.158529576328</v>
      </c>
      <c r="P866" s="36">
        <f>(Reference!J$12*List!$G866)+Reference!J$13</f>
        <v>2714.8890132237361</v>
      </c>
      <c r="Q866" s="36">
        <f>(Reference!K$12*List!$G866)+Reference!K$13</f>
        <v>2800.9234998456659</v>
      </c>
      <c r="R866" s="36">
        <f>(Reference!L$12*List!$G866)+Reference!L$13</f>
        <v>3021.9994591399918</v>
      </c>
      <c r="S866" s="36">
        <f>(Reference!M$12*List!$G866)+Reference!M$13</f>
        <v>3610.6278138128159</v>
      </c>
      <c r="T866" s="36">
        <f>(Reference!N$12*List!$G866)+Reference!N$13</f>
        <v>14564.778240226504</v>
      </c>
      <c r="U866" s="12">
        <f>(Reference!O$12*List!$G866)+Reference!O$13</f>
        <v>541.35294879614071</v>
      </c>
      <c r="V866" s="12">
        <f>(Reference!P$12*List!$G866)+Reference!P$13</f>
        <v>762.81551875819832</v>
      </c>
      <c r="W866" s="12">
        <f>(Reference!Q$12*List!$G866)+Reference!Q$13</f>
        <v>381.40775937909916</v>
      </c>
      <c r="X866" s="54"/>
      <c r="Y866" s="1" t="str">
        <f t="shared" si="27"/>
        <v>Henry County, Iowa</v>
      </c>
      <c r="Z866" s="39" t="s">
        <v>23</v>
      </c>
      <c r="AA866" s="40" t="s">
        <v>2225</v>
      </c>
      <c r="AB866" s="44" t="s">
        <v>1976</v>
      </c>
      <c r="AC866" s="63"/>
      <c r="AD866" s="57">
        <f t="shared" si="26"/>
        <v>0.83420000000000005</v>
      </c>
    </row>
    <row r="867" spans="1:30" x14ac:dyDescent="0.3">
      <c r="A867" s="47">
        <v>16440</v>
      </c>
      <c r="B867" s="27">
        <v>99916</v>
      </c>
      <c r="C867" s="49" t="s">
        <v>1976</v>
      </c>
      <c r="D867" s="39" t="s">
        <v>276</v>
      </c>
      <c r="E867" s="44" t="s">
        <v>1976</v>
      </c>
      <c r="F867" s="18" t="s">
        <v>7</v>
      </c>
      <c r="G867" s="29">
        <v>0.83420000000000005</v>
      </c>
      <c r="H867" s="36">
        <f>(Reference!B$12*List!$G867)+Reference!B$13</f>
        <v>834.10979302028238</v>
      </c>
      <c r="I867" s="36">
        <f>(Reference!C$12*List!$G867)+Reference!C$13</f>
        <v>1244.6794317097451</v>
      </c>
      <c r="J867" s="36">
        <f>(Reference!D$12*List!$G867)+Reference!D$13</f>
        <v>1489.714361962077</v>
      </c>
      <c r="K867" s="36">
        <f>(Reference!E$12*List!$G867)+Reference!E$13</f>
        <v>1842.5646615254348</v>
      </c>
      <c r="L867" s="36">
        <f>(Reference!F$12*List!$G867)+Reference!F$13</f>
        <v>1919.342273004499</v>
      </c>
      <c r="M867" s="36">
        <f>(Reference!G$12*List!$G867)+Reference!G$13</f>
        <v>2173.6340783996966</v>
      </c>
      <c r="N867" s="36">
        <f>(Reference!H$12*List!$G867)+Reference!H$13</f>
        <v>2256.4014326182614</v>
      </c>
      <c r="O867" s="36">
        <f>(Reference!I$12*List!$G867)+Reference!I$13</f>
        <v>2345.158529576328</v>
      </c>
      <c r="P867" s="36">
        <f>(Reference!J$12*List!$G867)+Reference!J$13</f>
        <v>2714.8890132237361</v>
      </c>
      <c r="Q867" s="36">
        <f>(Reference!K$12*List!$G867)+Reference!K$13</f>
        <v>2800.9234998456659</v>
      </c>
      <c r="R867" s="36">
        <f>(Reference!L$12*List!$G867)+Reference!L$13</f>
        <v>3021.9994591399918</v>
      </c>
      <c r="S867" s="36">
        <f>(Reference!M$12*List!$G867)+Reference!M$13</f>
        <v>3610.6278138128159</v>
      </c>
      <c r="T867" s="36">
        <f>(Reference!N$12*List!$G867)+Reference!N$13</f>
        <v>14564.778240226504</v>
      </c>
      <c r="U867" s="12">
        <f>(Reference!O$12*List!$G867)+Reference!O$13</f>
        <v>541.35294879614071</v>
      </c>
      <c r="V867" s="12">
        <f>(Reference!P$12*List!$G867)+Reference!P$13</f>
        <v>762.81551875819832</v>
      </c>
      <c r="W867" s="12">
        <f>(Reference!Q$12*List!$G867)+Reference!Q$13</f>
        <v>381.40775937909916</v>
      </c>
      <c r="X867" s="54"/>
      <c r="Y867" s="1" t="str">
        <f t="shared" si="27"/>
        <v>Howard County, Iowa</v>
      </c>
      <c r="Z867" s="39" t="s">
        <v>276</v>
      </c>
      <c r="AA867" s="40" t="s">
        <v>2225</v>
      </c>
      <c r="AB867" s="44" t="s">
        <v>1976</v>
      </c>
      <c r="AC867" s="63"/>
      <c r="AD867" s="57">
        <f t="shared" si="26"/>
        <v>0.83420000000000005</v>
      </c>
    </row>
    <row r="868" spans="1:30" x14ac:dyDescent="0.3">
      <c r="A868" s="47">
        <v>16450</v>
      </c>
      <c r="B868" s="27">
        <v>99916</v>
      </c>
      <c r="C868" s="49" t="s">
        <v>1976</v>
      </c>
      <c r="D868" s="39" t="s">
        <v>1005</v>
      </c>
      <c r="E868" s="44" t="s">
        <v>1976</v>
      </c>
      <c r="F868" s="18" t="s">
        <v>7</v>
      </c>
      <c r="G868" s="29">
        <v>0.83420000000000005</v>
      </c>
      <c r="H868" s="36">
        <f>(Reference!B$12*List!$G868)+Reference!B$13</f>
        <v>834.10979302028238</v>
      </c>
      <c r="I868" s="36">
        <f>(Reference!C$12*List!$G868)+Reference!C$13</f>
        <v>1244.6794317097451</v>
      </c>
      <c r="J868" s="36">
        <f>(Reference!D$12*List!$G868)+Reference!D$13</f>
        <v>1489.714361962077</v>
      </c>
      <c r="K868" s="36">
        <f>(Reference!E$12*List!$G868)+Reference!E$13</f>
        <v>1842.5646615254348</v>
      </c>
      <c r="L868" s="36">
        <f>(Reference!F$12*List!$G868)+Reference!F$13</f>
        <v>1919.342273004499</v>
      </c>
      <c r="M868" s="36">
        <f>(Reference!G$12*List!$G868)+Reference!G$13</f>
        <v>2173.6340783996966</v>
      </c>
      <c r="N868" s="36">
        <f>(Reference!H$12*List!$G868)+Reference!H$13</f>
        <v>2256.4014326182614</v>
      </c>
      <c r="O868" s="36">
        <f>(Reference!I$12*List!$G868)+Reference!I$13</f>
        <v>2345.158529576328</v>
      </c>
      <c r="P868" s="36">
        <f>(Reference!J$12*List!$G868)+Reference!J$13</f>
        <v>2714.8890132237361</v>
      </c>
      <c r="Q868" s="36">
        <f>(Reference!K$12*List!$G868)+Reference!K$13</f>
        <v>2800.9234998456659</v>
      </c>
      <c r="R868" s="36">
        <f>(Reference!L$12*List!$G868)+Reference!L$13</f>
        <v>3021.9994591399918</v>
      </c>
      <c r="S868" s="36">
        <f>(Reference!M$12*List!$G868)+Reference!M$13</f>
        <v>3610.6278138128159</v>
      </c>
      <c r="T868" s="36">
        <f>(Reference!N$12*List!$G868)+Reference!N$13</f>
        <v>14564.778240226504</v>
      </c>
      <c r="U868" s="12">
        <f>(Reference!O$12*List!$G868)+Reference!O$13</f>
        <v>541.35294879614071</v>
      </c>
      <c r="V868" s="12">
        <f>(Reference!P$12*List!$G868)+Reference!P$13</f>
        <v>762.81551875819832</v>
      </c>
      <c r="W868" s="12">
        <f>(Reference!Q$12*List!$G868)+Reference!Q$13</f>
        <v>381.40775937909916</v>
      </c>
      <c r="X868" s="54"/>
      <c r="Y868" s="1" t="str">
        <f t="shared" si="27"/>
        <v>Humboldt County, Iowa</v>
      </c>
      <c r="Z868" s="39" t="s">
        <v>1005</v>
      </c>
      <c r="AA868" s="40" t="s">
        <v>2225</v>
      </c>
      <c r="AB868" s="44" t="s">
        <v>1976</v>
      </c>
      <c r="AC868" s="63"/>
      <c r="AD868" s="57">
        <f t="shared" si="26"/>
        <v>0.83420000000000005</v>
      </c>
    </row>
    <row r="869" spans="1:30" x14ac:dyDescent="0.3">
      <c r="A869" s="47">
        <v>16460</v>
      </c>
      <c r="B869" s="27">
        <v>99916</v>
      </c>
      <c r="C869" s="49" t="s">
        <v>1976</v>
      </c>
      <c r="D869" s="39" t="s">
        <v>1201</v>
      </c>
      <c r="E869" s="44" t="s">
        <v>1976</v>
      </c>
      <c r="F869" s="18" t="s">
        <v>7</v>
      </c>
      <c r="G869" s="29">
        <v>0.83420000000000005</v>
      </c>
      <c r="H869" s="36">
        <f>(Reference!B$12*List!$G869)+Reference!B$13</f>
        <v>834.10979302028238</v>
      </c>
      <c r="I869" s="36">
        <f>(Reference!C$12*List!$G869)+Reference!C$13</f>
        <v>1244.6794317097451</v>
      </c>
      <c r="J869" s="36">
        <f>(Reference!D$12*List!$G869)+Reference!D$13</f>
        <v>1489.714361962077</v>
      </c>
      <c r="K869" s="36">
        <f>(Reference!E$12*List!$G869)+Reference!E$13</f>
        <v>1842.5646615254348</v>
      </c>
      <c r="L869" s="36">
        <f>(Reference!F$12*List!$G869)+Reference!F$13</f>
        <v>1919.342273004499</v>
      </c>
      <c r="M869" s="36">
        <f>(Reference!G$12*List!$G869)+Reference!G$13</f>
        <v>2173.6340783996966</v>
      </c>
      <c r="N869" s="36">
        <f>(Reference!H$12*List!$G869)+Reference!H$13</f>
        <v>2256.4014326182614</v>
      </c>
      <c r="O869" s="36">
        <f>(Reference!I$12*List!$G869)+Reference!I$13</f>
        <v>2345.158529576328</v>
      </c>
      <c r="P869" s="36">
        <f>(Reference!J$12*List!$G869)+Reference!J$13</f>
        <v>2714.8890132237361</v>
      </c>
      <c r="Q869" s="36">
        <f>(Reference!K$12*List!$G869)+Reference!K$13</f>
        <v>2800.9234998456659</v>
      </c>
      <c r="R869" s="36">
        <f>(Reference!L$12*List!$G869)+Reference!L$13</f>
        <v>3021.9994591399918</v>
      </c>
      <c r="S869" s="36">
        <f>(Reference!M$12*List!$G869)+Reference!M$13</f>
        <v>3610.6278138128159</v>
      </c>
      <c r="T869" s="36">
        <f>(Reference!N$12*List!$G869)+Reference!N$13</f>
        <v>14564.778240226504</v>
      </c>
      <c r="U869" s="12">
        <f>(Reference!O$12*List!$G869)+Reference!O$13</f>
        <v>541.35294879614071</v>
      </c>
      <c r="V869" s="12">
        <f>(Reference!P$12*List!$G869)+Reference!P$13</f>
        <v>762.81551875819832</v>
      </c>
      <c r="W869" s="12">
        <f>(Reference!Q$12*List!$G869)+Reference!Q$13</f>
        <v>381.40775937909916</v>
      </c>
      <c r="X869" s="54"/>
      <c r="Y869" s="1" t="str">
        <f t="shared" si="27"/>
        <v>Ida County, Iowa</v>
      </c>
      <c r="Z869" s="39" t="s">
        <v>1201</v>
      </c>
      <c r="AA869" s="40" t="s">
        <v>2225</v>
      </c>
      <c r="AB869" s="44" t="s">
        <v>1976</v>
      </c>
      <c r="AC869" s="63"/>
      <c r="AD869" s="57">
        <f t="shared" si="26"/>
        <v>0.83420000000000005</v>
      </c>
    </row>
    <row r="870" spans="1:30" x14ac:dyDescent="0.3">
      <c r="A870" s="47">
        <v>16470</v>
      </c>
      <c r="B870" s="27">
        <v>99916</v>
      </c>
      <c r="C870" s="49" t="s">
        <v>1976</v>
      </c>
      <c r="D870" s="39" t="s">
        <v>850</v>
      </c>
      <c r="E870" s="44" t="s">
        <v>1976</v>
      </c>
      <c r="F870" s="18" t="s">
        <v>7</v>
      </c>
      <c r="G870" s="29">
        <v>0.83420000000000005</v>
      </c>
      <c r="H870" s="36">
        <f>(Reference!B$12*List!$G870)+Reference!B$13</f>
        <v>834.10979302028238</v>
      </c>
      <c r="I870" s="36">
        <f>(Reference!C$12*List!$G870)+Reference!C$13</f>
        <v>1244.6794317097451</v>
      </c>
      <c r="J870" s="36">
        <f>(Reference!D$12*List!$G870)+Reference!D$13</f>
        <v>1489.714361962077</v>
      </c>
      <c r="K870" s="36">
        <f>(Reference!E$12*List!$G870)+Reference!E$13</f>
        <v>1842.5646615254348</v>
      </c>
      <c r="L870" s="36">
        <f>(Reference!F$12*List!$G870)+Reference!F$13</f>
        <v>1919.342273004499</v>
      </c>
      <c r="M870" s="36">
        <f>(Reference!G$12*List!$G870)+Reference!G$13</f>
        <v>2173.6340783996966</v>
      </c>
      <c r="N870" s="36">
        <f>(Reference!H$12*List!$G870)+Reference!H$13</f>
        <v>2256.4014326182614</v>
      </c>
      <c r="O870" s="36">
        <f>(Reference!I$12*List!$G870)+Reference!I$13</f>
        <v>2345.158529576328</v>
      </c>
      <c r="P870" s="36">
        <f>(Reference!J$12*List!$G870)+Reference!J$13</f>
        <v>2714.8890132237361</v>
      </c>
      <c r="Q870" s="36">
        <f>(Reference!K$12*List!$G870)+Reference!K$13</f>
        <v>2800.9234998456659</v>
      </c>
      <c r="R870" s="36">
        <f>(Reference!L$12*List!$G870)+Reference!L$13</f>
        <v>3021.9994591399918</v>
      </c>
      <c r="S870" s="36">
        <f>(Reference!M$12*List!$G870)+Reference!M$13</f>
        <v>3610.6278138128159</v>
      </c>
      <c r="T870" s="36">
        <f>(Reference!N$12*List!$G870)+Reference!N$13</f>
        <v>14564.778240226504</v>
      </c>
      <c r="U870" s="12">
        <f>(Reference!O$12*List!$G870)+Reference!O$13</f>
        <v>541.35294879614071</v>
      </c>
      <c r="V870" s="12">
        <f>(Reference!P$12*List!$G870)+Reference!P$13</f>
        <v>762.81551875819832</v>
      </c>
      <c r="W870" s="12">
        <f>(Reference!Q$12*List!$G870)+Reference!Q$13</f>
        <v>381.40775937909916</v>
      </c>
      <c r="X870" s="54"/>
      <c r="Y870" s="1" t="str">
        <f t="shared" si="27"/>
        <v>Iowa County, Iowa</v>
      </c>
      <c r="Z870" s="39" t="s">
        <v>850</v>
      </c>
      <c r="AA870" s="40" t="s">
        <v>2225</v>
      </c>
      <c r="AB870" s="44" t="s">
        <v>1976</v>
      </c>
      <c r="AC870" s="63"/>
      <c r="AD870" s="57">
        <f t="shared" si="26"/>
        <v>0.83420000000000005</v>
      </c>
    </row>
    <row r="871" spans="1:30" x14ac:dyDescent="0.3">
      <c r="A871" s="47">
        <v>16480</v>
      </c>
      <c r="B871" s="27">
        <v>99916</v>
      </c>
      <c r="C871" s="49" t="s">
        <v>1976</v>
      </c>
      <c r="D871" s="39" t="s">
        <v>308</v>
      </c>
      <c r="E871" s="44" t="s">
        <v>1976</v>
      </c>
      <c r="F871" s="18" t="s">
        <v>7</v>
      </c>
      <c r="G871" s="29">
        <v>0.83420000000000005</v>
      </c>
      <c r="H871" s="36">
        <f>(Reference!B$12*List!$G871)+Reference!B$13</f>
        <v>834.10979302028238</v>
      </c>
      <c r="I871" s="36">
        <f>(Reference!C$12*List!$G871)+Reference!C$13</f>
        <v>1244.6794317097451</v>
      </c>
      <c r="J871" s="36">
        <f>(Reference!D$12*List!$G871)+Reference!D$13</f>
        <v>1489.714361962077</v>
      </c>
      <c r="K871" s="36">
        <f>(Reference!E$12*List!$G871)+Reference!E$13</f>
        <v>1842.5646615254348</v>
      </c>
      <c r="L871" s="36">
        <f>(Reference!F$12*List!$G871)+Reference!F$13</f>
        <v>1919.342273004499</v>
      </c>
      <c r="M871" s="36">
        <f>(Reference!G$12*List!$G871)+Reference!G$13</f>
        <v>2173.6340783996966</v>
      </c>
      <c r="N871" s="36">
        <f>(Reference!H$12*List!$G871)+Reference!H$13</f>
        <v>2256.4014326182614</v>
      </c>
      <c r="O871" s="36">
        <f>(Reference!I$12*List!$G871)+Reference!I$13</f>
        <v>2345.158529576328</v>
      </c>
      <c r="P871" s="36">
        <f>(Reference!J$12*List!$G871)+Reference!J$13</f>
        <v>2714.8890132237361</v>
      </c>
      <c r="Q871" s="36">
        <f>(Reference!K$12*List!$G871)+Reference!K$13</f>
        <v>2800.9234998456659</v>
      </c>
      <c r="R871" s="36">
        <f>(Reference!L$12*List!$G871)+Reference!L$13</f>
        <v>3021.9994591399918</v>
      </c>
      <c r="S871" s="36">
        <f>(Reference!M$12*List!$G871)+Reference!M$13</f>
        <v>3610.6278138128159</v>
      </c>
      <c r="T871" s="36">
        <f>(Reference!N$12*List!$G871)+Reference!N$13</f>
        <v>14564.778240226504</v>
      </c>
      <c r="U871" s="12">
        <f>(Reference!O$12*List!$G871)+Reference!O$13</f>
        <v>541.35294879614071</v>
      </c>
      <c r="V871" s="12">
        <f>(Reference!P$12*List!$G871)+Reference!P$13</f>
        <v>762.81551875819832</v>
      </c>
      <c r="W871" s="12">
        <f>(Reference!Q$12*List!$G871)+Reference!Q$13</f>
        <v>381.40775937909916</v>
      </c>
      <c r="X871" s="54"/>
      <c r="Y871" s="1" t="str">
        <f t="shared" si="27"/>
        <v>Jackson County, Iowa</v>
      </c>
      <c r="Z871" s="39" t="s">
        <v>308</v>
      </c>
      <c r="AA871" s="40" t="s">
        <v>2225</v>
      </c>
      <c r="AB871" s="44" t="s">
        <v>1976</v>
      </c>
      <c r="AC871" s="63"/>
      <c r="AD871" s="57">
        <f t="shared" si="26"/>
        <v>0.83420000000000005</v>
      </c>
    </row>
    <row r="872" spans="1:30" x14ac:dyDescent="0.3">
      <c r="A872" s="47">
        <v>16490</v>
      </c>
      <c r="B872" s="27">
        <v>99916</v>
      </c>
      <c r="C872" s="49" t="s">
        <v>1976</v>
      </c>
      <c r="D872" s="39" t="s">
        <v>198</v>
      </c>
      <c r="E872" s="44" t="s">
        <v>1976</v>
      </c>
      <c r="F872" s="18" t="s">
        <v>7</v>
      </c>
      <c r="G872" s="29">
        <v>0.83420000000000005</v>
      </c>
      <c r="H872" s="36">
        <f>(Reference!B$12*List!$G872)+Reference!B$13</f>
        <v>834.10979302028238</v>
      </c>
      <c r="I872" s="36">
        <f>(Reference!C$12*List!$G872)+Reference!C$13</f>
        <v>1244.6794317097451</v>
      </c>
      <c r="J872" s="36">
        <f>(Reference!D$12*List!$G872)+Reference!D$13</f>
        <v>1489.714361962077</v>
      </c>
      <c r="K872" s="36">
        <f>(Reference!E$12*List!$G872)+Reference!E$13</f>
        <v>1842.5646615254348</v>
      </c>
      <c r="L872" s="36">
        <f>(Reference!F$12*List!$G872)+Reference!F$13</f>
        <v>1919.342273004499</v>
      </c>
      <c r="M872" s="36">
        <f>(Reference!G$12*List!$G872)+Reference!G$13</f>
        <v>2173.6340783996966</v>
      </c>
      <c r="N872" s="36">
        <f>(Reference!H$12*List!$G872)+Reference!H$13</f>
        <v>2256.4014326182614</v>
      </c>
      <c r="O872" s="36">
        <f>(Reference!I$12*List!$G872)+Reference!I$13</f>
        <v>2345.158529576328</v>
      </c>
      <c r="P872" s="36">
        <f>(Reference!J$12*List!$G872)+Reference!J$13</f>
        <v>2714.8890132237361</v>
      </c>
      <c r="Q872" s="36">
        <f>(Reference!K$12*List!$G872)+Reference!K$13</f>
        <v>2800.9234998456659</v>
      </c>
      <c r="R872" s="36">
        <f>(Reference!L$12*List!$G872)+Reference!L$13</f>
        <v>3021.9994591399918</v>
      </c>
      <c r="S872" s="36">
        <f>(Reference!M$12*List!$G872)+Reference!M$13</f>
        <v>3610.6278138128159</v>
      </c>
      <c r="T872" s="36">
        <f>(Reference!N$12*List!$G872)+Reference!N$13</f>
        <v>14564.778240226504</v>
      </c>
      <c r="U872" s="12">
        <f>(Reference!O$12*List!$G872)+Reference!O$13</f>
        <v>541.35294879614071</v>
      </c>
      <c r="V872" s="12">
        <f>(Reference!P$12*List!$G872)+Reference!P$13</f>
        <v>762.81551875819832</v>
      </c>
      <c r="W872" s="12">
        <f>(Reference!Q$12*List!$G872)+Reference!Q$13</f>
        <v>381.40775937909916</v>
      </c>
      <c r="X872" s="54"/>
      <c r="Y872" s="1" t="str">
        <f t="shared" si="27"/>
        <v>Jasper County, Iowa</v>
      </c>
      <c r="Z872" s="39" t="s">
        <v>198</v>
      </c>
      <c r="AA872" s="40" t="s">
        <v>2225</v>
      </c>
      <c r="AB872" s="44" t="s">
        <v>1976</v>
      </c>
      <c r="AC872" s="63"/>
      <c r="AD872" s="57">
        <f t="shared" si="26"/>
        <v>0.83420000000000005</v>
      </c>
    </row>
    <row r="873" spans="1:30" x14ac:dyDescent="0.3">
      <c r="A873" s="47">
        <v>16500</v>
      </c>
      <c r="B873" s="27">
        <v>99916</v>
      </c>
      <c r="C873" s="49" t="s">
        <v>1976</v>
      </c>
      <c r="D873" s="39" t="s">
        <v>25</v>
      </c>
      <c r="E873" s="44" t="s">
        <v>1976</v>
      </c>
      <c r="F873" s="18" t="s">
        <v>7</v>
      </c>
      <c r="G873" s="29">
        <v>0.83420000000000005</v>
      </c>
      <c r="H873" s="36">
        <f>(Reference!B$12*List!$G873)+Reference!B$13</f>
        <v>834.10979302028238</v>
      </c>
      <c r="I873" s="36">
        <f>(Reference!C$12*List!$G873)+Reference!C$13</f>
        <v>1244.6794317097451</v>
      </c>
      <c r="J873" s="36">
        <f>(Reference!D$12*List!$G873)+Reference!D$13</f>
        <v>1489.714361962077</v>
      </c>
      <c r="K873" s="36">
        <f>(Reference!E$12*List!$G873)+Reference!E$13</f>
        <v>1842.5646615254348</v>
      </c>
      <c r="L873" s="36">
        <f>(Reference!F$12*List!$G873)+Reference!F$13</f>
        <v>1919.342273004499</v>
      </c>
      <c r="M873" s="36">
        <f>(Reference!G$12*List!$G873)+Reference!G$13</f>
        <v>2173.6340783996966</v>
      </c>
      <c r="N873" s="36">
        <f>(Reference!H$12*List!$G873)+Reference!H$13</f>
        <v>2256.4014326182614</v>
      </c>
      <c r="O873" s="36">
        <f>(Reference!I$12*List!$G873)+Reference!I$13</f>
        <v>2345.158529576328</v>
      </c>
      <c r="P873" s="36">
        <f>(Reference!J$12*List!$G873)+Reference!J$13</f>
        <v>2714.8890132237361</v>
      </c>
      <c r="Q873" s="36">
        <f>(Reference!K$12*List!$G873)+Reference!K$13</f>
        <v>2800.9234998456659</v>
      </c>
      <c r="R873" s="36">
        <f>(Reference!L$12*List!$G873)+Reference!L$13</f>
        <v>3021.9994591399918</v>
      </c>
      <c r="S873" s="36">
        <f>(Reference!M$12*List!$G873)+Reference!M$13</f>
        <v>3610.6278138128159</v>
      </c>
      <c r="T873" s="36">
        <f>(Reference!N$12*List!$G873)+Reference!N$13</f>
        <v>14564.778240226504</v>
      </c>
      <c r="U873" s="12">
        <f>(Reference!O$12*List!$G873)+Reference!O$13</f>
        <v>541.35294879614071</v>
      </c>
      <c r="V873" s="12">
        <f>(Reference!P$12*List!$G873)+Reference!P$13</f>
        <v>762.81551875819832</v>
      </c>
      <c r="W873" s="12">
        <f>(Reference!Q$12*List!$G873)+Reference!Q$13</f>
        <v>381.40775937909916</v>
      </c>
      <c r="X873" s="54"/>
      <c r="Y873" s="1" t="str">
        <f t="shared" si="27"/>
        <v>Jefferson County, Iowa</v>
      </c>
      <c r="Z873" s="39" t="s">
        <v>25</v>
      </c>
      <c r="AA873" s="40" t="s">
        <v>2225</v>
      </c>
      <c r="AB873" s="44" t="s">
        <v>1976</v>
      </c>
      <c r="AC873" s="63"/>
      <c r="AD873" s="57">
        <f t="shared" si="26"/>
        <v>0.83420000000000005</v>
      </c>
    </row>
    <row r="874" spans="1:30" x14ac:dyDescent="0.3">
      <c r="A874" s="47">
        <v>16510</v>
      </c>
      <c r="B874" s="13">
        <v>26980</v>
      </c>
      <c r="C874" s="49" t="s">
        <v>2387</v>
      </c>
      <c r="D874" s="38" t="s">
        <v>277</v>
      </c>
      <c r="E874" s="43" t="s">
        <v>1976</v>
      </c>
      <c r="F874" s="18" t="s">
        <v>6</v>
      </c>
      <c r="G874" s="11">
        <v>0.99439999999999995</v>
      </c>
      <c r="H874" s="36">
        <f>(Reference!B$12*List!$G874)+Reference!B$13</f>
        <v>954.76194819413581</v>
      </c>
      <c r="I874" s="36">
        <f>(Reference!C$12*List!$G874)+Reference!C$13</f>
        <v>1424.7195861270384</v>
      </c>
      <c r="J874" s="36">
        <f>(Reference!D$12*List!$G874)+Reference!D$13</f>
        <v>1705.1982825060913</v>
      </c>
      <c r="K874" s="36">
        <f>(Reference!E$12*List!$G874)+Reference!E$13</f>
        <v>2109.0876052919275</v>
      </c>
      <c r="L874" s="36">
        <f>(Reference!F$12*List!$G874)+Reference!F$13</f>
        <v>2196.9709301573644</v>
      </c>
      <c r="M874" s="36">
        <f>(Reference!G$12*List!$G874)+Reference!G$13</f>
        <v>2488.0454883996258</v>
      </c>
      <c r="N874" s="36">
        <f>(Reference!H$12*List!$G874)+Reference!H$13</f>
        <v>2582.7849591765503</v>
      </c>
      <c r="O874" s="36">
        <f>(Reference!I$12*List!$G874)+Reference!I$13</f>
        <v>2684.3805758649623</v>
      </c>
      <c r="P874" s="36">
        <f>(Reference!J$12*List!$G874)+Reference!J$13</f>
        <v>3107.5917644013562</v>
      </c>
      <c r="Q874" s="36">
        <f>(Reference!K$12*List!$G874)+Reference!K$13</f>
        <v>3206.070951130002</v>
      </c>
      <c r="R874" s="36">
        <f>(Reference!L$12*List!$G874)+Reference!L$13</f>
        <v>3459.1250638631027</v>
      </c>
      <c r="S874" s="36">
        <f>(Reference!M$12*List!$G874)+Reference!M$13</f>
        <v>4132.8972211647833</v>
      </c>
      <c r="T874" s="36">
        <f>(Reference!N$12*List!$G874)+Reference!N$13</f>
        <v>16671.541521292362</v>
      </c>
      <c r="U874" s="12">
        <f>(Reference!O$12*List!$G874)+Reference!O$13</f>
        <v>619.65846748028207</v>
      </c>
      <c r="V874" s="12">
        <f>(Reference!P$12*List!$G874)+Reference!P$13</f>
        <v>873.15511326767046</v>
      </c>
      <c r="W874" s="12">
        <f>(Reference!Q$12*List!$G874)+Reference!Q$13</f>
        <v>436.57755663383523</v>
      </c>
      <c r="X874" s="54"/>
      <c r="Y874" s="1" t="str">
        <f t="shared" si="27"/>
        <v>Johnson County, Iowa</v>
      </c>
      <c r="Z874" s="38" t="s">
        <v>277</v>
      </c>
      <c r="AA874" s="40" t="s">
        <v>2225</v>
      </c>
      <c r="AB874" s="43" t="s">
        <v>1976</v>
      </c>
      <c r="AC874" s="62"/>
      <c r="AD874" s="57">
        <f t="shared" si="26"/>
        <v>0.99439999999999995</v>
      </c>
    </row>
    <row r="875" spans="1:30" x14ac:dyDescent="0.3">
      <c r="A875" s="47">
        <v>16520</v>
      </c>
      <c r="B875" s="13">
        <v>16300</v>
      </c>
      <c r="C875" s="49" t="s">
        <v>2382</v>
      </c>
      <c r="D875" s="38" t="s">
        <v>199</v>
      </c>
      <c r="E875" s="43" t="s">
        <v>1976</v>
      </c>
      <c r="F875" s="18" t="s">
        <v>6</v>
      </c>
      <c r="G875" s="11">
        <v>0.86529999999999996</v>
      </c>
      <c r="H875" s="36">
        <f>(Reference!B$12*List!$G875)+Reference!B$13</f>
        <v>857.53227757650473</v>
      </c>
      <c r="I875" s="36">
        <f>(Reference!C$12*List!$G875)+Reference!C$13</f>
        <v>1279.6310472052371</v>
      </c>
      <c r="J875" s="36">
        <f>(Reference!D$12*List!$G875)+Reference!D$13</f>
        <v>1531.5467585221197</v>
      </c>
      <c r="K875" s="36">
        <f>(Reference!E$12*List!$G875)+Reference!E$13</f>
        <v>1894.3053828184304</v>
      </c>
      <c r="L875" s="36">
        <f>(Reference!F$12*List!$G875)+Reference!F$13</f>
        <v>1973.2389723643871</v>
      </c>
      <c r="M875" s="36">
        <f>(Reference!G$12*List!$G875)+Reference!G$13</f>
        <v>2234.6714994421295</v>
      </c>
      <c r="N875" s="36">
        <f>(Reference!H$12*List!$G875)+Reference!H$13</f>
        <v>2319.763028598054</v>
      </c>
      <c r="O875" s="36">
        <f>(Reference!I$12*List!$G875)+Reference!I$13</f>
        <v>2411.0124973639467</v>
      </c>
      <c r="P875" s="36">
        <f>(Reference!J$12*List!$G875)+Reference!J$13</f>
        <v>2791.1253151065321</v>
      </c>
      <c r="Q875" s="36">
        <f>(Reference!K$12*List!$G875)+Reference!K$13</f>
        <v>2879.5757204133488</v>
      </c>
      <c r="R875" s="36">
        <f>(Reference!L$12*List!$G875)+Reference!L$13</f>
        <v>3106.8596732903588</v>
      </c>
      <c r="S875" s="36">
        <f>(Reference!M$12*List!$G875)+Reference!M$13</f>
        <v>3712.0171931426921</v>
      </c>
      <c r="T875" s="36">
        <f>(Reference!N$12*List!$G875)+Reference!N$13</f>
        <v>14973.769114390972</v>
      </c>
      <c r="U875" s="12">
        <f>(Reference!O$12*List!$G875)+Reference!O$13</f>
        <v>556.55458194892958</v>
      </c>
      <c r="V875" s="12">
        <f>(Reference!P$12*List!$G875)+Reference!P$13</f>
        <v>784.23600183712824</v>
      </c>
      <c r="W875" s="12">
        <f>(Reference!Q$12*List!$G875)+Reference!Q$13</f>
        <v>392.11800091856412</v>
      </c>
      <c r="X875" s="54"/>
      <c r="Y875" s="1" t="str">
        <f t="shared" si="27"/>
        <v>Jones County, Iowa</v>
      </c>
      <c r="Z875" s="38" t="s">
        <v>199</v>
      </c>
      <c r="AA875" s="40" t="s">
        <v>2225</v>
      </c>
      <c r="AB875" s="43" t="s">
        <v>1976</v>
      </c>
      <c r="AC875" s="62"/>
      <c r="AD875" s="57">
        <f t="shared" si="26"/>
        <v>0.86529999999999996</v>
      </c>
    </row>
    <row r="876" spans="1:30" x14ac:dyDescent="0.3">
      <c r="A876" s="47">
        <v>16530</v>
      </c>
      <c r="B876" s="27">
        <v>99916</v>
      </c>
      <c r="C876" s="49" t="s">
        <v>1976</v>
      </c>
      <c r="D876" s="39" t="s">
        <v>1202</v>
      </c>
      <c r="E876" s="44" t="s">
        <v>1976</v>
      </c>
      <c r="F876" s="18" t="s">
        <v>7</v>
      </c>
      <c r="G876" s="29">
        <v>0.83420000000000005</v>
      </c>
      <c r="H876" s="36">
        <f>(Reference!B$12*List!$G876)+Reference!B$13</f>
        <v>834.10979302028238</v>
      </c>
      <c r="I876" s="36">
        <f>(Reference!C$12*List!$G876)+Reference!C$13</f>
        <v>1244.6794317097451</v>
      </c>
      <c r="J876" s="36">
        <f>(Reference!D$12*List!$G876)+Reference!D$13</f>
        <v>1489.714361962077</v>
      </c>
      <c r="K876" s="36">
        <f>(Reference!E$12*List!$G876)+Reference!E$13</f>
        <v>1842.5646615254348</v>
      </c>
      <c r="L876" s="36">
        <f>(Reference!F$12*List!$G876)+Reference!F$13</f>
        <v>1919.342273004499</v>
      </c>
      <c r="M876" s="36">
        <f>(Reference!G$12*List!$G876)+Reference!G$13</f>
        <v>2173.6340783996966</v>
      </c>
      <c r="N876" s="36">
        <f>(Reference!H$12*List!$G876)+Reference!H$13</f>
        <v>2256.4014326182614</v>
      </c>
      <c r="O876" s="36">
        <f>(Reference!I$12*List!$G876)+Reference!I$13</f>
        <v>2345.158529576328</v>
      </c>
      <c r="P876" s="36">
        <f>(Reference!J$12*List!$G876)+Reference!J$13</f>
        <v>2714.8890132237361</v>
      </c>
      <c r="Q876" s="36">
        <f>(Reference!K$12*List!$G876)+Reference!K$13</f>
        <v>2800.9234998456659</v>
      </c>
      <c r="R876" s="36">
        <f>(Reference!L$12*List!$G876)+Reference!L$13</f>
        <v>3021.9994591399918</v>
      </c>
      <c r="S876" s="36">
        <f>(Reference!M$12*List!$G876)+Reference!M$13</f>
        <v>3610.6278138128159</v>
      </c>
      <c r="T876" s="36">
        <f>(Reference!N$12*List!$G876)+Reference!N$13</f>
        <v>14564.778240226504</v>
      </c>
      <c r="U876" s="12">
        <f>(Reference!O$12*List!$G876)+Reference!O$13</f>
        <v>541.35294879614071</v>
      </c>
      <c r="V876" s="12">
        <f>(Reference!P$12*List!$G876)+Reference!P$13</f>
        <v>762.81551875819832</v>
      </c>
      <c r="W876" s="12">
        <f>(Reference!Q$12*List!$G876)+Reference!Q$13</f>
        <v>381.40775937909916</v>
      </c>
      <c r="X876" s="54"/>
      <c r="Y876" s="1" t="str">
        <f t="shared" si="27"/>
        <v>Keokuk County, Iowa</v>
      </c>
      <c r="Z876" s="39" t="s">
        <v>1202</v>
      </c>
      <c r="AA876" s="40" t="s">
        <v>2225</v>
      </c>
      <c r="AB876" s="44" t="s">
        <v>1976</v>
      </c>
      <c r="AC876" s="63"/>
      <c r="AD876" s="57">
        <f t="shared" si="26"/>
        <v>0.83420000000000005</v>
      </c>
    </row>
    <row r="877" spans="1:30" x14ac:dyDescent="0.3">
      <c r="A877" s="47">
        <v>16540</v>
      </c>
      <c r="B877" s="27">
        <v>99916</v>
      </c>
      <c r="C877" s="49" t="s">
        <v>1976</v>
      </c>
      <c r="D877" s="39" t="s">
        <v>1203</v>
      </c>
      <c r="E877" s="44" t="s">
        <v>1976</v>
      </c>
      <c r="F877" s="18" t="s">
        <v>7</v>
      </c>
      <c r="G877" s="29">
        <v>0.83420000000000005</v>
      </c>
      <c r="H877" s="36">
        <f>(Reference!B$12*List!$G877)+Reference!B$13</f>
        <v>834.10979302028238</v>
      </c>
      <c r="I877" s="36">
        <f>(Reference!C$12*List!$G877)+Reference!C$13</f>
        <v>1244.6794317097451</v>
      </c>
      <c r="J877" s="36">
        <f>(Reference!D$12*List!$G877)+Reference!D$13</f>
        <v>1489.714361962077</v>
      </c>
      <c r="K877" s="36">
        <f>(Reference!E$12*List!$G877)+Reference!E$13</f>
        <v>1842.5646615254348</v>
      </c>
      <c r="L877" s="36">
        <f>(Reference!F$12*List!$G877)+Reference!F$13</f>
        <v>1919.342273004499</v>
      </c>
      <c r="M877" s="36">
        <f>(Reference!G$12*List!$G877)+Reference!G$13</f>
        <v>2173.6340783996966</v>
      </c>
      <c r="N877" s="36">
        <f>(Reference!H$12*List!$G877)+Reference!H$13</f>
        <v>2256.4014326182614</v>
      </c>
      <c r="O877" s="36">
        <f>(Reference!I$12*List!$G877)+Reference!I$13</f>
        <v>2345.158529576328</v>
      </c>
      <c r="P877" s="36">
        <f>(Reference!J$12*List!$G877)+Reference!J$13</f>
        <v>2714.8890132237361</v>
      </c>
      <c r="Q877" s="36">
        <f>(Reference!K$12*List!$G877)+Reference!K$13</f>
        <v>2800.9234998456659</v>
      </c>
      <c r="R877" s="36">
        <f>(Reference!L$12*List!$G877)+Reference!L$13</f>
        <v>3021.9994591399918</v>
      </c>
      <c r="S877" s="36">
        <f>(Reference!M$12*List!$G877)+Reference!M$13</f>
        <v>3610.6278138128159</v>
      </c>
      <c r="T877" s="36">
        <f>(Reference!N$12*List!$G877)+Reference!N$13</f>
        <v>14564.778240226504</v>
      </c>
      <c r="U877" s="12">
        <f>(Reference!O$12*List!$G877)+Reference!O$13</f>
        <v>541.35294879614071</v>
      </c>
      <c r="V877" s="12">
        <f>(Reference!P$12*List!$G877)+Reference!P$13</f>
        <v>762.81551875819832</v>
      </c>
      <c r="W877" s="12">
        <f>(Reference!Q$12*List!$G877)+Reference!Q$13</f>
        <v>381.40775937909916</v>
      </c>
      <c r="X877" s="54"/>
      <c r="Y877" s="1" t="str">
        <f t="shared" si="27"/>
        <v>Kossuth County, Iowa</v>
      </c>
      <c r="Z877" s="39" t="s">
        <v>1203</v>
      </c>
      <c r="AA877" s="40" t="s">
        <v>2225</v>
      </c>
      <c r="AB877" s="44" t="s">
        <v>1976</v>
      </c>
      <c r="AC877" s="63"/>
      <c r="AD877" s="57">
        <f t="shared" si="26"/>
        <v>0.83420000000000005</v>
      </c>
    </row>
    <row r="878" spans="1:30" x14ac:dyDescent="0.3">
      <c r="A878" s="47">
        <v>16550</v>
      </c>
      <c r="B878" s="27">
        <v>99916</v>
      </c>
      <c r="C878" s="49" t="s">
        <v>1976</v>
      </c>
      <c r="D878" s="39" t="s">
        <v>28</v>
      </c>
      <c r="E878" s="44" t="s">
        <v>1976</v>
      </c>
      <c r="F878" s="18" t="s">
        <v>7</v>
      </c>
      <c r="G878" s="29">
        <v>0.83420000000000005</v>
      </c>
      <c r="H878" s="36">
        <f>(Reference!B$12*List!$G878)+Reference!B$13</f>
        <v>834.10979302028238</v>
      </c>
      <c r="I878" s="36">
        <f>(Reference!C$12*List!$G878)+Reference!C$13</f>
        <v>1244.6794317097451</v>
      </c>
      <c r="J878" s="36">
        <f>(Reference!D$12*List!$G878)+Reference!D$13</f>
        <v>1489.714361962077</v>
      </c>
      <c r="K878" s="36">
        <f>(Reference!E$12*List!$G878)+Reference!E$13</f>
        <v>1842.5646615254348</v>
      </c>
      <c r="L878" s="36">
        <f>(Reference!F$12*List!$G878)+Reference!F$13</f>
        <v>1919.342273004499</v>
      </c>
      <c r="M878" s="36">
        <f>(Reference!G$12*List!$G878)+Reference!G$13</f>
        <v>2173.6340783996966</v>
      </c>
      <c r="N878" s="36">
        <f>(Reference!H$12*List!$G878)+Reference!H$13</f>
        <v>2256.4014326182614</v>
      </c>
      <c r="O878" s="36">
        <f>(Reference!I$12*List!$G878)+Reference!I$13</f>
        <v>2345.158529576328</v>
      </c>
      <c r="P878" s="36">
        <f>(Reference!J$12*List!$G878)+Reference!J$13</f>
        <v>2714.8890132237361</v>
      </c>
      <c r="Q878" s="36">
        <f>(Reference!K$12*List!$G878)+Reference!K$13</f>
        <v>2800.9234998456659</v>
      </c>
      <c r="R878" s="36">
        <f>(Reference!L$12*List!$G878)+Reference!L$13</f>
        <v>3021.9994591399918</v>
      </c>
      <c r="S878" s="36">
        <f>(Reference!M$12*List!$G878)+Reference!M$13</f>
        <v>3610.6278138128159</v>
      </c>
      <c r="T878" s="36">
        <f>(Reference!N$12*List!$G878)+Reference!N$13</f>
        <v>14564.778240226504</v>
      </c>
      <c r="U878" s="12">
        <f>(Reference!O$12*List!$G878)+Reference!O$13</f>
        <v>541.35294879614071</v>
      </c>
      <c r="V878" s="12">
        <f>(Reference!P$12*List!$G878)+Reference!P$13</f>
        <v>762.81551875819832</v>
      </c>
      <c r="W878" s="12">
        <f>(Reference!Q$12*List!$G878)+Reference!Q$13</f>
        <v>381.40775937909916</v>
      </c>
      <c r="X878" s="54"/>
      <c r="Y878" s="1" t="str">
        <f t="shared" si="27"/>
        <v>Lee County, Iowa</v>
      </c>
      <c r="Z878" s="39" t="s">
        <v>28</v>
      </c>
      <c r="AA878" s="40" t="s">
        <v>2225</v>
      </c>
      <c r="AB878" s="44" t="s">
        <v>1976</v>
      </c>
      <c r="AC878" s="63"/>
      <c r="AD878" s="57">
        <f t="shared" si="26"/>
        <v>0.83420000000000005</v>
      </c>
    </row>
    <row r="879" spans="1:30" x14ac:dyDescent="0.3">
      <c r="A879" s="47">
        <v>16560</v>
      </c>
      <c r="B879" s="13">
        <v>16300</v>
      </c>
      <c r="C879" s="49" t="s">
        <v>2382</v>
      </c>
      <c r="D879" s="38" t="s">
        <v>298</v>
      </c>
      <c r="E879" s="43" t="s">
        <v>1976</v>
      </c>
      <c r="F879" s="18" t="s">
        <v>6</v>
      </c>
      <c r="G879" s="11">
        <v>0.86529999999999996</v>
      </c>
      <c r="H879" s="36">
        <f>(Reference!B$12*List!$G879)+Reference!B$13</f>
        <v>857.53227757650473</v>
      </c>
      <c r="I879" s="36">
        <f>(Reference!C$12*List!$G879)+Reference!C$13</f>
        <v>1279.6310472052371</v>
      </c>
      <c r="J879" s="36">
        <f>(Reference!D$12*List!$G879)+Reference!D$13</f>
        <v>1531.5467585221197</v>
      </c>
      <c r="K879" s="36">
        <f>(Reference!E$12*List!$G879)+Reference!E$13</f>
        <v>1894.3053828184304</v>
      </c>
      <c r="L879" s="36">
        <f>(Reference!F$12*List!$G879)+Reference!F$13</f>
        <v>1973.2389723643871</v>
      </c>
      <c r="M879" s="36">
        <f>(Reference!G$12*List!$G879)+Reference!G$13</f>
        <v>2234.6714994421295</v>
      </c>
      <c r="N879" s="36">
        <f>(Reference!H$12*List!$G879)+Reference!H$13</f>
        <v>2319.763028598054</v>
      </c>
      <c r="O879" s="36">
        <f>(Reference!I$12*List!$G879)+Reference!I$13</f>
        <v>2411.0124973639467</v>
      </c>
      <c r="P879" s="36">
        <f>(Reference!J$12*List!$G879)+Reference!J$13</f>
        <v>2791.1253151065321</v>
      </c>
      <c r="Q879" s="36">
        <f>(Reference!K$12*List!$G879)+Reference!K$13</f>
        <v>2879.5757204133488</v>
      </c>
      <c r="R879" s="36">
        <f>(Reference!L$12*List!$G879)+Reference!L$13</f>
        <v>3106.8596732903588</v>
      </c>
      <c r="S879" s="36">
        <f>(Reference!M$12*List!$G879)+Reference!M$13</f>
        <v>3712.0171931426921</v>
      </c>
      <c r="T879" s="36">
        <f>(Reference!N$12*List!$G879)+Reference!N$13</f>
        <v>14973.769114390972</v>
      </c>
      <c r="U879" s="12">
        <f>(Reference!O$12*List!$G879)+Reference!O$13</f>
        <v>556.55458194892958</v>
      </c>
      <c r="V879" s="12">
        <f>(Reference!P$12*List!$G879)+Reference!P$13</f>
        <v>784.23600183712824</v>
      </c>
      <c r="W879" s="12">
        <f>(Reference!Q$12*List!$G879)+Reference!Q$13</f>
        <v>392.11800091856412</v>
      </c>
      <c r="X879" s="54"/>
      <c r="Y879" s="1" t="str">
        <f t="shared" si="27"/>
        <v>Linn County, Iowa</v>
      </c>
      <c r="Z879" s="38" t="s">
        <v>298</v>
      </c>
      <c r="AA879" s="40" t="s">
        <v>2225</v>
      </c>
      <c r="AB879" s="43" t="s">
        <v>1976</v>
      </c>
      <c r="AC879" s="62"/>
      <c r="AD879" s="57">
        <f t="shared" si="26"/>
        <v>0.86529999999999996</v>
      </c>
    </row>
    <row r="880" spans="1:30" x14ac:dyDescent="0.3">
      <c r="A880" s="47">
        <v>16570</v>
      </c>
      <c r="B880" s="27">
        <v>99916</v>
      </c>
      <c r="C880" s="49" t="s">
        <v>1976</v>
      </c>
      <c r="D880" s="39" t="s">
        <v>1204</v>
      </c>
      <c r="E880" s="44" t="s">
        <v>1976</v>
      </c>
      <c r="F880" s="18" t="s">
        <v>7</v>
      </c>
      <c r="G880" s="29">
        <v>0.83420000000000005</v>
      </c>
      <c r="H880" s="36">
        <f>(Reference!B$12*List!$G880)+Reference!B$13</f>
        <v>834.10979302028238</v>
      </c>
      <c r="I880" s="36">
        <f>(Reference!C$12*List!$G880)+Reference!C$13</f>
        <v>1244.6794317097451</v>
      </c>
      <c r="J880" s="36">
        <f>(Reference!D$12*List!$G880)+Reference!D$13</f>
        <v>1489.714361962077</v>
      </c>
      <c r="K880" s="36">
        <f>(Reference!E$12*List!$G880)+Reference!E$13</f>
        <v>1842.5646615254348</v>
      </c>
      <c r="L880" s="36">
        <f>(Reference!F$12*List!$G880)+Reference!F$13</f>
        <v>1919.342273004499</v>
      </c>
      <c r="M880" s="36">
        <f>(Reference!G$12*List!$G880)+Reference!G$13</f>
        <v>2173.6340783996966</v>
      </c>
      <c r="N880" s="36">
        <f>(Reference!H$12*List!$G880)+Reference!H$13</f>
        <v>2256.4014326182614</v>
      </c>
      <c r="O880" s="36">
        <f>(Reference!I$12*List!$G880)+Reference!I$13</f>
        <v>2345.158529576328</v>
      </c>
      <c r="P880" s="36">
        <f>(Reference!J$12*List!$G880)+Reference!J$13</f>
        <v>2714.8890132237361</v>
      </c>
      <c r="Q880" s="36">
        <f>(Reference!K$12*List!$G880)+Reference!K$13</f>
        <v>2800.9234998456659</v>
      </c>
      <c r="R880" s="36">
        <f>(Reference!L$12*List!$G880)+Reference!L$13</f>
        <v>3021.9994591399918</v>
      </c>
      <c r="S880" s="36">
        <f>(Reference!M$12*List!$G880)+Reference!M$13</f>
        <v>3610.6278138128159</v>
      </c>
      <c r="T880" s="36">
        <f>(Reference!N$12*List!$G880)+Reference!N$13</f>
        <v>14564.778240226504</v>
      </c>
      <c r="U880" s="12">
        <f>(Reference!O$12*List!$G880)+Reference!O$13</f>
        <v>541.35294879614071</v>
      </c>
      <c r="V880" s="12">
        <f>(Reference!P$12*List!$G880)+Reference!P$13</f>
        <v>762.81551875819832</v>
      </c>
      <c r="W880" s="12">
        <f>(Reference!Q$12*List!$G880)+Reference!Q$13</f>
        <v>381.40775937909916</v>
      </c>
      <c r="X880" s="54"/>
      <c r="Y880" s="1" t="str">
        <f t="shared" si="27"/>
        <v>Louisa County, Iowa</v>
      </c>
      <c r="Z880" s="39" t="s">
        <v>1204</v>
      </c>
      <c r="AA880" s="40" t="s">
        <v>2225</v>
      </c>
      <c r="AB880" s="44" t="s">
        <v>1976</v>
      </c>
      <c r="AC880" s="63"/>
      <c r="AD880" s="57">
        <f t="shared" si="26"/>
        <v>0.83420000000000005</v>
      </c>
    </row>
    <row r="881" spans="1:30" x14ac:dyDescent="0.3">
      <c r="A881" s="47">
        <v>16580</v>
      </c>
      <c r="B881" s="27">
        <v>99916</v>
      </c>
      <c r="C881" s="49" t="s">
        <v>1976</v>
      </c>
      <c r="D881" s="39" t="s">
        <v>544</v>
      </c>
      <c r="E881" s="44" t="s">
        <v>1976</v>
      </c>
      <c r="F881" s="18" t="s">
        <v>7</v>
      </c>
      <c r="G881" s="29">
        <v>0.83420000000000005</v>
      </c>
      <c r="H881" s="36">
        <f>(Reference!B$12*List!$G881)+Reference!B$13</f>
        <v>834.10979302028238</v>
      </c>
      <c r="I881" s="36">
        <f>(Reference!C$12*List!$G881)+Reference!C$13</f>
        <v>1244.6794317097451</v>
      </c>
      <c r="J881" s="36">
        <f>(Reference!D$12*List!$G881)+Reference!D$13</f>
        <v>1489.714361962077</v>
      </c>
      <c r="K881" s="36">
        <f>(Reference!E$12*List!$G881)+Reference!E$13</f>
        <v>1842.5646615254348</v>
      </c>
      <c r="L881" s="36">
        <f>(Reference!F$12*List!$G881)+Reference!F$13</f>
        <v>1919.342273004499</v>
      </c>
      <c r="M881" s="36">
        <f>(Reference!G$12*List!$G881)+Reference!G$13</f>
        <v>2173.6340783996966</v>
      </c>
      <c r="N881" s="36">
        <f>(Reference!H$12*List!$G881)+Reference!H$13</f>
        <v>2256.4014326182614</v>
      </c>
      <c r="O881" s="36">
        <f>(Reference!I$12*List!$G881)+Reference!I$13</f>
        <v>2345.158529576328</v>
      </c>
      <c r="P881" s="36">
        <f>(Reference!J$12*List!$G881)+Reference!J$13</f>
        <v>2714.8890132237361</v>
      </c>
      <c r="Q881" s="36">
        <f>(Reference!K$12*List!$G881)+Reference!K$13</f>
        <v>2800.9234998456659</v>
      </c>
      <c r="R881" s="36">
        <f>(Reference!L$12*List!$G881)+Reference!L$13</f>
        <v>3021.9994591399918</v>
      </c>
      <c r="S881" s="36">
        <f>(Reference!M$12*List!$G881)+Reference!M$13</f>
        <v>3610.6278138128159</v>
      </c>
      <c r="T881" s="36">
        <f>(Reference!N$12*List!$G881)+Reference!N$13</f>
        <v>14564.778240226504</v>
      </c>
      <c r="U881" s="12">
        <f>(Reference!O$12*List!$G881)+Reference!O$13</f>
        <v>541.35294879614071</v>
      </c>
      <c r="V881" s="12">
        <f>(Reference!P$12*List!$G881)+Reference!P$13</f>
        <v>762.81551875819832</v>
      </c>
      <c r="W881" s="12">
        <f>(Reference!Q$12*List!$G881)+Reference!Q$13</f>
        <v>381.40775937909916</v>
      </c>
      <c r="X881" s="54"/>
      <c r="Y881" s="1" t="str">
        <f t="shared" si="27"/>
        <v>Lucas County, Iowa</v>
      </c>
      <c r="Z881" s="39" t="s">
        <v>544</v>
      </c>
      <c r="AA881" s="40" t="s">
        <v>2225</v>
      </c>
      <c r="AB881" s="44" t="s">
        <v>1976</v>
      </c>
      <c r="AC881" s="63"/>
      <c r="AD881" s="57">
        <f t="shared" si="26"/>
        <v>0.83420000000000005</v>
      </c>
    </row>
    <row r="882" spans="1:30" x14ac:dyDescent="0.3">
      <c r="A882" s="47">
        <v>16590</v>
      </c>
      <c r="B882" s="27">
        <v>99916</v>
      </c>
      <c r="C882" s="49" t="s">
        <v>1976</v>
      </c>
      <c r="D882" s="39" t="s">
        <v>1205</v>
      </c>
      <c r="E882" s="44" t="s">
        <v>1976</v>
      </c>
      <c r="F882" s="18" t="s">
        <v>7</v>
      </c>
      <c r="G882" s="29">
        <v>0.83420000000000005</v>
      </c>
      <c r="H882" s="36">
        <f>(Reference!B$12*List!$G882)+Reference!B$13</f>
        <v>834.10979302028238</v>
      </c>
      <c r="I882" s="36">
        <f>(Reference!C$12*List!$G882)+Reference!C$13</f>
        <v>1244.6794317097451</v>
      </c>
      <c r="J882" s="36">
        <f>(Reference!D$12*List!$G882)+Reference!D$13</f>
        <v>1489.714361962077</v>
      </c>
      <c r="K882" s="36">
        <f>(Reference!E$12*List!$G882)+Reference!E$13</f>
        <v>1842.5646615254348</v>
      </c>
      <c r="L882" s="36">
        <f>(Reference!F$12*List!$G882)+Reference!F$13</f>
        <v>1919.342273004499</v>
      </c>
      <c r="M882" s="36">
        <f>(Reference!G$12*List!$G882)+Reference!G$13</f>
        <v>2173.6340783996966</v>
      </c>
      <c r="N882" s="36">
        <f>(Reference!H$12*List!$G882)+Reference!H$13</f>
        <v>2256.4014326182614</v>
      </c>
      <c r="O882" s="36">
        <f>(Reference!I$12*List!$G882)+Reference!I$13</f>
        <v>2345.158529576328</v>
      </c>
      <c r="P882" s="36">
        <f>(Reference!J$12*List!$G882)+Reference!J$13</f>
        <v>2714.8890132237361</v>
      </c>
      <c r="Q882" s="36">
        <f>(Reference!K$12*List!$G882)+Reference!K$13</f>
        <v>2800.9234998456659</v>
      </c>
      <c r="R882" s="36">
        <f>(Reference!L$12*List!$G882)+Reference!L$13</f>
        <v>3021.9994591399918</v>
      </c>
      <c r="S882" s="36">
        <f>(Reference!M$12*List!$G882)+Reference!M$13</f>
        <v>3610.6278138128159</v>
      </c>
      <c r="T882" s="36">
        <f>(Reference!N$12*List!$G882)+Reference!N$13</f>
        <v>14564.778240226504</v>
      </c>
      <c r="U882" s="12">
        <f>(Reference!O$12*List!$G882)+Reference!O$13</f>
        <v>541.35294879614071</v>
      </c>
      <c r="V882" s="12">
        <f>(Reference!P$12*List!$G882)+Reference!P$13</f>
        <v>762.81551875819832</v>
      </c>
      <c r="W882" s="12">
        <f>(Reference!Q$12*List!$G882)+Reference!Q$13</f>
        <v>381.40775937909916</v>
      </c>
      <c r="X882" s="54"/>
      <c r="Y882" s="1" t="str">
        <f t="shared" si="27"/>
        <v>Lyon County, Iowa</v>
      </c>
      <c r="Z882" s="39" t="s">
        <v>1205</v>
      </c>
      <c r="AA882" s="40" t="s">
        <v>2225</v>
      </c>
      <c r="AB882" s="44" t="s">
        <v>1976</v>
      </c>
      <c r="AC882" s="63"/>
      <c r="AD882" s="57">
        <f t="shared" si="26"/>
        <v>0.83420000000000005</v>
      </c>
    </row>
    <row r="883" spans="1:30" x14ac:dyDescent="0.3">
      <c r="A883" s="47">
        <v>16600</v>
      </c>
      <c r="B883" s="13">
        <v>19780</v>
      </c>
      <c r="C883" s="49" t="s">
        <v>2384</v>
      </c>
      <c r="D883" s="38" t="s">
        <v>31</v>
      </c>
      <c r="E883" s="43" t="s">
        <v>1976</v>
      </c>
      <c r="F883" s="18" t="s">
        <v>6</v>
      </c>
      <c r="G883" s="11">
        <v>0.92569999999999997</v>
      </c>
      <c r="H883" s="36">
        <f>(Reference!B$12*List!$G883)+Reference!B$13</f>
        <v>903.02160449598512</v>
      </c>
      <c r="I883" s="36">
        <f>(Reference!C$12*List!$G883)+Reference!C$13</f>
        <v>1347.5113551128807</v>
      </c>
      <c r="J883" s="36">
        <f>(Reference!D$12*List!$G883)+Reference!D$13</f>
        <v>1612.7903839956432</v>
      </c>
      <c r="K883" s="36">
        <f>(Reference!E$12*List!$G883)+Reference!E$13</f>
        <v>1994.7921855868212</v>
      </c>
      <c r="L883" s="36">
        <f>(Reference!F$12*List!$G883)+Reference!F$13</f>
        <v>2077.9129479700869</v>
      </c>
      <c r="M883" s="36">
        <f>(Reference!G$12*List!$G883)+Reference!G$13</f>
        <v>2353.213629055087</v>
      </c>
      <c r="N883" s="36">
        <f>(Reference!H$12*List!$G883)+Reference!H$13</f>
        <v>2442.8189899221529</v>
      </c>
      <c r="O883" s="36">
        <f>(Reference!I$12*List!$G883)+Reference!I$13</f>
        <v>2538.90894927302</v>
      </c>
      <c r="P883" s="36">
        <f>(Reference!J$12*List!$G883)+Reference!J$13</f>
        <v>2939.1855284094554</v>
      </c>
      <c r="Q883" s="36">
        <f>(Reference!K$12*List!$G883)+Reference!K$13</f>
        <v>3032.3279429949589</v>
      </c>
      <c r="R883" s="36">
        <f>(Reference!L$12*List!$G883)+Reference!L$13</f>
        <v>3271.6685779425179</v>
      </c>
      <c r="S883" s="36">
        <f>(Reference!M$12*List!$G883)+Reference!M$13</f>
        <v>3908.9277562142206</v>
      </c>
      <c r="T883" s="36">
        <f>(Reference!N$12*List!$G883)+Reference!N$13</f>
        <v>15768.079365179849</v>
      </c>
      <c r="U883" s="12">
        <f>(Reference!O$12*List!$G883)+Reference!O$13</f>
        <v>586.07801096592175</v>
      </c>
      <c r="V883" s="12">
        <f>(Reference!P$12*List!$G883)+Reference!P$13</f>
        <v>825.83719727016273</v>
      </c>
      <c r="W883" s="12">
        <f>(Reference!Q$12*List!$G883)+Reference!Q$13</f>
        <v>412.91859863508137</v>
      </c>
      <c r="X883" s="54"/>
      <c r="Y883" s="1" t="str">
        <f t="shared" si="27"/>
        <v>Madison County, Iowa</v>
      </c>
      <c r="Z883" s="38" t="s">
        <v>31</v>
      </c>
      <c r="AA883" s="40" t="s">
        <v>2225</v>
      </c>
      <c r="AB883" s="43" t="s">
        <v>1976</v>
      </c>
      <c r="AC883" s="62"/>
      <c r="AD883" s="57">
        <f t="shared" si="26"/>
        <v>0.92569999999999997</v>
      </c>
    </row>
    <row r="884" spans="1:30" x14ac:dyDescent="0.3">
      <c r="A884" s="47">
        <v>16610</v>
      </c>
      <c r="B884" s="27">
        <v>99916</v>
      </c>
      <c r="C884" s="49" t="s">
        <v>1976</v>
      </c>
      <c r="D884" s="39" t="s">
        <v>1206</v>
      </c>
      <c r="E884" s="44" t="s">
        <v>1976</v>
      </c>
      <c r="F884" s="18" t="s">
        <v>7</v>
      </c>
      <c r="G884" s="29">
        <v>0.83420000000000005</v>
      </c>
      <c r="H884" s="36">
        <f>(Reference!B$12*List!$G884)+Reference!B$13</f>
        <v>834.10979302028238</v>
      </c>
      <c r="I884" s="36">
        <f>(Reference!C$12*List!$G884)+Reference!C$13</f>
        <v>1244.6794317097451</v>
      </c>
      <c r="J884" s="36">
        <f>(Reference!D$12*List!$G884)+Reference!D$13</f>
        <v>1489.714361962077</v>
      </c>
      <c r="K884" s="36">
        <f>(Reference!E$12*List!$G884)+Reference!E$13</f>
        <v>1842.5646615254348</v>
      </c>
      <c r="L884" s="36">
        <f>(Reference!F$12*List!$G884)+Reference!F$13</f>
        <v>1919.342273004499</v>
      </c>
      <c r="M884" s="36">
        <f>(Reference!G$12*List!$G884)+Reference!G$13</f>
        <v>2173.6340783996966</v>
      </c>
      <c r="N884" s="36">
        <f>(Reference!H$12*List!$G884)+Reference!H$13</f>
        <v>2256.4014326182614</v>
      </c>
      <c r="O884" s="36">
        <f>(Reference!I$12*List!$G884)+Reference!I$13</f>
        <v>2345.158529576328</v>
      </c>
      <c r="P884" s="36">
        <f>(Reference!J$12*List!$G884)+Reference!J$13</f>
        <v>2714.8890132237361</v>
      </c>
      <c r="Q884" s="36">
        <f>(Reference!K$12*List!$G884)+Reference!K$13</f>
        <v>2800.9234998456659</v>
      </c>
      <c r="R884" s="36">
        <f>(Reference!L$12*List!$G884)+Reference!L$13</f>
        <v>3021.9994591399918</v>
      </c>
      <c r="S884" s="36">
        <f>(Reference!M$12*List!$G884)+Reference!M$13</f>
        <v>3610.6278138128159</v>
      </c>
      <c r="T884" s="36">
        <f>(Reference!N$12*List!$G884)+Reference!N$13</f>
        <v>14564.778240226504</v>
      </c>
      <c r="U884" s="12">
        <f>(Reference!O$12*List!$G884)+Reference!O$13</f>
        <v>541.35294879614071</v>
      </c>
      <c r="V884" s="12">
        <f>(Reference!P$12*List!$G884)+Reference!P$13</f>
        <v>762.81551875819832</v>
      </c>
      <c r="W884" s="12">
        <f>(Reference!Q$12*List!$G884)+Reference!Q$13</f>
        <v>381.40775937909916</v>
      </c>
      <c r="X884" s="54"/>
      <c r="Y884" s="1" t="str">
        <f t="shared" si="27"/>
        <v>Mahaska County, Iowa</v>
      </c>
      <c r="Z884" s="39" t="s">
        <v>1206</v>
      </c>
      <c r="AA884" s="40" t="s">
        <v>2225</v>
      </c>
      <c r="AB884" s="44" t="s">
        <v>1976</v>
      </c>
      <c r="AC884" s="63"/>
      <c r="AD884" s="57">
        <f t="shared" si="26"/>
        <v>0.83420000000000005</v>
      </c>
    </row>
    <row r="885" spans="1:30" x14ac:dyDescent="0.3">
      <c r="A885" s="47">
        <v>16620</v>
      </c>
      <c r="B885" s="27">
        <v>99916</v>
      </c>
      <c r="C885" s="49" t="s">
        <v>1976</v>
      </c>
      <c r="D885" s="39" t="s">
        <v>149</v>
      </c>
      <c r="E885" s="44" t="s">
        <v>1976</v>
      </c>
      <c r="F885" s="18" t="s">
        <v>7</v>
      </c>
      <c r="G885" s="29">
        <v>0.83420000000000005</v>
      </c>
      <c r="H885" s="36">
        <f>(Reference!B$12*List!$G885)+Reference!B$13</f>
        <v>834.10979302028238</v>
      </c>
      <c r="I885" s="36">
        <f>(Reference!C$12*List!$G885)+Reference!C$13</f>
        <v>1244.6794317097451</v>
      </c>
      <c r="J885" s="36">
        <f>(Reference!D$12*List!$G885)+Reference!D$13</f>
        <v>1489.714361962077</v>
      </c>
      <c r="K885" s="36">
        <f>(Reference!E$12*List!$G885)+Reference!E$13</f>
        <v>1842.5646615254348</v>
      </c>
      <c r="L885" s="36">
        <f>(Reference!F$12*List!$G885)+Reference!F$13</f>
        <v>1919.342273004499</v>
      </c>
      <c r="M885" s="36">
        <f>(Reference!G$12*List!$G885)+Reference!G$13</f>
        <v>2173.6340783996966</v>
      </c>
      <c r="N885" s="36">
        <f>(Reference!H$12*List!$G885)+Reference!H$13</f>
        <v>2256.4014326182614</v>
      </c>
      <c r="O885" s="36">
        <f>(Reference!I$12*List!$G885)+Reference!I$13</f>
        <v>2345.158529576328</v>
      </c>
      <c r="P885" s="36">
        <f>(Reference!J$12*List!$G885)+Reference!J$13</f>
        <v>2714.8890132237361</v>
      </c>
      <c r="Q885" s="36">
        <f>(Reference!K$12*List!$G885)+Reference!K$13</f>
        <v>2800.9234998456659</v>
      </c>
      <c r="R885" s="36">
        <f>(Reference!L$12*List!$G885)+Reference!L$13</f>
        <v>3021.9994591399918</v>
      </c>
      <c r="S885" s="36">
        <f>(Reference!M$12*List!$G885)+Reference!M$13</f>
        <v>3610.6278138128159</v>
      </c>
      <c r="T885" s="36">
        <f>(Reference!N$12*List!$G885)+Reference!N$13</f>
        <v>14564.778240226504</v>
      </c>
      <c r="U885" s="12">
        <f>(Reference!O$12*List!$G885)+Reference!O$13</f>
        <v>541.35294879614071</v>
      </c>
      <c r="V885" s="12">
        <f>(Reference!P$12*List!$G885)+Reference!P$13</f>
        <v>762.81551875819832</v>
      </c>
      <c r="W885" s="12">
        <f>(Reference!Q$12*List!$G885)+Reference!Q$13</f>
        <v>381.40775937909916</v>
      </c>
      <c r="X885" s="54"/>
      <c r="Y885" s="1" t="str">
        <f t="shared" si="27"/>
        <v>Marion County, Iowa</v>
      </c>
      <c r="Z885" s="39" t="s">
        <v>149</v>
      </c>
      <c r="AA885" s="40" t="s">
        <v>2225</v>
      </c>
      <c r="AB885" s="44" t="s">
        <v>1976</v>
      </c>
      <c r="AC885" s="63"/>
      <c r="AD885" s="57">
        <f t="shared" si="26"/>
        <v>0.83420000000000005</v>
      </c>
    </row>
    <row r="886" spans="1:30" x14ac:dyDescent="0.3">
      <c r="A886" s="47">
        <v>16630</v>
      </c>
      <c r="B886" s="27">
        <v>99916</v>
      </c>
      <c r="C886" s="49" t="s">
        <v>1976</v>
      </c>
      <c r="D886" s="39" t="s">
        <v>252</v>
      </c>
      <c r="E886" s="44" t="s">
        <v>1976</v>
      </c>
      <c r="F886" s="18" t="s">
        <v>7</v>
      </c>
      <c r="G886" s="29">
        <v>0.83420000000000005</v>
      </c>
      <c r="H886" s="36">
        <f>(Reference!B$12*List!$G886)+Reference!B$13</f>
        <v>834.10979302028238</v>
      </c>
      <c r="I886" s="36">
        <f>(Reference!C$12*List!$G886)+Reference!C$13</f>
        <v>1244.6794317097451</v>
      </c>
      <c r="J886" s="36">
        <f>(Reference!D$12*List!$G886)+Reference!D$13</f>
        <v>1489.714361962077</v>
      </c>
      <c r="K886" s="36">
        <f>(Reference!E$12*List!$G886)+Reference!E$13</f>
        <v>1842.5646615254348</v>
      </c>
      <c r="L886" s="36">
        <f>(Reference!F$12*List!$G886)+Reference!F$13</f>
        <v>1919.342273004499</v>
      </c>
      <c r="M886" s="36">
        <f>(Reference!G$12*List!$G886)+Reference!G$13</f>
        <v>2173.6340783996966</v>
      </c>
      <c r="N886" s="36">
        <f>(Reference!H$12*List!$G886)+Reference!H$13</f>
        <v>2256.4014326182614</v>
      </c>
      <c r="O886" s="36">
        <f>(Reference!I$12*List!$G886)+Reference!I$13</f>
        <v>2345.158529576328</v>
      </c>
      <c r="P886" s="36">
        <f>(Reference!J$12*List!$G886)+Reference!J$13</f>
        <v>2714.8890132237361</v>
      </c>
      <c r="Q886" s="36">
        <f>(Reference!K$12*List!$G886)+Reference!K$13</f>
        <v>2800.9234998456659</v>
      </c>
      <c r="R886" s="36">
        <f>(Reference!L$12*List!$G886)+Reference!L$13</f>
        <v>3021.9994591399918</v>
      </c>
      <c r="S886" s="36">
        <f>(Reference!M$12*List!$G886)+Reference!M$13</f>
        <v>3610.6278138128159</v>
      </c>
      <c r="T886" s="36">
        <f>(Reference!N$12*List!$G886)+Reference!N$13</f>
        <v>14564.778240226504</v>
      </c>
      <c r="U886" s="12">
        <f>(Reference!O$12*List!$G886)+Reference!O$13</f>
        <v>541.35294879614071</v>
      </c>
      <c r="V886" s="12">
        <f>(Reference!P$12*List!$G886)+Reference!P$13</f>
        <v>762.81551875819832</v>
      </c>
      <c r="W886" s="12">
        <f>(Reference!Q$12*List!$G886)+Reference!Q$13</f>
        <v>381.40775937909916</v>
      </c>
      <c r="X886" s="54"/>
      <c r="Y886" s="1" t="str">
        <f t="shared" si="27"/>
        <v>Marshall County, Iowa</v>
      </c>
      <c r="Z886" s="39" t="s">
        <v>252</v>
      </c>
      <c r="AA886" s="40" t="s">
        <v>2225</v>
      </c>
      <c r="AB886" s="44" t="s">
        <v>1976</v>
      </c>
      <c r="AC886" s="63"/>
      <c r="AD886" s="57">
        <f t="shared" si="26"/>
        <v>0.83420000000000005</v>
      </c>
    </row>
    <row r="887" spans="1:30" x14ac:dyDescent="0.3">
      <c r="A887" s="47">
        <v>16640</v>
      </c>
      <c r="B887" s="13">
        <v>36540</v>
      </c>
      <c r="C887" s="49" t="s">
        <v>2386</v>
      </c>
      <c r="D887" s="38" t="s">
        <v>299</v>
      </c>
      <c r="E887" s="43" t="s">
        <v>1976</v>
      </c>
      <c r="F887" s="18" t="s">
        <v>6</v>
      </c>
      <c r="G887" s="11">
        <v>0.93889999999999996</v>
      </c>
      <c r="H887" s="36">
        <f>(Reference!B$12*List!$G887)+Reference!B$13</f>
        <v>912.96298057772594</v>
      </c>
      <c r="I887" s="36">
        <f>(Reference!C$12*List!$G887)+Reference!C$13</f>
        <v>1362.34612439071</v>
      </c>
      <c r="J887" s="36">
        <f>(Reference!D$12*List!$G887)+Reference!D$13</f>
        <v>1630.5456134037643</v>
      </c>
      <c r="K887" s="36">
        <f>(Reference!E$12*List!$G887)+Reference!E$13</f>
        <v>2016.7528775825622</v>
      </c>
      <c r="L887" s="36">
        <f>(Reference!F$12*List!$G887)+Reference!F$13</f>
        <v>2100.7887174733191</v>
      </c>
      <c r="M887" s="36">
        <f>(Reference!G$12*List!$G887)+Reference!G$13</f>
        <v>2379.1201871824219</v>
      </c>
      <c r="N887" s="36">
        <f>(Reference!H$12*List!$G887)+Reference!H$13</f>
        <v>2469.7120145823865</v>
      </c>
      <c r="O887" s="36">
        <f>(Reference!I$12*List!$G887)+Reference!I$13</f>
        <v>2566.8598294915591</v>
      </c>
      <c r="P887" s="36">
        <f>(Reference!J$12*List!$G887)+Reference!J$13</f>
        <v>2971.5430584690348</v>
      </c>
      <c r="Q887" s="36">
        <f>(Reference!K$12*List!$G887)+Reference!K$13</f>
        <v>3065.7108790558405</v>
      </c>
      <c r="R887" s="36">
        <f>(Reference!L$12*List!$G887)+Reference!L$13</f>
        <v>3307.6864180320626</v>
      </c>
      <c r="S887" s="36">
        <f>(Reference!M$12*List!$G887)+Reference!M$13</f>
        <v>3951.9611905278657</v>
      </c>
      <c r="T887" s="36">
        <f>(Reference!N$12*List!$G887)+Reference!N$13</f>
        <v>15941.670347140331</v>
      </c>
      <c r="U887" s="12">
        <f>(Reference!O$12*List!$G887)+Reference!O$13</f>
        <v>592.53015108221814</v>
      </c>
      <c r="V887" s="12">
        <f>(Reference!P$12*List!$G887)+Reference!P$13</f>
        <v>834.92884925221665</v>
      </c>
      <c r="W887" s="12">
        <f>(Reference!Q$12*List!$G887)+Reference!Q$13</f>
        <v>417.46442462610833</v>
      </c>
      <c r="X887" s="54"/>
      <c r="Y887" s="1" t="str">
        <f t="shared" si="27"/>
        <v>Mills County, Iowa</v>
      </c>
      <c r="Z887" s="38" t="s">
        <v>299</v>
      </c>
      <c r="AA887" s="40" t="s">
        <v>2225</v>
      </c>
      <c r="AB887" s="43" t="s">
        <v>1976</v>
      </c>
      <c r="AC887" s="62"/>
      <c r="AD887" s="57">
        <f t="shared" si="26"/>
        <v>0.93889999999999996</v>
      </c>
    </row>
    <row r="888" spans="1:30" x14ac:dyDescent="0.3">
      <c r="A888" s="47">
        <v>16650</v>
      </c>
      <c r="B888" s="27">
        <v>99916</v>
      </c>
      <c r="C888" s="49" t="s">
        <v>1976</v>
      </c>
      <c r="D888" s="39" t="s">
        <v>1089</v>
      </c>
      <c r="E888" s="44" t="s">
        <v>1976</v>
      </c>
      <c r="F888" s="18" t="s">
        <v>7</v>
      </c>
      <c r="G888" s="29">
        <v>0.83420000000000005</v>
      </c>
      <c r="H888" s="36">
        <f>(Reference!B$12*List!$G888)+Reference!B$13</f>
        <v>834.10979302028238</v>
      </c>
      <c r="I888" s="36">
        <f>(Reference!C$12*List!$G888)+Reference!C$13</f>
        <v>1244.6794317097451</v>
      </c>
      <c r="J888" s="36">
        <f>(Reference!D$12*List!$G888)+Reference!D$13</f>
        <v>1489.714361962077</v>
      </c>
      <c r="K888" s="36">
        <f>(Reference!E$12*List!$G888)+Reference!E$13</f>
        <v>1842.5646615254348</v>
      </c>
      <c r="L888" s="36">
        <f>(Reference!F$12*List!$G888)+Reference!F$13</f>
        <v>1919.342273004499</v>
      </c>
      <c r="M888" s="36">
        <f>(Reference!G$12*List!$G888)+Reference!G$13</f>
        <v>2173.6340783996966</v>
      </c>
      <c r="N888" s="36">
        <f>(Reference!H$12*List!$G888)+Reference!H$13</f>
        <v>2256.4014326182614</v>
      </c>
      <c r="O888" s="36">
        <f>(Reference!I$12*List!$G888)+Reference!I$13</f>
        <v>2345.158529576328</v>
      </c>
      <c r="P888" s="36">
        <f>(Reference!J$12*List!$G888)+Reference!J$13</f>
        <v>2714.8890132237361</v>
      </c>
      <c r="Q888" s="36">
        <f>(Reference!K$12*List!$G888)+Reference!K$13</f>
        <v>2800.9234998456659</v>
      </c>
      <c r="R888" s="36">
        <f>(Reference!L$12*List!$G888)+Reference!L$13</f>
        <v>3021.9994591399918</v>
      </c>
      <c r="S888" s="36">
        <f>(Reference!M$12*List!$G888)+Reference!M$13</f>
        <v>3610.6278138128159</v>
      </c>
      <c r="T888" s="36">
        <f>(Reference!N$12*List!$G888)+Reference!N$13</f>
        <v>14564.778240226504</v>
      </c>
      <c r="U888" s="12">
        <f>(Reference!O$12*List!$G888)+Reference!O$13</f>
        <v>541.35294879614071</v>
      </c>
      <c r="V888" s="12">
        <f>(Reference!P$12*List!$G888)+Reference!P$13</f>
        <v>762.81551875819832</v>
      </c>
      <c r="W888" s="12">
        <f>(Reference!Q$12*List!$G888)+Reference!Q$13</f>
        <v>381.40775937909916</v>
      </c>
      <c r="X888" s="54"/>
      <c r="Y888" s="1" t="str">
        <f t="shared" si="27"/>
        <v>Mitchell County, Iowa</v>
      </c>
      <c r="Z888" s="39" t="s">
        <v>1089</v>
      </c>
      <c r="AA888" s="40" t="s">
        <v>2225</v>
      </c>
      <c r="AB888" s="44" t="s">
        <v>1976</v>
      </c>
      <c r="AC888" s="63"/>
      <c r="AD888" s="57">
        <f t="shared" si="26"/>
        <v>0.83420000000000005</v>
      </c>
    </row>
    <row r="889" spans="1:30" x14ac:dyDescent="0.3">
      <c r="A889" s="47">
        <v>16660</v>
      </c>
      <c r="B889" s="27">
        <v>99916</v>
      </c>
      <c r="C889" s="49" t="s">
        <v>1976</v>
      </c>
      <c r="D889" s="39" t="s">
        <v>1207</v>
      </c>
      <c r="E889" s="44" t="s">
        <v>1976</v>
      </c>
      <c r="F889" s="18" t="s">
        <v>7</v>
      </c>
      <c r="G889" s="29">
        <v>0.83420000000000005</v>
      </c>
      <c r="H889" s="36">
        <f>(Reference!B$12*List!$G889)+Reference!B$13</f>
        <v>834.10979302028238</v>
      </c>
      <c r="I889" s="36">
        <f>(Reference!C$12*List!$G889)+Reference!C$13</f>
        <v>1244.6794317097451</v>
      </c>
      <c r="J889" s="36">
        <f>(Reference!D$12*List!$G889)+Reference!D$13</f>
        <v>1489.714361962077</v>
      </c>
      <c r="K889" s="36">
        <f>(Reference!E$12*List!$G889)+Reference!E$13</f>
        <v>1842.5646615254348</v>
      </c>
      <c r="L889" s="36">
        <f>(Reference!F$12*List!$G889)+Reference!F$13</f>
        <v>1919.342273004499</v>
      </c>
      <c r="M889" s="36">
        <f>(Reference!G$12*List!$G889)+Reference!G$13</f>
        <v>2173.6340783996966</v>
      </c>
      <c r="N889" s="36">
        <f>(Reference!H$12*List!$G889)+Reference!H$13</f>
        <v>2256.4014326182614</v>
      </c>
      <c r="O889" s="36">
        <f>(Reference!I$12*List!$G889)+Reference!I$13</f>
        <v>2345.158529576328</v>
      </c>
      <c r="P889" s="36">
        <f>(Reference!J$12*List!$G889)+Reference!J$13</f>
        <v>2714.8890132237361</v>
      </c>
      <c r="Q889" s="36">
        <f>(Reference!K$12*List!$G889)+Reference!K$13</f>
        <v>2800.9234998456659</v>
      </c>
      <c r="R889" s="36">
        <f>(Reference!L$12*List!$G889)+Reference!L$13</f>
        <v>3021.9994591399918</v>
      </c>
      <c r="S889" s="36">
        <f>(Reference!M$12*List!$G889)+Reference!M$13</f>
        <v>3610.6278138128159</v>
      </c>
      <c r="T889" s="36">
        <f>(Reference!N$12*List!$G889)+Reference!N$13</f>
        <v>14564.778240226504</v>
      </c>
      <c r="U889" s="12">
        <f>(Reference!O$12*List!$G889)+Reference!O$13</f>
        <v>541.35294879614071</v>
      </c>
      <c r="V889" s="12">
        <f>(Reference!P$12*List!$G889)+Reference!P$13</f>
        <v>762.81551875819832</v>
      </c>
      <c r="W889" s="12">
        <f>(Reference!Q$12*List!$G889)+Reference!Q$13</f>
        <v>381.40775937909916</v>
      </c>
      <c r="X889" s="54"/>
      <c r="Y889" s="1" t="str">
        <f t="shared" si="27"/>
        <v>Monona County, Iowa</v>
      </c>
      <c r="Z889" s="39" t="s">
        <v>1207</v>
      </c>
      <c r="AA889" s="40" t="s">
        <v>2225</v>
      </c>
      <c r="AB889" s="44" t="s">
        <v>1976</v>
      </c>
      <c r="AC889" s="63"/>
      <c r="AD889" s="57">
        <f t="shared" si="26"/>
        <v>0.83420000000000005</v>
      </c>
    </row>
    <row r="890" spans="1:30" x14ac:dyDescent="0.3">
      <c r="A890" s="47">
        <v>16670</v>
      </c>
      <c r="B890" s="27">
        <v>99916</v>
      </c>
      <c r="C890" s="49" t="s">
        <v>1976</v>
      </c>
      <c r="D890" s="39" t="s">
        <v>207</v>
      </c>
      <c r="E890" s="44" t="s">
        <v>1976</v>
      </c>
      <c r="F890" s="18" t="s">
        <v>7</v>
      </c>
      <c r="G890" s="29">
        <v>0.83420000000000005</v>
      </c>
      <c r="H890" s="36">
        <f>(Reference!B$12*List!$G890)+Reference!B$13</f>
        <v>834.10979302028238</v>
      </c>
      <c r="I890" s="36">
        <f>(Reference!C$12*List!$G890)+Reference!C$13</f>
        <v>1244.6794317097451</v>
      </c>
      <c r="J890" s="36">
        <f>(Reference!D$12*List!$G890)+Reference!D$13</f>
        <v>1489.714361962077</v>
      </c>
      <c r="K890" s="36">
        <f>(Reference!E$12*List!$G890)+Reference!E$13</f>
        <v>1842.5646615254348</v>
      </c>
      <c r="L890" s="36">
        <f>(Reference!F$12*List!$G890)+Reference!F$13</f>
        <v>1919.342273004499</v>
      </c>
      <c r="M890" s="36">
        <f>(Reference!G$12*List!$G890)+Reference!G$13</f>
        <v>2173.6340783996966</v>
      </c>
      <c r="N890" s="36">
        <f>(Reference!H$12*List!$G890)+Reference!H$13</f>
        <v>2256.4014326182614</v>
      </c>
      <c r="O890" s="36">
        <f>(Reference!I$12*List!$G890)+Reference!I$13</f>
        <v>2345.158529576328</v>
      </c>
      <c r="P890" s="36">
        <f>(Reference!J$12*List!$G890)+Reference!J$13</f>
        <v>2714.8890132237361</v>
      </c>
      <c r="Q890" s="36">
        <f>(Reference!K$12*List!$G890)+Reference!K$13</f>
        <v>2800.9234998456659</v>
      </c>
      <c r="R890" s="36">
        <f>(Reference!L$12*List!$G890)+Reference!L$13</f>
        <v>3021.9994591399918</v>
      </c>
      <c r="S890" s="36">
        <f>(Reference!M$12*List!$G890)+Reference!M$13</f>
        <v>3610.6278138128159</v>
      </c>
      <c r="T890" s="36">
        <f>(Reference!N$12*List!$G890)+Reference!N$13</f>
        <v>14564.778240226504</v>
      </c>
      <c r="U890" s="12">
        <f>(Reference!O$12*List!$G890)+Reference!O$13</f>
        <v>541.35294879614071</v>
      </c>
      <c r="V890" s="12">
        <f>(Reference!P$12*List!$G890)+Reference!P$13</f>
        <v>762.81551875819832</v>
      </c>
      <c r="W890" s="12">
        <f>(Reference!Q$12*List!$G890)+Reference!Q$13</f>
        <v>381.40775937909916</v>
      </c>
      <c r="X890" s="54"/>
      <c r="Y890" s="1" t="str">
        <f t="shared" si="27"/>
        <v>Monroe County, Iowa</v>
      </c>
      <c r="Z890" s="39" t="s">
        <v>207</v>
      </c>
      <c r="AA890" s="40" t="s">
        <v>2225</v>
      </c>
      <c r="AB890" s="44" t="s">
        <v>1976</v>
      </c>
      <c r="AC890" s="63"/>
      <c r="AD890" s="57">
        <f t="shared" si="26"/>
        <v>0.83420000000000005</v>
      </c>
    </row>
    <row r="891" spans="1:30" x14ac:dyDescent="0.3">
      <c r="A891" s="47">
        <v>16680</v>
      </c>
      <c r="B891" s="27">
        <v>99916</v>
      </c>
      <c r="C891" s="49" t="s">
        <v>1976</v>
      </c>
      <c r="D891" s="39" t="s">
        <v>33</v>
      </c>
      <c r="E891" s="44" t="s">
        <v>1976</v>
      </c>
      <c r="F891" s="18" t="s">
        <v>7</v>
      </c>
      <c r="G891" s="29">
        <v>0.83420000000000005</v>
      </c>
      <c r="H891" s="36">
        <f>(Reference!B$12*List!$G891)+Reference!B$13</f>
        <v>834.10979302028238</v>
      </c>
      <c r="I891" s="36">
        <f>(Reference!C$12*List!$G891)+Reference!C$13</f>
        <v>1244.6794317097451</v>
      </c>
      <c r="J891" s="36">
        <f>(Reference!D$12*List!$G891)+Reference!D$13</f>
        <v>1489.714361962077</v>
      </c>
      <c r="K891" s="36">
        <f>(Reference!E$12*List!$G891)+Reference!E$13</f>
        <v>1842.5646615254348</v>
      </c>
      <c r="L891" s="36">
        <f>(Reference!F$12*List!$G891)+Reference!F$13</f>
        <v>1919.342273004499</v>
      </c>
      <c r="M891" s="36">
        <f>(Reference!G$12*List!$G891)+Reference!G$13</f>
        <v>2173.6340783996966</v>
      </c>
      <c r="N891" s="36">
        <f>(Reference!H$12*List!$G891)+Reference!H$13</f>
        <v>2256.4014326182614</v>
      </c>
      <c r="O891" s="36">
        <f>(Reference!I$12*List!$G891)+Reference!I$13</f>
        <v>2345.158529576328</v>
      </c>
      <c r="P891" s="36">
        <f>(Reference!J$12*List!$G891)+Reference!J$13</f>
        <v>2714.8890132237361</v>
      </c>
      <c r="Q891" s="36">
        <f>(Reference!K$12*List!$G891)+Reference!K$13</f>
        <v>2800.9234998456659</v>
      </c>
      <c r="R891" s="36">
        <f>(Reference!L$12*List!$G891)+Reference!L$13</f>
        <v>3021.9994591399918</v>
      </c>
      <c r="S891" s="36">
        <f>(Reference!M$12*List!$G891)+Reference!M$13</f>
        <v>3610.6278138128159</v>
      </c>
      <c r="T891" s="36">
        <f>(Reference!N$12*List!$G891)+Reference!N$13</f>
        <v>14564.778240226504</v>
      </c>
      <c r="U891" s="12">
        <f>(Reference!O$12*List!$G891)+Reference!O$13</f>
        <v>541.35294879614071</v>
      </c>
      <c r="V891" s="12">
        <f>(Reference!P$12*List!$G891)+Reference!P$13</f>
        <v>762.81551875819832</v>
      </c>
      <c r="W891" s="12">
        <f>(Reference!Q$12*List!$G891)+Reference!Q$13</f>
        <v>381.40775937909916</v>
      </c>
      <c r="X891" s="54"/>
      <c r="Y891" s="1" t="str">
        <f t="shared" si="27"/>
        <v>Montgomery County, Iowa</v>
      </c>
      <c r="Z891" s="39" t="s">
        <v>33</v>
      </c>
      <c r="AA891" s="40" t="s">
        <v>2225</v>
      </c>
      <c r="AB891" s="44" t="s">
        <v>1976</v>
      </c>
      <c r="AC891" s="63"/>
      <c r="AD891" s="57">
        <f t="shared" si="26"/>
        <v>0.83420000000000005</v>
      </c>
    </row>
    <row r="892" spans="1:30" x14ac:dyDescent="0.3">
      <c r="A892" s="47">
        <v>16690</v>
      </c>
      <c r="B892" s="27">
        <v>99916</v>
      </c>
      <c r="C892" s="49" t="s">
        <v>1976</v>
      </c>
      <c r="D892" s="39" t="s">
        <v>1208</v>
      </c>
      <c r="E892" s="44" t="s">
        <v>1976</v>
      </c>
      <c r="F892" s="18" t="s">
        <v>7</v>
      </c>
      <c r="G892" s="29">
        <v>0.83420000000000005</v>
      </c>
      <c r="H892" s="36">
        <f>(Reference!B$12*List!$G892)+Reference!B$13</f>
        <v>834.10979302028238</v>
      </c>
      <c r="I892" s="36">
        <f>(Reference!C$12*List!$G892)+Reference!C$13</f>
        <v>1244.6794317097451</v>
      </c>
      <c r="J892" s="36">
        <f>(Reference!D$12*List!$G892)+Reference!D$13</f>
        <v>1489.714361962077</v>
      </c>
      <c r="K892" s="36">
        <f>(Reference!E$12*List!$G892)+Reference!E$13</f>
        <v>1842.5646615254348</v>
      </c>
      <c r="L892" s="36">
        <f>(Reference!F$12*List!$G892)+Reference!F$13</f>
        <v>1919.342273004499</v>
      </c>
      <c r="M892" s="36">
        <f>(Reference!G$12*List!$G892)+Reference!G$13</f>
        <v>2173.6340783996966</v>
      </c>
      <c r="N892" s="36">
        <f>(Reference!H$12*List!$G892)+Reference!H$13</f>
        <v>2256.4014326182614</v>
      </c>
      <c r="O892" s="36">
        <f>(Reference!I$12*List!$G892)+Reference!I$13</f>
        <v>2345.158529576328</v>
      </c>
      <c r="P892" s="36">
        <f>(Reference!J$12*List!$G892)+Reference!J$13</f>
        <v>2714.8890132237361</v>
      </c>
      <c r="Q892" s="36">
        <f>(Reference!K$12*List!$G892)+Reference!K$13</f>
        <v>2800.9234998456659</v>
      </c>
      <c r="R892" s="36">
        <f>(Reference!L$12*List!$G892)+Reference!L$13</f>
        <v>3021.9994591399918</v>
      </c>
      <c r="S892" s="36">
        <f>(Reference!M$12*List!$G892)+Reference!M$13</f>
        <v>3610.6278138128159</v>
      </c>
      <c r="T892" s="36">
        <f>(Reference!N$12*List!$G892)+Reference!N$13</f>
        <v>14564.778240226504</v>
      </c>
      <c r="U892" s="12">
        <f>(Reference!O$12*List!$G892)+Reference!O$13</f>
        <v>541.35294879614071</v>
      </c>
      <c r="V892" s="12">
        <f>(Reference!P$12*List!$G892)+Reference!P$13</f>
        <v>762.81551875819832</v>
      </c>
      <c r="W892" s="12">
        <f>(Reference!Q$12*List!$G892)+Reference!Q$13</f>
        <v>381.40775937909916</v>
      </c>
      <c r="X892" s="54"/>
      <c r="Y892" s="1" t="str">
        <f t="shared" si="27"/>
        <v>Muscatine County, Iowa</v>
      </c>
      <c r="Z892" s="39" t="s">
        <v>1208</v>
      </c>
      <c r="AA892" s="40" t="s">
        <v>2225</v>
      </c>
      <c r="AB892" s="44" t="s">
        <v>1976</v>
      </c>
      <c r="AC892" s="63"/>
      <c r="AD892" s="57">
        <f t="shared" si="26"/>
        <v>0.83420000000000005</v>
      </c>
    </row>
    <row r="893" spans="1:30" x14ac:dyDescent="0.3">
      <c r="A893" s="47">
        <v>16700</v>
      </c>
      <c r="B893" s="27">
        <v>99916</v>
      </c>
      <c r="C893" s="49" t="s">
        <v>1976</v>
      </c>
      <c r="D893" s="39" t="s">
        <v>1209</v>
      </c>
      <c r="E893" s="44" t="s">
        <v>1976</v>
      </c>
      <c r="F893" s="18" t="s">
        <v>7</v>
      </c>
      <c r="G893" s="29">
        <v>0.83420000000000005</v>
      </c>
      <c r="H893" s="36">
        <f>(Reference!B$12*List!$G893)+Reference!B$13</f>
        <v>834.10979302028238</v>
      </c>
      <c r="I893" s="36">
        <f>(Reference!C$12*List!$G893)+Reference!C$13</f>
        <v>1244.6794317097451</v>
      </c>
      <c r="J893" s="36">
        <f>(Reference!D$12*List!$G893)+Reference!D$13</f>
        <v>1489.714361962077</v>
      </c>
      <c r="K893" s="36">
        <f>(Reference!E$12*List!$G893)+Reference!E$13</f>
        <v>1842.5646615254348</v>
      </c>
      <c r="L893" s="36">
        <f>(Reference!F$12*List!$G893)+Reference!F$13</f>
        <v>1919.342273004499</v>
      </c>
      <c r="M893" s="36">
        <f>(Reference!G$12*List!$G893)+Reference!G$13</f>
        <v>2173.6340783996966</v>
      </c>
      <c r="N893" s="36">
        <f>(Reference!H$12*List!$G893)+Reference!H$13</f>
        <v>2256.4014326182614</v>
      </c>
      <c r="O893" s="36">
        <f>(Reference!I$12*List!$G893)+Reference!I$13</f>
        <v>2345.158529576328</v>
      </c>
      <c r="P893" s="36">
        <f>(Reference!J$12*List!$G893)+Reference!J$13</f>
        <v>2714.8890132237361</v>
      </c>
      <c r="Q893" s="36">
        <f>(Reference!K$12*List!$G893)+Reference!K$13</f>
        <v>2800.9234998456659</v>
      </c>
      <c r="R893" s="36">
        <f>(Reference!L$12*List!$G893)+Reference!L$13</f>
        <v>3021.9994591399918</v>
      </c>
      <c r="S893" s="36">
        <f>(Reference!M$12*List!$G893)+Reference!M$13</f>
        <v>3610.6278138128159</v>
      </c>
      <c r="T893" s="36">
        <f>(Reference!N$12*List!$G893)+Reference!N$13</f>
        <v>14564.778240226504</v>
      </c>
      <c r="U893" s="12">
        <f>(Reference!O$12*List!$G893)+Reference!O$13</f>
        <v>541.35294879614071</v>
      </c>
      <c r="V893" s="12">
        <f>(Reference!P$12*List!$G893)+Reference!P$13</f>
        <v>762.81551875819832</v>
      </c>
      <c r="W893" s="12">
        <f>(Reference!Q$12*List!$G893)+Reference!Q$13</f>
        <v>381.40775937909916</v>
      </c>
      <c r="X893" s="54"/>
      <c r="Y893" s="1" t="str">
        <f t="shared" si="27"/>
        <v>O Brien County, Iowa</v>
      </c>
      <c r="Z893" s="39" t="s">
        <v>1209</v>
      </c>
      <c r="AA893" s="40" t="s">
        <v>2225</v>
      </c>
      <c r="AB893" s="44" t="s">
        <v>1976</v>
      </c>
      <c r="AC893" s="63"/>
      <c r="AD893" s="57">
        <f t="shared" si="26"/>
        <v>0.83420000000000005</v>
      </c>
    </row>
    <row r="894" spans="1:30" x14ac:dyDescent="0.3">
      <c r="A894" s="47">
        <v>16710</v>
      </c>
      <c r="B894" s="27">
        <v>99916</v>
      </c>
      <c r="C894" s="49" t="s">
        <v>1976</v>
      </c>
      <c r="D894" s="39" t="s">
        <v>153</v>
      </c>
      <c r="E894" s="44" t="s">
        <v>1976</v>
      </c>
      <c r="F894" s="18" t="s">
        <v>7</v>
      </c>
      <c r="G894" s="29">
        <v>0.83420000000000005</v>
      </c>
      <c r="H894" s="36">
        <f>(Reference!B$12*List!$G894)+Reference!B$13</f>
        <v>834.10979302028238</v>
      </c>
      <c r="I894" s="36">
        <f>(Reference!C$12*List!$G894)+Reference!C$13</f>
        <v>1244.6794317097451</v>
      </c>
      <c r="J894" s="36">
        <f>(Reference!D$12*List!$G894)+Reference!D$13</f>
        <v>1489.714361962077</v>
      </c>
      <c r="K894" s="36">
        <f>(Reference!E$12*List!$G894)+Reference!E$13</f>
        <v>1842.5646615254348</v>
      </c>
      <c r="L894" s="36">
        <f>(Reference!F$12*List!$G894)+Reference!F$13</f>
        <v>1919.342273004499</v>
      </c>
      <c r="M894" s="36">
        <f>(Reference!G$12*List!$G894)+Reference!G$13</f>
        <v>2173.6340783996966</v>
      </c>
      <c r="N894" s="36">
        <f>(Reference!H$12*List!$G894)+Reference!H$13</f>
        <v>2256.4014326182614</v>
      </c>
      <c r="O894" s="36">
        <f>(Reference!I$12*List!$G894)+Reference!I$13</f>
        <v>2345.158529576328</v>
      </c>
      <c r="P894" s="36">
        <f>(Reference!J$12*List!$G894)+Reference!J$13</f>
        <v>2714.8890132237361</v>
      </c>
      <c r="Q894" s="36">
        <f>(Reference!K$12*List!$G894)+Reference!K$13</f>
        <v>2800.9234998456659</v>
      </c>
      <c r="R894" s="36">
        <f>(Reference!L$12*List!$G894)+Reference!L$13</f>
        <v>3021.9994591399918</v>
      </c>
      <c r="S894" s="36">
        <f>(Reference!M$12*List!$G894)+Reference!M$13</f>
        <v>3610.6278138128159</v>
      </c>
      <c r="T894" s="36">
        <f>(Reference!N$12*List!$G894)+Reference!N$13</f>
        <v>14564.778240226504</v>
      </c>
      <c r="U894" s="12">
        <f>(Reference!O$12*List!$G894)+Reference!O$13</f>
        <v>541.35294879614071</v>
      </c>
      <c r="V894" s="12">
        <f>(Reference!P$12*List!$G894)+Reference!P$13</f>
        <v>762.81551875819832</v>
      </c>
      <c r="W894" s="12">
        <f>(Reference!Q$12*List!$G894)+Reference!Q$13</f>
        <v>381.40775937909916</v>
      </c>
      <c r="X894" s="54"/>
      <c r="Y894" s="1" t="str">
        <f t="shared" si="27"/>
        <v>Osceola County, Iowa</v>
      </c>
      <c r="Z894" s="39" t="s">
        <v>153</v>
      </c>
      <c r="AA894" s="40" t="s">
        <v>2225</v>
      </c>
      <c r="AB894" s="44" t="s">
        <v>1976</v>
      </c>
      <c r="AC894" s="63"/>
      <c r="AD894" s="57">
        <f t="shared" si="26"/>
        <v>0.83420000000000005</v>
      </c>
    </row>
    <row r="895" spans="1:30" x14ac:dyDescent="0.3">
      <c r="A895" s="47">
        <v>16720</v>
      </c>
      <c r="B895" s="27">
        <v>99916</v>
      </c>
      <c r="C895" s="49" t="s">
        <v>1976</v>
      </c>
      <c r="D895" s="39" t="s">
        <v>1210</v>
      </c>
      <c r="E895" s="44" t="s">
        <v>1976</v>
      </c>
      <c r="F895" s="18" t="s">
        <v>7</v>
      </c>
      <c r="G895" s="29">
        <v>0.83420000000000005</v>
      </c>
      <c r="H895" s="36">
        <f>(Reference!B$12*List!$G895)+Reference!B$13</f>
        <v>834.10979302028238</v>
      </c>
      <c r="I895" s="36">
        <f>(Reference!C$12*List!$G895)+Reference!C$13</f>
        <v>1244.6794317097451</v>
      </c>
      <c r="J895" s="36">
        <f>(Reference!D$12*List!$G895)+Reference!D$13</f>
        <v>1489.714361962077</v>
      </c>
      <c r="K895" s="36">
        <f>(Reference!E$12*List!$G895)+Reference!E$13</f>
        <v>1842.5646615254348</v>
      </c>
      <c r="L895" s="36">
        <f>(Reference!F$12*List!$G895)+Reference!F$13</f>
        <v>1919.342273004499</v>
      </c>
      <c r="M895" s="36">
        <f>(Reference!G$12*List!$G895)+Reference!G$13</f>
        <v>2173.6340783996966</v>
      </c>
      <c r="N895" s="36">
        <f>(Reference!H$12*List!$G895)+Reference!H$13</f>
        <v>2256.4014326182614</v>
      </c>
      <c r="O895" s="36">
        <f>(Reference!I$12*List!$G895)+Reference!I$13</f>
        <v>2345.158529576328</v>
      </c>
      <c r="P895" s="36">
        <f>(Reference!J$12*List!$G895)+Reference!J$13</f>
        <v>2714.8890132237361</v>
      </c>
      <c r="Q895" s="36">
        <f>(Reference!K$12*List!$G895)+Reference!K$13</f>
        <v>2800.9234998456659</v>
      </c>
      <c r="R895" s="36">
        <f>(Reference!L$12*List!$G895)+Reference!L$13</f>
        <v>3021.9994591399918</v>
      </c>
      <c r="S895" s="36">
        <f>(Reference!M$12*List!$G895)+Reference!M$13</f>
        <v>3610.6278138128159</v>
      </c>
      <c r="T895" s="36">
        <f>(Reference!N$12*List!$G895)+Reference!N$13</f>
        <v>14564.778240226504</v>
      </c>
      <c r="U895" s="12">
        <f>(Reference!O$12*List!$G895)+Reference!O$13</f>
        <v>541.35294879614071</v>
      </c>
      <c r="V895" s="12">
        <f>(Reference!P$12*List!$G895)+Reference!P$13</f>
        <v>762.81551875819832</v>
      </c>
      <c r="W895" s="12">
        <f>(Reference!Q$12*List!$G895)+Reference!Q$13</f>
        <v>381.40775937909916</v>
      </c>
      <c r="X895" s="54"/>
      <c r="Y895" s="1" t="str">
        <f t="shared" si="27"/>
        <v>Page County, Iowa</v>
      </c>
      <c r="Z895" s="39" t="s">
        <v>1210</v>
      </c>
      <c r="AA895" s="40" t="s">
        <v>2225</v>
      </c>
      <c r="AB895" s="44" t="s">
        <v>1976</v>
      </c>
      <c r="AC895" s="63"/>
      <c r="AD895" s="57">
        <f t="shared" si="26"/>
        <v>0.83420000000000005</v>
      </c>
    </row>
    <row r="896" spans="1:30" x14ac:dyDescent="0.3">
      <c r="A896" s="47">
        <v>16730</v>
      </c>
      <c r="B896" s="27">
        <v>99916</v>
      </c>
      <c r="C896" s="49" t="s">
        <v>1976</v>
      </c>
      <c r="D896" s="39" t="s">
        <v>1211</v>
      </c>
      <c r="E896" s="44" t="s">
        <v>1976</v>
      </c>
      <c r="F896" s="18" t="s">
        <v>7</v>
      </c>
      <c r="G896" s="29">
        <v>0.83420000000000005</v>
      </c>
      <c r="H896" s="36">
        <f>(Reference!B$12*List!$G896)+Reference!B$13</f>
        <v>834.10979302028238</v>
      </c>
      <c r="I896" s="36">
        <f>(Reference!C$12*List!$G896)+Reference!C$13</f>
        <v>1244.6794317097451</v>
      </c>
      <c r="J896" s="36">
        <f>(Reference!D$12*List!$G896)+Reference!D$13</f>
        <v>1489.714361962077</v>
      </c>
      <c r="K896" s="36">
        <f>(Reference!E$12*List!$G896)+Reference!E$13</f>
        <v>1842.5646615254348</v>
      </c>
      <c r="L896" s="36">
        <f>(Reference!F$12*List!$G896)+Reference!F$13</f>
        <v>1919.342273004499</v>
      </c>
      <c r="M896" s="36">
        <f>(Reference!G$12*List!$G896)+Reference!G$13</f>
        <v>2173.6340783996966</v>
      </c>
      <c r="N896" s="36">
        <f>(Reference!H$12*List!$G896)+Reference!H$13</f>
        <v>2256.4014326182614</v>
      </c>
      <c r="O896" s="36">
        <f>(Reference!I$12*List!$G896)+Reference!I$13</f>
        <v>2345.158529576328</v>
      </c>
      <c r="P896" s="36">
        <f>(Reference!J$12*List!$G896)+Reference!J$13</f>
        <v>2714.8890132237361</v>
      </c>
      <c r="Q896" s="36">
        <f>(Reference!K$12*List!$G896)+Reference!K$13</f>
        <v>2800.9234998456659</v>
      </c>
      <c r="R896" s="36">
        <f>(Reference!L$12*List!$G896)+Reference!L$13</f>
        <v>3021.9994591399918</v>
      </c>
      <c r="S896" s="36">
        <f>(Reference!M$12*List!$G896)+Reference!M$13</f>
        <v>3610.6278138128159</v>
      </c>
      <c r="T896" s="36">
        <f>(Reference!N$12*List!$G896)+Reference!N$13</f>
        <v>14564.778240226504</v>
      </c>
      <c r="U896" s="12">
        <f>(Reference!O$12*List!$G896)+Reference!O$13</f>
        <v>541.35294879614071</v>
      </c>
      <c r="V896" s="12">
        <f>(Reference!P$12*List!$G896)+Reference!P$13</f>
        <v>762.81551875819832</v>
      </c>
      <c r="W896" s="12">
        <f>(Reference!Q$12*List!$G896)+Reference!Q$13</f>
        <v>381.40775937909916</v>
      </c>
      <c r="X896" s="54"/>
      <c r="Y896" s="1" t="str">
        <f t="shared" si="27"/>
        <v>Palo Alto County, Iowa</v>
      </c>
      <c r="Z896" s="39" t="s">
        <v>1211</v>
      </c>
      <c r="AA896" s="40" t="s">
        <v>2225</v>
      </c>
      <c r="AB896" s="44" t="s">
        <v>1976</v>
      </c>
      <c r="AC896" s="63"/>
      <c r="AD896" s="57">
        <f t="shared" si="26"/>
        <v>0.83420000000000005</v>
      </c>
    </row>
    <row r="897" spans="1:30" x14ac:dyDescent="0.3">
      <c r="A897" s="47">
        <v>16740</v>
      </c>
      <c r="B897" s="13">
        <v>43580</v>
      </c>
      <c r="C897" s="49" t="s">
        <v>2388</v>
      </c>
      <c r="D897" s="38" t="s">
        <v>393</v>
      </c>
      <c r="E897" s="43" t="s">
        <v>1976</v>
      </c>
      <c r="F897" s="18" t="s">
        <v>6</v>
      </c>
      <c r="G897" s="11">
        <v>0.8508</v>
      </c>
      <c r="H897" s="36">
        <f>(Reference!B$12*List!$G897)+Reference!B$13</f>
        <v>846.61182657762288</v>
      </c>
      <c r="I897" s="36">
        <f>(Reference!C$12*List!$G897)+Reference!C$13</f>
        <v>1263.335277922773</v>
      </c>
      <c r="J897" s="36">
        <f>(Reference!D$12*List!$G897)+Reference!D$13</f>
        <v>1512.0429080359261</v>
      </c>
      <c r="K897" s="36">
        <f>(Reference!E$12*List!$G897)+Reference!E$13</f>
        <v>1870.1818953988666</v>
      </c>
      <c r="L897" s="36">
        <f>(Reference!F$12*List!$G897)+Reference!F$13</f>
        <v>1948.1102861676547</v>
      </c>
      <c r="M897" s="36">
        <f>(Reference!G$12*List!$G897)+Reference!G$13</f>
        <v>2206.21353786286</v>
      </c>
      <c r="N897" s="36">
        <f>(Reference!H$12*List!$G897)+Reference!H$13</f>
        <v>2290.2214484788583</v>
      </c>
      <c r="O897" s="36">
        <f>(Reference!I$12*List!$G897)+Reference!I$13</f>
        <v>2380.3088789420667</v>
      </c>
      <c r="P897" s="36">
        <f>(Reference!J$12*List!$G897)+Reference!J$13</f>
        <v>2755.5810586016914</v>
      </c>
      <c r="Q897" s="36">
        <f>(Reference!K$12*List!$G897)+Reference!K$13</f>
        <v>2842.9050709525327</v>
      </c>
      <c r="R897" s="36">
        <f>(Reference!L$12*List!$G897)+Reference!L$13</f>
        <v>3067.2946216768432</v>
      </c>
      <c r="S897" s="36">
        <f>(Reference!M$12*List!$G897)+Reference!M$13</f>
        <v>3664.7456175708849</v>
      </c>
      <c r="T897" s="36">
        <f>(Reference!N$12*List!$G897)+Reference!N$13</f>
        <v>14783.082050873778</v>
      </c>
      <c r="U897" s="12">
        <f>(Reference!O$12*List!$G897)+Reference!O$13</f>
        <v>549.46700379087679</v>
      </c>
      <c r="V897" s="12">
        <f>(Reference!P$12*List!$G897)+Reference!P$13</f>
        <v>774.24895988714479</v>
      </c>
      <c r="W897" s="12">
        <f>(Reference!Q$12*List!$G897)+Reference!Q$13</f>
        <v>387.1244799435724</v>
      </c>
      <c r="X897" s="54"/>
      <c r="Y897" s="1" t="str">
        <f t="shared" si="27"/>
        <v>Plymouth County, Iowa</v>
      </c>
      <c r="Z897" s="38" t="s">
        <v>393</v>
      </c>
      <c r="AA897" s="40" t="s">
        <v>2225</v>
      </c>
      <c r="AB897" s="43" t="s">
        <v>1976</v>
      </c>
      <c r="AC897" s="62"/>
      <c r="AD897" s="57">
        <f t="shared" si="26"/>
        <v>0.8508</v>
      </c>
    </row>
    <row r="898" spans="1:30" x14ac:dyDescent="0.3">
      <c r="A898" s="47">
        <v>16750</v>
      </c>
      <c r="B898" s="27">
        <v>99916</v>
      </c>
      <c r="C898" s="49" t="s">
        <v>1976</v>
      </c>
      <c r="D898" s="39" t="s">
        <v>1212</v>
      </c>
      <c r="E898" s="44" t="s">
        <v>1976</v>
      </c>
      <c r="F898" s="18" t="s">
        <v>7</v>
      </c>
      <c r="G898" s="29">
        <v>0.83420000000000005</v>
      </c>
      <c r="H898" s="36">
        <f>(Reference!B$12*List!$G898)+Reference!B$13</f>
        <v>834.10979302028238</v>
      </c>
      <c r="I898" s="36">
        <f>(Reference!C$12*List!$G898)+Reference!C$13</f>
        <v>1244.6794317097451</v>
      </c>
      <c r="J898" s="36">
        <f>(Reference!D$12*List!$G898)+Reference!D$13</f>
        <v>1489.714361962077</v>
      </c>
      <c r="K898" s="36">
        <f>(Reference!E$12*List!$G898)+Reference!E$13</f>
        <v>1842.5646615254348</v>
      </c>
      <c r="L898" s="36">
        <f>(Reference!F$12*List!$G898)+Reference!F$13</f>
        <v>1919.342273004499</v>
      </c>
      <c r="M898" s="36">
        <f>(Reference!G$12*List!$G898)+Reference!G$13</f>
        <v>2173.6340783996966</v>
      </c>
      <c r="N898" s="36">
        <f>(Reference!H$12*List!$G898)+Reference!H$13</f>
        <v>2256.4014326182614</v>
      </c>
      <c r="O898" s="36">
        <f>(Reference!I$12*List!$G898)+Reference!I$13</f>
        <v>2345.158529576328</v>
      </c>
      <c r="P898" s="36">
        <f>(Reference!J$12*List!$G898)+Reference!J$13</f>
        <v>2714.8890132237361</v>
      </c>
      <c r="Q898" s="36">
        <f>(Reference!K$12*List!$G898)+Reference!K$13</f>
        <v>2800.9234998456659</v>
      </c>
      <c r="R898" s="36">
        <f>(Reference!L$12*List!$G898)+Reference!L$13</f>
        <v>3021.9994591399918</v>
      </c>
      <c r="S898" s="36">
        <f>(Reference!M$12*List!$G898)+Reference!M$13</f>
        <v>3610.6278138128159</v>
      </c>
      <c r="T898" s="36">
        <f>(Reference!N$12*List!$G898)+Reference!N$13</f>
        <v>14564.778240226504</v>
      </c>
      <c r="U898" s="12">
        <f>(Reference!O$12*List!$G898)+Reference!O$13</f>
        <v>541.35294879614071</v>
      </c>
      <c r="V898" s="12">
        <f>(Reference!P$12*List!$G898)+Reference!P$13</f>
        <v>762.81551875819832</v>
      </c>
      <c r="W898" s="12">
        <f>(Reference!Q$12*List!$G898)+Reference!Q$13</f>
        <v>381.40775937909916</v>
      </c>
      <c r="X898" s="54"/>
      <c r="Y898" s="1" t="str">
        <f t="shared" si="27"/>
        <v>Pocahontas County, Iowa</v>
      </c>
      <c r="Z898" s="39" t="s">
        <v>1212</v>
      </c>
      <c r="AA898" s="40" t="s">
        <v>2225</v>
      </c>
      <c r="AB898" s="44" t="s">
        <v>1976</v>
      </c>
      <c r="AC898" s="63"/>
      <c r="AD898" s="57">
        <f t="shared" si="26"/>
        <v>0.83420000000000005</v>
      </c>
    </row>
    <row r="899" spans="1:30" x14ac:dyDescent="0.3">
      <c r="A899" s="47">
        <v>16760</v>
      </c>
      <c r="B899" s="13">
        <v>19780</v>
      </c>
      <c r="C899" s="49" t="s">
        <v>2384</v>
      </c>
      <c r="D899" s="38" t="s">
        <v>157</v>
      </c>
      <c r="E899" s="43" t="s">
        <v>1976</v>
      </c>
      <c r="F899" s="18" t="s">
        <v>6</v>
      </c>
      <c r="G899" s="11">
        <v>0.92569999999999997</v>
      </c>
      <c r="H899" s="36">
        <f>(Reference!B$12*List!$G899)+Reference!B$13</f>
        <v>903.02160449598512</v>
      </c>
      <c r="I899" s="36">
        <f>(Reference!C$12*List!$G899)+Reference!C$13</f>
        <v>1347.5113551128807</v>
      </c>
      <c r="J899" s="36">
        <f>(Reference!D$12*List!$G899)+Reference!D$13</f>
        <v>1612.7903839956432</v>
      </c>
      <c r="K899" s="36">
        <f>(Reference!E$12*List!$G899)+Reference!E$13</f>
        <v>1994.7921855868212</v>
      </c>
      <c r="L899" s="36">
        <f>(Reference!F$12*List!$G899)+Reference!F$13</f>
        <v>2077.9129479700869</v>
      </c>
      <c r="M899" s="36">
        <f>(Reference!G$12*List!$G899)+Reference!G$13</f>
        <v>2353.213629055087</v>
      </c>
      <c r="N899" s="36">
        <f>(Reference!H$12*List!$G899)+Reference!H$13</f>
        <v>2442.8189899221529</v>
      </c>
      <c r="O899" s="36">
        <f>(Reference!I$12*List!$G899)+Reference!I$13</f>
        <v>2538.90894927302</v>
      </c>
      <c r="P899" s="36">
        <f>(Reference!J$12*List!$G899)+Reference!J$13</f>
        <v>2939.1855284094554</v>
      </c>
      <c r="Q899" s="36">
        <f>(Reference!K$12*List!$G899)+Reference!K$13</f>
        <v>3032.3279429949589</v>
      </c>
      <c r="R899" s="36">
        <f>(Reference!L$12*List!$G899)+Reference!L$13</f>
        <v>3271.6685779425179</v>
      </c>
      <c r="S899" s="36">
        <f>(Reference!M$12*List!$G899)+Reference!M$13</f>
        <v>3908.9277562142206</v>
      </c>
      <c r="T899" s="36">
        <f>(Reference!N$12*List!$G899)+Reference!N$13</f>
        <v>15768.079365179849</v>
      </c>
      <c r="U899" s="12">
        <f>(Reference!O$12*List!$G899)+Reference!O$13</f>
        <v>586.07801096592175</v>
      </c>
      <c r="V899" s="12">
        <f>(Reference!P$12*List!$G899)+Reference!P$13</f>
        <v>825.83719727016273</v>
      </c>
      <c r="W899" s="12">
        <f>(Reference!Q$12*List!$G899)+Reference!Q$13</f>
        <v>412.91859863508137</v>
      </c>
      <c r="X899" s="54"/>
      <c r="Y899" s="1" t="str">
        <f t="shared" si="27"/>
        <v>Polk County, Iowa</v>
      </c>
      <c r="Z899" s="38" t="s">
        <v>157</v>
      </c>
      <c r="AA899" s="40" t="s">
        <v>2225</v>
      </c>
      <c r="AB899" s="43" t="s">
        <v>1976</v>
      </c>
      <c r="AC899" s="62"/>
      <c r="AD899" s="57">
        <f t="shared" si="26"/>
        <v>0.92569999999999997</v>
      </c>
    </row>
    <row r="900" spans="1:30" x14ac:dyDescent="0.3">
      <c r="A900" s="47">
        <v>16770</v>
      </c>
      <c r="B900" s="13">
        <v>36540</v>
      </c>
      <c r="C900" s="49" t="s">
        <v>2386</v>
      </c>
      <c r="D900" s="38" t="s">
        <v>300</v>
      </c>
      <c r="E900" s="43" t="s">
        <v>1976</v>
      </c>
      <c r="F900" s="18" t="s">
        <v>6</v>
      </c>
      <c r="G900" s="11">
        <v>0.93889999999999996</v>
      </c>
      <c r="H900" s="36">
        <f>(Reference!B$12*List!$G900)+Reference!B$13</f>
        <v>912.96298057772594</v>
      </c>
      <c r="I900" s="36">
        <f>(Reference!C$12*List!$G900)+Reference!C$13</f>
        <v>1362.34612439071</v>
      </c>
      <c r="J900" s="36">
        <f>(Reference!D$12*List!$G900)+Reference!D$13</f>
        <v>1630.5456134037643</v>
      </c>
      <c r="K900" s="36">
        <f>(Reference!E$12*List!$G900)+Reference!E$13</f>
        <v>2016.7528775825622</v>
      </c>
      <c r="L900" s="36">
        <f>(Reference!F$12*List!$G900)+Reference!F$13</f>
        <v>2100.7887174733191</v>
      </c>
      <c r="M900" s="36">
        <f>(Reference!G$12*List!$G900)+Reference!G$13</f>
        <v>2379.1201871824219</v>
      </c>
      <c r="N900" s="36">
        <f>(Reference!H$12*List!$G900)+Reference!H$13</f>
        <v>2469.7120145823865</v>
      </c>
      <c r="O900" s="36">
        <f>(Reference!I$12*List!$G900)+Reference!I$13</f>
        <v>2566.8598294915591</v>
      </c>
      <c r="P900" s="36">
        <f>(Reference!J$12*List!$G900)+Reference!J$13</f>
        <v>2971.5430584690348</v>
      </c>
      <c r="Q900" s="36">
        <f>(Reference!K$12*List!$G900)+Reference!K$13</f>
        <v>3065.7108790558405</v>
      </c>
      <c r="R900" s="36">
        <f>(Reference!L$12*List!$G900)+Reference!L$13</f>
        <v>3307.6864180320626</v>
      </c>
      <c r="S900" s="36">
        <f>(Reference!M$12*List!$G900)+Reference!M$13</f>
        <v>3951.9611905278657</v>
      </c>
      <c r="T900" s="36">
        <f>(Reference!N$12*List!$G900)+Reference!N$13</f>
        <v>15941.670347140331</v>
      </c>
      <c r="U900" s="12">
        <f>(Reference!O$12*List!$G900)+Reference!O$13</f>
        <v>592.53015108221814</v>
      </c>
      <c r="V900" s="12">
        <f>(Reference!P$12*List!$G900)+Reference!P$13</f>
        <v>834.92884925221665</v>
      </c>
      <c r="W900" s="12">
        <f>(Reference!Q$12*List!$G900)+Reference!Q$13</f>
        <v>417.46442462610833</v>
      </c>
      <c r="X900" s="54"/>
      <c r="Y900" s="1" t="str">
        <f t="shared" si="27"/>
        <v>Pottawattamie County, Iowa</v>
      </c>
      <c r="Z900" s="38" t="s">
        <v>300</v>
      </c>
      <c r="AA900" s="40" t="s">
        <v>2225</v>
      </c>
      <c r="AB900" s="43" t="s">
        <v>1976</v>
      </c>
      <c r="AC900" s="62"/>
      <c r="AD900" s="57">
        <f t="shared" si="26"/>
        <v>0.93889999999999996</v>
      </c>
    </row>
    <row r="901" spans="1:30" x14ac:dyDescent="0.3">
      <c r="A901" s="47">
        <v>16780</v>
      </c>
      <c r="B901" s="27">
        <v>99916</v>
      </c>
      <c r="C901" s="49" t="s">
        <v>1976</v>
      </c>
      <c r="D901" s="39" t="s">
        <v>1213</v>
      </c>
      <c r="E901" s="44" t="s">
        <v>1976</v>
      </c>
      <c r="F901" s="18" t="s">
        <v>7</v>
      </c>
      <c r="G901" s="29">
        <v>0.83420000000000005</v>
      </c>
      <c r="H901" s="36">
        <f>(Reference!B$12*List!$G901)+Reference!B$13</f>
        <v>834.10979302028238</v>
      </c>
      <c r="I901" s="36">
        <f>(Reference!C$12*List!$G901)+Reference!C$13</f>
        <v>1244.6794317097451</v>
      </c>
      <c r="J901" s="36">
        <f>(Reference!D$12*List!$G901)+Reference!D$13</f>
        <v>1489.714361962077</v>
      </c>
      <c r="K901" s="36">
        <f>(Reference!E$12*List!$G901)+Reference!E$13</f>
        <v>1842.5646615254348</v>
      </c>
      <c r="L901" s="36">
        <f>(Reference!F$12*List!$G901)+Reference!F$13</f>
        <v>1919.342273004499</v>
      </c>
      <c r="M901" s="36">
        <f>(Reference!G$12*List!$G901)+Reference!G$13</f>
        <v>2173.6340783996966</v>
      </c>
      <c r="N901" s="36">
        <f>(Reference!H$12*List!$G901)+Reference!H$13</f>
        <v>2256.4014326182614</v>
      </c>
      <c r="O901" s="36">
        <f>(Reference!I$12*List!$G901)+Reference!I$13</f>
        <v>2345.158529576328</v>
      </c>
      <c r="P901" s="36">
        <f>(Reference!J$12*List!$G901)+Reference!J$13</f>
        <v>2714.8890132237361</v>
      </c>
      <c r="Q901" s="36">
        <f>(Reference!K$12*List!$G901)+Reference!K$13</f>
        <v>2800.9234998456659</v>
      </c>
      <c r="R901" s="36">
        <f>(Reference!L$12*List!$G901)+Reference!L$13</f>
        <v>3021.9994591399918</v>
      </c>
      <c r="S901" s="36">
        <f>(Reference!M$12*List!$G901)+Reference!M$13</f>
        <v>3610.6278138128159</v>
      </c>
      <c r="T901" s="36">
        <f>(Reference!N$12*List!$G901)+Reference!N$13</f>
        <v>14564.778240226504</v>
      </c>
      <c r="U901" s="12">
        <f>(Reference!O$12*List!$G901)+Reference!O$13</f>
        <v>541.35294879614071</v>
      </c>
      <c r="V901" s="12">
        <f>(Reference!P$12*List!$G901)+Reference!P$13</f>
        <v>762.81551875819832</v>
      </c>
      <c r="W901" s="12">
        <f>(Reference!Q$12*List!$G901)+Reference!Q$13</f>
        <v>381.40775937909916</v>
      </c>
      <c r="X901" s="54"/>
      <c r="Y901" s="1" t="str">
        <f t="shared" si="27"/>
        <v>Poweshiek County, Iowa</v>
      </c>
      <c r="Z901" s="39" t="s">
        <v>1213</v>
      </c>
      <c r="AA901" s="40" t="s">
        <v>2225</v>
      </c>
      <c r="AB901" s="44" t="s">
        <v>1976</v>
      </c>
      <c r="AC901" s="63"/>
      <c r="AD901" s="57">
        <f t="shared" si="26"/>
        <v>0.83420000000000005</v>
      </c>
    </row>
    <row r="902" spans="1:30" x14ac:dyDescent="0.3">
      <c r="A902" s="47">
        <v>16790</v>
      </c>
      <c r="B902" s="27">
        <v>99916</v>
      </c>
      <c r="C902" s="49" t="s">
        <v>1976</v>
      </c>
      <c r="D902" s="39" t="s">
        <v>1214</v>
      </c>
      <c r="E902" s="44" t="s">
        <v>1976</v>
      </c>
      <c r="F902" s="18" t="s">
        <v>7</v>
      </c>
      <c r="G902" s="29">
        <v>0.83420000000000005</v>
      </c>
      <c r="H902" s="36">
        <f>(Reference!B$12*List!$G902)+Reference!B$13</f>
        <v>834.10979302028238</v>
      </c>
      <c r="I902" s="36">
        <f>(Reference!C$12*List!$G902)+Reference!C$13</f>
        <v>1244.6794317097451</v>
      </c>
      <c r="J902" s="36">
        <f>(Reference!D$12*List!$G902)+Reference!D$13</f>
        <v>1489.714361962077</v>
      </c>
      <c r="K902" s="36">
        <f>(Reference!E$12*List!$G902)+Reference!E$13</f>
        <v>1842.5646615254348</v>
      </c>
      <c r="L902" s="36">
        <f>(Reference!F$12*List!$G902)+Reference!F$13</f>
        <v>1919.342273004499</v>
      </c>
      <c r="M902" s="36">
        <f>(Reference!G$12*List!$G902)+Reference!G$13</f>
        <v>2173.6340783996966</v>
      </c>
      <c r="N902" s="36">
        <f>(Reference!H$12*List!$G902)+Reference!H$13</f>
        <v>2256.4014326182614</v>
      </c>
      <c r="O902" s="36">
        <f>(Reference!I$12*List!$G902)+Reference!I$13</f>
        <v>2345.158529576328</v>
      </c>
      <c r="P902" s="36">
        <f>(Reference!J$12*List!$G902)+Reference!J$13</f>
        <v>2714.8890132237361</v>
      </c>
      <c r="Q902" s="36">
        <f>(Reference!K$12*List!$G902)+Reference!K$13</f>
        <v>2800.9234998456659</v>
      </c>
      <c r="R902" s="36">
        <f>(Reference!L$12*List!$G902)+Reference!L$13</f>
        <v>3021.9994591399918</v>
      </c>
      <c r="S902" s="36">
        <f>(Reference!M$12*List!$G902)+Reference!M$13</f>
        <v>3610.6278138128159</v>
      </c>
      <c r="T902" s="36">
        <f>(Reference!N$12*List!$G902)+Reference!N$13</f>
        <v>14564.778240226504</v>
      </c>
      <c r="U902" s="12">
        <f>(Reference!O$12*List!$G902)+Reference!O$13</f>
        <v>541.35294879614071</v>
      </c>
      <c r="V902" s="12">
        <f>(Reference!P$12*List!$G902)+Reference!P$13</f>
        <v>762.81551875819832</v>
      </c>
      <c r="W902" s="12">
        <f>(Reference!Q$12*List!$G902)+Reference!Q$13</f>
        <v>381.40775937909916</v>
      </c>
      <c r="X902" s="54"/>
      <c r="Y902" s="1" t="str">
        <f t="shared" si="27"/>
        <v>Ringgold County, Iowa</v>
      </c>
      <c r="Z902" s="39" t="s">
        <v>1214</v>
      </c>
      <c r="AA902" s="40" t="s">
        <v>2225</v>
      </c>
      <c r="AB902" s="44" t="s">
        <v>1976</v>
      </c>
      <c r="AC902" s="63"/>
      <c r="AD902" s="57">
        <f t="shared" si="26"/>
        <v>0.83420000000000005</v>
      </c>
    </row>
    <row r="903" spans="1:30" x14ac:dyDescent="0.3">
      <c r="A903" s="47">
        <v>16800</v>
      </c>
      <c r="B903" s="27">
        <v>99916</v>
      </c>
      <c r="C903" s="49" t="s">
        <v>1976</v>
      </c>
      <c r="D903" s="39" t="s">
        <v>1215</v>
      </c>
      <c r="E903" s="44" t="s">
        <v>1976</v>
      </c>
      <c r="F903" s="18" t="s">
        <v>7</v>
      </c>
      <c r="G903" s="29">
        <v>0.83420000000000005</v>
      </c>
      <c r="H903" s="36">
        <f>(Reference!B$12*List!$G903)+Reference!B$13</f>
        <v>834.10979302028238</v>
      </c>
      <c r="I903" s="36">
        <f>(Reference!C$12*List!$G903)+Reference!C$13</f>
        <v>1244.6794317097451</v>
      </c>
      <c r="J903" s="36">
        <f>(Reference!D$12*List!$G903)+Reference!D$13</f>
        <v>1489.714361962077</v>
      </c>
      <c r="K903" s="36">
        <f>(Reference!E$12*List!$G903)+Reference!E$13</f>
        <v>1842.5646615254348</v>
      </c>
      <c r="L903" s="36">
        <f>(Reference!F$12*List!$G903)+Reference!F$13</f>
        <v>1919.342273004499</v>
      </c>
      <c r="M903" s="36">
        <f>(Reference!G$12*List!$G903)+Reference!G$13</f>
        <v>2173.6340783996966</v>
      </c>
      <c r="N903" s="36">
        <f>(Reference!H$12*List!$G903)+Reference!H$13</f>
        <v>2256.4014326182614</v>
      </c>
      <c r="O903" s="36">
        <f>(Reference!I$12*List!$G903)+Reference!I$13</f>
        <v>2345.158529576328</v>
      </c>
      <c r="P903" s="36">
        <f>(Reference!J$12*List!$G903)+Reference!J$13</f>
        <v>2714.8890132237361</v>
      </c>
      <c r="Q903" s="36">
        <f>(Reference!K$12*List!$G903)+Reference!K$13</f>
        <v>2800.9234998456659</v>
      </c>
      <c r="R903" s="36">
        <f>(Reference!L$12*List!$G903)+Reference!L$13</f>
        <v>3021.9994591399918</v>
      </c>
      <c r="S903" s="36">
        <f>(Reference!M$12*List!$G903)+Reference!M$13</f>
        <v>3610.6278138128159</v>
      </c>
      <c r="T903" s="36">
        <f>(Reference!N$12*List!$G903)+Reference!N$13</f>
        <v>14564.778240226504</v>
      </c>
      <c r="U903" s="12">
        <f>(Reference!O$12*List!$G903)+Reference!O$13</f>
        <v>541.35294879614071</v>
      </c>
      <c r="V903" s="12">
        <f>(Reference!P$12*List!$G903)+Reference!P$13</f>
        <v>762.81551875819832</v>
      </c>
      <c r="W903" s="12">
        <f>(Reference!Q$12*List!$G903)+Reference!Q$13</f>
        <v>381.40775937909916</v>
      </c>
      <c r="X903" s="54"/>
      <c r="Y903" s="1" t="str">
        <f t="shared" si="27"/>
        <v>Sac County, Iowa</v>
      </c>
      <c r="Z903" s="39" t="s">
        <v>1215</v>
      </c>
      <c r="AA903" s="40" t="s">
        <v>2225</v>
      </c>
      <c r="AB903" s="44" t="s">
        <v>1976</v>
      </c>
      <c r="AC903" s="63"/>
      <c r="AD903" s="57">
        <f t="shared" si="26"/>
        <v>0.83420000000000005</v>
      </c>
    </row>
    <row r="904" spans="1:30" x14ac:dyDescent="0.3">
      <c r="A904" s="47">
        <v>16810</v>
      </c>
      <c r="B904" s="13">
        <v>19340</v>
      </c>
      <c r="C904" s="49" t="s">
        <v>2362</v>
      </c>
      <c r="D904" s="38" t="s">
        <v>301</v>
      </c>
      <c r="E904" s="43" t="s">
        <v>1976</v>
      </c>
      <c r="F904" s="18" t="s">
        <v>6</v>
      </c>
      <c r="G904" s="11">
        <v>0.95350000000000001</v>
      </c>
      <c r="H904" s="36">
        <f>(Reference!B$12*List!$G904)+Reference!B$13</f>
        <v>923.95874503177254</v>
      </c>
      <c r="I904" s="36">
        <f>(Reference!C$12*List!$G904)+Reference!C$13</f>
        <v>1378.7542782889154</v>
      </c>
      <c r="J904" s="36">
        <f>(Reference!D$12*List!$G904)+Reference!D$13</f>
        <v>1650.1839732036558</v>
      </c>
      <c r="K904" s="36">
        <f>(Reference!E$12*List!$G904)+Reference!E$13</f>
        <v>2041.0427338808818</v>
      </c>
      <c r="L904" s="36">
        <f>(Reference!F$12*List!$G904)+Reference!F$13</f>
        <v>2126.0907049541674</v>
      </c>
      <c r="M904" s="36">
        <f>(Reference!G$12*List!$G904)+Reference!G$13</f>
        <v>2407.7744105656866</v>
      </c>
      <c r="N904" s="36">
        <f>(Reference!H$12*List!$G904)+Reference!H$13</f>
        <v>2499.4573297368875</v>
      </c>
      <c r="O904" s="36">
        <f>(Reference!I$12*List!$G904)+Reference!I$13</f>
        <v>2597.775197006004</v>
      </c>
      <c r="P904" s="36">
        <f>(Reference!J$12*List!$G904)+Reference!J$13</f>
        <v>3007.3324477773572</v>
      </c>
      <c r="Q904" s="36">
        <f>(Reference!K$12*List!$G904)+Reference!K$13</f>
        <v>3102.6344295474219</v>
      </c>
      <c r="R904" s="36">
        <f>(Reference!L$12*List!$G904)+Reference!L$13</f>
        <v>3347.5243320704985</v>
      </c>
      <c r="S904" s="36">
        <f>(Reference!M$12*List!$G904)+Reference!M$13</f>
        <v>3999.5587769656859</v>
      </c>
      <c r="T904" s="36">
        <f>(Reference!N$12*List!$G904)+Reference!N$13</f>
        <v>16133.672493854199</v>
      </c>
      <c r="U904" s="12">
        <f>(Reference!O$12*List!$G904)+Reference!O$13</f>
        <v>599.66660908963672</v>
      </c>
      <c r="V904" s="12">
        <f>(Reference!P$12*List!$G904)+Reference!P$13</f>
        <v>844.9847673535794</v>
      </c>
      <c r="W904" s="12">
        <f>(Reference!Q$12*List!$G904)+Reference!Q$13</f>
        <v>422.4923836767897</v>
      </c>
      <c r="X904" s="54"/>
      <c r="Y904" s="1" t="str">
        <f t="shared" si="27"/>
        <v>Scott County, Iowa</v>
      </c>
      <c r="Z904" s="38" t="s">
        <v>301</v>
      </c>
      <c r="AA904" s="40" t="s">
        <v>2225</v>
      </c>
      <c r="AB904" s="43" t="s">
        <v>1976</v>
      </c>
      <c r="AC904" s="62"/>
      <c r="AD904" s="57">
        <f t="shared" si="26"/>
        <v>0.95350000000000001</v>
      </c>
    </row>
    <row r="905" spans="1:30" x14ac:dyDescent="0.3">
      <c r="A905" s="47">
        <v>16820</v>
      </c>
      <c r="B905" s="27">
        <v>99916</v>
      </c>
      <c r="C905" s="49" t="s">
        <v>1976</v>
      </c>
      <c r="D905" s="39" t="s">
        <v>37</v>
      </c>
      <c r="E905" s="44" t="s">
        <v>1976</v>
      </c>
      <c r="F905" s="18" t="s">
        <v>7</v>
      </c>
      <c r="G905" s="29">
        <v>0.83420000000000005</v>
      </c>
      <c r="H905" s="36">
        <f>(Reference!B$12*List!$G905)+Reference!B$13</f>
        <v>834.10979302028238</v>
      </c>
      <c r="I905" s="36">
        <f>(Reference!C$12*List!$G905)+Reference!C$13</f>
        <v>1244.6794317097451</v>
      </c>
      <c r="J905" s="36">
        <f>(Reference!D$12*List!$G905)+Reference!D$13</f>
        <v>1489.714361962077</v>
      </c>
      <c r="K905" s="36">
        <f>(Reference!E$12*List!$G905)+Reference!E$13</f>
        <v>1842.5646615254348</v>
      </c>
      <c r="L905" s="36">
        <f>(Reference!F$12*List!$G905)+Reference!F$13</f>
        <v>1919.342273004499</v>
      </c>
      <c r="M905" s="36">
        <f>(Reference!G$12*List!$G905)+Reference!G$13</f>
        <v>2173.6340783996966</v>
      </c>
      <c r="N905" s="36">
        <f>(Reference!H$12*List!$G905)+Reference!H$13</f>
        <v>2256.4014326182614</v>
      </c>
      <c r="O905" s="36">
        <f>(Reference!I$12*List!$G905)+Reference!I$13</f>
        <v>2345.158529576328</v>
      </c>
      <c r="P905" s="36">
        <f>(Reference!J$12*List!$G905)+Reference!J$13</f>
        <v>2714.8890132237361</v>
      </c>
      <c r="Q905" s="36">
        <f>(Reference!K$12*List!$G905)+Reference!K$13</f>
        <v>2800.9234998456659</v>
      </c>
      <c r="R905" s="36">
        <f>(Reference!L$12*List!$G905)+Reference!L$13</f>
        <v>3021.9994591399918</v>
      </c>
      <c r="S905" s="36">
        <f>(Reference!M$12*List!$G905)+Reference!M$13</f>
        <v>3610.6278138128159</v>
      </c>
      <c r="T905" s="36">
        <f>(Reference!N$12*List!$G905)+Reference!N$13</f>
        <v>14564.778240226504</v>
      </c>
      <c r="U905" s="12">
        <f>(Reference!O$12*List!$G905)+Reference!O$13</f>
        <v>541.35294879614071</v>
      </c>
      <c r="V905" s="12">
        <f>(Reference!P$12*List!$G905)+Reference!P$13</f>
        <v>762.81551875819832</v>
      </c>
      <c r="W905" s="12">
        <f>(Reference!Q$12*List!$G905)+Reference!Q$13</f>
        <v>381.40775937909916</v>
      </c>
      <c r="X905" s="54"/>
      <c r="Y905" s="1" t="str">
        <f t="shared" si="27"/>
        <v>Shelby County, Iowa</v>
      </c>
      <c r="Z905" s="39" t="s">
        <v>37</v>
      </c>
      <c r="AA905" s="40" t="s">
        <v>2225</v>
      </c>
      <c r="AB905" s="44" t="s">
        <v>1976</v>
      </c>
      <c r="AC905" s="63"/>
      <c r="AD905" s="57">
        <f t="shared" si="26"/>
        <v>0.83420000000000005</v>
      </c>
    </row>
    <row r="906" spans="1:30" x14ac:dyDescent="0.3">
      <c r="A906" s="47">
        <v>16830</v>
      </c>
      <c r="B906" s="27">
        <v>99916</v>
      </c>
      <c r="C906" s="49" t="s">
        <v>1976</v>
      </c>
      <c r="D906" s="39" t="s">
        <v>898</v>
      </c>
      <c r="E906" s="44" t="s">
        <v>1976</v>
      </c>
      <c r="F906" s="18" t="s">
        <v>7</v>
      </c>
      <c r="G906" s="29">
        <v>0.83420000000000005</v>
      </c>
      <c r="H906" s="36">
        <f>(Reference!B$12*List!$G906)+Reference!B$13</f>
        <v>834.10979302028238</v>
      </c>
      <c r="I906" s="36">
        <f>(Reference!C$12*List!$G906)+Reference!C$13</f>
        <v>1244.6794317097451</v>
      </c>
      <c r="J906" s="36">
        <f>(Reference!D$12*List!$G906)+Reference!D$13</f>
        <v>1489.714361962077</v>
      </c>
      <c r="K906" s="36">
        <f>(Reference!E$12*List!$G906)+Reference!E$13</f>
        <v>1842.5646615254348</v>
      </c>
      <c r="L906" s="36">
        <f>(Reference!F$12*List!$G906)+Reference!F$13</f>
        <v>1919.342273004499</v>
      </c>
      <c r="M906" s="36">
        <f>(Reference!G$12*List!$G906)+Reference!G$13</f>
        <v>2173.6340783996966</v>
      </c>
      <c r="N906" s="36">
        <f>(Reference!H$12*List!$G906)+Reference!H$13</f>
        <v>2256.4014326182614</v>
      </c>
      <c r="O906" s="36">
        <f>(Reference!I$12*List!$G906)+Reference!I$13</f>
        <v>2345.158529576328</v>
      </c>
      <c r="P906" s="36">
        <f>(Reference!J$12*List!$G906)+Reference!J$13</f>
        <v>2714.8890132237361</v>
      </c>
      <c r="Q906" s="36">
        <f>(Reference!K$12*List!$G906)+Reference!K$13</f>
        <v>2800.9234998456659</v>
      </c>
      <c r="R906" s="36">
        <f>(Reference!L$12*List!$G906)+Reference!L$13</f>
        <v>3021.9994591399918</v>
      </c>
      <c r="S906" s="36">
        <f>(Reference!M$12*List!$G906)+Reference!M$13</f>
        <v>3610.6278138128159</v>
      </c>
      <c r="T906" s="36">
        <f>(Reference!N$12*List!$G906)+Reference!N$13</f>
        <v>14564.778240226504</v>
      </c>
      <c r="U906" s="12">
        <f>(Reference!O$12*List!$G906)+Reference!O$13</f>
        <v>541.35294879614071</v>
      </c>
      <c r="V906" s="12">
        <f>(Reference!P$12*List!$G906)+Reference!P$13</f>
        <v>762.81551875819832</v>
      </c>
      <c r="W906" s="12">
        <f>(Reference!Q$12*List!$G906)+Reference!Q$13</f>
        <v>381.40775937909916</v>
      </c>
      <c r="X906" s="54"/>
      <c r="Y906" s="1" t="str">
        <f t="shared" si="27"/>
        <v>Sioux County, Iowa</v>
      </c>
      <c r="Z906" s="39" t="s">
        <v>898</v>
      </c>
      <c r="AA906" s="40" t="s">
        <v>2225</v>
      </c>
      <c r="AB906" s="44" t="s">
        <v>1976</v>
      </c>
      <c r="AC906" s="63"/>
      <c r="AD906" s="57">
        <f t="shared" ref="AD906:AD969" si="28">IFERROR(INDEX($AH$9:$AH$3254,MATCH($B906,$AE$9:$AE$3254,0)),"")</f>
        <v>0.83420000000000005</v>
      </c>
    </row>
    <row r="907" spans="1:30" x14ac:dyDescent="0.3">
      <c r="A907" s="47">
        <v>16840</v>
      </c>
      <c r="B907" s="13">
        <v>11180</v>
      </c>
      <c r="C907" s="49" t="s">
        <v>2389</v>
      </c>
      <c r="D907" s="38" t="s">
        <v>302</v>
      </c>
      <c r="E907" s="43" t="s">
        <v>1976</v>
      </c>
      <c r="F907" s="18" t="s">
        <v>6</v>
      </c>
      <c r="G907" s="11">
        <v>0.94179999999999997</v>
      </c>
      <c r="H907" s="36">
        <f>(Reference!B$12*List!$G907)+Reference!B$13</f>
        <v>915.14707077750222</v>
      </c>
      <c r="I907" s="36">
        <f>(Reference!C$12*List!$G907)+Reference!C$13</f>
        <v>1365.6052782472029</v>
      </c>
      <c r="J907" s="36">
        <f>(Reference!D$12*List!$G907)+Reference!D$13</f>
        <v>1634.4463835010029</v>
      </c>
      <c r="K907" s="36">
        <f>(Reference!E$12*List!$G907)+Reference!E$13</f>
        <v>2021.577575066475</v>
      </c>
      <c r="L907" s="36">
        <f>(Reference!F$12*List!$G907)+Reference!F$13</f>
        <v>2105.8144547126658</v>
      </c>
      <c r="M907" s="36">
        <f>(Reference!G$12*List!$G907)+Reference!G$13</f>
        <v>2384.8117794982754</v>
      </c>
      <c r="N907" s="36">
        <f>(Reference!H$12*List!$G907)+Reference!H$13</f>
        <v>2475.6203306062257</v>
      </c>
      <c r="O907" s="36">
        <f>(Reference!I$12*List!$G907)+Reference!I$13</f>
        <v>2573.0005531759352</v>
      </c>
      <c r="P907" s="36">
        <f>(Reference!J$12*List!$G907)+Reference!J$13</f>
        <v>2978.6519097700029</v>
      </c>
      <c r="Q907" s="36">
        <f>(Reference!K$12*List!$G907)+Reference!K$13</f>
        <v>3073.0450089480037</v>
      </c>
      <c r="R907" s="36">
        <f>(Reference!L$12*List!$G907)+Reference!L$13</f>
        <v>3315.5994283547652</v>
      </c>
      <c r="S907" s="36">
        <f>(Reference!M$12*List!$G907)+Reference!M$13</f>
        <v>3961.4155056422273</v>
      </c>
      <c r="T907" s="36">
        <f>(Reference!N$12*List!$G907)+Reference!N$13</f>
        <v>15979.80775984377</v>
      </c>
      <c r="U907" s="12">
        <f>(Reference!O$12*List!$G907)+Reference!O$13</f>
        <v>593.94766671382877</v>
      </c>
      <c r="V907" s="12">
        <f>(Reference!P$12*List!$G907)+Reference!P$13</f>
        <v>836.92625764221339</v>
      </c>
      <c r="W907" s="12">
        <f>(Reference!Q$12*List!$G907)+Reference!Q$13</f>
        <v>418.46312882110669</v>
      </c>
      <c r="X907" s="54"/>
      <c r="Y907" s="1" t="str">
        <f t="shared" si="27"/>
        <v>Story County, Iowa</v>
      </c>
      <c r="Z907" s="38" t="s">
        <v>302</v>
      </c>
      <c r="AA907" s="40" t="s">
        <v>2225</v>
      </c>
      <c r="AB907" s="43" t="s">
        <v>1976</v>
      </c>
      <c r="AC907" s="62"/>
      <c r="AD907" s="57">
        <f t="shared" si="28"/>
        <v>0.94179999999999997</v>
      </c>
    </row>
    <row r="908" spans="1:30" x14ac:dyDescent="0.3">
      <c r="A908" s="47">
        <v>16850</v>
      </c>
      <c r="B908" s="27">
        <v>99916</v>
      </c>
      <c r="C908" s="49" t="s">
        <v>1976</v>
      </c>
      <c r="D908" s="39" t="s">
        <v>1216</v>
      </c>
      <c r="E908" s="44" t="s">
        <v>1976</v>
      </c>
      <c r="F908" s="18" t="s">
        <v>7</v>
      </c>
      <c r="G908" s="29">
        <v>0.83420000000000005</v>
      </c>
      <c r="H908" s="36">
        <f>(Reference!B$12*List!$G908)+Reference!B$13</f>
        <v>834.10979302028238</v>
      </c>
      <c r="I908" s="36">
        <f>(Reference!C$12*List!$G908)+Reference!C$13</f>
        <v>1244.6794317097451</v>
      </c>
      <c r="J908" s="36">
        <f>(Reference!D$12*List!$G908)+Reference!D$13</f>
        <v>1489.714361962077</v>
      </c>
      <c r="K908" s="36">
        <f>(Reference!E$12*List!$G908)+Reference!E$13</f>
        <v>1842.5646615254348</v>
      </c>
      <c r="L908" s="36">
        <f>(Reference!F$12*List!$G908)+Reference!F$13</f>
        <v>1919.342273004499</v>
      </c>
      <c r="M908" s="36">
        <f>(Reference!G$12*List!$G908)+Reference!G$13</f>
        <v>2173.6340783996966</v>
      </c>
      <c r="N908" s="36">
        <f>(Reference!H$12*List!$G908)+Reference!H$13</f>
        <v>2256.4014326182614</v>
      </c>
      <c r="O908" s="36">
        <f>(Reference!I$12*List!$G908)+Reference!I$13</f>
        <v>2345.158529576328</v>
      </c>
      <c r="P908" s="36">
        <f>(Reference!J$12*List!$G908)+Reference!J$13</f>
        <v>2714.8890132237361</v>
      </c>
      <c r="Q908" s="36">
        <f>(Reference!K$12*List!$G908)+Reference!K$13</f>
        <v>2800.9234998456659</v>
      </c>
      <c r="R908" s="36">
        <f>(Reference!L$12*List!$G908)+Reference!L$13</f>
        <v>3021.9994591399918</v>
      </c>
      <c r="S908" s="36">
        <f>(Reference!M$12*List!$G908)+Reference!M$13</f>
        <v>3610.6278138128159</v>
      </c>
      <c r="T908" s="36">
        <f>(Reference!N$12*List!$G908)+Reference!N$13</f>
        <v>14564.778240226504</v>
      </c>
      <c r="U908" s="12">
        <f>(Reference!O$12*List!$G908)+Reference!O$13</f>
        <v>541.35294879614071</v>
      </c>
      <c r="V908" s="12">
        <f>(Reference!P$12*List!$G908)+Reference!P$13</f>
        <v>762.81551875819832</v>
      </c>
      <c r="W908" s="12">
        <f>(Reference!Q$12*List!$G908)+Reference!Q$13</f>
        <v>381.40775937909916</v>
      </c>
      <c r="X908" s="54"/>
      <c r="Y908" s="1" t="str">
        <f t="shared" ref="Y908:Y971" si="29">CONCATENATE(Z908, AA908, AB908)</f>
        <v>Tama County, Iowa</v>
      </c>
      <c r="Z908" s="39" t="s">
        <v>1216</v>
      </c>
      <c r="AA908" s="40" t="s">
        <v>2225</v>
      </c>
      <c r="AB908" s="44" t="s">
        <v>1976</v>
      </c>
      <c r="AC908" s="63"/>
      <c r="AD908" s="57">
        <f t="shared" si="28"/>
        <v>0.83420000000000005</v>
      </c>
    </row>
    <row r="909" spans="1:30" x14ac:dyDescent="0.3">
      <c r="A909" s="47">
        <v>16860</v>
      </c>
      <c r="B909" s="27">
        <v>99916</v>
      </c>
      <c r="C909" s="49" t="s">
        <v>1976</v>
      </c>
      <c r="D909" s="39" t="s">
        <v>747</v>
      </c>
      <c r="E909" s="44" t="s">
        <v>1976</v>
      </c>
      <c r="F909" s="18" t="s">
        <v>7</v>
      </c>
      <c r="G909" s="29">
        <v>0.83420000000000005</v>
      </c>
      <c r="H909" s="36">
        <f>(Reference!B$12*List!$G909)+Reference!B$13</f>
        <v>834.10979302028238</v>
      </c>
      <c r="I909" s="36">
        <f>(Reference!C$12*List!$G909)+Reference!C$13</f>
        <v>1244.6794317097451</v>
      </c>
      <c r="J909" s="36">
        <f>(Reference!D$12*List!$G909)+Reference!D$13</f>
        <v>1489.714361962077</v>
      </c>
      <c r="K909" s="36">
        <f>(Reference!E$12*List!$G909)+Reference!E$13</f>
        <v>1842.5646615254348</v>
      </c>
      <c r="L909" s="36">
        <f>(Reference!F$12*List!$G909)+Reference!F$13</f>
        <v>1919.342273004499</v>
      </c>
      <c r="M909" s="36">
        <f>(Reference!G$12*List!$G909)+Reference!G$13</f>
        <v>2173.6340783996966</v>
      </c>
      <c r="N909" s="36">
        <f>(Reference!H$12*List!$G909)+Reference!H$13</f>
        <v>2256.4014326182614</v>
      </c>
      <c r="O909" s="36">
        <f>(Reference!I$12*List!$G909)+Reference!I$13</f>
        <v>2345.158529576328</v>
      </c>
      <c r="P909" s="36">
        <f>(Reference!J$12*List!$G909)+Reference!J$13</f>
        <v>2714.8890132237361</v>
      </c>
      <c r="Q909" s="36">
        <f>(Reference!K$12*List!$G909)+Reference!K$13</f>
        <v>2800.9234998456659</v>
      </c>
      <c r="R909" s="36">
        <f>(Reference!L$12*List!$G909)+Reference!L$13</f>
        <v>3021.9994591399918</v>
      </c>
      <c r="S909" s="36">
        <f>(Reference!M$12*List!$G909)+Reference!M$13</f>
        <v>3610.6278138128159</v>
      </c>
      <c r="T909" s="36">
        <f>(Reference!N$12*List!$G909)+Reference!N$13</f>
        <v>14564.778240226504</v>
      </c>
      <c r="U909" s="12">
        <f>(Reference!O$12*List!$G909)+Reference!O$13</f>
        <v>541.35294879614071</v>
      </c>
      <c r="V909" s="12">
        <f>(Reference!P$12*List!$G909)+Reference!P$13</f>
        <v>762.81551875819832</v>
      </c>
      <c r="W909" s="12">
        <f>(Reference!Q$12*List!$G909)+Reference!Q$13</f>
        <v>381.40775937909916</v>
      </c>
      <c r="X909" s="54"/>
      <c r="Y909" s="1" t="str">
        <f t="shared" si="29"/>
        <v>Taylor County, Iowa</v>
      </c>
      <c r="Z909" s="39" t="s">
        <v>747</v>
      </c>
      <c r="AA909" s="40" t="s">
        <v>2225</v>
      </c>
      <c r="AB909" s="44" t="s">
        <v>1976</v>
      </c>
      <c r="AC909" s="63"/>
      <c r="AD909" s="57">
        <f t="shared" si="28"/>
        <v>0.83420000000000005</v>
      </c>
    </row>
    <row r="910" spans="1:30" x14ac:dyDescent="0.3">
      <c r="A910" s="47">
        <v>16870</v>
      </c>
      <c r="B910" s="27">
        <v>99916</v>
      </c>
      <c r="C910" s="49" t="s">
        <v>1976</v>
      </c>
      <c r="D910" s="39" t="s">
        <v>365</v>
      </c>
      <c r="E910" s="44" t="s">
        <v>1976</v>
      </c>
      <c r="F910" s="18" t="s">
        <v>7</v>
      </c>
      <c r="G910" s="29">
        <v>0.83420000000000005</v>
      </c>
      <c r="H910" s="36">
        <f>(Reference!B$12*List!$G910)+Reference!B$13</f>
        <v>834.10979302028238</v>
      </c>
      <c r="I910" s="36">
        <f>(Reference!C$12*List!$G910)+Reference!C$13</f>
        <v>1244.6794317097451</v>
      </c>
      <c r="J910" s="36">
        <f>(Reference!D$12*List!$G910)+Reference!D$13</f>
        <v>1489.714361962077</v>
      </c>
      <c r="K910" s="36">
        <f>(Reference!E$12*List!$G910)+Reference!E$13</f>
        <v>1842.5646615254348</v>
      </c>
      <c r="L910" s="36">
        <f>(Reference!F$12*List!$G910)+Reference!F$13</f>
        <v>1919.342273004499</v>
      </c>
      <c r="M910" s="36">
        <f>(Reference!G$12*List!$G910)+Reference!G$13</f>
        <v>2173.6340783996966</v>
      </c>
      <c r="N910" s="36">
        <f>(Reference!H$12*List!$G910)+Reference!H$13</f>
        <v>2256.4014326182614</v>
      </c>
      <c r="O910" s="36">
        <f>(Reference!I$12*List!$G910)+Reference!I$13</f>
        <v>2345.158529576328</v>
      </c>
      <c r="P910" s="36">
        <f>(Reference!J$12*List!$G910)+Reference!J$13</f>
        <v>2714.8890132237361</v>
      </c>
      <c r="Q910" s="36">
        <f>(Reference!K$12*List!$G910)+Reference!K$13</f>
        <v>2800.9234998456659</v>
      </c>
      <c r="R910" s="36">
        <f>(Reference!L$12*List!$G910)+Reference!L$13</f>
        <v>3021.9994591399918</v>
      </c>
      <c r="S910" s="36">
        <f>(Reference!M$12*List!$G910)+Reference!M$13</f>
        <v>3610.6278138128159</v>
      </c>
      <c r="T910" s="36">
        <f>(Reference!N$12*List!$G910)+Reference!N$13</f>
        <v>14564.778240226504</v>
      </c>
      <c r="U910" s="12">
        <f>(Reference!O$12*List!$G910)+Reference!O$13</f>
        <v>541.35294879614071</v>
      </c>
      <c r="V910" s="12">
        <f>(Reference!P$12*List!$G910)+Reference!P$13</f>
        <v>762.81551875819832</v>
      </c>
      <c r="W910" s="12">
        <f>(Reference!Q$12*List!$G910)+Reference!Q$13</f>
        <v>381.40775937909916</v>
      </c>
      <c r="X910" s="54"/>
      <c r="Y910" s="1" t="str">
        <f t="shared" si="29"/>
        <v>Union County, Iowa</v>
      </c>
      <c r="Z910" s="39" t="s">
        <v>365</v>
      </c>
      <c r="AA910" s="40" t="s">
        <v>2225</v>
      </c>
      <c r="AB910" s="44" t="s">
        <v>1976</v>
      </c>
      <c r="AC910" s="63"/>
      <c r="AD910" s="57">
        <f t="shared" si="28"/>
        <v>0.83420000000000005</v>
      </c>
    </row>
    <row r="911" spans="1:30" x14ac:dyDescent="0.3">
      <c r="A911" s="47">
        <v>16880</v>
      </c>
      <c r="B911" s="27">
        <v>99916</v>
      </c>
      <c r="C911" s="49" t="s">
        <v>1976</v>
      </c>
      <c r="D911" s="39" t="s">
        <v>409</v>
      </c>
      <c r="E911" s="44" t="s">
        <v>1976</v>
      </c>
      <c r="F911" s="18" t="s">
        <v>7</v>
      </c>
      <c r="G911" s="29">
        <v>0.83420000000000005</v>
      </c>
      <c r="H911" s="36">
        <f>(Reference!B$12*List!$G911)+Reference!B$13</f>
        <v>834.10979302028238</v>
      </c>
      <c r="I911" s="36">
        <f>(Reference!C$12*List!$G911)+Reference!C$13</f>
        <v>1244.6794317097451</v>
      </c>
      <c r="J911" s="36">
        <f>(Reference!D$12*List!$G911)+Reference!D$13</f>
        <v>1489.714361962077</v>
      </c>
      <c r="K911" s="36">
        <f>(Reference!E$12*List!$G911)+Reference!E$13</f>
        <v>1842.5646615254348</v>
      </c>
      <c r="L911" s="36">
        <f>(Reference!F$12*List!$G911)+Reference!F$13</f>
        <v>1919.342273004499</v>
      </c>
      <c r="M911" s="36">
        <f>(Reference!G$12*List!$G911)+Reference!G$13</f>
        <v>2173.6340783996966</v>
      </c>
      <c r="N911" s="36">
        <f>(Reference!H$12*List!$G911)+Reference!H$13</f>
        <v>2256.4014326182614</v>
      </c>
      <c r="O911" s="36">
        <f>(Reference!I$12*List!$G911)+Reference!I$13</f>
        <v>2345.158529576328</v>
      </c>
      <c r="P911" s="36">
        <f>(Reference!J$12*List!$G911)+Reference!J$13</f>
        <v>2714.8890132237361</v>
      </c>
      <c r="Q911" s="36">
        <f>(Reference!K$12*List!$G911)+Reference!K$13</f>
        <v>2800.9234998456659</v>
      </c>
      <c r="R911" s="36">
        <f>(Reference!L$12*List!$G911)+Reference!L$13</f>
        <v>3021.9994591399918</v>
      </c>
      <c r="S911" s="36">
        <f>(Reference!M$12*List!$G911)+Reference!M$13</f>
        <v>3610.6278138128159</v>
      </c>
      <c r="T911" s="36">
        <f>(Reference!N$12*List!$G911)+Reference!N$13</f>
        <v>14564.778240226504</v>
      </c>
      <c r="U911" s="12">
        <f>(Reference!O$12*List!$G911)+Reference!O$13</f>
        <v>541.35294879614071</v>
      </c>
      <c r="V911" s="12">
        <f>(Reference!P$12*List!$G911)+Reference!P$13</f>
        <v>762.81551875819832</v>
      </c>
      <c r="W911" s="12">
        <f>(Reference!Q$12*List!$G911)+Reference!Q$13</f>
        <v>381.40775937909916</v>
      </c>
      <c r="X911" s="54"/>
      <c r="Y911" s="1" t="str">
        <f t="shared" si="29"/>
        <v>Van Buren County, Iowa</v>
      </c>
      <c r="Z911" s="39" t="s">
        <v>409</v>
      </c>
      <c r="AA911" s="40" t="s">
        <v>2225</v>
      </c>
      <c r="AB911" s="44" t="s">
        <v>1976</v>
      </c>
      <c r="AC911" s="63"/>
      <c r="AD911" s="57">
        <f t="shared" si="28"/>
        <v>0.83420000000000005</v>
      </c>
    </row>
    <row r="912" spans="1:30" x14ac:dyDescent="0.3">
      <c r="A912" s="47">
        <v>16890</v>
      </c>
      <c r="B912" s="27">
        <v>99916</v>
      </c>
      <c r="C912" s="49" t="s">
        <v>1976</v>
      </c>
      <c r="D912" s="39" t="s">
        <v>1217</v>
      </c>
      <c r="E912" s="44" t="s">
        <v>1976</v>
      </c>
      <c r="F912" s="18" t="s">
        <v>7</v>
      </c>
      <c r="G912" s="29">
        <v>0.83420000000000005</v>
      </c>
      <c r="H912" s="36">
        <f>(Reference!B$12*List!$G912)+Reference!B$13</f>
        <v>834.10979302028238</v>
      </c>
      <c r="I912" s="36">
        <f>(Reference!C$12*List!$G912)+Reference!C$13</f>
        <v>1244.6794317097451</v>
      </c>
      <c r="J912" s="36">
        <f>(Reference!D$12*List!$G912)+Reference!D$13</f>
        <v>1489.714361962077</v>
      </c>
      <c r="K912" s="36">
        <f>(Reference!E$12*List!$G912)+Reference!E$13</f>
        <v>1842.5646615254348</v>
      </c>
      <c r="L912" s="36">
        <f>(Reference!F$12*List!$G912)+Reference!F$13</f>
        <v>1919.342273004499</v>
      </c>
      <c r="M912" s="36">
        <f>(Reference!G$12*List!$G912)+Reference!G$13</f>
        <v>2173.6340783996966</v>
      </c>
      <c r="N912" s="36">
        <f>(Reference!H$12*List!$G912)+Reference!H$13</f>
        <v>2256.4014326182614</v>
      </c>
      <c r="O912" s="36">
        <f>(Reference!I$12*List!$G912)+Reference!I$13</f>
        <v>2345.158529576328</v>
      </c>
      <c r="P912" s="36">
        <f>(Reference!J$12*List!$G912)+Reference!J$13</f>
        <v>2714.8890132237361</v>
      </c>
      <c r="Q912" s="36">
        <f>(Reference!K$12*List!$G912)+Reference!K$13</f>
        <v>2800.9234998456659</v>
      </c>
      <c r="R912" s="36">
        <f>(Reference!L$12*List!$G912)+Reference!L$13</f>
        <v>3021.9994591399918</v>
      </c>
      <c r="S912" s="36">
        <f>(Reference!M$12*List!$G912)+Reference!M$13</f>
        <v>3610.6278138128159</v>
      </c>
      <c r="T912" s="36">
        <f>(Reference!N$12*List!$G912)+Reference!N$13</f>
        <v>14564.778240226504</v>
      </c>
      <c r="U912" s="12">
        <f>(Reference!O$12*List!$G912)+Reference!O$13</f>
        <v>541.35294879614071</v>
      </c>
      <c r="V912" s="12">
        <f>(Reference!P$12*List!$G912)+Reference!P$13</f>
        <v>762.81551875819832</v>
      </c>
      <c r="W912" s="12">
        <f>(Reference!Q$12*List!$G912)+Reference!Q$13</f>
        <v>381.40775937909916</v>
      </c>
      <c r="X912" s="54"/>
      <c r="Y912" s="1" t="str">
        <f t="shared" si="29"/>
        <v>Wapello County, Iowa</v>
      </c>
      <c r="Z912" s="39" t="s">
        <v>1217</v>
      </c>
      <c r="AA912" s="40" t="s">
        <v>2225</v>
      </c>
      <c r="AB912" s="44" t="s">
        <v>1976</v>
      </c>
      <c r="AC912" s="63"/>
      <c r="AD912" s="57">
        <f t="shared" si="28"/>
        <v>0.83420000000000005</v>
      </c>
    </row>
    <row r="913" spans="1:30" x14ac:dyDescent="0.3">
      <c r="A913" s="47">
        <v>16900</v>
      </c>
      <c r="B913" s="13">
        <v>19780</v>
      </c>
      <c r="C913" s="49" t="s">
        <v>2384</v>
      </c>
      <c r="D913" s="38" t="s">
        <v>303</v>
      </c>
      <c r="E913" s="43" t="s">
        <v>1976</v>
      </c>
      <c r="F913" s="18" t="s">
        <v>6</v>
      </c>
      <c r="G913" s="11">
        <v>0.92569999999999997</v>
      </c>
      <c r="H913" s="36">
        <f>(Reference!B$12*List!$G913)+Reference!B$13</f>
        <v>903.02160449598512</v>
      </c>
      <c r="I913" s="36">
        <f>(Reference!C$12*List!$G913)+Reference!C$13</f>
        <v>1347.5113551128807</v>
      </c>
      <c r="J913" s="36">
        <f>(Reference!D$12*List!$G913)+Reference!D$13</f>
        <v>1612.7903839956432</v>
      </c>
      <c r="K913" s="36">
        <f>(Reference!E$12*List!$G913)+Reference!E$13</f>
        <v>1994.7921855868212</v>
      </c>
      <c r="L913" s="36">
        <f>(Reference!F$12*List!$G913)+Reference!F$13</f>
        <v>2077.9129479700869</v>
      </c>
      <c r="M913" s="36">
        <f>(Reference!G$12*List!$G913)+Reference!G$13</f>
        <v>2353.213629055087</v>
      </c>
      <c r="N913" s="36">
        <f>(Reference!H$12*List!$G913)+Reference!H$13</f>
        <v>2442.8189899221529</v>
      </c>
      <c r="O913" s="36">
        <f>(Reference!I$12*List!$G913)+Reference!I$13</f>
        <v>2538.90894927302</v>
      </c>
      <c r="P913" s="36">
        <f>(Reference!J$12*List!$G913)+Reference!J$13</f>
        <v>2939.1855284094554</v>
      </c>
      <c r="Q913" s="36">
        <f>(Reference!K$12*List!$G913)+Reference!K$13</f>
        <v>3032.3279429949589</v>
      </c>
      <c r="R913" s="36">
        <f>(Reference!L$12*List!$G913)+Reference!L$13</f>
        <v>3271.6685779425179</v>
      </c>
      <c r="S913" s="36">
        <f>(Reference!M$12*List!$G913)+Reference!M$13</f>
        <v>3908.9277562142206</v>
      </c>
      <c r="T913" s="36">
        <f>(Reference!N$12*List!$G913)+Reference!N$13</f>
        <v>15768.079365179849</v>
      </c>
      <c r="U913" s="12">
        <f>(Reference!O$12*List!$G913)+Reference!O$13</f>
        <v>586.07801096592175</v>
      </c>
      <c r="V913" s="12">
        <f>(Reference!P$12*List!$G913)+Reference!P$13</f>
        <v>825.83719727016273</v>
      </c>
      <c r="W913" s="12">
        <f>(Reference!Q$12*List!$G913)+Reference!Q$13</f>
        <v>412.91859863508137</v>
      </c>
      <c r="X913" s="54"/>
      <c r="Y913" s="1" t="str">
        <f t="shared" si="29"/>
        <v>Warren County, Iowa</v>
      </c>
      <c r="Z913" s="38" t="s">
        <v>303</v>
      </c>
      <c r="AA913" s="40" t="s">
        <v>2225</v>
      </c>
      <c r="AB913" s="43" t="s">
        <v>1976</v>
      </c>
      <c r="AC913" s="62"/>
      <c r="AD913" s="57">
        <f t="shared" si="28"/>
        <v>0.92569999999999997</v>
      </c>
    </row>
    <row r="914" spans="1:30" x14ac:dyDescent="0.3">
      <c r="A914" s="47">
        <v>16910</v>
      </c>
      <c r="B914" s="13">
        <v>26980</v>
      </c>
      <c r="C914" s="49" t="s">
        <v>2387</v>
      </c>
      <c r="D914" s="38" t="s">
        <v>66</v>
      </c>
      <c r="E914" s="43" t="s">
        <v>1976</v>
      </c>
      <c r="F914" s="18" t="s">
        <v>6</v>
      </c>
      <c r="G914" s="11">
        <v>0.99439999999999995</v>
      </c>
      <c r="H914" s="36">
        <f>(Reference!B$12*List!$G914)+Reference!B$13</f>
        <v>954.76194819413581</v>
      </c>
      <c r="I914" s="36">
        <f>(Reference!C$12*List!$G914)+Reference!C$13</f>
        <v>1424.7195861270384</v>
      </c>
      <c r="J914" s="36">
        <f>(Reference!D$12*List!$G914)+Reference!D$13</f>
        <v>1705.1982825060913</v>
      </c>
      <c r="K914" s="36">
        <f>(Reference!E$12*List!$G914)+Reference!E$13</f>
        <v>2109.0876052919275</v>
      </c>
      <c r="L914" s="36">
        <f>(Reference!F$12*List!$G914)+Reference!F$13</f>
        <v>2196.9709301573644</v>
      </c>
      <c r="M914" s="36">
        <f>(Reference!G$12*List!$G914)+Reference!G$13</f>
        <v>2488.0454883996258</v>
      </c>
      <c r="N914" s="36">
        <f>(Reference!H$12*List!$G914)+Reference!H$13</f>
        <v>2582.7849591765503</v>
      </c>
      <c r="O914" s="36">
        <f>(Reference!I$12*List!$G914)+Reference!I$13</f>
        <v>2684.3805758649623</v>
      </c>
      <c r="P914" s="36">
        <f>(Reference!J$12*List!$G914)+Reference!J$13</f>
        <v>3107.5917644013562</v>
      </c>
      <c r="Q914" s="36">
        <f>(Reference!K$12*List!$G914)+Reference!K$13</f>
        <v>3206.070951130002</v>
      </c>
      <c r="R914" s="36">
        <f>(Reference!L$12*List!$G914)+Reference!L$13</f>
        <v>3459.1250638631027</v>
      </c>
      <c r="S914" s="36">
        <f>(Reference!M$12*List!$G914)+Reference!M$13</f>
        <v>4132.8972211647833</v>
      </c>
      <c r="T914" s="36">
        <f>(Reference!N$12*List!$G914)+Reference!N$13</f>
        <v>16671.541521292362</v>
      </c>
      <c r="U914" s="12">
        <f>(Reference!O$12*List!$G914)+Reference!O$13</f>
        <v>619.65846748028207</v>
      </c>
      <c r="V914" s="12">
        <f>(Reference!P$12*List!$G914)+Reference!P$13</f>
        <v>873.15511326767046</v>
      </c>
      <c r="W914" s="12">
        <f>(Reference!Q$12*List!$G914)+Reference!Q$13</f>
        <v>436.57755663383523</v>
      </c>
      <c r="X914" s="54"/>
      <c r="Y914" s="1" t="str">
        <f t="shared" si="29"/>
        <v>Washington County, Iowa</v>
      </c>
      <c r="Z914" s="38" t="s">
        <v>66</v>
      </c>
      <c r="AA914" s="40" t="s">
        <v>2225</v>
      </c>
      <c r="AB914" s="43" t="s">
        <v>1976</v>
      </c>
      <c r="AC914" s="62"/>
      <c r="AD914" s="57">
        <f t="shared" si="28"/>
        <v>0.99439999999999995</v>
      </c>
    </row>
    <row r="915" spans="1:30" x14ac:dyDescent="0.3">
      <c r="A915" s="47">
        <v>16920</v>
      </c>
      <c r="B915" s="27">
        <v>99916</v>
      </c>
      <c r="C915" s="49" t="s">
        <v>1976</v>
      </c>
      <c r="D915" s="39" t="s">
        <v>411</v>
      </c>
      <c r="E915" s="44" t="s">
        <v>1976</v>
      </c>
      <c r="F915" s="18" t="s">
        <v>7</v>
      </c>
      <c r="G915" s="29">
        <v>0.83420000000000005</v>
      </c>
      <c r="H915" s="36">
        <f>(Reference!B$12*List!$G915)+Reference!B$13</f>
        <v>834.10979302028238</v>
      </c>
      <c r="I915" s="36">
        <f>(Reference!C$12*List!$G915)+Reference!C$13</f>
        <v>1244.6794317097451</v>
      </c>
      <c r="J915" s="36">
        <f>(Reference!D$12*List!$G915)+Reference!D$13</f>
        <v>1489.714361962077</v>
      </c>
      <c r="K915" s="36">
        <f>(Reference!E$12*List!$G915)+Reference!E$13</f>
        <v>1842.5646615254348</v>
      </c>
      <c r="L915" s="36">
        <f>(Reference!F$12*List!$G915)+Reference!F$13</f>
        <v>1919.342273004499</v>
      </c>
      <c r="M915" s="36">
        <f>(Reference!G$12*List!$G915)+Reference!G$13</f>
        <v>2173.6340783996966</v>
      </c>
      <c r="N915" s="36">
        <f>(Reference!H$12*List!$G915)+Reference!H$13</f>
        <v>2256.4014326182614</v>
      </c>
      <c r="O915" s="36">
        <f>(Reference!I$12*List!$G915)+Reference!I$13</f>
        <v>2345.158529576328</v>
      </c>
      <c r="P915" s="36">
        <f>(Reference!J$12*List!$G915)+Reference!J$13</f>
        <v>2714.8890132237361</v>
      </c>
      <c r="Q915" s="36">
        <f>(Reference!K$12*List!$G915)+Reference!K$13</f>
        <v>2800.9234998456659</v>
      </c>
      <c r="R915" s="36">
        <f>(Reference!L$12*List!$G915)+Reference!L$13</f>
        <v>3021.9994591399918</v>
      </c>
      <c r="S915" s="36">
        <f>(Reference!M$12*List!$G915)+Reference!M$13</f>
        <v>3610.6278138128159</v>
      </c>
      <c r="T915" s="36">
        <f>(Reference!N$12*List!$G915)+Reference!N$13</f>
        <v>14564.778240226504</v>
      </c>
      <c r="U915" s="12">
        <f>(Reference!O$12*List!$G915)+Reference!O$13</f>
        <v>541.35294879614071</v>
      </c>
      <c r="V915" s="12">
        <f>(Reference!P$12*List!$G915)+Reference!P$13</f>
        <v>762.81551875819832</v>
      </c>
      <c r="W915" s="12">
        <f>(Reference!Q$12*List!$G915)+Reference!Q$13</f>
        <v>381.40775937909916</v>
      </c>
      <c r="X915" s="54"/>
      <c r="Y915" s="1" t="str">
        <f t="shared" si="29"/>
        <v>Wayne County, Iowa</v>
      </c>
      <c r="Z915" s="39" t="s">
        <v>411</v>
      </c>
      <c r="AA915" s="40" t="s">
        <v>2225</v>
      </c>
      <c r="AB915" s="44" t="s">
        <v>1976</v>
      </c>
      <c r="AC915" s="63"/>
      <c r="AD915" s="57">
        <f t="shared" si="28"/>
        <v>0.83420000000000005</v>
      </c>
    </row>
    <row r="916" spans="1:30" x14ac:dyDescent="0.3">
      <c r="A916" s="47">
        <v>16930</v>
      </c>
      <c r="B916" s="27">
        <v>99916</v>
      </c>
      <c r="C916" s="49" t="s">
        <v>1976</v>
      </c>
      <c r="D916" s="39" t="s">
        <v>451</v>
      </c>
      <c r="E916" s="44" t="s">
        <v>1976</v>
      </c>
      <c r="F916" s="18" t="s">
        <v>7</v>
      </c>
      <c r="G916" s="29">
        <v>0.83420000000000005</v>
      </c>
      <c r="H916" s="36">
        <f>(Reference!B$12*List!$G916)+Reference!B$13</f>
        <v>834.10979302028238</v>
      </c>
      <c r="I916" s="36">
        <f>(Reference!C$12*List!$G916)+Reference!C$13</f>
        <v>1244.6794317097451</v>
      </c>
      <c r="J916" s="36">
        <f>(Reference!D$12*List!$G916)+Reference!D$13</f>
        <v>1489.714361962077</v>
      </c>
      <c r="K916" s="36">
        <f>(Reference!E$12*List!$G916)+Reference!E$13</f>
        <v>1842.5646615254348</v>
      </c>
      <c r="L916" s="36">
        <f>(Reference!F$12*List!$G916)+Reference!F$13</f>
        <v>1919.342273004499</v>
      </c>
      <c r="M916" s="36">
        <f>(Reference!G$12*List!$G916)+Reference!G$13</f>
        <v>2173.6340783996966</v>
      </c>
      <c r="N916" s="36">
        <f>(Reference!H$12*List!$G916)+Reference!H$13</f>
        <v>2256.4014326182614</v>
      </c>
      <c r="O916" s="36">
        <f>(Reference!I$12*List!$G916)+Reference!I$13</f>
        <v>2345.158529576328</v>
      </c>
      <c r="P916" s="36">
        <f>(Reference!J$12*List!$G916)+Reference!J$13</f>
        <v>2714.8890132237361</v>
      </c>
      <c r="Q916" s="36">
        <f>(Reference!K$12*List!$G916)+Reference!K$13</f>
        <v>2800.9234998456659</v>
      </c>
      <c r="R916" s="36">
        <f>(Reference!L$12*List!$G916)+Reference!L$13</f>
        <v>3021.9994591399918</v>
      </c>
      <c r="S916" s="36">
        <f>(Reference!M$12*List!$G916)+Reference!M$13</f>
        <v>3610.6278138128159</v>
      </c>
      <c r="T916" s="36">
        <f>(Reference!N$12*List!$G916)+Reference!N$13</f>
        <v>14564.778240226504</v>
      </c>
      <c r="U916" s="12">
        <f>(Reference!O$12*List!$G916)+Reference!O$13</f>
        <v>541.35294879614071</v>
      </c>
      <c r="V916" s="12">
        <f>(Reference!P$12*List!$G916)+Reference!P$13</f>
        <v>762.81551875819832</v>
      </c>
      <c r="W916" s="12">
        <f>(Reference!Q$12*List!$G916)+Reference!Q$13</f>
        <v>381.40775937909916</v>
      </c>
      <c r="X916" s="54"/>
      <c r="Y916" s="1" t="str">
        <f t="shared" si="29"/>
        <v>Webster County, Iowa</v>
      </c>
      <c r="Z916" s="39" t="s">
        <v>451</v>
      </c>
      <c r="AA916" s="40" t="s">
        <v>2225</v>
      </c>
      <c r="AB916" s="44" t="s">
        <v>1976</v>
      </c>
      <c r="AC916" s="63"/>
      <c r="AD916" s="57">
        <f t="shared" si="28"/>
        <v>0.83420000000000005</v>
      </c>
    </row>
    <row r="917" spans="1:30" x14ac:dyDescent="0.3">
      <c r="A917" s="47">
        <v>16940</v>
      </c>
      <c r="B917" s="27">
        <v>99916</v>
      </c>
      <c r="C917" s="49" t="s">
        <v>1976</v>
      </c>
      <c r="D917" s="39" t="s">
        <v>263</v>
      </c>
      <c r="E917" s="44" t="s">
        <v>1976</v>
      </c>
      <c r="F917" s="18" t="s">
        <v>7</v>
      </c>
      <c r="G917" s="29">
        <v>0.83420000000000005</v>
      </c>
      <c r="H917" s="36">
        <f>(Reference!B$12*List!$G917)+Reference!B$13</f>
        <v>834.10979302028238</v>
      </c>
      <c r="I917" s="36">
        <f>(Reference!C$12*List!$G917)+Reference!C$13</f>
        <v>1244.6794317097451</v>
      </c>
      <c r="J917" s="36">
        <f>(Reference!D$12*List!$G917)+Reference!D$13</f>
        <v>1489.714361962077</v>
      </c>
      <c r="K917" s="36">
        <f>(Reference!E$12*List!$G917)+Reference!E$13</f>
        <v>1842.5646615254348</v>
      </c>
      <c r="L917" s="36">
        <f>(Reference!F$12*List!$G917)+Reference!F$13</f>
        <v>1919.342273004499</v>
      </c>
      <c r="M917" s="36">
        <f>(Reference!G$12*List!$G917)+Reference!G$13</f>
        <v>2173.6340783996966</v>
      </c>
      <c r="N917" s="36">
        <f>(Reference!H$12*List!$G917)+Reference!H$13</f>
        <v>2256.4014326182614</v>
      </c>
      <c r="O917" s="36">
        <f>(Reference!I$12*List!$G917)+Reference!I$13</f>
        <v>2345.158529576328</v>
      </c>
      <c r="P917" s="36">
        <f>(Reference!J$12*List!$G917)+Reference!J$13</f>
        <v>2714.8890132237361</v>
      </c>
      <c r="Q917" s="36">
        <f>(Reference!K$12*List!$G917)+Reference!K$13</f>
        <v>2800.9234998456659</v>
      </c>
      <c r="R917" s="36">
        <f>(Reference!L$12*List!$G917)+Reference!L$13</f>
        <v>3021.9994591399918</v>
      </c>
      <c r="S917" s="36">
        <f>(Reference!M$12*List!$G917)+Reference!M$13</f>
        <v>3610.6278138128159</v>
      </c>
      <c r="T917" s="36">
        <f>(Reference!N$12*List!$G917)+Reference!N$13</f>
        <v>14564.778240226504</v>
      </c>
      <c r="U917" s="12">
        <f>(Reference!O$12*List!$G917)+Reference!O$13</f>
        <v>541.35294879614071</v>
      </c>
      <c r="V917" s="12">
        <f>(Reference!P$12*List!$G917)+Reference!P$13</f>
        <v>762.81551875819832</v>
      </c>
      <c r="W917" s="12">
        <f>(Reference!Q$12*List!$G917)+Reference!Q$13</f>
        <v>381.40775937909916</v>
      </c>
      <c r="X917" s="54"/>
      <c r="Y917" s="1" t="str">
        <f t="shared" si="29"/>
        <v>Winnebago County, Iowa</v>
      </c>
      <c r="Z917" s="39" t="s">
        <v>263</v>
      </c>
      <c r="AA917" s="40" t="s">
        <v>2225</v>
      </c>
      <c r="AB917" s="44" t="s">
        <v>1976</v>
      </c>
      <c r="AC917" s="63"/>
      <c r="AD917" s="57">
        <f t="shared" si="28"/>
        <v>0.83420000000000005</v>
      </c>
    </row>
    <row r="918" spans="1:30" x14ac:dyDescent="0.3">
      <c r="A918" s="47">
        <v>16950</v>
      </c>
      <c r="B918" s="27">
        <v>99916</v>
      </c>
      <c r="C918" s="49" t="s">
        <v>1976</v>
      </c>
      <c r="D918" s="39" t="s">
        <v>1218</v>
      </c>
      <c r="E918" s="44" t="s">
        <v>1976</v>
      </c>
      <c r="F918" s="18" t="s">
        <v>7</v>
      </c>
      <c r="G918" s="29">
        <v>0.83420000000000005</v>
      </c>
      <c r="H918" s="36">
        <f>(Reference!B$12*List!$G918)+Reference!B$13</f>
        <v>834.10979302028238</v>
      </c>
      <c r="I918" s="36">
        <f>(Reference!C$12*List!$G918)+Reference!C$13</f>
        <v>1244.6794317097451</v>
      </c>
      <c r="J918" s="36">
        <f>(Reference!D$12*List!$G918)+Reference!D$13</f>
        <v>1489.714361962077</v>
      </c>
      <c r="K918" s="36">
        <f>(Reference!E$12*List!$G918)+Reference!E$13</f>
        <v>1842.5646615254348</v>
      </c>
      <c r="L918" s="36">
        <f>(Reference!F$12*List!$G918)+Reference!F$13</f>
        <v>1919.342273004499</v>
      </c>
      <c r="M918" s="36">
        <f>(Reference!G$12*List!$G918)+Reference!G$13</f>
        <v>2173.6340783996966</v>
      </c>
      <c r="N918" s="36">
        <f>(Reference!H$12*List!$G918)+Reference!H$13</f>
        <v>2256.4014326182614</v>
      </c>
      <c r="O918" s="36">
        <f>(Reference!I$12*List!$G918)+Reference!I$13</f>
        <v>2345.158529576328</v>
      </c>
      <c r="P918" s="36">
        <f>(Reference!J$12*List!$G918)+Reference!J$13</f>
        <v>2714.8890132237361</v>
      </c>
      <c r="Q918" s="36">
        <f>(Reference!K$12*List!$G918)+Reference!K$13</f>
        <v>2800.9234998456659</v>
      </c>
      <c r="R918" s="36">
        <f>(Reference!L$12*List!$G918)+Reference!L$13</f>
        <v>3021.9994591399918</v>
      </c>
      <c r="S918" s="36">
        <f>(Reference!M$12*List!$G918)+Reference!M$13</f>
        <v>3610.6278138128159</v>
      </c>
      <c r="T918" s="36">
        <f>(Reference!N$12*List!$G918)+Reference!N$13</f>
        <v>14564.778240226504</v>
      </c>
      <c r="U918" s="12">
        <f>(Reference!O$12*List!$G918)+Reference!O$13</f>
        <v>541.35294879614071</v>
      </c>
      <c r="V918" s="12">
        <f>(Reference!P$12*List!$G918)+Reference!P$13</f>
        <v>762.81551875819832</v>
      </c>
      <c r="W918" s="12">
        <f>(Reference!Q$12*List!$G918)+Reference!Q$13</f>
        <v>381.40775937909916</v>
      </c>
      <c r="X918" s="54"/>
      <c r="Y918" s="1" t="str">
        <f t="shared" si="29"/>
        <v>Winneshiek County, Iowa</v>
      </c>
      <c r="Z918" s="39" t="s">
        <v>1218</v>
      </c>
      <c r="AA918" s="40" t="s">
        <v>2225</v>
      </c>
      <c r="AB918" s="44" t="s">
        <v>1976</v>
      </c>
      <c r="AC918" s="63"/>
      <c r="AD918" s="57">
        <f t="shared" si="28"/>
        <v>0.83420000000000005</v>
      </c>
    </row>
    <row r="919" spans="1:30" x14ac:dyDescent="0.3">
      <c r="A919" s="47">
        <v>16960</v>
      </c>
      <c r="B919" s="13">
        <v>43580</v>
      </c>
      <c r="C919" s="49" t="s">
        <v>2388</v>
      </c>
      <c r="D919" s="38" t="s">
        <v>304</v>
      </c>
      <c r="E919" s="43" t="s">
        <v>1976</v>
      </c>
      <c r="F919" s="18" t="s">
        <v>6</v>
      </c>
      <c r="G919" s="11">
        <v>0.8508</v>
      </c>
      <c r="H919" s="36">
        <f>(Reference!B$12*List!$G919)+Reference!B$13</f>
        <v>846.61182657762288</v>
      </c>
      <c r="I919" s="36">
        <f>(Reference!C$12*List!$G919)+Reference!C$13</f>
        <v>1263.335277922773</v>
      </c>
      <c r="J919" s="36">
        <f>(Reference!D$12*List!$G919)+Reference!D$13</f>
        <v>1512.0429080359261</v>
      </c>
      <c r="K919" s="36">
        <f>(Reference!E$12*List!$G919)+Reference!E$13</f>
        <v>1870.1818953988666</v>
      </c>
      <c r="L919" s="36">
        <f>(Reference!F$12*List!$G919)+Reference!F$13</f>
        <v>1948.1102861676547</v>
      </c>
      <c r="M919" s="36">
        <f>(Reference!G$12*List!$G919)+Reference!G$13</f>
        <v>2206.21353786286</v>
      </c>
      <c r="N919" s="36">
        <f>(Reference!H$12*List!$G919)+Reference!H$13</f>
        <v>2290.2214484788583</v>
      </c>
      <c r="O919" s="36">
        <f>(Reference!I$12*List!$G919)+Reference!I$13</f>
        <v>2380.3088789420667</v>
      </c>
      <c r="P919" s="36">
        <f>(Reference!J$12*List!$G919)+Reference!J$13</f>
        <v>2755.5810586016914</v>
      </c>
      <c r="Q919" s="36">
        <f>(Reference!K$12*List!$G919)+Reference!K$13</f>
        <v>2842.9050709525327</v>
      </c>
      <c r="R919" s="36">
        <f>(Reference!L$12*List!$G919)+Reference!L$13</f>
        <v>3067.2946216768432</v>
      </c>
      <c r="S919" s="36">
        <f>(Reference!M$12*List!$G919)+Reference!M$13</f>
        <v>3664.7456175708849</v>
      </c>
      <c r="T919" s="36">
        <f>(Reference!N$12*List!$G919)+Reference!N$13</f>
        <v>14783.082050873778</v>
      </c>
      <c r="U919" s="12">
        <f>(Reference!O$12*List!$G919)+Reference!O$13</f>
        <v>549.46700379087679</v>
      </c>
      <c r="V919" s="12">
        <f>(Reference!P$12*List!$G919)+Reference!P$13</f>
        <v>774.24895988714479</v>
      </c>
      <c r="W919" s="12">
        <f>(Reference!Q$12*List!$G919)+Reference!Q$13</f>
        <v>387.1244799435724</v>
      </c>
      <c r="X919" s="54"/>
      <c r="Y919" s="1" t="str">
        <f t="shared" si="29"/>
        <v>Woodbury County, Iowa</v>
      </c>
      <c r="Z919" s="38" t="s">
        <v>304</v>
      </c>
      <c r="AA919" s="40" t="s">
        <v>2225</v>
      </c>
      <c r="AB919" s="43" t="s">
        <v>1976</v>
      </c>
      <c r="AC919" s="62"/>
      <c r="AD919" s="57">
        <f t="shared" si="28"/>
        <v>0.8508</v>
      </c>
    </row>
    <row r="920" spans="1:30" x14ac:dyDescent="0.3">
      <c r="A920" s="47">
        <v>16970</v>
      </c>
      <c r="B920" s="27">
        <v>99916</v>
      </c>
      <c r="C920" s="49" t="s">
        <v>1976</v>
      </c>
      <c r="D920" s="39" t="s">
        <v>223</v>
      </c>
      <c r="E920" s="44" t="s">
        <v>1976</v>
      </c>
      <c r="F920" s="18" t="s">
        <v>7</v>
      </c>
      <c r="G920" s="29">
        <v>0.83420000000000005</v>
      </c>
      <c r="H920" s="36">
        <f>(Reference!B$12*List!$G920)+Reference!B$13</f>
        <v>834.10979302028238</v>
      </c>
      <c r="I920" s="36">
        <f>(Reference!C$12*List!$G920)+Reference!C$13</f>
        <v>1244.6794317097451</v>
      </c>
      <c r="J920" s="36">
        <f>(Reference!D$12*List!$G920)+Reference!D$13</f>
        <v>1489.714361962077</v>
      </c>
      <c r="K920" s="36">
        <f>(Reference!E$12*List!$G920)+Reference!E$13</f>
        <v>1842.5646615254348</v>
      </c>
      <c r="L920" s="36">
        <f>(Reference!F$12*List!$G920)+Reference!F$13</f>
        <v>1919.342273004499</v>
      </c>
      <c r="M920" s="36">
        <f>(Reference!G$12*List!$G920)+Reference!G$13</f>
        <v>2173.6340783996966</v>
      </c>
      <c r="N920" s="36">
        <f>(Reference!H$12*List!$G920)+Reference!H$13</f>
        <v>2256.4014326182614</v>
      </c>
      <c r="O920" s="36">
        <f>(Reference!I$12*List!$G920)+Reference!I$13</f>
        <v>2345.158529576328</v>
      </c>
      <c r="P920" s="36">
        <f>(Reference!J$12*List!$G920)+Reference!J$13</f>
        <v>2714.8890132237361</v>
      </c>
      <c r="Q920" s="36">
        <f>(Reference!K$12*List!$G920)+Reference!K$13</f>
        <v>2800.9234998456659</v>
      </c>
      <c r="R920" s="36">
        <f>(Reference!L$12*List!$G920)+Reference!L$13</f>
        <v>3021.9994591399918</v>
      </c>
      <c r="S920" s="36">
        <f>(Reference!M$12*List!$G920)+Reference!M$13</f>
        <v>3610.6278138128159</v>
      </c>
      <c r="T920" s="36">
        <f>(Reference!N$12*List!$G920)+Reference!N$13</f>
        <v>14564.778240226504</v>
      </c>
      <c r="U920" s="12">
        <f>(Reference!O$12*List!$G920)+Reference!O$13</f>
        <v>541.35294879614071</v>
      </c>
      <c r="V920" s="12">
        <f>(Reference!P$12*List!$G920)+Reference!P$13</f>
        <v>762.81551875819832</v>
      </c>
      <c r="W920" s="12">
        <f>(Reference!Q$12*List!$G920)+Reference!Q$13</f>
        <v>381.40775937909916</v>
      </c>
      <c r="X920" s="54"/>
      <c r="Y920" s="1" t="str">
        <f t="shared" si="29"/>
        <v>Worth County, Iowa</v>
      </c>
      <c r="Z920" s="39" t="s">
        <v>223</v>
      </c>
      <c r="AA920" s="40" t="s">
        <v>2225</v>
      </c>
      <c r="AB920" s="44" t="s">
        <v>1976</v>
      </c>
      <c r="AC920" s="63"/>
      <c r="AD920" s="57">
        <f t="shared" si="28"/>
        <v>0.83420000000000005</v>
      </c>
    </row>
    <row r="921" spans="1:30" x14ac:dyDescent="0.3">
      <c r="A921" s="47">
        <v>16980</v>
      </c>
      <c r="B921" s="27">
        <v>99916</v>
      </c>
      <c r="C921" s="49" t="s">
        <v>1976</v>
      </c>
      <c r="D921" s="39" t="s">
        <v>428</v>
      </c>
      <c r="E921" s="44" t="s">
        <v>1976</v>
      </c>
      <c r="F921" s="18" t="s">
        <v>7</v>
      </c>
      <c r="G921" s="29">
        <v>0.83420000000000005</v>
      </c>
      <c r="H921" s="36">
        <f>(Reference!B$12*List!$G921)+Reference!B$13</f>
        <v>834.10979302028238</v>
      </c>
      <c r="I921" s="36">
        <f>(Reference!C$12*List!$G921)+Reference!C$13</f>
        <v>1244.6794317097451</v>
      </c>
      <c r="J921" s="36">
        <f>(Reference!D$12*List!$G921)+Reference!D$13</f>
        <v>1489.714361962077</v>
      </c>
      <c r="K921" s="36">
        <f>(Reference!E$12*List!$G921)+Reference!E$13</f>
        <v>1842.5646615254348</v>
      </c>
      <c r="L921" s="36">
        <f>(Reference!F$12*List!$G921)+Reference!F$13</f>
        <v>1919.342273004499</v>
      </c>
      <c r="M921" s="36">
        <f>(Reference!G$12*List!$G921)+Reference!G$13</f>
        <v>2173.6340783996966</v>
      </c>
      <c r="N921" s="36">
        <f>(Reference!H$12*List!$G921)+Reference!H$13</f>
        <v>2256.4014326182614</v>
      </c>
      <c r="O921" s="36">
        <f>(Reference!I$12*List!$G921)+Reference!I$13</f>
        <v>2345.158529576328</v>
      </c>
      <c r="P921" s="36">
        <f>(Reference!J$12*List!$G921)+Reference!J$13</f>
        <v>2714.8890132237361</v>
      </c>
      <c r="Q921" s="36">
        <f>(Reference!K$12*List!$G921)+Reference!K$13</f>
        <v>2800.9234998456659</v>
      </c>
      <c r="R921" s="36">
        <f>(Reference!L$12*List!$G921)+Reference!L$13</f>
        <v>3021.9994591399918</v>
      </c>
      <c r="S921" s="36">
        <f>(Reference!M$12*List!$G921)+Reference!M$13</f>
        <v>3610.6278138128159</v>
      </c>
      <c r="T921" s="36">
        <f>(Reference!N$12*List!$G921)+Reference!N$13</f>
        <v>14564.778240226504</v>
      </c>
      <c r="U921" s="12">
        <f>(Reference!O$12*List!$G921)+Reference!O$13</f>
        <v>541.35294879614071</v>
      </c>
      <c r="V921" s="12">
        <f>(Reference!P$12*List!$G921)+Reference!P$13</f>
        <v>762.81551875819832</v>
      </c>
      <c r="W921" s="12">
        <f>(Reference!Q$12*List!$G921)+Reference!Q$13</f>
        <v>381.40775937909916</v>
      </c>
      <c r="X921" s="54"/>
      <c r="Y921" s="1" t="str">
        <f t="shared" si="29"/>
        <v>Wright County, Iowa</v>
      </c>
      <c r="Z921" s="39" t="s">
        <v>428</v>
      </c>
      <c r="AA921" s="40" t="s">
        <v>2225</v>
      </c>
      <c r="AB921" s="44" t="s">
        <v>1976</v>
      </c>
      <c r="AC921" s="63"/>
      <c r="AD921" s="57">
        <f t="shared" si="28"/>
        <v>0.83420000000000005</v>
      </c>
    </row>
    <row r="922" spans="1:30" x14ac:dyDescent="0.3">
      <c r="A922" s="47">
        <v>17000</v>
      </c>
      <c r="B922" s="27">
        <v>99917</v>
      </c>
      <c r="C922" s="49" t="s">
        <v>2390</v>
      </c>
      <c r="D922" s="39" t="s">
        <v>265</v>
      </c>
      <c r="E922" s="44" t="s">
        <v>1977</v>
      </c>
      <c r="F922" s="18" t="s">
        <v>7</v>
      </c>
      <c r="G922" s="29">
        <v>0.77810000000000001</v>
      </c>
      <c r="H922" s="36">
        <f>(Reference!B$12*List!$G922)+Reference!B$13</f>
        <v>791.85894467288415</v>
      </c>
      <c r="I922" s="36">
        <f>(Reference!C$12*List!$G922)+Reference!C$13</f>
        <v>1181.6316622789702</v>
      </c>
      <c r="J922" s="36">
        <f>(Reference!D$12*List!$G922)+Reference!D$13</f>
        <v>1414.2546369775625</v>
      </c>
      <c r="K922" s="36">
        <f>(Reference!E$12*List!$G922)+Reference!E$13</f>
        <v>1749.2317205435356</v>
      </c>
      <c r="L922" s="36">
        <f>(Reference!F$12*List!$G922)+Reference!F$13</f>
        <v>1822.1202526157613</v>
      </c>
      <c r="M922" s="36">
        <f>(Reference!G$12*List!$G922)+Reference!G$13</f>
        <v>2063.5312063585225</v>
      </c>
      <c r="N922" s="36">
        <f>(Reference!H$12*List!$G922)+Reference!H$13</f>
        <v>2142.1060778122692</v>
      </c>
      <c r="O922" s="36">
        <f>(Reference!I$12*List!$G922)+Reference!I$13</f>
        <v>2226.367288647537</v>
      </c>
      <c r="P922" s="36">
        <f>(Reference!J$12*List!$G922)+Reference!J$13</f>
        <v>2577.3695104705243</v>
      </c>
      <c r="Q922" s="36">
        <f>(Reference!K$12*List!$G922)+Reference!K$13</f>
        <v>2659.0460215869189</v>
      </c>
      <c r="R922" s="36">
        <f>(Reference!L$12*List!$G922)+Reference!L$13</f>
        <v>2868.9236387594265</v>
      </c>
      <c r="S922" s="36">
        <f>(Reference!M$12*List!$G922)+Reference!M$13</f>
        <v>3427.7357179798232</v>
      </c>
      <c r="T922" s="36">
        <f>(Reference!N$12*List!$G922)+Reference!N$13</f>
        <v>13827.016566894454</v>
      </c>
      <c r="U922" s="12">
        <f>(Reference!O$12*List!$G922)+Reference!O$13</f>
        <v>513.93135330188124</v>
      </c>
      <c r="V922" s="12">
        <f>(Reference!P$12*List!$G922)+Reference!P$13</f>
        <v>724.17599783446917</v>
      </c>
      <c r="W922" s="12">
        <f>(Reference!Q$12*List!$G922)+Reference!Q$13</f>
        <v>362.08799891723459</v>
      </c>
      <c r="X922" s="54"/>
      <c r="Y922" s="1" t="str">
        <f t="shared" si="29"/>
        <v>Allen County, Kansas</v>
      </c>
      <c r="Z922" s="39" t="s">
        <v>265</v>
      </c>
      <c r="AA922" s="40" t="s">
        <v>2225</v>
      </c>
      <c r="AB922" s="44" t="s">
        <v>1977</v>
      </c>
      <c r="AC922" s="63"/>
      <c r="AD922" s="57">
        <f t="shared" si="28"/>
        <v>0.77810000000000001</v>
      </c>
    </row>
    <row r="923" spans="1:30" x14ac:dyDescent="0.3">
      <c r="A923" s="47">
        <v>17010</v>
      </c>
      <c r="B923" s="27">
        <v>99917</v>
      </c>
      <c r="C923" s="49" t="s">
        <v>2390</v>
      </c>
      <c r="D923" s="39" t="s">
        <v>662</v>
      </c>
      <c r="E923" s="44" t="s">
        <v>1977</v>
      </c>
      <c r="F923" s="18" t="s">
        <v>7</v>
      </c>
      <c r="G923" s="29">
        <v>0.77810000000000001</v>
      </c>
      <c r="H923" s="36">
        <f>(Reference!B$12*List!$G923)+Reference!B$13</f>
        <v>791.85894467288415</v>
      </c>
      <c r="I923" s="36">
        <f>(Reference!C$12*List!$G923)+Reference!C$13</f>
        <v>1181.6316622789702</v>
      </c>
      <c r="J923" s="36">
        <f>(Reference!D$12*List!$G923)+Reference!D$13</f>
        <v>1414.2546369775625</v>
      </c>
      <c r="K923" s="36">
        <f>(Reference!E$12*List!$G923)+Reference!E$13</f>
        <v>1749.2317205435356</v>
      </c>
      <c r="L923" s="36">
        <f>(Reference!F$12*List!$G923)+Reference!F$13</f>
        <v>1822.1202526157613</v>
      </c>
      <c r="M923" s="36">
        <f>(Reference!G$12*List!$G923)+Reference!G$13</f>
        <v>2063.5312063585225</v>
      </c>
      <c r="N923" s="36">
        <f>(Reference!H$12*List!$G923)+Reference!H$13</f>
        <v>2142.1060778122692</v>
      </c>
      <c r="O923" s="36">
        <f>(Reference!I$12*List!$G923)+Reference!I$13</f>
        <v>2226.367288647537</v>
      </c>
      <c r="P923" s="36">
        <f>(Reference!J$12*List!$G923)+Reference!J$13</f>
        <v>2577.3695104705243</v>
      </c>
      <c r="Q923" s="36">
        <f>(Reference!K$12*List!$G923)+Reference!K$13</f>
        <v>2659.0460215869189</v>
      </c>
      <c r="R923" s="36">
        <f>(Reference!L$12*List!$G923)+Reference!L$13</f>
        <v>2868.9236387594265</v>
      </c>
      <c r="S923" s="36">
        <f>(Reference!M$12*List!$G923)+Reference!M$13</f>
        <v>3427.7357179798232</v>
      </c>
      <c r="T923" s="36">
        <f>(Reference!N$12*List!$G923)+Reference!N$13</f>
        <v>13827.016566894454</v>
      </c>
      <c r="U923" s="12">
        <f>(Reference!O$12*List!$G923)+Reference!O$13</f>
        <v>513.93135330188124</v>
      </c>
      <c r="V923" s="12">
        <f>(Reference!P$12*List!$G923)+Reference!P$13</f>
        <v>724.17599783446917</v>
      </c>
      <c r="W923" s="12">
        <f>(Reference!Q$12*List!$G923)+Reference!Q$13</f>
        <v>362.08799891723459</v>
      </c>
      <c r="X923" s="54"/>
      <c r="Y923" s="1" t="str">
        <f t="shared" si="29"/>
        <v>Anderson County, Kansas</v>
      </c>
      <c r="Z923" s="39" t="s">
        <v>662</v>
      </c>
      <c r="AA923" s="40" t="s">
        <v>2225</v>
      </c>
      <c r="AB923" s="44" t="s">
        <v>1977</v>
      </c>
      <c r="AC923" s="63"/>
      <c r="AD923" s="57">
        <f t="shared" si="28"/>
        <v>0.77810000000000001</v>
      </c>
    </row>
    <row r="924" spans="1:30" x14ac:dyDescent="0.3">
      <c r="A924" s="47">
        <v>17020</v>
      </c>
      <c r="B924" s="27">
        <v>99917</v>
      </c>
      <c r="C924" s="49" t="s">
        <v>2390</v>
      </c>
      <c r="D924" s="39" t="s">
        <v>1220</v>
      </c>
      <c r="E924" s="44" t="s">
        <v>1977</v>
      </c>
      <c r="F924" s="18" t="s">
        <v>7</v>
      </c>
      <c r="G924" s="29">
        <v>0.77810000000000001</v>
      </c>
      <c r="H924" s="36">
        <f>(Reference!B$12*List!$G924)+Reference!B$13</f>
        <v>791.85894467288415</v>
      </c>
      <c r="I924" s="36">
        <f>(Reference!C$12*List!$G924)+Reference!C$13</f>
        <v>1181.6316622789702</v>
      </c>
      <c r="J924" s="36">
        <f>(Reference!D$12*List!$G924)+Reference!D$13</f>
        <v>1414.2546369775625</v>
      </c>
      <c r="K924" s="36">
        <f>(Reference!E$12*List!$G924)+Reference!E$13</f>
        <v>1749.2317205435356</v>
      </c>
      <c r="L924" s="36">
        <f>(Reference!F$12*List!$G924)+Reference!F$13</f>
        <v>1822.1202526157613</v>
      </c>
      <c r="M924" s="36">
        <f>(Reference!G$12*List!$G924)+Reference!G$13</f>
        <v>2063.5312063585225</v>
      </c>
      <c r="N924" s="36">
        <f>(Reference!H$12*List!$G924)+Reference!H$13</f>
        <v>2142.1060778122692</v>
      </c>
      <c r="O924" s="36">
        <f>(Reference!I$12*List!$G924)+Reference!I$13</f>
        <v>2226.367288647537</v>
      </c>
      <c r="P924" s="36">
        <f>(Reference!J$12*List!$G924)+Reference!J$13</f>
        <v>2577.3695104705243</v>
      </c>
      <c r="Q924" s="36">
        <f>(Reference!K$12*List!$G924)+Reference!K$13</f>
        <v>2659.0460215869189</v>
      </c>
      <c r="R924" s="36">
        <f>(Reference!L$12*List!$G924)+Reference!L$13</f>
        <v>2868.9236387594265</v>
      </c>
      <c r="S924" s="36">
        <f>(Reference!M$12*List!$G924)+Reference!M$13</f>
        <v>3427.7357179798232</v>
      </c>
      <c r="T924" s="36">
        <f>(Reference!N$12*List!$G924)+Reference!N$13</f>
        <v>13827.016566894454</v>
      </c>
      <c r="U924" s="12">
        <f>(Reference!O$12*List!$G924)+Reference!O$13</f>
        <v>513.93135330188124</v>
      </c>
      <c r="V924" s="12">
        <f>(Reference!P$12*List!$G924)+Reference!P$13</f>
        <v>724.17599783446917</v>
      </c>
      <c r="W924" s="12">
        <f>(Reference!Q$12*List!$G924)+Reference!Q$13</f>
        <v>362.08799891723459</v>
      </c>
      <c r="X924" s="54"/>
      <c r="Y924" s="1" t="str">
        <f t="shared" si="29"/>
        <v>Atchison County, Kansas</v>
      </c>
      <c r="Z924" s="39" t="s">
        <v>1220</v>
      </c>
      <c r="AA924" s="40" t="s">
        <v>2225</v>
      </c>
      <c r="AB924" s="44" t="s">
        <v>1977</v>
      </c>
      <c r="AC924" s="63"/>
      <c r="AD924" s="57">
        <f t="shared" si="28"/>
        <v>0.77810000000000001</v>
      </c>
    </row>
    <row r="925" spans="1:30" x14ac:dyDescent="0.3">
      <c r="A925" s="47">
        <v>17030</v>
      </c>
      <c r="B925" s="27">
        <v>99917</v>
      </c>
      <c r="C925" s="49" t="s">
        <v>2390</v>
      </c>
      <c r="D925" s="39" t="s">
        <v>1221</v>
      </c>
      <c r="E925" s="44" t="s">
        <v>1977</v>
      </c>
      <c r="F925" s="18" t="s">
        <v>7</v>
      </c>
      <c r="G925" s="29">
        <v>0.77810000000000001</v>
      </c>
      <c r="H925" s="36">
        <f>(Reference!B$12*List!$G925)+Reference!B$13</f>
        <v>791.85894467288415</v>
      </c>
      <c r="I925" s="36">
        <f>(Reference!C$12*List!$G925)+Reference!C$13</f>
        <v>1181.6316622789702</v>
      </c>
      <c r="J925" s="36">
        <f>(Reference!D$12*List!$G925)+Reference!D$13</f>
        <v>1414.2546369775625</v>
      </c>
      <c r="K925" s="36">
        <f>(Reference!E$12*List!$G925)+Reference!E$13</f>
        <v>1749.2317205435356</v>
      </c>
      <c r="L925" s="36">
        <f>(Reference!F$12*List!$G925)+Reference!F$13</f>
        <v>1822.1202526157613</v>
      </c>
      <c r="M925" s="36">
        <f>(Reference!G$12*List!$G925)+Reference!G$13</f>
        <v>2063.5312063585225</v>
      </c>
      <c r="N925" s="36">
        <f>(Reference!H$12*List!$G925)+Reference!H$13</f>
        <v>2142.1060778122692</v>
      </c>
      <c r="O925" s="36">
        <f>(Reference!I$12*List!$G925)+Reference!I$13</f>
        <v>2226.367288647537</v>
      </c>
      <c r="P925" s="36">
        <f>(Reference!J$12*List!$G925)+Reference!J$13</f>
        <v>2577.3695104705243</v>
      </c>
      <c r="Q925" s="36">
        <f>(Reference!K$12*List!$G925)+Reference!K$13</f>
        <v>2659.0460215869189</v>
      </c>
      <c r="R925" s="36">
        <f>(Reference!L$12*List!$G925)+Reference!L$13</f>
        <v>2868.9236387594265</v>
      </c>
      <c r="S925" s="36">
        <f>(Reference!M$12*List!$G925)+Reference!M$13</f>
        <v>3427.7357179798232</v>
      </c>
      <c r="T925" s="36">
        <f>(Reference!N$12*List!$G925)+Reference!N$13</f>
        <v>13827.016566894454</v>
      </c>
      <c r="U925" s="12">
        <f>(Reference!O$12*List!$G925)+Reference!O$13</f>
        <v>513.93135330188124</v>
      </c>
      <c r="V925" s="12">
        <f>(Reference!P$12*List!$G925)+Reference!P$13</f>
        <v>724.17599783446917</v>
      </c>
      <c r="W925" s="12">
        <f>(Reference!Q$12*List!$G925)+Reference!Q$13</f>
        <v>362.08799891723459</v>
      </c>
      <c r="X925" s="54"/>
      <c r="Y925" s="1" t="str">
        <f t="shared" si="29"/>
        <v>Barber County, Kansas</v>
      </c>
      <c r="Z925" s="39" t="s">
        <v>1221</v>
      </c>
      <c r="AA925" s="40" t="s">
        <v>2225</v>
      </c>
      <c r="AB925" s="44" t="s">
        <v>1977</v>
      </c>
      <c r="AC925" s="63"/>
      <c r="AD925" s="57">
        <f t="shared" si="28"/>
        <v>0.77810000000000001</v>
      </c>
    </row>
    <row r="926" spans="1:30" x14ac:dyDescent="0.3">
      <c r="A926" s="47">
        <v>17040</v>
      </c>
      <c r="B926" s="27">
        <v>99917</v>
      </c>
      <c r="C926" s="49" t="s">
        <v>2390</v>
      </c>
      <c r="D926" s="39" t="s">
        <v>1222</v>
      </c>
      <c r="E926" s="44" t="s">
        <v>1977</v>
      </c>
      <c r="F926" s="18" t="s">
        <v>7</v>
      </c>
      <c r="G926" s="29">
        <v>0.77810000000000001</v>
      </c>
      <c r="H926" s="36">
        <f>(Reference!B$12*List!$G926)+Reference!B$13</f>
        <v>791.85894467288415</v>
      </c>
      <c r="I926" s="36">
        <f>(Reference!C$12*List!$G926)+Reference!C$13</f>
        <v>1181.6316622789702</v>
      </c>
      <c r="J926" s="36">
        <f>(Reference!D$12*List!$G926)+Reference!D$13</f>
        <v>1414.2546369775625</v>
      </c>
      <c r="K926" s="36">
        <f>(Reference!E$12*List!$G926)+Reference!E$13</f>
        <v>1749.2317205435356</v>
      </c>
      <c r="L926" s="36">
        <f>(Reference!F$12*List!$G926)+Reference!F$13</f>
        <v>1822.1202526157613</v>
      </c>
      <c r="M926" s="36">
        <f>(Reference!G$12*List!$G926)+Reference!G$13</f>
        <v>2063.5312063585225</v>
      </c>
      <c r="N926" s="36">
        <f>(Reference!H$12*List!$G926)+Reference!H$13</f>
        <v>2142.1060778122692</v>
      </c>
      <c r="O926" s="36">
        <f>(Reference!I$12*List!$G926)+Reference!I$13</f>
        <v>2226.367288647537</v>
      </c>
      <c r="P926" s="36">
        <f>(Reference!J$12*List!$G926)+Reference!J$13</f>
        <v>2577.3695104705243</v>
      </c>
      <c r="Q926" s="36">
        <f>(Reference!K$12*List!$G926)+Reference!K$13</f>
        <v>2659.0460215869189</v>
      </c>
      <c r="R926" s="36">
        <f>(Reference!L$12*List!$G926)+Reference!L$13</f>
        <v>2868.9236387594265</v>
      </c>
      <c r="S926" s="36">
        <f>(Reference!M$12*List!$G926)+Reference!M$13</f>
        <v>3427.7357179798232</v>
      </c>
      <c r="T926" s="36">
        <f>(Reference!N$12*List!$G926)+Reference!N$13</f>
        <v>13827.016566894454</v>
      </c>
      <c r="U926" s="12">
        <f>(Reference!O$12*List!$G926)+Reference!O$13</f>
        <v>513.93135330188124</v>
      </c>
      <c r="V926" s="12">
        <f>(Reference!P$12*List!$G926)+Reference!P$13</f>
        <v>724.17599783446917</v>
      </c>
      <c r="W926" s="12">
        <f>(Reference!Q$12*List!$G926)+Reference!Q$13</f>
        <v>362.08799891723459</v>
      </c>
      <c r="X926" s="54"/>
      <c r="Y926" s="1" t="str">
        <f t="shared" si="29"/>
        <v>Barton County, Kansas</v>
      </c>
      <c r="Z926" s="39" t="s">
        <v>1222</v>
      </c>
      <c r="AA926" s="40" t="s">
        <v>2225</v>
      </c>
      <c r="AB926" s="44" t="s">
        <v>1977</v>
      </c>
      <c r="AC926" s="63"/>
      <c r="AD926" s="57">
        <f t="shared" si="28"/>
        <v>0.77810000000000001</v>
      </c>
    </row>
    <row r="927" spans="1:30" x14ac:dyDescent="0.3">
      <c r="A927" s="47">
        <v>17050</v>
      </c>
      <c r="B927" s="27">
        <v>99917</v>
      </c>
      <c r="C927" s="49" t="s">
        <v>2390</v>
      </c>
      <c r="D927" s="39" t="s">
        <v>319</v>
      </c>
      <c r="E927" s="44" t="s">
        <v>1977</v>
      </c>
      <c r="F927" s="18" t="s">
        <v>7</v>
      </c>
      <c r="G927" s="29">
        <v>0.77810000000000001</v>
      </c>
      <c r="H927" s="36">
        <f>(Reference!B$12*List!$G927)+Reference!B$13</f>
        <v>791.85894467288415</v>
      </c>
      <c r="I927" s="36">
        <f>(Reference!C$12*List!$G927)+Reference!C$13</f>
        <v>1181.6316622789702</v>
      </c>
      <c r="J927" s="36">
        <f>(Reference!D$12*List!$G927)+Reference!D$13</f>
        <v>1414.2546369775625</v>
      </c>
      <c r="K927" s="36">
        <f>(Reference!E$12*List!$G927)+Reference!E$13</f>
        <v>1749.2317205435356</v>
      </c>
      <c r="L927" s="36">
        <f>(Reference!F$12*List!$G927)+Reference!F$13</f>
        <v>1822.1202526157613</v>
      </c>
      <c r="M927" s="36">
        <f>(Reference!G$12*List!$G927)+Reference!G$13</f>
        <v>2063.5312063585225</v>
      </c>
      <c r="N927" s="36">
        <f>(Reference!H$12*List!$G927)+Reference!H$13</f>
        <v>2142.1060778122692</v>
      </c>
      <c r="O927" s="36">
        <f>(Reference!I$12*List!$G927)+Reference!I$13</f>
        <v>2226.367288647537</v>
      </c>
      <c r="P927" s="36">
        <f>(Reference!J$12*List!$G927)+Reference!J$13</f>
        <v>2577.3695104705243</v>
      </c>
      <c r="Q927" s="36">
        <f>(Reference!K$12*List!$G927)+Reference!K$13</f>
        <v>2659.0460215869189</v>
      </c>
      <c r="R927" s="36">
        <f>(Reference!L$12*List!$G927)+Reference!L$13</f>
        <v>2868.9236387594265</v>
      </c>
      <c r="S927" s="36">
        <f>(Reference!M$12*List!$G927)+Reference!M$13</f>
        <v>3427.7357179798232</v>
      </c>
      <c r="T927" s="36">
        <f>(Reference!N$12*List!$G927)+Reference!N$13</f>
        <v>13827.016566894454</v>
      </c>
      <c r="U927" s="12">
        <f>(Reference!O$12*List!$G927)+Reference!O$13</f>
        <v>513.93135330188124</v>
      </c>
      <c r="V927" s="12">
        <f>(Reference!P$12*List!$G927)+Reference!P$13</f>
        <v>724.17599783446917</v>
      </c>
      <c r="W927" s="12">
        <f>(Reference!Q$12*List!$G927)+Reference!Q$13</f>
        <v>362.08799891723459</v>
      </c>
      <c r="X927" s="54"/>
      <c r="Y927" s="1" t="str">
        <f t="shared" si="29"/>
        <v>Bourbon County, Kansas</v>
      </c>
      <c r="Z927" s="39" t="s">
        <v>319</v>
      </c>
      <c r="AA927" s="40" t="s">
        <v>2225</v>
      </c>
      <c r="AB927" s="44" t="s">
        <v>1977</v>
      </c>
      <c r="AC927" s="63"/>
      <c r="AD927" s="57">
        <f t="shared" si="28"/>
        <v>0.77810000000000001</v>
      </c>
    </row>
    <row r="928" spans="1:30" x14ac:dyDescent="0.3">
      <c r="A928" s="47">
        <v>17060</v>
      </c>
      <c r="B928" s="27">
        <v>99917</v>
      </c>
      <c r="C928" s="49" t="s">
        <v>2390</v>
      </c>
      <c r="D928" s="39" t="s">
        <v>267</v>
      </c>
      <c r="E928" s="44" t="s">
        <v>1977</v>
      </c>
      <c r="F928" s="18" t="s">
        <v>7</v>
      </c>
      <c r="G928" s="29">
        <v>0.77810000000000001</v>
      </c>
      <c r="H928" s="36">
        <f>(Reference!B$12*List!$G928)+Reference!B$13</f>
        <v>791.85894467288415</v>
      </c>
      <c r="I928" s="36">
        <f>(Reference!C$12*List!$G928)+Reference!C$13</f>
        <v>1181.6316622789702</v>
      </c>
      <c r="J928" s="36">
        <f>(Reference!D$12*List!$G928)+Reference!D$13</f>
        <v>1414.2546369775625</v>
      </c>
      <c r="K928" s="36">
        <f>(Reference!E$12*List!$G928)+Reference!E$13</f>
        <v>1749.2317205435356</v>
      </c>
      <c r="L928" s="36">
        <f>(Reference!F$12*List!$G928)+Reference!F$13</f>
        <v>1822.1202526157613</v>
      </c>
      <c r="M928" s="36">
        <f>(Reference!G$12*List!$G928)+Reference!G$13</f>
        <v>2063.5312063585225</v>
      </c>
      <c r="N928" s="36">
        <f>(Reference!H$12*List!$G928)+Reference!H$13</f>
        <v>2142.1060778122692</v>
      </c>
      <c r="O928" s="36">
        <f>(Reference!I$12*List!$G928)+Reference!I$13</f>
        <v>2226.367288647537</v>
      </c>
      <c r="P928" s="36">
        <f>(Reference!J$12*List!$G928)+Reference!J$13</f>
        <v>2577.3695104705243</v>
      </c>
      <c r="Q928" s="36">
        <f>(Reference!K$12*List!$G928)+Reference!K$13</f>
        <v>2659.0460215869189</v>
      </c>
      <c r="R928" s="36">
        <f>(Reference!L$12*List!$G928)+Reference!L$13</f>
        <v>2868.9236387594265</v>
      </c>
      <c r="S928" s="36">
        <f>(Reference!M$12*List!$G928)+Reference!M$13</f>
        <v>3427.7357179798232</v>
      </c>
      <c r="T928" s="36">
        <f>(Reference!N$12*List!$G928)+Reference!N$13</f>
        <v>13827.016566894454</v>
      </c>
      <c r="U928" s="12">
        <f>(Reference!O$12*List!$G928)+Reference!O$13</f>
        <v>513.93135330188124</v>
      </c>
      <c r="V928" s="12">
        <f>(Reference!P$12*List!$G928)+Reference!P$13</f>
        <v>724.17599783446917</v>
      </c>
      <c r="W928" s="12">
        <f>(Reference!Q$12*List!$G928)+Reference!Q$13</f>
        <v>362.08799891723459</v>
      </c>
      <c r="X928" s="54"/>
      <c r="Y928" s="1" t="str">
        <f t="shared" si="29"/>
        <v>Brown County, Kansas</v>
      </c>
      <c r="Z928" s="39" t="s">
        <v>267</v>
      </c>
      <c r="AA928" s="40" t="s">
        <v>2225</v>
      </c>
      <c r="AB928" s="44" t="s">
        <v>1977</v>
      </c>
      <c r="AC928" s="63"/>
      <c r="AD928" s="57">
        <f t="shared" si="28"/>
        <v>0.77810000000000001</v>
      </c>
    </row>
    <row r="929" spans="1:30" x14ac:dyDescent="0.3">
      <c r="A929" s="47">
        <v>17070</v>
      </c>
      <c r="B929" s="13">
        <v>48620</v>
      </c>
      <c r="C929" s="49" t="s">
        <v>2391</v>
      </c>
      <c r="D929" s="38" t="s">
        <v>305</v>
      </c>
      <c r="E929" s="43" t="s">
        <v>1977</v>
      </c>
      <c r="F929" s="18" t="s">
        <v>6</v>
      </c>
      <c r="G929" s="11">
        <v>0.85240000000000005</v>
      </c>
      <c r="H929" s="36">
        <f>(Reference!B$12*List!$G929)+Reference!B$13</f>
        <v>847.81684186025825</v>
      </c>
      <c r="I929" s="36">
        <f>(Reference!C$12*List!$G929)+Reference!C$13</f>
        <v>1265.1334317746312</v>
      </c>
      <c r="J929" s="36">
        <f>(Reference!D$12*List!$G929)+Reference!D$13</f>
        <v>1514.1950570550923</v>
      </c>
      <c r="K929" s="36">
        <f>(Reference!E$12*List!$G929)+Reference!E$13</f>
        <v>1872.8437974589565</v>
      </c>
      <c r="L929" s="36">
        <f>(Reference!F$12*List!$G929)+Reference!F$13</f>
        <v>1950.8831067135011</v>
      </c>
      <c r="M929" s="36">
        <f>(Reference!G$12*List!$G929)+Reference!G$13</f>
        <v>2209.3537267267793</v>
      </c>
      <c r="N929" s="36">
        <f>(Reference!H$12*List!$G929)+Reference!H$13</f>
        <v>2293.4812090437354</v>
      </c>
      <c r="O929" s="36">
        <f>(Reference!I$12*List!$G929)+Reference!I$13</f>
        <v>2383.6968644231019</v>
      </c>
      <c r="P929" s="36">
        <f>(Reference!J$12*List!$G929)+Reference!J$13</f>
        <v>2759.5031834573983</v>
      </c>
      <c r="Q929" s="36">
        <f>(Reference!K$12*List!$G929)+Reference!K$13</f>
        <v>2846.9514874447605</v>
      </c>
      <c r="R929" s="36">
        <f>(Reference!L$12*List!$G929)+Reference!L$13</f>
        <v>3071.6604204755768</v>
      </c>
      <c r="S929" s="36">
        <f>(Reference!M$12*List!$G929)+Reference!M$13</f>
        <v>3669.9617914270843</v>
      </c>
      <c r="T929" s="36">
        <f>(Reference!N$12*List!$G929)+Reference!N$13</f>
        <v>14804.123382020505</v>
      </c>
      <c r="U929" s="12">
        <f>(Reference!O$12*List!$G929)+Reference!O$13</f>
        <v>550.24908138073101</v>
      </c>
      <c r="V929" s="12">
        <f>(Reference!P$12*List!$G929)+Reference!P$13</f>
        <v>775.350978309212</v>
      </c>
      <c r="W929" s="12">
        <f>(Reference!Q$12*List!$G929)+Reference!Q$13</f>
        <v>387.675489154606</v>
      </c>
      <c r="X929" s="54"/>
      <c r="Y929" s="1" t="str">
        <f t="shared" si="29"/>
        <v>Butler County, Kansas</v>
      </c>
      <c r="Z929" s="38" t="s">
        <v>305</v>
      </c>
      <c r="AA929" s="40" t="s">
        <v>2225</v>
      </c>
      <c r="AB929" s="43" t="s">
        <v>1977</v>
      </c>
      <c r="AC929" s="62"/>
      <c r="AD929" s="57">
        <f t="shared" si="28"/>
        <v>0.85240000000000005</v>
      </c>
    </row>
    <row r="930" spans="1:30" x14ac:dyDescent="0.3">
      <c r="A930" s="47">
        <v>17080</v>
      </c>
      <c r="B930" s="27">
        <v>99917</v>
      </c>
      <c r="C930" s="49" t="s">
        <v>2390</v>
      </c>
      <c r="D930" s="39" t="s">
        <v>1223</v>
      </c>
      <c r="E930" s="44" t="s">
        <v>1977</v>
      </c>
      <c r="F930" s="18" t="s">
        <v>7</v>
      </c>
      <c r="G930" s="29">
        <v>0.77810000000000001</v>
      </c>
      <c r="H930" s="36">
        <f>(Reference!B$12*List!$G930)+Reference!B$13</f>
        <v>791.85894467288415</v>
      </c>
      <c r="I930" s="36">
        <f>(Reference!C$12*List!$G930)+Reference!C$13</f>
        <v>1181.6316622789702</v>
      </c>
      <c r="J930" s="36">
        <f>(Reference!D$12*List!$G930)+Reference!D$13</f>
        <v>1414.2546369775625</v>
      </c>
      <c r="K930" s="36">
        <f>(Reference!E$12*List!$G930)+Reference!E$13</f>
        <v>1749.2317205435356</v>
      </c>
      <c r="L930" s="36">
        <f>(Reference!F$12*List!$G930)+Reference!F$13</f>
        <v>1822.1202526157613</v>
      </c>
      <c r="M930" s="36">
        <f>(Reference!G$12*List!$G930)+Reference!G$13</f>
        <v>2063.5312063585225</v>
      </c>
      <c r="N930" s="36">
        <f>(Reference!H$12*List!$G930)+Reference!H$13</f>
        <v>2142.1060778122692</v>
      </c>
      <c r="O930" s="36">
        <f>(Reference!I$12*List!$G930)+Reference!I$13</f>
        <v>2226.367288647537</v>
      </c>
      <c r="P930" s="36">
        <f>(Reference!J$12*List!$G930)+Reference!J$13</f>
        <v>2577.3695104705243</v>
      </c>
      <c r="Q930" s="36">
        <f>(Reference!K$12*List!$G930)+Reference!K$13</f>
        <v>2659.0460215869189</v>
      </c>
      <c r="R930" s="36">
        <f>(Reference!L$12*List!$G930)+Reference!L$13</f>
        <v>2868.9236387594265</v>
      </c>
      <c r="S930" s="36">
        <f>(Reference!M$12*List!$G930)+Reference!M$13</f>
        <v>3427.7357179798232</v>
      </c>
      <c r="T930" s="36">
        <f>(Reference!N$12*List!$G930)+Reference!N$13</f>
        <v>13827.016566894454</v>
      </c>
      <c r="U930" s="12">
        <f>(Reference!O$12*List!$G930)+Reference!O$13</f>
        <v>513.93135330188124</v>
      </c>
      <c r="V930" s="12">
        <f>(Reference!P$12*List!$G930)+Reference!P$13</f>
        <v>724.17599783446917</v>
      </c>
      <c r="W930" s="12">
        <f>(Reference!Q$12*List!$G930)+Reference!Q$13</f>
        <v>362.08799891723459</v>
      </c>
      <c r="X930" s="54"/>
      <c r="Y930" s="1" t="str">
        <f t="shared" si="29"/>
        <v>Chase County, Kansas</v>
      </c>
      <c r="Z930" s="39" t="s">
        <v>1223</v>
      </c>
      <c r="AA930" s="40" t="s">
        <v>2225</v>
      </c>
      <c r="AB930" s="44" t="s">
        <v>1977</v>
      </c>
      <c r="AC930" s="63"/>
      <c r="AD930" s="57">
        <f t="shared" si="28"/>
        <v>0.77810000000000001</v>
      </c>
    </row>
    <row r="931" spans="1:30" x14ac:dyDescent="0.3">
      <c r="A931" s="47">
        <v>17090</v>
      </c>
      <c r="B931" s="27">
        <v>99917</v>
      </c>
      <c r="C931" s="49" t="s">
        <v>2390</v>
      </c>
      <c r="D931" s="39" t="s">
        <v>1224</v>
      </c>
      <c r="E931" s="44" t="s">
        <v>1977</v>
      </c>
      <c r="F931" s="18" t="s">
        <v>7</v>
      </c>
      <c r="G931" s="29">
        <v>0.77810000000000001</v>
      </c>
      <c r="H931" s="36">
        <f>(Reference!B$12*List!$G931)+Reference!B$13</f>
        <v>791.85894467288415</v>
      </c>
      <c r="I931" s="36">
        <f>(Reference!C$12*List!$G931)+Reference!C$13</f>
        <v>1181.6316622789702</v>
      </c>
      <c r="J931" s="36">
        <f>(Reference!D$12*List!$G931)+Reference!D$13</f>
        <v>1414.2546369775625</v>
      </c>
      <c r="K931" s="36">
        <f>(Reference!E$12*List!$G931)+Reference!E$13</f>
        <v>1749.2317205435356</v>
      </c>
      <c r="L931" s="36">
        <f>(Reference!F$12*List!$G931)+Reference!F$13</f>
        <v>1822.1202526157613</v>
      </c>
      <c r="M931" s="36">
        <f>(Reference!G$12*List!$G931)+Reference!G$13</f>
        <v>2063.5312063585225</v>
      </c>
      <c r="N931" s="36">
        <f>(Reference!H$12*List!$G931)+Reference!H$13</f>
        <v>2142.1060778122692</v>
      </c>
      <c r="O931" s="36">
        <f>(Reference!I$12*List!$G931)+Reference!I$13</f>
        <v>2226.367288647537</v>
      </c>
      <c r="P931" s="36">
        <f>(Reference!J$12*List!$G931)+Reference!J$13</f>
        <v>2577.3695104705243</v>
      </c>
      <c r="Q931" s="36">
        <f>(Reference!K$12*List!$G931)+Reference!K$13</f>
        <v>2659.0460215869189</v>
      </c>
      <c r="R931" s="36">
        <f>(Reference!L$12*List!$G931)+Reference!L$13</f>
        <v>2868.9236387594265</v>
      </c>
      <c r="S931" s="36">
        <f>(Reference!M$12*List!$G931)+Reference!M$13</f>
        <v>3427.7357179798232</v>
      </c>
      <c r="T931" s="36">
        <f>(Reference!N$12*List!$G931)+Reference!N$13</f>
        <v>13827.016566894454</v>
      </c>
      <c r="U931" s="12">
        <f>(Reference!O$12*List!$G931)+Reference!O$13</f>
        <v>513.93135330188124</v>
      </c>
      <c r="V931" s="12">
        <f>(Reference!P$12*List!$G931)+Reference!P$13</f>
        <v>724.17599783446917</v>
      </c>
      <c r="W931" s="12">
        <f>(Reference!Q$12*List!$G931)+Reference!Q$13</f>
        <v>362.08799891723459</v>
      </c>
      <c r="X931" s="54"/>
      <c r="Y931" s="1" t="str">
        <f t="shared" si="29"/>
        <v>Chautauqua County, Kansas</v>
      </c>
      <c r="Z931" s="39" t="s">
        <v>1224</v>
      </c>
      <c r="AA931" s="40" t="s">
        <v>2225</v>
      </c>
      <c r="AB931" s="44" t="s">
        <v>1977</v>
      </c>
      <c r="AC931" s="63"/>
      <c r="AD931" s="57">
        <f t="shared" si="28"/>
        <v>0.77810000000000001</v>
      </c>
    </row>
    <row r="932" spans="1:30" x14ac:dyDescent="0.3">
      <c r="A932" s="47">
        <v>17100</v>
      </c>
      <c r="B932" s="27">
        <v>99917</v>
      </c>
      <c r="C932" s="49" t="s">
        <v>2390</v>
      </c>
      <c r="D932" s="39" t="s">
        <v>176</v>
      </c>
      <c r="E932" s="44" t="s">
        <v>1977</v>
      </c>
      <c r="F932" s="18" t="s">
        <v>7</v>
      </c>
      <c r="G932" s="29">
        <v>0.77810000000000001</v>
      </c>
      <c r="H932" s="36">
        <f>(Reference!B$12*List!$G932)+Reference!B$13</f>
        <v>791.85894467288415</v>
      </c>
      <c r="I932" s="36">
        <f>(Reference!C$12*List!$G932)+Reference!C$13</f>
        <v>1181.6316622789702</v>
      </c>
      <c r="J932" s="36">
        <f>(Reference!D$12*List!$G932)+Reference!D$13</f>
        <v>1414.2546369775625</v>
      </c>
      <c r="K932" s="36">
        <f>(Reference!E$12*List!$G932)+Reference!E$13</f>
        <v>1749.2317205435356</v>
      </c>
      <c r="L932" s="36">
        <f>(Reference!F$12*List!$G932)+Reference!F$13</f>
        <v>1822.1202526157613</v>
      </c>
      <c r="M932" s="36">
        <f>(Reference!G$12*List!$G932)+Reference!G$13</f>
        <v>2063.5312063585225</v>
      </c>
      <c r="N932" s="36">
        <f>(Reference!H$12*List!$G932)+Reference!H$13</f>
        <v>2142.1060778122692</v>
      </c>
      <c r="O932" s="36">
        <f>(Reference!I$12*List!$G932)+Reference!I$13</f>
        <v>2226.367288647537</v>
      </c>
      <c r="P932" s="36">
        <f>(Reference!J$12*List!$G932)+Reference!J$13</f>
        <v>2577.3695104705243</v>
      </c>
      <c r="Q932" s="36">
        <f>(Reference!K$12*List!$G932)+Reference!K$13</f>
        <v>2659.0460215869189</v>
      </c>
      <c r="R932" s="36">
        <f>(Reference!L$12*List!$G932)+Reference!L$13</f>
        <v>2868.9236387594265</v>
      </c>
      <c r="S932" s="36">
        <f>(Reference!M$12*List!$G932)+Reference!M$13</f>
        <v>3427.7357179798232</v>
      </c>
      <c r="T932" s="36">
        <f>(Reference!N$12*List!$G932)+Reference!N$13</f>
        <v>13827.016566894454</v>
      </c>
      <c r="U932" s="12">
        <f>(Reference!O$12*List!$G932)+Reference!O$13</f>
        <v>513.93135330188124</v>
      </c>
      <c r="V932" s="12">
        <f>(Reference!P$12*List!$G932)+Reference!P$13</f>
        <v>724.17599783446917</v>
      </c>
      <c r="W932" s="12">
        <f>(Reference!Q$12*List!$G932)+Reference!Q$13</f>
        <v>362.08799891723459</v>
      </c>
      <c r="X932" s="54"/>
      <c r="Y932" s="1" t="str">
        <f t="shared" si="29"/>
        <v>Cherokee County, Kansas</v>
      </c>
      <c r="Z932" s="39" t="s">
        <v>176</v>
      </c>
      <c r="AA932" s="40" t="s">
        <v>2225</v>
      </c>
      <c r="AB932" s="44" t="s">
        <v>1977</v>
      </c>
      <c r="AC932" s="63"/>
      <c r="AD932" s="57">
        <f t="shared" si="28"/>
        <v>0.77810000000000001</v>
      </c>
    </row>
    <row r="933" spans="1:30" x14ac:dyDescent="0.3">
      <c r="A933" s="47">
        <v>17110</v>
      </c>
      <c r="B933" s="27">
        <v>99917</v>
      </c>
      <c r="C933" s="49" t="s">
        <v>2390</v>
      </c>
      <c r="D933" s="39" t="s">
        <v>1023</v>
      </c>
      <c r="E933" s="44" t="s">
        <v>1977</v>
      </c>
      <c r="F933" s="18" t="s">
        <v>7</v>
      </c>
      <c r="G933" s="29">
        <v>0.77810000000000001</v>
      </c>
      <c r="H933" s="36">
        <f>(Reference!B$12*List!$G933)+Reference!B$13</f>
        <v>791.85894467288415</v>
      </c>
      <c r="I933" s="36">
        <f>(Reference!C$12*List!$G933)+Reference!C$13</f>
        <v>1181.6316622789702</v>
      </c>
      <c r="J933" s="36">
        <f>(Reference!D$12*List!$G933)+Reference!D$13</f>
        <v>1414.2546369775625</v>
      </c>
      <c r="K933" s="36">
        <f>(Reference!E$12*List!$G933)+Reference!E$13</f>
        <v>1749.2317205435356</v>
      </c>
      <c r="L933" s="36">
        <f>(Reference!F$12*List!$G933)+Reference!F$13</f>
        <v>1822.1202526157613</v>
      </c>
      <c r="M933" s="36">
        <f>(Reference!G$12*List!$G933)+Reference!G$13</f>
        <v>2063.5312063585225</v>
      </c>
      <c r="N933" s="36">
        <f>(Reference!H$12*List!$G933)+Reference!H$13</f>
        <v>2142.1060778122692</v>
      </c>
      <c r="O933" s="36">
        <f>(Reference!I$12*List!$G933)+Reference!I$13</f>
        <v>2226.367288647537</v>
      </c>
      <c r="P933" s="36">
        <f>(Reference!J$12*List!$G933)+Reference!J$13</f>
        <v>2577.3695104705243</v>
      </c>
      <c r="Q933" s="36">
        <f>(Reference!K$12*List!$G933)+Reference!K$13</f>
        <v>2659.0460215869189</v>
      </c>
      <c r="R933" s="36">
        <f>(Reference!L$12*List!$G933)+Reference!L$13</f>
        <v>2868.9236387594265</v>
      </c>
      <c r="S933" s="36">
        <f>(Reference!M$12*List!$G933)+Reference!M$13</f>
        <v>3427.7357179798232</v>
      </c>
      <c r="T933" s="36">
        <f>(Reference!N$12*List!$G933)+Reference!N$13</f>
        <v>13827.016566894454</v>
      </c>
      <c r="U933" s="12">
        <f>(Reference!O$12*List!$G933)+Reference!O$13</f>
        <v>513.93135330188124</v>
      </c>
      <c r="V933" s="12">
        <f>(Reference!P$12*List!$G933)+Reference!P$13</f>
        <v>724.17599783446917</v>
      </c>
      <c r="W933" s="12">
        <f>(Reference!Q$12*List!$G933)+Reference!Q$13</f>
        <v>362.08799891723459</v>
      </c>
      <c r="X933" s="54"/>
      <c r="Y933" s="1" t="str">
        <f t="shared" si="29"/>
        <v>Cheyenne County, Kansas</v>
      </c>
      <c r="Z933" s="39" t="s">
        <v>1023</v>
      </c>
      <c r="AA933" s="40" t="s">
        <v>2225</v>
      </c>
      <c r="AB933" s="44" t="s">
        <v>1977</v>
      </c>
      <c r="AC933" s="63"/>
      <c r="AD933" s="57">
        <f t="shared" si="28"/>
        <v>0.77810000000000001</v>
      </c>
    </row>
    <row r="934" spans="1:30" x14ac:dyDescent="0.3">
      <c r="A934" s="47">
        <v>17120</v>
      </c>
      <c r="B934" s="27">
        <v>99917</v>
      </c>
      <c r="C934" s="49" t="s">
        <v>2390</v>
      </c>
      <c r="D934" s="39" t="s">
        <v>268</v>
      </c>
      <c r="E934" s="44" t="s">
        <v>1977</v>
      </c>
      <c r="F934" s="18" t="s">
        <v>7</v>
      </c>
      <c r="G934" s="29">
        <v>0.77810000000000001</v>
      </c>
      <c r="H934" s="36">
        <f>(Reference!B$12*List!$G934)+Reference!B$13</f>
        <v>791.85894467288415</v>
      </c>
      <c r="I934" s="36">
        <f>(Reference!C$12*List!$G934)+Reference!C$13</f>
        <v>1181.6316622789702</v>
      </c>
      <c r="J934" s="36">
        <f>(Reference!D$12*List!$G934)+Reference!D$13</f>
        <v>1414.2546369775625</v>
      </c>
      <c r="K934" s="36">
        <f>(Reference!E$12*List!$G934)+Reference!E$13</f>
        <v>1749.2317205435356</v>
      </c>
      <c r="L934" s="36">
        <f>(Reference!F$12*List!$G934)+Reference!F$13</f>
        <v>1822.1202526157613</v>
      </c>
      <c r="M934" s="36">
        <f>(Reference!G$12*List!$G934)+Reference!G$13</f>
        <v>2063.5312063585225</v>
      </c>
      <c r="N934" s="36">
        <f>(Reference!H$12*List!$G934)+Reference!H$13</f>
        <v>2142.1060778122692</v>
      </c>
      <c r="O934" s="36">
        <f>(Reference!I$12*List!$G934)+Reference!I$13</f>
        <v>2226.367288647537</v>
      </c>
      <c r="P934" s="36">
        <f>(Reference!J$12*List!$G934)+Reference!J$13</f>
        <v>2577.3695104705243</v>
      </c>
      <c r="Q934" s="36">
        <f>(Reference!K$12*List!$G934)+Reference!K$13</f>
        <v>2659.0460215869189</v>
      </c>
      <c r="R934" s="36">
        <f>(Reference!L$12*List!$G934)+Reference!L$13</f>
        <v>2868.9236387594265</v>
      </c>
      <c r="S934" s="36">
        <f>(Reference!M$12*List!$G934)+Reference!M$13</f>
        <v>3427.7357179798232</v>
      </c>
      <c r="T934" s="36">
        <f>(Reference!N$12*List!$G934)+Reference!N$13</f>
        <v>13827.016566894454</v>
      </c>
      <c r="U934" s="12">
        <f>(Reference!O$12*List!$G934)+Reference!O$13</f>
        <v>513.93135330188124</v>
      </c>
      <c r="V934" s="12">
        <f>(Reference!P$12*List!$G934)+Reference!P$13</f>
        <v>724.17599783446917</v>
      </c>
      <c r="W934" s="12">
        <f>(Reference!Q$12*List!$G934)+Reference!Q$13</f>
        <v>362.08799891723459</v>
      </c>
      <c r="X934" s="54"/>
      <c r="Y934" s="1" t="str">
        <f t="shared" si="29"/>
        <v>Clark County, Kansas</v>
      </c>
      <c r="Z934" s="39" t="s">
        <v>268</v>
      </c>
      <c r="AA934" s="40" t="s">
        <v>2225</v>
      </c>
      <c r="AB934" s="44" t="s">
        <v>1977</v>
      </c>
      <c r="AC934" s="63"/>
      <c r="AD934" s="57">
        <f t="shared" si="28"/>
        <v>0.77810000000000001</v>
      </c>
    </row>
    <row r="935" spans="1:30" x14ac:dyDescent="0.3">
      <c r="A935" s="47">
        <v>17130</v>
      </c>
      <c r="B935" s="27">
        <v>99917</v>
      </c>
      <c r="C935" s="49" t="s">
        <v>2390</v>
      </c>
      <c r="D935" s="39" t="s">
        <v>135</v>
      </c>
      <c r="E935" s="44" t="s">
        <v>1977</v>
      </c>
      <c r="F935" s="18" t="s">
        <v>7</v>
      </c>
      <c r="G935" s="29">
        <v>0.77810000000000001</v>
      </c>
      <c r="H935" s="36">
        <f>(Reference!B$12*List!$G935)+Reference!B$13</f>
        <v>791.85894467288415</v>
      </c>
      <c r="I935" s="36">
        <f>(Reference!C$12*List!$G935)+Reference!C$13</f>
        <v>1181.6316622789702</v>
      </c>
      <c r="J935" s="36">
        <f>(Reference!D$12*List!$G935)+Reference!D$13</f>
        <v>1414.2546369775625</v>
      </c>
      <c r="K935" s="36">
        <f>(Reference!E$12*List!$G935)+Reference!E$13</f>
        <v>1749.2317205435356</v>
      </c>
      <c r="L935" s="36">
        <f>(Reference!F$12*List!$G935)+Reference!F$13</f>
        <v>1822.1202526157613</v>
      </c>
      <c r="M935" s="36">
        <f>(Reference!G$12*List!$G935)+Reference!G$13</f>
        <v>2063.5312063585225</v>
      </c>
      <c r="N935" s="36">
        <f>(Reference!H$12*List!$G935)+Reference!H$13</f>
        <v>2142.1060778122692</v>
      </c>
      <c r="O935" s="36">
        <f>(Reference!I$12*List!$G935)+Reference!I$13</f>
        <v>2226.367288647537</v>
      </c>
      <c r="P935" s="36">
        <f>(Reference!J$12*List!$G935)+Reference!J$13</f>
        <v>2577.3695104705243</v>
      </c>
      <c r="Q935" s="36">
        <f>(Reference!K$12*List!$G935)+Reference!K$13</f>
        <v>2659.0460215869189</v>
      </c>
      <c r="R935" s="36">
        <f>(Reference!L$12*List!$G935)+Reference!L$13</f>
        <v>2868.9236387594265</v>
      </c>
      <c r="S935" s="36">
        <f>(Reference!M$12*List!$G935)+Reference!M$13</f>
        <v>3427.7357179798232</v>
      </c>
      <c r="T935" s="36">
        <f>(Reference!N$12*List!$G935)+Reference!N$13</f>
        <v>13827.016566894454</v>
      </c>
      <c r="U935" s="12">
        <f>(Reference!O$12*List!$G935)+Reference!O$13</f>
        <v>513.93135330188124</v>
      </c>
      <c r="V935" s="12">
        <f>(Reference!P$12*List!$G935)+Reference!P$13</f>
        <v>724.17599783446917</v>
      </c>
      <c r="W935" s="12">
        <f>(Reference!Q$12*List!$G935)+Reference!Q$13</f>
        <v>362.08799891723459</v>
      </c>
      <c r="X935" s="54"/>
      <c r="Y935" s="1" t="str">
        <f t="shared" si="29"/>
        <v>Clay County, Kansas</v>
      </c>
      <c r="Z935" s="39" t="s">
        <v>135</v>
      </c>
      <c r="AA935" s="40" t="s">
        <v>2225</v>
      </c>
      <c r="AB935" s="44" t="s">
        <v>1977</v>
      </c>
      <c r="AC935" s="63"/>
      <c r="AD935" s="57">
        <f t="shared" si="28"/>
        <v>0.77810000000000001</v>
      </c>
    </row>
    <row r="936" spans="1:30" x14ac:dyDescent="0.3">
      <c r="A936" s="47">
        <v>17140</v>
      </c>
      <c r="B936" s="27">
        <v>99917</v>
      </c>
      <c r="C936" s="49" t="s">
        <v>2390</v>
      </c>
      <c r="D936" s="39" t="s">
        <v>1225</v>
      </c>
      <c r="E936" s="44" t="s">
        <v>1977</v>
      </c>
      <c r="F936" s="18" t="s">
        <v>7</v>
      </c>
      <c r="G936" s="29">
        <v>0.77810000000000001</v>
      </c>
      <c r="H936" s="36">
        <f>(Reference!B$12*List!$G936)+Reference!B$13</f>
        <v>791.85894467288415</v>
      </c>
      <c r="I936" s="36">
        <f>(Reference!C$12*List!$G936)+Reference!C$13</f>
        <v>1181.6316622789702</v>
      </c>
      <c r="J936" s="36">
        <f>(Reference!D$12*List!$G936)+Reference!D$13</f>
        <v>1414.2546369775625</v>
      </c>
      <c r="K936" s="36">
        <f>(Reference!E$12*List!$G936)+Reference!E$13</f>
        <v>1749.2317205435356</v>
      </c>
      <c r="L936" s="36">
        <f>(Reference!F$12*List!$G936)+Reference!F$13</f>
        <v>1822.1202526157613</v>
      </c>
      <c r="M936" s="36">
        <f>(Reference!G$12*List!$G936)+Reference!G$13</f>
        <v>2063.5312063585225</v>
      </c>
      <c r="N936" s="36">
        <f>(Reference!H$12*List!$G936)+Reference!H$13</f>
        <v>2142.1060778122692</v>
      </c>
      <c r="O936" s="36">
        <f>(Reference!I$12*List!$G936)+Reference!I$13</f>
        <v>2226.367288647537</v>
      </c>
      <c r="P936" s="36">
        <f>(Reference!J$12*List!$G936)+Reference!J$13</f>
        <v>2577.3695104705243</v>
      </c>
      <c r="Q936" s="36">
        <f>(Reference!K$12*List!$G936)+Reference!K$13</f>
        <v>2659.0460215869189</v>
      </c>
      <c r="R936" s="36">
        <f>(Reference!L$12*List!$G936)+Reference!L$13</f>
        <v>2868.9236387594265</v>
      </c>
      <c r="S936" s="36">
        <f>(Reference!M$12*List!$G936)+Reference!M$13</f>
        <v>3427.7357179798232</v>
      </c>
      <c r="T936" s="36">
        <f>(Reference!N$12*List!$G936)+Reference!N$13</f>
        <v>13827.016566894454</v>
      </c>
      <c r="U936" s="12">
        <f>(Reference!O$12*List!$G936)+Reference!O$13</f>
        <v>513.93135330188124</v>
      </c>
      <c r="V936" s="12">
        <f>(Reference!P$12*List!$G936)+Reference!P$13</f>
        <v>724.17599783446917</v>
      </c>
      <c r="W936" s="12">
        <f>(Reference!Q$12*List!$G936)+Reference!Q$13</f>
        <v>362.08799891723459</v>
      </c>
      <c r="X936" s="54"/>
      <c r="Y936" s="1" t="str">
        <f t="shared" si="29"/>
        <v>Cloud County, Kansas</v>
      </c>
      <c r="Z936" s="39" t="s">
        <v>1225</v>
      </c>
      <c r="AA936" s="40" t="s">
        <v>2225</v>
      </c>
      <c r="AB936" s="44" t="s">
        <v>1977</v>
      </c>
      <c r="AC936" s="63"/>
      <c r="AD936" s="57">
        <f t="shared" si="28"/>
        <v>0.77810000000000001</v>
      </c>
    </row>
    <row r="937" spans="1:30" x14ac:dyDescent="0.3">
      <c r="A937" s="47">
        <v>17150</v>
      </c>
      <c r="B937" s="27">
        <v>99917</v>
      </c>
      <c r="C937" s="49" t="s">
        <v>2390</v>
      </c>
      <c r="D937" s="39" t="s">
        <v>1226</v>
      </c>
      <c r="E937" s="44" t="s">
        <v>1977</v>
      </c>
      <c r="F937" s="18" t="s">
        <v>7</v>
      </c>
      <c r="G937" s="29">
        <v>0.77810000000000001</v>
      </c>
      <c r="H937" s="36">
        <f>(Reference!B$12*List!$G937)+Reference!B$13</f>
        <v>791.85894467288415</v>
      </c>
      <c r="I937" s="36">
        <f>(Reference!C$12*List!$G937)+Reference!C$13</f>
        <v>1181.6316622789702</v>
      </c>
      <c r="J937" s="36">
        <f>(Reference!D$12*List!$G937)+Reference!D$13</f>
        <v>1414.2546369775625</v>
      </c>
      <c r="K937" s="36">
        <f>(Reference!E$12*List!$G937)+Reference!E$13</f>
        <v>1749.2317205435356</v>
      </c>
      <c r="L937" s="36">
        <f>(Reference!F$12*List!$G937)+Reference!F$13</f>
        <v>1822.1202526157613</v>
      </c>
      <c r="M937" s="36">
        <f>(Reference!G$12*List!$G937)+Reference!G$13</f>
        <v>2063.5312063585225</v>
      </c>
      <c r="N937" s="36">
        <f>(Reference!H$12*List!$G937)+Reference!H$13</f>
        <v>2142.1060778122692</v>
      </c>
      <c r="O937" s="36">
        <f>(Reference!I$12*List!$G937)+Reference!I$13</f>
        <v>2226.367288647537</v>
      </c>
      <c r="P937" s="36">
        <f>(Reference!J$12*List!$G937)+Reference!J$13</f>
        <v>2577.3695104705243</v>
      </c>
      <c r="Q937" s="36">
        <f>(Reference!K$12*List!$G937)+Reference!K$13</f>
        <v>2659.0460215869189</v>
      </c>
      <c r="R937" s="36">
        <f>(Reference!L$12*List!$G937)+Reference!L$13</f>
        <v>2868.9236387594265</v>
      </c>
      <c r="S937" s="36">
        <f>(Reference!M$12*List!$G937)+Reference!M$13</f>
        <v>3427.7357179798232</v>
      </c>
      <c r="T937" s="36">
        <f>(Reference!N$12*List!$G937)+Reference!N$13</f>
        <v>13827.016566894454</v>
      </c>
      <c r="U937" s="12">
        <f>(Reference!O$12*List!$G937)+Reference!O$13</f>
        <v>513.93135330188124</v>
      </c>
      <c r="V937" s="12">
        <f>(Reference!P$12*List!$G937)+Reference!P$13</f>
        <v>724.17599783446917</v>
      </c>
      <c r="W937" s="12">
        <f>(Reference!Q$12*List!$G937)+Reference!Q$13</f>
        <v>362.08799891723459</v>
      </c>
      <c r="X937" s="54"/>
      <c r="Y937" s="1" t="str">
        <f t="shared" si="29"/>
        <v>Coffey County, Kansas</v>
      </c>
      <c r="Z937" s="39" t="s">
        <v>1226</v>
      </c>
      <c r="AA937" s="40" t="s">
        <v>2225</v>
      </c>
      <c r="AB937" s="44" t="s">
        <v>1977</v>
      </c>
      <c r="AC937" s="63"/>
      <c r="AD937" s="57">
        <f t="shared" si="28"/>
        <v>0.77810000000000001</v>
      </c>
    </row>
    <row r="938" spans="1:30" x14ac:dyDescent="0.3">
      <c r="A938" s="47">
        <v>17160</v>
      </c>
      <c r="B938" s="27">
        <v>99917</v>
      </c>
      <c r="C938" s="49" t="s">
        <v>2390</v>
      </c>
      <c r="D938" s="39" t="s">
        <v>555</v>
      </c>
      <c r="E938" s="44" t="s">
        <v>1977</v>
      </c>
      <c r="F938" s="18" t="s">
        <v>7</v>
      </c>
      <c r="G938" s="29">
        <v>0.77810000000000001</v>
      </c>
      <c r="H938" s="36">
        <f>(Reference!B$12*List!$G938)+Reference!B$13</f>
        <v>791.85894467288415</v>
      </c>
      <c r="I938" s="36">
        <f>(Reference!C$12*List!$G938)+Reference!C$13</f>
        <v>1181.6316622789702</v>
      </c>
      <c r="J938" s="36">
        <f>(Reference!D$12*List!$G938)+Reference!D$13</f>
        <v>1414.2546369775625</v>
      </c>
      <c r="K938" s="36">
        <f>(Reference!E$12*List!$G938)+Reference!E$13</f>
        <v>1749.2317205435356</v>
      </c>
      <c r="L938" s="36">
        <f>(Reference!F$12*List!$G938)+Reference!F$13</f>
        <v>1822.1202526157613</v>
      </c>
      <c r="M938" s="36">
        <f>(Reference!G$12*List!$G938)+Reference!G$13</f>
        <v>2063.5312063585225</v>
      </c>
      <c r="N938" s="36">
        <f>(Reference!H$12*List!$G938)+Reference!H$13</f>
        <v>2142.1060778122692</v>
      </c>
      <c r="O938" s="36">
        <f>(Reference!I$12*List!$G938)+Reference!I$13</f>
        <v>2226.367288647537</v>
      </c>
      <c r="P938" s="36">
        <f>(Reference!J$12*List!$G938)+Reference!J$13</f>
        <v>2577.3695104705243</v>
      </c>
      <c r="Q938" s="36">
        <f>(Reference!K$12*List!$G938)+Reference!K$13</f>
        <v>2659.0460215869189</v>
      </c>
      <c r="R938" s="36">
        <f>(Reference!L$12*List!$G938)+Reference!L$13</f>
        <v>2868.9236387594265</v>
      </c>
      <c r="S938" s="36">
        <f>(Reference!M$12*List!$G938)+Reference!M$13</f>
        <v>3427.7357179798232</v>
      </c>
      <c r="T938" s="36">
        <f>(Reference!N$12*List!$G938)+Reference!N$13</f>
        <v>13827.016566894454</v>
      </c>
      <c r="U938" s="12">
        <f>(Reference!O$12*List!$G938)+Reference!O$13</f>
        <v>513.93135330188124</v>
      </c>
      <c r="V938" s="12">
        <f>(Reference!P$12*List!$G938)+Reference!P$13</f>
        <v>724.17599783446917</v>
      </c>
      <c r="W938" s="12">
        <f>(Reference!Q$12*List!$G938)+Reference!Q$13</f>
        <v>362.08799891723459</v>
      </c>
      <c r="X938" s="54"/>
      <c r="Y938" s="1" t="str">
        <f t="shared" si="29"/>
        <v>Comanche County, Kansas</v>
      </c>
      <c r="Z938" s="39" t="s">
        <v>555</v>
      </c>
      <c r="AA938" s="40" t="s">
        <v>2225</v>
      </c>
      <c r="AB938" s="44" t="s">
        <v>1977</v>
      </c>
      <c r="AC938" s="63"/>
      <c r="AD938" s="57">
        <f t="shared" si="28"/>
        <v>0.77810000000000001</v>
      </c>
    </row>
    <row r="939" spans="1:30" x14ac:dyDescent="0.3">
      <c r="A939" s="47">
        <v>17170</v>
      </c>
      <c r="B939" s="27">
        <v>99917</v>
      </c>
      <c r="C939" s="49" t="s">
        <v>2390</v>
      </c>
      <c r="D939" s="39" t="s">
        <v>1227</v>
      </c>
      <c r="E939" s="44" t="s">
        <v>1977</v>
      </c>
      <c r="F939" s="18" t="s">
        <v>7</v>
      </c>
      <c r="G939" s="29">
        <v>0.77810000000000001</v>
      </c>
      <c r="H939" s="36">
        <f>(Reference!B$12*List!$G939)+Reference!B$13</f>
        <v>791.85894467288415</v>
      </c>
      <c r="I939" s="36">
        <f>(Reference!C$12*List!$G939)+Reference!C$13</f>
        <v>1181.6316622789702</v>
      </c>
      <c r="J939" s="36">
        <f>(Reference!D$12*List!$G939)+Reference!D$13</f>
        <v>1414.2546369775625</v>
      </c>
      <c r="K939" s="36">
        <f>(Reference!E$12*List!$G939)+Reference!E$13</f>
        <v>1749.2317205435356</v>
      </c>
      <c r="L939" s="36">
        <f>(Reference!F$12*List!$G939)+Reference!F$13</f>
        <v>1822.1202526157613</v>
      </c>
      <c r="M939" s="36">
        <f>(Reference!G$12*List!$G939)+Reference!G$13</f>
        <v>2063.5312063585225</v>
      </c>
      <c r="N939" s="36">
        <f>(Reference!H$12*List!$G939)+Reference!H$13</f>
        <v>2142.1060778122692</v>
      </c>
      <c r="O939" s="36">
        <f>(Reference!I$12*List!$G939)+Reference!I$13</f>
        <v>2226.367288647537</v>
      </c>
      <c r="P939" s="36">
        <f>(Reference!J$12*List!$G939)+Reference!J$13</f>
        <v>2577.3695104705243</v>
      </c>
      <c r="Q939" s="36">
        <f>(Reference!K$12*List!$G939)+Reference!K$13</f>
        <v>2659.0460215869189</v>
      </c>
      <c r="R939" s="36">
        <f>(Reference!L$12*List!$G939)+Reference!L$13</f>
        <v>2868.9236387594265</v>
      </c>
      <c r="S939" s="36">
        <f>(Reference!M$12*List!$G939)+Reference!M$13</f>
        <v>3427.7357179798232</v>
      </c>
      <c r="T939" s="36">
        <f>(Reference!N$12*List!$G939)+Reference!N$13</f>
        <v>13827.016566894454</v>
      </c>
      <c r="U939" s="12">
        <f>(Reference!O$12*List!$G939)+Reference!O$13</f>
        <v>513.93135330188124</v>
      </c>
      <c r="V939" s="12">
        <f>(Reference!P$12*List!$G939)+Reference!P$13</f>
        <v>724.17599783446917</v>
      </c>
      <c r="W939" s="12">
        <f>(Reference!Q$12*List!$G939)+Reference!Q$13</f>
        <v>362.08799891723459</v>
      </c>
      <c r="X939" s="54"/>
      <c r="Y939" s="1" t="str">
        <f t="shared" si="29"/>
        <v>Cowley County, Kansas</v>
      </c>
      <c r="Z939" s="39" t="s">
        <v>1227</v>
      </c>
      <c r="AA939" s="40" t="s">
        <v>2225</v>
      </c>
      <c r="AB939" s="44" t="s">
        <v>1977</v>
      </c>
      <c r="AC939" s="63"/>
      <c r="AD939" s="57">
        <f t="shared" si="28"/>
        <v>0.77810000000000001</v>
      </c>
    </row>
    <row r="940" spans="1:30" x14ac:dyDescent="0.3">
      <c r="A940" s="47">
        <v>17180</v>
      </c>
      <c r="B940" s="27">
        <v>99917</v>
      </c>
      <c r="C940" s="49" t="s">
        <v>2390</v>
      </c>
      <c r="D940" s="39" t="s">
        <v>53</v>
      </c>
      <c r="E940" s="44" t="s">
        <v>1977</v>
      </c>
      <c r="F940" s="18" t="s">
        <v>7</v>
      </c>
      <c r="G940" s="29">
        <v>0.77810000000000001</v>
      </c>
      <c r="H940" s="36">
        <f>(Reference!B$12*List!$G940)+Reference!B$13</f>
        <v>791.85894467288415</v>
      </c>
      <c r="I940" s="36">
        <f>(Reference!C$12*List!$G940)+Reference!C$13</f>
        <v>1181.6316622789702</v>
      </c>
      <c r="J940" s="36">
        <f>(Reference!D$12*List!$G940)+Reference!D$13</f>
        <v>1414.2546369775625</v>
      </c>
      <c r="K940" s="36">
        <f>(Reference!E$12*List!$G940)+Reference!E$13</f>
        <v>1749.2317205435356</v>
      </c>
      <c r="L940" s="36">
        <f>(Reference!F$12*List!$G940)+Reference!F$13</f>
        <v>1822.1202526157613</v>
      </c>
      <c r="M940" s="36">
        <f>(Reference!G$12*List!$G940)+Reference!G$13</f>
        <v>2063.5312063585225</v>
      </c>
      <c r="N940" s="36">
        <f>(Reference!H$12*List!$G940)+Reference!H$13</f>
        <v>2142.1060778122692</v>
      </c>
      <c r="O940" s="36">
        <f>(Reference!I$12*List!$G940)+Reference!I$13</f>
        <v>2226.367288647537</v>
      </c>
      <c r="P940" s="36">
        <f>(Reference!J$12*List!$G940)+Reference!J$13</f>
        <v>2577.3695104705243</v>
      </c>
      <c r="Q940" s="36">
        <f>(Reference!K$12*List!$G940)+Reference!K$13</f>
        <v>2659.0460215869189</v>
      </c>
      <c r="R940" s="36">
        <f>(Reference!L$12*List!$G940)+Reference!L$13</f>
        <v>2868.9236387594265</v>
      </c>
      <c r="S940" s="36">
        <f>(Reference!M$12*List!$G940)+Reference!M$13</f>
        <v>3427.7357179798232</v>
      </c>
      <c r="T940" s="36">
        <f>(Reference!N$12*List!$G940)+Reference!N$13</f>
        <v>13827.016566894454</v>
      </c>
      <c r="U940" s="12">
        <f>(Reference!O$12*List!$G940)+Reference!O$13</f>
        <v>513.93135330188124</v>
      </c>
      <c r="V940" s="12">
        <f>(Reference!P$12*List!$G940)+Reference!P$13</f>
        <v>724.17599783446917</v>
      </c>
      <c r="W940" s="12">
        <f>(Reference!Q$12*List!$G940)+Reference!Q$13</f>
        <v>362.08799891723459</v>
      </c>
      <c r="X940" s="54"/>
      <c r="Y940" s="1" t="str">
        <f t="shared" si="29"/>
        <v>Crawford County, Kansas</v>
      </c>
      <c r="Z940" s="39" t="s">
        <v>53</v>
      </c>
      <c r="AA940" s="40" t="s">
        <v>2225</v>
      </c>
      <c r="AB940" s="44" t="s">
        <v>1977</v>
      </c>
      <c r="AC940" s="63"/>
      <c r="AD940" s="57">
        <f t="shared" si="28"/>
        <v>0.77810000000000001</v>
      </c>
    </row>
    <row r="941" spans="1:30" x14ac:dyDescent="0.3">
      <c r="A941" s="47">
        <v>17190</v>
      </c>
      <c r="B941" s="27">
        <v>99917</v>
      </c>
      <c r="C941" s="49" t="s">
        <v>2390</v>
      </c>
      <c r="D941" s="39" t="s">
        <v>1074</v>
      </c>
      <c r="E941" s="44" t="s">
        <v>1977</v>
      </c>
      <c r="F941" s="18" t="s">
        <v>7</v>
      </c>
      <c r="G941" s="29">
        <v>0.77810000000000001</v>
      </c>
      <c r="H941" s="36">
        <f>(Reference!B$12*List!$G941)+Reference!B$13</f>
        <v>791.85894467288415</v>
      </c>
      <c r="I941" s="36">
        <f>(Reference!C$12*List!$G941)+Reference!C$13</f>
        <v>1181.6316622789702</v>
      </c>
      <c r="J941" s="36">
        <f>(Reference!D$12*List!$G941)+Reference!D$13</f>
        <v>1414.2546369775625</v>
      </c>
      <c r="K941" s="36">
        <f>(Reference!E$12*List!$G941)+Reference!E$13</f>
        <v>1749.2317205435356</v>
      </c>
      <c r="L941" s="36">
        <f>(Reference!F$12*List!$G941)+Reference!F$13</f>
        <v>1822.1202526157613</v>
      </c>
      <c r="M941" s="36">
        <f>(Reference!G$12*List!$G941)+Reference!G$13</f>
        <v>2063.5312063585225</v>
      </c>
      <c r="N941" s="36">
        <f>(Reference!H$12*List!$G941)+Reference!H$13</f>
        <v>2142.1060778122692</v>
      </c>
      <c r="O941" s="36">
        <f>(Reference!I$12*List!$G941)+Reference!I$13</f>
        <v>2226.367288647537</v>
      </c>
      <c r="P941" s="36">
        <f>(Reference!J$12*List!$G941)+Reference!J$13</f>
        <v>2577.3695104705243</v>
      </c>
      <c r="Q941" s="36">
        <f>(Reference!K$12*List!$G941)+Reference!K$13</f>
        <v>2659.0460215869189</v>
      </c>
      <c r="R941" s="36">
        <f>(Reference!L$12*List!$G941)+Reference!L$13</f>
        <v>2868.9236387594265</v>
      </c>
      <c r="S941" s="36">
        <f>(Reference!M$12*List!$G941)+Reference!M$13</f>
        <v>3427.7357179798232</v>
      </c>
      <c r="T941" s="36">
        <f>(Reference!N$12*List!$G941)+Reference!N$13</f>
        <v>13827.016566894454</v>
      </c>
      <c r="U941" s="12">
        <f>(Reference!O$12*List!$G941)+Reference!O$13</f>
        <v>513.93135330188124</v>
      </c>
      <c r="V941" s="12">
        <f>(Reference!P$12*List!$G941)+Reference!P$13</f>
        <v>724.17599783446917</v>
      </c>
      <c r="W941" s="12">
        <f>(Reference!Q$12*List!$G941)+Reference!Q$13</f>
        <v>362.08799891723459</v>
      </c>
      <c r="X941" s="54"/>
      <c r="Y941" s="1" t="str">
        <f t="shared" si="29"/>
        <v>Decatur County, Kansas</v>
      </c>
      <c r="Z941" s="39" t="s">
        <v>1074</v>
      </c>
      <c r="AA941" s="40" t="s">
        <v>2225</v>
      </c>
      <c r="AB941" s="44" t="s">
        <v>1977</v>
      </c>
      <c r="AC941" s="63"/>
      <c r="AD941" s="57">
        <f t="shared" si="28"/>
        <v>0.77810000000000001</v>
      </c>
    </row>
    <row r="942" spans="1:30" x14ac:dyDescent="0.3">
      <c r="A942" s="47">
        <v>17200</v>
      </c>
      <c r="B942" s="27">
        <v>99917</v>
      </c>
      <c r="C942" s="49" t="s">
        <v>2390</v>
      </c>
      <c r="D942" s="39" t="s">
        <v>1199</v>
      </c>
      <c r="E942" s="44" t="s">
        <v>1977</v>
      </c>
      <c r="F942" s="18" t="s">
        <v>7</v>
      </c>
      <c r="G942" s="29">
        <v>0.77810000000000001</v>
      </c>
      <c r="H942" s="36">
        <f>(Reference!B$12*List!$G942)+Reference!B$13</f>
        <v>791.85894467288415</v>
      </c>
      <c r="I942" s="36">
        <f>(Reference!C$12*List!$G942)+Reference!C$13</f>
        <v>1181.6316622789702</v>
      </c>
      <c r="J942" s="36">
        <f>(Reference!D$12*List!$G942)+Reference!D$13</f>
        <v>1414.2546369775625</v>
      </c>
      <c r="K942" s="36">
        <f>(Reference!E$12*List!$G942)+Reference!E$13</f>
        <v>1749.2317205435356</v>
      </c>
      <c r="L942" s="36">
        <f>(Reference!F$12*List!$G942)+Reference!F$13</f>
        <v>1822.1202526157613</v>
      </c>
      <c r="M942" s="36">
        <f>(Reference!G$12*List!$G942)+Reference!G$13</f>
        <v>2063.5312063585225</v>
      </c>
      <c r="N942" s="36">
        <f>(Reference!H$12*List!$G942)+Reference!H$13</f>
        <v>2142.1060778122692</v>
      </c>
      <c r="O942" s="36">
        <f>(Reference!I$12*List!$G942)+Reference!I$13</f>
        <v>2226.367288647537</v>
      </c>
      <c r="P942" s="36">
        <f>(Reference!J$12*List!$G942)+Reference!J$13</f>
        <v>2577.3695104705243</v>
      </c>
      <c r="Q942" s="36">
        <f>(Reference!K$12*List!$G942)+Reference!K$13</f>
        <v>2659.0460215869189</v>
      </c>
      <c r="R942" s="36">
        <f>(Reference!L$12*List!$G942)+Reference!L$13</f>
        <v>2868.9236387594265</v>
      </c>
      <c r="S942" s="36">
        <f>(Reference!M$12*List!$G942)+Reference!M$13</f>
        <v>3427.7357179798232</v>
      </c>
      <c r="T942" s="36">
        <f>(Reference!N$12*List!$G942)+Reference!N$13</f>
        <v>13827.016566894454</v>
      </c>
      <c r="U942" s="12">
        <f>(Reference!O$12*List!$G942)+Reference!O$13</f>
        <v>513.93135330188124</v>
      </c>
      <c r="V942" s="12">
        <f>(Reference!P$12*List!$G942)+Reference!P$13</f>
        <v>724.17599783446917</v>
      </c>
      <c r="W942" s="12">
        <f>(Reference!Q$12*List!$G942)+Reference!Q$13</f>
        <v>362.08799891723459</v>
      </c>
      <c r="X942" s="54"/>
      <c r="Y942" s="1" t="str">
        <f t="shared" si="29"/>
        <v>Dickinson County, Kansas</v>
      </c>
      <c r="Z942" s="39" t="s">
        <v>1199</v>
      </c>
      <c r="AA942" s="40" t="s">
        <v>2225</v>
      </c>
      <c r="AB942" s="44" t="s">
        <v>1977</v>
      </c>
      <c r="AC942" s="63"/>
      <c r="AD942" s="57">
        <f t="shared" si="28"/>
        <v>0.77810000000000001</v>
      </c>
    </row>
    <row r="943" spans="1:30" x14ac:dyDescent="0.3">
      <c r="A943" s="47">
        <v>17210</v>
      </c>
      <c r="B943" s="13">
        <v>41140</v>
      </c>
      <c r="C943" s="49" t="s">
        <v>2392</v>
      </c>
      <c r="D943" s="38" t="s">
        <v>306</v>
      </c>
      <c r="E943" s="43" t="s">
        <v>1977</v>
      </c>
      <c r="F943" s="18" t="s">
        <v>6</v>
      </c>
      <c r="G943" s="11">
        <v>0.93689999999999996</v>
      </c>
      <c r="H943" s="36">
        <f>(Reference!B$12*List!$G943)+Reference!B$13</f>
        <v>911.45671147443181</v>
      </c>
      <c r="I943" s="36">
        <f>(Reference!C$12*List!$G943)+Reference!C$13</f>
        <v>1360.0984320758876</v>
      </c>
      <c r="J943" s="36">
        <f>(Reference!D$12*List!$G943)+Reference!D$13</f>
        <v>1627.8554271298065</v>
      </c>
      <c r="K943" s="36">
        <f>(Reference!E$12*List!$G943)+Reference!E$13</f>
        <v>2013.42550000745</v>
      </c>
      <c r="L943" s="36">
        <f>(Reference!F$12*List!$G943)+Reference!F$13</f>
        <v>2097.3226917910115</v>
      </c>
      <c r="M943" s="36">
        <f>(Reference!G$12*List!$G943)+Reference!G$13</f>
        <v>2375.1949511025223</v>
      </c>
      <c r="N943" s="36">
        <f>(Reference!H$12*List!$G943)+Reference!H$13</f>
        <v>2465.6373138762906</v>
      </c>
      <c r="O943" s="36">
        <f>(Reference!I$12*List!$G943)+Reference!I$13</f>
        <v>2562.6248476402652</v>
      </c>
      <c r="P943" s="36">
        <f>(Reference!J$12*List!$G943)+Reference!J$13</f>
        <v>2966.6404023994014</v>
      </c>
      <c r="Q943" s="36">
        <f>(Reference!K$12*List!$G943)+Reference!K$13</f>
        <v>3060.6528584405551</v>
      </c>
      <c r="R943" s="36">
        <f>(Reference!L$12*List!$G943)+Reference!L$13</f>
        <v>3302.2291695336471</v>
      </c>
      <c r="S943" s="36">
        <f>(Reference!M$12*List!$G943)+Reference!M$13</f>
        <v>3945.4409732076165</v>
      </c>
      <c r="T943" s="36">
        <f>(Reference!N$12*List!$G943)+Reference!N$13</f>
        <v>15915.368683206925</v>
      </c>
      <c r="U943" s="12">
        <f>(Reference!O$12*List!$G943)+Reference!O$13</f>
        <v>591.55255409490053</v>
      </c>
      <c r="V943" s="12">
        <f>(Reference!P$12*List!$G943)+Reference!P$13</f>
        <v>833.5513262246327</v>
      </c>
      <c r="W943" s="12">
        <f>(Reference!Q$12*List!$G943)+Reference!Q$13</f>
        <v>416.77566311231635</v>
      </c>
      <c r="X943" s="54"/>
      <c r="Y943" s="1" t="str">
        <f t="shared" si="29"/>
        <v>Doniphan County, Kansas</v>
      </c>
      <c r="Z943" s="38" t="s">
        <v>306</v>
      </c>
      <c r="AA943" s="40" t="s">
        <v>2225</v>
      </c>
      <c r="AB943" s="43" t="s">
        <v>1977</v>
      </c>
      <c r="AC943" s="62"/>
      <c r="AD943" s="57">
        <f t="shared" si="28"/>
        <v>0.93689999999999996</v>
      </c>
    </row>
    <row r="944" spans="1:30" x14ac:dyDescent="0.3">
      <c r="A944" s="47">
        <v>17220</v>
      </c>
      <c r="B944" s="13">
        <v>29940</v>
      </c>
      <c r="C944" s="49" t="s">
        <v>2393</v>
      </c>
      <c r="D944" s="38" t="s">
        <v>109</v>
      </c>
      <c r="E944" s="43" t="s">
        <v>1977</v>
      </c>
      <c r="F944" s="18" t="s">
        <v>6</v>
      </c>
      <c r="G944" s="11">
        <v>0.88029999999999997</v>
      </c>
      <c r="H944" s="36">
        <f>(Reference!B$12*List!$G944)+Reference!B$13</f>
        <v>868.82929585121019</v>
      </c>
      <c r="I944" s="36">
        <f>(Reference!C$12*List!$G944)+Reference!C$13</f>
        <v>1296.4887395664068</v>
      </c>
      <c r="J944" s="36">
        <f>(Reference!D$12*List!$G944)+Reference!D$13</f>
        <v>1551.7231555768026</v>
      </c>
      <c r="K944" s="36">
        <f>(Reference!E$12*List!$G944)+Reference!E$13</f>
        <v>1919.2607146317725</v>
      </c>
      <c r="L944" s="36">
        <f>(Reference!F$12*List!$G944)+Reference!F$13</f>
        <v>1999.2341649816967</v>
      </c>
      <c r="M944" s="36">
        <f>(Reference!G$12*List!$G944)+Reference!G$13</f>
        <v>2264.1107700413741</v>
      </c>
      <c r="N944" s="36">
        <f>(Reference!H$12*List!$G944)+Reference!H$13</f>
        <v>2350.3232838937738</v>
      </c>
      <c r="O944" s="36">
        <f>(Reference!I$12*List!$G944)+Reference!I$13</f>
        <v>2442.7748612486503</v>
      </c>
      <c r="P944" s="36">
        <f>(Reference!J$12*List!$G944)+Reference!J$13</f>
        <v>2827.8952356287814</v>
      </c>
      <c r="Q944" s="36">
        <f>(Reference!K$12*List!$G944)+Reference!K$13</f>
        <v>2917.5108750279869</v>
      </c>
      <c r="R944" s="36">
        <f>(Reference!L$12*List!$G944)+Reference!L$13</f>
        <v>3147.7890370284777</v>
      </c>
      <c r="S944" s="36">
        <f>(Reference!M$12*List!$G944)+Reference!M$13</f>
        <v>3760.9188230445616</v>
      </c>
      <c r="T944" s="36">
        <f>(Reference!N$12*List!$G944)+Reference!N$13</f>
        <v>15171.031593891523</v>
      </c>
      <c r="U944" s="12">
        <f>(Reference!O$12*List!$G944)+Reference!O$13</f>
        <v>563.88655935381178</v>
      </c>
      <c r="V944" s="12">
        <f>(Reference!P$12*List!$G944)+Reference!P$13</f>
        <v>794.56742454400774</v>
      </c>
      <c r="W944" s="12">
        <f>(Reference!Q$12*List!$G944)+Reference!Q$13</f>
        <v>397.28371227200387</v>
      </c>
      <c r="X944" s="54"/>
      <c r="Y944" s="1" t="str">
        <f t="shared" si="29"/>
        <v>Douglas County, Kansas</v>
      </c>
      <c r="Z944" s="38" t="s">
        <v>109</v>
      </c>
      <c r="AA944" s="40" t="s">
        <v>2225</v>
      </c>
      <c r="AB944" s="43" t="s">
        <v>1977</v>
      </c>
      <c r="AC944" s="62"/>
      <c r="AD944" s="57">
        <f t="shared" si="28"/>
        <v>0.88029999999999997</v>
      </c>
    </row>
    <row r="945" spans="1:30" x14ac:dyDescent="0.3">
      <c r="A945" s="47">
        <v>17230</v>
      </c>
      <c r="B945" s="27">
        <v>99917</v>
      </c>
      <c r="C945" s="49" t="s">
        <v>2390</v>
      </c>
      <c r="D945" s="39" t="s">
        <v>1161</v>
      </c>
      <c r="E945" s="44" t="s">
        <v>1977</v>
      </c>
      <c r="F945" s="18" t="s">
        <v>7</v>
      </c>
      <c r="G945" s="29">
        <v>0.77810000000000001</v>
      </c>
      <c r="H945" s="36">
        <f>(Reference!B$12*List!$G945)+Reference!B$13</f>
        <v>791.85894467288415</v>
      </c>
      <c r="I945" s="36">
        <f>(Reference!C$12*List!$G945)+Reference!C$13</f>
        <v>1181.6316622789702</v>
      </c>
      <c r="J945" s="36">
        <f>(Reference!D$12*List!$G945)+Reference!D$13</f>
        <v>1414.2546369775625</v>
      </c>
      <c r="K945" s="36">
        <f>(Reference!E$12*List!$G945)+Reference!E$13</f>
        <v>1749.2317205435356</v>
      </c>
      <c r="L945" s="36">
        <f>(Reference!F$12*List!$G945)+Reference!F$13</f>
        <v>1822.1202526157613</v>
      </c>
      <c r="M945" s="36">
        <f>(Reference!G$12*List!$G945)+Reference!G$13</f>
        <v>2063.5312063585225</v>
      </c>
      <c r="N945" s="36">
        <f>(Reference!H$12*List!$G945)+Reference!H$13</f>
        <v>2142.1060778122692</v>
      </c>
      <c r="O945" s="36">
        <f>(Reference!I$12*List!$G945)+Reference!I$13</f>
        <v>2226.367288647537</v>
      </c>
      <c r="P945" s="36">
        <f>(Reference!J$12*List!$G945)+Reference!J$13</f>
        <v>2577.3695104705243</v>
      </c>
      <c r="Q945" s="36">
        <f>(Reference!K$12*List!$G945)+Reference!K$13</f>
        <v>2659.0460215869189</v>
      </c>
      <c r="R945" s="36">
        <f>(Reference!L$12*List!$G945)+Reference!L$13</f>
        <v>2868.9236387594265</v>
      </c>
      <c r="S945" s="36">
        <f>(Reference!M$12*List!$G945)+Reference!M$13</f>
        <v>3427.7357179798232</v>
      </c>
      <c r="T945" s="36">
        <f>(Reference!N$12*List!$G945)+Reference!N$13</f>
        <v>13827.016566894454</v>
      </c>
      <c r="U945" s="12">
        <f>(Reference!O$12*List!$G945)+Reference!O$13</f>
        <v>513.93135330188124</v>
      </c>
      <c r="V945" s="12">
        <f>(Reference!P$12*List!$G945)+Reference!P$13</f>
        <v>724.17599783446917</v>
      </c>
      <c r="W945" s="12">
        <f>(Reference!Q$12*List!$G945)+Reference!Q$13</f>
        <v>362.08799891723459</v>
      </c>
      <c r="X945" s="54"/>
      <c r="Y945" s="1" t="str">
        <f t="shared" si="29"/>
        <v>Edwards County, Kansas</v>
      </c>
      <c r="Z945" s="39" t="s">
        <v>1161</v>
      </c>
      <c r="AA945" s="40" t="s">
        <v>2225</v>
      </c>
      <c r="AB945" s="44" t="s">
        <v>1977</v>
      </c>
      <c r="AC945" s="63"/>
      <c r="AD945" s="57">
        <f t="shared" si="28"/>
        <v>0.77810000000000001</v>
      </c>
    </row>
    <row r="946" spans="1:30" x14ac:dyDescent="0.3">
      <c r="A946" s="47">
        <v>17240</v>
      </c>
      <c r="B946" s="27">
        <v>99917</v>
      </c>
      <c r="C946" s="49" t="s">
        <v>2390</v>
      </c>
      <c r="D946" s="39" t="s">
        <v>1228</v>
      </c>
      <c r="E946" s="44" t="s">
        <v>1977</v>
      </c>
      <c r="F946" s="18" t="s">
        <v>7</v>
      </c>
      <c r="G946" s="29">
        <v>0.77810000000000001</v>
      </c>
      <c r="H946" s="36">
        <f>(Reference!B$12*List!$G946)+Reference!B$13</f>
        <v>791.85894467288415</v>
      </c>
      <c r="I946" s="36">
        <f>(Reference!C$12*List!$G946)+Reference!C$13</f>
        <v>1181.6316622789702</v>
      </c>
      <c r="J946" s="36">
        <f>(Reference!D$12*List!$G946)+Reference!D$13</f>
        <v>1414.2546369775625</v>
      </c>
      <c r="K946" s="36">
        <f>(Reference!E$12*List!$G946)+Reference!E$13</f>
        <v>1749.2317205435356</v>
      </c>
      <c r="L946" s="36">
        <f>(Reference!F$12*List!$G946)+Reference!F$13</f>
        <v>1822.1202526157613</v>
      </c>
      <c r="M946" s="36">
        <f>(Reference!G$12*List!$G946)+Reference!G$13</f>
        <v>2063.5312063585225</v>
      </c>
      <c r="N946" s="36">
        <f>(Reference!H$12*List!$G946)+Reference!H$13</f>
        <v>2142.1060778122692</v>
      </c>
      <c r="O946" s="36">
        <f>(Reference!I$12*List!$G946)+Reference!I$13</f>
        <v>2226.367288647537</v>
      </c>
      <c r="P946" s="36">
        <f>(Reference!J$12*List!$G946)+Reference!J$13</f>
        <v>2577.3695104705243</v>
      </c>
      <c r="Q946" s="36">
        <f>(Reference!K$12*List!$G946)+Reference!K$13</f>
        <v>2659.0460215869189</v>
      </c>
      <c r="R946" s="36">
        <f>(Reference!L$12*List!$G946)+Reference!L$13</f>
        <v>2868.9236387594265</v>
      </c>
      <c r="S946" s="36">
        <f>(Reference!M$12*List!$G946)+Reference!M$13</f>
        <v>3427.7357179798232</v>
      </c>
      <c r="T946" s="36">
        <f>(Reference!N$12*List!$G946)+Reference!N$13</f>
        <v>13827.016566894454</v>
      </c>
      <c r="U946" s="12">
        <f>(Reference!O$12*List!$G946)+Reference!O$13</f>
        <v>513.93135330188124</v>
      </c>
      <c r="V946" s="12">
        <f>(Reference!P$12*List!$G946)+Reference!P$13</f>
        <v>724.17599783446917</v>
      </c>
      <c r="W946" s="12">
        <f>(Reference!Q$12*List!$G946)+Reference!Q$13</f>
        <v>362.08799891723459</v>
      </c>
      <c r="X946" s="54"/>
      <c r="Y946" s="1" t="str">
        <f t="shared" si="29"/>
        <v>Elk County, Kansas</v>
      </c>
      <c r="Z946" s="39" t="s">
        <v>1228</v>
      </c>
      <c r="AA946" s="40" t="s">
        <v>2225</v>
      </c>
      <c r="AB946" s="44" t="s">
        <v>1977</v>
      </c>
      <c r="AC946" s="63"/>
      <c r="AD946" s="57">
        <f t="shared" si="28"/>
        <v>0.77810000000000001</v>
      </c>
    </row>
    <row r="947" spans="1:30" x14ac:dyDescent="0.3">
      <c r="A947" s="47">
        <v>17250</v>
      </c>
      <c r="B947" s="27">
        <v>99917</v>
      </c>
      <c r="C947" s="49" t="s">
        <v>2390</v>
      </c>
      <c r="D947" s="39" t="s">
        <v>723</v>
      </c>
      <c r="E947" s="44" t="s">
        <v>1977</v>
      </c>
      <c r="F947" s="18" t="s">
        <v>7</v>
      </c>
      <c r="G947" s="29">
        <v>0.77810000000000001</v>
      </c>
      <c r="H947" s="36">
        <f>(Reference!B$12*List!$G947)+Reference!B$13</f>
        <v>791.85894467288415</v>
      </c>
      <c r="I947" s="36">
        <f>(Reference!C$12*List!$G947)+Reference!C$13</f>
        <v>1181.6316622789702</v>
      </c>
      <c r="J947" s="36">
        <f>(Reference!D$12*List!$G947)+Reference!D$13</f>
        <v>1414.2546369775625</v>
      </c>
      <c r="K947" s="36">
        <f>(Reference!E$12*List!$G947)+Reference!E$13</f>
        <v>1749.2317205435356</v>
      </c>
      <c r="L947" s="36">
        <f>(Reference!F$12*List!$G947)+Reference!F$13</f>
        <v>1822.1202526157613</v>
      </c>
      <c r="M947" s="36">
        <f>(Reference!G$12*List!$G947)+Reference!G$13</f>
        <v>2063.5312063585225</v>
      </c>
      <c r="N947" s="36">
        <f>(Reference!H$12*List!$G947)+Reference!H$13</f>
        <v>2142.1060778122692</v>
      </c>
      <c r="O947" s="36">
        <f>(Reference!I$12*List!$G947)+Reference!I$13</f>
        <v>2226.367288647537</v>
      </c>
      <c r="P947" s="36">
        <f>(Reference!J$12*List!$G947)+Reference!J$13</f>
        <v>2577.3695104705243</v>
      </c>
      <c r="Q947" s="36">
        <f>(Reference!K$12*List!$G947)+Reference!K$13</f>
        <v>2659.0460215869189</v>
      </c>
      <c r="R947" s="36">
        <f>(Reference!L$12*List!$G947)+Reference!L$13</f>
        <v>2868.9236387594265</v>
      </c>
      <c r="S947" s="36">
        <f>(Reference!M$12*List!$G947)+Reference!M$13</f>
        <v>3427.7357179798232</v>
      </c>
      <c r="T947" s="36">
        <f>(Reference!N$12*List!$G947)+Reference!N$13</f>
        <v>13827.016566894454</v>
      </c>
      <c r="U947" s="12">
        <f>(Reference!O$12*List!$G947)+Reference!O$13</f>
        <v>513.93135330188124</v>
      </c>
      <c r="V947" s="12">
        <f>(Reference!P$12*List!$G947)+Reference!P$13</f>
        <v>724.17599783446917</v>
      </c>
      <c r="W947" s="12">
        <f>(Reference!Q$12*List!$G947)+Reference!Q$13</f>
        <v>362.08799891723459</v>
      </c>
      <c r="X947" s="54"/>
      <c r="Y947" s="1" t="str">
        <f t="shared" si="29"/>
        <v>Ellis County, Kansas</v>
      </c>
      <c r="Z947" s="39" t="s">
        <v>723</v>
      </c>
      <c r="AA947" s="40" t="s">
        <v>2225</v>
      </c>
      <c r="AB947" s="44" t="s">
        <v>1977</v>
      </c>
      <c r="AC947" s="63"/>
      <c r="AD947" s="57">
        <f t="shared" si="28"/>
        <v>0.77810000000000001</v>
      </c>
    </row>
    <row r="948" spans="1:30" x14ac:dyDescent="0.3">
      <c r="A948" s="47">
        <v>17260</v>
      </c>
      <c r="B948" s="27">
        <v>99917</v>
      </c>
      <c r="C948" s="49" t="s">
        <v>2390</v>
      </c>
      <c r="D948" s="39" t="s">
        <v>1229</v>
      </c>
      <c r="E948" s="44" t="s">
        <v>1977</v>
      </c>
      <c r="F948" s="18" t="s">
        <v>7</v>
      </c>
      <c r="G948" s="29">
        <v>0.77810000000000001</v>
      </c>
      <c r="H948" s="36">
        <f>(Reference!B$12*List!$G948)+Reference!B$13</f>
        <v>791.85894467288415</v>
      </c>
      <c r="I948" s="36">
        <f>(Reference!C$12*List!$G948)+Reference!C$13</f>
        <v>1181.6316622789702</v>
      </c>
      <c r="J948" s="36">
        <f>(Reference!D$12*List!$G948)+Reference!D$13</f>
        <v>1414.2546369775625</v>
      </c>
      <c r="K948" s="36">
        <f>(Reference!E$12*List!$G948)+Reference!E$13</f>
        <v>1749.2317205435356</v>
      </c>
      <c r="L948" s="36">
        <f>(Reference!F$12*List!$G948)+Reference!F$13</f>
        <v>1822.1202526157613</v>
      </c>
      <c r="M948" s="36">
        <f>(Reference!G$12*List!$G948)+Reference!G$13</f>
        <v>2063.5312063585225</v>
      </c>
      <c r="N948" s="36">
        <f>(Reference!H$12*List!$G948)+Reference!H$13</f>
        <v>2142.1060778122692</v>
      </c>
      <c r="O948" s="36">
        <f>(Reference!I$12*List!$G948)+Reference!I$13</f>
        <v>2226.367288647537</v>
      </c>
      <c r="P948" s="36">
        <f>(Reference!J$12*List!$G948)+Reference!J$13</f>
        <v>2577.3695104705243</v>
      </c>
      <c r="Q948" s="36">
        <f>(Reference!K$12*List!$G948)+Reference!K$13</f>
        <v>2659.0460215869189</v>
      </c>
      <c r="R948" s="36">
        <f>(Reference!L$12*List!$G948)+Reference!L$13</f>
        <v>2868.9236387594265</v>
      </c>
      <c r="S948" s="36">
        <f>(Reference!M$12*List!$G948)+Reference!M$13</f>
        <v>3427.7357179798232</v>
      </c>
      <c r="T948" s="36">
        <f>(Reference!N$12*List!$G948)+Reference!N$13</f>
        <v>13827.016566894454</v>
      </c>
      <c r="U948" s="12">
        <f>(Reference!O$12*List!$G948)+Reference!O$13</f>
        <v>513.93135330188124</v>
      </c>
      <c r="V948" s="12">
        <f>(Reference!P$12*List!$G948)+Reference!P$13</f>
        <v>724.17599783446917</v>
      </c>
      <c r="W948" s="12">
        <f>(Reference!Q$12*List!$G948)+Reference!Q$13</f>
        <v>362.08799891723459</v>
      </c>
      <c r="X948" s="54"/>
      <c r="Y948" s="1" t="str">
        <f t="shared" si="29"/>
        <v>Ellsworth County, Kansas</v>
      </c>
      <c r="Z948" s="39" t="s">
        <v>1229</v>
      </c>
      <c r="AA948" s="40" t="s">
        <v>2225</v>
      </c>
      <c r="AB948" s="44" t="s">
        <v>1977</v>
      </c>
      <c r="AC948" s="63"/>
      <c r="AD948" s="57">
        <f t="shared" si="28"/>
        <v>0.77810000000000001</v>
      </c>
    </row>
    <row r="949" spans="1:30" x14ac:dyDescent="0.3">
      <c r="A949" s="47">
        <v>17270</v>
      </c>
      <c r="B949" s="27">
        <v>99917</v>
      </c>
      <c r="C949" s="49" t="s">
        <v>2390</v>
      </c>
      <c r="D949" s="39" t="s">
        <v>1230</v>
      </c>
      <c r="E949" s="44" t="s">
        <v>1977</v>
      </c>
      <c r="F949" s="18" t="s">
        <v>7</v>
      </c>
      <c r="G949" s="29">
        <v>0.77810000000000001</v>
      </c>
      <c r="H949" s="36">
        <f>(Reference!B$12*List!$G949)+Reference!B$13</f>
        <v>791.85894467288415</v>
      </c>
      <c r="I949" s="36">
        <f>(Reference!C$12*List!$G949)+Reference!C$13</f>
        <v>1181.6316622789702</v>
      </c>
      <c r="J949" s="36">
        <f>(Reference!D$12*List!$G949)+Reference!D$13</f>
        <v>1414.2546369775625</v>
      </c>
      <c r="K949" s="36">
        <f>(Reference!E$12*List!$G949)+Reference!E$13</f>
        <v>1749.2317205435356</v>
      </c>
      <c r="L949" s="36">
        <f>(Reference!F$12*List!$G949)+Reference!F$13</f>
        <v>1822.1202526157613</v>
      </c>
      <c r="M949" s="36">
        <f>(Reference!G$12*List!$G949)+Reference!G$13</f>
        <v>2063.5312063585225</v>
      </c>
      <c r="N949" s="36">
        <f>(Reference!H$12*List!$G949)+Reference!H$13</f>
        <v>2142.1060778122692</v>
      </c>
      <c r="O949" s="36">
        <f>(Reference!I$12*List!$G949)+Reference!I$13</f>
        <v>2226.367288647537</v>
      </c>
      <c r="P949" s="36">
        <f>(Reference!J$12*List!$G949)+Reference!J$13</f>
        <v>2577.3695104705243</v>
      </c>
      <c r="Q949" s="36">
        <f>(Reference!K$12*List!$G949)+Reference!K$13</f>
        <v>2659.0460215869189</v>
      </c>
      <c r="R949" s="36">
        <f>(Reference!L$12*List!$G949)+Reference!L$13</f>
        <v>2868.9236387594265</v>
      </c>
      <c r="S949" s="36">
        <f>(Reference!M$12*List!$G949)+Reference!M$13</f>
        <v>3427.7357179798232</v>
      </c>
      <c r="T949" s="36">
        <f>(Reference!N$12*List!$G949)+Reference!N$13</f>
        <v>13827.016566894454</v>
      </c>
      <c r="U949" s="12">
        <f>(Reference!O$12*List!$G949)+Reference!O$13</f>
        <v>513.93135330188124</v>
      </c>
      <c r="V949" s="12">
        <f>(Reference!P$12*List!$G949)+Reference!P$13</f>
        <v>724.17599783446917</v>
      </c>
      <c r="W949" s="12">
        <f>(Reference!Q$12*List!$G949)+Reference!Q$13</f>
        <v>362.08799891723459</v>
      </c>
      <c r="X949" s="54"/>
      <c r="Y949" s="1" t="str">
        <f t="shared" si="29"/>
        <v>Finney County, Kansas</v>
      </c>
      <c r="Z949" s="39" t="s">
        <v>1230</v>
      </c>
      <c r="AA949" s="40" t="s">
        <v>2225</v>
      </c>
      <c r="AB949" s="44" t="s">
        <v>1977</v>
      </c>
      <c r="AC949" s="63"/>
      <c r="AD949" s="57">
        <f t="shared" si="28"/>
        <v>0.77810000000000001</v>
      </c>
    </row>
    <row r="950" spans="1:30" x14ac:dyDescent="0.3">
      <c r="A950" s="47">
        <v>17280</v>
      </c>
      <c r="B950" s="27">
        <v>99917</v>
      </c>
      <c r="C950" s="49" t="s">
        <v>2390</v>
      </c>
      <c r="D950" s="39" t="s">
        <v>242</v>
      </c>
      <c r="E950" s="44" t="s">
        <v>1977</v>
      </c>
      <c r="F950" s="18" t="s">
        <v>7</v>
      </c>
      <c r="G950" s="29">
        <v>0.77810000000000001</v>
      </c>
      <c r="H950" s="36">
        <f>(Reference!B$12*List!$G950)+Reference!B$13</f>
        <v>791.85894467288415</v>
      </c>
      <c r="I950" s="36">
        <f>(Reference!C$12*List!$G950)+Reference!C$13</f>
        <v>1181.6316622789702</v>
      </c>
      <c r="J950" s="36">
        <f>(Reference!D$12*List!$G950)+Reference!D$13</f>
        <v>1414.2546369775625</v>
      </c>
      <c r="K950" s="36">
        <f>(Reference!E$12*List!$G950)+Reference!E$13</f>
        <v>1749.2317205435356</v>
      </c>
      <c r="L950" s="36">
        <f>(Reference!F$12*List!$G950)+Reference!F$13</f>
        <v>1822.1202526157613</v>
      </c>
      <c r="M950" s="36">
        <f>(Reference!G$12*List!$G950)+Reference!G$13</f>
        <v>2063.5312063585225</v>
      </c>
      <c r="N950" s="36">
        <f>(Reference!H$12*List!$G950)+Reference!H$13</f>
        <v>2142.1060778122692</v>
      </c>
      <c r="O950" s="36">
        <f>(Reference!I$12*List!$G950)+Reference!I$13</f>
        <v>2226.367288647537</v>
      </c>
      <c r="P950" s="36">
        <f>(Reference!J$12*List!$G950)+Reference!J$13</f>
        <v>2577.3695104705243</v>
      </c>
      <c r="Q950" s="36">
        <f>(Reference!K$12*List!$G950)+Reference!K$13</f>
        <v>2659.0460215869189</v>
      </c>
      <c r="R950" s="36">
        <f>(Reference!L$12*List!$G950)+Reference!L$13</f>
        <v>2868.9236387594265</v>
      </c>
      <c r="S950" s="36">
        <f>(Reference!M$12*List!$G950)+Reference!M$13</f>
        <v>3427.7357179798232</v>
      </c>
      <c r="T950" s="36">
        <f>(Reference!N$12*List!$G950)+Reference!N$13</f>
        <v>13827.016566894454</v>
      </c>
      <c r="U950" s="12">
        <f>(Reference!O$12*List!$G950)+Reference!O$13</f>
        <v>513.93135330188124</v>
      </c>
      <c r="V950" s="12">
        <f>(Reference!P$12*List!$G950)+Reference!P$13</f>
        <v>724.17599783446917</v>
      </c>
      <c r="W950" s="12">
        <f>(Reference!Q$12*List!$G950)+Reference!Q$13</f>
        <v>362.08799891723459</v>
      </c>
      <c r="X950" s="54"/>
      <c r="Y950" s="1" t="str">
        <f t="shared" si="29"/>
        <v>Ford County, Kansas</v>
      </c>
      <c r="Z950" s="39" t="s">
        <v>242</v>
      </c>
      <c r="AA950" s="40" t="s">
        <v>2225</v>
      </c>
      <c r="AB950" s="44" t="s">
        <v>1977</v>
      </c>
      <c r="AC950" s="63"/>
      <c r="AD950" s="57">
        <f t="shared" si="28"/>
        <v>0.77810000000000001</v>
      </c>
    </row>
    <row r="951" spans="1:30" x14ac:dyDescent="0.3">
      <c r="A951" s="47">
        <v>17290</v>
      </c>
      <c r="B951" s="27">
        <v>99917</v>
      </c>
      <c r="C951" s="49" t="s">
        <v>2390</v>
      </c>
      <c r="D951" s="39" t="s">
        <v>230</v>
      </c>
      <c r="E951" s="44" t="s">
        <v>1977</v>
      </c>
      <c r="F951" s="18" t="s">
        <v>7</v>
      </c>
      <c r="G951" s="29">
        <v>0.77810000000000001</v>
      </c>
      <c r="H951" s="36">
        <f>(Reference!B$12*List!$G951)+Reference!B$13</f>
        <v>791.85894467288415</v>
      </c>
      <c r="I951" s="36">
        <f>(Reference!C$12*List!$G951)+Reference!C$13</f>
        <v>1181.6316622789702</v>
      </c>
      <c r="J951" s="36">
        <f>(Reference!D$12*List!$G951)+Reference!D$13</f>
        <v>1414.2546369775625</v>
      </c>
      <c r="K951" s="36">
        <f>(Reference!E$12*List!$G951)+Reference!E$13</f>
        <v>1749.2317205435356</v>
      </c>
      <c r="L951" s="36">
        <f>(Reference!F$12*List!$G951)+Reference!F$13</f>
        <v>1822.1202526157613</v>
      </c>
      <c r="M951" s="36">
        <f>(Reference!G$12*List!$G951)+Reference!G$13</f>
        <v>2063.5312063585225</v>
      </c>
      <c r="N951" s="36">
        <f>(Reference!H$12*List!$G951)+Reference!H$13</f>
        <v>2142.1060778122692</v>
      </c>
      <c r="O951" s="36">
        <f>(Reference!I$12*List!$G951)+Reference!I$13</f>
        <v>2226.367288647537</v>
      </c>
      <c r="P951" s="36">
        <f>(Reference!J$12*List!$G951)+Reference!J$13</f>
        <v>2577.3695104705243</v>
      </c>
      <c r="Q951" s="36">
        <f>(Reference!K$12*List!$G951)+Reference!K$13</f>
        <v>2659.0460215869189</v>
      </c>
      <c r="R951" s="36">
        <f>(Reference!L$12*List!$G951)+Reference!L$13</f>
        <v>2868.9236387594265</v>
      </c>
      <c r="S951" s="36">
        <f>(Reference!M$12*List!$G951)+Reference!M$13</f>
        <v>3427.7357179798232</v>
      </c>
      <c r="T951" s="36">
        <f>(Reference!N$12*List!$G951)+Reference!N$13</f>
        <v>13827.016566894454</v>
      </c>
      <c r="U951" s="12">
        <f>(Reference!O$12*List!$G951)+Reference!O$13</f>
        <v>513.93135330188124</v>
      </c>
      <c r="V951" s="12">
        <f>(Reference!P$12*List!$G951)+Reference!P$13</f>
        <v>724.17599783446917</v>
      </c>
      <c r="W951" s="12">
        <f>(Reference!Q$12*List!$G951)+Reference!Q$13</f>
        <v>362.08799891723459</v>
      </c>
      <c r="X951" s="54"/>
      <c r="Y951" s="1" t="str">
        <f t="shared" si="29"/>
        <v>Franklin County, Kansas</v>
      </c>
      <c r="Z951" s="39" t="s">
        <v>230</v>
      </c>
      <c r="AA951" s="40" t="s">
        <v>2225</v>
      </c>
      <c r="AB951" s="44" t="s">
        <v>1977</v>
      </c>
      <c r="AC951" s="63"/>
      <c r="AD951" s="57">
        <f t="shared" si="28"/>
        <v>0.77810000000000001</v>
      </c>
    </row>
    <row r="952" spans="1:30" x14ac:dyDescent="0.3">
      <c r="A952" s="47">
        <v>17300</v>
      </c>
      <c r="B952" s="27">
        <v>99917</v>
      </c>
      <c r="C952" s="49" t="s">
        <v>2390</v>
      </c>
      <c r="D952" s="39" t="s">
        <v>1219</v>
      </c>
      <c r="E952" s="44" t="s">
        <v>1977</v>
      </c>
      <c r="F952" s="18" t="s">
        <v>7</v>
      </c>
      <c r="G952" s="29">
        <v>0.77810000000000001</v>
      </c>
      <c r="H952" s="36">
        <f>(Reference!B$12*List!$G952)+Reference!B$13</f>
        <v>791.85894467288415</v>
      </c>
      <c r="I952" s="36">
        <f>(Reference!C$12*List!$G952)+Reference!C$13</f>
        <v>1181.6316622789702</v>
      </c>
      <c r="J952" s="36">
        <f>(Reference!D$12*List!$G952)+Reference!D$13</f>
        <v>1414.2546369775625</v>
      </c>
      <c r="K952" s="36">
        <f>(Reference!E$12*List!$G952)+Reference!E$13</f>
        <v>1749.2317205435356</v>
      </c>
      <c r="L952" s="36">
        <f>(Reference!F$12*List!$G952)+Reference!F$13</f>
        <v>1822.1202526157613</v>
      </c>
      <c r="M952" s="36">
        <f>(Reference!G$12*List!$G952)+Reference!G$13</f>
        <v>2063.5312063585225</v>
      </c>
      <c r="N952" s="36">
        <f>(Reference!H$12*List!$G952)+Reference!H$13</f>
        <v>2142.1060778122692</v>
      </c>
      <c r="O952" s="36">
        <f>(Reference!I$12*List!$G952)+Reference!I$13</f>
        <v>2226.367288647537</v>
      </c>
      <c r="P952" s="36">
        <f>(Reference!J$12*List!$G952)+Reference!J$13</f>
        <v>2577.3695104705243</v>
      </c>
      <c r="Q952" s="36">
        <f>(Reference!K$12*List!$G952)+Reference!K$13</f>
        <v>2659.0460215869189</v>
      </c>
      <c r="R952" s="36">
        <f>(Reference!L$12*List!$G952)+Reference!L$13</f>
        <v>2868.9236387594265</v>
      </c>
      <c r="S952" s="36">
        <f>(Reference!M$12*List!$G952)+Reference!M$13</f>
        <v>3427.7357179798232</v>
      </c>
      <c r="T952" s="36">
        <f>(Reference!N$12*List!$G952)+Reference!N$13</f>
        <v>13827.016566894454</v>
      </c>
      <c r="U952" s="12">
        <f>(Reference!O$12*List!$G952)+Reference!O$13</f>
        <v>513.93135330188124</v>
      </c>
      <c r="V952" s="12">
        <f>(Reference!P$12*List!$G952)+Reference!P$13</f>
        <v>724.17599783446917</v>
      </c>
      <c r="W952" s="12">
        <f>(Reference!Q$12*List!$G952)+Reference!Q$13</f>
        <v>362.08799891723459</v>
      </c>
      <c r="X952" s="54"/>
      <c r="Y952" s="1" t="str">
        <f t="shared" si="29"/>
        <v>Geary County, Kansas</v>
      </c>
      <c r="Z952" s="39" t="s">
        <v>1219</v>
      </c>
      <c r="AA952" s="40" t="s">
        <v>2225</v>
      </c>
      <c r="AB952" s="44" t="s">
        <v>1977</v>
      </c>
      <c r="AC952" s="63"/>
      <c r="AD952" s="57">
        <f t="shared" si="28"/>
        <v>0.77810000000000001</v>
      </c>
    </row>
    <row r="953" spans="1:30" x14ac:dyDescent="0.3">
      <c r="A953" s="47">
        <v>17310</v>
      </c>
      <c r="B953" s="27">
        <v>99917</v>
      </c>
      <c r="C953" s="49" t="s">
        <v>2390</v>
      </c>
      <c r="D953" s="39" t="s">
        <v>1231</v>
      </c>
      <c r="E953" s="44" t="s">
        <v>1977</v>
      </c>
      <c r="F953" s="18" t="s">
        <v>7</v>
      </c>
      <c r="G953" s="29">
        <v>0.77810000000000001</v>
      </c>
      <c r="H953" s="36">
        <f>(Reference!B$12*List!$G953)+Reference!B$13</f>
        <v>791.85894467288415</v>
      </c>
      <c r="I953" s="36">
        <f>(Reference!C$12*List!$G953)+Reference!C$13</f>
        <v>1181.6316622789702</v>
      </c>
      <c r="J953" s="36">
        <f>(Reference!D$12*List!$G953)+Reference!D$13</f>
        <v>1414.2546369775625</v>
      </c>
      <c r="K953" s="36">
        <f>(Reference!E$12*List!$G953)+Reference!E$13</f>
        <v>1749.2317205435356</v>
      </c>
      <c r="L953" s="36">
        <f>(Reference!F$12*List!$G953)+Reference!F$13</f>
        <v>1822.1202526157613</v>
      </c>
      <c r="M953" s="36">
        <f>(Reference!G$12*List!$G953)+Reference!G$13</f>
        <v>2063.5312063585225</v>
      </c>
      <c r="N953" s="36">
        <f>(Reference!H$12*List!$G953)+Reference!H$13</f>
        <v>2142.1060778122692</v>
      </c>
      <c r="O953" s="36">
        <f>(Reference!I$12*List!$G953)+Reference!I$13</f>
        <v>2226.367288647537</v>
      </c>
      <c r="P953" s="36">
        <f>(Reference!J$12*List!$G953)+Reference!J$13</f>
        <v>2577.3695104705243</v>
      </c>
      <c r="Q953" s="36">
        <f>(Reference!K$12*List!$G953)+Reference!K$13</f>
        <v>2659.0460215869189</v>
      </c>
      <c r="R953" s="36">
        <f>(Reference!L$12*List!$G953)+Reference!L$13</f>
        <v>2868.9236387594265</v>
      </c>
      <c r="S953" s="36">
        <f>(Reference!M$12*List!$G953)+Reference!M$13</f>
        <v>3427.7357179798232</v>
      </c>
      <c r="T953" s="36">
        <f>(Reference!N$12*List!$G953)+Reference!N$13</f>
        <v>13827.016566894454</v>
      </c>
      <c r="U953" s="12">
        <f>(Reference!O$12*List!$G953)+Reference!O$13</f>
        <v>513.93135330188124</v>
      </c>
      <c r="V953" s="12">
        <f>(Reference!P$12*List!$G953)+Reference!P$13</f>
        <v>724.17599783446917</v>
      </c>
      <c r="W953" s="12">
        <f>(Reference!Q$12*List!$G953)+Reference!Q$13</f>
        <v>362.08799891723459</v>
      </c>
      <c r="X953" s="54"/>
      <c r="Y953" s="1" t="str">
        <f t="shared" si="29"/>
        <v>Gove County, Kansas</v>
      </c>
      <c r="Z953" s="39" t="s">
        <v>1231</v>
      </c>
      <c r="AA953" s="40" t="s">
        <v>2225</v>
      </c>
      <c r="AB953" s="44" t="s">
        <v>1977</v>
      </c>
      <c r="AC953" s="63"/>
      <c r="AD953" s="57">
        <f t="shared" si="28"/>
        <v>0.77810000000000001</v>
      </c>
    </row>
    <row r="954" spans="1:30" x14ac:dyDescent="0.3">
      <c r="A954" s="47">
        <v>17320</v>
      </c>
      <c r="B954" s="27">
        <v>99917</v>
      </c>
      <c r="C954" s="49" t="s">
        <v>2390</v>
      </c>
      <c r="D954" s="39" t="s">
        <v>970</v>
      </c>
      <c r="E954" s="44" t="s">
        <v>1977</v>
      </c>
      <c r="F954" s="18" t="s">
        <v>7</v>
      </c>
      <c r="G954" s="29">
        <v>0.77810000000000001</v>
      </c>
      <c r="H954" s="36">
        <f>(Reference!B$12*List!$G954)+Reference!B$13</f>
        <v>791.85894467288415</v>
      </c>
      <c r="I954" s="36">
        <f>(Reference!C$12*List!$G954)+Reference!C$13</f>
        <v>1181.6316622789702</v>
      </c>
      <c r="J954" s="36">
        <f>(Reference!D$12*List!$G954)+Reference!D$13</f>
        <v>1414.2546369775625</v>
      </c>
      <c r="K954" s="36">
        <f>(Reference!E$12*List!$G954)+Reference!E$13</f>
        <v>1749.2317205435356</v>
      </c>
      <c r="L954" s="36">
        <f>(Reference!F$12*List!$G954)+Reference!F$13</f>
        <v>1822.1202526157613</v>
      </c>
      <c r="M954" s="36">
        <f>(Reference!G$12*List!$G954)+Reference!G$13</f>
        <v>2063.5312063585225</v>
      </c>
      <c r="N954" s="36">
        <f>(Reference!H$12*List!$G954)+Reference!H$13</f>
        <v>2142.1060778122692</v>
      </c>
      <c r="O954" s="36">
        <f>(Reference!I$12*List!$G954)+Reference!I$13</f>
        <v>2226.367288647537</v>
      </c>
      <c r="P954" s="36">
        <f>(Reference!J$12*List!$G954)+Reference!J$13</f>
        <v>2577.3695104705243</v>
      </c>
      <c r="Q954" s="36">
        <f>(Reference!K$12*List!$G954)+Reference!K$13</f>
        <v>2659.0460215869189</v>
      </c>
      <c r="R954" s="36">
        <f>(Reference!L$12*List!$G954)+Reference!L$13</f>
        <v>2868.9236387594265</v>
      </c>
      <c r="S954" s="36">
        <f>(Reference!M$12*List!$G954)+Reference!M$13</f>
        <v>3427.7357179798232</v>
      </c>
      <c r="T954" s="36">
        <f>(Reference!N$12*List!$G954)+Reference!N$13</f>
        <v>13827.016566894454</v>
      </c>
      <c r="U954" s="12">
        <f>(Reference!O$12*List!$G954)+Reference!O$13</f>
        <v>513.93135330188124</v>
      </c>
      <c r="V954" s="12">
        <f>(Reference!P$12*List!$G954)+Reference!P$13</f>
        <v>724.17599783446917</v>
      </c>
      <c r="W954" s="12">
        <f>(Reference!Q$12*List!$G954)+Reference!Q$13</f>
        <v>362.08799891723459</v>
      </c>
      <c r="X954" s="54"/>
      <c r="Y954" s="1" t="str">
        <f t="shared" si="29"/>
        <v>Graham County, Kansas</v>
      </c>
      <c r="Z954" s="39" t="s">
        <v>970</v>
      </c>
      <c r="AA954" s="40" t="s">
        <v>2225</v>
      </c>
      <c r="AB954" s="44" t="s">
        <v>1977</v>
      </c>
      <c r="AC954" s="63"/>
      <c r="AD954" s="57">
        <f t="shared" si="28"/>
        <v>0.77810000000000001</v>
      </c>
    </row>
    <row r="955" spans="1:30" x14ac:dyDescent="0.3">
      <c r="A955" s="47">
        <v>17330</v>
      </c>
      <c r="B955" s="27">
        <v>99917</v>
      </c>
      <c r="C955" s="49" t="s">
        <v>2390</v>
      </c>
      <c r="D955" s="39" t="s">
        <v>57</v>
      </c>
      <c r="E955" s="44" t="s">
        <v>1977</v>
      </c>
      <c r="F955" s="18" t="s">
        <v>7</v>
      </c>
      <c r="G955" s="29">
        <v>0.77810000000000001</v>
      </c>
      <c r="H955" s="36">
        <f>(Reference!B$12*List!$G955)+Reference!B$13</f>
        <v>791.85894467288415</v>
      </c>
      <c r="I955" s="36">
        <f>(Reference!C$12*List!$G955)+Reference!C$13</f>
        <v>1181.6316622789702</v>
      </c>
      <c r="J955" s="36">
        <f>(Reference!D$12*List!$G955)+Reference!D$13</f>
        <v>1414.2546369775625</v>
      </c>
      <c r="K955" s="36">
        <f>(Reference!E$12*List!$G955)+Reference!E$13</f>
        <v>1749.2317205435356</v>
      </c>
      <c r="L955" s="36">
        <f>(Reference!F$12*List!$G955)+Reference!F$13</f>
        <v>1822.1202526157613</v>
      </c>
      <c r="M955" s="36">
        <f>(Reference!G$12*List!$G955)+Reference!G$13</f>
        <v>2063.5312063585225</v>
      </c>
      <c r="N955" s="36">
        <f>(Reference!H$12*List!$G955)+Reference!H$13</f>
        <v>2142.1060778122692</v>
      </c>
      <c r="O955" s="36">
        <f>(Reference!I$12*List!$G955)+Reference!I$13</f>
        <v>2226.367288647537</v>
      </c>
      <c r="P955" s="36">
        <f>(Reference!J$12*List!$G955)+Reference!J$13</f>
        <v>2577.3695104705243</v>
      </c>
      <c r="Q955" s="36">
        <f>(Reference!K$12*List!$G955)+Reference!K$13</f>
        <v>2659.0460215869189</v>
      </c>
      <c r="R955" s="36">
        <f>(Reference!L$12*List!$G955)+Reference!L$13</f>
        <v>2868.9236387594265</v>
      </c>
      <c r="S955" s="36">
        <f>(Reference!M$12*List!$G955)+Reference!M$13</f>
        <v>3427.7357179798232</v>
      </c>
      <c r="T955" s="36">
        <f>(Reference!N$12*List!$G955)+Reference!N$13</f>
        <v>13827.016566894454</v>
      </c>
      <c r="U955" s="12">
        <f>(Reference!O$12*List!$G955)+Reference!O$13</f>
        <v>513.93135330188124</v>
      </c>
      <c r="V955" s="12">
        <f>(Reference!P$12*List!$G955)+Reference!P$13</f>
        <v>724.17599783446917</v>
      </c>
      <c r="W955" s="12">
        <f>(Reference!Q$12*List!$G955)+Reference!Q$13</f>
        <v>362.08799891723459</v>
      </c>
      <c r="X955" s="54"/>
      <c r="Y955" s="1" t="str">
        <f t="shared" si="29"/>
        <v>Grant County, Kansas</v>
      </c>
      <c r="Z955" s="39" t="s">
        <v>57</v>
      </c>
      <c r="AA955" s="40" t="s">
        <v>2225</v>
      </c>
      <c r="AB955" s="44" t="s">
        <v>1977</v>
      </c>
      <c r="AC955" s="63"/>
      <c r="AD955" s="57">
        <f t="shared" si="28"/>
        <v>0.77810000000000001</v>
      </c>
    </row>
    <row r="956" spans="1:30" x14ac:dyDescent="0.3">
      <c r="A956" s="47">
        <v>17340</v>
      </c>
      <c r="B956" s="27">
        <v>99917</v>
      </c>
      <c r="C956" s="49" t="s">
        <v>2390</v>
      </c>
      <c r="D956" s="39" t="s">
        <v>1232</v>
      </c>
      <c r="E956" s="44" t="s">
        <v>1977</v>
      </c>
      <c r="F956" s="18" t="s">
        <v>7</v>
      </c>
      <c r="G956" s="29">
        <v>0.77810000000000001</v>
      </c>
      <c r="H956" s="36">
        <f>(Reference!B$12*List!$G956)+Reference!B$13</f>
        <v>791.85894467288415</v>
      </c>
      <c r="I956" s="36">
        <f>(Reference!C$12*List!$G956)+Reference!C$13</f>
        <v>1181.6316622789702</v>
      </c>
      <c r="J956" s="36">
        <f>(Reference!D$12*List!$G956)+Reference!D$13</f>
        <v>1414.2546369775625</v>
      </c>
      <c r="K956" s="36">
        <f>(Reference!E$12*List!$G956)+Reference!E$13</f>
        <v>1749.2317205435356</v>
      </c>
      <c r="L956" s="36">
        <f>(Reference!F$12*List!$G956)+Reference!F$13</f>
        <v>1822.1202526157613</v>
      </c>
      <c r="M956" s="36">
        <f>(Reference!G$12*List!$G956)+Reference!G$13</f>
        <v>2063.5312063585225</v>
      </c>
      <c r="N956" s="36">
        <f>(Reference!H$12*List!$G956)+Reference!H$13</f>
        <v>2142.1060778122692</v>
      </c>
      <c r="O956" s="36">
        <f>(Reference!I$12*List!$G956)+Reference!I$13</f>
        <v>2226.367288647537</v>
      </c>
      <c r="P956" s="36">
        <f>(Reference!J$12*List!$G956)+Reference!J$13</f>
        <v>2577.3695104705243</v>
      </c>
      <c r="Q956" s="36">
        <f>(Reference!K$12*List!$G956)+Reference!K$13</f>
        <v>2659.0460215869189</v>
      </c>
      <c r="R956" s="36">
        <f>(Reference!L$12*List!$G956)+Reference!L$13</f>
        <v>2868.9236387594265</v>
      </c>
      <c r="S956" s="36">
        <f>(Reference!M$12*List!$G956)+Reference!M$13</f>
        <v>3427.7357179798232</v>
      </c>
      <c r="T956" s="36">
        <f>(Reference!N$12*List!$G956)+Reference!N$13</f>
        <v>13827.016566894454</v>
      </c>
      <c r="U956" s="12">
        <f>(Reference!O$12*List!$G956)+Reference!O$13</f>
        <v>513.93135330188124</v>
      </c>
      <c r="V956" s="12">
        <f>(Reference!P$12*List!$G956)+Reference!P$13</f>
        <v>724.17599783446917</v>
      </c>
      <c r="W956" s="12">
        <f>(Reference!Q$12*List!$G956)+Reference!Q$13</f>
        <v>362.08799891723459</v>
      </c>
      <c r="X956" s="54"/>
      <c r="Y956" s="1" t="str">
        <f t="shared" si="29"/>
        <v>Gray County, Kansas</v>
      </c>
      <c r="Z956" s="39" t="s">
        <v>1232</v>
      </c>
      <c r="AA956" s="40" t="s">
        <v>2225</v>
      </c>
      <c r="AB956" s="44" t="s">
        <v>1977</v>
      </c>
      <c r="AC956" s="63"/>
      <c r="AD956" s="57">
        <f t="shared" si="28"/>
        <v>0.77810000000000001</v>
      </c>
    </row>
    <row r="957" spans="1:30" x14ac:dyDescent="0.3">
      <c r="A957" s="47">
        <v>17350</v>
      </c>
      <c r="B957" s="27">
        <v>99917</v>
      </c>
      <c r="C957" s="49" t="s">
        <v>2390</v>
      </c>
      <c r="D957" s="39" t="s">
        <v>1233</v>
      </c>
      <c r="E957" s="44" t="s">
        <v>1977</v>
      </c>
      <c r="F957" s="18" t="s">
        <v>7</v>
      </c>
      <c r="G957" s="29">
        <v>0.77810000000000001</v>
      </c>
      <c r="H957" s="36">
        <f>(Reference!B$12*List!$G957)+Reference!B$13</f>
        <v>791.85894467288415</v>
      </c>
      <c r="I957" s="36">
        <f>(Reference!C$12*List!$G957)+Reference!C$13</f>
        <v>1181.6316622789702</v>
      </c>
      <c r="J957" s="36">
        <f>(Reference!D$12*List!$G957)+Reference!D$13</f>
        <v>1414.2546369775625</v>
      </c>
      <c r="K957" s="36">
        <f>(Reference!E$12*List!$G957)+Reference!E$13</f>
        <v>1749.2317205435356</v>
      </c>
      <c r="L957" s="36">
        <f>(Reference!F$12*List!$G957)+Reference!F$13</f>
        <v>1822.1202526157613</v>
      </c>
      <c r="M957" s="36">
        <f>(Reference!G$12*List!$G957)+Reference!G$13</f>
        <v>2063.5312063585225</v>
      </c>
      <c r="N957" s="36">
        <f>(Reference!H$12*List!$G957)+Reference!H$13</f>
        <v>2142.1060778122692</v>
      </c>
      <c r="O957" s="36">
        <f>(Reference!I$12*List!$G957)+Reference!I$13</f>
        <v>2226.367288647537</v>
      </c>
      <c r="P957" s="36">
        <f>(Reference!J$12*List!$G957)+Reference!J$13</f>
        <v>2577.3695104705243</v>
      </c>
      <c r="Q957" s="36">
        <f>(Reference!K$12*List!$G957)+Reference!K$13</f>
        <v>2659.0460215869189</v>
      </c>
      <c r="R957" s="36">
        <f>(Reference!L$12*List!$G957)+Reference!L$13</f>
        <v>2868.9236387594265</v>
      </c>
      <c r="S957" s="36">
        <f>(Reference!M$12*List!$G957)+Reference!M$13</f>
        <v>3427.7357179798232</v>
      </c>
      <c r="T957" s="36">
        <f>(Reference!N$12*List!$G957)+Reference!N$13</f>
        <v>13827.016566894454</v>
      </c>
      <c r="U957" s="12">
        <f>(Reference!O$12*List!$G957)+Reference!O$13</f>
        <v>513.93135330188124</v>
      </c>
      <c r="V957" s="12">
        <f>(Reference!P$12*List!$G957)+Reference!P$13</f>
        <v>724.17599783446917</v>
      </c>
      <c r="W957" s="12">
        <f>(Reference!Q$12*List!$G957)+Reference!Q$13</f>
        <v>362.08799891723459</v>
      </c>
      <c r="X957" s="54"/>
      <c r="Y957" s="1" t="str">
        <f t="shared" si="29"/>
        <v>Greeley County, Kansas</v>
      </c>
      <c r="Z957" s="39" t="s">
        <v>1233</v>
      </c>
      <c r="AA957" s="40" t="s">
        <v>2225</v>
      </c>
      <c r="AB957" s="44" t="s">
        <v>1977</v>
      </c>
      <c r="AC957" s="63"/>
      <c r="AD957" s="57">
        <f t="shared" si="28"/>
        <v>0.77810000000000001</v>
      </c>
    </row>
    <row r="958" spans="1:30" x14ac:dyDescent="0.3">
      <c r="A958" s="47">
        <v>17360</v>
      </c>
      <c r="B958" s="27">
        <v>99917</v>
      </c>
      <c r="C958" s="49" t="s">
        <v>2390</v>
      </c>
      <c r="D958" s="39" t="s">
        <v>1234</v>
      </c>
      <c r="E958" s="44" t="s">
        <v>1977</v>
      </c>
      <c r="F958" s="18" t="s">
        <v>7</v>
      </c>
      <c r="G958" s="29">
        <v>0.77810000000000001</v>
      </c>
      <c r="H958" s="36">
        <f>(Reference!B$12*List!$G958)+Reference!B$13</f>
        <v>791.85894467288415</v>
      </c>
      <c r="I958" s="36">
        <f>(Reference!C$12*List!$G958)+Reference!C$13</f>
        <v>1181.6316622789702</v>
      </c>
      <c r="J958" s="36">
        <f>(Reference!D$12*List!$G958)+Reference!D$13</f>
        <v>1414.2546369775625</v>
      </c>
      <c r="K958" s="36">
        <f>(Reference!E$12*List!$G958)+Reference!E$13</f>
        <v>1749.2317205435356</v>
      </c>
      <c r="L958" s="36">
        <f>(Reference!F$12*List!$G958)+Reference!F$13</f>
        <v>1822.1202526157613</v>
      </c>
      <c r="M958" s="36">
        <f>(Reference!G$12*List!$G958)+Reference!G$13</f>
        <v>2063.5312063585225</v>
      </c>
      <c r="N958" s="36">
        <f>(Reference!H$12*List!$G958)+Reference!H$13</f>
        <v>2142.1060778122692</v>
      </c>
      <c r="O958" s="36">
        <f>(Reference!I$12*List!$G958)+Reference!I$13</f>
        <v>2226.367288647537</v>
      </c>
      <c r="P958" s="36">
        <f>(Reference!J$12*List!$G958)+Reference!J$13</f>
        <v>2577.3695104705243</v>
      </c>
      <c r="Q958" s="36">
        <f>(Reference!K$12*List!$G958)+Reference!K$13</f>
        <v>2659.0460215869189</v>
      </c>
      <c r="R958" s="36">
        <f>(Reference!L$12*List!$G958)+Reference!L$13</f>
        <v>2868.9236387594265</v>
      </c>
      <c r="S958" s="36">
        <f>(Reference!M$12*List!$G958)+Reference!M$13</f>
        <v>3427.7357179798232</v>
      </c>
      <c r="T958" s="36">
        <f>(Reference!N$12*List!$G958)+Reference!N$13</f>
        <v>13827.016566894454</v>
      </c>
      <c r="U958" s="12">
        <f>(Reference!O$12*List!$G958)+Reference!O$13</f>
        <v>513.93135330188124</v>
      </c>
      <c r="V958" s="12">
        <f>(Reference!P$12*List!$G958)+Reference!P$13</f>
        <v>724.17599783446917</v>
      </c>
      <c r="W958" s="12">
        <f>(Reference!Q$12*List!$G958)+Reference!Q$13</f>
        <v>362.08799891723459</v>
      </c>
      <c r="X958" s="54"/>
      <c r="Y958" s="1" t="str">
        <f t="shared" si="29"/>
        <v>Greenwood County, Kansas</v>
      </c>
      <c r="Z958" s="39" t="s">
        <v>1234</v>
      </c>
      <c r="AA958" s="40" t="s">
        <v>2225</v>
      </c>
      <c r="AB958" s="44" t="s">
        <v>1977</v>
      </c>
      <c r="AC958" s="63"/>
      <c r="AD958" s="57">
        <f t="shared" si="28"/>
        <v>0.77810000000000001</v>
      </c>
    </row>
    <row r="959" spans="1:30" x14ac:dyDescent="0.3">
      <c r="A959" s="47">
        <v>17370</v>
      </c>
      <c r="B959" s="27">
        <v>99917</v>
      </c>
      <c r="C959" s="49" t="s">
        <v>2390</v>
      </c>
      <c r="D959" s="39" t="s">
        <v>272</v>
      </c>
      <c r="E959" s="44" t="s">
        <v>1977</v>
      </c>
      <c r="F959" s="18" t="s">
        <v>7</v>
      </c>
      <c r="G959" s="29">
        <v>0.77810000000000001</v>
      </c>
      <c r="H959" s="36">
        <f>(Reference!B$12*List!$G959)+Reference!B$13</f>
        <v>791.85894467288415</v>
      </c>
      <c r="I959" s="36">
        <f>(Reference!C$12*List!$G959)+Reference!C$13</f>
        <v>1181.6316622789702</v>
      </c>
      <c r="J959" s="36">
        <f>(Reference!D$12*List!$G959)+Reference!D$13</f>
        <v>1414.2546369775625</v>
      </c>
      <c r="K959" s="36">
        <f>(Reference!E$12*List!$G959)+Reference!E$13</f>
        <v>1749.2317205435356</v>
      </c>
      <c r="L959" s="36">
        <f>(Reference!F$12*List!$G959)+Reference!F$13</f>
        <v>1822.1202526157613</v>
      </c>
      <c r="M959" s="36">
        <f>(Reference!G$12*List!$G959)+Reference!G$13</f>
        <v>2063.5312063585225</v>
      </c>
      <c r="N959" s="36">
        <f>(Reference!H$12*List!$G959)+Reference!H$13</f>
        <v>2142.1060778122692</v>
      </c>
      <c r="O959" s="36">
        <f>(Reference!I$12*List!$G959)+Reference!I$13</f>
        <v>2226.367288647537</v>
      </c>
      <c r="P959" s="36">
        <f>(Reference!J$12*List!$G959)+Reference!J$13</f>
        <v>2577.3695104705243</v>
      </c>
      <c r="Q959" s="36">
        <f>(Reference!K$12*List!$G959)+Reference!K$13</f>
        <v>2659.0460215869189</v>
      </c>
      <c r="R959" s="36">
        <f>(Reference!L$12*List!$G959)+Reference!L$13</f>
        <v>2868.9236387594265</v>
      </c>
      <c r="S959" s="36">
        <f>(Reference!M$12*List!$G959)+Reference!M$13</f>
        <v>3427.7357179798232</v>
      </c>
      <c r="T959" s="36">
        <f>(Reference!N$12*List!$G959)+Reference!N$13</f>
        <v>13827.016566894454</v>
      </c>
      <c r="U959" s="12">
        <f>(Reference!O$12*List!$G959)+Reference!O$13</f>
        <v>513.93135330188124</v>
      </c>
      <c r="V959" s="12">
        <f>(Reference!P$12*List!$G959)+Reference!P$13</f>
        <v>724.17599783446917</v>
      </c>
      <c r="W959" s="12">
        <f>(Reference!Q$12*List!$G959)+Reference!Q$13</f>
        <v>362.08799891723459</v>
      </c>
      <c r="X959" s="54"/>
      <c r="Y959" s="1" t="str">
        <f t="shared" si="29"/>
        <v>Hamilton County, Kansas</v>
      </c>
      <c r="Z959" s="39" t="s">
        <v>272</v>
      </c>
      <c r="AA959" s="40" t="s">
        <v>2225</v>
      </c>
      <c r="AB959" s="44" t="s">
        <v>1977</v>
      </c>
      <c r="AC959" s="63"/>
      <c r="AD959" s="57">
        <f t="shared" si="28"/>
        <v>0.77810000000000001</v>
      </c>
    </row>
    <row r="960" spans="1:30" x14ac:dyDescent="0.3">
      <c r="A960" s="47">
        <v>17380</v>
      </c>
      <c r="B960" s="27">
        <v>99917</v>
      </c>
      <c r="C960" s="49" t="s">
        <v>2390</v>
      </c>
      <c r="D960" s="39" t="s">
        <v>1235</v>
      </c>
      <c r="E960" s="44" t="s">
        <v>1977</v>
      </c>
      <c r="F960" s="18" t="s">
        <v>7</v>
      </c>
      <c r="G960" s="29">
        <v>0.77810000000000001</v>
      </c>
      <c r="H960" s="36">
        <f>(Reference!B$12*List!$G960)+Reference!B$13</f>
        <v>791.85894467288415</v>
      </c>
      <c r="I960" s="36">
        <f>(Reference!C$12*List!$G960)+Reference!C$13</f>
        <v>1181.6316622789702</v>
      </c>
      <c r="J960" s="36">
        <f>(Reference!D$12*List!$G960)+Reference!D$13</f>
        <v>1414.2546369775625</v>
      </c>
      <c r="K960" s="36">
        <f>(Reference!E$12*List!$G960)+Reference!E$13</f>
        <v>1749.2317205435356</v>
      </c>
      <c r="L960" s="36">
        <f>(Reference!F$12*List!$G960)+Reference!F$13</f>
        <v>1822.1202526157613</v>
      </c>
      <c r="M960" s="36">
        <f>(Reference!G$12*List!$G960)+Reference!G$13</f>
        <v>2063.5312063585225</v>
      </c>
      <c r="N960" s="36">
        <f>(Reference!H$12*List!$G960)+Reference!H$13</f>
        <v>2142.1060778122692</v>
      </c>
      <c r="O960" s="36">
        <f>(Reference!I$12*List!$G960)+Reference!I$13</f>
        <v>2226.367288647537</v>
      </c>
      <c r="P960" s="36">
        <f>(Reference!J$12*List!$G960)+Reference!J$13</f>
        <v>2577.3695104705243</v>
      </c>
      <c r="Q960" s="36">
        <f>(Reference!K$12*List!$G960)+Reference!K$13</f>
        <v>2659.0460215869189</v>
      </c>
      <c r="R960" s="36">
        <f>(Reference!L$12*List!$G960)+Reference!L$13</f>
        <v>2868.9236387594265</v>
      </c>
      <c r="S960" s="36">
        <f>(Reference!M$12*List!$G960)+Reference!M$13</f>
        <v>3427.7357179798232</v>
      </c>
      <c r="T960" s="36">
        <f>(Reference!N$12*List!$G960)+Reference!N$13</f>
        <v>13827.016566894454</v>
      </c>
      <c r="U960" s="12">
        <f>(Reference!O$12*List!$G960)+Reference!O$13</f>
        <v>513.93135330188124</v>
      </c>
      <c r="V960" s="12">
        <f>(Reference!P$12*List!$G960)+Reference!P$13</f>
        <v>724.17599783446917</v>
      </c>
      <c r="W960" s="12">
        <f>(Reference!Q$12*List!$G960)+Reference!Q$13</f>
        <v>362.08799891723459</v>
      </c>
      <c r="X960" s="54"/>
      <c r="Y960" s="1" t="str">
        <f t="shared" si="29"/>
        <v>Harper County, Kansas</v>
      </c>
      <c r="Z960" s="39" t="s">
        <v>1235</v>
      </c>
      <c r="AA960" s="40" t="s">
        <v>2225</v>
      </c>
      <c r="AB960" s="44" t="s">
        <v>1977</v>
      </c>
      <c r="AC960" s="63"/>
      <c r="AD960" s="57">
        <f t="shared" si="28"/>
        <v>0.77810000000000001</v>
      </c>
    </row>
    <row r="961" spans="1:30" x14ac:dyDescent="0.3">
      <c r="A961" s="47">
        <v>17390</v>
      </c>
      <c r="B961" s="13">
        <v>48620</v>
      </c>
      <c r="C961" s="49" t="s">
        <v>2391</v>
      </c>
      <c r="D961" s="38" t="s">
        <v>307</v>
      </c>
      <c r="E961" s="43" t="s">
        <v>1977</v>
      </c>
      <c r="F961" s="18" t="s">
        <v>6</v>
      </c>
      <c r="G961" s="11">
        <v>0.85240000000000005</v>
      </c>
      <c r="H961" s="36">
        <f>(Reference!B$12*List!$G961)+Reference!B$13</f>
        <v>847.81684186025825</v>
      </c>
      <c r="I961" s="36">
        <f>(Reference!C$12*List!$G961)+Reference!C$13</f>
        <v>1265.1334317746312</v>
      </c>
      <c r="J961" s="36">
        <f>(Reference!D$12*List!$G961)+Reference!D$13</f>
        <v>1514.1950570550923</v>
      </c>
      <c r="K961" s="36">
        <f>(Reference!E$12*List!$G961)+Reference!E$13</f>
        <v>1872.8437974589565</v>
      </c>
      <c r="L961" s="36">
        <f>(Reference!F$12*List!$G961)+Reference!F$13</f>
        <v>1950.8831067135011</v>
      </c>
      <c r="M961" s="36">
        <f>(Reference!G$12*List!$G961)+Reference!G$13</f>
        <v>2209.3537267267793</v>
      </c>
      <c r="N961" s="36">
        <f>(Reference!H$12*List!$G961)+Reference!H$13</f>
        <v>2293.4812090437354</v>
      </c>
      <c r="O961" s="36">
        <f>(Reference!I$12*List!$G961)+Reference!I$13</f>
        <v>2383.6968644231019</v>
      </c>
      <c r="P961" s="36">
        <f>(Reference!J$12*List!$G961)+Reference!J$13</f>
        <v>2759.5031834573983</v>
      </c>
      <c r="Q961" s="36">
        <f>(Reference!K$12*List!$G961)+Reference!K$13</f>
        <v>2846.9514874447605</v>
      </c>
      <c r="R961" s="36">
        <f>(Reference!L$12*List!$G961)+Reference!L$13</f>
        <v>3071.6604204755768</v>
      </c>
      <c r="S961" s="36">
        <f>(Reference!M$12*List!$G961)+Reference!M$13</f>
        <v>3669.9617914270843</v>
      </c>
      <c r="T961" s="36">
        <f>(Reference!N$12*List!$G961)+Reference!N$13</f>
        <v>14804.123382020505</v>
      </c>
      <c r="U961" s="12">
        <f>(Reference!O$12*List!$G961)+Reference!O$13</f>
        <v>550.24908138073101</v>
      </c>
      <c r="V961" s="12">
        <f>(Reference!P$12*List!$G961)+Reference!P$13</f>
        <v>775.350978309212</v>
      </c>
      <c r="W961" s="12">
        <f>(Reference!Q$12*List!$G961)+Reference!Q$13</f>
        <v>387.675489154606</v>
      </c>
      <c r="X961" s="54"/>
      <c r="Y961" s="1" t="str">
        <f t="shared" si="29"/>
        <v>Harvey County, Kansas</v>
      </c>
      <c r="Z961" s="38" t="s">
        <v>307</v>
      </c>
      <c r="AA961" s="40" t="s">
        <v>2225</v>
      </c>
      <c r="AB961" s="43" t="s">
        <v>1977</v>
      </c>
      <c r="AC961" s="62"/>
      <c r="AD961" s="57">
        <f t="shared" si="28"/>
        <v>0.85240000000000005</v>
      </c>
    </row>
    <row r="962" spans="1:30" x14ac:dyDescent="0.3">
      <c r="A962" s="47">
        <v>17391</v>
      </c>
      <c r="B962" s="27">
        <v>99917</v>
      </c>
      <c r="C962" s="49" t="s">
        <v>2390</v>
      </c>
      <c r="D962" s="39" t="s">
        <v>1236</v>
      </c>
      <c r="E962" s="44" t="s">
        <v>1977</v>
      </c>
      <c r="F962" s="18" t="s">
        <v>7</v>
      </c>
      <c r="G962" s="29">
        <v>0.77810000000000001</v>
      </c>
      <c r="H962" s="36">
        <f>(Reference!B$12*List!$G962)+Reference!B$13</f>
        <v>791.85894467288415</v>
      </c>
      <c r="I962" s="36">
        <f>(Reference!C$12*List!$G962)+Reference!C$13</f>
        <v>1181.6316622789702</v>
      </c>
      <c r="J962" s="36">
        <f>(Reference!D$12*List!$G962)+Reference!D$13</f>
        <v>1414.2546369775625</v>
      </c>
      <c r="K962" s="36">
        <f>(Reference!E$12*List!$G962)+Reference!E$13</f>
        <v>1749.2317205435356</v>
      </c>
      <c r="L962" s="36">
        <f>(Reference!F$12*List!$G962)+Reference!F$13</f>
        <v>1822.1202526157613</v>
      </c>
      <c r="M962" s="36">
        <f>(Reference!G$12*List!$G962)+Reference!G$13</f>
        <v>2063.5312063585225</v>
      </c>
      <c r="N962" s="36">
        <f>(Reference!H$12*List!$G962)+Reference!H$13</f>
        <v>2142.1060778122692</v>
      </c>
      <c r="O962" s="36">
        <f>(Reference!I$12*List!$G962)+Reference!I$13</f>
        <v>2226.367288647537</v>
      </c>
      <c r="P962" s="36">
        <f>(Reference!J$12*List!$G962)+Reference!J$13</f>
        <v>2577.3695104705243</v>
      </c>
      <c r="Q962" s="36">
        <f>(Reference!K$12*List!$G962)+Reference!K$13</f>
        <v>2659.0460215869189</v>
      </c>
      <c r="R962" s="36">
        <f>(Reference!L$12*List!$G962)+Reference!L$13</f>
        <v>2868.9236387594265</v>
      </c>
      <c r="S962" s="36">
        <f>(Reference!M$12*List!$G962)+Reference!M$13</f>
        <v>3427.7357179798232</v>
      </c>
      <c r="T962" s="36">
        <f>(Reference!N$12*List!$G962)+Reference!N$13</f>
        <v>13827.016566894454</v>
      </c>
      <c r="U962" s="12">
        <f>(Reference!O$12*List!$G962)+Reference!O$13</f>
        <v>513.93135330188124</v>
      </c>
      <c r="V962" s="12">
        <f>(Reference!P$12*List!$G962)+Reference!P$13</f>
        <v>724.17599783446917</v>
      </c>
      <c r="W962" s="12">
        <f>(Reference!Q$12*List!$G962)+Reference!Q$13</f>
        <v>362.08799891723459</v>
      </c>
      <c r="X962" s="54"/>
      <c r="Y962" s="1" t="str">
        <f t="shared" si="29"/>
        <v>Haskell County, Kansas</v>
      </c>
      <c r="Z962" s="39" t="s">
        <v>1236</v>
      </c>
      <c r="AA962" s="40" t="s">
        <v>2225</v>
      </c>
      <c r="AB962" s="44" t="s">
        <v>1977</v>
      </c>
      <c r="AC962" s="63"/>
      <c r="AD962" s="57">
        <f t="shared" si="28"/>
        <v>0.77810000000000001</v>
      </c>
    </row>
    <row r="963" spans="1:30" x14ac:dyDescent="0.3">
      <c r="A963" s="47">
        <v>17410</v>
      </c>
      <c r="B963" s="27">
        <v>99917</v>
      </c>
      <c r="C963" s="49" t="s">
        <v>2390</v>
      </c>
      <c r="D963" s="39" t="s">
        <v>1237</v>
      </c>
      <c r="E963" s="44" t="s">
        <v>1977</v>
      </c>
      <c r="F963" s="18" t="s">
        <v>7</v>
      </c>
      <c r="G963" s="29">
        <v>0.77810000000000001</v>
      </c>
      <c r="H963" s="36">
        <f>(Reference!B$12*List!$G963)+Reference!B$13</f>
        <v>791.85894467288415</v>
      </c>
      <c r="I963" s="36">
        <f>(Reference!C$12*List!$G963)+Reference!C$13</f>
        <v>1181.6316622789702</v>
      </c>
      <c r="J963" s="36">
        <f>(Reference!D$12*List!$G963)+Reference!D$13</f>
        <v>1414.2546369775625</v>
      </c>
      <c r="K963" s="36">
        <f>(Reference!E$12*List!$G963)+Reference!E$13</f>
        <v>1749.2317205435356</v>
      </c>
      <c r="L963" s="36">
        <f>(Reference!F$12*List!$G963)+Reference!F$13</f>
        <v>1822.1202526157613</v>
      </c>
      <c r="M963" s="36">
        <f>(Reference!G$12*List!$G963)+Reference!G$13</f>
        <v>2063.5312063585225</v>
      </c>
      <c r="N963" s="36">
        <f>(Reference!H$12*List!$G963)+Reference!H$13</f>
        <v>2142.1060778122692</v>
      </c>
      <c r="O963" s="36">
        <f>(Reference!I$12*List!$G963)+Reference!I$13</f>
        <v>2226.367288647537</v>
      </c>
      <c r="P963" s="36">
        <f>(Reference!J$12*List!$G963)+Reference!J$13</f>
        <v>2577.3695104705243</v>
      </c>
      <c r="Q963" s="36">
        <f>(Reference!K$12*List!$G963)+Reference!K$13</f>
        <v>2659.0460215869189</v>
      </c>
      <c r="R963" s="36">
        <f>(Reference!L$12*List!$G963)+Reference!L$13</f>
        <v>2868.9236387594265</v>
      </c>
      <c r="S963" s="36">
        <f>(Reference!M$12*List!$G963)+Reference!M$13</f>
        <v>3427.7357179798232</v>
      </c>
      <c r="T963" s="36">
        <f>(Reference!N$12*List!$G963)+Reference!N$13</f>
        <v>13827.016566894454</v>
      </c>
      <c r="U963" s="12">
        <f>(Reference!O$12*List!$G963)+Reference!O$13</f>
        <v>513.93135330188124</v>
      </c>
      <c r="V963" s="12">
        <f>(Reference!P$12*List!$G963)+Reference!P$13</f>
        <v>724.17599783446917</v>
      </c>
      <c r="W963" s="12">
        <f>(Reference!Q$12*List!$G963)+Reference!Q$13</f>
        <v>362.08799891723459</v>
      </c>
      <c r="X963" s="54"/>
      <c r="Y963" s="1" t="str">
        <f t="shared" si="29"/>
        <v>Hodgeman County, Kansas</v>
      </c>
      <c r="Z963" s="39" t="s">
        <v>1237</v>
      </c>
      <c r="AA963" s="40" t="s">
        <v>2225</v>
      </c>
      <c r="AB963" s="44" t="s">
        <v>1977</v>
      </c>
      <c r="AC963" s="63"/>
      <c r="AD963" s="57">
        <f t="shared" si="28"/>
        <v>0.77810000000000001</v>
      </c>
    </row>
    <row r="964" spans="1:30" x14ac:dyDescent="0.3">
      <c r="A964" s="47">
        <v>17420</v>
      </c>
      <c r="B964" s="13">
        <v>45820</v>
      </c>
      <c r="C964" s="49" t="s">
        <v>2394</v>
      </c>
      <c r="D964" s="38" t="s">
        <v>308</v>
      </c>
      <c r="E964" s="43" t="s">
        <v>1977</v>
      </c>
      <c r="F964" s="18" t="s">
        <v>6</v>
      </c>
      <c r="G964" s="11">
        <v>0.8851</v>
      </c>
      <c r="H964" s="36">
        <f>(Reference!B$12*List!$G964)+Reference!B$13</f>
        <v>872.44434169911597</v>
      </c>
      <c r="I964" s="36">
        <f>(Reference!C$12*List!$G964)+Reference!C$13</f>
        <v>1301.8832011219813</v>
      </c>
      <c r="J964" s="36">
        <f>(Reference!D$12*List!$G964)+Reference!D$13</f>
        <v>1558.1796026343013</v>
      </c>
      <c r="K964" s="36">
        <f>(Reference!E$12*List!$G964)+Reference!E$13</f>
        <v>1927.2464208120421</v>
      </c>
      <c r="L964" s="36">
        <f>(Reference!F$12*List!$G964)+Reference!F$13</f>
        <v>2007.5526266192358</v>
      </c>
      <c r="M964" s="36">
        <f>(Reference!G$12*List!$G964)+Reference!G$13</f>
        <v>2273.531336633132</v>
      </c>
      <c r="N964" s="36">
        <f>(Reference!H$12*List!$G964)+Reference!H$13</f>
        <v>2360.1025655884046</v>
      </c>
      <c r="O964" s="36">
        <f>(Reference!I$12*List!$G964)+Reference!I$13</f>
        <v>2452.9388176917555</v>
      </c>
      <c r="P964" s="36">
        <f>(Reference!J$12*List!$G964)+Reference!J$13</f>
        <v>2839.6616101959012</v>
      </c>
      <c r="Q964" s="36">
        <f>(Reference!K$12*List!$G964)+Reference!K$13</f>
        <v>2929.650124504672</v>
      </c>
      <c r="R964" s="36">
        <f>(Reference!L$12*List!$G964)+Reference!L$13</f>
        <v>3160.8864334246755</v>
      </c>
      <c r="S964" s="36">
        <f>(Reference!M$12*List!$G964)+Reference!M$13</f>
        <v>3776.56734461316</v>
      </c>
      <c r="T964" s="36">
        <f>(Reference!N$12*List!$G964)+Reference!N$13</f>
        <v>15234.155587331697</v>
      </c>
      <c r="U964" s="12">
        <f>(Reference!O$12*List!$G964)+Reference!O$13</f>
        <v>566.23279212337411</v>
      </c>
      <c r="V964" s="12">
        <f>(Reference!P$12*List!$G964)+Reference!P$13</f>
        <v>797.87347981020912</v>
      </c>
      <c r="W964" s="12">
        <f>(Reference!Q$12*List!$G964)+Reference!Q$13</f>
        <v>398.93673990510456</v>
      </c>
      <c r="X964" s="54"/>
      <c r="Y964" s="1" t="str">
        <f t="shared" si="29"/>
        <v>Jackson County, Kansas</v>
      </c>
      <c r="Z964" s="38" t="s">
        <v>308</v>
      </c>
      <c r="AA964" s="40" t="s">
        <v>2225</v>
      </c>
      <c r="AB964" s="43" t="s">
        <v>1977</v>
      </c>
      <c r="AC964" s="62"/>
      <c r="AD964" s="57">
        <f t="shared" si="28"/>
        <v>0.8851</v>
      </c>
    </row>
    <row r="965" spans="1:30" x14ac:dyDescent="0.3">
      <c r="A965" s="47">
        <v>17430</v>
      </c>
      <c r="B965" s="13">
        <v>45820</v>
      </c>
      <c r="C965" s="49" t="s">
        <v>2394</v>
      </c>
      <c r="D965" s="38" t="s">
        <v>25</v>
      </c>
      <c r="E965" s="43" t="s">
        <v>1977</v>
      </c>
      <c r="F965" s="18" t="s">
        <v>6</v>
      </c>
      <c r="G965" s="11">
        <v>0.8851</v>
      </c>
      <c r="H965" s="36">
        <f>(Reference!B$12*List!$G965)+Reference!B$13</f>
        <v>872.44434169911597</v>
      </c>
      <c r="I965" s="36">
        <f>(Reference!C$12*List!$G965)+Reference!C$13</f>
        <v>1301.8832011219813</v>
      </c>
      <c r="J965" s="36">
        <f>(Reference!D$12*List!$G965)+Reference!D$13</f>
        <v>1558.1796026343013</v>
      </c>
      <c r="K965" s="36">
        <f>(Reference!E$12*List!$G965)+Reference!E$13</f>
        <v>1927.2464208120421</v>
      </c>
      <c r="L965" s="36">
        <f>(Reference!F$12*List!$G965)+Reference!F$13</f>
        <v>2007.5526266192358</v>
      </c>
      <c r="M965" s="36">
        <f>(Reference!G$12*List!$G965)+Reference!G$13</f>
        <v>2273.531336633132</v>
      </c>
      <c r="N965" s="36">
        <f>(Reference!H$12*List!$G965)+Reference!H$13</f>
        <v>2360.1025655884046</v>
      </c>
      <c r="O965" s="36">
        <f>(Reference!I$12*List!$G965)+Reference!I$13</f>
        <v>2452.9388176917555</v>
      </c>
      <c r="P965" s="36">
        <f>(Reference!J$12*List!$G965)+Reference!J$13</f>
        <v>2839.6616101959012</v>
      </c>
      <c r="Q965" s="36">
        <f>(Reference!K$12*List!$G965)+Reference!K$13</f>
        <v>2929.650124504672</v>
      </c>
      <c r="R965" s="36">
        <f>(Reference!L$12*List!$G965)+Reference!L$13</f>
        <v>3160.8864334246755</v>
      </c>
      <c r="S965" s="36">
        <f>(Reference!M$12*List!$G965)+Reference!M$13</f>
        <v>3776.56734461316</v>
      </c>
      <c r="T965" s="36">
        <f>(Reference!N$12*List!$G965)+Reference!N$13</f>
        <v>15234.155587331697</v>
      </c>
      <c r="U965" s="12">
        <f>(Reference!O$12*List!$G965)+Reference!O$13</f>
        <v>566.23279212337411</v>
      </c>
      <c r="V965" s="12">
        <f>(Reference!P$12*List!$G965)+Reference!P$13</f>
        <v>797.87347981020912</v>
      </c>
      <c r="W965" s="12">
        <f>(Reference!Q$12*List!$G965)+Reference!Q$13</f>
        <v>398.93673990510456</v>
      </c>
      <c r="X965" s="54"/>
      <c r="Y965" s="1" t="str">
        <f t="shared" si="29"/>
        <v>Jefferson County, Kansas</v>
      </c>
      <c r="Z965" s="38" t="s">
        <v>25</v>
      </c>
      <c r="AA965" s="40" t="s">
        <v>2225</v>
      </c>
      <c r="AB965" s="43" t="s">
        <v>1977</v>
      </c>
      <c r="AC965" s="62"/>
      <c r="AD965" s="57">
        <f t="shared" si="28"/>
        <v>0.8851</v>
      </c>
    </row>
    <row r="966" spans="1:30" x14ac:dyDescent="0.3">
      <c r="A966" s="47">
        <v>17440</v>
      </c>
      <c r="B966" s="27">
        <v>99917</v>
      </c>
      <c r="C966" s="49" t="s">
        <v>2390</v>
      </c>
      <c r="D966" s="39" t="s">
        <v>1238</v>
      </c>
      <c r="E966" s="44" t="s">
        <v>1977</v>
      </c>
      <c r="F966" s="18" t="s">
        <v>7</v>
      </c>
      <c r="G966" s="29">
        <v>0.77810000000000001</v>
      </c>
      <c r="H966" s="36">
        <f>(Reference!B$12*List!$G966)+Reference!B$13</f>
        <v>791.85894467288415</v>
      </c>
      <c r="I966" s="36">
        <f>(Reference!C$12*List!$G966)+Reference!C$13</f>
        <v>1181.6316622789702</v>
      </c>
      <c r="J966" s="36">
        <f>(Reference!D$12*List!$G966)+Reference!D$13</f>
        <v>1414.2546369775625</v>
      </c>
      <c r="K966" s="36">
        <f>(Reference!E$12*List!$G966)+Reference!E$13</f>
        <v>1749.2317205435356</v>
      </c>
      <c r="L966" s="36">
        <f>(Reference!F$12*List!$G966)+Reference!F$13</f>
        <v>1822.1202526157613</v>
      </c>
      <c r="M966" s="36">
        <f>(Reference!G$12*List!$G966)+Reference!G$13</f>
        <v>2063.5312063585225</v>
      </c>
      <c r="N966" s="36">
        <f>(Reference!H$12*List!$G966)+Reference!H$13</f>
        <v>2142.1060778122692</v>
      </c>
      <c r="O966" s="36">
        <f>(Reference!I$12*List!$G966)+Reference!I$13</f>
        <v>2226.367288647537</v>
      </c>
      <c r="P966" s="36">
        <f>(Reference!J$12*List!$G966)+Reference!J$13</f>
        <v>2577.3695104705243</v>
      </c>
      <c r="Q966" s="36">
        <f>(Reference!K$12*List!$G966)+Reference!K$13</f>
        <v>2659.0460215869189</v>
      </c>
      <c r="R966" s="36">
        <f>(Reference!L$12*List!$G966)+Reference!L$13</f>
        <v>2868.9236387594265</v>
      </c>
      <c r="S966" s="36">
        <f>(Reference!M$12*List!$G966)+Reference!M$13</f>
        <v>3427.7357179798232</v>
      </c>
      <c r="T966" s="36">
        <f>(Reference!N$12*List!$G966)+Reference!N$13</f>
        <v>13827.016566894454</v>
      </c>
      <c r="U966" s="12">
        <f>(Reference!O$12*List!$G966)+Reference!O$13</f>
        <v>513.93135330188124</v>
      </c>
      <c r="V966" s="12">
        <f>(Reference!P$12*List!$G966)+Reference!P$13</f>
        <v>724.17599783446917</v>
      </c>
      <c r="W966" s="12">
        <f>(Reference!Q$12*List!$G966)+Reference!Q$13</f>
        <v>362.08799891723459</v>
      </c>
      <c r="X966" s="54"/>
      <c r="Y966" s="1" t="str">
        <f t="shared" si="29"/>
        <v>Jewell County, Kansas</v>
      </c>
      <c r="Z966" s="39" t="s">
        <v>1238</v>
      </c>
      <c r="AA966" s="40" t="s">
        <v>2225</v>
      </c>
      <c r="AB966" s="44" t="s">
        <v>1977</v>
      </c>
      <c r="AC966" s="63"/>
      <c r="AD966" s="57">
        <f t="shared" si="28"/>
        <v>0.77810000000000001</v>
      </c>
    </row>
    <row r="967" spans="1:30" x14ac:dyDescent="0.3">
      <c r="A967" s="47">
        <v>17450</v>
      </c>
      <c r="B967" s="13">
        <v>28140</v>
      </c>
      <c r="C967" s="49" t="s">
        <v>2395</v>
      </c>
      <c r="D967" s="38" t="s">
        <v>277</v>
      </c>
      <c r="E967" s="43" t="s">
        <v>1977</v>
      </c>
      <c r="F967" s="18" t="s">
        <v>6</v>
      </c>
      <c r="G967" s="11">
        <v>0.92800000000000005</v>
      </c>
      <c r="H967" s="36">
        <f>(Reference!B$12*List!$G967)+Reference!B$13</f>
        <v>904.75381396477337</v>
      </c>
      <c r="I967" s="36">
        <f>(Reference!C$12*List!$G967)+Reference!C$13</f>
        <v>1350.0962012749269</v>
      </c>
      <c r="J967" s="36">
        <f>(Reference!D$12*List!$G967)+Reference!D$13</f>
        <v>1615.8840982106947</v>
      </c>
      <c r="K967" s="36">
        <f>(Reference!E$12*List!$G967)+Reference!E$13</f>
        <v>1998.6186697982005</v>
      </c>
      <c r="L967" s="36">
        <f>(Reference!F$12*List!$G967)+Reference!F$13</f>
        <v>2081.898877504741</v>
      </c>
      <c r="M967" s="36">
        <f>(Reference!G$12*List!$G967)+Reference!G$13</f>
        <v>2357.7276505469708</v>
      </c>
      <c r="N967" s="36">
        <f>(Reference!H$12*List!$G967)+Reference!H$13</f>
        <v>2447.5048957341633</v>
      </c>
      <c r="O967" s="36">
        <f>(Reference!I$12*List!$G967)+Reference!I$13</f>
        <v>2543.7791784020083</v>
      </c>
      <c r="P967" s="36">
        <f>(Reference!J$12*List!$G967)+Reference!J$13</f>
        <v>2944.823582889534</v>
      </c>
      <c r="Q967" s="36">
        <f>(Reference!K$12*List!$G967)+Reference!K$13</f>
        <v>3038.1446667025366</v>
      </c>
      <c r="R967" s="36">
        <f>(Reference!L$12*List!$G967)+Reference!L$13</f>
        <v>3277.9444137156961</v>
      </c>
      <c r="S967" s="36">
        <f>(Reference!M$12*List!$G967)+Reference!M$13</f>
        <v>3916.4260061325076</v>
      </c>
      <c r="T967" s="36">
        <f>(Reference!N$12*List!$G967)+Reference!N$13</f>
        <v>15798.326278703269</v>
      </c>
      <c r="U967" s="12">
        <f>(Reference!O$12*List!$G967)+Reference!O$13</f>
        <v>587.20224750133707</v>
      </c>
      <c r="V967" s="12">
        <f>(Reference!P$12*List!$G967)+Reference!P$13</f>
        <v>827.42134875188435</v>
      </c>
      <c r="W967" s="12">
        <f>(Reference!Q$12*List!$G967)+Reference!Q$13</f>
        <v>413.71067437594218</v>
      </c>
      <c r="X967" s="54"/>
      <c r="Y967" s="1" t="str">
        <f t="shared" si="29"/>
        <v>Johnson County, Kansas</v>
      </c>
      <c r="Z967" s="38" t="s">
        <v>277</v>
      </c>
      <c r="AA967" s="40" t="s">
        <v>2225</v>
      </c>
      <c r="AB967" s="43" t="s">
        <v>1977</v>
      </c>
      <c r="AC967" s="62"/>
      <c r="AD967" s="57">
        <f t="shared" si="28"/>
        <v>0.92800000000000005</v>
      </c>
    </row>
    <row r="968" spans="1:30" x14ac:dyDescent="0.3">
      <c r="A968" s="47">
        <v>17451</v>
      </c>
      <c r="B968" s="27">
        <v>99917</v>
      </c>
      <c r="C968" s="49" t="s">
        <v>2390</v>
      </c>
      <c r="D968" s="39" t="s">
        <v>1239</v>
      </c>
      <c r="E968" s="44" t="s">
        <v>1977</v>
      </c>
      <c r="F968" s="18" t="s">
        <v>7</v>
      </c>
      <c r="G968" s="29">
        <v>0.77810000000000001</v>
      </c>
      <c r="H968" s="36">
        <f>(Reference!B$12*List!$G968)+Reference!B$13</f>
        <v>791.85894467288415</v>
      </c>
      <c r="I968" s="36">
        <f>(Reference!C$12*List!$G968)+Reference!C$13</f>
        <v>1181.6316622789702</v>
      </c>
      <c r="J968" s="36">
        <f>(Reference!D$12*List!$G968)+Reference!D$13</f>
        <v>1414.2546369775625</v>
      </c>
      <c r="K968" s="36">
        <f>(Reference!E$12*List!$G968)+Reference!E$13</f>
        <v>1749.2317205435356</v>
      </c>
      <c r="L968" s="36">
        <f>(Reference!F$12*List!$G968)+Reference!F$13</f>
        <v>1822.1202526157613</v>
      </c>
      <c r="M968" s="36">
        <f>(Reference!G$12*List!$G968)+Reference!G$13</f>
        <v>2063.5312063585225</v>
      </c>
      <c r="N968" s="36">
        <f>(Reference!H$12*List!$G968)+Reference!H$13</f>
        <v>2142.1060778122692</v>
      </c>
      <c r="O968" s="36">
        <f>(Reference!I$12*List!$G968)+Reference!I$13</f>
        <v>2226.367288647537</v>
      </c>
      <c r="P968" s="36">
        <f>(Reference!J$12*List!$G968)+Reference!J$13</f>
        <v>2577.3695104705243</v>
      </c>
      <c r="Q968" s="36">
        <f>(Reference!K$12*List!$G968)+Reference!K$13</f>
        <v>2659.0460215869189</v>
      </c>
      <c r="R968" s="36">
        <f>(Reference!L$12*List!$G968)+Reference!L$13</f>
        <v>2868.9236387594265</v>
      </c>
      <c r="S968" s="36">
        <f>(Reference!M$12*List!$G968)+Reference!M$13</f>
        <v>3427.7357179798232</v>
      </c>
      <c r="T968" s="36">
        <f>(Reference!N$12*List!$G968)+Reference!N$13</f>
        <v>13827.016566894454</v>
      </c>
      <c r="U968" s="12">
        <f>(Reference!O$12*List!$G968)+Reference!O$13</f>
        <v>513.93135330188124</v>
      </c>
      <c r="V968" s="12">
        <f>(Reference!P$12*List!$G968)+Reference!P$13</f>
        <v>724.17599783446917</v>
      </c>
      <c r="W968" s="12">
        <f>(Reference!Q$12*List!$G968)+Reference!Q$13</f>
        <v>362.08799891723459</v>
      </c>
      <c r="X968" s="54"/>
      <c r="Y968" s="1" t="str">
        <f t="shared" si="29"/>
        <v>Kearny County, Kansas</v>
      </c>
      <c r="Z968" s="39" t="s">
        <v>1239</v>
      </c>
      <c r="AA968" s="40" t="s">
        <v>2225</v>
      </c>
      <c r="AB968" s="44" t="s">
        <v>1977</v>
      </c>
      <c r="AC968" s="63"/>
      <c r="AD968" s="57">
        <f t="shared" si="28"/>
        <v>0.77810000000000001</v>
      </c>
    </row>
    <row r="969" spans="1:30" x14ac:dyDescent="0.3">
      <c r="A969" s="47">
        <v>17470</v>
      </c>
      <c r="B969" s="13">
        <v>48620</v>
      </c>
      <c r="C969" s="49" t="s">
        <v>2391</v>
      </c>
      <c r="D969" s="38" t="s">
        <v>877</v>
      </c>
      <c r="E969" s="43" t="s">
        <v>1977</v>
      </c>
      <c r="F969" s="18" t="s">
        <v>6</v>
      </c>
      <c r="G969" s="11">
        <v>0.85240000000000005</v>
      </c>
      <c r="H969" s="36">
        <f>(Reference!B$12*List!$G969)+Reference!B$13</f>
        <v>847.81684186025825</v>
      </c>
      <c r="I969" s="36">
        <f>(Reference!C$12*List!$G969)+Reference!C$13</f>
        <v>1265.1334317746312</v>
      </c>
      <c r="J969" s="36">
        <f>(Reference!D$12*List!$G969)+Reference!D$13</f>
        <v>1514.1950570550923</v>
      </c>
      <c r="K969" s="36">
        <f>(Reference!E$12*List!$G969)+Reference!E$13</f>
        <v>1872.8437974589565</v>
      </c>
      <c r="L969" s="36">
        <f>(Reference!F$12*List!$G969)+Reference!F$13</f>
        <v>1950.8831067135011</v>
      </c>
      <c r="M969" s="36">
        <f>(Reference!G$12*List!$G969)+Reference!G$13</f>
        <v>2209.3537267267793</v>
      </c>
      <c r="N969" s="36">
        <f>(Reference!H$12*List!$G969)+Reference!H$13</f>
        <v>2293.4812090437354</v>
      </c>
      <c r="O969" s="36">
        <f>(Reference!I$12*List!$G969)+Reference!I$13</f>
        <v>2383.6968644231019</v>
      </c>
      <c r="P969" s="36">
        <f>(Reference!J$12*List!$G969)+Reference!J$13</f>
        <v>2759.5031834573983</v>
      </c>
      <c r="Q969" s="36">
        <f>(Reference!K$12*List!$G969)+Reference!K$13</f>
        <v>2846.9514874447605</v>
      </c>
      <c r="R969" s="36">
        <f>(Reference!L$12*List!$G969)+Reference!L$13</f>
        <v>3071.6604204755768</v>
      </c>
      <c r="S969" s="36">
        <f>(Reference!M$12*List!$G969)+Reference!M$13</f>
        <v>3669.9617914270843</v>
      </c>
      <c r="T969" s="36">
        <f>(Reference!N$12*List!$G969)+Reference!N$13</f>
        <v>14804.123382020505</v>
      </c>
      <c r="U969" s="12">
        <f>(Reference!O$12*List!$G969)+Reference!O$13</f>
        <v>550.24908138073101</v>
      </c>
      <c r="V969" s="12">
        <f>(Reference!P$12*List!$G969)+Reference!P$13</f>
        <v>775.350978309212</v>
      </c>
      <c r="W969" s="12">
        <f>(Reference!Q$12*List!$G969)+Reference!Q$13</f>
        <v>387.675489154606</v>
      </c>
      <c r="X969" s="54"/>
      <c r="Y969" s="1" t="str">
        <f t="shared" si="29"/>
        <v>Kingman County, Kansas</v>
      </c>
      <c r="Z969" s="38" t="s">
        <v>877</v>
      </c>
      <c r="AA969" s="40" t="s">
        <v>2225</v>
      </c>
      <c r="AB969" s="43" t="s">
        <v>1977</v>
      </c>
      <c r="AC969" s="62"/>
      <c r="AD969" s="57">
        <f t="shared" si="28"/>
        <v>0.85240000000000005</v>
      </c>
    </row>
    <row r="970" spans="1:30" x14ac:dyDescent="0.3">
      <c r="A970" s="47">
        <v>17480</v>
      </c>
      <c r="B970" s="27">
        <v>99917</v>
      </c>
      <c r="C970" s="49" t="s">
        <v>2390</v>
      </c>
      <c r="D970" s="39" t="s">
        <v>1036</v>
      </c>
      <c r="E970" s="44" t="s">
        <v>1977</v>
      </c>
      <c r="F970" s="18" t="s">
        <v>7</v>
      </c>
      <c r="G970" s="29">
        <v>0.77810000000000001</v>
      </c>
      <c r="H970" s="36">
        <f>(Reference!B$12*List!$G970)+Reference!B$13</f>
        <v>791.85894467288415</v>
      </c>
      <c r="I970" s="36">
        <f>(Reference!C$12*List!$G970)+Reference!C$13</f>
        <v>1181.6316622789702</v>
      </c>
      <c r="J970" s="36">
        <f>(Reference!D$12*List!$G970)+Reference!D$13</f>
        <v>1414.2546369775625</v>
      </c>
      <c r="K970" s="36">
        <f>(Reference!E$12*List!$G970)+Reference!E$13</f>
        <v>1749.2317205435356</v>
      </c>
      <c r="L970" s="36">
        <f>(Reference!F$12*List!$G970)+Reference!F$13</f>
        <v>1822.1202526157613</v>
      </c>
      <c r="M970" s="36">
        <f>(Reference!G$12*List!$G970)+Reference!G$13</f>
        <v>2063.5312063585225</v>
      </c>
      <c r="N970" s="36">
        <f>(Reference!H$12*List!$G970)+Reference!H$13</f>
        <v>2142.1060778122692</v>
      </c>
      <c r="O970" s="36">
        <f>(Reference!I$12*List!$G970)+Reference!I$13</f>
        <v>2226.367288647537</v>
      </c>
      <c r="P970" s="36">
        <f>(Reference!J$12*List!$G970)+Reference!J$13</f>
        <v>2577.3695104705243</v>
      </c>
      <c r="Q970" s="36">
        <f>(Reference!K$12*List!$G970)+Reference!K$13</f>
        <v>2659.0460215869189</v>
      </c>
      <c r="R970" s="36">
        <f>(Reference!L$12*List!$G970)+Reference!L$13</f>
        <v>2868.9236387594265</v>
      </c>
      <c r="S970" s="36">
        <f>(Reference!M$12*List!$G970)+Reference!M$13</f>
        <v>3427.7357179798232</v>
      </c>
      <c r="T970" s="36">
        <f>(Reference!N$12*List!$G970)+Reference!N$13</f>
        <v>13827.016566894454</v>
      </c>
      <c r="U970" s="12">
        <f>(Reference!O$12*List!$G970)+Reference!O$13</f>
        <v>513.93135330188124</v>
      </c>
      <c r="V970" s="12">
        <f>(Reference!P$12*List!$G970)+Reference!P$13</f>
        <v>724.17599783446917</v>
      </c>
      <c r="W970" s="12">
        <f>(Reference!Q$12*List!$G970)+Reference!Q$13</f>
        <v>362.08799891723459</v>
      </c>
      <c r="X970" s="54"/>
      <c r="Y970" s="1" t="str">
        <f t="shared" si="29"/>
        <v>Kiowa County, Kansas</v>
      </c>
      <c r="Z970" s="39" t="s">
        <v>1036</v>
      </c>
      <c r="AA970" s="40" t="s">
        <v>2225</v>
      </c>
      <c r="AB970" s="44" t="s">
        <v>1977</v>
      </c>
      <c r="AC970" s="63"/>
      <c r="AD970" s="57">
        <f t="shared" ref="AD970:AD1033" si="30">IFERROR(INDEX($AH$9:$AH$3254,MATCH($B970,$AE$9:$AE$3254,0)),"")</f>
        <v>0.77810000000000001</v>
      </c>
    </row>
    <row r="971" spans="1:30" x14ac:dyDescent="0.3">
      <c r="A971" s="47">
        <v>17490</v>
      </c>
      <c r="B971" s="27">
        <v>99917</v>
      </c>
      <c r="C971" s="49" t="s">
        <v>2390</v>
      </c>
      <c r="D971" s="39" t="s">
        <v>1240</v>
      </c>
      <c r="E971" s="44" t="s">
        <v>1977</v>
      </c>
      <c r="F971" s="18" t="s">
        <v>7</v>
      </c>
      <c r="G971" s="29">
        <v>0.77810000000000001</v>
      </c>
      <c r="H971" s="36">
        <f>(Reference!B$12*List!$G971)+Reference!B$13</f>
        <v>791.85894467288415</v>
      </c>
      <c r="I971" s="36">
        <f>(Reference!C$12*List!$G971)+Reference!C$13</f>
        <v>1181.6316622789702</v>
      </c>
      <c r="J971" s="36">
        <f>(Reference!D$12*List!$G971)+Reference!D$13</f>
        <v>1414.2546369775625</v>
      </c>
      <c r="K971" s="36">
        <f>(Reference!E$12*List!$G971)+Reference!E$13</f>
        <v>1749.2317205435356</v>
      </c>
      <c r="L971" s="36">
        <f>(Reference!F$12*List!$G971)+Reference!F$13</f>
        <v>1822.1202526157613</v>
      </c>
      <c r="M971" s="36">
        <f>(Reference!G$12*List!$G971)+Reference!G$13</f>
        <v>2063.5312063585225</v>
      </c>
      <c r="N971" s="36">
        <f>(Reference!H$12*List!$G971)+Reference!H$13</f>
        <v>2142.1060778122692</v>
      </c>
      <c r="O971" s="36">
        <f>(Reference!I$12*List!$G971)+Reference!I$13</f>
        <v>2226.367288647537</v>
      </c>
      <c r="P971" s="36">
        <f>(Reference!J$12*List!$G971)+Reference!J$13</f>
        <v>2577.3695104705243</v>
      </c>
      <c r="Q971" s="36">
        <f>(Reference!K$12*List!$G971)+Reference!K$13</f>
        <v>2659.0460215869189</v>
      </c>
      <c r="R971" s="36">
        <f>(Reference!L$12*List!$G971)+Reference!L$13</f>
        <v>2868.9236387594265</v>
      </c>
      <c r="S971" s="36">
        <f>(Reference!M$12*List!$G971)+Reference!M$13</f>
        <v>3427.7357179798232</v>
      </c>
      <c r="T971" s="36">
        <f>(Reference!N$12*List!$G971)+Reference!N$13</f>
        <v>13827.016566894454</v>
      </c>
      <c r="U971" s="12">
        <f>(Reference!O$12*List!$G971)+Reference!O$13</f>
        <v>513.93135330188124</v>
      </c>
      <c r="V971" s="12">
        <f>(Reference!P$12*List!$G971)+Reference!P$13</f>
        <v>724.17599783446917</v>
      </c>
      <c r="W971" s="12">
        <f>(Reference!Q$12*List!$G971)+Reference!Q$13</f>
        <v>362.08799891723459</v>
      </c>
      <c r="X971" s="54"/>
      <c r="Y971" s="1" t="str">
        <f t="shared" si="29"/>
        <v>Labette County, Kansas</v>
      </c>
      <c r="Z971" s="39" t="s">
        <v>1240</v>
      </c>
      <c r="AA971" s="40" t="s">
        <v>2225</v>
      </c>
      <c r="AB971" s="44" t="s">
        <v>1977</v>
      </c>
      <c r="AC971" s="63"/>
      <c r="AD971" s="57">
        <f t="shared" si="30"/>
        <v>0.77810000000000001</v>
      </c>
    </row>
    <row r="972" spans="1:30" x14ac:dyDescent="0.3">
      <c r="A972" s="47">
        <v>17500</v>
      </c>
      <c r="B972" s="27">
        <v>99917</v>
      </c>
      <c r="C972" s="49" t="s">
        <v>2390</v>
      </c>
      <c r="D972" s="39" t="s">
        <v>570</v>
      </c>
      <c r="E972" s="44" t="s">
        <v>1977</v>
      </c>
      <c r="F972" s="18" t="s">
        <v>7</v>
      </c>
      <c r="G972" s="29">
        <v>0.77810000000000001</v>
      </c>
      <c r="H972" s="36">
        <f>(Reference!B$12*List!$G972)+Reference!B$13</f>
        <v>791.85894467288415</v>
      </c>
      <c r="I972" s="36">
        <f>(Reference!C$12*List!$G972)+Reference!C$13</f>
        <v>1181.6316622789702</v>
      </c>
      <c r="J972" s="36">
        <f>(Reference!D$12*List!$G972)+Reference!D$13</f>
        <v>1414.2546369775625</v>
      </c>
      <c r="K972" s="36">
        <f>(Reference!E$12*List!$G972)+Reference!E$13</f>
        <v>1749.2317205435356</v>
      </c>
      <c r="L972" s="36">
        <f>(Reference!F$12*List!$G972)+Reference!F$13</f>
        <v>1822.1202526157613</v>
      </c>
      <c r="M972" s="36">
        <f>(Reference!G$12*List!$G972)+Reference!G$13</f>
        <v>2063.5312063585225</v>
      </c>
      <c r="N972" s="36">
        <f>(Reference!H$12*List!$G972)+Reference!H$13</f>
        <v>2142.1060778122692</v>
      </c>
      <c r="O972" s="36">
        <f>(Reference!I$12*List!$G972)+Reference!I$13</f>
        <v>2226.367288647537</v>
      </c>
      <c r="P972" s="36">
        <f>(Reference!J$12*List!$G972)+Reference!J$13</f>
        <v>2577.3695104705243</v>
      </c>
      <c r="Q972" s="36">
        <f>(Reference!K$12*List!$G972)+Reference!K$13</f>
        <v>2659.0460215869189</v>
      </c>
      <c r="R972" s="36">
        <f>(Reference!L$12*List!$G972)+Reference!L$13</f>
        <v>2868.9236387594265</v>
      </c>
      <c r="S972" s="36">
        <f>(Reference!M$12*List!$G972)+Reference!M$13</f>
        <v>3427.7357179798232</v>
      </c>
      <c r="T972" s="36">
        <f>(Reference!N$12*List!$G972)+Reference!N$13</f>
        <v>13827.016566894454</v>
      </c>
      <c r="U972" s="12">
        <f>(Reference!O$12*List!$G972)+Reference!O$13</f>
        <v>513.93135330188124</v>
      </c>
      <c r="V972" s="12">
        <f>(Reference!P$12*List!$G972)+Reference!P$13</f>
        <v>724.17599783446917</v>
      </c>
      <c r="W972" s="12">
        <f>(Reference!Q$12*List!$G972)+Reference!Q$13</f>
        <v>362.08799891723459</v>
      </c>
      <c r="X972" s="54"/>
      <c r="Y972" s="1" t="str">
        <f t="shared" ref="Y972:Y1035" si="31">CONCATENATE(Z972, AA972, AB972)</f>
        <v>Lane County, Kansas</v>
      </c>
      <c r="Z972" s="39" t="s">
        <v>570</v>
      </c>
      <c r="AA972" s="40" t="s">
        <v>2225</v>
      </c>
      <c r="AB972" s="44" t="s">
        <v>1977</v>
      </c>
      <c r="AC972" s="63"/>
      <c r="AD972" s="57">
        <f t="shared" si="30"/>
        <v>0.77810000000000001</v>
      </c>
    </row>
    <row r="973" spans="1:30" x14ac:dyDescent="0.3">
      <c r="A973" s="47">
        <v>17510</v>
      </c>
      <c r="B973" s="13">
        <v>28140</v>
      </c>
      <c r="C973" s="49" t="s">
        <v>2395</v>
      </c>
      <c r="D973" s="38" t="s">
        <v>309</v>
      </c>
      <c r="E973" s="43" t="s">
        <v>1977</v>
      </c>
      <c r="F973" s="18" t="s">
        <v>6</v>
      </c>
      <c r="G973" s="11">
        <v>0.92800000000000005</v>
      </c>
      <c r="H973" s="36">
        <f>(Reference!B$12*List!$G973)+Reference!B$13</f>
        <v>904.75381396477337</v>
      </c>
      <c r="I973" s="36">
        <f>(Reference!C$12*List!$G973)+Reference!C$13</f>
        <v>1350.0962012749269</v>
      </c>
      <c r="J973" s="36">
        <f>(Reference!D$12*List!$G973)+Reference!D$13</f>
        <v>1615.8840982106947</v>
      </c>
      <c r="K973" s="36">
        <f>(Reference!E$12*List!$G973)+Reference!E$13</f>
        <v>1998.6186697982005</v>
      </c>
      <c r="L973" s="36">
        <f>(Reference!F$12*List!$G973)+Reference!F$13</f>
        <v>2081.898877504741</v>
      </c>
      <c r="M973" s="36">
        <f>(Reference!G$12*List!$G973)+Reference!G$13</f>
        <v>2357.7276505469708</v>
      </c>
      <c r="N973" s="36">
        <f>(Reference!H$12*List!$G973)+Reference!H$13</f>
        <v>2447.5048957341633</v>
      </c>
      <c r="O973" s="36">
        <f>(Reference!I$12*List!$G973)+Reference!I$13</f>
        <v>2543.7791784020083</v>
      </c>
      <c r="P973" s="36">
        <f>(Reference!J$12*List!$G973)+Reference!J$13</f>
        <v>2944.823582889534</v>
      </c>
      <c r="Q973" s="36">
        <f>(Reference!K$12*List!$G973)+Reference!K$13</f>
        <v>3038.1446667025366</v>
      </c>
      <c r="R973" s="36">
        <f>(Reference!L$12*List!$G973)+Reference!L$13</f>
        <v>3277.9444137156961</v>
      </c>
      <c r="S973" s="36">
        <f>(Reference!M$12*List!$G973)+Reference!M$13</f>
        <v>3916.4260061325076</v>
      </c>
      <c r="T973" s="36">
        <f>(Reference!N$12*List!$G973)+Reference!N$13</f>
        <v>15798.326278703269</v>
      </c>
      <c r="U973" s="12">
        <f>(Reference!O$12*List!$G973)+Reference!O$13</f>
        <v>587.20224750133707</v>
      </c>
      <c r="V973" s="12">
        <f>(Reference!P$12*List!$G973)+Reference!P$13</f>
        <v>827.42134875188435</v>
      </c>
      <c r="W973" s="12">
        <f>(Reference!Q$12*List!$G973)+Reference!Q$13</f>
        <v>413.71067437594218</v>
      </c>
      <c r="X973" s="54"/>
      <c r="Y973" s="1" t="str">
        <f t="shared" si="31"/>
        <v>Leavenworth County, Kansas</v>
      </c>
      <c r="Z973" s="38" t="s">
        <v>309</v>
      </c>
      <c r="AA973" s="40" t="s">
        <v>2225</v>
      </c>
      <c r="AB973" s="43" t="s">
        <v>1977</v>
      </c>
      <c r="AC973" s="62"/>
      <c r="AD973" s="57">
        <f t="shared" si="30"/>
        <v>0.92800000000000005</v>
      </c>
    </row>
    <row r="974" spans="1:30" x14ac:dyDescent="0.3">
      <c r="A974" s="47">
        <v>17520</v>
      </c>
      <c r="B974" s="27">
        <v>99917</v>
      </c>
      <c r="C974" s="49" t="s">
        <v>2390</v>
      </c>
      <c r="D974" s="39" t="s">
        <v>58</v>
      </c>
      <c r="E974" s="44" t="s">
        <v>1977</v>
      </c>
      <c r="F974" s="18" t="s">
        <v>7</v>
      </c>
      <c r="G974" s="29">
        <v>0.77810000000000001</v>
      </c>
      <c r="H974" s="36">
        <f>(Reference!B$12*List!$G974)+Reference!B$13</f>
        <v>791.85894467288415</v>
      </c>
      <c r="I974" s="36">
        <f>(Reference!C$12*List!$G974)+Reference!C$13</f>
        <v>1181.6316622789702</v>
      </c>
      <c r="J974" s="36">
        <f>(Reference!D$12*List!$G974)+Reference!D$13</f>
        <v>1414.2546369775625</v>
      </c>
      <c r="K974" s="36">
        <f>(Reference!E$12*List!$G974)+Reference!E$13</f>
        <v>1749.2317205435356</v>
      </c>
      <c r="L974" s="36">
        <f>(Reference!F$12*List!$G974)+Reference!F$13</f>
        <v>1822.1202526157613</v>
      </c>
      <c r="M974" s="36">
        <f>(Reference!G$12*List!$G974)+Reference!G$13</f>
        <v>2063.5312063585225</v>
      </c>
      <c r="N974" s="36">
        <f>(Reference!H$12*List!$G974)+Reference!H$13</f>
        <v>2142.1060778122692</v>
      </c>
      <c r="O974" s="36">
        <f>(Reference!I$12*List!$G974)+Reference!I$13</f>
        <v>2226.367288647537</v>
      </c>
      <c r="P974" s="36">
        <f>(Reference!J$12*List!$G974)+Reference!J$13</f>
        <v>2577.3695104705243</v>
      </c>
      <c r="Q974" s="36">
        <f>(Reference!K$12*List!$G974)+Reference!K$13</f>
        <v>2659.0460215869189</v>
      </c>
      <c r="R974" s="36">
        <f>(Reference!L$12*List!$G974)+Reference!L$13</f>
        <v>2868.9236387594265</v>
      </c>
      <c r="S974" s="36">
        <f>(Reference!M$12*List!$G974)+Reference!M$13</f>
        <v>3427.7357179798232</v>
      </c>
      <c r="T974" s="36">
        <f>(Reference!N$12*List!$G974)+Reference!N$13</f>
        <v>13827.016566894454</v>
      </c>
      <c r="U974" s="12">
        <f>(Reference!O$12*List!$G974)+Reference!O$13</f>
        <v>513.93135330188124</v>
      </c>
      <c r="V974" s="12">
        <f>(Reference!P$12*List!$G974)+Reference!P$13</f>
        <v>724.17599783446917</v>
      </c>
      <c r="W974" s="12">
        <f>(Reference!Q$12*List!$G974)+Reference!Q$13</f>
        <v>362.08799891723459</v>
      </c>
      <c r="X974" s="54"/>
      <c r="Y974" s="1" t="str">
        <f t="shared" si="31"/>
        <v>Lincoln County, Kansas</v>
      </c>
      <c r="Z974" s="39" t="s">
        <v>58</v>
      </c>
      <c r="AA974" s="40" t="s">
        <v>2225</v>
      </c>
      <c r="AB974" s="44" t="s">
        <v>1977</v>
      </c>
      <c r="AC974" s="63"/>
      <c r="AD974" s="57">
        <f t="shared" si="30"/>
        <v>0.77810000000000001</v>
      </c>
    </row>
    <row r="975" spans="1:30" x14ac:dyDescent="0.3">
      <c r="A975" s="47">
        <v>17530</v>
      </c>
      <c r="B975" s="13">
        <v>28140</v>
      </c>
      <c r="C975" s="49" t="s">
        <v>2395</v>
      </c>
      <c r="D975" s="38" t="s">
        <v>298</v>
      </c>
      <c r="E975" s="43" t="s">
        <v>1977</v>
      </c>
      <c r="F975" s="18" t="s">
        <v>6</v>
      </c>
      <c r="G975" s="11">
        <v>0.92800000000000005</v>
      </c>
      <c r="H975" s="36">
        <f>(Reference!B$12*List!$G975)+Reference!B$13</f>
        <v>904.75381396477337</v>
      </c>
      <c r="I975" s="36">
        <f>(Reference!C$12*List!$G975)+Reference!C$13</f>
        <v>1350.0962012749269</v>
      </c>
      <c r="J975" s="36">
        <f>(Reference!D$12*List!$G975)+Reference!D$13</f>
        <v>1615.8840982106947</v>
      </c>
      <c r="K975" s="36">
        <f>(Reference!E$12*List!$G975)+Reference!E$13</f>
        <v>1998.6186697982005</v>
      </c>
      <c r="L975" s="36">
        <f>(Reference!F$12*List!$G975)+Reference!F$13</f>
        <v>2081.898877504741</v>
      </c>
      <c r="M975" s="36">
        <f>(Reference!G$12*List!$G975)+Reference!G$13</f>
        <v>2357.7276505469708</v>
      </c>
      <c r="N975" s="36">
        <f>(Reference!H$12*List!$G975)+Reference!H$13</f>
        <v>2447.5048957341633</v>
      </c>
      <c r="O975" s="36">
        <f>(Reference!I$12*List!$G975)+Reference!I$13</f>
        <v>2543.7791784020083</v>
      </c>
      <c r="P975" s="36">
        <f>(Reference!J$12*List!$G975)+Reference!J$13</f>
        <v>2944.823582889534</v>
      </c>
      <c r="Q975" s="36">
        <f>(Reference!K$12*List!$G975)+Reference!K$13</f>
        <v>3038.1446667025366</v>
      </c>
      <c r="R975" s="36">
        <f>(Reference!L$12*List!$G975)+Reference!L$13</f>
        <v>3277.9444137156961</v>
      </c>
      <c r="S975" s="36">
        <f>(Reference!M$12*List!$G975)+Reference!M$13</f>
        <v>3916.4260061325076</v>
      </c>
      <c r="T975" s="36">
        <f>(Reference!N$12*List!$G975)+Reference!N$13</f>
        <v>15798.326278703269</v>
      </c>
      <c r="U975" s="12">
        <f>(Reference!O$12*List!$G975)+Reference!O$13</f>
        <v>587.20224750133707</v>
      </c>
      <c r="V975" s="12">
        <f>(Reference!P$12*List!$G975)+Reference!P$13</f>
        <v>827.42134875188435</v>
      </c>
      <c r="W975" s="12">
        <f>(Reference!Q$12*List!$G975)+Reference!Q$13</f>
        <v>413.71067437594218</v>
      </c>
      <c r="X975" s="54"/>
      <c r="Y975" s="1" t="str">
        <f t="shared" si="31"/>
        <v>Linn County, Kansas</v>
      </c>
      <c r="Z975" s="38" t="s">
        <v>298</v>
      </c>
      <c r="AA975" s="40" t="s">
        <v>2225</v>
      </c>
      <c r="AB975" s="43" t="s">
        <v>1977</v>
      </c>
      <c r="AC975" s="62"/>
      <c r="AD975" s="57">
        <f t="shared" si="30"/>
        <v>0.92800000000000005</v>
      </c>
    </row>
    <row r="976" spans="1:30" x14ac:dyDescent="0.3">
      <c r="A976" s="47">
        <v>17540</v>
      </c>
      <c r="B976" s="27">
        <v>99917</v>
      </c>
      <c r="C976" s="49" t="s">
        <v>2390</v>
      </c>
      <c r="D976" s="39" t="s">
        <v>559</v>
      </c>
      <c r="E976" s="44" t="s">
        <v>1977</v>
      </c>
      <c r="F976" s="18" t="s">
        <v>7</v>
      </c>
      <c r="G976" s="29">
        <v>0.77810000000000001</v>
      </c>
      <c r="H976" s="36">
        <f>(Reference!B$12*List!$G976)+Reference!B$13</f>
        <v>791.85894467288415</v>
      </c>
      <c r="I976" s="36">
        <f>(Reference!C$12*List!$G976)+Reference!C$13</f>
        <v>1181.6316622789702</v>
      </c>
      <c r="J976" s="36">
        <f>(Reference!D$12*List!$G976)+Reference!D$13</f>
        <v>1414.2546369775625</v>
      </c>
      <c r="K976" s="36">
        <f>(Reference!E$12*List!$G976)+Reference!E$13</f>
        <v>1749.2317205435356</v>
      </c>
      <c r="L976" s="36">
        <f>(Reference!F$12*List!$G976)+Reference!F$13</f>
        <v>1822.1202526157613</v>
      </c>
      <c r="M976" s="36">
        <f>(Reference!G$12*List!$G976)+Reference!G$13</f>
        <v>2063.5312063585225</v>
      </c>
      <c r="N976" s="36">
        <f>(Reference!H$12*List!$G976)+Reference!H$13</f>
        <v>2142.1060778122692</v>
      </c>
      <c r="O976" s="36">
        <f>(Reference!I$12*List!$G976)+Reference!I$13</f>
        <v>2226.367288647537</v>
      </c>
      <c r="P976" s="36">
        <f>(Reference!J$12*List!$G976)+Reference!J$13</f>
        <v>2577.3695104705243</v>
      </c>
      <c r="Q976" s="36">
        <f>(Reference!K$12*List!$G976)+Reference!K$13</f>
        <v>2659.0460215869189</v>
      </c>
      <c r="R976" s="36">
        <f>(Reference!L$12*List!$G976)+Reference!L$13</f>
        <v>2868.9236387594265</v>
      </c>
      <c r="S976" s="36">
        <f>(Reference!M$12*List!$G976)+Reference!M$13</f>
        <v>3427.7357179798232</v>
      </c>
      <c r="T976" s="36">
        <f>(Reference!N$12*List!$G976)+Reference!N$13</f>
        <v>13827.016566894454</v>
      </c>
      <c r="U976" s="12">
        <f>(Reference!O$12*List!$G976)+Reference!O$13</f>
        <v>513.93135330188124</v>
      </c>
      <c r="V976" s="12">
        <f>(Reference!P$12*List!$G976)+Reference!P$13</f>
        <v>724.17599783446917</v>
      </c>
      <c r="W976" s="12">
        <f>(Reference!Q$12*List!$G976)+Reference!Q$13</f>
        <v>362.08799891723459</v>
      </c>
      <c r="X976" s="54"/>
      <c r="Y976" s="1" t="str">
        <f t="shared" si="31"/>
        <v>Logan County, Kansas</v>
      </c>
      <c r="Z976" s="39" t="s">
        <v>559</v>
      </c>
      <c r="AA976" s="40" t="s">
        <v>2225</v>
      </c>
      <c r="AB976" s="44" t="s">
        <v>1977</v>
      </c>
      <c r="AC976" s="63"/>
      <c r="AD976" s="57">
        <f t="shared" si="30"/>
        <v>0.77810000000000001</v>
      </c>
    </row>
    <row r="977" spans="1:30" x14ac:dyDescent="0.3">
      <c r="A977" s="47">
        <v>17550</v>
      </c>
      <c r="B977" s="27">
        <v>99917</v>
      </c>
      <c r="C977" s="49" t="s">
        <v>2390</v>
      </c>
      <c r="D977" s="39" t="s">
        <v>1205</v>
      </c>
      <c r="E977" s="44" t="s">
        <v>1977</v>
      </c>
      <c r="F977" s="18" t="s">
        <v>7</v>
      </c>
      <c r="G977" s="29">
        <v>0.77810000000000001</v>
      </c>
      <c r="H977" s="36">
        <f>(Reference!B$12*List!$G977)+Reference!B$13</f>
        <v>791.85894467288415</v>
      </c>
      <c r="I977" s="36">
        <f>(Reference!C$12*List!$G977)+Reference!C$13</f>
        <v>1181.6316622789702</v>
      </c>
      <c r="J977" s="36">
        <f>(Reference!D$12*List!$G977)+Reference!D$13</f>
        <v>1414.2546369775625</v>
      </c>
      <c r="K977" s="36">
        <f>(Reference!E$12*List!$G977)+Reference!E$13</f>
        <v>1749.2317205435356</v>
      </c>
      <c r="L977" s="36">
        <f>(Reference!F$12*List!$G977)+Reference!F$13</f>
        <v>1822.1202526157613</v>
      </c>
      <c r="M977" s="36">
        <f>(Reference!G$12*List!$G977)+Reference!G$13</f>
        <v>2063.5312063585225</v>
      </c>
      <c r="N977" s="36">
        <f>(Reference!H$12*List!$G977)+Reference!H$13</f>
        <v>2142.1060778122692</v>
      </c>
      <c r="O977" s="36">
        <f>(Reference!I$12*List!$G977)+Reference!I$13</f>
        <v>2226.367288647537</v>
      </c>
      <c r="P977" s="36">
        <f>(Reference!J$12*List!$G977)+Reference!J$13</f>
        <v>2577.3695104705243</v>
      </c>
      <c r="Q977" s="36">
        <f>(Reference!K$12*List!$G977)+Reference!K$13</f>
        <v>2659.0460215869189</v>
      </c>
      <c r="R977" s="36">
        <f>(Reference!L$12*List!$G977)+Reference!L$13</f>
        <v>2868.9236387594265</v>
      </c>
      <c r="S977" s="36">
        <f>(Reference!M$12*List!$G977)+Reference!M$13</f>
        <v>3427.7357179798232</v>
      </c>
      <c r="T977" s="36">
        <f>(Reference!N$12*List!$G977)+Reference!N$13</f>
        <v>13827.016566894454</v>
      </c>
      <c r="U977" s="12">
        <f>(Reference!O$12*List!$G977)+Reference!O$13</f>
        <v>513.93135330188124</v>
      </c>
      <c r="V977" s="12">
        <f>(Reference!P$12*List!$G977)+Reference!P$13</f>
        <v>724.17599783446917</v>
      </c>
      <c r="W977" s="12">
        <f>(Reference!Q$12*List!$G977)+Reference!Q$13</f>
        <v>362.08799891723459</v>
      </c>
      <c r="X977" s="54"/>
      <c r="Y977" s="1" t="str">
        <f t="shared" si="31"/>
        <v>Lyon County, Kansas</v>
      </c>
      <c r="Z977" s="39" t="s">
        <v>1205</v>
      </c>
      <c r="AA977" s="40" t="s">
        <v>2225</v>
      </c>
      <c r="AB977" s="44" t="s">
        <v>1977</v>
      </c>
      <c r="AC977" s="63"/>
      <c r="AD977" s="57">
        <f t="shared" si="30"/>
        <v>0.77810000000000001</v>
      </c>
    </row>
    <row r="978" spans="1:30" x14ac:dyDescent="0.3">
      <c r="A978" s="47">
        <v>17570</v>
      </c>
      <c r="B978" s="27">
        <v>99917</v>
      </c>
      <c r="C978" s="49" t="s">
        <v>2390</v>
      </c>
      <c r="D978" s="39" t="s">
        <v>149</v>
      </c>
      <c r="E978" s="44" t="s">
        <v>1977</v>
      </c>
      <c r="F978" s="18" t="s">
        <v>7</v>
      </c>
      <c r="G978" s="29">
        <v>0.77810000000000001</v>
      </c>
      <c r="H978" s="36">
        <f>(Reference!B$12*List!$G978)+Reference!B$13</f>
        <v>791.85894467288415</v>
      </c>
      <c r="I978" s="36">
        <f>(Reference!C$12*List!$G978)+Reference!C$13</f>
        <v>1181.6316622789702</v>
      </c>
      <c r="J978" s="36">
        <f>(Reference!D$12*List!$G978)+Reference!D$13</f>
        <v>1414.2546369775625</v>
      </c>
      <c r="K978" s="36">
        <f>(Reference!E$12*List!$G978)+Reference!E$13</f>
        <v>1749.2317205435356</v>
      </c>
      <c r="L978" s="36">
        <f>(Reference!F$12*List!$G978)+Reference!F$13</f>
        <v>1822.1202526157613</v>
      </c>
      <c r="M978" s="36">
        <f>(Reference!G$12*List!$G978)+Reference!G$13</f>
        <v>2063.5312063585225</v>
      </c>
      <c r="N978" s="36">
        <f>(Reference!H$12*List!$G978)+Reference!H$13</f>
        <v>2142.1060778122692</v>
      </c>
      <c r="O978" s="36">
        <f>(Reference!I$12*List!$G978)+Reference!I$13</f>
        <v>2226.367288647537</v>
      </c>
      <c r="P978" s="36">
        <f>(Reference!J$12*List!$G978)+Reference!J$13</f>
        <v>2577.3695104705243</v>
      </c>
      <c r="Q978" s="36">
        <f>(Reference!K$12*List!$G978)+Reference!K$13</f>
        <v>2659.0460215869189</v>
      </c>
      <c r="R978" s="36">
        <f>(Reference!L$12*List!$G978)+Reference!L$13</f>
        <v>2868.9236387594265</v>
      </c>
      <c r="S978" s="36">
        <f>(Reference!M$12*List!$G978)+Reference!M$13</f>
        <v>3427.7357179798232</v>
      </c>
      <c r="T978" s="36">
        <f>(Reference!N$12*List!$G978)+Reference!N$13</f>
        <v>13827.016566894454</v>
      </c>
      <c r="U978" s="12">
        <f>(Reference!O$12*List!$G978)+Reference!O$13</f>
        <v>513.93135330188124</v>
      </c>
      <c r="V978" s="12">
        <f>(Reference!P$12*List!$G978)+Reference!P$13</f>
        <v>724.17599783446917</v>
      </c>
      <c r="W978" s="12">
        <f>(Reference!Q$12*List!$G978)+Reference!Q$13</f>
        <v>362.08799891723459</v>
      </c>
      <c r="X978" s="54"/>
      <c r="Y978" s="1" t="str">
        <f t="shared" si="31"/>
        <v>Marion County, Kansas</v>
      </c>
      <c r="Z978" s="39" t="s">
        <v>149</v>
      </c>
      <c r="AA978" s="40" t="s">
        <v>2225</v>
      </c>
      <c r="AB978" s="44" t="s">
        <v>1977</v>
      </c>
      <c r="AC978" s="63"/>
      <c r="AD978" s="57">
        <f t="shared" si="30"/>
        <v>0.77810000000000001</v>
      </c>
    </row>
    <row r="979" spans="1:30" x14ac:dyDescent="0.3">
      <c r="A979" s="47">
        <v>17580</v>
      </c>
      <c r="B979" s="27">
        <v>99917</v>
      </c>
      <c r="C979" s="49" t="s">
        <v>2390</v>
      </c>
      <c r="D979" s="39" t="s">
        <v>252</v>
      </c>
      <c r="E979" s="44" t="s">
        <v>1977</v>
      </c>
      <c r="F979" s="18" t="s">
        <v>7</v>
      </c>
      <c r="G979" s="29">
        <v>0.77810000000000001</v>
      </c>
      <c r="H979" s="36">
        <f>(Reference!B$12*List!$G979)+Reference!B$13</f>
        <v>791.85894467288415</v>
      </c>
      <c r="I979" s="36">
        <f>(Reference!C$12*List!$G979)+Reference!C$13</f>
        <v>1181.6316622789702</v>
      </c>
      <c r="J979" s="36">
        <f>(Reference!D$12*List!$G979)+Reference!D$13</f>
        <v>1414.2546369775625</v>
      </c>
      <c r="K979" s="36">
        <f>(Reference!E$12*List!$G979)+Reference!E$13</f>
        <v>1749.2317205435356</v>
      </c>
      <c r="L979" s="36">
        <f>(Reference!F$12*List!$G979)+Reference!F$13</f>
        <v>1822.1202526157613</v>
      </c>
      <c r="M979" s="36">
        <f>(Reference!G$12*List!$G979)+Reference!G$13</f>
        <v>2063.5312063585225</v>
      </c>
      <c r="N979" s="36">
        <f>(Reference!H$12*List!$G979)+Reference!H$13</f>
        <v>2142.1060778122692</v>
      </c>
      <c r="O979" s="36">
        <f>(Reference!I$12*List!$G979)+Reference!I$13</f>
        <v>2226.367288647537</v>
      </c>
      <c r="P979" s="36">
        <f>(Reference!J$12*List!$G979)+Reference!J$13</f>
        <v>2577.3695104705243</v>
      </c>
      <c r="Q979" s="36">
        <f>(Reference!K$12*List!$G979)+Reference!K$13</f>
        <v>2659.0460215869189</v>
      </c>
      <c r="R979" s="36">
        <f>(Reference!L$12*List!$G979)+Reference!L$13</f>
        <v>2868.9236387594265</v>
      </c>
      <c r="S979" s="36">
        <f>(Reference!M$12*List!$G979)+Reference!M$13</f>
        <v>3427.7357179798232</v>
      </c>
      <c r="T979" s="36">
        <f>(Reference!N$12*List!$G979)+Reference!N$13</f>
        <v>13827.016566894454</v>
      </c>
      <c r="U979" s="12">
        <f>(Reference!O$12*List!$G979)+Reference!O$13</f>
        <v>513.93135330188124</v>
      </c>
      <c r="V979" s="12">
        <f>(Reference!P$12*List!$G979)+Reference!P$13</f>
        <v>724.17599783446917</v>
      </c>
      <c r="W979" s="12">
        <f>(Reference!Q$12*List!$G979)+Reference!Q$13</f>
        <v>362.08799891723459</v>
      </c>
      <c r="X979" s="54"/>
      <c r="Y979" s="1" t="str">
        <f t="shared" si="31"/>
        <v>Marshall County, Kansas</v>
      </c>
      <c r="Z979" s="39" t="s">
        <v>252</v>
      </c>
      <c r="AA979" s="40" t="s">
        <v>2225</v>
      </c>
      <c r="AB979" s="44" t="s">
        <v>1977</v>
      </c>
      <c r="AC979" s="63"/>
      <c r="AD979" s="57">
        <f t="shared" si="30"/>
        <v>0.77810000000000001</v>
      </c>
    </row>
    <row r="980" spans="1:30" x14ac:dyDescent="0.3">
      <c r="A980" s="47">
        <v>17560</v>
      </c>
      <c r="B980" s="27">
        <v>99917</v>
      </c>
      <c r="C980" s="49" t="s">
        <v>2390</v>
      </c>
      <c r="D980" s="39" t="s">
        <v>1241</v>
      </c>
      <c r="E980" s="44" t="s">
        <v>1977</v>
      </c>
      <c r="F980" s="18" t="s">
        <v>7</v>
      </c>
      <c r="G980" s="29">
        <v>0.77810000000000001</v>
      </c>
      <c r="H980" s="36">
        <f>(Reference!B$12*List!$G980)+Reference!B$13</f>
        <v>791.85894467288415</v>
      </c>
      <c r="I980" s="36">
        <f>(Reference!C$12*List!$G980)+Reference!C$13</f>
        <v>1181.6316622789702</v>
      </c>
      <c r="J980" s="36">
        <f>(Reference!D$12*List!$G980)+Reference!D$13</f>
        <v>1414.2546369775625</v>
      </c>
      <c r="K980" s="36">
        <f>(Reference!E$12*List!$G980)+Reference!E$13</f>
        <v>1749.2317205435356</v>
      </c>
      <c r="L980" s="36">
        <f>(Reference!F$12*List!$G980)+Reference!F$13</f>
        <v>1822.1202526157613</v>
      </c>
      <c r="M980" s="36">
        <f>(Reference!G$12*List!$G980)+Reference!G$13</f>
        <v>2063.5312063585225</v>
      </c>
      <c r="N980" s="36">
        <f>(Reference!H$12*List!$G980)+Reference!H$13</f>
        <v>2142.1060778122692</v>
      </c>
      <c r="O980" s="36">
        <f>(Reference!I$12*List!$G980)+Reference!I$13</f>
        <v>2226.367288647537</v>
      </c>
      <c r="P980" s="36">
        <f>(Reference!J$12*List!$G980)+Reference!J$13</f>
        <v>2577.3695104705243</v>
      </c>
      <c r="Q980" s="36">
        <f>(Reference!K$12*List!$G980)+Reference!K$13</f>
        <v>2659.0460215869189</v>
      </c>
      <c r="R980" s="36">
        <f>(Reference!L$12*List!$G980)+Reference!L$13</f>
        <v>2868.9236387594265</v>
      </c>
      <c r="S980" s="36">
        <f>(Reference!M$12*List!$G980)+Reference!M$13</f>
        <v>3427.7357179798232</v>
      </c>
      <c r="T980" s="36">
        <f>(Reference!N$12*List!$G980)+Reference!N$13</f>
        <v>13827.016566894454</v>
      </c>
      <c r="U980" s="12">
        <f>(Reference!O$12*List!$G980)+Reference!O$13</f>
        <v>513.93135330188124</v>
      </c>
      <c r="V980" s="12">
        <f>(Reference!P$12*List!$G980)+Reference!P$13</f>
        <v>724.17599783446917</v>
      </c>
      <c r="W980" s="12">
        <f>(Reference!Q$12*List!$G980)+Reference!Q$13</f>
        <v>362.08799891723459</v>
      </c>
      <c r="X980" s="54"/>
      <c r="Y980" s="1" t="str">
        <f t="shared" si="31"/>
        <v>Mc Pherson County, Kansas</v>
      </c>
      <c r="Z980" s="39" t="s">
        <v>1241</v>
      </c>
      <c r="AA980" s="40" t="s">
        <v>2225</v>
      </c>
      <c r="AB980" s="44" t="s">
        <v>1977</v>
      </c>
      <c r="AC980" s="63"/>
      <c r="AD980" s="57">
        <f t="shared" si="30"/>
        <v>0.77810000000000001</v>
      </c>
    </row>
    <row r="981" spans="1:30" x14ac:dyDescent="0.3">
      <c r="A981" s="47">
        <v>17590</v>
      </c>
      <c r="B981" s="27">
        <v>99917</v>
      </c>
      <c r="C981" s="49" t="s">
        <v>2390</v>
      </c>
      <c r="D981" s="39" t="s">
        <v>335</v>
      </c>
      <c r="E981" s="44" t="s">
        <v>1977</v>
      </c>
      <c r="F981" s="18" t="s">
        <v>7</v>
      </c>
      <c r="G981" s="29">
        <v>0.77810000000000001</v>
      </c>
      <c r="H981" s="36">
        <f>(Reference!B$12*List!$G981)+Reference!B$13</f>
        <v>791.85894467288415</v>
      </c>
      <c r="I981" s="36">
        <f>(Reference!C$12*List!$G981)+Reference!C$13</f>
        <v>1181.6316622789702</v>
      </c>
      <c r="J981" s="36">
        <f>(Reference!D$12*List!$G981)+Reference!D$13</f>
        <v>1414.2546369775625</v>
      </c>
      <c r="K981" s="36">
        <f>(Reference!E$12*List!$G981)+Reference!E$13</f>
        <v>1749.2317205435356</v>
      </c>
      <c r="L981" s="36">
        <f>(Reference!F$12*List!$G981)+Reference!F$13</f>
        <v>1822.1202526157613</v>
      </c>
      <c r="M981" s="36">
        <f>(Reference!G$12*List!$G981)+Reference!G$13</f>
        <v>2063.5312063585225</v>
      </c>
      <c r="N981" s="36">
        <f>(Reference!H$12*List!$G981)+Reference!H$13</f>
        <v>2142.1060778122692</v>
      </c>
      <c r="O981" s="36">
        <f>(Reference!I$12*List!$G981)+Reference!I$13</f>
        <v>2226.367288647537</v>
      </c>
      <c r="P981" s="36">
        <f>(Reference!J$12*List!$G981)+Reference!J$13</f>
        <v>2577.3695104705243</v>
      </c>
      <c r="Q981" s="36">
        <f>(Reference!K$12*List!$G981)+Reference!K$13</f>
        <v>2659.0460215869189</v>
      </c>
      <c r="R981" s="36">
        <f>(Reference!L$12*List!$G981)+Reference!L$13</f>
        <v>2868.9236387594265</v>
      </c>
      <c r="S981" s="36">
        <f>(Reference!M$12*List!$G981)+Reference!M$13</f>
        <v>3427.7357179798232</v>
      </c>
      <c r="T981" s="36">
        <f>(Reference!N$12*List!$G981)+Reference!N$13</f>
        <v>13827.016566894454</v>
      </c>
      <c r="U981" s="12">
        <f>(Reference!O$12*List!$G981)+Reference!O$13</f>
        <v>513.93135330188124</v>
      </c>
      <c r="V981" s="12">
        <f>(Reference!P$12*List!$G981)+Reference!P$13</f>
        <v>724.17599783446917</v>
      </c>
      <c r="W981" s="12">
        <f>(Reference!Q$12*List!$G981)+Reference!Q$13</f>
        <v>362.08799891723459</v>
      </c>
      <c r="X981" s="54"/>
      <c r="Y981" s="1" t="str">
        <f t="shared" si="31"/>
        <v>Meade County, Kansas</v>
      </c>
      <c r="Z981" s="39" t="s">
        <v>335</v>
      </c>
      <c r="AA981" s="40" t="s">
        <v>2225</v>
      </c>
      <c r="AB981" s="44" t="s">
        <v>1977</v>
      </c>
      <c r="AC981" s="63"/>
      <c r="AD981" s="57">
        <f t="shared" si="30"/>
        <v>0.77810000000000001</v>
      </c>
    </row>
    <row r="982" spans="1:30" x14ac:dyDescent="0.3">
      <c r="A982" s="47">
        <v>17600</v>
      </c>
      <c r="B982" s="13">
        <v>28140</v>
      </c>
      <c r="C982" s="49" t="s">
        <v>2395</v>
      </c>
      <c r="D982" s="38" t="s">
        <v>310</v>
      </c>
      <c r="E982" s="43" t="s">
        <v>1977</v>
      </c>
      <c r="F982" s="18" t="s">
        <v>6</v>
      </c>
      <c r="G982" s="11">
        <v>0.92800000000000005</v>
      </c>
      <c r="H982" s="36">
        <f>(Reference!B$12*List!$G982)+Reference!B$13</f>
        <v>904.75381396477337</v>
      </c>
      <c r="I982" s="36">
        <f>(Reference!C$12*List!$G982)+Reference!C$13</f>
        <v>1350.0962012749269</v>
      </c>
      <c r="J982" s="36">
        <f>(Reference!D$12*List!$G982)+Reference!D$13</f>
        <v>1615.8840982106947</v>
      </c>
      <c r="K982" s="36">
        <f>(Reference!E$12*List!$G982)+Reference!E$13</f>
        <v>1998.6186697982005</v>
      </c>
      <c r="L982" s="36">
        <f>(Reference!F$12*List!$G982)+Reference!F$13</f>
        <v>2081.898877504741</v>
      </c>
      <c r="M982" s="36">
        <f>(Reference!G$12*List!$G982)+Reference!G$13</f>
        <v>2357.7276505469708</v>
      </c>
      <c r="N982" s="36">
        <f>(Reference!H$12*List!$G982)+Reference!H$13</f>
        <v>2447.5048957341633</v>
      </c>
      <c r="O982" s="36">
        <f>(Reference!I$12*List!$G982)+Reference!I$13</f>
        <v>2543.7791784020083</v>
      </c>
      <c r="P982" s="36">
        <f>(Reference!J$12*List!$G982)+Reference!J$13</f>
        <v>2944.823582889534</v>
      </c>
      <c r="Q982" s="36">
        <f>(Reference!K$12*List!$G982)+Reference!K$13</f>
        <v>3038.1446667025366</v>
      </c>
      <c r="R982" s="36">
        <f>(Reference!L$12*List!$G982)+Reference!L$13</f>
        <v>3277.9444137156961</v>
      </c>
      <c r="S982" s="36">
        <f>(Reference!M$12*List!$G982)+Reference!M$13</f>
        <v>3916.4260061325076</v>
      </c>
      <c r="T982" s="36">
        <f>(Reference!N$12*List!$G982)+Reference!N$13</f>
        <v>15798.326278703269</v>
      </c>
      <c r="U982" s="12">
        <f>(Reference!O$12*List!$G982)+Reference!O$13</f>
        <v>587.20224750133707</v>
      </c>
      <c r="V982" s="12">
        <f>(Reference!P$12*List!$G982)+Reference!P$13</f>
        <v>827.42134875188435</v>
      </c>
      <c r="W982" s="12">
        <f>(Reference!Q$12*List!$G982)+Reference!Q$13</f>
        <v>413.71067437594218</v>
      </c>
      <c r="X982" s="54"/>
      <c r="Y982" s="1" t="str">
        <f t="shared" si="31"/>
        <v>Miami County, Kansas</v>
      </c>
      <c r="Z982" s="38" t="s">
        <v>310</v>
      </c>
      <c r="AA982" s="40" t="s">
        <v>2225</v>
      </c>
      <c r="AB982" s="43" t="s">
        <v>1977</v>
      </c>
      <c r="AC982" s="62"/>
      <c r="AD982" s="57">
        <f t="shared" si="30"/>
        <v>0.92800000000000005</v>
      </c>
    </row>
    <row r="983" spans="1:30" x14ac:dyDescent="0.3">
      <c r="A983" s="47">
        <v>17610</v>
      </c>
      <c r="B983" s="27">
        <v>99917</v>
      </c>
      <c r="C983" s="49" t="s">
        <v>2390</v>
      </c>
      <c r="D983" s="39" t="s">
        <v>1089</v>
      </c>
      <c r="E983" s="44" t="s">
        <v>1977</v>
      </c>
      <c r="F983" s="18" t="s">
        <v>7</v>
      </c>
      <c r="G983" s="29">
        <v>0.77810000000000001</v>
      </c>
      <c r="H983" s="36">
        <f>(Reference!B$12*List!$G983)+Reference!B$13</f>
        <v>791.85894467288415</v>
      </c>
      <c r="I983" s="36">
        <f>(Reference!C$12*List!$G983)+Reference!C$13</f>
        <v>1181.6316622789702</v>
      </c>
      <c r="J983" s="36">
        <f>(Reference!D$12*List!$G983)+Reference!D$13</f>
        <v>1414.2546369775625</v>
      </c>
      <c r="K983" s="36">
        <f>(Reference!E$12*List!$G983)+Reference!E$13</f>
        <v>1749.2317205435356</v>
      </c>
      <c r="L983" s="36">
        <f>(Reference!F$12*List!$G983)+Reference!F$13</f>
        <v>1822.1202526157613</v>
      </c>
      <c r="M983" s="36">
        <f>(Reference!G$12*List!$G983)+Reference!G$13</f>
        <v>2063.5312063585225</v>
      </c>
      <c r="N983" s="36">
        <f>(Reference!H$12*List!$G983)+Reference!H$13</f>
        <v>2142.1060778122692</v>
      </c>
      <c r="O983" s="36">
        <f>(Reference!I$12*List!$G983)+Reference!I$13</f>
        <v>2226.367288647537</v>
      </c>
      <c r="P983" s="36">
        <f>(Reference!J$12*List!$G983)+Reference!J$13</f>
        <v>2577.3695104705243</v>
      </c>
      <c r="Q983" s="36">
        <f>(Reference!K$12*List!$G983)+Reference!K$13</f>
        <v>2659.0460215869189</v>
      </c>
      <c r="R983" s="36">
        <f>(Reference!L$12*List!$G983)+Reference!L$13</f>
        <v>2868.9236387594265</v>
      </c>
      <c r="S983" s="36">
        <f>(Reference!M$12*List!$G983)+Reference!M$13</f>
        <v>3427.7357179798232</v>
      </c>
      <c r="T983" s="36">
        <f>(Reference!N$12*List!$G983)+Reference!N$13</f>
        <v>13827.016566894454</v>
      </c>
      <c r="U983" s="12">
        <f>(Reference!O$12*List!$G983)+Reference!O$13</f>
        <v>513.93135330188124</v>
      </c>
      <c r="V983" s="12">
        <f>(Reference!P$12*List!$G983)+Reference!P$13</f>
        <v>724.17599783446917</v>
      </c>
      <c r="W983" s="12">
        <f>(Reference!Q$12*List!$G983)+Reference!Q$13</f>
        <v>362.08799891723459</v>
      </c>
      <c r="X983" s="54"/>
      <c r="Y983" s="1" t="str">
        <f t="shared" si="31"/>
        <v>Mitchell County, Kansas</v>
      </c>
      <c r="Z983" s="39" t="s">
        <v>1089</v>
      </c>
      <c r="AA983" s="40" t="s">
        <v>2225</v>
      </c>
      <c r="AB983" s="44" t="s">
        <v>1977</v>
      </c>
      <c r="AC983" s="63"/>
      <c r="AD983" s="57">
        <f t="shared" si="30"/>
        <v>0.77810000000000001</v>
      </c>
    </row>
    <row r="984" spans="1:30" x14ac:dyDescent="0.3">
      <c r="A984" s="47">
        <v>17620</v>
      </c>
      <c r="B984" s="27">
        <v>99917</v>
      </c>
      <c r="C984" s="49" t="s">
        <v>2390</v>
      </c>
      <c r="D984" s="39" t="s">
        <v>33</v>
      </c>
      <c r="E984" s="44" t="s">
        <v>1977</v>
      </c>
      <c r="F984" s="18" t="s">
        <v>7</v>
      </c>
      <c r="G984" s="29">
        <v>0.77810000000000001</v>
      </c>
      <c r="H984" s="36">
        <f>(Reference!B$12*List!$G984)+Reference!B$13</f>
        <v>791.85894467288415</v>
      </c>
      <c r="I984" s="36">
        <f>(Reference!C$12*List!$G984)+Reference!C$13</f>
        <v>1181.6316622789702</v>
      </c>
      <c r="J984" s="36">
        <f>(Reference!D$12*List!$G984)+Reference!D$13</f>
        <v>1414.2546369775625</v>
      </c>
      <c r="K984" s="36">
        <f>(Reference!E$12*List!$G984)+Reference!E$13</f>
        <v>1749.2317205435356</v>
      </c>
      <c r="L984" s="36">
        <f>(Reference!F$12*List!$G984)+Reference!F$13</f>
        <v>1822.1202526157613</v>
      </c>
      <c r="M984" s="36">
        <f>(Reference!G$12*List!$G984)+Reference!G$13</f>
        <v>2063.5312063585225</v>
      </c>
      <c r="N984" s="36">
        <f>(Reference!H$12*List!$G984)+Reference!H$13</f>
        <v>2142.1060778122692</v>
      </c>
      <c r="O984" s="36">
        <f>(Reference!I$12*List!$G984)+Reference!I$13</f>
        <v>2226.367288647537</v>
      </c>
      <c r="P984" s="36">
        <f>(Reference!J$12*List!$G984)+Reference!J$13</f>
        <v>2577.3695104705243</v>
      </c>
      <c r="Q984" s="36">
        <f>(Reference!K$12*List!$G984)+Reference!K$13</f>
        <v>2659.0460215869189</v>
      </c>
      <c r="R984" s="36">
        <f>(Reference!L$12*List!$G984)+Reference!L$13</f>
        <v>2868.9236387594265</v>
      </c>
      <c r="S984" s="36">
        <f>(Reference!M$12*List!$G984)+Reference!M$13</f>
        <v>3427.7357179798232</v>
      </c>
      <c r="T984" s="36">
        <f>(Reference!N$12*List!$G984)+Reference!N$13</f>
        <v>13827.016566894454</v>
      </c>
      <c r="U984" s="12">
        <f>(Reference!O$12*List!$G984)+Reference!O$13</f>
        <v>513.93135330188124</v>
      </c>
      <c r="V984" s="12">
        <f>(Reference!P$12*List!$G984)+Reference!P$13</f>
        <v>724.17599783446917</v>
      </c>
      <c r="W984" s="12">
        <f>(Reference!Q$12*List!$G984)+Reference!Q$13</f>
        <v>362.08799891723459</v>
      </c>
      <c r="X984" s="54"/>
      <c r="Y984" s="1" t="str">
        <f t="shared" si="31"/>
        <v>Montgomery County, Kansas</v>
      </c>
      <c r="Z984" s="39" t="s">
        <v>33</v>
      </c>
      <c r="AA984" s="40" t="s">
        <v>2225</v>
      </c>
      <c r="AB984" s="44" t="s">
        <v>1977</v>
      </c>
      <c r="AC984" s="63"/>
      <c r="AD984" s="57">
        <f t="shared" si="30"/>
        <v>0.77810000000000001</v>
      </c>
    </row>
    <row r="985" spans="1:30" x14ac:dyDescent="0.3">
      <c r="A985" s="47">
        <v>17630</v>
      </c>
      <c r="B985" s="27">
        <v>99917</v>
      </c>
      <c r="C985" s="49" t="s">
        <v>2390</v>
      </c>
      <c r="D985" s="39" t="s">
        <v>475</v>
      </c>
      <c r="E985" s="44" t="s">
        <v>1977</v>
      </c>
      <c r="F985" s="18" t="s">
        <v>7</v>
      </c>
      <c r="G985" s="29">
        <v>0.77810000000000001</v>
      </c>
      <c r="H985" s="36">
        <f>(Reference!B$12*List!$G985)+Reference!B$13</f>
        <v>791.85894467288415</v>
      </c>
      <c r="I985" s="36">
        <f>(Reference!C$12*List!$G985)+Reference!C$13</f>
        <v>1181.6316622789702</v>
      </c>
      <c r="J985" s="36">
        <f>(Reference!D$12*List!$G985)+Reference!D$13</f>
        <v>1414.2546369775625</v>
      </c>
      <c r="K985" s="36">
        <f>(Reference!E$12*List!$G985)+Reference!E$13</f>
        <v>1749.2317205435356</v>
      </c>
      <c r="L985" s="36">
        <f>(Reference!F$12*List!$G985)+Reference!F$13</f>
        <v>1822.1202526157613</v>
      </c>
      <c r="M985" s="36">
        <f>(Reference!G$12*List!$G985)+Reference!G$13</f>
        <v>2063.5312063585225</v>
      </c>
      <c r="N985" s="36">
        <f>(Reference!H$12*List!$G985)+Reference!H$13</f>
        <v>2142.1060778122692</v>
      </c>
      <c r="O985" s="36">
        <f>(Reference!I$12*List!$G985)+Reference!I$13</f>
        <v>2226.367288647537</v>
      </c>
      <c r="P985" s="36">
        <f>(Reference!J$12*List!$G985)+Reference!J$13</f>
        <v>2577.3695104705243</v>
      </c>
      <c r="Q985" s="36">
        <f>(Reference!K$12*List!$G985)+Reference!K$13</f>
        <v>2659.0460215869189</v>
      </c>
      <c r="R985" s="36">
        <f>(Reference!L$12*List!$G985)+Reference!L$13</f>
        <v>2868.9236387594265</v>
      </c>
      <c r="S985" s="36">
        <f>(Reference!M$12*List!$G985)+Reference!M$13</f>
        <v>3427.7357179798232</v>
      </c>
      <c r="T985" s="36">
        <f>(Reference!N$12*List!$G985)+Reference!N$13</f>
        <v>13827.016566894454</v>
      </c>
      <c r="U985" s="12">
        <f>(Reference!O$12*List!$G985)+Reference!O$13</f>
        <v>513.93135330188124</v>
      </c>
      <c r="V985" s="12">
        <f>(Reference!P$12*List!$G985)+Reference!P$13</f>
        <v>724.17599783446917</v>
      </c>
      <c r="W985" s="12">
        <f>(Reference!Q$12*List!$G985)+Reference!Q$13</f>
        <v>362.08799891723459</v>
      </c>
      <c r="X985" s="54"/>
      <c r="Y985" s="1" t="str">
        <f t="shared" si="31"/>
        <v>Morris County, Kansas</v>
      </c>
      <c r="Z985" s="39" t="s">
        <v>475</v>
      </c>
      <c r="AA985" s="40" t="s">
        <v>2225</v>
      </c>
      <c r="AB985" s="44" t="s">
        <v>1977</v>
      </c>
      <c r="AC985" s="63"/>
      <c r="AD985" s="57">
        <f t="shared" si="30"/>
        <v>0.77810000000000001</v>
      </c>
    </row>
    <row r="986" spans="1:30" x14ac:dyDescent="0.3">
      <c r="A986" s="47">
        <v>17640</v>
      </c>
      <c r="B986" s="27">
        <v>99917</v>
      </c>
      <c r="C986" s="49" t="s">
        <v>2390</v>
      </c>
      <c r="D986" s="39" t="s">
        <v>537</v>
      </c>
      <c r="E986" s="44" t="s">
        <v>1977</v>
      </c>
      <c r="F986" s="18" t="s">
        <v>7</v>
      </c>
      <c r="G986" s="29">
        <v>0.77810000000000001</v>
      </c>
      <c r="H986" s="36">
        <f>(Reference!B$12*List!$G986)+Reference!B$13</f>
        <v>791.85894467288415</v>
      </c>
      <c r="I986" s="36">
        <f>(Reference!C$12*List!$G986)+Reference!C$13</f>
        <v>1181.6316622789702</v>
      </c>
      <c r="J986" s="36">
        <f>(Reference!D$12*List!$G986)+Reference!D$13</f>
        <v>1414.2546369775625</v>
      </c>
      <c r="K986" s="36">
        <f>(Reference!E$12*List!$G986)+Reference!E$13</f>
        <v>1749.2317205435356</v>
      </c>
      <c r="L986" s="36">
        <f>(Reference!F$12*List!$G986)+Reference!F$13</f>
        <v>1822.1202526157613</v>
      </c>
      <c r="M986" s="36">
        <f>(Reference!G$12*List!$G986)+Reference!G$13</f>
        <v>2063.5312063585225</v>
      </c>
      <c r="N986" s="36">
        <f>(Reference!H$12*List!$G986)+Reference!H$13</f>
        <v>2142.1060778122692</v>
      </c>
      <c r="O986" s="36">
        <f>(Reference!I$12*List!$G986)+Reference!I$13</f>
        <v>2226.367288647537</v>
      </c>
      <c r="P986" s="36">
        <f>(Reference!J$12*List!$G986)+Reference!J$13</f>
        <v>2577.3695104705243</v>
      </c>
      <c r="Q986" s="36">
        <f>(Reference!K$12*List!$G986)+Reference!K$13</f>
        <v>2659.0460215869189</v>
      </c>
      <c r="R986" s="36">
        <f>(Reference!L$12*List!$G986)+Reference!L$13</f>
        <v>2868.9236387594265</v>
      </c>
      <c r="S986" s="36">
        <f>(Reference!M$12*List!$G986)+Reference!M$13</f>
        <v>3427.7357179798232</v>
      </c>
      <c r="T986" s="36">
        <f>(Reference!N$12*List!$G986)+Reference!N$13</f>
        <v>13827.016566894454</v>
      </c>
      <c r="U986" s="12">
        <f>(Reference!O$12*List!$G986)+Reference!O$13</f>
        <v>513.93135330188124</v>
      </c>
      <c r="V986" s="12">
        <f>(Reference!P$12*List!$G986)+Reference!P$13</f>
        <v>724.17599783446917</v>
      </c>
      <c r="W986" s="12">
        <f>(Reference!Q$12*List!$G986)+Reference!Q$13</f>
        <v>362.08799891723459</v>
      </c>
      <c r="X986" s="54"/>
      <c r="Y986" s="1" t="str">
        <f t="shared" si="31"/>
        <v>Morton County, Kansas</v>
      </c>
      <c r="Z986" s="39" t="s">
        <v>537</v>
      </c>
      <c r="AA986" s="40" t="s">
        <v>2225</v>
      </c>
      <c r="AB986" s="44" t="s">
        <v>1977</v>
      </c>
      <c r="AC986" s="63"/>
      <c r="AD986" s="57">
        <f t="shared" si="30"/>
        <v>0.77810000000000001</v>
      </c>
    </row>
    <row r="987" spans="1:30" x14ac:dyDescent="0.3">
      <c r="A987" s="47">
        <v>17650</v>
      </c>
      <c r="B987" s="27">
        <v>99917</v>
      </c>
      <c r="C987" s="49" t="s">
        <v>2390</v>
      </c>
      <c r="D987" s="39" t="s">
        <v>1242</v>
      </c>
      <c r="E987" s="44" t="s">
        <v>1977</v>
      </c>
      <c r="F987" s="18" t="s">
        <v>7</v>
      </c>
      <c r="G987" s="29">
        <v>0.77810000000000001</v>
      </c>
      <c r="H987" s="36">
        <f>(Reference!B$12*List!$G987)+Reference!B$13</f>
        <v>791.85894467288415</v>
      </c>
      <c r="I987" s="36">
        <f>(Reference!C$12*List!$G987)+Reference!C$13</f>
        <v>1181.6316622789702</v>
      </c>
      <c r="J987" s="36">
        <f>(Reference!D$12*List!$G987)+Reference!D$13</f>
        <v>1414.2546369775625</v>
      </c>
      <c r="K987" s="36">
        <f>(Reference!E$12*List!$G987)+Reference!E$13</f>
        <v>1749.2317205435356</v>
      </c>
      <c r="L987" s="36">
        <f>(Reference!F$12*List!$G987)+Reference!F$13</f>
        <v>1822.1202526157613</v>
      </c>
      <c r="M987" s="36">
        <f>(Reference!G$12*List!$G987)+Reference!G$13</f>
        <v>2063.5312063585225</v>
      </c>
      <c r="N987" s="36">
        <f>(Reference!H$12*List!$G987)+Reference!H$13</f>
        <v>2142.1060778122692</v>
      </c>
      <c r="O987" s="36">
        <f>(Reference!I$12*List!$G987)+Reference!I$13</f>
        <v>2226.367288647537</v>
      </c>
      <c r="P987" s="36">
        <f>(Reference!J$12*List!$G987)+Reference!J$13</f>
        <v>2577.3695104705243</v>
      </c>
      <c r="Q987" s="36">
        <f>(Reference!K$12*List!$G987)+Reference!K$13</f>
        <v>2659.0460215869189</v>
      </c>
      <c r="R987" s="36">
        <f>(Reference!L$12*List!$G987)+Reference!L$13</f>
        <v>2868.9236387594265</v>
      </c>
      <c r="S987" s="36">
        <f>(Reference!M$12*List!$G987)+Reference!M$13</f>
        <v>3427.7357179798232</v>
      </c>
      <c r="T987" s="36">
        <f>(Reference!N$12*List!$G987)+Reference!N$13</f>
        <v>13827.016566894454</v>
      </c>
      <c r="U987" s="12">
        <f>(Reference!O$12*List!$G987)+Reference!O$13</f>
        <v>513.93135330188124</v>
      </c>
      <c r="V987" s="12">
        <f>(Reference!P$12*List!$G987)+Reference!P$13</f>
        <v>724.17599783446917</v>
      </c>
      <c r="W987" s="12">
        <f>(Reference!Q$12*List!$G987)+Reference!Q$13</f>
        <v>362.08799891723459</v>
      </c>
      <c r="X987" s="54"/>
      <c r="Y987" s="1" t="str">
        <f t="shared" si="31"/>
        <v>Nemaha County, Kansas</v>
      </c>
      <c r="Z987" s="39" t="s">
        <v>1242</v>
      </c>
      <c r="AA987" s="40" t="s">
        <v>2225</v>
      </c>
      <c r="AB987" s="44" t="s">
        <v>1977</v>
      </c>
      <c r="AC987" s="63"/>
      <c r="AD987" s="57">
        <f t="shared" si="30"/>
        <v>0.77810000000000001</v>
      </c>
    </row>
    <row r="988" spans="1:30" x14ac:dyDescent="0.3">
      <c r="A988" s="47">
        <v>17660</v>
      </c>
      <c r="B988" s="27">
        <v>99917</v>
      </c>
      <c r="C988" s="49" t="s">
        <v>2390</v>
      </c>
      <c r="D988" s="39" t="s">
        <v>1243</v>
      </c>
      <c r="E988" s="44" t="s">
        <v>1977</v>
      </c>
      <c r="F988" s="18" t="s">
        <v>7</v>
      </c>
      <c r="G988" s="29">
        <v>0.77810000000000001</v>
      </c>
      <c r="H988" s="36">
        <f>(Reference!B$12*List!$G988)+Reference!B$13</f>
        <v>791.85894467288415</v>
      </c>
      <c r="I988" s="36">
        <f>(Reference!C$12*List!$G988)+Reference!C$13</f>
        <v>1181.6316622789702</v>
      </c>
      <c r="J988" s="36">
        <f>(Reference!D$12*List!$G988)+Reference!D$13</f>
        <v>1414.2546369775625</v>
      </c>
      <c r="K988" s="36">
        <f>(Reference!E$12*List!$G988)+Reference!E$13</f>
        <v>1749.2317205435356</v>
      </c>
      <c r="L988" s="36">
        <f>(Reference!F$12*List!$G988)+Reference!F$13</f>
        <v>1822.1202526157613</v>
      </c>
      <c r="M988" s="36">
        <f>(Reference!G$12*List!$G988)+Reference!G$13</f>
        <v>2063.5312063585225</v>
      </c>
      <c r="N988" s="36">
        <f>(Reference!H$12*List!$G988)+Reference!H$13</f>
        <v>2142.1060778122692</v>
      </c>
      <c r="O988" s="36">
        <f>(Reference!I$12*List!$G988)+Reference!I$13</f>
        <v>2226.367288647537</v>
      </c>
      <c r="P988" s="36">
        <f>(Reference!J$12*List!$G988)+Reference!J$13</f>
        <v>2577.3695104705243</v>
      </c>
      <c r="Q988" s="36">
        <f>(Reference!K$12*List!$G988)+Reference!K$13</f>
        <v>2659.0460215869189</v>
      </c>
      <c r="R988" s="36">
        <f>(Reference!L$12*List!$G988)+Reference!L$13</f>
        <v>2868.9236387594265</v>
      </c>
      <c r="S988" s="36">
        <f>(Reference!M$12*List!$G988)+Reference!M$13</f>
        <v>3427.7357179798232</v>
      </c>
      <c r="T988" s="36">
        <f>(Reference!N$12*List!$G988)+Reference!N$13</f>
        <v>13827.016566894454</v>
      </c>
      <c r="U988" s="12">
        <f>(Reference!O$12*List!$G988)+Reference!O$13</f>
        <v>513.93135330188124</v>
      </c>
      <c r="V988" s="12">
        <f>(Reference!P$12*List!$G988)+Reference!P$13</f>
        <v>724.17599783446917</v>
      </c>
      <c r="W988" s="12">
        <f>(Reference!Q$12*List!$G988)+Reference!Q$13</f>
        <v>362.08799891723459</v>
      </c>
      <c r="X988" s="54"/>
      <c r="Y988" s="1" t="str">
        <f t="shared" si="31"/>
        <v>Neosho County, Kansas</v>
      </c>
      <c r="Z988" s="39" t="s">
        <v>1243</v>
      </c>
      <c r="AA988" s="40" t="s">
        <v>2225</v>
      </c>
      <c r="AB988" s="44" t="s">
        <v>1977</v>
      </c>
      <c r="AC988" s="63"/>
      <c r="AD988" s="57">
        <f t="shared" si="30"/>
        <v>0.77810000000000001</v>
      </c>
    </row>
    <row r="989" spans="1:30" x14ac:dyDescent="0.3">
      <c r="A989" s="47">
        <v>17670</v>
      </c>
      <c r="B989" s="27">
        <v>99917</v>
      </c>
      <c r="C989" s="49" t="s">
        <v>2390</v>
      </c>
      <c r="D989" s="39" t="s">
        <v>1244</v>
      </c>
      <c r="E989" s="44" t="s">
        <v>1977</v>
      </c>
      <c r="F989" s="18" t="s">
        <v>7</v>
      </c>
      <c r="G989" s="29">
        <v>0.77810000000000001</v>
      </c>
      <c r="H989" s="36">
        <f>(Reference!B$12*List!$G989)+Reference!B$13</f>
        <v>791.85894467288415</v>
      </c>
      <c r="I989" s="36">
        <f>(Reference!C$12*List!$G989)+Reference!C$13</f>
        <v>1181.6316622789702</v>
      </c>
      <c r="J989" s="36">
        <f>(Reference!D$12*List!$G989)+Reference!D$13</f>
        <v>1414.2546369775625</v>
      </c>
      <c r="K989" s="36">
        <f>(Reference!E$12*List!$G989)+Reference!E$13</f>
        <v>1749.2317205435356</v>
      </c>
      <c r="L989" s="36">
        <f>(Reference!F$12*List!$G989)+Reference!F$13</f>
        <v>1822.1202526157613</v>
      </c>
      <c r="M989" s="36">
        <f>(Reference!G$12*List!$G989)+Reference!G$13</f>
        <v>2063.5312063585225</v>
      </c>
      <c r="N989" s="36">
        <f>(Reference!H$12*List!$G989)+Reference!H$13</f>
        <v>2142.1060778122692</v>
      </c>
      <c r="O989" s="36">
        <f>(Reference!I$12*List!$G989)+Reference!I$13</f>
        <v>2226.367288647537</v>
      </c>
      <c r="P989" s="36">
        <f>(Reference!J$12*List!$G989)+Reference!J$13</f>
        <v>2577.3695104705243</v>
      </c>
      <c r="Q989" s="36">
        <f>(Reference!K$12*List!$G989)+Reference!K$13</f>
        <v>2659.0460215869189</v>
      </c>
      <c r="R989" s="36">
        <f>(Reference!L$12*List!$G989)+Reference!L$13</f>
        <v>2868.9236387594265</v>
      </c>
      <c r="S989" s="36">
        <f>(Reference!M$12*List!$G989)+Reference!M$13</f>
        <v>3427.7357179798232</v>
      </c>
      <c r="T989" s="36">
        <f>(Reference!N$12*List!$G989)+Reference!N$13</f>
        <v>13827.016566894454</v>
      </c>
      <c r="U989" s="12">
        <f>(Reference!O$12*List!$G989)+Reference!O$13</f>
        <v>513.93135330188124</v>
      </c>
      <c r="V989" s="12">
        <f>(Reference!P$12*List!$G989)+Reference!P$13</f>
        <v>724.17599783446917</v>
      </c>
      <c r="W989" s="12">
        <f>(Reference!Q$12*List!$G989)+Reference!Q$13</f>
        <v>362.08799891723459</v>
      </c>
      <c r="X989" s="54"/>
      <c r="Y989" s="1" t="str">
        <f t="shared" si="31"/>
        <v>Ness County, Kansas</v>
      </c>
      <c r="Z989" s="39" t="s">
        <v>1244</v>
      </c>
      <c r="AA989" s="40" t="s">
        <v>2225</v>
      </c>
      <c r="AB989" s="44" t="s">
        <v>1977</v>
      </c>
      <c r="AC989" s="63"/>
      <c r="AD989" s="57">
        <f t="shared" si="30"/>
        <v>0.77810000000000001</v>
      </c>
    </row>
    <row r="990" spans="1:30" x14ac:dyDescent="0.3">
      <c r="A990" s="47">
        <v>17680</v>
      </c>
      <c r="B990" s="27">
        <v>99917</v>
      </c>
      <c r="C990" s="49" t="s">
        <v>2390</v>
      </c>
      <c r="D990" s="39" t="s">
        <v>1245</v>
      </c>
      <c r="E990" s="44" t="s">
        <v>1977</v>
      </c>
      <c r="F990" s="18" t="s">
        <v>7</v>
      </c>
      <c r="G990" s="29">
        <v>0.77810000000000001</v>
      </c>
      <c r="H990" s="36">
        <f>(Reference!B$12*List!$G990)+Reference!B$13</f>
        <v>791.85894467288415</v>
      </c>
      <c r="I990" s="36">
        <f>(Reference!C$12*List!$G990)+Reference!C$13</f>
        <v>1181.6316622789702</v>
      </c>
      <c r="J990" s="36">
        <f>(Reference!D$12*List!$G990)+Reference!D$13</f>
        <v>1414.2546369775625</v>
      </c>
      <c r="K990" s="36">
        <f>(Reference!E$12*List!$G990)+Reference!E$13</f>
        <v>1749.2317205435356</v>
      </c>
      <c r="L990" s="36">
        <f>(Reference!F$12*List!$G990)+Reference!F$13</f>
        <v>1822.1202526157613</v>
      </c>
      <c r="M990" s="36">
        <f>(Reference!G$12*List!$G990)+Reference!G$13</f>
        <v>2063.5312063585225</v>
      </c>
      <c r="N990" s="36">
        <f>(Reference!H$12*List!$G990)+Reference!H$13</f>
        <v>2142.1060778122692</v>
      </c>
      <c r="O990" s="36">
        <f>(Reference!I$12*List!$G990)+Reference!I$13</f>
        <v>2226.367288647537</v>
      </c>
      <c r="P990" s="36">
        <f>(Reference!J$12*List!$G990)+Reference!J$13</f>
        <v>2577.3695104705243</v>
      </c>
      <c r="Q990" s="36">
        <f>(Reference!K$12*List!$G990)+Reference!K$13</f>
        <v>2659.0460215869189</v>
      </c>
      <c r="R990" s="36">
        <f>(Reference!L$12*List!$G990)+Reference!L$13</f>
        <v>2868.9236387594265</v>
      </c>
      <c r="S990" s="36">
        <f>(Reference!M$12*List!$G990)+Reference!M$13</f>
        <v>3427.7357179798232</v>
      </c>
      <c r="T990" s="36">
        <f>(Reference!N$12*List!$G990)+Reference!N$13</f>
        <v>13827.016566894454</v>
      </c>
      <c r="U990" s="12">
        <f>(Reference!O$12*List!$G990)+Reference!O$13</f>
        <v>513.93135330188124</v>
      </c>
      <c r="V990" s="12">
        <f>(Reference!P$12*List!$G990)+Reference!P$13</f>
        <v>724.17599783446917</v>
      </c>
      <c r="W990" s="12">
        <f>(Reference!Q$12*List!$G990)+Reference!Q$13</f>
        <v>362.08799891723459</v>
      </c>
      <c r="X990" s="54"/>
      <c r="Y990" s="1" t="str">
        <f t="shared" si="31"/>
        <v>Norton County, Kansas</v>
      </c>
      <c r="Z990" s="39" t="s">
        <v>1245</v>
      </c>
      <c r="AA990" s="40" t="s">
        <v>2225</v>
      </c>
      <c r="AB990" s="44" t="s">
        <v>1977</v>
      </c>
      <c r="AC990" s="63"/>
      <c r="AD990" s="57">
        <f t="shared" si="30"/>
        <v>0.77810000000000001</v>
      </c>
    </row>
    <row r="991" spans="1:30" x14ac:dyDescent="0.3">
      <c r="A991" s="47">
        <v>17690</v>
      </c>
      <c r="B991" s="13">
        <v>45820</v>
      </c>
      <c r="C991" s="49" t="s">
        <v>2394</v>
      </c>
      <c r="D991" s="38" t="s">
        <v>311</v>
      </c>
      <c r="E991" s="43" t="s">
        <v>1977</v>
      </c>
      <c r="F991" s="18" t="s">
        <v>6</v>
      </c>
      <c r="G991" s="11">
        <v>0.8851</v>
      </c>
      <c r="H991" s="36">
        <f>(Reference!B$12*List!$G991)+Reference!B$13</f>
        <v>872.44434169911597</v>
      </c>
      <c r="I991" s="36">
        <f>(Reference!C$12*List!$G991)+Reference!C$13</f>
        <v>1301.8832011219813</v>
      </c>
      <c r="J991" s="36">
        <f>(Reference!D$12*List!$G991)+Reference!D$13</f>
        <v>1558.1796026343013</v>
      </c>
      <c r="K991" s="36">
        <f>(Reference!E$12*List!$G991)+Reference!E$13</f>
        <v>1927.2464208120421</v>
      </c>
      <c r="L991" s="36">
        <f>(Reference!F$12*List!$G991)+Reference!F$13</f>
        <v>2007.5526266192358</v>
      </c>
      <c r="M991" s="36">
        <f>(Reference!G$12*List!$G991)+Reference!G$13</f>
        <v>2273.531336633132</v>
      </c>
      <c r="N991" s="36">
        <f>(Reference!H$12*List!$G991)+Reference!H$13</f>
        <v>2360.1025655884046</v>
      </c>
      <c r="O991" s="36">
        <f>(Reference!I$12*List!$G991)+Reference!I$13</f>
        <v>2452.9388176917555</v>
      </c>
      <c r="P991" s="36">
        <f>(Reference!J$12*List!$G991)+Reference!J$13</f>
        <v>2839.6616101959012</v>
      </c>
      <c r="Q991" s="36">
        <f>(Reference!K$12*List!$G991)+Reference!K$13</f>
        <v>2929.650124504672</v>
      </c>
      <c r="R991" s="36">
        <f>(Reference!L$12*List!$G991)+Reference!L$13</f>
        <v>3160.8864334246755</v>
      </c>
      <c r="S991" s="36">
        <f>(Reference!M$12*List!$G991)+Reference!M$13</f>
        <v>3776.56734461316</v>
      </c>
      <c r="T991" s="36">
        <f>(Reference!N$12*List!$G991)+Reference!N$13</f>
        <v>15234.155587331697</v>
      </c>
      <c r="U991" s="12">
        <f>(Reference!O$12*List!$G991)+Reference!O$13</f>
        <v>566.23279212337411</v>
      </c>
      <c r="V991" s="12">
        <f>(Reference!P$12*List!$G991)+Reference!P$13</f>
        <v>797.87347981020912</v>
      </c>
      <c r="W991" s="12">
        <f>(Reference!Q$12*List!$G991)+Reference!Q$13</f>
        <v>398.93673990510456</v>
      </c>
      <c r="X991" s="54"/>
      <c r="Y991" s="1" t="str">
        <f t="shared" si="31"/>
        <v>Osage County, Kansas</v>
      </c>
      <c r="Z991" s="38" t="s">
        <v>311</v>
      </c>
      <c r="AA991" s="40" t="s">
        <v>2225</v>
      </c>
      <c r="AB991" s="43" t="s">
        <v>1977</v>
      </c>
      <c r="AC991" s="62"/>
      <c r="AD991" s="57">
        <f t="shared" si="30"/>
        <v>0.8851</v>
      </c>
    </row>
    <row r="992" spans="1:30" x14ac:dyDescent="0.3">
      <c r="A992" s="47">
        <v>17700</v>
      </c>
      <c r="B992" s="27">
        <v>99917</v>
      </c>
      <c r="C992" s="49" t="s">
        <v>2390</v>
      </c>
      <c r="D992" s="39" t="s">
        <v>1246</v>
      </c>
      <c r="E992" s="44" t="s">
        <v>1977</v>
      </c>
      <c r="F992" s="18" t="s">
        <v>7</v>
      </c>
      <c r="G992" s="29">
        <v>0.77810000000000001</v>
      </c>
      <c r="H992" s="36">
        <f>(Reference!B$12*List!$G992)+Reference!B$13</f>
        <v>791.85894467288415</v>
      </c>
      <c r="I992" s="36">
        <f>(Reference!C$12*List!$G992)+Reference!C$13</f>
        <v>1181.6316622789702</v>
      </c>
      <c r="J992" s="36">
        <f>(Reference!D$12*List!$G992)+Reference!D$13</f>
        <v>1414.2546369775625</v>
      </c>
      <c r="K992" s="36">
        <f>(Reference!E$12*List!$G992)+Reference!E$13</f>
        <v>1749.2317205435356</v>
      </c>
      <c r="L992" s="36">
        <f>(Reference!F$12*List!$G992)+Reference!F$13</f>
        <v>1822.1202526157613</v>
      </c>
      <c r="M992" s="36">
        <f>(Reference!G$12*List!$G992)+Reference!G$13</f>
        <v>2063.5312063585225</v>
      </c>
      <c r="N992" s="36">
        <f>(Reference!H$12*List!$G992)+Reference!H$13</f>
        <v>2142.1060778122692</v>
      </c>
      <c r="O992" s="36">
        <f>(Reference!I$12*List!$G992)+Reference!I$13</f>
        <v>2226.367288647537</v>
      </c>
      <c r="P992" s="36">
        <f>(Reference!J$12*List!$G992)+Reference!J$13</f>
        <v>2577.3695104705243</v>
      </c>
      <c r="Q992" s="36">
        <f>(Reference!K$12*List!$G992)+Reference!K$13</f>
        <v>2659.0460215869189</v>
      </c>
      <c r="R992" s="36">
        <f>(Reference!L$12*List!$G992)+Reference!L$13</f>
        <v>2868.9236387594265</v>
      </c>
      <c r="S992" s="36">
        <f>(Reference!M$12*List!$G992)+Reference!M$13</f>
        <v>3427.7357179798232</v>
      </c>
      <c r="T992" s="36">
        <f>(Reference!N$12*List!$G992)+Reference!N$13</f>
        <v>13827.016566894454</v>
      </c>
      <c r="U992" s="12">
        <f>(Reference!O$12*List!$G992)+Reference!O$13</f>
        <v>513.93135330188124</v>
      </c>
      <c r="V992" s="12">
        <f>(Reference!P$12*List!$G992)+Reference!P$13</f>
        <v>724.17599783446917</v>
      </c>
      <c r="W992" s="12">
        <f>(Reference!Q$12*List!$G992)+Reference!Q$13</f>
        <v>362.08799891723459</v>
      </c>
      <c r="X992" s="54"/>
      <c r="Y992" s="1" t="str">
        <f t="shared" si="31"/>
        <v>Osborne County, Kansas</v>
      </c>
      <c r="Z992" s="39" t="s">
        <v>1246</v>
      </c>
      <c r="AA992" s="40" t="s">
        <v>2225</v>
      </c>
      <c r="AB992" s="44" t="s">
        <v>1977</v>
      </c>
      <c r="AC992" s="63"/>
      <c r="AD992" s="57">
        <f t="shared" si="30"/>
        <v>0.77810000000000001</v>
      </c>
    </row>
    <row r="993" spans="1:30" x14ac:dyDescent="0.3">
      <c r="A993" s="47">
        <v>17710</v>
      </c>
      <c r="B993" s="27">
        <v>99917</v>
      </c>
      <c r="C993" s="49" t="s">
        <v>2390</v>
      </c>
      <c r="D993" s="39" t="s">
        <v>407</v>
      </c>
      <c r="E993" s="44" t="s">
        <v>1977</v>
      </c>
      <c r="F993" s="18" t="s">
        <v>7</v>
      </c>
      <c r="G993" s="29">
        <v>0.77810000000000001</v>
      </c>
      <c r="H993" s="36">
        <f>(Reference!B$12*List!$G993)+Reference!B$13</f>
        <v>791.85894467288415</v>
      </c>
      <c r="I993" s="36">
        <f>(Reference!C$12*List!$G993)+Reference!C$13</f>
        <v>1181.6316622789702</v>
      </c>
      <c r="J993" s="36">
        <f>(Reference!D$12*List!$G993)+Reference!D$13</f>
        <v>1414.2546369775625</v>
      </c>
      <c r="K993" s="36">
        <f>(Reference!E$12*List!$G993)+Reference!E$13</f>
        <v>1749.2317205435356</v>
      </c>
      <c r="L993" s="36">
        <f>(Reference!F$12*List!$G993)+Reference!F$13</f>
        <v>1822.1202526157613</v>
      </c>
      <c r="M993" s="36">
        <f>(Reference!G$12*List!$G993)+Reference!G$13</f>
        <v>2063.5312063585225</v>
      </c>
      <c r="N993" s="36">
        <f>(Reference!H$12*List!$G993)+Reference!H$13</f>
        <v>2142.1060778122692</v>
      </c>
      <c r="O993" s="36">
        <f>(Reference!I$12*List!$G993)+Reference!I$13</f>
        <v>2226.367288647537</v>
      </c>
      <c r="P993" s="36">
        <f>(Reference!J$12*List!$G993)+Reference!J$13</f>
        <v>2577.3695104705243</v>
      </c>
      <c r="Q993" s="36">
        <f>(Reference!K$12*List!$G993)+Reference!K$13</f>
        <v>2659.0460215869189</v>
      </c>
      <c r="R993" s="36">
        <f>(Reference!L$12*List!$G993)+Reference!L$13</f>
        <v>2868.9236387594265</v>
      </c>
      <c r="S993" s="36">
        <f>(Reference!M$12*List!$G993)+Reference!M$13</f>
        <v>3427.7357179798232</v>
      </c>
      <c r="T993" s="36">
        <f>(Reference!N$12*List!$G993)+Reference!N$13</f>
        <v>13827.016566894454</v>
      </c>
      <c r="U993" s="12">
        <f>(Reference!O$12*List!$G993)+Reference!O$13</f>
        <v>513.93135330188124</v>
      </c>
      <c r="V993" s="12">
        <f>(Reference!P$12*List!$G993)+Reference!P$13</f>
        <v>724.17599783446917</v>
      </c>
      <c r="W993" s="12">
        <f>(Reference!Q$12*List!$G993)+Reference!Q$13</f>
        <v>362.08799891723459</v>
      </c>
      <c r="X993" s="54"/>
      <c r="Y993" s="1" t="str">
        <f t="shared" si="31"/>
        <v>Ottawa County, Kansas</v>
      </c>
      <c r="Z993" s="39" t="s">
        <v>407</v>
      </c>
      <c r="AA993" s="40" t="s">
        <v>2225</v>
      </c>
      <c r="AB993" s="44" t="s">
        <v>1977</v>
      </c>
      <c r="AC993" s="63"/>
      <c r="AD993" s="57">
        <f t="shared" si="30"/>
        <v>0.77810000000000001</v>
      </c>
    </row>
    <row r="994" spans="1:30" x14ac:dyDescent="0.3">
      <c r="A994" s="47">
        <v>17720</v>
      </c>
      <c r="B994" s="27">
        <v>99917</v>
      </c>
      <c r="C994" s="49" t="s">
        <v>2390</v>
      </c>
      <c r="D994" s="39" t="s">
        <v>563</v>
      </c>
      <c r="E994" s="44" t="s">
        <v>1977</v>
      </c>
      <c r="F994" s="18" t="s">
        <v>7</v>
      </c>
      <c r="G994" s="29">
        <v>0.77810000000000001</v>
      </c>
      <c r="H994" s="36">
        <f>(Reference!B$12*List!$G994)+Reference!B$13</f>
        <v>791.85894467288415</v>
      </c>
      <c r="I994" s="36">
        <f>(Reference!C$12*List!$G994)+Reference!C$13</f>
        <v>1181.6316622789702</v>
      </c>
      <c r="J994" s="36">
        <f>(Reference!D$12*List!$G994)+Reference!D$13</f>
        <v>1414.2546369775625</v>
      </c>
      <c r="K994" s="36">
        <f>(Reference!E$12*List!$G994)+Reference!E$13</f>
        <v>1749.2317205435356</v>
      </c>
      <c r="L994" s="36">
        <f>(Reference!F$12*List!$G994)+Reference!F$13</f>
        <v>1822.1202526157613</v>
      </c>
      <c r="M994" s="36">
        <f>(Reference!G$12*List!$G994)+Reference!G$13</f>
        <v>2063.5312063585225</v>
      </c>
      <c r="N994" s="36">
        <f>(Reference!H$12*List!$G994)+Reference!H$13</f>
        <v>2142.1060778122692</v>
      </c>
      <c r="O994" s="36">
        <f>(Reference!I$12*List!$G994)+Reference!I$13</f>
        <v>2226.367288647537</v>
      </c>
      <c r="P994" s="36">
        <f>(Reference!J$12*List!$G994)+Reference!J$13</f>
        <v>2577.3695104705243</v>
      </c>
      <c r="Q994" s="36">
        <f>(Reference!K$12*List!$G994)+Reference!K$13</f>
        <v>2659.0460215869189</v>
      </c>
      <c r="R994" s="36">
        <f>(Reference!L$12*List!$G994)+Reference!L$13</f>
        <v>2868.9236387594265</v>
      </c>
      <c r="S994" s="36">
        <f>(Reference!M$12*List!$G994)+Reference!M$13</f>
        <v>3427.7357179798232</v>
      </c>
      <c r="T994" s="36">
        <f>(Reference!N$12*List!$G994)+Reference!N$13</f>
        <v>13827.016566894454</v>
      </c>
      <c r="U994" s="12">
        <f>(Reference!O$12*List!$G994)+Reference!O$13</f>
        <v>513.93135330188124</v>
      </c>
      <c r="V994" s="12">
        <f>(Reference!P$12*List!$G994)+Reference!P$13</f>
        <v>724.17599783446917</v>
      </c>
      <c r="W994" s="12">
        <f>(Reference!Q$12*List!$G994)+Reference!Q$13</f>
        <v>362.08799891723459</v>
      </c>
      <c r="X994" s="54"/>
      <c r="Y994" s="1" t="str">
        <f t="shared" si="31"/>
        <v>Pawnee County, Kansas</v>
      </c>
      <c r="Z994" s="39" t="s">
        <v>563</v>
      </c>
      <c r="AA994" s="40" t="s">
        <v>2225</v>
      </c>
      <c r="AB994" s="44" t="s">
        <v>1977</v>
      </c>
      <c r="AC994" s="63"/>
      <c r="AD994" s="57">
        <f t="shared" si="30"/>
        <v>0.77810000000000001</v>
      </c>
    </row>
    <row r="995" spans="1:30" x14ac:dyDescent="0.3">
      <c r="A995" s="47">
        <v>17730</v>
      </c>
      <c r="B995" s="27">
        <v>99917</v>
      </c>
      <c r="C995" s="49" t="s">
        <v>2390</v>
      </c>
      <c r="D995" s="39" t="s">
        <v>988</v>
      </c>
      <c r="E995" s="44" t="s">
        <v>1977</v>
      </c>
      <c r="F995" s="18" t="s">
        <v>7</v>
      </c>
      <c r="G995" s="29">
        <v>0.77810000000000001</v>
      </c>
      <c r="H995" s="36">
        <f>(Reference!B$12*List!$G995)+Reference!B$13</f>
        <v>791.85894467288415</v>
      </c>
      <c r="I995" s="36">
        <f>(Reference!C$12*List!$G995)+Reference!C$13</f>
        <v>1181.6316622789702</v>
      </c>
      <c r="J995" s="36">
        <f>(Reference!D$12*List!$G995)+Reference!D$13</f>
        <v>1414.2546369775625</v>
      </c>
      <c r="K995" s="36">
        <f>(Reference!E$12*List!$G995)+Reference!E$13</f>
        <v>1749.2317205435356</v>
      </c>
      <c r="L995" s="36">
        <f>(Reference!F$12*List!$G995)+Reference!F$13</f>
        <v>1822.1202526157613</v>
      </c>
      <c r="M995" s="36">
        <f>(Reference!G$12*List!$G995)+Reference!G$13</f>
        <v>2063.5312063585225</v>
      </c>
      <c r="N995" s="36">
        <f>(Reference!H$12*List!$G995)+Reference!H$13</f>
        <v>2142.1060778122692</v>
      </c>
      <c r="O995" s="36">
        <f>(Reference!I$12*List!$G995)+Reference!I$13</f>
        <v>2226.367288647537</v>
      </c>
      <c r="P995" s="36">
        <f>(Reference!J$12*List!$G995)+Reference!J$13</f>
        <v>2577.3695104705243</v>
      </c>
      <c r="Q995" s="36">
        <f>(Reference!K$12*List!$G995)+Reference!K$13</f>
        <v>2659.0460215869189</v>
      </c>
      <c r="R995" s="36">
        <f>(Reference!L$12*List!$G995)+Reference!L$13</f>
        <v>2868.9236387594265</v>
      </c>
      <c r="S995" s="36">
        <f>(Reference!M$12*List!$G995)+Reference!M$13</f>
        <v>3427.7357179798232</v>
      </c>
      <c r="T995" s="36">
        <f>(Reference!N$12*List!$G995)+Reference!N$13</f>
        <v>13827.016566894454</v>
      </c>
      <c r="U995" s="12">
        <f>(Reference!O$12*List!$G995)+Reference!O$13</f>
        <v>513.93135330188124</v>
      </c>
      <c r="V995" s="12">
        <f>(Reference!P$12*List!$G995)+Reference!P$13</f>
        <v>724.17599783446917</v>
      </c>
      <c r="W995" s="12">
        <f>(Reference!Q$12*List!$G995)+Reference!Q$13</f>
        <v>362.08799891723459</v>
      </c>
      <c r="X995" s="54"/>
      <c r="Y995" s="1" t="str">
        <f t="shared" si="31"/>
        <v>Phillips County, Kansas</v>
      </c>
      <c r="Z995" s="39" t="s">
        <v>988</v>
      </c>
      <c r="AA995" s="40" t="s">
        <v>2225</v>
      </c>
      <c r="AB995" s="44" t="s">
        <v>1977</v>
      </c>
      <c r="AC995" s="63"/>
      <c r="AD995" s="57">
        <f t="shared" si="30"/>
        <v>0.77810000000000001</v>
      </c>
    </row>
    <row r="996" spans="1:30" x14ac:dyDescent="0.3">
      <c r="A996" s="47">
        <v>17740</v>
      </c>
      <c r="B996" s="13">
        <v>31740</v>
      </c>
      <c r="C996" s="49" t="s">
        <v>2396</v>
      </c>
      <c r="D996" s="38" t="s">
        <v>312</v>
      </c>
      <c r="E996" s="43" t="s">
        <v>1977</v>
      </c>
      <c r="F996" s="18" t="s">
        <v>6</v>
      </c>
      <c r="G996" s="11">
        <v>0.88890000000000002</v>
      </c>
      <c r="H996" s="36">
        <f>(Reference!B$12*List!$G996)+Reference!B$13</f>
        <v>875.30625299537462</v>
      </c>
      <c r="I996" s="36">
        <f>(Reference!C$12*List!$G996)+Reference!C$13</f>
        <v>1306.1538165201441</v>
      </c>
      <c r="J996" s="36">
        <f>(Reference!D$12*List!$G996)+Reference!D$13</f>
        <v>1563.2909565548209</v>
      </c>
      <c r="K996" s="36">
        <f>(Reference!E$12*List!$G996)+Reference!E$13</f>
        <v>1933.5684382047555</v>
      </c>
      <c r="L996" s="36">
        <f>(Reference!F$12*List!$G996)+Reference!F$13</f>
        <v>2014.138075415621</v>
      </c>
      <c r="M996" s="36">
        <f>(Reference!G$12*List!$G996)+Reference!G$13</f>
        <v>2280.9892851849409</v>
      </c>
      <c r="N996" s="36">
        <f>(Reference!H$12*List!$G996)+Reference!H$13</f>
        <v>2367.8444969299871</v>
      </c>
      <c r="O996" s="36">
        <f>(Reference!I$12*List!$G996)+Reference!I$13</f>
        <v>2460.9852832092138</v>
      </c>
      <c r="P996" s="36">
        <f>(Reference!J$12*List!$G996)+Reference!J$13</f>
        <v>2848.9766567282045</v>
      </c>
      <c r="Q996" s="36">
        <f>(Reference!K$12*List!$G996)+Reference!K$13</f>
        <v>2939.2603636737131</v>
      </c>
      <c r="R996" s="36">
        <f>(Reference!L$12*List!$G996)+Reference!L$13</f>
        <v>3171.255205571666</v>
      </c>
      <c r="S996" s="36">
        <f>(Reference!M$12*List!$G996)+Reference!M$13</f>
        <v>3788.9557575216336</v>
      </c>
      <c r="T996" s="36">
        <f>(Reference!N$12*List!$G996)+Reference!N$13</f>
        <v>15284.128748805171</v>
      </c>
      <c r="U996" s="12">
        <f>(Reference!O$12*List!$G996)+Reference!O$13</f>
        <v>568.09022639927753</v>
      </c>
      <c r="V996" s="12">
        <f>(Reference!P$12*List!$G996)+Reference!P$13</f>
        <v>800.49077356261864</v>
      </c>
      <c r="W996" s="12">
        <f>(Reference!Q$12*List!$G996)+Reference!Q$13</f>
        <v>400.24538678130932</v>
      </c>
      <c r="X996" s="54"/>
      <c r="Y996" s="1" t="str">
        <f t="shared" si="31"/>
        <v>Pottawatomie County, Kansas</v>
      </c>
      <c r="Z996" s="38" t="s">
        <v>312</v>
      </c>
      <c r="AA996" s="40" t="s">
        <v>2225</v>
      </c>
      <c r="AB996" s="43" t="s">
        <v>1977</v>
      </c>
      <c r="AC996" s="62"/>
      <c r="AD996" s="57">
        <f t="shared" si="30"/>
        <v>0.88890000000000002</v>
      </c>
    </row>
    <row r="997" spans="1:30" x14ac:dyDescent="0.3">
      <c r="A997" s="47">
        <v>17750</v>
      </c>
      <c r="B997" s="27">
        <v>99917</v>
      </c>
      <c r="C997" s="49" t="s">
        <v>2390</v>
      </c>
      <c r="D997" s="39" t="s">
        <v>1247</v>
      </c>
      <c r="E997" s="44" t="s">
        <v>1977</v>
      </c>
      <c r="F997" s="18" t="s">
        <v>7</v>
      </c>
      <c r="G997" s="29">
        <v>0.77810000000000001</v>
      </c>
      <c r="H997" s="36">
        <f>(Reference!B$12*List!$G997)+Reference!B$13</f>
        <v>791.85894467288415</v>
      </c>
      <c r="I997" s="36">
        <f>(Reference!C$12*List!$G997)+Reference!C$13</f>
        <v>1181.6316622789702</v>
      </c>
      <c r="J997" s="36">
        <f>(Reference!D$12*List!$G997)+Reference!D$13</f>
        <v>1414.2546369775625</v>
      </c>
      <c r="K997" s="36">
        <f>(Reference!E$12*List!$G997)+Reference!E$13</f>
        <v>1749.2317205435356</v>
      </c>
      <c r="L997" s="36">
        <f>(Reference!F$12*List!$G997)+Reference!F$13</f>
        <v>1822.1202526157613</v>
      </c>
      <c r="M997" s="36">
        <f>(Reference!G$12*List!$G997)+Reference!G$13</f>
        <v>2063.5312063585225</v>
      </c>
      <c r="N997" s="36">
        <f>(Reference!H$12*List!$G997)+Reference!H$13</f>
        <v>2142.1060778122692</v>
      </c>
      <c r="O997" s="36">
        <f>(Reference!I$12*List!$G997)+Reference!I$13</f>
        <v>2226.367288647537</v>
      </c>
      <c r="P997" s="36">
        <f>(Reference!J$12*List!$G997)+Reference!J$13</f>
        <v>2577.3695104705243</v>
      </c>
      <c r="Q997" s="36">
        <f>(Reference!K$12*List!$G997)+Reference!K$13</f>
        <v>2659.0460215869189</v>
      </c>
      <c r="R997" s="36">
        <f>(Reference!L$12*List!$G997)+Reference!L$13</f>
        <v>2868.9236387594265</v>
      </c>
      <c r="S997" s="36">
        <f>(Reference!M$12*List!$G997)+Reference!M$13</f>
        <v>3427.7357179798232</v>
      </c>
      <c r="T997" s="36">
        <f>(Reference!N$12*List!$G997)+Reference!N$13</f>
        <v>13827.016566894454</v>
      </c>
      <c r="U997" s="12">
        <f>(Reference!O$12*List!$G997)+Reference!O$13</f>
        <v>513.93135330188124</v>
      </c>
      <c r="V997" s="12">
        <f>(Reference!P$12*List!$G997)+Reference!P$13</f>
        <v>724.17599783446917</v>
      </c>
      <c r="W997" s="12">
        <f>(Reference!Q$12*List!$G997)+Reference!Q$13</f>
        <v>362.08799891723459</v>
      </c>
      <c r="X997" s="54"/>
      <c r="Y997" s="1" t="str">
        <f t="shared" si="31"/>
        <v>Pratt County, Kansas</v>
      </c>
      <c r="Z997" s="39" t="s">
        <v>1247</v>
      </c>
      <c r="AA997" s="40" t="s">
        <v>2225</v>
      </c>
      <c r="AB997" s="44" t="s">
        <v>1977</v>
      </c>
      <c r="AC997" s="63"/>
      <c r="AD997" s="57">
        <f t="shared" si="30"/>
        <v>0.77810000000000001</v>
      </c>
    </row>
    <row r="998" spans="1:30" x14ac:dyDescent="0.3">
      <c r="A998" s="47">
        <v>17760</v>
      </c>
      <c r="B998" s="27">
        <v>99917</v>
      </c>
      <c r="C998" s="49" t="s">
        <v>2390</v>
      </c>
      <c r="D998" s="39" t="s">
        <v>1248</v>
      </c>
      <c r="E998" s="44" t="s">
        <v>1977</v>
      </c>
      <c r="F998" s="18" t="s">
        <v>7</v>
      </c>
      <c r="G998" s="29">
        <v>0.77810000000000001</v>
      </c>
      <c r="H998" s="36">
        <f>(Reference!B$12*List!$G998)+Reference!B$13</f>
        <v>791.85894467288415</v>
      </c>
      <c r="I998" s="36">
        <f>(Reference!C$12*List!$G998)+Reference!C$13</f>
        <v>1181.6316622789702</v>
      </c>
      <c r="J998" s="36">
        <f>(Reference!D$12*List!$G998)+Reference!D$13</f>
        <v>1414.2546369775625</v>
      </c>
      <c r="K998" s="36">
        <f>(Reference!E$12*List!$G998)+Reference!E$13</f>
        <v>1749.2317205435356</v>
      </c>
      <c r="L998" s="36">
        <f>(Reference!F$12*List!$G998)+Reference!F$13</f>
        <v>1822.1202526157613</v>
      </c>
      <c r="M998" s="36">
        <f>(Reference!G$12*List!$G998)+Reference!G$13</f>
        <v>2063.5312063585225</v>
      </c>
      <c r="N998" s="36">
        <f>(Reference!H$12*List!$G998)+Reference!H$13</f>
        <v>2142.1060778122692</v>
      </c>
      <c r="O998" s="36">
        <f>(Reference!I$12*List!$G998)+Reference!I$13</f>
        <v>2226.367288647537</v>
      </c>
      <c r="P998" s="36">
        <f>(Reference!J$12*List!$G998)+Reference!J$13</f>
        <v>2577.3695104705243</v>
      </c>
      <c r="Q998" s="36">
        <f>(Reference!K$12*List!$G998)+Reference!K$13</f>
        <v>2659.0460215869189</v>
      </c>
      <c r="R998" s="36">
        <f>(Reference!L$12*List!$G998)+Reference!L$13</f>
        <v>2868.9236387594265</v>
      </c>
      <c r="S998" s="36">
        <f>(Reference!M$12*List!$G998)+Reference!M$13</f>
        <v>3427.7357179798232</v>
      </c>
      <c r="T998" s="36">
        <f>(Reference!N$12*List!$G998)+Reference!N$13</f>
        <v>13827.016566894454</v>
      </c>
      <c r="U998" s="12">
        <f>(Reference!O$12*List!$G998)+Reference!O$13</f>
        <v>513.93135330188124</v>
      </c>
      <c r="V998" s="12">
        <f>(Reference!P$12*List!$G998)+Reference!P$13</f>
        <v>724.17599783446917</v>
      </c>
      <c r="W998" s="12">
        <f>(Reference!Q$12*List!$G998)+Reference!Q$13</f>
        <v>362.08799891723459</v>
      </c>
      <c r="X998" s="54"/>
      <c r="Y998" s="1" t="str">
        <f t="shared" si="31"/>
        <v>Rawlins County, Kansas</v>
      </c>
      <c r="Z998" s="39" t="s">
        <v>1248</v>
      </c>
      <c r="AA998" s="40" t="s">
        <v>2225</v>
      </c>
      <c r="AB998" s="44" t="s">
        <v>1977</v>
      </c>
      <c r="AC998" s="63"/>
      <c r="AD998" s="57">
        <f t="shared" si="30"/>
        <v>0.77810000000000001</v>
      </c>
    </row>
    <row r="999" spans="1:30" x14ac:dyDescent="0.3">
      <c r="A999" s="47">
        <v>17770</v>
      </c>
      <c r="B999" s="27">
        <v>99917</v>
      </c>
      <c r="C999" s="49" t="s">
        <v>2390</v>
      </c>
      <c r="D999" s="39" t="s">
        <v>1249</v>
      </c>
      <c r="E999" s="44" t="s">
        <v>1977</v>
      </c>
      <c r="F999" s="18" t="s">
        <v>7</v>
      </c>
      <c r="G999" s="29">
        <v>0.77810000000000001</v>
      </c>
      <c r="H999" s="36">
        <f>(Reference!B$12*List!$G999)+Reference!B$13</f>
        <v>791.85894467288415</v>
      </c>
      <c r="I999" s="36">
        <f>(Reference!C$12*List!$G999)+Reference!C$13</f>
        <v>1181.6316622789702</v>
      </c>
      <c r="J999" s="36">
        <f>(Reference!D$12*List!$G999)+Reference!D$13</f>
        <v>1414.2546369775625</v>
      </c>
      <c r="K999" s="36">
        <f>(Reference!E$12*List!$G999)+Reference!E$13</f>
        <v>1749.2317205435356</v>
      </c>
      <c r="L999" s="36">
        <f>(Reference!F$12*List!$G999)+Reference!F$13</f>
        <v>1822.1202526157613</v>
      </c>
      <c r="M999" s="36">
        <f>(Reference!G$12*List!$G999)+Reference!G$13</f>
        <v>2063.5312063585225</v>
      </c>
      <c r="N999" s="36">
        <f>(Reference!H$12*List!$G999)+Reference!H$13</f>
        <v>2142.1060778122692</v>
      </c>
      <c r="O999" s="36">
        <f>(Reference!I$12*List!$G999)+Reference!I$13</f>
        <v>2226.367288647537</v>
      </c>
      <c r="P999" s="36">
        <f>(Reference!J$12*List!$G999)+Reference!J$13</f>
        <v>2577.3695104705243</v>
      </c>
      <c r="Q999" s="36">
        <f>(Reference!K$12*List!$G999)+Reference!K$13</f>
        <v>2659.0460215869189</v>
      </c>
      <c r="R999" s="36">
        <f>(Reference!L$12*List!$G999)+Reference!L$13</f>
        <v>2868.9236387594265</v>
      </c>
      <c r="S999" s="36">
        <f>(Reference!M$12*List!$G999)+Reference!M$13</f>
        <v>3427.7357179798232</v>
      </c>
      <c r="T999" s="36">
        <f>(Reference!N$12*List!$G999)+Reference!N$13</f>
        <v>13827.016566894454</v>
      </c>
      <c r="U999" s="12">
        <f>(Reference!O$12*List!$G999)+Reference!O$13</f>
        <v>513.93135330188124</v>
      </c>
      <c r="V999" s="12">
        <f>(Reference!P$12*List!$G999)+Reference!P$13</f>
        <v>724.17599783446917</v>
      </c>
      <c r="W999" s="12">
        <f>(Reference!Q$12*List!$G999)+Reference!Q$13</f>
        <v>362.08799891723459</v>
      </c>
      <c r="X999" s="54"/>
      <c r="Y999" s="1" t="str">
        <f t="shared" si="31"/>
        <v>Reno County, Kansas</v>
      </c>
      <c r="Z999" s="39" t="s">
        <v>1249</v>
      </c>
      <c r="AA999" s="40" t="s">
        <v>2225</v>
      </c>
      <c r="AB999" s="44" t="s">
        <v>1977</v>
      </c>
      <c r="AC999" s="63"/>
      <c r="AD999" s="57">
        <f t="shared" si="30"/>
        <v>0.77810000000000001</v>
      </c>
    </row>
    <row r="1000" spans="1:30" x14ac:dyDescent="0.3">
      <c r="A1000" s="47">
        <v>17780</v>
      </c>
      <c r="B1000" s="27">
        <v>99917</v>
      </c>
      <c r="C1000" s="49" t="s">
        <v>2390</v>
      </c>
      <c r="D1000" s="39" t="s">
        <v>1250</v>
      </c>
      <c r="E1000" s="44" t="s">
        <v>1977</v>
      </c>
      <c r="F1000" s="18" t="s">
        <v>7</v>
      </c>
      <c r="G1000" s="29">
        <v>0.77810000000000001</v>
      </c>
      <c r="H1000" s="36">
        <f>(Reference!B$12*List!$G1000)+Reference!B$13</f>
        <v>791.85894467288415</v>
      </c>
      <c r="I1000" s="36">
        <f>(Reference!C$12*List!$G1000)+Reference!C$13</f>
        <v>1181.6316622789702</v>
      </c>
      <c r="J1000" s="36">
        <f>(Reference!D$12*List!$G1000)+Reference!D$13</f>
        <v>1414.2546369775625</v>
      </c>
      <c r="K1000" s="36">
        <f>(Reference!E$12*List!$G1000)+Reference!E$13</f>
        <v>1749.2317205435356</v>
      </c>
      <c r="L1000" s="36">
        <f>(Reference!F$12*List!$G1000)+Reference!F$13</f>
        <v>1822.1202526157613</v>
      </c>
      <c r="M1000" s="36">
        <f>(Reference!G$12*List!$G1000)+Reference!G$13</f>
        <v>2063.5312063585225</v>
      </c>
      <c r="N1000" s="36">
        <f>(Reference!H$12*List!$G1000)+Reference!H$13</f>
        <v>2142.1060778122692</v>
      </c>
      <c r="O1000" s="36">
        <f>(Reference!I$12*List!$G1000)+Reference!I$13</f>
        <v>2226.367288647537</v>
      </c>
      <c r="P1000" s="36">
        <f>(Reference!J$12*List!$G1000)+Reference!J$13</f>
        <v>2577.3695104705243</v>
      </c>
      <c r="Q1000" s="36">
        <f>(Reference!K$12*List!$G1000)+Reference!K$13</f>
        <v>2659.0460215869189</v>
      </c>
      <c r="R1000" s="36">
        <f>(Reference!L$12*List!$G1000)+Reference!L$13</f>
        <v>2868.9236387594265</v>
      </c>
      <c r="S1000" s="36">
        <f>(Reference!M$12*List!$G1000)+Reference!M$13</f>
        <v>3427.7357179798232</v>
      </c>
      <c r="T1000" s="36">
        <f>(Reference!N$12*List!$G1000)+Reference!N$13</f>
        <v>13827.016566894454</v>
      </c>
      <c r="U1000" s="12">
        <f>(Reference!O$12*List!$G1000)+Reference!O$13</f>
        <v>513.93135330188124</v>
      </c>
      <c r="V1000" s="12">
        <f>(Reference!P$12*List!$G1000)+Reference!P$13</f>
        <v>724.17599783446917</v>
      </c>
      <c r="W1000" s="12">
        <f>(Reference!Q$12*List!$G1000)+Reference!Q$13</f>
        <v>362.08799891723459</v>
      </c>
      <c r="X1000" s="54"/>
      <c r="Y1000" s="1" t="str">
        <f t="shared" si="31"/>
        <v>Republic County, Kansas</v>
      </c>
      <c r="Z1000" s="39" t="s">
        <v>1250</v>
      </c>
      <c r="AA1000" s="40" t="s">
        <v>2225</v>
      </c>
      <c r="AB1000" s="44" t="s">
        <v>1977</v>
      </c>
      <c r="AC1000" s="63"/>
      <c r="AD1000" s="57">
        <f t="shared" si="30"/>
        <v>0.77810000000000001</v>
      </c>
    </row>
    <row r="1001" spans="1:30" x14ac:dyDescent="0.3">
      <c r="A1001" s="47">
        <v>17790</v>
      </c>
      <c r="B1001" s="27">
        <v>99917</v>
      </c>
      <c r="C1001" s="49" t="s">
        <v>2390</v>
      </c>
      <c r="D1001" s="39" t="s">
        <v>1251</v>
      </c>
      <c r="E1001" s="44" t="s">
        <v>1977</v>
      </c>
      <c r="F1001" s="18" t="s">
        <v>7</v>
      </c>
      <c r="G1001" s="29">
        <v>0.77810000000000001</v>
      </c>
      <c r="H1001" s="36">
        <f>(Reference!B$12*List!$G1001)+Reference!B$13</f>
        <v>791.85894467288415</v>
      </c>
      <c r="I1001" s="36">
        <f>(Reference!C$12*List!$G1001)+Reference!C$13</f>
        <v>1181.6316622789702</v>
      </c>
      <c r="J1001" s="36">
        <f>(Reference!D$12*List!$G1001)+Reference!D$13</f>
        <v>1414.2546369775625</v>
      </c>
      <c r="K1001" s="36">
        <f>(Reference!E$12*List!$G1001)+Reference!E$13</f>
        <v>1749.2317205435356</v>
      </c>
      <c r="L1001" s="36">
        <f>(Reference!F$12*List!$G1001)+Reference!F$13</f>
        <v>1822.1202526157613</v>
      </c>
      <c r="M1001" s="36">
        <f>(Reference!G$12*List!$G1001)+Reference!G$13</f>
        <v>2063.5312063585225</v>
      </c>
      <c r="N1001" s="36">
        <f>(Reference!H$12*List!$G1001)+Reference!H$13</f>
        <v>2142.1060778122692</v>
      </c>
      <c r="O1001" s="36">
        <f>(Reference!I$12*List!$G1001)+Reference!I$13</f>
        <v>2226.367288647537</v>
      </c>
      <c r="P1001" s="36">
        <f>(Reference!J$12*List!$G1001)+Reference!J$13</f>
        <v>2577.3695104705243</v>
      </c>
      <c r="Q1001" s="36">
        <f>(Reference!K$12*List!$G1001)+Reference!K$13</f>
        <v>2659.0460215869189</v>
      </c>
      <c r="R1001" s="36">
        <f>(Reference!L$12*List!$G1001)+Reference!L$13</f>
        <v>2868.9236387594265</v>
      </c>
      <c r="S1001" s="36">
        <f>(Reference!M$12*List!$G1001)+Reference!M$13</f>
        <v>3427.7357179798232</v>
      </c>
      <c r="T1001" s="36">
        <f>(Reference!N$12*List!$G1001)+Reference!N$13</f>
        <v>13827.016566894454</v>
      </c>
      <c r="U1001" s="12">
        <f>(Reference!O$12*List!$G1001)+Reference!O$13</f>
        <v>513.93135330188124</v>
      </c>
      <c r="V1001" s="12">
        <f>(Reference!P$12*List!$G1001)+Reference!P$13</f>
        <v>724.17599783446917</v>
      </c>
      <c r="W1001" s="12">
        <f>(Reference!Q$12*List!$G1001)+Reference!Q$13</f>
        <v>362.08799891723459</v>
      </c>
      <c r="X1001" s="54"/>
      <c r="Y1001" s="1" t="str">
        <f t="shared" si="31"/>
        <v>Rice County, Kansas</v>
      </c>
      <c r="Z1001" s="39" t="s">
        <v>1251</v>
      </c>
      <c r="AA1001" s="40" t="s">
        <v>2225</v>
      </c>
      <c r="AB1001" s="44" t="s">
        <v>1977</v>
      </c>
      <c r="AC1001" s="63"/>
      <c r="AD1001" s="57">
        <f t="shared" si="30"/>
        <v>0.77810000000000001</v>
      </c>
    </row>
    <row r="1002" spans="1:30" x14ac:dyDescent="0.3">
      <c r="A1002" s="47">
        <v>17800</v>
      </c>
      <c r="B1002" s="13">
        <v>31740</v>
      </c>
      <c r="C1002" s="49" t="s">
        <v>2396</v>
      </c>
      <c r="D1002" s="38" t="s">
        <v>313</v>
      </c>
      <c r="E1002" s="43" t="s">
        <v>1977</v>
      </c>
      <c r="F1002" s="18" t="s">
        <v>6</v>
      </c>
      <c r="G1002" s="11">
        <v>0.88890000000000002</v>
      </c>
      <c r="H1002" s="36">
        <f>(Reference!B$12*List!$G1002)+Reference!B$13</f>
        <v>875.30625299537462</v>
      </c>
      <c r="I1002" s="36">
        <f>(Reference!C$12*List!$G1002)+Reference!C$13</f>
        <v>1306.1538165201441</v>
      </c>
      <c r="J1002" s="36">
        <f>(Reference!D$12*List!$G1002)+Reference!D$13</f>
        <v>1563.2909565548209</v>
      </c>
      <c r="K1002" s="36">
        <f>(Reference!E$12*List!$G1002)+Reference!E$13</f>
        <v>1933.5684382047555</v>
      </c>
      <c r="L1002" s="36">
        <f>(Reference!F$12*List!$G1002)+Reference!F$13</f>
        <v>2014.138075415621</v>
      </c>
      <c r="M1002" s="36">
        <f>(Reference!G$12*List!$G1002)+Reference!G$13</f>
        <v>2280.9892851849409</v>
      </c>
      <c r="N1002" s="36">
        <f>(Reference!H$12*List!$G1002)+Reference!H$13</f>
        <v>2367.8444969299871</v>
      </c>
      <c r="O1002" s="36">
        <f>(Reference!I$12*List!$G1002)+Reference!I$13</f>
        <v>2460.9852832092138</v>
      </c>
      <c r="P1002" s="36">
        <f>(Reference!J$12*List!$G1002)+Reference!J$13</f>
        <v>2848.9766567282045</v>
      </c>
      <c r="Q1002" s="36">
        <f>(Reference!K$12*List!$G1002)+Reference!K$13</f>
        <v>2939.2603636737131</v>
      </c>
      <c r="R1002" s="36">
        <f>(Reference!L$12*List!$G1002)+Reference!L$13</f>
        <v>3171.255205571666</v>
      </c>
      <c r="S1002" s="36">
        <f>(Reference!M$12*List!$G1002)+Reference!M$13</f>
        <v>3788.9557575216336</v>
      </c>
      <c r="T1002" s="36">
        <f>(Reference!N$12*List!$G1002)+Reference!N$13</f>
        <v>15284.128748805171</v>
      </c>
      <c r="U1002" s="12">
        <f>(Reference!O$12*List!$G1002)+Reference!O$13</f>
        <v>568.09022639927753</v>
      </c>
      <c r="V1002" s="12">
        <f>(Reference!P$12*List!$G1002)+Reference!P$13</f>
        <v>800.49077356261864</v>
      </c>
      <c r="W1002" s="12">
        <f>(Reference!Q$12*List!$G1002)+Reference!Q$13</f>
        <v>400.24538678130932</v>
      </c>
      <c r="X1002" s="54"/>
      <c r="Y1002" s="1" t="str">
        <f t="shared" si="31"/>
        <v>Riley County, Kansas</v>
      </c>
      <c r="Z1002" s="38" t="s">
        <v>313</v>
      </c>
      <c r="AA1002" s="40" t="s">
        <v>2225</v>
      </c>
      <c r="AB1002" s="43" t="s">
        <v>1977</v>
      </c>
      <c r="AC1002" s="62"/>
      <c r="AD1002" s="57">
        <f t="shared" si="30"/>
        <v>0.88890000000000002</v>
      </c>
    </row>
    <row r="1003" spans="1:30" x14ac:dyDescent="0.3">
      <c r="A1003" s="47">
        <v>17810</v>
      </c>
      <c r="B1003" s="27">
        <v>99917</v>
      </c>
      <c r="C1003" s="49" t="s">
        <v>2390</v>
      </c>
      <c r="D1003" s="39" t="s">
        <v>1252</v>
      </c>
      <c r="E1003" s="44" t="s">
        <v>1977</v>
      </c>
      <c r="F1003" s="18" t="s">
        <v>7</v>
      </c>
      <c r="G1003" s="29">
        <v>0.77810000000000001</v>
      </c>
      <c r="H1003" s="36">
        <f>(Reference!B$12*List!$G1003)+Reference!B$13</f>
        <v>791.85894467288415</v>
      </c>
      <c r="I1003" s="36">
        <f>(Reference!C$12*List!$G1003)+Reference!C$13</f>
        <v>1181.6316622789702</v>
      </c>
      <c r="J1003" s="36">
        <f>(Reference!D$12*List!$G1003)+Reference!D$13</f>
        <v>1414.2546369775625</v>
      </c>
      <c r="K1003" s="36">
        <f>(Reference!E$12*List!$G1003)+Reference!E$13</f>
        <v>1749.2317205435356</v>
      </c>
      <c r="L1003" s="36">
        <f>(Reference!F$12*List!$G1003)+Reference!F$13</f>
        <v>1822.1202526157613</v>
      </c>
      <c r="M1003" s="36">
        <f>(Reference!G$12*List!$G1003)+Reference!G$13</f>
        <v>2063.5312063585225</v>
      </c>
      <c r="N1003" s="36">
        <f>(Reference!H$12*List!$G1003)+Reference!H$13</f>
        <v>2142.1060778122692</v>
      </c>
      <c r="O1003" s="36">
        <f>(Reference!I$12*List!$G1003)+Reference!I$13</f>
        <v>2226.367288647537</v>
      </c>
      <c r="P1003" s="36">
        <f>(Reference!J$12*List!$G1003)+Reference!J$13</f>
        <v>2577.3695104705243</v>
      </c>
      <c r="Q1003" s="36">
        <f>(Reference!K$12*List!$G1003)+Reference!K$13</f>
        <v>2659.0460215869189</v>
      </c>
      <c r="R1003" s="36">
        <f>(Reference!L$12*List!$G1003)+Reference!L$13</f>
        <v>2868.9236387594265</v>
      </c>
      <c r="S1003" s="36">
        <f>(Reference!M$12*List!$G1003)+Reference!M$13</f>
        <v>3427.7357179798232</v>
      </c>
      <c r="T1003" s="36">
        <f>(Reference!N$12*List!$G1003)+Reference!N$13</f>
        <v>13827.016566894454</v>
      </c>
      <c r="U1003" s="12">
        <f>(Reference!O$12*List!$G1003)+Reference!O$13</f>
        <v>513.93135330188124</v>
      </c>
      <c r="V1003" s="12">
        <f>(Reference!P$12*List!$G1003)+Reference!P$13</f>
        <v>724.17599783446917</v>
      </c>
      <c r="W1003" s="12">
        <f>(Reference!Q$12*List!$G1003)+Reference!Q$13</f>
        <v>362.08799891723459</v>
      </c>
      <c r="X1003" s="54"/>
      <c r="Y1003" s="1" t="str">
        <f t="shared" si="31"/>
        <v>Rooks County, Kansas</v>
      </c>
      <c r="Z1003" s="39" t="s">
        <v>1252</v>
      </c>
      <c r="AA1003" s="40" t="s">
        <v>2225</v>
      </c>
      <c r="AB1003" s="44" t="s">
        <v>1977</v>
      </c>
      <c r="AC1003" s="63"/>
      <c r="AD1003" s="57">
        <f t="shared" si="30"/>
        <v>0.77810000000000001</v>
      </c>
    </row>
    <row r="1004" spans="1:30" x14ac:dyDescent="0.3">
      <c r="A1004" s="47">
        <v>17820</v>
      </c>
      <c r="B1004" s="27">
        <v>99917</v>
      </c>
      <c r="C1004" s="49" t="s">
        <v>2390</v>
      </c>
      <c r="D1004" s="39" t="s">
        <v>1186</v>
      </c>
      <c r="E1004" s="44" t="s">
        <v>1977</v>
      </c>
      <c r="F1004" s="18" t="s">
        <v>7</v>
      </c>
      <c r="G1004" s="29">
        <v>0.77810000000000001</v>
      </c>
      <c r="H1004" s="36">
        <f>(Reference!B$12*List!$G1004)+Reference!B$13</f>
        <v>791.85894467288415</v>
      </c>
      <c r="I1004" s="36">
        <f>(Reference!C$12*List!$G1004)+Reference!C$13</f>
        <v>1181.6316622789702</v>
      </c>
      <c r="J1004" s="36">
        <f>(Reference!D$12*List!$G1004)+Reference!D$13</f>
        <v>1414.2546369775625</v>
      </c>
      <c r="K1004" s="36">
        <f>(Reference!E$12*List!$G1004)+Reference!E$13</f>
        <v>1749.2317205435356</v>
      </c>
      <c r="L1004" s="36">
        <f>(Reference!F$12*List!$G1004)+Reference!F$13</f>
        <v>1822.1202526157613</v>
      </c>
      <c r="M1004" s="36">
        <f>(Reference!G$12*List!$G1004)+Reference!G$13</f>
        <v>2063.5312063585225</v>
      </c>
      <c r="N1004" s="36">
        <f>(Reference!H$12*List!$G1004)+Reference!H$13</f>
        <v>2142.1060778122692</v>
      </c>
      <c r="O1004" s="36">
        <f>(Reference!I$12*List!$G1004)+Reference!I$13</f>
        <v>2226.367288647537</v>
      </c>
      <c r="P1004" s="36">
        <f>(Reference!J$12*List!$G1004)+Reference!J$13</f>
        <v>2577.3695104705243</v>
      </c>
      <c r="Q1004" s="36">
        <f>(Reference!K$12*List!$G1004)+Reference!K$13</f>
        <v>2659.0460215869189</v>
      </c>
      <c r="R1004" s="36">
        <f>(Reference!L$12*List!$G1004)+Reference!L$13</f>
        <v>2868.9236387594265</v>
      </c>
      <c r="S1004" s="36">
        <f>(Reference!M$12*List!$G1004)+Reference!M$13</f>
        <v>3427.7357179798232</v>
      </c>
      <c r="T1004" s="36">
        <f>(Reference!N$12*List!$G1004)+Reference!N$13</f>
        <v>13827.016566894454</v>
      </c>
      <c r="U1004" s="12">
        <f>(Reference!O$12*List!$G1004)+Reference!O$13</f>
        <v>513.93135330188124</v>
      </c>
      <c r="V1004" s="12">
        <f>(Reference!P$12*List!$G1004)+Reference!P$13</f>
        <v>724.17599783446917</v>
      </c>
      <c r="W1004" s="12">
        <f>(Reference!Q$12*List!$G1004)+Reference!Q$13</f>
        <v>362.08799891723459</v>
      </c>
      <c r="X1004" s="54"/>
      <c r="Y1004" s="1" t="str">
        <f t="shared" si="31"/>
        <v>Rush County, Kansas</v>
      </c>
      <c r="Z1004" s="39" t="s">
        <v>1186</v>
      </c>
      <c r="AA1004" s="40" t="s">
        <v>2225</v>
      </c>
      <c r="AB1004" s="44" t="s">
        <v>1977</v>
      </c>
      <c r="AC1004" s="63"/>
      <c r="AD1004" s="57">
        <f t="shared" si="30"/>
        <v>0.77810000000000001</v>
      </c>
    </row>
    <row r="1005" spans="1:30" x14ac:dyDescent="0.3">
      <c r="A1005" s="47">
        <v>17830</v>
      </c>
      <c r="B1005" s="27">
        <v>99917</v>
      </c>
      <c r="C1005" s="49" t="s">
        <v>2390</v>
      </c>
      <c r="D1005" s="39" t="s">
        <v>35</v>
      </c>
      <c r="E1005" s="44" t="s">
        <v>1977</v>
      </c>
      <c r="F1005" s="18" t="s">
        <v>7</v>
      </c>
      <c r="G1005" s="29">
        <v>0.77810000000000001</v>
      </c>
      <c r="H1005" s="36">
        <f>(Reference!B$12*List!$G1005)+Reference!B$13</f>
        <v>791.85894467288415</v>
      </c>
      <c r="I1005" s="36">
        <f>(Reference!C$12*List!$G1005)+Reference!C$13</f>
        <v>1181.6316622789702</v>
      </c>
      <c r="J1005" s="36">
        <f>(Reference!D$12*List!$G1005)+Reference!D$13</f>
        <v>1414.2546369775625</v>
      </c>
      <c r="K1005" s="36">
        <f>(Reference!E$12*List!$G1005)+Reference!E$13</f>
        <v>1749.2317205435356</v>
      </c>
      <c r="L1005" s="36">
        <f>(Reference!F$12*List!$G1005)+Reference!F$13</f>
        <v>1822.1202526157613</v>
      </c>
      <c r="M1005" s="36">
        <f>(Reference!G$12*List!$G1005)+Reference!G$13</f>
        <v>2063.5312063585225</v>
      </c>
      <c r="N1005" s="36">
        <f>(Reference!H$12*List!$G1005)+Reference!H$13</f>
        <v>2142.1060778122692</v>
      </c>
      <c r="O1005" s="36">
        <f>(Reference!I$12*List!$G1005)+Reference!I$13</f>
        <v>2226.367288647537</v>
      </c>
      <c r="P1005" s="36">
        <f>(Reference!J$12*List!$G1005)+Reference!J$13</f>
        <v>2577.3695104705243</v>
      </c>
      <c r="Q1005" s="36">
        <f>(Reference!K$12*List!$G1005)+Reference!K$13</f>
        <v>2659.0460215869189</v>
      </c>
      <c r="R1005" s="36">
        <f>(Reference!L$12*List!$G1005)+Reference!L$13</f>
        <v>2868.9236387594265</v>
      </c>
      <c r="S1005" s="36">
        <f>(Reference!M$12*List!$G1005)+Reference!M$13</f>
        <v>3427.7357179798232</v>
      </c>
      <c r="T1005" s="36">
        <f>(Reference!N$12*List!$G1005)+Reference!N$13</f>
        <v>13827.016566894454</v>
      </c>
      <c r="U1005" s="12">
        <f>(Reference!O$12*List!$G1005)+Reference!O$13</f>
        <v>513.93135330188124</v>
      </c>
      <c r="V1005" s="12">
        <f>(Reference!P$12*List!$G1005)+Reference!P$13</f>
        <v>724.17599783446917</v>
      </c>
      <c r="W1005" s="12">
        <f>(Reference!Q$12*List!$G1005)+Reference!Q$13</f>
        <v>362.08799891723459</v>
      </c>
      <c r="X1005" s="54"/>
      <c r="Y1005" s="1" t="str">
        <f t="shared" si="31"/>
        <v>Russell County, Kansas</v>
      </c>
      <c r="Z1005" s="39" t="s">
        <v>35</v>
      </c>
      <c r="AA1005" s="40" t="s">
        <v>2225</v>
      </c>
      <c r="AB1005" s="44" t="s">
        <v>1977</v>
      </c>
      <c r="AC1005" s="63"/>
      <c r="AD1005" s="57">
        <f t="shared" si="30"/>
        <v>0.77810000000000001</v>
      </c>
    </row>
    <row r="1006" spans="1:30" x14ac:dyDescent="0.3">
      <c r="A1006" s="47">
        <v>17840</v>
      </c>
      <c r="B1006" s="27">
        <v>99917</v>
      </c>
      <c r="C1006" s="49" t="s">
        <v>2390</v>
      </c>
      <c r="D1006" s="39" t="s">
        <v>64</v>
      </c>
      <c r="E1006" s="44" t="s">
        <v>1977</v>
      </c>
      <c r="F1006" s="18" t="s">
        <v>7</v>
      </c>
      <c r="G1006" s="29">
        <v>0.77810000000000001</v>
      </c>
      <c r="H1006" s="36">
        <f>(Reference!B$12*List!$G1006)+Reference!B$13</f>
        <v>791.85894467288415</v>
      </c>
      <c r="I1006" s="36">
        <f>(Reference!C$12*List!$G1006)+Reference!C$13</f>
        <v>1181.6316622789702</v>
      </c>
      <c r="J1006" s="36">
        <f>(Reference!D$12*List!$G1006)+Reference!D$13</f>
        <v>1414.2546369775625</v>
      </c>
      <c r="K1006" s="36">
        <f>(Reference!E$12*List!$G1006)+Reference!E$13</f>
        <v>1749.2317205435356</v>
      </c>
      <c r="L1006" s="36">
        <f>(Reference!F$12*List!$G1006)+Reference!F$13</f>
        <v>1822.1202526157613</v>
      </c>
      <c r="M1006" s="36">
        <f>(Reference!G$12*List!$G1006)+Reference!G$13</f>
        <v>2063.5312063585225</v>
      </c>
      <c r="N1006" s="36">
        <f>(Reference!H$12*List!$G1006)+Reference!H$13</f>
        <v>2142.1060778122692</v>
      </c>
      <c r="O1006" s="36">
        <f>(Reference!I$12*List!$G1006)+Reference!I$13</f>
        <v>2226.367288647537</v>
      </c>
      <c r="P1006" s="36">
        <f>(Reference!J$12*List!$G1006)+Reference!J$13</f>
        <v>2577.3695104705243</v>
      </c>
      <c r="Q1006" s="36">
        <f>(Reference!K$12*List!$G1006)+Reference!K$13</f>
        <v>2659.0460215869189</v>
      </c>
      <c r="R1006" s="36">
        <f>(Reference!L$12*List!$G1006)+Reference!L$13</f>
        <v>2868.9236387594265</v>
      </c>
      <c r="S1006" s="36">
        <f>(Reference!M$12*List!$G1006)+Reference!M$13</f>
        <v>3427.7357179798232</v>
      </c>
      <c r="T1006" s="36">
        <f>(Reference!N$12*List!$G1006)+Reference!N$13</f>
        <v>13827.016566894454</v>
      </c>
      <c r="U1006" s="12">
        <f>(Reference!O$12*List!$G1006)+Reference!O$13</f>
        <v>513.93135330188124</v>
      </c>
      <c r="V1006" s="12">
        <f>(Reference!P$12*List!$G1006)+Reference!P$13</f>
        <v>724.17599783446917</v>
      </c>
      <c r="W1006" s="12">
        <f>(Reference!Q$12*List!$G1006)+Reference!Q$13</f>
        <v>362.08799891723459</v>
      </c>
      <c r="X1006" s="54"/>
      <c r="Y1006" s="1" t="str">
        <f t="shared" si="31"/>
        <v>Saline County, Kansas</v>
      </c>
      <c r="Z1006" s="39" t="s">
        <v>64</v>
      </c>
      <c r="AA1006" s="40" t="s">
        <v>2225</v>
      </c>
      <c r="AB1006" s="44" t="s">
        <v>1977</v>
      </c>
      <c r="AC1006" s="63"/>
      <c r="AD1006" s="57">
        <f t="shared" si="30"/>
        <v>0.77810000000000001</v>
      </c>
    </row>
    <row r="1007" spans="1:30" x14ac:dyDescent="0.3">
      <c r="A1007" s="47">
        <v>17841</v>
      </c>
      <c r="B1007" s="27">
        <v>99917</v>
      </c>
      <c r="C1007" s="49" t="s">
        <v>2390</v>
      </c>
      <c r="D1007" s="39" t="s">
        <v>301</v>
      </c>
      <c r="E1007" s="44" t="s">
        <v>1977</v>
      </c>
      <c r="F1007" s="18" t="s">
        <v>7</v>
      </c>
      <c r="G1007" s="29">
        <v>0.77810000000000001</v>
      </c>
      <c r="H1007" s="36">
        <f>(Reference!B$12*List!$G1007)+Reference!B$13</f>
        <v>791.85894467288415</v>
      </c>
      <c r="I1007" s="36">
        <f>(Reference!C$12*List!$G1007)+Reference!C$13</f>
        <v>1181.6316622789702</v>
      </c>
      <c r="J1007" s="36">
        <f>(Reference!D$12*List!$G1007)+Reference!D$13</f>
        <v>1414.2546369775625</v>
      </c>
      <c r="K1007" s="36">
        <f>(Reference!E$12*List!$G1007)+Reference!E$13</f>
        <v>1749.2317205435356</v>
      </c>
      <c r="L1007" s="36">
        <f>(Reference!F$12*List!$G1007)+Reference!F$13</f>
        <v>1822.1202526157613</v>
      </c>
      <c r="M1007" s="36">
        <f>(Reference!G$12*List!$G1007)+Reference!G$13</f>
        <v>2063.5312063585225</v>
      </c>
      <c r="N1007" s="36">
        <f>(Reference!H$12*List!$G1007)+Reference!H$13</f>
        <v>2142.1060778122692</v>
      </c>
      <c r="O1007" s="36">
        <f>(Reference!I$12*List!$G1007)+Reference!I$13</f>
        <v>2226.367288647537</v>
      </c>
      <c r="P1007" s="36">
        <f>(Reference!J$12*List!$G1007)+Reference!J$13</f>
        <v>2577.3695104705243</v>
      </c>
      <c r="Q1007" s="36">
        <f>(Reference!K$12*List!$G1007)+Reference!K$13</f>
        <v>2659.0460215869189</v>
      </c>
      <c r="R1007" s="36">
        <f>(Reference!L$12*List!$G1007)+Reference!L$13</f>
        <v>2868.9236387594265</v>
      </c>
      <c r="S1007" s="36">
        <f>(Reference!M$12*List!$G1007)+Reference!M$13</f>
        <v>3427.7357179798232</v>
      </c>
      <c r="T1007" s="36">
        <f>(Reference!N$12*List!$G1007)+Reference!N$13</f>
        <v>13827.016566894454</v>
      </c>
      <c r="U1007" s="12">
        <f>(Reference!O$12*List!$G1007)+Reference!O$13</f>
        <v>513.93135330188124</v>
      </c>
      <c r="V1007" s="12">
        <f>(Reference!P$12*List!$G1007)+Reference!P$13</f>
        <v>724.17599783446917</v>
      </c>
      <c r="W1007" s="12">
        <f>(Reference!Q$12*List!$G1007)+Reference!Q$13</f>
        <v>362.08799891723459</v>
      </c>
      <c r="X1007" s="54"/>
      <c r="Y1007" s="1" t="str">
        <f t="shared" si="31"/>
        <v>Scott County, Kansas</v>
      </c>
      <c r="Z1007" s="39" t="s">
        <v>301</v>
      </c>
      <c r="AA1007" s="40" t="s">
        <v>2225</v>
      </c>
      <c r="AB1007" s="44" t="s">
        <v>1977</v>
      </c>
      <c r="AC1007" s="63"/>
      <c r="AD1007" s="57">
        <f t="shared" si="30"/>
        <v>0.77810000000000001</v>
      </c>
    </row>
    <row r="1008" spans="1:30" x14ac:dyDescent="0.3">
      <c r="A1008" s="47">
        <v>17860</v>
      </c>
      <c r="B1008" s="13">
        <v>48620</v>
      </c>
      <c r="C1008" s="49" t="s">
        <v>2391</v>
      </c>
      <c r="D1008" s="38" t="s">
        <v>314</v>
      </c>
      <c r="E1008" s="43" t="s">
        <v>1977</v>
      </c>
      <c r="F1008" s="18" t="s">
        <v>6</v>
      </c>
      <c r="G1008" s="11">
        <v>0.85240000000000005</v>
      </c>
      <c r="H1008" s="36">
        <f>(Reference!B$12*List!$G1008)+Reference!B$13</f>
        <v>847.81684186025825</v>
      </c>
      <c r="I1008" s="36">
        <f>(Reference!C$12*List!$G1008)+Reference!C$13</f>
        <v>1265.1334317746312</v>
      </c>
      <c r="J1008" s="36">
        <f>(Reference!D$12*List!$G1008)+Reference!D$13</f>
        <v>1514.1950570550923</v>
      </c>
      <c r="K1008" s="36">
        <f>(Reference!E$12*List!$G1008)+Reference!E$13</f>
        <v>1872.8437974589565</v>
      </c>
      <c r="L1008" s="36">
        <f>(Reference!F$12*List!$G1008)+Reference!F$13</f>
        <v>1950.8831067135011</v>
      </c>
      <c r="M1008" s="36">
        <f>(Reference!G$12*List!$G1008)+Reference!G$13</f>
        <v>2209.3537267267793</v>
      </c>
      <c r="N1008" s="36">
        <f>(Reference!H$12*List!$G1008)+Reference!H$13</f>
        <v>2293.4812090437354</v>
      </c>
      <c r="O1008" s="36">
        <f>(Reference!I$12*List!$G1008)+Reference!I$13</f>
        <v>2383.6968644231019</v>
      </c>
      <c r="P1008" s="36">
        <f>(Reference!J$12*List!$G1008)+Reference!J$13</f>
        <v>2759.5031834573983</v>
      </c>
      <c r="Q1008" s="36">
        <f>(Reference!K$12*List!$G1008)+Reference!K$13</f>
        <v>2846.9514874447605</v>
      </c>
      <c r="R1008" s="36">
        <f>(Reference!L$12*List!$G1008)+Reference!L$13</f>
        <v>3071.6604204755768</v>
      </c>
      <c r="S1008" s="36">
        <f>(Reference!M$12*List!$G1008)+Reference!M$13</f>
        <v>3669.9617914270843</v>
      </c>
      <c r="T1008" s="36">
        <f>(Reference!N$12*List!$G1008)+Reference!N$13</f>
        <v>14804.123382020505</v>
      </c>
      <c r="U1008" s="12">
        <f>(Reference!O$12*List!$G1008)+Reference!O$13</f>
        <v>550.24908138073101</v>
      </c>
      <c r="V1008" s="12">
        <f>(Reference!P$12*List!$G1008)+Reference!P$13</f>
        <v>775.350978309212</v>
      </c>
      <c r="W1008" s="12">
        <f>(Reference!Q$12*List!$G1008)+Reference!Q$13</f>
        <v>387.675489154606</v>
      </c>
      <c r="X1008" s="54"/>
      <c r="Y1008" s="1" t="str">
        <f t="shared" si="31"/>
        <v>Sedgwick County, Kansas</v>
      </c>
      <c r="Z1008" s="38" t="s">
        <v>314</v>
      </c>
      <c r="AA1008" s="40" t="s">
        <v>2225</v>
      </c>
      <c r="AB1008" s="43" t="s">
        <v>1977</v>
      </c>
      <c r="AC1008" s="62"/>
      <c r="AD1008" s="57">
        <f t="shared" si="30"/>
        <v>0.85240000000000005</v>
      </c>
    </row>
    <row r="1009" spans="1:30" x14ac:dyDescent="0.3">
      <c r="A1009" s="47">
        <v>17870</v>
      </c>
      <c r="B1009" s="27">
        <v>99917</v>
      </c>
      <c r="C1009" s="49" t="s">
        <v>2390</v>
      </c>
      <c r="D1009" s="39" t="s">
        <v>460</v>
      </c>
      <c r="E1009" s="44" t="s">
        <v>1977</v>
      </c>
      <c r="F1009" s="18" t="s">
        <v>7</v>
      </c>
      <c r="G1009" s="29">
        <v>0.77810000000000001</v>
      </c>
      <c r="H1009" s="36">
        <f>(Reference!B$12*List!$G1009)+Reference!B$13</f>
        <v>791.85894467288415</v>
      </c>
      <c r="I1009" s="36">
        <f>(Reference!C$12*List!$G1009)+Reference!C$13</f>
        <v>1181.6316622789702</v>
      </c>
      <c r="J1009" s="36">
        <f>(Reference!D$12*List!$G1009)+Reference!D$13</f>
        <v>1414.2546369775625</v>
      </c>
      <c r="K1009" s="36">
        <f>(Reference!E$12*List!$G1009)+Reference!E$13</f>
        <v>1749.2317205435356</v>
      </c>
      <c r="L1009" s="36">
        <f>(Reference!F$12*List!$G1009)+Reference!F$13</f>
        <v>1822.1202526157613</v>
      </c>
      <c r="M1009" s="36">
        <f>(Reference!G$12*List!$G1009)+Reference!G$13</f>
        <v>2063.5312063585225</v>
      </c>
      <c r="N1009" s="36">
        <f>(Reference!H$12*List!$G1009)+Reference!H$13</f>
        <v>2142.1060778122692</v>
      </c>
      <c r="O1009" s="36">
        <f>(Reference!I$12*List!$G1009)+Reference!I$13</f>
        <v>2226.367288647537</v>
      </c>
      <c r="P1009" s="36">
        <f>(Reference!J$12*List!$G1009)+Reference!J$13</f>
        <v>2577.3695104705243</v>
      </c>
      <c r="Q1009" s="36">
        <f>(Reference!K$12*List!$G1009)+Reference!K$13</f>
        <v>2659.0460215869189</v>
      </c>
      <c r="R1009" s="36">
        <f>(Reference!L$12*List!$G1009)+Reference!L$13</f>
        <v>2868.9236387594265</v>
      </c>
      <c r="S1009" s="36">
        <f>(Reference!M$12*List!$G1009)+Reference!M$13</f>
        <v>3427.7357179798232</v>
      </c>
      <c r="T1009" s="36">
        <f>(Reference!N$12*List!$G1009)+Reference!N$13</f>
        <v>13827.016566894454</v>
      </c>
      <c r="U1009" s="12">
        <f>(Reference!O$12*List!$G1009)+Reference!O$13</f>
        <v>513.93135330188124</v>
      </c>
      <c r="V1009" s="12">
        <f>(Reference!P$12*List!$G1009)+Reference!P$13</f>
        <v>724.17599783446917</v>
      </c>
      <c r="W1009" s="12">
        <f>(Reference!Q$12*List!$G1009)+Reference!Q$13</f>
        <v>362.08799891723459</v>
      </c>
      <c r="X1009" s="54"/>
      <c r="Y1009" s="1" t="str">
        <f t="shared" si="31"/>
        <v>Seward County, Kansas</v>
      </c>
      <c r="Z1009" s="39" t="s">
        <v>460</v>
      </c>
      <c r="AA1009" s="40" t="s">
        <v>2225</v>
      </c>
      <c r="AB1009" s="44" t="s">
        <v>1977</v>
      </c>
      <c r="AC1009" s="63"/>
      <c r="AD1009" s="57">
        <f t="shared" si="30"/>
        <v>0.77810000000000001</v>
      </c>
    </row>
    <row r="1010" spans="1:30" x14ac:dyDescent="0.3">
      <c r="A1010" s="47">
        <v>17880</v>
      </c>
      <c r="B1010" s="13">
        <v>45820</v>
      </c>
      <c r="C1010" s="49" t="s">
        <v>2394</v>
      </c>
      <c r="D1010" s="38" t="s">
        <v>315</v>
      </c>
      <c r="E1010" s="43" t="s">
        <v>1977</v>
      </c>
      <c r="F1010" s="18" t="s">
        <v>6</v>
      </c>
      <c r="G1010" s="11">
        <v>0.8851</v>
      </c>
      <c r="H1010" s="36">
        <f>(Reference!B$12*List!$G1010)+Reference!B$13</f>
        <v>872.44434169911597</v>
      </c>
      <c r="I1010" s="36">
        <f>(Reference!C$12*List!$G1010)+Reference!C$13</f>
        <v>1301.8832011219813</v>
      </c>
      <c r="J1010" s="36">
        <f>(Reference!D$12*List!$G1010)+Reference!D$13</f>
        <v>1558.1796026343013</v>
      </c>
      <c r="K1010" s="36">
        <f>(Reference!E$12*List!$G1010)+Reference!E$13</f>
        <v>1927.2464208120421</v>
      </c>
      <c r="L1010" s="36">
        <f>(Reference!F$12*List!$G1010)+Reference!F$13</f>
        <v>2007.5526266192358</v>
      </c>
      <c r="M1010" s="36">
        <f>(Reference!G$12*List!$G1010)+Reference!G$13</f>
        <v>2273.531336633132</v>
      </c>
      <c r="N1010" s="36">
        <f>(Reference!H$12*List!$G1010)+Reference!H$13</f>
        <v>2360.1025655884046</v>
      </c>
      <c r="O1010" s="36">
        <f>(Reference!I$12*List!$G1010)+Reference!I$13</f>
        <v>2452.9388176917555</v>
      </c>
      <c r="P1010" s="36">
        <f>(Reference!J$12*List!$G1010)+Reference!J$13</f>
        <v>2839.6616101959012</v>
      </c>
      <c r="Q1010" s="36">
        <f>(Reference!K$12*List!$G1010)+Reference!K$13</f>
        <v>2929.650124504672</v>
      </c>
      <c r="R1010" s="36">
        <f>(Reference!L$12*List!$G1010)+Reference!L$13</f>
        <v>3160.8864334246755</v>
      </c>
      <c r="S1010" s="36">
        <f>(Reference!M$12*List!$G1010)+Reference!M$13</f>
        <v>3776.56734461316</v>
      </c>
      <c r="T1010" s="36">
        <f>(Reference!N$12*List!$G1010)+Reference!N$13</f>
        <v>15234.155587331697</v>
      </c>
      <c r="U1010" s="12">
        <f>(Reference!O$12*List!$G1010)+Reference!O$13</f>
        <v>566.23279212337411</v>
      </c>
      <c r="V1010" s="12">
        <f>(Reference!P$12*List!$G1010)+Reference!P$13</f>
        <v>797.87347981020912</v>
      </c>
      <c r="W1010" s="12">
        <f>(Reference!Q$12*List!$G1010)+Reference!Q$13</f>
        <v>398.93673990510456</v>
      </c>
      <c r="X1010" s="54"/>
      <c r="Y1010" s="1" t="str">
        <f t="shared" si="31"/>
        <v>Shawnee County, Kansas</v>
      </c>
      <c r="Z1010" s="38" t="s">
        <v>315</v>
      </c>
      <c r="AA1010" s="40" t="s">
        <v>2225</v>
      </c>
      <c r="AB1010" s="43" t="s">
        <v>1977</v>
      </c>
      <c r="AC1010" s="62"/>
      <c r="AD1010" s="57">
        <f t="shared" si="30"/>
        <v>0.8851</v>
      </c>
    </row>
    <row r="1011" spans="1:30" x14ac:dyDescent="0.3">
      <c r="A1011" s="47">
        <v>17890</v>
      </c>
      <c r="B1011" s="27">
        <v>99917</v>
      </c>
      <c r="C1011" s="49" t="s">
        <v>2390</v>
      </c>
      <c r="D1011" s="39" t="s">
        <v>1253</v>
      </c>
      <c r="E1011" s="44" t="s">
        <v>1977</v>
      </c>
      <c r="F1011" s="18" t="s">
        <v>7</v>
      </c>
      <c r="G1011" s="29">
        <v>0.77810000000000001</v>
      </c>
      <c r="H1011" s="36">
        <f>(Reference!B$12*List!$G1011)+Reference!B$13</f>
        <v>791.85894467288415</v>
      </c>
      <c r="I1011" s="36">
        <f>(Reference!C$12*List!$G1011)+Reference!C$13</f>
        <v>1181.6316622789702</v>
      </c>
      <c r="J1011" s="36">
        <f>(Reference!D$12*List!$G1011)+Reference!D$13</f>
        <v>1414.2546369775625</v>
      </c>
      <c r="K1011" s="36">
        <f>(Reference!E$12*List!$G1011)+Reference!E$13</f>
        <v>1749.2317205435356</v>
      </c>
      <c r="L1011" s="36">
        <f>(Reference!F$12*List!$G1011)+Reference!F$13</f>
        <v>1822.1202526157613</v>
      </c>
      <c r="M1011" s="36">
        <f>(Reference!G$12*List!$G1011)+Reference!G$13</f>
        <v>2063.5312063585225</v>
      </c>
      <c r="N1011" s="36">
        <f>(Reference!H$12*List!$G1011)+Reference!H$13</f>
        <v>2142.1060778122692</v>
      </c>
      <c r="O1011" s="36">
        <f>(Reference!I$12*List!$G1011)+Reference!I$13</f>
        <v>2226.367288647537</v>
      </c>
      <c r="P1011" s="36">
        <f>(Reference!J$12*List!$G1011)+Reference!J$13</f>
        <v>2577.3695104705243</v>
      </c>
      <c r="Q1011" s="36">
        <f>(Reference!K$12*List!$G1011)+Reference!K$13</f>
        <v>2659.0460215869189</v>
      </c>
      <c r="R1011" s="36">
        <f>(Reference!L$12*List!$G1011)+Reference!L$13</f>
        <v>2868.9236387594265</v>
      </c>
      <c r="S1011" s="36">
        <f>(Reference!M$12*List!$G1011)+Reference!M$13</f>
        <v>3427.7357179798232</v>
      </c>
      <c r="T1011" s="36">
        <f>(Reference!N$12*List!$G1011)+Reference!N$13</f>
        <v>13827.016566894454</v>
      </c>
      <c r="U1011" s="12">
        <f>(Reference!O$12*List!$G1011)+Reference!O$13</f>
        <v>513.93135330188124</v>
      </c>
      <c r="V1011" s="12">
        <f>(Reference!P$12*List!$G1011)+Reference!P$13</f>
        <v>724.17599783446917</v>
      </c>
      <c r="W1011" s="12">
        <f>(Reference!Q$12*List!$G1011)+Reference!Q$13</f>
        <v>362.08799891723459</v>
      </c>
      <c r="X1011" s="54"/>
      <c r="Y1011" s="1" t="str">
        <f t="shared" si="31"/>
        <v>Sheridan County, Kansas</v>
      </c>
      <c r="Z1011" s="39" t="s">
        <v>1253</v>
      </c>
      <c r="AA1011" s="40" t="s">
        <v>2225</v>
      </c>
      <c r="AB1011" s="44" t="s">
        <v>1977</v>
      </c>
      <c r="AC1011" s="63"/>
      <c r="AD1011" s="57">
        <f t="shared" si="30"/>
        <v>0.77810000000000001</v>
      </c>
    </row>
    <row r="1012" spans="1:30" x14ac:dyDescent="0.3">
      <c r="A1012" s="47">
        <v>17900</v>
      </c>
      <c r="B1012" s="27">
        <v>99917</v>
      </c>
      <c r="C1012" s="49" t="s">
        <v>2390</v>
      </c>
      <c r="D1012" s="39" t="s">
        <v>1254</v>
      </c>
      <c r="E1012" s="44" t="s">
        <v>1977</v>
      </c>
      <c r="F1012" s="18" t="s">
        <v>7</v>
      </c>
      <c r="G1012" s="29">
        <v>0.77810000000000001</v>
      </c>
      <c r="H1012" s="36">
        <f>(Reference!B$12*List!$G1012)+Reference!B$13</f>
        <v>791.85894467288415</v>
      </c>
      <c r="I1012" s="36">
        <f>(Reference!C$12*List!$G1012)+Reference!C$13</f>
        <v>1181.6316622789702</v>
      </c>
      <c r="J1012" s="36">
        <f>(Reference!D$12*List!$G1012)+Reference!D$13</f>
        <v>1414.2546369775625</v>
      </c>
      <c r="K1012" s="36">
        <f>(Reference!E$12*List!$G1012)+Reference!E$13</f>
        <v>1749.2317205435356</v>
      </c>
      <c r="L1012" s="36">
        <f>(Reference!F$12*List!$G1012)+Reference!F$13</f>
        <v>1822.1202526157613</v>
      </c>
      <c r="M1012" s="36">
        <f>(Reference!G$12*List!$G1012)+Reference!G$13</f>
        <v>2063.5312063585225</v>
      </c>
      <c r="N1012" s="36">
        <f>(Reference!H$12*List!$G1012)+Reference!H$13</f>
        <v>2142.1060778122692</v>
      </c>
      <c r="O1012" s="36">
        <f>(Reference!I$12*List!$G1012)+Reference!I$13</f>
        <v>2226.367288647537</v>
      </c>
      <c r="P1012" s="36">
        <f>(Reference!J$12*List!$G1012)+Reference!J$13</f>
        <v>2577.3695104705243</v>
      </c>
      <c r="Q1012" s="36">
        <f>(Reference!K$12*List!$G1012)+Reference!K$13</f>
        <v>2659.0460215869189</v>
      </c>
      <c r="R1012" s="36">
        <f>(Reference!L$12*List!$G1012)+Reference!L$13</f>
        <v>2868.9236387594265</v>
      </c>
      <c r="S1012" s="36">
        <f>(Reference!M$12*List!$G1012)+Reference!M$13</f>
        <v>3427.7357179798232</v>
      </c>
      <c r="T1012" s="36">
        <f>(Reference!N$12*List!$G1012)+Reference!N$13</f>
        <v>13827.016566894454</v>
      </c>
      <c r="U1012" s="12">
        <f>(Reference!O$12*List!$G1012)+Reference!O$13</f>
        <v>513.93135330188124</v>
      </c>
      <c r="V1012" s="12">
        <f>(Reference!P$12*List!$G1012)+Reference!P$13</f>
        <v>724.17599783446917</v>
      </c>
      <c r="W1012" s="12">
        <f>(Reference!Q$12*List!$G1012)+Reference!Q$13</f>
        <v>362.08799891723459</v>
      </c>
      <c r="X1012" s="54"/>
      <c r="Y1012" s="1" t="str">
        <f t="shared" si="31"/>
        <v>Sherman County, Kansas</v>
      </c>
      <c r="Z1012" s="39" t="s">
        <v>1254</v>
      </c>
      <c r="AA1012" s="40" t="s">
        <v>2225</v>
      </c>
      <c r="AB1012" s="44" t="s">
        <v>1977</v>
      </c>
      <c r="AC1012" s="63"/>
      <c r="AD1012" s="57">
        <f t="shared" si="30"/>
        <v>0.77810000000000001</v>
      </c>
    </row>
    <row r="1013" spans="1:30" x14ac:dyDescent="0.3">
      <c r="A1013" s="47">
        <v>17910</v>
      </c>
      <c r="B1013" s="27">
        <v>99917</v>
      </c>
      <c r="C1013" s="49" t="s">
        <v>2390</v>
      </c>
      <c r="D1013" s="39" t="s">
        <v>696</v>
      </c>
      <c r="E1013" s="44" t="s">
        <v>1977</v>
      </c>
      <c r="F1013" s="18" t="s">
        <v>7</v>
      </c>
      <c r="G1013" s="29">
        <v>0.77810000000000001</v>
      </c>
      <c r="H1013" s="36">
        <f>(Reference!B$12*List!$G1013)+Reference!B$13</f>
        <v>791.85894467288415</v>
      </c>
      <c r="I1013" s="36">
        <f>(Reference!C$12*List!$G1013)+Reference!C$13</f>
        <v>1181.6316622789702</v>
      </c>
      <c r="J1013" s="36">
        <f>(Reference!D$12*List!$G1013)+Reference!D$13</f>
        <v>1414.2546369775625</v>
      </c>
      <c r="K1013" s="36">
        <f>(Reference!E$12*List!$G1013)+Reference!E$13</f>
        <v>1749.2317205435356</v>
      </c>
      <c r="L1013" s="36">
        <f>(Reference!F$12*List!$G1013)+Reference!F$13</f>
        <v>1822.1202526157613</v>
      </c>
      <c r="M1013" s="36">
        <f>(Reference!G$12*List!$G1013)+Reference!G$13</f>
        <v>2063.5312063585225</v>
      </c>
      <c r="N1013" s="36">
        <f>(Reference!H$12*List!$G1013)+Reference!H$13</f>
        <v>2142.1060778122692</v>
      </c>
      <c r="O1013" s="36">
        <f>(Reference!I$12*List!$G1013)+Reference!I$13</f>
        <v>2226.367288647537</v>
      </c>
      <c r="P1013" s="36">
        <f>(Reference!J$12*List!$G1013)+Reference!J$13</f>
        <v>2577.3695104705243</v>
      </c>
      <c r="Q1013" s="36">
        <f>(Reference!K$12*List!$G1013)+Reference!K$13</f>
        <v>2659.0460215869189</v>
      </c>
      <c r="R1013" s="36">
        <f>(Reference!L$12*List!$G1013)+Reference!L$13</f>
        <v>2868.9236387594265</v>
      </c>
      <c r="S1013" s="36">
        <f>(Reference!M$12*List!$G1013)+Reference!M$13</f>
        <v>3427.7357179798232</v>
      </c>
      <c r="T1013" s="36">
        <f>(Reference!N$12*List!$G1013)+Reference!N$13</f>
        <v>13827.016566894454</v>
      </c>
      <c r="U1013" s="12">
        <f>(Reference!O$12*List!$G1013)+Reference!O$13</f>
        <v>513.93135330188124</v>
      </c>
      <c r="V1013" s="12">
        <f>(Reference!P$12*List!$G1013)+Reference!P$13</f>
        <v>724.17599783446917</v>
      </c>
      <c r="W1013" s="12">
        <f>(Reference!Q$12*List!$G1013)+Reference!Q$13</f>
        <v>362.08799891723459</v>
      </c>
      <c r="X1013" s="54"/>
      <c r="Y1013" s="1" t="str">
        <f t="shared" si="31"/>
        <v>Smith County, Kansas</v>
      </c>
      <c r="Z1013" s="39" t="s">
        <v>696</v>
      </c>
      <c r="AA1013" s="40" t="s">
        <v>2225</v>
      </c>
      <c r="AB1013" s="44" t="s">
        <v>1977</v>
      </c>
      <c r="AC1013" s="63"/>
      <c r="AD1013" s="57">
        <f t="shared" si="30"/>
        <v>0.77810000000000001</v>
      </c>
    </row>
    <row r="1014" spans="1:30" x14ac:dyDescent="0.3">
      <c r="A1014" s="47">
        <v>17920</v>
      </c>
      <c r="B1014" s="27">
        <v>99917</v>
      </c>
      <c r="C1014" s="49" t="s">
        <v>2390</v>
      </c>
      <c r="D1014" s="39" t="s">
        <v>820</v>
      </c>
      <c r="E1014" s="44" t="s">
        <v>1977</v>
      </c>
      <c r="F1014" s="18" t="s">
        <v>7</v>
      </c>
      <c r="G1014" s="29">
        <v>0.77810000000000001</v>
      </c>
      <c r="H1014" s="36">
        <f>(Reference!B$12*List!$G1014)+Reference!B$13</f>
        <v>791.85894467288415</v>
      </c>
      <c r="I1014" s="36">
        <f>(Reference!C$12*List!$G1014)+Reference!C$13</f>
        <v>1181.6316622789702</v>
      </c>
      <c r="J1014" s="36">
        <f>(Reference!D$12*List!$G1014)+Reference!D$13</f>
        <v>1414.2546369775625</v>
      </c>
      <c r="K1014" s="36">
        <f>(Reference!E$12*List!$G1014)+Reference!E$13</f>
        <v>1749.2317205435356</v>
      </c>
      <c r="L1014" s="36">
        <f>(Reference!F$12*List!$G1014)+Reference!F$13</f>
        <v>1822.1202526157613</v>
      </c>
      <c r="M1014" s="36">
        <f>(Reference!G$12*List!$G1014)+Reference!G$13</f>
        <v>2063.5312063585225</v>
      </c>
      <c r="N1014" s="36">
        <f>(Reference!H$12*List!$G1014)+Reference!H$13</f>
        <v>2142.1060778122692</v>
      </c>
      <c r="O1014" s="36">
        <f>(Reference!I$12*List!$G1014)+Reference!I$13</f>
        <v>2226.367288647537</v>
      </c>
      <c r="P1014" s="36">
        <f>(Reference!J$12*List!$G1014)+Reference!J$13</f>
        <v>2577.3695104705243</v>
      </c>
      <c r="Q1014" s="36">
        <f>(Reference!K$12*List!$G1014)+Reference!K$13</f>
        <v>2659.0460215869189</v>
      </c>
      <c r="R1014" s="36">
        <f>(Reference!L$12*List!$G1014)+Reference!L$13</f>
        <v>2868.9236387594265</v>
      </c>
      <c r="S1014" s="36">
        <f>(Reference!M$12*List!$G1014)+Reference!M$13</f>
        <v>3427.7357179798232</v>
      </c>
      <c r="T1014" s="36">
        <f>(Reference!N$12*List!$G1014)+Reference!N$13</f>
        <v>13827.016566894454</v>
      </c>
      <c r="U1014" s="12">
        <f>(Reference!O$12*List!$G1014)+Reference!O$13</f>
        <v>513.93135330188124</v>
      </c>
      <c r="V1014" s="12">
        <f>(Reference!P$12*List!$G1014)+Reference!P$13</f>
        <v>724.17599783446917</v>
      </c>
      <c r="W1014" s="12">
        <f>(Reference!Q$12*List!$G1014)+Reference!Q$13</f>
        <v>362.08799891723459</v>
      </c>
      <c r="X1014" s="54"/>
      <c r="Y1014" s="1" t="str">
        <f t="shared" si="31"/>
        <v>Stafford County, Kansas</v>
      </c>
      <c r="Z1014" s="39" t="s">
        <v>820</v>
      </c>
      <c r="AA1014" s="40" t="s">
        <v>2225</v>
      </c>
      <c r="AB1014" s="44" t="s">
        <v>1977</v>
      </c>
      <c r="AC1014" s="63"/>
      <c r="AD1014" s="57">
        <f t="shared" si="30"/>
        <v>0.77810000000000001</v>
      </c>
    </row>
    <row r="1015" spans="1:30" x14ac:dyDescent="0.3">
      <c r="A1015" s="47">
        <v>17921</v>
      </c>
      <c r="B1015" s="27">
        <v>99917</v>
      </c>
      <c r="C1015" s="49" t="s">
        <v>2390</v>
      </c>
      <c r="D1015" s="39" t="s">
        <v>1255</v>
      </c>
      <c r="E1015" s="44" t="s">
        <v>1977</v>
      </c>
      <c r="F1015" s="18" t="s">
        <v>7</v>
      </c>
      <c r="G1015" s="29">
        <v>0.77810000000000001</v>
      </c>
      <c r="H1015" s="36">
        <f>(Reference!B$12*List!$G1015)+Reference!B$13</f>
        <v>791.85894467288415</v>
      </c>
      <c r="I1015" s="36">
        <f>(Reference!C$12*List!$G1015)+Reference!C$13</f>
        <v>1181.6316622789702</v>
      </c>
      <c r="J1015" s="36">
        <f>(Reference!D$12*List!$G1015)+Reference!D$13</f>
        <v>1414.2546369775625</v>
      </c>
      <c r="K1015" s="36">
        <f>(Reference!E$12*List!$G1015)+Reference!E$13</f>
        <v>1749.2317205435356</v>
      </c>
      <c r="L1015" s="36">
        <f>(Reference!F$12*List!$G1015)+Reference!F$13</f>
        <v>1822.1202526157613</v>
      </c>
      <c r="M1015" s="36">
        <f>(Reference!G$12*List!$G1015)+Reference!G$13</f>
        <v>2063.5312063585225</v>
      </c>
      <c r="N1015" s="36">
        <f>(Reference!H$12*List!$G1015)+Reference!H$13</f>
        <v>2142.1060778122692</v>
      </c>
      <c r="O1015" s="36">
        <f>(Reference!I$12*List!$G1015)+Reference!I$13</f>
        <v>2226.367288647537</v>
      </c>
      <c r="P1015" s="36">
        <f>(Reference!J$12*List!$G1015)+Reference!J$13</f>
        <v>2577.3695104705243</v>
      </c>
      <c r="Q1015" s="36">
        <f>(Reference!K$12*List!$G1015)+Reference!K$13</f>
        <v>2659.0460215869189</v>
      </c>
      <c r="R1015" s="36">
        <f>(Reference!L$12*List!$G1015)+Reference!L$13</f>
        <v>2868.9236387594265</v>
      </c>
      <c r="S1015" s="36">
        <f>(Reference!M$12*List!$G1015)+Reference!M$13</f>
        <v>3427.7357179798232</v>
      </c>
      <c r="T1015" s="36">
        <f>(Reference!N$12*List!$G1015)+Reference!N$13</f>
        <v>13827.016566894454</v>
      </c>
      <c r="U1015" s="12">
        <f>(Reference!O$12*List!$G1015)+Reference!O$13</f>
        <v>513.93135330188124</v>
      </c>
      <c r="V1015" s="12">
        <f>(Reference!P$12*List!$G1015)+Reference!P$13</f>
        <v>724.17599783446917</v>
      </c>
      <c r="W1015" s="12">
        <f>(Reference!Q$12*List!$G1015)+Reference!Q$13</f>
        <v>362.08799891723459</v>
      </c>
      <c r="X1015" s="54"/>
      <c r="Y1015" s="1" t="str">
        <f t="shared" si="31"/>
        <v>Stanton County, Kansas</v>
      </c>
      <c r="Z1015" s="39" t="s">
        <v>1255</v>
      </c>
      <c r="AA1015" s="40" t="s">
        <v>2225</v>
      </c>
      <c r="AB1015" s="44" t="s">
        <v>1977</v>
      </c>
      <c r="AC1015" s="63"/>
      <c r="AD1015" s="57">
        <f t="shared" si="30"/>
        <v>0.77810000000000001</v>
      </c>
    </row>
    <row r="1016" spans="1:30" x14ac:dyDescent="0.3">
      <c r="A1016" s="47">
        <v>17940</v>
      </c>
      <c r="B1016" s="27">
        <v>99917</v>
      </c>
      <c r="C1016" s="49" t="s">
        <v>2390</v>
      </c>
      <c r="D1016" s="39" t="s">
        <v>922</v>
      </c>
      <c r="E1016" s="44" t="s">
        <v>1977</v>
      </c>
      <c r="F1016" s="18" t="s">
        <v>7</v>
      </c>
      <c r="G1016" s="29">
        <v>0.77810000000000001</v>
      </c>
      <c r="H1016" s="36">
        <f>(Reference!B$12*List!$G1016)+Reference!B$13</f>
        <v>791.85894467288415</v>
      </c>
      <c r="I1016" s="36">
        <f>(Reference!C$12*List!$G1016)+Reference!C$13</f>
        <v>1181.6316622789702</v>
      </c>
      <c r="J1016" s="36">
        <f>(Reference!D$12*List!$G1016)+Reference!D$13</f>
        <v>1414.2546369775625</v>
      </c>
      <c r="K1016" s="36">
        <f>(Reference!E$12*List!$G1016)+Reference!E$13</f>
        <v>1749.2317205435356</v>
      </c>
      <c r="L1016" s="36">
        <f>(Reference!F$12*List!$G1016)+Reference!F$13</f>
        <v>1822.1202526157613</v>
      </c>
      <c r="M1016" s="36">
        <f>(Reference!G$12*List!$G1016)+Reference!G$13</f>
        <v>2063.5312063585225</v>
      </c>
      <c r="N1016" s="36">
        <f>(Reference!H$12*List!$G1016)+Reference!H$13</f>
        <v>2142.1060778122692</v>
      </c>
      <c r="O1016" s="36">
        <f>(Reference!I$12*List!$G1016)+Reference!I$13</f>
        <v>2226.367288647537</v>
      </c>
      <c r="P1016" s="36">
        <f>(Reference!J$12*List!$G1016)+Reference!J$13</f>
        <v>2577.3695104705243</v>
      </c>
      <c r="Q1016" s="36">
        <f>(Reference!K$12*List!$G1016)+Reference!K$13</f>
        <v>2659.0460215869189</v>
      </c>
      <c r="R1016" s="36">
        <f>(Reference!L$12*List!$G1016)+Reference!L$13</f>
        <v>2868.9236387594265</v>
      </c>
      <c r="S1016" s="36">
        <f>(Reference!M$12*List!$G1016)+Reference!M$13</f>
        <v>3427.7357179798232</v>
      </c>
      <c r="T1016" s="36">
        <f>(Reference!N$12*List!$G1016)+Reference!N$13</f>
        <v>13827.016566894454</v>
      </c>
      <c r="U1016" s="12">
        <f>(Reference!O$12*List!$G1016)+Reference!O$13</f>
        <v>513.93135330188124</v>
      </c>
      <c r="V1016" s="12">
        <f>(Reference!P$12*List!$G1016)+Reference!P$13</f>
        <v>724.17599783446917</v>
      </c>
      <c r="W1016" s="12">
        <f>(Reference!Q$12*List!$G1016)+Reference!Q$13</f>
        <v>362.08799891723459</v>
      </c>
      <c r="X1016" s="54"/>
      <c r="Y1016" s="1" t="str">
        <f t="shared" si="31"/>
        <v>Stevens County, Kansas</v>
      </c>
      <c r="Z1016" s="39" t="s">
        <v>922</v>
      </c>
      <c r="AA1016" s="40" t="s">
        <v>2225</v>
      </c>
      <c r="AB1016" s="44" t="s">
        <v>1977</v>
      </c>
      <c r="AC1016" s="63"/>
      <c r="AD1016" s="57">
        <f t="shared" si="30"/>
        <v>0.77810000000000001</v>
      </c>
    </row>
    <row r="1017" spans="1:30" x14ac:dyDescent="0.3">
      <c r="A1017" s="47">
        <v>17950</v>
      </c>
      <c r="B1017" s="13">
        <v>48620</v>
      </c>
      <c r="C1017" s="49" t="s">
        <v>2391</v>
      </c>
      <c r="D1017" s="38" t="s">
        <v>316</v>
      </c>
      <c r="E1017" s="43" t="s">
        <v>1977</v>
      </c>
      <c r="F1017" s="18" t="s">
        <v>6</v>
      </c>
      <c r="G1017" s="11">
        <v>0.85240000000000005</v>
      </c>
      <c r="H1017" s="36">
        <f>(Reference!B$12*List!$G1017)+Reference!B$13</f>
        <v>847.81684186025825</v>
      </c>
      <c r="I1017" s="36">
        <f>(Reference!C$12*List!$G1017)+Reference!C$13</f>
        <v>1265.1334317746312</v>
      </c>
      <c r="J1017" s="36">
        <f>(Reference!D$12*List!$G1017)+Reference!D$13</f>
        <v>1514.1950570550923</v>
      </c>
      <c r="K1017" s="36">
        <f>(Reference!E$12*List!$G1017)+Reference!E$13</f>
        <v>1872.8437974589565</v>
      </c>
      <c r="L1017" s="36">
        <f>(Reference!F$12*List!$G1017)+Reference!F$13</f>
        <v>1950.8831067135011</v>
      </c>
      <c r="M1017" s="36">
        <f>(Reference!G$12*List!$G1017)+Reference!G$13</f>
        <v>2209.3537267267793</v>
      </c>
      <c r="N1017" s="36">
        <f>(Reference!H$12*List!$G1017)+Reference!H$13</f>
        <v>2293.4812090437354</v>
      </c>
      <c r="O1017" s="36">
        <f>(Reference!I$12*List!$G1017)+Reference!I$13</f>
        <v>2383.6968644231019</v>
      </c>
      <c r="P1017" s="36">
        <f>(Reference!J$12*List!$G1017)+Reference!J$13</f>
        <v>2759.5031834573983</v>
      </c>
      <c r="Q1017" s="36">
        <f>(Reference!K$12*List!$G1017)+Reference!K$13</f>
        <v>2846.9514874447605</v>
      </c>
      <c r="R1017" s="36">
        <f>(Reference!L$12*List!$G1017)+Reference!L$13</f>
        <v>3071.6604204755768</v>
      </c>
      <c r="S1017" s="36">
        <f>(Reference!M$12*List!$G1017)+Reference!M$13</f>
        <v>3669.9617914270843</v>
      </c>
      <c r="T1017" s="36">
        <f>(Reference!N$12*List!$G1017)+Reference!N$13</f>
        <v>14804.123382020505</v>
      </c>
      <c r="U1017" s="12">
        <f>(Reference!O$12*List!$G1017)+Reference!O$13</f>
        <v>550.24908138073101</v>
      </c>
      <c r="V1017" s="12">
        <f>(Reference!P$12*List!$G1017)+Reference!P$13</f>
        <v>775.350978309212</v>
      </c>
      <c r="W1017" s="12">
        <f>(Reference!Q$12*List!$G1017)+Reference!Q$13</f>
        <v>387.675489154606</v>
      </c>
      <c r="X1017" s="54"/>
      <c r="Y1017" s="1" t="str">
        <f t="shared" si="31"/>
        <v>Sumner County, Kansas</v>
      </c>
      <c r="Z1017" s="38" t="s">
        <v>316</v>
      </c>
      <c r="AA1017" s="40" t="s">
        <v>2225</v>
      </c>
      <c r="AB1017" s="43" t="s">
        <v>1977</v>
      </c>
      <c r="AC1017" s="62"/>
      <c r="AD1017" s="57">
        <f t="shared" si="30"/>
        <v>0.85240000000000005</v>
      </c>
    </row>
    <row r="1018" spans="1:30" x14ac:dyDescent="0.3">
      <c r="A1018" s="47">
        <v>17960</v>
      </c>
      <c r="B1018" s="27">
        <v>99917</v>
      </c>
      <c r="C1018" s="49" t="s">
        <v>2390</v>
      </c>
      <c r="D1018" s="39" t="s">
        <v>1100</v>
      </c>
      <c r="E1018" s="44" t="s">
        <v>1977</v>
      </c>
      <c r="F1018" s="18" t="s">
        <v>7</v>
      </c>
      <c r="G1018" s="29">
        <v>0.77810000000000001</v>
      </c>
      <c r="H1018" s="36">
        <f>(Reference!B$12*List!$G1018)+Reference!B$13</f>
        <v>791.85894467288415</v>
      </c>
      <c r="I1018" s="36">
        <f>(Reference!C$12*List!$G1018)+Reference!C$13</f>
        <v>1181.6316622789702</v>
      </c>
      <c r="J1018" s="36">
        <f>(Reference!D$12*List!$G1018)+Reference!D$13</f>
        <v>1414.2546369775625</v>
      </c>
      <c r="K1018" s="36">
        <f>(Reference!E$12*List!$G1018)+Reference!E$13</f>
        <v>1749.2317205435356</v>
      </c>
      <c r="L1018" s="36">
        <f>(Reference!F$12*List!$G1018)+Reference!F$13</f>
        <v>1822.1202526157613</v>
      </c>
      <c r="M1018" s="36">
        <f>(Reference!G$12*List!$G1018)+Reference!G$13</f>
        <v>2063.5312063585225</v>
      </c>
      <c r="N1018" s="36">
        <f>(Reference!H$12*List!$G1018)+Reference!H$13</f>
        <v>2142.1060778122692</v>
      </c>
      <c r="O1018" s="36">
        <f>(Reference!I$12*List!$G1018)+Reference!I$13</f>
        <v>2226.367288647537</v>
      </c>
      <c r="P1018" s="36">
        <f>(Reference!J$12*List!$G1018)+Reference!J$13</f>
        <v>2577.3695104705243</v>
      </c>
      <c r="Q1018" s="36">
        <f>(Reference!K$12*List!$G1018)+Reference!K$13</f>
        <v>2659.0460215869189</v>
      </c>
      <c r="R1018" s="36">
        <f>(Reference!L$12*List!$G1018)+Reference!L$13</f>
        <v>2868.9236387594265</v>
      </c>
      <c r="S1018" s="36">
        <f>(Reference!M$12*List!$G1018)+Reference!M$13</f>
        <v>3427.7357179798232</v>
      </c>
      <c r="T1018" s="36">
        <f>(Reference!N$12*List!$G1018)+Reference!N$13</f>
        <v>13827.016566894454</v>
      </c>
      <c r="U1018" s="12">
        <f>(Reference!O$12*List!$G1018)+Reference!O$13</f>
        <v>513.93135330188124</v>
      </c>
      <c r="V1018" s="12">
        <f>(Reference!P$12*List!$G1018)+Reference!P$13</f>
        <v>724.17599783446917</v>
      </c>
      <c r="W1018" s="12">
        <f>(Reference!Q$12*List!$G1018)+Reference!Q$13</f>
        <v>362.08799891723459</v>
      </c>
      <c r="X1018" s="54"/>
      <c r="Y1018" s="1" t="str">
        <f t="shared" si="31"/>
        <v>Thomas County, Kansas</v>
      </c>
      <c r="Z1018" s="39" t="s">
        <v>1100</v>
      </c>
      <c r="AA1018" s="40" t="s">
        <v>2225</v>
      </c>
      <c r="AB1018" s="44" t="s">
        <v>1977</v>
      </c>
      <c r="AC1018" s="63"/>
      <c r="AD1018" s="57">
        <f t="shared" si="30"/>
        <v>0.77810000000000001</v>
      </c>
    </row>
    <row r="1019" spans="1:30" x14ac:dyDescent="0.3">
      <c r="A1019" s="47">
        <v>17970</v>
      </c>
      <c r="B1019" s="27">
        <v>99917</v>
      </c>
      <c r="C1019" s="49" t="s">
        <v>2390</v>
      </c>
      <c r="D1019" s="39" t="s">
        <v>1256</v>
      </c>
      <c r="E1019" s="44" t="s">
        <v>1977</v>
      </c>
      <c r="F1019" s="18" t="s">
        <v>7</v>
      </c>
      <c r="G1019" s="29">
        <v>0.77810000000000001</v>
      </c>
      <c r="H1019" s="36">
        <f>(Reference!B$12*List!$G1019)+Reference!B$13</f>
        <v>791.85894467288415</v>
      </c>
      <c r="I1019" s="36">
        <f>(Reference!C$12*List!$G1019)+Reference!C$13</f>
        <v>1181.6316622789702</v>
      </c>
      <c r="J1019" s="36">
        <f>(Reference!D$12*List!$G1019)+Reference!D$13</f>
        <v>1414.2546369775625</v>
      </c>
      <c r="K1019" s="36">
        <f>(Reference!E$12*List!$G1019)+Reference!E$13</f>
        <v>1749.2317205435356</v>
      </c>
      <c r="L1019" s="36">
        <f>(Reference!F$12*List!$G1019)+Reference!F$13</f>
        <v>1822.1202526157613</v>
      </c>
      <c r="M1019" s="36">
        <f>(Reference!G$12*List!$G1019)+Reference!G$13</f>
        <v>2063.5312063585225</v>
      </c>
      <c r="N1019" s="36">
        <f>(Reference!H$12*List!$G1019)+Reference!H$13</f>
        <v>2142.1060778122692</v>
      </c>
      <c r="O1019" s="36">
        <f>(Reference!I$12*List!$G1019)+Reference!I$13</f>
        <v>2226.367288647537</v>
      </c>
      <c r="P1019" s="36">
        <f>(Reference!J$12*List!$G1019)+Reference!J$13</f>
        <v>2577.3695104705243</v>
      </c>
      <c r="Q1019" s="36">
        <f>(Reference!K$12*List!$G1019)+Reference!K$13</f>
        <v>2659.0460215869189</v>
      </c>
      <c r="R1019" s="36">
        <f>(Reference!L$12*List!$G1019)+Reference!L$13</f>
        <v>2868.9236387594265</v>
      </c>
      <c r="S1019" s="36">
        <f>(Reference!M$12*List!$G1019)+Reference!M$13</f>
        <v>3427.7357179798232</v>
      </c>
      <c r="T1019" s="36">
        <f>(Reference!N$12*List!$G1019)+Reference!N$13</f>
        <v>13827.016566894454</v>
      </c>
      <c r="U1019" s="12">
        <f>(Reference!O$12*List!$G1019)+Reference!O$13</f>
        <v>513.93135330188124</v>
      </c>
      <c r="V1019" s="12">
        <f>(Reference!P$12*List!$G1019)+Reference!P$13</f>
        <v>724.17599783446917</v>
      </c>
      <c r="W1019" s="12">
        <f>(Reference!Q$12*List!$G1019)+Reference!Q$13</f>
        <v>362.08799891723459</v>
      </c>
      <c r="X1019" s="54"/>
      <c r="Y1019" s="1" t="str">
        <f t="shared" si="31"/>
        <v>Trego County, Kansas</v>
      </c>
      <c r="Z1019" s="39" t="s">
        <v>1256</v>
      </c>
      <c r="AA1019" s="40" t="s">
        <v>2225</v>
      </c>
      <c r="AB1019" s="44" t="s">
        <v>1977</v>
      </c>
      <c r="AC1019" s="63"/>
      <c r="AD1019" s="57">
        <f t="shared" si="30"/>
        <v>0.77810000000000001</v>
      </c>
    </row>
    <row r="1020" spans="1:30" x14ac:dyDescent="0.3">
      <c r="A1020" s="47">
        <v>17980</v>
      </c>
      <c r="B1020" s="13">
        <v>45820</v>
      </c>
      <c r="C1020" s="49" t="s">
        <v>2394</v>
      </c>
      <c r="D1020" s="38" t="s">
        <v>317</v>
      </c>
      <c r="E1020" s="43" t="s">
        <v>1977</v>
      </c>
      <c r="F1020" s="18" t="s">
        <v>6</v>
      </c>
      <c r="G1020" s="11">
        <v>0.8851</v>
      </c>
      <c r="H1020" s="36">
        <f>(Reference!B$12*List!$G1020)+Reference!B$13</f>
        <v>872.44434169911597</v>
      </c>
      <c r="I1020" s="36">
        <f>(Reference!C$12*List!$G1020)+Reference!C$13</f>
        <v>1301.8832011219813</v>
      </c>
      <c r="J1020" s="36">
        <f>(Reference!D$12*List!$G1020)+Reference!D$13</f>
        <v>1558.1796026343013</v>
      </c>
      <c r="K1020" s="36">
        <f>(Reference!E$12*List!$G1020)+Reference!E$13</f>
        <v>1927.2464208120421</v>
      </c>
      <c r="L1020" s="36">
        <f>(Reference!F$12*List!$G1020)+Reference!F$13</f>
        <v>2007.5526266192358</v>
      </c>
      <c r="M1020" s="36">
        <f>(Reference!G$12*List!$G1020)+Reference!G$13</f>
        <v>2273.531336633132</v>
      </c>
      <c r="N1020" s="36">
        <f>(Reference!H$12*List!$G1020)+Reference!H$13</f>
        <v>2360.1025655884046</v>
      </c>
      <c r="O1020" s="36">
        <f>(Reference!I$12*List!$G1020)+Reference!I$13</f>
        <v>2452.9388176917555</v>
      </c>
      <c r="P1020" s="36">
        <f>(Reference!J$12*List!$G1020)+Reference!J$13</f>
        <v>2839.6616101959012</v>
      </c>
      <c r="Q1020" s="36">
        <f>(Reference!K$12*List!$G1020)+Reference!K$13</f>
        <v>2929.650124504672</v>
      </c>
      <c r="R1020" s="36">
        <f>(Reference!L$12*List!$G1020)+Reference!L$13</f>
        <v>3160.8864334246755</v>
      </c>
      <c r="S1020" s="36">
        <f>(Reference!M$12*List!$G1020)+Reference!M$13</f>
        <v>3776.56734461316</v>
      </c>
      <c r="T1020" s="36">
        <f>(Reference!N$12*List!$G1020)+Reference!N$13</f>
        <v>15234.155587331697</v>
      </c>
      <c r="U1020" s="12">
        <f>(Reference!O$12*List!$G1020)+Reference!O$13</f>
        <v>566.23279212337411</v>
      </c>
      <c r="V1020" s="12">
        <f>(Reference!P$12*List!$G1020)+Reference!P$13</f>
        <v>797.87347981020912</v>
      </c>
      <c r="W1020" s="12">
        <f>(Reference!Q$12*List!$G1020)+Reference!Q$13</f>
        <v>398.93673990510456</v>
      </c>
      <c r="X1020" s="54"/>
      <c r="Y1020" s="1" t="str">
        <f t="shared" si="31"/>
        <v>Wabaunsee County, Kansas</v>
      </c>
      <c r="Z1020" s="38" t="s">
        <v>317</v>
      </c>
      <c r="AA1020" s="40" t="s">
        <v>2225</v>
      </c>
      <c r="AB1020" s="43" t="s">
        <v>1977</v>
      </c>
      <c r="AC1020" s="62"/>
      <c r="AD1020" s="57">
        <f t="shared" si="30"/>
        <v>0.8851</v>
      </c>
    </row>
    <row r="1021" spans="1:30" x14ac:dyDescent="0.3">
      <c r="A1021" s="47">
        <v>17981</v>
      </c>
      <c r="B1021" s="27">
        <v>99917</v>
      </c>
      <c r="C1021" s="49" t="s">
        <v>2390</v>
      </c>
      <c r="D1021" s="39" t="s">
        <v>1257</v>
      </c>
      <c r="E1021" s="44" t="s">
        <v>1977</v>
      </c>
      <c r="F1021" s="18" t="s">
        <v>7</v>
      </c>
      <c r="G1021" s="29">
        <v>0.77810000000000001</v>
      </c>
      <c r="H1021" s="36">
        <f>(Reference!B$12*List!$G1021)+Reference!B$13</f>
        <v>791.85894467288415</v>
      </c>
      <c r="I1021" s="36">
        <f>(Reference!C$12*List!$G1021)+Reference!C$13</f>
        <v>1181.6316622789702</v>
      </c>
      <c r="J1021" s="36">
        <f>(Reference!D$12*List!$G1021)+Reference!D$13</f>
        <v>1414.2546369775625</v>
      </c>
      <c r="K1021" s="36">
        <f>(Reference!E$12*List!$G1021)+Reference!E$13</f>
        <v>1749.2317205435356</v>
      </c>
      <c r="L1021" s="36">
        <f>(Reference!F$12*List!$G1021)+Reference!F$13</f>
        <v>1822.1202526157613</v>
      </c>
      <c r="M1021" s="36">
        <f>(Reference!G$12*List!$G1021)+Reference!G$13</f>
        <v>2063.5312063585225</v>
      </c>
      <c r="N1021" s="36">
        <f>(Reference!H$12*List!$G1021)+Reference!H$13</f>
        <v>2142.1060778122692</v>
      </c>
      <c r="O1021" s="36">
        <f>(Reference!I$12*List!$G1021)+Reference!I$13</f>
        <v>2226.367288647537</v>
      </c>
      <c r="P1021" s="36">
        <f>(Reference!J$12*List!$G1021)+Reference!J$13</f>
        <v>2577.3695104705243</v>
      </c>
      <c r="Q1021" s="36">
        <f>(Reference!K$12*List!$G1021)+Reference!K$13</f>
        <v>2659.0460215869189</v>
      </c>
      <c r="R1021" s="36">
        <f>(Reference!L$12*List!$G1021)+Reference!L$13</f>
        <v>2868.9236387594265</v>
      </c>
      <c r="S1021" s="36">
        <f>(Reference!M$12*List!$G1021)+Reference!M$13</f>
        <v>3427.7357179798232</v>
      </c>
      <c r="T1021" s="36">
        <f>(Reference!N$12*List!$G1021)+Reference!N$13</f>
        <v>13827.016566894454</v>
      </c>
      <c r="U1021" s="12">
        <f>(Reference!O$12*List!$G1021)+Reference!O$13</f>
        <v>513.93135330188124</v>
      </c>
      <c r="V1021" s="12">
        <f>(Reference!P$12*List!$G1021)+Reference!P$13</f>
        <v>724.17599783446917</v>
      </c>
      <c r="W1021" s="12">
        <f>(Reference!Q$12*List!$G1021)+Reference!Q$13</f>
        <v>362.08799891723459</v>
      </c>
      <c r="X1021" s="54"/>
      <c r="Y1021" s="1" t="str">
        <f t="shared" si="31"/>
        <v>Wallace County, Kansas</v>
      </c>
      <c r="Z1021" s="39" t="s">
        <v>1257</v>
      </c>
      <c r="AA1021" s="40" t="s">
        <v>2225</v>
      </c>
      <c r="AB1021" s="44" t="s">
        <v>1977</v>
      </c>
      <c r="AC1021" s="63"/>
      <c r="AD1021" s="57">
        <f t="shared" si="30"/>
        <v>0.77810000000000001</v>
      </c>
    </row>
    <row r="1022" spans="1:30" x14ac:dyDescent="0.3">
      <c r="A1022" s="47">
        <v>17982</v>
      </c>
      <c r="B1022" s="27">
        <v>99917</v>
      </c>
      <c r="C1022" s="49" t="s">
        <v>2390</v>
      </c>
      <c r="D1022" s="39" t="s">
        <v>66</v>
      </c>
      <c r="E1022" s="44" t="s">
        <v>1977</v>
      </c>
      <c r="F1022" s="18" t="s">
        <v>7</v>
      </c>
      <c r="G1022" s="29">
        <v>0.77810000000000001</v>
      </c>
      <c r="H1022" s="36">
        <f>(Reference!B$12*List!$G1022)+Reference!B$13</f>
        <v>791.85894467288415</v>
      </c>
      <c r="I1022" s="36">
        <f>(Reference!C$12*List!$G1022)+Reference!C$13</f>
        <v>1181.6316622789702</v>
      </c>
      <c r="J1022" s="36">
        <f>(Reference!D$12*List!$G1022)+Reference!D$13</f>
        <v>1414.2546369775625</v>
      </c>
      <c r="K1022" s="36">
        <f>(Reference!E$12*List!$G1022)+Reference!E$13</f>
        <v>1749.2317205435356</v>
      </c>
      <c r="L1022" s="36">
        <f>(Reference!F$12*List!$G1022)+Reference!F$13</f>
        <v>1822.1202526157613</v>
      </c>
      <c r="M1022" s="36">
        <f>(Reference!G$12*List!$G1022)+Reference!G$13</f>
        <v>2063.5312063585225</v>
      </c>
      <c r="N1022" s="36">
        <f>(Reference!H$12*List!$G1022)+Reference!H$13</f>
        <v>2142.1060778122692</v>
      </c>
      <c r="O1022" s="36">
        <f>(Reference!I$12*List!$G1022)+Reference!I$13</f>
        <v>2226.367288647537</v>
      </c>
      <c r="P1022" s="36">
        <f>(Reference!J$12*List!$G1022)+Reference!J$13</f>
        <v>2577.3695104705243</v>
      </c>
      <c r="Q1022" s="36">
        <f>(Reference!K$12*List!$G1022)+Reference!K$13</f>
        <v>2659.0460215869189</v>
      </c>
      <c r="R1022" s="36">
        <f>(Reference!L$12*List!$G1022)+Reference!L$13</f>
        <v>2868.9236387594265</v>
      </c>
      <c r="S1022" s="36">
        <f>(Reference!M$12*List!$G1022)+Reference!M$13</f>
        <v>3427.7357179798232</v>
      </c>
      <c r="T1022" s="36">
        <f>(Reference!N$12*List!$G1022)+Reference!N$13</f>
        <v>13827.016566894454</v>
      </c>
      <c r="U1022" s="12">
        <f>(Reference!O$12*List!$G1022)+Reference!O$13</f>
        <v>513.93135330188124</v>
      </c>
      <c r="V1022" s="12">
        <f>(Reference!P$12*List!$G1022)+Reference!P$13</f>
        <v>724.17599783446917</v>
      </c>
      <c r="W1022" s="12">
        <f>(Reference!Q$12*List!$G1022)+Reference!Q$13</f>
        <v>362.08799891723459</v>
      </c>
      <c r="X1022" s="54"/>
      <c r="Y1022" s="1" t="str">
        <f t="shared" si="31"/>
        <v>Washington County, Kansas</v>
      </c>
      <c r="Z1022" s="39" t="s">
        <v>66</v>
      </c>
      <c r="AA1022" s="40" t="s">
        <v>2225</v>
      </c>
      <c r="AB1022" s="44" t="s">
        <v>1977</v>
      </c>
      <c r="AC1022" s="63"/>
      <c r="AD1022" s="57">
        <f t="shared" si="30"/>
        <v>0.77810000000000001</v>
      </c>
    </row>
    <row r="1023" spans="1:30" x14ac:dyDescent="0.3">
      <c r="A1023" s="47">
        <v>17983</v>
      </c>
      <c r="B1023" s="27">
        <v>99917</v>
      </c>
      <c r="C1023" s="49" t="s">
        <v>2390</v>
      </c>
      <c r="D1023" s="39" t="s">
        <v>754</v>
      </c>
      <c r="E1023" s="44" t="s">
        <v>1977</v>
      </c>
      <c r="F1023" s="18" t="s">
        <v>7</v>
      </c>
      <c r="G1023" s="29">
        <v>0.77810000000000001</v>
      </c>
      <c r="H1023" s="36">
        <f>(Reference!B$12*List!$G1023)+Reference!B$13</f>
        <v>791.85894467288415</v>
      </c>
      <c r="I1023" s="36">
        <f>(Reference!C$12*List!$G1023)+Reference!C$13</f>
        <v>1181.6316622789702</v>
      </c>
      <c r="J1023" s="36">
        <f>(Reference!D$12*List!$G1023)+Reference!D$13</f>
        <v>1414.2546369775625</v>
      </c>
      <c r="K1023" s="36">
        <f>(Reference!E$12*List!$G1023)+Reference!E$13</f>
        <v>1749.2317205435356</v>
      </c>
      <c r="L1023" s="36">
        <f>(Reference!F$12*List!$G1023)+Reference!F$13</f>
        <v>1822.1202526157613</v>
      </c>
      <c r="M1023" s="36">
        <f>(Reference!G$12*List!$G1023)+Reference!G$13</f>
        <v>2063.5312063585225</v>
      </c>
      <c r="N1023" s="36">
        <f>(Reference!H$12*List!$G1023)+Reference!H$13</f>
        <v>2142.1060778122692</v>
      </c>
      <c r="O1023" s="36">
        <f>(Reference!I$12*List!$G1023)+Reference!I$13</f>
        <v>2226.367288647537</v>
      </c>
      <c r="P1023" s="36">
        <f>(Reference!J$12*List!$G1023)+Reference!J$13</f>
        <v>2577.3695104705243</v>
      </c>
      <c r="Q1023" s="36">
        <f>(Reference!K$12*List!$G1023)+Reference!K$13</f>
        <v>2659.0460215869189</v>
      </c>
      <c r="R1023" s="36">
        <f>(Reference!L$12*List!$G1023)+Reference!L$13</f>
        <v>2868.9236387594265</v>
      </c>
      <c r="S1023" s="36">
        <f>(Reference!M$12*List!$G1023)+Reference!M$13</f>
        <v>3427.7357179798232</v>
      </c>
      <c r="T1023" s="36">
        <f>(Reference!N$12*List!$G1023)+Reference!N$13</f>
        <v>13827.016566894454</v>
      </c>
      <c r="U1023" s="12">
        <f>(Reference!O$12*List!$G1023)+Reference!O$13</f>
        <v>513.93135330188124</v>
      </c>
      <c r="V1023" s="12">
        <f>(Reference!P$12*List!$G1023)+Reference!P$13</f>
        <v>724.17599783446917</v>
      </c>
      <c r="W1023" s="12">
        <f>(Reference!Q$12*List!$G1023)+Reference!Q$13</f>
        <v>362.08799891723459</v>
      </c>
      <c r="X1023" s="54"/>
      <c r="Y1023" s="1" t="str">
        <f t="shared" si="31"/>
        <v>Wichita County, Kansas</v>
      </c>
      <c r="Z1023" s="39" t="s">
        <v>754</v>
      </c>
      <c r="AA1023" s="40" t="s">
        <v>2225</v>
      </c>
      <c r="AB1023" s="44" t="s">
        <v>1977</v>
      </c>
      <c r="AC1023" s="63"/>
      <c r="AD1023" s="57">
        <f t="shared" si="30"/>
        <v>0.77810000000000001</v>
      </c>
    </row>
    <row r="1024" spans="1:30" x14ac:dyDescent="0.3">
      <c r="A1024" s="47">
        <v>17984</v>
      </c>
      <c r="B1024" s="27">
        <v>99917</v>
      </c>
      <c r="C1024" s="49" t="s">
        <v>2390</v>
      </c>
      <c r="D1024" s="39" t="s">
        <v>701</v>
      </c>
      <c r="E1024" s="44" t="s">
        <v>1977</v>
      </c>
      <c r="F1024" s="18" t="s">
        <v>7</v>
      </c>
      <c r="G1024" s="29">
        <v>0.77810000000000001</v>
      </c>
      <c r="H1024" s="36">
        <f>(Reference!B$12*List!$G1024)+Reference!B$13</f>
        <v>791.85894467288415</v>
      </c>
      <c r="I1024" s="36">
        <f>(Reference!C$12*List!$G1024)+Reference!C$13</f>
        <v>1181.6316622789702</v>
      </c>
      <c r="J1024" s="36">
        <f>(Reference!D$12*List!$G1024)+Reference!D$13</f>
        <v>1414.2546369775625</v>
      </c>
      <c r="K1024" s="36">
        <f>(Reference!E$12*List!$G1024)+Reference!E$13</f>
        <v>1749.2317205435356</v>
      </c>
      <c r="L1024" s="36">
        <f>(Reference!F$12*List!$G1024)+Reference!F$13</f>
        <v>1822.1202526157613</v>
      </c>
      <c r="M1024" s="36">
        <f>(Reference!G$12*List!$G1024)+Reference!G$13</f>
        <v>2063.5312063585225</v>
      </c>
      <c r="N1024" s="36">
        <f>(Reference!H$12*List!$G1024)+Reference!H$13</f>
        <v>2142.1060778122692</v>
      </c>
      <c r="O1024" s="36">
        <f>(Reference!I$12*List!$G1024)+Reference!I$13</f>
        <v>2226.367288647537</v>
      </c>
      <c r="P1024" s="36">
        <f>(Reference!J$12*List!$G1024)+Reference!J$13</f>
        <v>2577.3695104705243</v>
      </c>
      <c r="Q1024" s="36">
        <f>(Reference!K$12*List!$G1024)+Reference!K$13</f>
        <v>2659.0460215869189</v>
      </c>
      <c r="R1024" s="36">
        <f>(Reference!L$12*List!$G1024)+Reference!L$13</f>
        <v>2868.9236387594265</v>
      </c>
      <c r="S1024" s="36">
        <f>(Reference!M$12*List!$G1024)+Reference!M$13</f>
        <v>3427.7357179798232</v>
      </c>
      <c r="T1024" s="36">
        <f>(Reference!N$12*List!$G1024)+Reference!N$13</f>
        <v>13827.016566894454</v>
      </c>
      <c r="U1024" s="12">
        <f>(Reference!O$12*List!$G1024)+Reference!O$13</f>
        <v>513.93135330188124</v>
      </c>
      <c r="V1024" s="12">
        <f>(Reference!P$12*List!$G1024)+Reference!P$13</f>
        <v>724.17599783446917</v>
      </c>
      <c r="W1024" s="12">
        <f>(Reference!Q$12*List!$G1024)+Reference!Q$13</f>
        <v>362.08799891723459</v>
      </c>
      <c r="X1024" s="54"/>
      <c r="Y1024" s="1" t="str">
        <f t="shared" si="31"/>
        <v>Wilson County, Kansas</v>
      </c>
      <c r="Z1024" s="39" t="s">
        <v>701</v>
      </c>
      <c r="AA1024" s="40" t="s">
        <v>2225</v>
      </c>
      <c r="AB1024" s="44" t="s">
        <v>1977</v>
      </c>
      <c r="AC1024" s="63"/>
      <c r="AD1024" s="57">
        <f t="shared" si="30"/>
        <v>0.77810000000000001</v>
      </c>
    </row>
    <row r="1025" spans="1:30" x14ac:dyDescent="0.3">
      <c r="A1025" s="47">
        <v>17985</v>
      </c>
      <c r="B1025" s="27">
        <v>99917</v>
      </c>
      <c r="C1025" s="49" t="s">
        <v>2390</v>
      </c>
      <c r="D1025" s="39" t="s">
        <v>1258</v>
      </c>
      <c r="E1025" s="44" t="s">
        <v>1977</v>
      </c>
      <c r="F1025" s="18" t="s">
        <v>7</v>
      </c>
      <c r="G1025" s="29">
        <v>0.77810000000000001</v>
      </c>
      <c r="H1025" s="36">
        <f>(Reference!B$12*List!$G1025)+Reference!B$13</f>
        <v>791.85894467288415</v>
      </c>
      <c r="I1025" s="36">
        <f>(Reference!C$12*List!$G1025)+Reference!C$13</f>
        <v>1181.6316622789702</v>
      </c>
      <c r="J1025" s="36">
        <f>(Reference!D$12*List!$G1025)+Reference!D$13</f>
        <v>1414.2546369775625</v>
      </c>
      <c r="K1025" s="36">
        <f>(Reference!E$12*List!$G1025)+Reference!E$13</f>
        <v>1749.2317205435356</v>
      </c>
      <c r="L1025" s="36">
        <f>(Reference!F$12*List!$G1025)+Reference!F$13</f>
        <v>1822.1202526157613</v>
      </c>
      <c r="M1025" s="36">
        <f>(Reference!G$12*List!$G1025)+Reference!G$13</f>
        <v>2063.5312063585225</v>
      </c>
      <c r="N1025" s="36">
        <f>(Reference!H$12*List!$G1025)+Reference!H$13</f>
        <v>2142.1060778122692</v>
      </c>
      <c r="O1025" s="36">
        <f>(Reference!I$12*List!$G1025)+Reference!I$13</f>
        <v>2226.367288647537</v>
      </c>
      <c r="P1025" s="36">
        <f>(Reference!J$12*List!$G1025)+Reference!J$13</f>
        <v>2577.3695104705243</v>
      </c>
      <c r="Q1025" s="36">
        <f>(Reference!K$12*List!$G1025)+Reference!K$13</f>
        <v>2659.0460215869189</v>
      </c>
      <c r="R1025" s="36">
        <f>(Reference!L$12*List!$G1025)+Reference!L$13</f>
        <v>2868.9236387594265</v>
      </c>
      <c r="S1025" s="36">
        <f>(Reference!M$12*List!$G1025)+Reference!M$13</f>
        <v>3427.7357179798232</v>
      </c>
      <c r="T1025" s="36">
        <f>(Reference!N$12*List!$G1025)+Reference!N$13</f>
        <v>13827.016566894454</v>
      </c>
      <c r="U1025" s="12">
        <f>(Reference!O$12*List!$G1025)+Reference!O$13</f>
        <v>513.93135330188124</v>
      </c>
      <c r="V1025" s="12">
        <f>(Reference!P$12*List!$G1025)+Reference!P$13</f>
        <v>724.17599783446917</v>
      </c>
      <c r="W1025" s="12">
        <f>(Reference!Q$12*List!$G1025)+Reference!Q$13</f>
        <v>362.08799891723459</v>
      </c>
      <c r="X1025" s="54"/>
      <c r="Y1025" s="1" t="str">
        <f t="shared" si="31"/>
        <v>Woodson County, Kansas</v>
      </c>
      <c r="Z1025" s="39" t="s">
        <v>1258</v>
      </c>
      <c r="AA1025" s="40" t="s">
        <v>2225</v>
      </c>
      <c r="AB1025" s="44" t="s">
        <v>1977</v>
      </c>
      <c r="AC1025" s="63"/>
      <c r="AD1025" s="57">
        <f t="shared" si="30"/>
        <v>0.77810000000000001</v>
      </c>
    </row>
    <row r="1026" spans="1:30" x14ac:dyDescent="0.3">
      <c r="A1026" s="47">
        <v>17986</v>
      </c>
      <c r="B1026" s="13">
        <v>28140</v>
      </c>
      <c r="C1026" s="49" t="s">
        <v>2395</v>
      </c>
      <c r="D1026" s="38" t="s">
        <v>318</v>
      </c>
      <c r="E1026" s="43" t="s">
        <v>1977</v>
      </c>
      <c r="F1026" s="18" t="s">
        <v>6</v>
      </c>
      <c r="G1026" s="11">
        <v>0.92800000000000005</v>
      </c>
      <c r="H1026" s="36">
        <f>(Reference!B$12*List!$G1026)+Reference!B$13</f>
        <v>904.75381396477337</v>
      </c>
      <c r="I1026" s="36">
        <f>(Reference!C$12*List!$G1026)+Reference!C$13</f>
        <v>1350.0962012749269</v>
      </c>
      <c r="J1026" s="36">
        <f>(Reference!D$12*List!$G1026)+Reference!D$13</f>
        <v>1615.8840982106947</v>
      </c>
      <c r="K1026" s="36">
        <f>(Reference!E$12*List!$G1026)+Reference!E$13</f>
        <v>1998.6186697982005</v>
      </c>
      <c r="L1026" s="36">
        <f>(Reference!F$12*List!$G1026)+Reference!F$13</f>
        <v>2081.898877504741</v>
      </c>
      <c r="M1026" s="36">
        <f>(Reference!G$12*List!$G1026)+Reference!G$13</f>
        <v>2357.7276505469708</v>
      </c>
      <c r="N1026" s="36">
        <f>(Reference!H$12*List!$G1026)+Reference!H$13</f>
        <v>2447.5048957341633</v>
      </c>
      <c r="O1026" s="36">
        <f>(Reference!I$12*List!$G1026)+Reference!I$13</f>
        <v>2543.7791784020083</v>
      </c>
      <c r="P1026" s="36">
        <f>(Reference!J$12*List!$G1026)+Reference!J$13</f>
        <v>2944.823582889534</v>
      </c>
      <c r="Q1026" s="36">
        <f>(Reference!K$12*List!$G1026)+Reference!K$13</f>
        <v>3038.1446667025366</v>
      </c>
      <c r="R1026" s="36">
        <f>(Reference!L$12*List!$G1026)+Reference!L$13</f>
        <v>3277.9444137156961</v>
      </c>
      <c r="S1026" s="36">
        <f>(Reference!M$12*List!$G1026)+Reference!M$13</f>
        <v>3916.4260061325076</v>
      </c>
      <c r="T1026" s="36">
        <f>(Reference!N$12*List!$G1026)+Reference!N$13</f>
        <v>15798.326278703269</v>
      </c>
      <c r="U1026" s="12">
        <f>(Reference!O$12*List!$G1026)+Reference!O$13</f>
        <v>587.20224750133707</v>
      </c>
      <c r="V1026" s="12">
        <f>(Reference!P$12*List!$G1026)+Reference!P$13</f>
        <v>827.42134875188435</v>
      </c>
      <c r="W1026" s="12">
        <f>(Reference!Q$12*List!$G1026)+Reference!Q$13</f>
        <v>413.71067437594218</v>
      </c>
      <c r="X1026" s="54"/>
      <c r="Y1026" s="1" t="str">
        <f t="shared" si="31"/>
        <v>Wyandotte County, Kansas</v>
      </c>
      <c r="Z1026" s="38" t="s">
        <v>318</v>
      </c>
      <c r="AA1026" s="40" t="s">
        <v>2225</v>
      </c>
      <c r="AB1026" s="43" t="s">
        <v>1977</v>
      </c>
      <c r="AC1026" s="62"/>
      <c r="AD1026" s="57">
        <f t="shared" si="30"/>
        <v>0.92800000000000005</v>
      </c>
    </row>
    <row r="1027" spans="1:30" x14ac:dyDescent="0.3">
      <c r="A1027" s="47">
        <v>18000</v>
      </c>
      <c r="B1027" s="27">
        <v>99918</v>
      </c>
      <c r="C1027" s="49" t="s">
        <v>1978</v>
      </c>
      <c r="D1027" s="39" t="s">
        <v>1190</v>
      </c>
      <c r="E1027" s="44" t="s">
        <v>1978</v>
      </c>
      <c r="F1027" s="18" t="s">
        <v>7</v>
      </c>
      <c r="G1027" s="29">
        <v>0.79400000000000004</v>
      </c>
      <c r="H1027" s="36">
        <f>(Reference!B$12*List!$G1027)+Reference!B$13</f>
        <v>803.83378404407188</v>
      </c>
      <c r="I1027" s="36">
        <f>(Reference!C$12*List!$G1027)+Reference!C$13</f>
        <v>1199.5008161818103</v>
      </c>
      <c r="J1027" s="36">
        <f>(Reference!D$12*List!$G1027)+Reference!D$13</f>
        <v>1435.6416178555266</v>
      </c>
      <c r="K1027" s="36">
        <f>(Reference!E$12*List!$G1027)+Reference!E$13</f>
        <v>1775.6843722656781</v>
      </c>
      <c r="L1027" s="36">
        <f>(Reference!F$12*List!$G1027)+Reference!F$13</f>
        <v>1849.6751567901094</v>
      </c>
      <c r="M1027" s="36">
        <f>(Reference!G$12*List!$G1027)+Reference!G$13</f>
        <v>2094.7368331937214</v>
      </c>
      <c r="N1027" s="36">
        <f>(Reference!H$12*List!$G1027)+Reference!H$13</f>
        <v>2174.4999484257323</v>
      </c>
      <c r="O1027" s="36">
        <f>(Reference!I$12*List!$G1027)+Reference!I$13</f>
        <v>2260.0353943653226</v>
      </c>
      <c r="P1027" s="36">
        <f>(Reference!J$12*List!$G1027)+Reference!J$13</f>
        <v>2616.3456262241084</v>
      </c>
      <c r="Q1027" s="36">
        <f>(Reference!K$12*List!$G1027)+Reference!K$13</f>
        <v>2699.2572854784357</v>
      </c>
      <c r="R1027" s="36">
        <f>(Reference!L$12*List!$G1027)+Reference!L$13</f>
        <v>2912.3087643218332</v>
      </c>
      <c r="S1027" s="36">
        <f>(Reference!M$12*List!$G1027)+Reference!M$13</f>
        <v>3479.5714456758051</v>
      </c>
      <c r="T1027" s="36">
        <f>(Reference!N$12*List!$G1027)+Reference!N$13</f>
        <v>14036.114795165035</v>
      </c>
      <c r="U1027" s="12">
        <f>(Reference!O$12*List!$G1027)+Reference!O$13</f>
        <v>521.70324935105646</v>
      </c>
      <c r="V1027" s="12">
        <f>(Reference!P$12*List!$G1027)+Reference!P$13</f>
        <v>735.12730590376145</v>
      </c>
      <c r="W1027" s="12">
        <f>(Reference!Q$12*List!$G1027)+Reference!Q$13</f>
        <v>367.56365295188073</v>
      </c>
      <c r="X1027" s="54"/>
      <c r="Y1027" s="1" t="str">
        <f t="shared" si="31"/>
        <v>Adair County, Kentucky</v>
      </c>
      <c r="Z1027" s="39" t="s">
        <v>1190</v>
      </c>
      <c r="AA1027" s="40" t="s">
        <v>2225</v>
      </c>
      <c r="AB1027" s="44" t="s">
        <v>1978</v>
      </c>
      <c r="AC1027" s="63"/>
      <c r="AD1027" s="57">
        <f t="shared" si="30"/>
        <v>0.79400000000000004</v>
      </c>
    </row>
    <row r="1028" spans="1:30" x14ac:dyDescent="0.3">
      <c r="A1028" s="47">
        <v>18010</v>
      </c>
      <c r="B1028" s="13">
        <v>14540</v>
      </c>
      <c r="C1028" s="49" t="s">
        <v>2397</v>
      </c>
      <c r="D1028" s="38" t="s">
        <v>265</v>
      </c>
      <c r="E1028" s="43" t="s">
        <v>1978</v>
      </c>
      <c r="F1028" s="18" t="s">
        <v>6</v>
      </c>
      <c r="G1028" s="11">
        <v>0.8125</v>
      </c>
      <c r="H1028" s="36">
        <f>(Reference!B$12*List!$G1028)+Reference!B$13</f>
        <v>817.76677324954187</v>
      </c>
      <c r="I1028" s="36">
        <f>(Reference!C$12*List!$G1028)+Reference!C$13</f>
        <v>1220.2919700939196</v>
      </c>
      <c r="J1028" s="36">
        <f>(Reference!D$12*List!$G1028)+Reference!D$13</f>
        <v>1460.5258408896354</v>
      </c>
      <c r="K1028" s="36">
        <f>(Reference!E$12*List!$G1028)+Reference!E$13</f>
        <v>1806.4626148354666</v>
      </c>
      <c r="L1028" s="36">
        <f>(Reference!F$12*List!$G1028)+Reference!F$13</f>
        <v>1881.7358943514578</v>
      </c>
      <c r="M1028" s="36">
        <f>(Reference!G$12*List!$G1028)+Reference!G$13</f>
        <v>2131.0452669327897</v>
      </c>
      <c r="N1028" s="36">
        <f>(Reference!H$12*List!$G1028)+Reference!H$13</f>
        <v>2212.1909299571198</v>
      </c>
      <c r="O1028" s="36">
        <f>(Reference!I$12*List!$G1028)+Reference!I$13</f>
        <v>2299.2089764897901</v>
      </c>
      <c r="P1028" s="36">
        <f>(Reference!J$12*List!$G1028)+Reference!J$13</f>
        <v>2661.6951948682154</v>
      </c>
      <c r="Q1028" s="36">
        <f>(Reference!K$12*List!$G1028)+Reference!K$13</f>
        <v>2746.0439761698226</v>
      </c>
      <c r="R1028" s="36">
        <f>(Reference!L$12*List!$G1028)+Reference!L$13</f>
        <v>2962.7883129321799</v>
      </c>
      <c r="S1028" s="36">
        <f>(Reference!M$12*List!$G1028)+Reference!M$13</f>
        <v>3539.8834558881108</v>
      </c>
      <c r="T1028" s="36">
        <f>(Reference!N$12*List!$G1028)+Reference!N$13</f>
        <v>14279.405186549044</v>
      </c>
      <c r="U1028" s="12">
        <f>(Reference!O$12*List!$G1028)+Reference!O$13</f>
        <v>530.74602148374447</v>
      </c>
      <c r="V1028" s="12">
        <f>(Reference!P$12*List!$G1028)+Reference!P$13</f>
        <v>747.8693939089128</v>
      </c>
      <c r="W1028" s="12">
        <f>(Reference!Q$12*List!$G1028)+Reference!Q$13</f>
        <v>373.9346969544564</v>
      </c>
      <c r="X1028" s="54"/>
      <c r="Y1028" s="1" t="str">
        <f t="shared" si="31"/>
        <v>Allen County, Kentucky</v>
      </c>
      <c r="Z1028" s="38" t="s">
        <v>265</v>
      </c>
      <c r="AA1028" s="40" t="s">
        <v>2225</v>
      </c>
      <c r="AB1028" s="43" t="s">
        <v>1978</v>
      </c>
      <c r="AC1028" s="62"/>
      <c r="AD1028" s="57">
        <f t="shared" si="30"/>
        <v>0.8125</v>
      </c>
    </row>
    <row r="1029" spans="1:30" x14ac:dyDescent="0.3">
      <c r="A1029" s="47">
        <v>18020</v>
      </c>
      <c r="B1029" s="27">
        <v>99918</v>
      </c>
      <c r="C1029" s="49" t="s">
        <v>1978</v>
      </c>
      <c r="D1029" s="39" t="s">
        <v>662</v>
      </c>
      <c r="E1029" s="44" t="s">
        <v>1978</v>
      </c>
      <c r="F1029" s="18" t="s">
        <v>7</v>
      </c>
      <c r="G1029" s="29">
        <v>0.79400000000000004</v>
      </c>
      <c r="H1029" s="36">
        <f>(Reference!B$12*List!$G1029)+Reference!B$13</f>
        <v>803.83378404407188</v>
      </c>
      <c r="I1029" s="36">
        <f>(Reference!C$12*List!$G1029)+Reference!C$13</f>
        <v>1199.5008161818103</v>
      </c>
      <c r="J1029" s="36">
        <f>(Reference!D$12*List!$G1029)+Reference!D$13</f>
        <v>1435.6416178555266</v>
      </c>
      <c r="K1029" s="36">
        <f>(Reference!E$12*List!$G1029)+Reference!E$13</f>
        <v>1775.6843722656781</v>
      </c>
      <c r="L1029" s="36">
        <f>(Reference!F$12*List!$G1029)+Reference!F$13</f>
        <v>1849.6751567901094</v>
      </c>
      <c r="M1029" s="36">
        <f>(Reference!G$12*List!$G1029)+Reference!G$13</f>
        <v>2094.7368331937214</v>
      </c>
      <c r="N1029" s="36">
        <f>(Reference!H$12*List!$G1029)+Reference!H$13</f>
        <v>2174.4999484257323</v>
      </c>
      <c r="O1029" s="36">
        <f>(Reference!I$12*List!$G1029)+Reference!I$13</f>
        <v>2260.0353943653226</v>
      </c>
      <c r="P1029" s="36">
        <f>(Reference!J$12*List!$G1029)+Reference!J$13</f>
        <v>2616.3456262241084</v>
      </c>
      <c r="Q1029" s="36">
        <f>(Reference!K$12*List!$G1029)+Reference!K$13</f>
        <v>2699.2572854784357</v>
      </c>
      <c r="R1029" s="36">
        <f>(Reference!L$12*List!$G1029)+Reference!L$13</f>
        <v>2912.3087643218332</v>
      </c>
      <c r="S1029" s="36">
        <f>(Reference!M$12*List!$G1029)+Reference!M$13</f>
        <v>3479.5714456758051</v>
      </c>
      <c r="T1029" s="36">
        <f>(Reference!N$12*List!$G1029)+Reference!N$13</f>
        <v>14036.114795165035</v>
      </c>
      <c r="U1029" s="12">
        <f>(Reference!O$12*List!$G1029)+Reference!O$13</f>
        <v>521.70324935105646</v>
      </c>
      <c r="V1029" s="12">
        <f>(Reference!P$12*List!$G1029)+Reference!P$13</f>
        <v>735.12730590376145</v>
      </c>
      <c r="W1029" s="12">
        <f>(Reference!Q$12*List!$G1029)+Reference!Q$13</f>
        <v>367.56365295188073</v>
      </c>
      <c r="X1029" s="54"/>
      <c r="Y1029" s="1" t="str">
        <f t="shared" si="31"/>
        <v>Anderson County, Kentucky</v>
      </c>
      <c r="Z1029" s="39" t="s">
        <v>662</v>
      </c>
      <c r="AA1029" s="40" t="s">
        <v>2225</v>
      </c>
      <c r="AB1029" s="44" t="s">
        <v>1978</v>
      </c>
      <c r="AC1029" s="63"/>
      <c r="AD1029" s="57">
        <f t="shared" si="30"/>
        <v>0.79400000000000004</v>
      </c>
    </row>
    <row r="1030" spans="1:30" x14ac:dyDescent="0.3">
      <c r="A1030" s="47">
        <v>18030</v>
      </c>
      <c r="B1030" s="27">
        <v>99918</v>
      </c>
      <c r="C1030" s="49" t="s">
        <v>1978</v>
      </c>
      <c r="D1030" s="39" t="s">
        <v>1259</v>
      </c>
      <c r="E1030" s="44" t="s">
        <v>1978</v>
      </c>
      <c r="F1030" s="18" t="s">
        <v>7</v>
      </c>
      <c r="G1030" s="29">
        <v>0.79400000000000004</v>
      </c>
      <c r="H1030" s="36">
        <f>(Reference!B$12*List!$G1030)+Reference!B$13</f>
        <v>803.83378404407188</v>
      </c>
      <c r="I1030" s="36">
        <f>(Reference!C$12*List!$G1030)+Reference!C$13</f>
        <v>1199.5008161818103</v>
      </c>
      <c r="J1030" s="36">
        <f>(Reference!D$12*List!$G1030)+Reference!D$13</f>
        <v>1435.6416178555266</v>
      </c>
      <c r="K1030" s="36">
        <f>(Reference!E$12*List!$G1030)+Reference!E$13</f>
        <v>1775.6843722656781</v>
      </c>
      <c r="L1030" s="36">
        <f>(Reference!F$12*List!$G1030)+Reference!F$13</f>
        <v>1849.6751567901094</v>
      </c>
      <c r="M1030" s="36">
        <f>(Reference!G$12*List!$G1030)+Reference!G$13</f>
        <v>2094.7368331937214</v>
      </c>
      <c r="N1030" s="36">
        <f>(Reference!H$12*List!$G1030)+Reference!H$13</f>
        <v>2174.4999484257323</v>
      </c>
      <c r="O1030" s="36">
        <f>(Reference!I$12*List!$G1030)+Reference!I$13</f>
        <v>2260.0353943653226</v>
      </c>
      <c r="P1030" s="36">
        <f>(Reference!J$12*List!$G1030)+Reference!J$13</f>
        <v>2616.3456262241084</v>
      </c>
      <c r="Q1030" s="36">
        <f>(Reference!K$12*List!$G1030)+Reference!K$13</f>
        <v>2699.2572854784357</v>
      </c>
      <c r="R1030" s="36">
        <f>(Reference!L$12*List!$G1030)+Reference!L$13</f>
        <v>2912.3087643218332</v>
      </c>
      <c r="S1030" s="36">
        <f>(Reference!M$12*List!$G1030)+Reference!M$13</f>
        <v>3479.5714456758051</v>
      </c>
      <c r="T1030" s="36">
        <f>(Reference!N$12*List!$G1030)+Reference!N$13</f>
        <v>14036.114795165035</v>
      </c>
      <c r="U1030" s="12">
        <f>(Reference!O$12*List!$G1030)+Reference!O$13</f>
        <v>521.70324935105646</v>
      </c>
      <c r="V1030" s="12">
        <f>(Reference!P$12*List!$G1030)+Reference!P$13</f>
        <v>735.12730590376145</v>
      </c>
      <c r="W1030" s="12">
        <f>(Reference!Q$12*List!$G1030)+Reference!Q$13</f>
        <v>367.56365295188073</v>
      </c>
      <c r="X1030" s="54"/>
      <c r="Y1030" s="1" t="str">
        <f t="shared" si="31"/>
        <v>Ballard County, Kentucky</v>
      </c>
      <c r="Z1030" s="39" t="s">
        <v>1259</v>
      </c>
      <c r="AA1030" s="40" t="s">
        <v>2225</v>
      </c>
      <c r="AB1030" s="44" t="s">
        <v>1978</v>
      </c>
      <c r="AC1030" s="63"/>
      <c r="AD1030" s="57">
        <f t="shared" si="30"/>
        <v>0.79400000000000004</v>
      </c>
    </row>
    <row r="1031" spans="1:30" x14ac:dyDescent="0.3">
      <c r="A1031" s="47">
        <v>18040</v>
      </c>
      <c r="B1031" s="27">
        <v>99918</v>
      </c>
      <c r="C1031" s="49" t="s">
        <v>1978</v>
      </c>
      <c r="D1031" s="39" t="s">
        <v>1260</v>
      </c>
      <c r="E1031" s="44" t="s">
        <v>1978</v>
      </c>
      <c r="F1031" s="18" t="s">
        <v>7</v>
      </c>
      <c r="G1031" s="29">
        <v>0.79400000000000004</v>
      </c>
      <c r="H1031" s="36">
        <f>(Reference!B$12*List!$G1031)+Reference!B$13</f>
        <v>803.83378404407188</v>
      </c>
      <c r="I1031" s="36">
        <f>(Reference!C$12*List!$G1031)+Reference!C$13</f>
        <v>1199.5008161818103</v>
      </c>
      <c r="J1031" s="36">
        <f>(Reference!D$12*List!$G1031)+Reference!D$13</f>
        <v>1435.6416178555266</v>
      </c>
      <c r="K1031" s="36">
        <f>(Reference!E$12*List!$G1031)+Reference!E$13</f>
        <v>1775.6843722656781</v>
      </c>
      <c r="L1031" s="36">
        <f>(Reference!F$12*List!$G1031)+Reference!F$13</f>
        <v>1849.6751567901094</v>
      </c>
      <c r="M1031" s="36">
        <f>(Reference!G$12*List!$G1031)+Reference!G$13</f>
        <v>2094.7368331937214</v>
      </c>
      <c r="N1031" s="36">
        <f>(Reference!H$12*List!$G1031)+Reference!H$13</f>
        <v>2174.4999484257323</v>
      </c>
      <c r="O1031" s="36">
        <f>(Reference!I$12*List!$G1031)+Reference!I$13</f>
        <v>2260.0353943653226</v>
      </c>
      <c r="P1031" s="36">
        <f>(Reference!J$12*List!$G1031)+Reference!J$13</f>
        <v>2616.3456262241084</v>
      </c>
      <c r="Q1031" s="36">
        <f>(Reference!K$12*List!$G1031)+Reference!K$13</f>
        <v>2699.2572854784357</v>
      </c>
      <c r="R1031" s="36">
        <f>(Reference!L$12*List!$G1031)+Reference!L$13</f>
        <v>2912.3087643218332</v>
      </c>
      <c r="S1031" s="36">
        <f>(Reference!M$12*List!$G1031)+Reference!M$13</f>
        <v>3479.5714456758051</v>
      </c>
      <c r="T1031" s="36">
        <f>(Reference!N$12*List!$G1031)+Reference!N$13</f>
        <v>14036.114795165035</v>
      </c>
      <c r="U1031" s="12">
        <f>(Reference!O$12*List!$G1031)+Reference!O$13</f>
        <v>521.70324935105646</v>
      </c>
      <c r="V1031" s="12">
        <f>(Reference!P$12*List!$G1031)+Reference!P$13</f>
        <v>735.12730590376145</v>
      </c>
      <c r="W1031" s="12">
        <f>(Reference!Q$12*List!$G1031)+Reference!Q$13</f>
        <v>367.56365295188073</v>
      </c>
      <c r="X1031" s="54"/>
      <c r="Y1031" s="1" t="str">
        <f t="shared" si="31"/>
        <v>Barren County, Kentucky</v>
      </c>
      <c r="Z1031" s="39" t="s">
        <v>1260</v>
      </c>
      <c r="AA1031" s="40" t="s">
        <v>2225</v>
      </c>
      <c r="AB1031" s="44" t="s">
        <v>1978</v>
      </c>
      <c r="AC1031" s="63"/>
      <c r="AD1031" s="57">
        <f t="shared" si="30"/>
        <v>0.79400000000000004</v>
      </c>
    </row>
    <row r="1032" spans="1:30" x14ac:dyDescent="0.3">
      <c r="A1032" s="47">
        <v>18050</v>
      </c>
      <c r="B1032" s="27">
        <v>99918</v>
      </c>
      <c r="C1032" s="49" t="s">
        <v>1978</v>
      </c>
      <c r="D1032" s="39" t="s">
        <v>1261</v>
      </c>
      <c r="E1032" s="44" t="s">
        <v>1978</v>
      </c>
      <c r="F1032" s="18" t="s">
        <v>7</v>
      </c>
      <c r="G1032" s="29">
        <v>0.79400000000000004</v>
      </c>
      <c r="H1032" s="36">
        <f>(Reference!B$12*List!$G1032)+Reference!B$13</f>
        <v>803.83378404407188</v>
      </c>
      <c r="I1032" s="36">
        <f>(Reference!C$12*List!$G1032)+Reference!C$13</f>
        <v>1199.5008161818103</v>
      </c>
      <c r="J1032" s="36">
        <f>(Reference!D$12*List!$G1032)+Reference!D$13</f>
        <v>1435.6416178555266</v>
      </c>
      <c r="K1032" s="36">
        <f>(Reference!E$12*List!$G1032)+Reference!E$13</f>
        <v>1775.6843722656781</v>
      </c>
      <c r="L1032" s="36">
        <f>(Reference!F$12*List!$G1032)+Reference!F$13</f>
        <v>1849.6751567901094</v>
      </c>
      <c r="M1032" s="36">
        <f>(Reference!G$12*List!$G1032)+Reference!G$13</f>
        <v>2094.7368331937214</v>
      </c>
      <c r="N1032" s="36">
        <f>(Reference!H$12*List!$G1032)+Reference!H$13</f>
        <v>2174.4999484257323</v>
      </c>
      <c r="O1032" s="36">
        <f>(Reference!I$12*List!$G1032)+Reference!I$13</f>
        <v>2260.0353943653226</v>
      </c>
      <c r="P1032" s="36">
        <f>(Reference!J$12*List!$G1032)+Reference!J$13</f>
        <v>2616.3456262241084</v>
      </c>
      <c r="Q1032" s="36">
        <f>(Reference!K$12*List!$G1032)+Reference!K$13</f>
        <v>2699.2572854784357</v>
      </c>
      <c r="R1032" s="36">
        <f>(Reference!L$12*List!$G1032)+Reference!L$13</f>
        <v>2912.3087643218332</v>
      </c>
      <c r="S1032" s="36">
        <f>(Reference!M$12*List!$G1032)+Reference!M$13</f>
        <v>3479.5714456758051</v>
      </c>
      <c r="T1032" s="36">
        <f>(Reference!N$12*List!$G1032)+Reference!N$13</f>
        <v>14036.114795165035</v>
      </c>
      <c r="U1032" s="12">
        <f>(Reference!O$12*List!$G1032)+Reference!O$13</f>
        <v>521.70324935105646</v>
      </c>
      <c r="V1032" s="12">
        <f>(Reference!P$12*List!$G1032)+Reference!P$13</f>
        <v>735.12730590376145</v>
      </c>
      <c r="W1032" s="12">
        <f>(Reference!Q$12*List!$G1032)+Reference!Q$13</f>
        <v>367.56365295188073</v>
      </c>
      <c r="X1032" s="54"/>
      <c r="Y1032" s="1" t="str">
        <f t="shared" si="31"/>
        <v>Bath County, Kentucky</v>
      </c>
      <c r="Z1032" s="39" t="s">
        <v>1261</v>
      </c>
      <c r="AA1032" s="40" t="s">
        <v>2225</v>
      </c>
      <c r="AB1032" s="44" t="s">
        <v>1978</v>
      </c>
      <c r="AC1032" s="63"/>
      <c r="AD1032" s="57">
        <f t="shared" si="30"/>
        <v>0.79400000000000004</v>
      </c>
    </row>
    <row r="1033" spans="1:30" x14ac:dyDescent="0.3">
      <c r="A1033" s="47">
        <v>18060</v>
      </c>
      <c r="B1033" s="27">
        <v>99918</v>
      </c>
      <c r="C1033" s="49" t="s">
        <v>1978</v>
      </c>
      <c r="D1033" s="39" t="s">
        <v>708</v>
      </c>
      <c r="E1033" s="44" t="s">
        <v>1978</v>
      </c>
      <c r="F1033" s="18" t="s">
        <v>7</v>
      </c>
      <c r="G1033" s="29">
        <v>0.79400000000000004</v>
      </c>
      <c r="H1033" s="36">
        <f>(Reference!B$12*List!$G1033)+Reference!B$13</f>
        <v>803.83378404407188</v>
      </c>
      <c r="I1033" s="36">
        <f>(Reference!C$12*List!$G1033)+Reference!C$13</f>
        <v>1199.5008161818103</v>
      </c>
      <c r="J1033" s="36">
        <f>(Reference!D$12*List!$G1033)+Reference!D$13</f>
        <v>1435.6416178555266</v>
      </c>
      <c r="K1033" s="36">
        <f>(Reference!E$12*List!$G1033)+Reference!E$13</f>
        <v>1775.6843722656781</v>
      </c>
      <c r="L1033" s="36">
        <f>(Reference!F$12*List!$G1033)+Reference!F$13</f>
        <v>1849.6751567901094</v>
      </c>
      <c r="M1033" s="36">
        <f>(Reference!G$12*List!$G1033)+Reference!G$13</f>
        <v>2094.7368331937214</v>
      </c>
      <c r="N1033" s="36">
        <f>(Reference!H$12*List!$G1033)+Reference!H$13</f>
        <v>2174.4999484257323</v>
      </c>
      <c r="O1033" s="36">
        <f>(Reference!I$12*List!$G1033)+Reference!I$13</f>
        <v>2260.0353943653226</v>
      </c>
      <c r="P1033" s="36">
        <f>(Reference!J$12*List!$G1033)+Reference!J$13</f>
        <v>2616.3456262241084</v>
      </c>
      <c r="Q1033" s="36">
        <f>(Reference!K$12*List!$G1033)+Reference!K$13</f>
        <v>2699.2572854784357</v>
      </c>
      <c r="R1033" s="36">
        <f>(Reference!L$12*List!$G1033)+Reference!L$13</f>
        <v>2912.3087643218332</v>
      </c>
      <c r="S1033" s="36">
        <f>(Reference!M$12*List!$G1033)+Reference!M$13</f>
        <v>3479.5714456758051</v>
      </c>
      <c r="T1033" s="36">
        <f>(Reference!N$12*List!$G1033)+Reference!N$13</f>
        <v>14036.114795165035</v>
      </c>
      <c r="U1033" s="12">
        <f>(Reference!O$12*List!$G1033)+Reference!O$13</f>
        <v>521.70324935105646</v>
      </c>
      <c r="V1033" s="12">
        <f>(Reference!P$12*List!$G1033)+Reference!P$13</f>
        <v>735.12730590376145</v>
      </c>
      <c r="W1033" s="12">
        <f>(Reference!Q$12*List!$G1033)+Reference!Q$13</f>
        <v>367.56365295188073</v>
      </c>
      <c r="X1033" s="54"/>
      <c r="Y1033" s="1" t="str">
        <f t="shared" si="31"/>
        <v>Bell County, Kentucky</v>
      </c>
      <c r="Z1033" s="39" t="s">
        <v>708</v>
      </c>
      <c r="AA1033" s="40" t="s">
        <v>2225</v>
      </c>
      <c r="AB1033" s="44" t="s">
        <v>1978</v>
      </c>
      <c r="AC1033" s="63"/>
      <c r="AD1033" s="57">
        <f t="shared" si="30"/>
        <v>0.79400000000000004</v>
      </c>
    </row>
    <row r="1034" spans="1:30" x14ac:dyDescent="0.3">
      <c r="A1034" s="47">
        <v>18070</v>
      </c>
      <c r="B1034" s="13">
        <v>17140</v>
      </c>
      <c r="C1034" s="49" t="s">
        <v>2374</v>
      </c>
      <c r="D1034" s="38" t="s">
        <v>237</v>
      </c>
      <c r="E1034" s="43" t="s">
        <v>1978</v>
      </c>
      <c r="F1034" s="18" t="s">
        <v>6</v>
      </c>
      <c r="G1034" s="11">
        <v>0.93959999999999999</v>
      </c>
      <c r="H1034" s="36">
        <f>(Reference!B$12*List!$G1034)+Reference!B$13</f>
        <v>913.49017476387883</v>
      </c>
      <c r="I1034" s="36">
        <f>(Reference!C$12*List!$G1034)+Reference!C$13</f>
        <v>1363.1328167008983</v>
      </c>
      <c r="J1034" s="36">
        <f>(Reference!D$12*List!$G1034)+Reference!D$13</f>
        <v>1631.4871785996495</v>
      </c>
      <c r="K1034" s="36">
        <f>(Reference!E$12*List!$G1034)+Reference!E$13</f>
        <v>2017.9174597338515</v>
      </c>
      <c r="L1034" s="36">
        <f>(Reference!F$12*List!$G1034)+Reference!F$13</f>
        <v>2102.0018264621267</v>
      </c>
      <c r="M1034" s="36">
        <f>(Reference!G$12*List!$G1034)+Reference!G$13</f>
        <v>2380.4940198103868</v>
      </c>
      <c r="N1034" s="36">
        <f>(Reference!H$12*List!$G1034)+Reference!H$13</f>
        <v>2471.1381598295202</v>
      </c>
      <c r="O1034" s="36">
        <f>(Reference!I$12*List!$G1034)+Reference!I$13</f>
        <v>2568.3420731395117</v>
      </c>
      <c r="P1034" s="36">
        <f>(Reference!J$12*List!$G1034)+Reference!J$13</f>
        <v>2973.2589880934065</v>
      </c>
      <c r="Q1034" s="36">
        <f>(Reference!K$12*List!$G1034)+Reference!K$13</f>
        <v>3067.4811862711904</v>
      </c>
      <c r="R1034" s="36">
        <f>(Reference!L$12*List!$G1034)+Reference!L$13</f>
        <v>3309.5964550065082</v>
      </c>
      <c r="S1034" s="36">
        <f>(Reference!M$12*List!$G1034)+Reference!M$13</f>
        <v>3954.2432665899532</v>
      </c>
      <c r="T1034" s="36">
        <f>(Reference!N$12*List!$G1034)+Reference!N$13</f>
        <v>15950.875929517024</v>
      </c>
      <c r="U1034" s="12">
        <f>(Reference!O$12*List!$G1034)+Reference!O$13</f>
        <v>592.87231002777935</v>
      </c>
      <c r="V1034" s="12">
        <f>(Reference!P$12*List!$G1034)+Reference!P$13</f>
        <v>835.41098231187107</v>
      </c>
      <c r="W1034" s="12">
        <f>(Reference!Q$12*List!$G1034)+Reference!Q$13</f>
        <v>417.70549115593553</v>
      </c>
      <c r="X1034" s="54"/>
      <c r="Y1034" s="1" t="str">
        <f t="shared" si="31"/>
        <v>Boone County, Kentucky</v>
      </c>
      <c r="Z1034" s="38" t="s">
        <v>237</v>
      </c>
      <c r="AA1034" s="40" t="s">
        <v>2225</v>
      </c>
      <c r="AB1034" s="43" t="s">
        <v>1978</v>
      </c>
      <c r="AC1034" s="62"/>
      <c r="AD1034" s="57">
        <f t="shared" ref="AD1034:AD1097" si="32">IFERROR(INDEX($AH$9:$AH$3254,MATCH($B1034,$AE$9:$AE$3254,0)),"")</f>
        <v>0.93959999999999999</v>
      </c>
    </row>
    <row r="1035" spans="1:30" x14ac:dyDescent="0.3">
      <c r="A1035" s="47">
        <v>18080</v>
      </c>
      <c r="B1035" s="13">
        <v>30460</v>
      </c>
      <c r="C1035" s="49" t="s">
        <v>2398</v>
      </c>
      <c r="D1035" s="38" t="s">
        <v>319</v>
      </c>
      <c r="E1035" s="43" t="s">
        <v>1978</v>
      </c>
      <c r="F1035" s="18" t="s">
        <v>6</v>
      </c>
      <c r="G1035" s="11">
        <v>0.90300000000000002</v>
      </c>
      <c r="H1035" s="36">
        <f>(Reference!B$12*List!$G1035)+Reference!B$13</f>
        <v>885.92545017359771</v>
      </c>
      <c r="I1035" s="36">
        <f>(Reference!C$12*List!$G1035)+Reference!C$13</f>
        <v>1322.000047339644</v>
      </c>
      <c r="J1035" s="36">
        <f>(Reference!D$12*List!$G1035)+Reference!D$13</f>
        <v>1582.256769786223</v>
      </c>
      <c r="K1035" s="36">
        <f>(Reference!E$12*List!$G1035)+Reference!E$13</f>
        <v>1957.026450109297</v>
      </c>
      <c r="L1035" s="36">
        <f>(Reference!F$12*List!$G1035)+Reference!F$13</f>
        <v>2038.5735564758918</v>
      </c>
      <c r="M1035" s="36">
        <f>(Reference!G$12*List!$G1035)+Reference!G$13</f>
        <v>2308.6621995482305</v>
      </c>
      <c r="N1035" s="36">
        <f>(Reference!H$12*List!$G1035)+Reference!H$13</f>
        <v>2396.5711369079636</v>
      </c>
      <c r="O1035" s="36">
        <f>(Reference!I$12*List!$G1035)+Reference!I$13</f>
        <v>2490.8419052608351</v>
      </c>
      <c r="P1035" s="36">
        <f>(Reference!J$12*List!$G1035)+Reference!J$13</f>
        <v>2883.5403820191186</v>
      </c>
      <c r="Q1035" s="36">
        <f>(Reference!K$12*List!$G1035)+Reference!K$13</f>
        <v>2974.9194090114734</v>
      </c>
      <c r="R1035" s="36">
        <f>(Reference!L$12*List!$G1035)+Reference!L$13</f>
        <v>3209.7288074854978</v>
      </c>
      <c r="S1035" s="36">
        <f>(Reference!M$12*List!$G1035)+Reference!M$13</f>
        <v>3834.9232896293911</v>
      </c>
      <c r="T1035" s="36">
        <f>(Reference!N$12*List!$G1035)+Reference!N$13</f>
        <v>15469.555479535687</v>
      </c>
      <c r="U1035" s="12">
        <f>(Reference!O$12*List!$G1035)+Reference!O$13</f>
        <v>574.98228515986682</v>
      </c>
      <c r="V1035" s="12">
        <f>(Reference!P$12*List!$G1035)+Reference!P$13</f>
        <v>810.20231090708535</v>
      </c>
      <c r="W1035" s="12">
        <f>(Reference!Q$12*List!$G1035)+Reference!Q$13</f>
        <v>405.10115545354267</v>
      </c>
      <c r="X1035" s="54"/>
      <c r="Y1035" s="1" t="str">
        <f t="shared" si="31"/>
        <v>Bourbon County, Kentucky</v>
      </c>
      <c r="Z1035" s="38" t="s">
        <v>319</v>
      </c>
      <c r="AA1035" s="40" t="s">
        <v>2225</v>
      </c>
      <c r="AB1035" s="43" t="s">
        <v>1978</v>
      </c>
      <c r="AC1035" s="62"/>
      <c r="AD1035" s="57">
        <f t="shared" si="32"/>
        <v>0.90300000000000002</v>
      </c>
    </row>
    <row r="1036" spans="1:30" x14ac:dyDescent="0.3">
      <c r="A1036" s="47">
        <v>18090</v>
      </c>
      <c r="B1036" s="13">
        <v>26580</v>
      </c>
      <c r="C1036" s="49" t="s">
        <v>2399</v>
      </c>
      <c r="D1036" s="38" t="s">
        <v>320</v>
      </c>
      <c r="E1036" s="43" t="s">
        <v>1978</v>
      </c>
      <c r="F1036" s="18" t="s">
        <v>6</v>
      </c>
      <c r="G1036" s="11">
        <v>0.84340000000000004</v>
      </c>
      <c r="H1036" s="36">
        <f>(Reference!B$12*List!$G1036)+Reference!B$13</f>
        <v>841.03863089543495</v>
      </c>
      <c r="I1036" s="36">
        <f>(Reference!C$12*List!$G1036)+Reference!C$13</f>
        <v>1255.0188163579292</v>
      </c>
      <c r="J1036" s="36">
        <f>(Reference!D$12*List!$G1036)+Reference!D$13</f>
        <v>1502.0892188222826</v>
      </c>
      <c r="K1036" s="36">
        <f>(Reference!E$12*List!$G1036)+Reference!E$13</f>
        <v>1857.8705983709513</v>
      </c>
      <c r="L1036" s="36">
        <f>(Reference!F$12*List!$G1036)+Reference!F$13</f>
        <v>1935.2859911431153</v>
      </c>
      <c r="M1036" s="36">
        <f>(Reference!G$12*List!$G1036)+Reference!G$13</f>
        <v>2191.6901643672327</v>
      </c>
      <c r="N1036" s="36">
        <f>(Reference!H$12*List!$G1036)+Reference!H$13</f>
        <v>2275.1450558663032</v>
      </c>
      <c r="O1036" s="36">
        <f>(Reference!I$12*List!$G1036)+Reference!I$13</f>
        <v>2364.6394460922797</v>
      </c>
      <c r="P1036" s="36">
        <f>(Reference!J$12*List!$G1036)+Reference!J$13</f>
        <v>2737.4412311440487</v>
      </c>
      <c r="Q1036" s="36">
        <f>(Reference!K$12*List!$G1036)+Reference!K$13</f>
        <v>2824.1903946759776</v>
      </c>
      <c r="R1036" s="36">
        <f>(Reference!L$12*List!$G1036)+Reference!L$13</f>
        <v>3047.1028022327055</v>
      </c>
      <c r="S1036" s="36">
        <f>(Reference!M$12*List!$G1036)+Reference!M$13</f>
        <v>3640.6208134859626</v>
      </c>
      <c r="T1036" s="36">
        <f>(Reference!N$12*List!$G1036)+Reference!N$13</f>
        <v>14685.765894320175</v>
      </c>
      <c r="U1036" s="12">
        <f>(Reference!O$12*List!$G1036)+Reference!O$13</f>
        <v>545.84989493780176</v>
      </c>
      <c r="V1036" s="12">
        <f>(Reference!P$12*List!$G1036)+Reference!P$13</f>
        <v>769.15212468508435</v>
      </c>
      <c r="W1036" s="12">
        <f>(Reference!Q$12*List!$G1036)+Reference!Q$13</f>
        <v>384.57606234254217</v>
      </c>
      <c r="X1036" s="54"/>
      <c r="Y1036" s="1" t="str">
        <f t="shared" ref="Y1036:Y1099" si="33">CONCATENATE(Z1036, AA1036, AB1036)</f>
        <v>Boyd County, Kentucky</v>
      </c>
      <c r="Z1036" s="38" t="s">
        <v>320</v>
      </c>
      <c r="AA1036" s="40" t="s">
        <v>2225</v>
      </c>
      <c r="AB1036" s="43" t="s">
        <v>1978</v>
      </c>
      <c r="AC1036" s="62"/>
      <c r="AD1036" s="57">
        <f t="shared" si="32"/>
        <v>0.84340000000000004</v>
      </c>
    </row>
    <row r="1037" spans="1:30" x14ac:dyDescent="0.3">
      <c r="A1037" s="47">
        <v>18100</v>
      </c>
      <c r="B1037" s="27">
        <v>99918</v>
      </c>
      <c r="C1037" s="49" t="s">
        <v>1978</v>
      </c>
      <c r="D1037" s="39" t="s">
        <v>1262</v>
      </c>
      <c r="E1037" s="44" t="s">
        <v>1978</v>
      </c>
      <c r="F1037" s="18" t="s">
        <v>7</v>
      </c>
      <c r="G1037" s="29">
        <v>0.79400000000000004</v>
      </c>
      <c r="H1037" s="36">
        <f>(Reference!B$12*List!$G1037)+Reference!B$13</f>
        <v>803.83378404407188</v>
      </c>
      <c r="I1037" s="36">
        <f>(Reference!C$12*List!$G1037)+Reference!C$13</f>
        <v>1199.5008161818103</v>
      </c>
      <c r="J1037" s="36">
        <f>(Reference!D$12*List!$G1037)+Reference!D$13</f>
        <v>1435.6416178555266</v>
      </c>
      <c r="K1037" s="36">
        <f>(Reference!E$12*List!$G1037)+Reference!E$13</f>
        <v>1775.6843722656781</v>
      </c>
      <c r="L1037" s="36">
        <f>(Reference!F$12*List!$G1037)+Reference!F$13</f>
        <v>1849.6751567901094</v>
      </c>
      <c r="M1037" s="36">
        <f>(Reference!G$12*List!$G1037)+Reference!G$13</f>
        <v>2094.7368331937214</v>
      </c>
      <c r="N1037" s="36">
        <f>(Reference!H$12*List!$G1037)+Reference!H$13</f>
        <v>2174.4999484257323</v>
      </c>
      <c r="O1037" s="36">
        <f>(Reference!I$12*List!$G1037)+Reference!I$13</f>
        <v>2260.0353943653226</v>
      </c>
      <c r="P1037" s="36">
        <f>(Reference!J$12*List!$G1037)+Reference!J$13</f>
        <v>2616.3456262241084</v>
      </c>
      <c r="Q1037" s="36">
        <f>(Reference!K$12*List!$G1037)+Reference!K$13</f>
        <v>2699.2572854784357</v>
      </c>
      <c r="R1037" s="36">
        <f>(Reference!L$12*List!$G1037)+Reference!L$13</f>
        <v>2912.3087643218332</v>
      </c>
      <c r="S1037" s="36">
        <f>(Reference!M$12*List!$G1037)+Reference!M$13</f>
        <v>3479.5714456758051</v>
      </c>
      <c r="T1037" s="36">
        <f>(Reference!N$12*List!$G1037)+Reference!N$13</f>
        <v>14036.114795165035</v>
      </c>
      <c r="U1037" s="12">
        <f>(Reference!O$12*List!$G1037)+Reference!O$13</f>
        <v>521.70324935105646</v>
      </c>
      <c r="V1037" s="12">
        <f>(Reference!P$12*List!$G1037)+Reference!P$13</f>
        <v>735.12730590376145</v>
      </c>
      <c r="W1037" s="12">
        <f>(Reference!Q$12*List!$G1037)+Reference!Q$13</f>
        <v>367.56365295188073</v>
      </c>
      <c r="X1037" s="54"/>
      <c r="Y1037" s="1" t="str">
        <f t="shared" si="33"/>
        <v>Boyle County, Kentucky</v>
      </c>
      <c r="Z1037" s="39" t="s">
        <v>1262</v>
      </c>
      <c r="AA1037" s="40" t="s">
        <v>2225</v>
      </c>
      <c r="AB1037" s="44" t="s">
        <v>1978</v>
      </c>
      <c r="AC1037" s="63"/>
      <c r="AD1037" s="57">
        <f t="shared" si="32"/>
        <v>0.79400000000000004</v>
      </c>
    </row>
    <row r="1038" spans="1:30" x14ac:dyDescent="0.3">
      <c r="A1038" s="47">
        <v>18110</v>
      </c>
      <c r="B1038" s="13">
        <v>17140</v>
      </c>
      <c r="C1038" s="49" t="s">
        <v>2374</v>
      </c>
      <c r="D1038" s="38" t="s">
        <v>321</v>
      </c>
      <c r="E1038" s="43" t="s">
        <v>1978</v>
      </c>
      <c r="F1038" s="18" t="s">
        <v>6</v>
      </c>
      <c r="G1038" s="11">
        <v>0.93959999999999999</v>
      </c>
      <c r="H1038" s="36">
        <f>(Reference!B$12*List!$G1038)+Reference!B$13</f>
        <v>913.49017476387883</v>
      </c>
      <c r="I1038" s="36">
        <f>(Reference!C$12*List!$G1038)+Reference!C$13</f>
        <v>1363.1328167008983</v>
      </c>
      <c r="J1038" s="36">
        <f>(Reference!D$12*List!$G1038)+Reference!D$13</f>
        <v>1631.4871785996495</v>
      </c>
      <c r="K1038" s="36">
        <f>(Reference!E$12*List!$G1038)+Reference!E$13</f>
        <v>2017.9174597338515</v>
      </c>
      <c r="L1038" s="36">
        <f>(Reference!F$12*List!$G1038)+Reference!F$13</f>
        <v>2102.0018264621267</v>
      </c>
      <c r="M1038" s="36">
        <f>(Reference!G$12*List!$G1038)+Reference!G$13</f>
        <v>2380.4940198103868</v>
      </c>
      <c r="N1038" s="36">
        <f>(Reference!H$12*List!$G1038)+Reference!H$13</f>
        <v>2471.1381598295202</v>
      </c>
      <c r="O1038" s="36">
        <f>(Reference!I$12*List!$G1038)+Reference!I$13</f>
        <v>2568.3420731395117</v>
      </c>
      <c r="P1038" s="36">
        <f>(Reference!J$12*List!$G1038)+Reference!J$13</f>
        <v>2973.2589880934065</v>
      </c>
      <c r="Q1038" s="36">
        <f>(Reference!K$12*List!$G1038)+Reference!K$13</f>
        <v>3067.4811862711904</v>
      </c>
      <c r="R1038" s="36">
        <f>(Reference!L$12*List!$G1038)+Reference!L$13</f>
        <v>3309.5964550065082</v>
      </c>
      <c r="S1038" s="36">
        <f>(Reference!M$12*List!$G1038)+Reference!M$13</f>
        <v>3954.2432665899532</v>
      </c>
      <c r="T1038" s="36">
        <f>(Reference!N$12*List!$G1038)+Reference!N$13</f>
        <v>15950.875929517024</v>
      </c>
      <c r="U1038" s="12">
        <f>(Reference!O$12*List!$G1038)+Reference!O$13</f>
        <v>592.87231002777935</v>
      </c>
      <c r="V1038" s="12">
        <f>(Reference!P$12*List!$G1038)+Reference!P$13</f>
        <v>835.41098231187107</v>
      </c>
      <c r="W1038" s="12">
        <f>(Reference!Q$12*List!$G1038)+Reference!Q$13</f>
        <v>417.70549115593553</v>
      </c>
      <c r="X1038" s="54"/>
      <c r="Y1038" s="1" t="str">
        <f t="shared" si="33"/>
        <v>Bracken County, Kentucky</v>
      </c>
      <c r="Z1038" s="38" t="s">
        <v>321</v>
      </c>
      <c r="AA1038" s="40" t="s">
        <v>2225</v>
      </c>
      <c r="AB1038" s="43" t="s">
        <v>1978</v>
      </c>
      <c r="AC1038" s="62"/>
      <c r="AD1038" s="57">
        <f t="shared" si="32"/>
        <v>0.93959999999999999</v>
      </c>
    </row>
    <row r="1039" spans="1:30" x14ac:dyDescent="0.3">
      <c r="A1039" s="47">
        <v>18120</v>
      </c>
      <c r="B1039" s="27">
        <v>99918</v>
      </c>
      <c r="C1039" s="49" t="s">
        <v>1978</v>
      </c>
      <c r="D1039" s="39" t="s">
        <v>1263</v>
      </c>
      <c r="E1039" s="44" t="s">
        <v>1978</v>
      </c>
      <c r="F1039" s="18" t="s">
        <v>7</v>
      </c>
      <c r="G1039" s="29">
        <v>0.79400000000000004</v>
      </c>
      <c r="H1039" s="36">
        <f>(Reference!B$12*List!$G1039)+Reference!B$13</f>
        <v>803.83378404407188</v>
      </c>
      <c r="I1039" s="36">
        <f>(Reference!C$12*List!$G1039)+Reference!C$13</f>
        <v>1199.5008161818103</v>
      </c>
      <c r="J1039" s="36">
        <f>(Reference!D$12*List!$G1039)+Reference!D$13</f>
        <v>1435.6416178555266</v>
      </c>
      <c r="K1039" s="36">
        <f>(Reference!E$12*List!$G1039)+Reference!E$13</f>
        <v>1775.6843722656781</v>
      </c>
      <c r="L1039" s="36">
        <f>(Reference!F$12*List!$G1039)+Reference!F$13</f>
        <v>1849.6751567901094</v>
      </c>
      <c r="M1039" s="36">
        <f>(Reference!G$12*List!$G1039)+Reference!G$13</f>
        <v>2094.7368331937214</v>
      </c>
      <c r="N1039" s="36">
        <f>(Reference!H$12*List!$G1039)+Reference!H$13</f>
        <v>2174.4999484257323</v>
      </c>
      <c r="O1039" s="36">
        <f>(Reference!I$12*List!$G1039)+Reference!I$13</f>
        <v>2260.0353943653226</v>
      </c>
      <c r="P1039" s="36">
        <f>(Reference!J$12*List!$G1039)+Reference!J$13</f>
        <v>2616.3456262241084</v>
      </c>
      <c r="Q1039" s="36">
        <f>(Reference!K$12*List!$G1039)+Reference!K$13</f>
        <v>2699.2572854784357</v>
      </c>
      <c r="R1039" s="36">
        <f>(Reference!L$12*List!$G1039)+Reference!L$13</f>
        <v>2912.3087643218332</v>
      </c>
      <c r="S1039" s="36">
        <f>(Reference!M$12*List!$G1039)+Reference!M$13</f>
        <v>3479.5714456758051</v>
      </c>
      <c r="T1039" s="36">
        <f>(Reference!N$12*List!$G1039)+Reference!N$13</f>
        <v>14036.114795165035</v>
      </c>
      <c r="U1039" s="12">
        <f>(Reference!O$12*List!$G1039)+Reference!O$13</f>
        <v>521.70324935105646</v>
      </c>
      <c r="V1039" s="12">
        <f>(Reference!P$12*List!$G1039)+Reference!P$13</f>
        <v>735.12730590376145</v>
      </c>
      <c r="W1039" s="12">
        <f>(Reference!Q$12*List!$G1039)+Reference!Q$13</f>
        <v>367.56365295188073</v>
      </c>
      <c r="X1039" s="54"/>
      <c r="Y1039" s="1" t="str">
        <f t="shared" si="33"/>
        <v>Breathitt County, Kentucky</v>
      </c>
      <c r="Z1039" s="39" t="s">
        <v>1263</v>
      </c>
      <c r="AA1039" s="40" t="s">
        <v>2225</v>
      </c>
      <c r="AB1039" s="44" t="s">
        <v>1978</v>
      </c>
      <c r="AC1039" s="63"/>
      <c r="AD1039" s="57">
        <f t="shared" si="32"/>
        <v>0.79400000000000004</v>
      </c>
    </row>
    <row r="1040" spans="1:30" x14ac:dyDescent="0.3">
      <c r="A1040" s="47">
        <v>18130</v>
      </c>
      <c r="B1040" s="27">
        <v>99918</v>
      </c>
      <c r="C1040" s="49" t="s">
        <v>1978</v>
      </c>
      <c r="D1040" s="39" t="s">
        <v>1264</v>
      </c>
      <c r="E1040" s="44" t="s">
        <v>1978</v>
      </c>
      <c r="F1040" s="18" t="s">
        <v>7</v>
      </c>
      <c r="G1040" s="29">
        <v>0.79400000000000004</v>
      </c>
      <c r="H1040" s="36">
        <f>(Reference!B$12*List!$G1040)+Reference!B$13</f>
        <v>803.83378404407188</v>
      </c>
      <c r="I1040" s="36">
        <f>(Reference!C$12*List!$G1040)+Reference!C$13</f>
        <v>1199.5008161818103</v>
      </c>
      <c r="J1040" s="36">
        <f>(Reference!D$12*List!$G1040)+Reference!D$13</f>
        <v>1435.6416178555266</v>
      </c>
      <c r="K1040" s="36">
        <f>(Reference!E$12*List!$G1040)+Reference!E$13</f>
        <v>1775.6843722656781</v>
      </c>
      <c r="L1040" s="36">
        <f>(Reference!F$12*List!$G1040)+Reference!F$13</f>
        <v>1849.6751567901094</v>
      </c>
      <c r="M1040" s="36">
        <f>(Reference!G$12*List!$G1040)+Reference!G$13</f>
        <v>2094.7368331937214</v>
      </c>
      <c r="N1040" s="36">
        <f>(Reference!H$12*List!$G1040)+Reference!H$13</f>
        <v>2174.4999484257323</v>
      </c>
      <c r="O1040" s="36">
        <f>(Reference!I$12*List!$G1040)+Reference!I$13</f>
        <v>2260.0353943653226</v>
      </c>
      <c r="P1040" s="36">
        <f>(Reference!J$12*List!$G1040)+Reference!J$13</f>
        <v>2616.3456262241084</v>
      </c>
      <c r="Q1040" s="36">
        <f>(Reference!K$12*List!$G1040)+Reference!K$13</f>
        <v>2699.2572854784357</v>
      </c>
      <c r="R1040" s="36">
        <f>(Reference!L$12*List!$G1040)+Reference!L$13</f>
        <v>2912.3087643218332</v>
      </c>
      <c r="S1040" s="36">
        <f>(Reference!M$12*List!$G1040)+Reference!M$13</f>
        <v>3479.5714456758051</v>
      </c>
      <c r="T1040" s="36">
        <f>(Reference!N$12*List!$G1040)+Reference!N$13</f>
        <v>14036.114795165035</v>
      </c>
      <c r="U1040" s="12">
        <f>(Reference!O$12*List!$G1040)+Reference!O$13</f>
        <v>521.70324935105646</v>
      </c>
      <c r="V1040" s="12">
        <f>(Reference!P$12*List!$G1040)+Reference!P$13</f>
        <v>735.12730590376145</v>
      </c>
      <c r="W1040" s="12">
        <f>(Reference!Q$12*List!$G1040)+Reference!Q$13</f>
        <v>367.56365295188073</v>
      </c>
      <c r="X1040" s="54"/>
      <c r="Y1040" s="1" t="str">
        <f t="shared" si="33"/>
        <v>Breckinridge County, Kentucky</v>
      </c>
      <c r="Z1040" s="39" t="s">
        <v>1264</v>
      </c>
      <c r="AA1040" s="40" t="s">
        <v>2225</v>
      </c>
      <c r="AB1040" s="44" t="s">
        <v>1978</v>
      </c>
      <c r="AC1040" s="63"/>
      <c r="AD1040" s="57">
        <f t="shared" si="32"/>
        <v>0.79400000000000004</v>
      </c>
    </row>
    <row r="1041" spans="1:30" x14ac:dyDescent="0.3">
      <c r="A1041" s="47">
        <v>18140</v>
      </c>
      <c r="B1041" s="13">
        <v>31140</v>
      </c>
      <c r="C1041" s="49" t="s">
        <v>2372</v>
      </c>
      <c r="D1041" s="38" t="s">
        <v>322</v>
      </c>
      <c r="E1041" s="43" t="s">
        <v>1978</v>
      </c>
      <c r="F1041" s="18" t="s">
        <v>6</v>
      </c>
      <c r="G1041" s="11">
        <v>0.87529999999999997</v>
      </c>
      <c r="H1041" s="36">
        <f>(Reference!B$12*List!$G1041)+Reference!B$13</f>
        <v>865.06362309297504</v>
      </c>
      <c r="I1041" s="36">
        <f>(Reference!C$12*List!$G1041)+Reference!C$13</f>
        <v>1290.8695087793503</v>
      </c>
      <c r="J1041" s="36">
        <f>(Reference!D$12*List!$G1041)+Reference!D$13</f>
        <v>1544.9976898919083</v>
      </c>
      <c r="K1041" s="36">
        <f>(Reference!E$12*List!$G1041)+Reference!E$13</f>
        <v>1910.942270693992</v>
      </c>
      <c r="L1041" s="36">
        <f>(Reference!F$12*List!$G1041)+Reference!F$13</f>
        <v>1990.5691007759269</v>
      </c>
      <c r="M1041" s="36">
        <f>(Reference!G$12*List!$G1041)+Reference!G$13</f>
        <v>2254.2976798416257</v>
      </c>
      <c r="N1041" s="36">
        <f>(Reference!H$12*List!$G1041)+Reference!H$13</f>
        <v>2340.1365321285339</v>
      </c>
      <c r="O1041" s="36">
        <f>(Reference!I$12*List!$G1041)+Reference!I$13</f>
        <v>2432.1874066204159</v>
      </c>
      <c r="P1041" s="36">
        <f>(Reference!J$12*List!$G1041)+Reference!J$13</f>
        <v>2815.6385954546986</v>
      </c>
      <c r="Q1041" s="36">
        <f>(Reference!K$12*List!$G1041)+Reference!K$13</f>
        <v>2904.8658234897748</v>
      </c>
      <c r="R1041" s="36">
        <f>(Reference!L$12*List!$G1041)+Reference!L$13</f>
        <v>3134.1459157824384</v>
      </c>
      <c r="S1041" s="36">
        <f>(Reference!M$12*List!$G1041)+Reference!M$13</f>
        <v>3744.6182797439383</v>
      </c>
      <c r="T1041" s="36">
        <f>(Reference!N$12*List!$G1041)+Reference!N$13</f>
        <v>15105.277434058007</v>
      </c>
      <c r="U1041" s="12">
        <f>(Reference!O$12*List!$G1041)+Reference!O$13</f>
        <v>561.44256688551775</v>
      </c>
      <c r="V1041" s="12">
        <f>(Reference!P$12*List!$G1041)+Reference!P$13</f>
        <v>791.12361697504798</v>
      </c>
      <c r="W1041" s="12">
        <f>(Reference!Q$12*List!$G1041)+Reference!Q$13</f>
        <v>395.56180848752399</v>
      </c>
      <c r="X1041" s="54"/>
      <c r="Y1041" s="1" t="str">
        <f t="shared" si="33"/>
        <v>Bullitt County, Kentucky</v>
      </c>
      <c r="Z1041" s="38" t="s">
        <v>322</v>
      </c>
      <c r="AA1041" s="40" t="s">
        <v>2225</v>
      </c>
      <c r="AB1041" s="43" t="s">
        <v>1978</v>
      </c>
      <c r="AC1041" s="62"/>
      <c r="AD1041" s="57">
        <f t="shared" si="32"/>
        <v>0.87529999999999997</v>
      </c>
    </row>
    <row r="1042" spans="1:30" x14ac:dyDescent="0.3">
      <c r="A1042" s="47">
        <v>18150</v>
      </c>
      <c r="B1042" s="13">
        <v>14540</v>
      </c>
      <c r="C1042" s="49" t="s">
        <v>2397</v>
      </c>
      <c r="D1042" s="38" t="s">
        <v>305</v>
      </c>
      <c r="E1042" s="43" t="s">
        <v>1978</v>
      </c>
      <c r="F1042" s="18" t="s">
        <v>6</v>
      </c>
      <c r="G1042" s="11">
        <v>0.8125</v>
      </c>
      <c r="H1042" s="36">
        <f>(Reference!B$12*List!$G1042)+Reference!B$13</f>
        <v>817.76677324954187</v>
      </c>
      <c r="I1042" s="36">
        <f>(Reference!C$12*List!$G1042)+Reference!C$13</f>
        <v>1220.2919700939196</v>
      </c>
      <c r="J1042" s="36">
        <f>(Reference!D$12*List!$G1042)+Reference!D$13</f>
        <v>1460.5258408896354</v>
      </c>
      <c r="K1042" s="36">
        <f>(Reference!E$12*List!$G1042)+Reference!E$13</f>
        <v>1806.4626148354666</v>
      </c>
      <c r="L1042" s="36">
        <f>(Reference!F$12*List!$G1042)+Reference!F$13</f>
        <v>1881.7358943514578</v>
      </c>
      <c r="M1042" s="36">
        <f>(Reference!G$12*List!$G1042)+Reference!G$13</f>
        <v>2131.0452669327897</v>
      </c>
      <c r="N1042" s="36">
        <f>(Reference!H$12*List!$G1042)+Reference!H$13</f>
        <v>2212.1909299571198</v>
      </c>
      <c r="O1042" s="36">
        <f>(Reference!I$12*List!$G1042)+Reference!I$13</f>
        <v>2299.2089764897901</v>
      </c>
      <c r="P1042" s="36">
        <f>(Reference!J$12*List!$G1042)+Reference!J$13</f>
        <v>2661.6951948682154</v>
      </c>
      <c r="Q1042" s="36">
        <f>(Reference!K$12*List!$G1042)+Reference!K$13</f>
        <v>2746.0439761698226</v>
      </c>
      <c r="R1042" s="36">
        <f>(Reference!L$12*List!$G1042)+Reference!L$13</f>
        <v>2962.7883129321799</v>
      </c>
      <c r="S1042" s="36">
        <f>(Reference!M$12*List!$G1042)+Reference!M$13</f>
        <v>3539.8834558881108</v>
      </c>
      <c r="T1042" s="36">
        <f>(Reference!N$12*List!$G1042)+Reference!N$13</f>
        <v>14279.405186549044</v>
      </c>
      <c r="U1042" s="12">
        <f>(Reference!O$12*List!$G1042)+Reference!O$13</f>
        <v>530.74602148374447</v>
      </c>
      <c r="V1042" s="12">
        <f>(Reference!P$12*List!$G1042)+Reference!P$13</f>
        <v>747.8693939089128</v>
      </c>
      <c r="W1042" s="12">
        <f>(Reference!Q$12*List!$G1042)+Reference!Q$13</f>
        <v>373.9346969544564</v>
      </c>
      <c r="X1042" s="54"/>
      <c r="Y1042" s="1" t="str">
        <f t="shared" si="33"/>
        <v>Butler County, Kentucky</v>
      </c>
      <c r="Z1042" s="38" t="s">
        <v>305</v>
      </c>
      <c r="AA1042" s="40" t="s">
        <v>2225</v>
      </c>
      <c r="AB1042" s="43" t="s">
        <v>1978</v>
      </c>
      <c r="AC1042" s="62"/>
      <c r="AD1042" s="57">
        <f t="shared" si="32"/>
        <v>0.8125</v>
      </c>
    </row>
    <row r="1043" spans="1:30" x14ac:dyDescent="0.3">
      <c r="A1043" s="47">
        <v>18160</v>
      </c>
      <c r="B1043" s="27">
        <v>99918</v>
      </c>
      <c r="C1043" s="49" t="s">
        <v>1978</v>
      </c>
      <c r="D1043" s="39" t="s">
        <v>441</v>
      </c>
      <c r="E1043" s="44" t="s">
        <v>1978</v>
      </c>
      <c r="F1043" s="18" t="s">
        <v>7</v>
      </c>
      <c r="G1043" s="29">
        <v>0.79400000000000004</v>
      </c>
      <c r="H1043" s="36">
        <f>(Reference!B$12*List!$G1043)+Reference!B$13</f>
        <v>803.83378404407188</v>
      </c>
      <c r="I1043" s="36">
        <f>(Reference!C$12*List!$G1043)+Reference!C$13</f>
        <v>1199.5008161818103</v>
      </c>
      <c r="J1043" s="36">
        <f>(Reference!D$12*List!$G1043)+Reference!D$13</f>
        <v>1435.6416178555266</v>
      </c>
      <c r="K1043" s="36">
        <f>(Reference!E$12*List!$G1043)+Reference!E$13</f>
        <v>1775.6843722656781</v>
      </c>
      <c r="L1043" s="36">
        <f>(Reference!F$12*List!$G1043)+Reference!F$13</f>
        <v>1849.6751567901094</v>
      </c>
      <c r="M1043" s="36">
        <f>(Reference!G$12*List!$G1043)+Reference!G$13</f>
        <v>2094.7368331937214</v>
      </c>
      <c r="N1043" s="36">
        <f>(Reference!H$12*List!$G1043)+Reference!H$13</f>
        <v>2174.4999484257323</v>
      </c>
      <c r="O1043" s="36">
        <f>(Reference!I$12*List!$G1043)+Reference!I$13</f>
        <v>2260.0353943653226</v>
      </c>
      <c r="P1043" s="36">
        <f>(Reference!J$12*List!$G1043)+Reference!J$13</f>
        <v>2616.3456262241084</v>
      </c>
      <c r="Q1043" s="36">
        <f>(Reference!K$12*List!$G1043)+Reference!K$13</f>
        <v>2699.2572854784357</v>
      </c>
      <c r="R1043" s="36">
        <f>(Reference!L$12*List!$G1043)+Reference!L$13</f>
        <v>2912.3087643218332</v>
      </c>
      <c r="S1043" s="36">
        <f>(Reference!M$12*List!$G1043)+Reference!M$13</f>
        <v>3479.5714456758051</v>
      </c>
      <c r="T1043" s="36">
        <f>(Reference!N$12*List!$G1043)+Reference!N$13</f>
        <v>14036.114795165035</v>
      </c>
      <c r="U1043" s="12">
        <f>(Reference!O$12*List!$G1043)+Reference!O$13</f>
        <v>521.70324935105646</v>
      </c>
      <c r="V1043" s="12">
        <f>(Reference!P$12*List!$G1043)+Reference!P$13</f>
        <v>735.12730590376145</v>
      </c>
      <c r="W1043" s="12">
        <f>(Reference!Q$12*List!$G1043)+Reference!Q$13</f>
        <v>367.56365295188073</v>
      </c>
      <c r="X1043" s="54"/>
      <c r="Y1043" s="1" t="str">
        <f t="shared" si="33"/>
        <v>Caldwell County, Kentucky</v>
      </c>
      <c r="Z1043" s="39" t="s">
        <v>441</v>
      </c>
      <c r="AA1043" s="40" t="s">
        <v>2225</v>
      </c>
      <c r="AB1043" s="44" t="s">
        <v>1978</v>
      </c>
      <c r="AC1043" s="63"/>
      <c r="AD1043" s="57">
        <f t="shared" si="32"/>
        <v>0.79400000000000004</v>
      </c>
    </row>
    <row r="1044" spans="1:30" x14ac:dyDescent="0.3">
      <c r="A1044" s="47">
        <v>18170</v>
      </c>
      <c r="B1044" s="27">
        <v>99918</v>
      </c>
      <c r="C1044" s="49" t="s">
        <v>1978</v>
      </c>
      <c r="D1044" s="39" t="s">
        <v>1265</v>
      </c>
      <c r="E1044" s="44" t="s">
        <v>1978</v>
      </c>
      <c r="F1044" s="18" t="s">
        <v>7</v>
      </c>
      <c r="G1044" s="29">
        <v>0.79400000000000004</v>
      </c>
      <c r="H1044" s="36">
        <f>(Reference!B$12*List!$G1044)+Reference!B$13</f>
        <v>803.83378404407188</v>
      </c>
      <c r="I1044" s="36">
        <f>(Reference!C$12*List!$G1044)+Reference!C$13</f>
        <v>1199.5008161818103</v>
      </c>
      <c r="J1044" s="36">
        <f>(Reference!D$12*List!$G1044)+Reference!D$13</f>
        <v>1435.6416178555266</v>
      </c>
      <c r="K1044" s="36">
        <f>(Reference!E$12*List!$G1044)+Reference!E$13</f>
        <v>1775.6843722656781</v>
      </c>
      <c r="L1044" s="36">
        <f>(Reference!F$12*List!$G1044)+Reference!F$13</f>
        <v>1849.6751567901094</v>
      </c>
      <c r="M1044" s="36">
        <f>(Reference!G$12*List!$G1044)+Reference!G$13</f>
        <v>2094.7368331937214</v>
      </c>
      <c r="N1044" s="36">
        <f>(Reference!H$12*List!$G1044)+Reference!H$13</f>
        <v>2174.4999484257323</v>
      </c>
      <c r="O1044" s="36">
        <f>(Reference!I$12*List!$G1044)+Reference!I$13</f>
        <v>2260.0353943653226</v>
      </c>
      <c r="P1044" s="36">
        <f>(Reference!J$12*List!$G1044)+Reference!J$13</f>
        <v>2616.3456262241084</v>
      </c>
      <c r="Q1044" s="36">
        <f>(Reference!K$12*List!$G1044)+Reference!K$13</f>
        <v>2699.2572854784357</v>
      </c>
      <c r="R1044" s="36">
        <f>(Reference!L$12*List!$G1044)+Reference!L$13</f>
        <v>2912.3087643218332</v>
      </c>
      <c r="S1044" s="36">
        <f>(Reference!M$12*List!$G1044)+Reference!M$13</f>
        <v>3479.5714456758051</v>
      </c>
      <c r="T1044" s="36">
        <f>(Reference!N$12*List!$G1044)+Reference!N$13</f>
        <v>14036.114795165035</v>
      </c>
      <c r="U1044" s="12">
        <f>(Reference!O$12*List!$G1044)+Reference!O$13</f>
        <v>521.70324935105646</v>
      </c>
      <c r="V1044" s="12">
        <f>(Reference!P$12*List!$G1044)+Reference!P$13</f>
        <v>735.12730590376145</v>
      </c>
      <c r="W1044" s="12">
        <f>(Reference!Q$12*List!$G1044)+Reference!Q$13</f>
        <v>367.56365295188073</v>
      </c>
      <c r="X1044" s="54"/>
      <c r="Y1044" s="1" t="str">
        <f t="shared" si="33"/>
        <v>Calloway County, Kentucky</v>
      </c>
      <c r="Z1044" s="39" t="s">
        <v>1265</v>
      </c>
      <c r="AA1044" s="40" t="s">
        <v>2225</v>
      </c>
      <c r="AB1044" s="44" t="s">
        <v>1978</v>
      </c>
      <c r="AC1044" s="63"/>
      <c r="AD1044" s="57">
        <f t="shared" si="32"/>
        <v>0.79400000000000004</v>
      </c>
    </row>
    <row r="1045" spans="1:30" x14ac:dyDescent="0.3">
      <c r="A1045" s="47">
        <v>18180</v>
      </c>
      <c r="B1045" s="13">
        <v>17140</v>
      </c>
      <c r="C1045" s="49" t="s">
        <v>2374</v>
      </c>
      <c r="D1045" s="38" t="s">
        <v>323</v>
      </c>
      <c r="E1045" s="43" t="s">
        <v>1978</v>
      </c>
      <c r="F1045" s="18" t="s">
        <v>6</v>
      </c>
      <c r="G1045" s="11">
        <v>0.93959999999999999</v>
      </c>
      <c r="H1045" s="36">
        <f>(Reference!B$12*List!$G1045)+Reference!B$13</f>
        <v>913.49017476387883</v>
      </c>
      <c r="I1045" s="36">
        <f>(Reference!C$12*List!$G1045)+Reference!C$13</f>
        <v>1363.1328167008983</v>
      </c>
      <c r="J1045" s="36">
        <f>(Reference!D$12*List!$G1045)+Reference!D$13</f>
        <v>1631.4871785996495</v>
      </c>
      <c r="K1045" s="36">
        <f>(Reference!E$12*List!$G1045)+Reference!E$13</f>
        <v>2017.9174597338515</v>
      </c>
      <c r="L1045" s="36">
        <f>(Reference!F$12*List!$G1045)+Reference!F$13</f>
        <v>2102.0018264621267</v>
      </c>
      <c r="M1045" s="36">
        <f>(Reference!G$12*List!$G1045)+Reference!G$13</f>
        <v>2380.4940198103868</v>
      </c>
      <c r="N1045" s="36">
        <f>(Reference!H$12*List!$G1045)+Reference!H$13</f>
        <v>2471.1381598295202</v>
      </c>
      <c r="O1045" s="36">
        <f>(Reference!I$12*List!$G1045)+Reference!I$13</f>
        <v>2568.3420731395117</v>
      </c>
      <c r="P1045" s="36">
        <f>(Reference!J$12*List!$G1045)+Reference!J$13</f>
        <v>2973.2589880934065</v>
      </c>
      <c r="Q1045" s="36">
        <f>(Reference!K$12*List!$G1045)+Reference!K$13</f>
        <v>3067.4811862711904</v>
      </c>
      <c r="R1045" s="36">
        <f>(Reference!L$12*List!$G1045)+Reference!L$13</f>
        <v>3309.5964550065082</v>
      </c>
      <c r="S1045" s="36">
        <f>(Reference!M$12*List!$G1045)+Reference!M$13</f>
        <v>3954.2432665899532</v>
      </c>
      <c r="T1045" s="36">
        <f>(Reference!N$12*List!$G1045)+Reference!N$13</f>
        <v>15950.875929517024</v>
      </c>
      <c r="U1045" s="12">
        <f>(Reference!O$12*List!$G1045)+Reference!O$13</f>
        <v>592.87231002777935</v>
      </c>
      <c r="V1045" s="12">
        <f>(Reference!P$12*List!$G1045)+Reference!P$13</f>
        <v>835.41098231187107</v>
      </c>
      <c r="W1045" s="12">
        <f>(Reference!Q$12*List!$G1045)+Reference!Q$13</f>
        <v>417.70549115593553</v>
      </c>
      <c r="X1045" s="54"/>
      <c r="Y1045" s="1" t="str">
        <f t="shared" si="33"/>
        <v>Campbell County, Kentucky</v>
      </c>
      <c r="Z1045" s="38" t="s">
        <v>323</v>
      </c>
      <c r="AA1045" s="40" t="s">
        <v>2225</v>
      </c>
      <c r="AB1045" s="43" t="s">
        <v>1978</v>
      </c>
      <c r="AC1045" s="62"/>
      <c r="AD1045" s="57">
        <f t="shared" si="32"/>
        <v>0.93959999999999999</v>
      </c>
    </row>
    <row r="1046" spans="1:30" x14ac:dyDescent="0.3">
      <c r="A1046" s="47">
        <v>18190</v>
      </c>
      <c r="B1046" s="27">
        <v>99918</v>
      </c>
      <c r="C1046" s="49" t="s">
        <v>1978</v>
      </c>
      <c r="D1046" s="39" t="s">
        <v>1266</v>
      </c>
      <c r="E1046" s="44" t="s">
        <v>1978</v>
      </c>
      <c r="F1046" s="18" t="s">
        <v>7</v>
      </c>
      <c r="G1046" s="29">
        <v>0.79400000000000004</v>
      </c>
      <c r="H1046" s="36">
        <f>(Reference!B$12*List!$G1046)+Reference!B$13</f>
        <v>803.83378404407188</v>
      </c>
      <c r="I1046" s="36">
        <f>(Reference!C$12*List!$G1046)+Reference!C$13</f>
        <v>1199.5008161818103</v>
      </c>
      <c r="J1046" s="36">
        <f>(Reference!D$12*List!$G1046)+Reference!D$13</f>
        <v>1435.6416178555266</v>
      </c>
      <c r="K1046" s="36">
        <f>(Reference!E$12*List!$G1046)+Reference!E$13</f>
        <v>1775.6843722656781</v>
      </c>
      <c r="L1046" s="36">
        <f>(Reference!F$12*List!$G1046)+Reference!F$13</f>
        <v>1849.6751567901094</v>
      </c>
      <c r="M1046" s="36">
        <f>(Reference!G$12*List!$G1046)+Reference!G$13</f>
        <v>2094.7368331937214</v>
      </c>
      <c r="N1046" s="36">
        <f>(Reference!H$12*List!$G1046)+Reference!H$13</f>
        <v>2174.4999484257323</v>
      </c>
      <c r="O1046" s="36">
        <f>(Reference!I$12*List!$G1046)+Reference!I$13</f>
        <v>2260.0353943653226</v>
      </c>
      <c r="P1046" s="36">
        <f>(Reference!J$12*List!$G1046)+Reference!J$13</f>
        <v>2616.3456262241084</v>
      </c>
      <c r="Q1046" s="36">
        <f>(Reference!K$12*List!$G1046)+Reference!K$13</f>
        <v>2699.2572854784357</v>
      </c>
      <c r="R1046" s="36">
        <f>(Reference!L$12*List!$G1046)+Reference!L$13</f>
        <v>2912.3087643218332</v>
      </c>
      <c r="S1046" s="36">
        <f>(Reference!M$12*List!$G1046)+Reference!M$13</f>
        <v>3479.5714456758051</v>
      </c>
      <c r="T1046" s="36">
        <f>(Reference!N$12*List!$G1046)+Reference!N$13</f>
        <v>14036.114795165035</v>
      </c>
      <c r="U1046" s="12">
        <f>(Reference!O$12*List!$G1046)+Reference!O$13</f>
        <v>521.70324935105646</v>
      </c>
      <c r="V1046" s="12">
        <f>(Reference!P$12*List!$G1046)+Reference!P$13</f>
        <v>735.12730590376145</v>
      </c>
      <c r="W1046" s="12">
        <f>(Reference!Q$12*List!$G1046)+Reference!Q$13</f>
        <v>367.56365295188073</v>
      </c>
      <c r="X1046" s="54"/>
      <c r="Y1046" s="1" t="str">
        <f t="shared" si="33"/>
        <v>Carlisle County, Kentucky</v>
      </c>
      <c r="Z1046" s="39" t="s">
        <v>1266</v>
      </c>
      <c r="AA1046" s="40" t="s">
        <v>2225</v>
      </c>
      <c r="AB1046" s="44" t="s">
        <v>1978</v>
      </c>
      <c r="AC1046" s="63"/>
      <c r="AD1046" s="57">
        <f t="shared" si="32"/>
        <v>0.79400000000000004</v>
      </c>
    </row>
    <row r="1047" spans="1:30" x14ac:dyDescent="0.3">
      <c r="A1047" s="47">
        <v>18191</v>
      </c>
      <c r="B1047" s="27">
        <v>99918</v>
      </c>
      <c r="C1047" s="49" t="s">
        <v>1978</v>
      </c>
      <c r="D1047" s="39" t="s">
        <v>172</v>
      </c>
      <c r="E1047" s="44" t="s">
        <v>1978</v>
      </c>
      <c r="F1047" s="18" t="s">
        <v>7</v>
      </c>
      <c r="G1047" s="29">
        <v>0.79400000000000004</v>
      </c>
      <c r="H1047" s="36">
        <f>(Reference!B$12*List!$G1047)+Reference!B$13</f>
        <v>803.83378404407188</v>
      </c>
      <c r="I1047" s="36">
        <f>(Reference!C$12*List!$G1047)+Reference!C$13</f>
        <v>1199.5008161818103</v>
      </c>
      <c r="J1047" s="36">
        <f>(Reference!D$12*List!$G1047)+Reference!D$13</f>
        <v>1435.6416178555266</v>
      </c>
      <c r="K1047" s="36">
        <f>(Reference!E$12*List!$G1047)+Reference!E$13</f>
        <v>1775.6843722656781</v>
      </c>
      <c r="L1047" s="36">
        <f>(Reference!F$12*List!$G1047)+Reference!F$13</f>
        <v>1849.6751567901094</v>
      </c>
      <c r="M1047" s="36">
        <f>(Reference!G$12*List!$G1047)+Reference!G$13</f>
        <v>2094.7368331937214</v>
      </c>
      <c r="N1047" s="36">
        <f>(Reference!H$12*List!$G1047)+Reference!H$13</f>
        <v>2174.4999484257323</v>
      </c>
      <c r="O1047" s="36">
        <f>(Reference!I$12*List!$G1047)+Reference!I$13</f>
        <v>2260.0353943653226</v>
      </c>
      <c r="P1047" s="36">
        <f>(Reference!J$12*List!$G1047)+Reference!J$13</f>
        <v>2616.3456262241084</v>
      </c>
      <c r="Q1047" s="36">
        <f>(Reference!K$12*List!$G1047)+Reference!K$13</f>
        <v>2699.2572854784357</v>
      </c>
      <c r="R1047" s="36">
        <f>(Reference!L$12*List!$G1047)+Reference!L$13</f>
        <v>2912.3087643218332</v>
      </c>
      <c r="S1047" s="36">
        <f>(Reference!M$12*List!$G1047)+Reference!M$13</f>
        <v>3479.5714456758051</v>
      </c>
      <c r="T1047" s="36">
        <f>(Reference!N$12*List!$G1047)+Reference!N$13</f>
        <v>14036.114795165035</v>
      </c>
      <c r="U1047" s="12">
        <f>(Reference!O$12*List!$G1047)+Reference!O$13</f>
        <v>521.70324935105646</v>
      </c>
      <c r="V1047" s="12">
        <f>(Reference!P$12*List!$G1047)+Reference!P$13</f>
        <v>735.12730590376145</v>
      </c>
      <c r="W1047" s="12">
        <f>(Reference!Q$12*List!$G1047)+Reference!Q$13</f>
        <v>367.56365295188073</v>
      </c>
      <c r="X1047" s="54"/>
      <c r="Y1047" s="1" t="str">
        <f t="shared" si="33"/>
        <v>Carroll County, Kentucky</v>
      </c>
      <c r="Z1047" s="39" t="s">
        <v>172</v>
      </c>
      <c r="AA1047" s="40" t="s">
        <v>2225</v>
      </c>
      <c r="AB1047" s="44" t="s">
        <v>1978</v>
      </c>
      <c r="AC1047" s="63"/>
      <c r="AD1047" s="57">
        <f t="shared" si="32"/>
        <v>0.79400000000000004</v>
      </c>
    </row>
    <row r="1048" spans="1:30" x14ac:dyDescent="0.3">
      <c r="A1048" s="47">
        <v>18210</v>
      </c>
      <c r="B1048" s="27">
        <v>99918</v>
      </c>
      <c r="C1048" s="49" t="s">
        <v>1978</v>
      </c>
      <c r="D1048" s="39" t="s">
        <v>683</v>
      </c>
      <c r="E1048" s="44" t="s">
        <v>1978</v>
      </c>
      <c r="F1048" s="18" t="s">
        <v>7</v>
      </c>
      <c r="G1048" s="29">
        <v>0.79400000000000004</v>
      </c>
      <c r="H1048" s="36">
        <f>(Reference!B$12*List!$G1048)+Reference!B$13</f>
        <v>803.83378404407188</v>
      </c>
      <c r="I1048" s="36">
        <f>(Reference!C$12*List!$G1048)+Reference!C$13</f>
        <v>1199.5008161818103</v>
      </c>
      <c r="J1048" s="36">
        <f>(Reference!D$12*List!$G1048)+Reference!D$13</f>
        <v>1435.6416178555266</v>
      </c>
      <c r="K1048" s="36">
        <f>(Reference!E$12*List!$G1048)+Reference!E$13</f>
        <v>1775.6843722656781</v>
      </c>
      <c r="L1048" s="36">
        <f>(Reference!F$12*List!$G1048)+Reference!F$13</f>
        <v>1849.6751567901094</v>
      </c>
      <c r="M1048" s="36">
        <f>(Reference!G$12*List!$G1048)+Reference!G$13</f>
        <v>2094.7368331937214</v>
      </c>
      <c r="N1048" s="36">
        <f>(Reference!H$12*List!$G1048)+Reference!H$13</f>
        <v>2174.4999484257323</v>
      </c>
      <c r="O1048" s="36">
        <f>(Reference!I$12*List!$G1048)+Reference!I$13</f>
        <v>2260.0353943653226</v>
      </c>
      <c r="P1048" s="36">
        <f>(Reference!J$12*List!$G1048)+Reference!J$13</f>
        <v>2616.3456262241084</v>
      </c>
      <c r="Q1048" s="36">
        <f>(Reference!K$12*List!$G1048)+Reference!K$13</f>
        <v>2699.2572854784357</v>
      </c>
      <c r="R1048" s="36">
        <f>(Reference!L$12*List!$G1048)+Reference!L$13</f>
        <v>2912.3087643218332</v>
      </c>
      <c r="S1048" s="36">
        <f>(Reference!M$12*List!$G1048)+Reference!M$13</f>
        <v>3479.5714456758051</v>
      </c>
      <c r="T1048" s="36">
        <f>(Reference!N$12*List!$G1048)+Reference!N$13</f>
        <v>14036.114795165035</v>
      </c>
      <c r="U1048" s="12">
        <f>(Reference!O$12*List!$G1048)+Reference!O$13</f>
        <v>521.70324935105646</v>
      </c>
      <c r="V1048" s="12">
        <f>(Reference!P$12*List!$G1048)+Reference!P$13</f>
        <v>735.12730590376145</v>
      </c>
      <c r="W1048" s="12">
        <f>(Reference!Q$12*List!$G1048)+Reference!Q$13</f>
        <v>367.56365295188073</v>
      </c>
      <c r="X1048" s="54"/>
      <c r="Y1048" s="1" t="str">
        <f t="shared" si="33"/>
        <v>Carter County, Kentucky</v>
      </c>
      <c r="Z1048" s="39" t="s">
        <v>683</v>
      </c>
      <c r="AA1048" s="40" t="s">
        <v>2225</v>
      </c>
      <c r="AB1048" s="44" t="s">
        <v>1978</v>
      </c>
      <c r="AC1048" s="63"/>
      <c r="AD1048" s="57">
        <f t="shared" si="32"/>
        <v>0.79400000000000004</v>
      </c>
    </row>
    <row r="1049" spans="1:30" x14ac:dyDescent="0.3">
      <c r="A1049" s="47">
        <v>18220</v>
      </c>
      <c r="B1049" s="27">
        <v>99918</v>
      </c>
      <c r="C1049" s="49" t="s">
        <v>1978</v>
      </c>
      <c r="D1049" s="39" t="s">
        <v>1267</v>
      </c>
      <c r="E1049" s="44" t="s">
        <v>1978</v>
      </c>
      <c r="F1049" s="18" t="s">
        <v>7</v>
      </c>
      <c r="G1049" s="29">
        <v>0.79400000000000004</v>
      </c>
      <c r="H1049" s="36">
        <f>(Reference!B$12*List!$G1049)+Reference!B$13</f>
        <v>803.83378404407188</v>
      </c>
      <c r="I1049" s="36">
        <f>(Reference!C$12*List!$G1049)+Reference!C$13</f>
        <v>1199.5008161818103</v>
      </c>
      <c r="J1049" s="36">
        <f>(Reference!D$12*List!$G1049)+Reference!D$13</f>
        <v>1435.6416178555266</v>
      </c>
      <c r="K1049" s="36">
        <f>(Reference!E$12*List!$G1049)+Reference!E$13</f>
        <v>1775.6843722656781</v>
      </c>
      <c r="L1049" s="36">
        <f>(Reference!F$12*List!$G1049)+Reference!F$13</f>
        <v>1849.6751567901094</v>
      </c>
      <c r="M1049" s="36">
        <f>(Reference!G$12*List!$G1049)+Reference!G$13</f>
        <v>2094.7368331937214</v>
      </c>
      <c r="N1049" s="36">
        <f>(Reference!H$12*List!$G1049)+Reference!H$13</f>
        <v>2174.4999484257323</v>
      </c>
      <c r="O1049" s="36">
        <f>(Reference!I$12*List!$G1049)+Reference!I$13</f>
        <v>2260.0353943653226</v>
      </c>
      <c r="P1049" s="36">
        <f>(Reference!J$12*List!$G1049)+Reference!J$13</f>
        <v>2616.3456262241084</v>
      </c>
      <c r="Q1049" s="36">
        <f>(Reference!K$12*List!$G1049)+Reference!K$13</f>
        <v>2699.2572854784357</v>
      </c>
      <c r="R1049" s="36">
        <f>(Reference!L$12*List!$G1049)+Reference!L$13</f>
        <v>2912.3087643218332</v>
      </c>
      <c r="S1049" s="36">
        <f>(Reference!M$12*List!$G1049)+Reference!M$13</f>
        <v>3479.5714456758051</v>
      </c>
      <c r="T1049" s="36">
        <f>(Reference!N$12*List!$G1049)+Reference!N$13</f>
        <v>14036.114795165035</v>
      </c>
      <c r="U1049" s="12">
        <f>(Reference!O$12*List!$G1049)+Reference!O$13</f>
        <v>521.70324935105646</v>
      </c>
      <c r="V1049" s="12">
        <f>(Reference!P$12*List!$G1049)+Reference!P$13</f>
        <v>735.12730590376145</v>
      </c>
      <c r="W1049" s="12">
        <f>(Reference!Q$12*List!$G1049)+Reference!Q$13</f>
        <v>367.56365295188073</v>
      </c>
      <c r="X1049" s="54"/>
      <c r="Y1049" s="1" t="str">
        <f t="shared" si="33"/>
        <v>Casey County, Kentucky</v>
      </c>
      <c r="Z1049" s="39" t="s">
        <v>1267</v>
      </c>
      <c r="AA1049" s="40" t="s">
        <v>2225</v>
      </c>
      <c r="AB1049" s="44" t="s">
        <v>1978</v>
      </c>
      <c r="AC1049" s="63"/>
      <c r="AD1049" s="57">
        <f t="shared" si="32"/>
        <v>0.79400000000000004</v>
      </c>
    </row>
    <row r="1050" spans="1:30" x14ac:dyDescent="0.3">
      <c r="A1050" s="47">
        <v>18230</v>
      </c>
      <c r="B1050" s="13">
        <v>17300</v>
      </c>
      <c r="C1050" s="49" t="s">
        <v>2400</v>
      </c>
      <c r="D1050" s="38" t="s">
        <v>324</v>
      </c>
      <c r="E1050" s="43" t="s">
        <v>1978</v>
      </c>
      <c r="F1050" s="18" t="s">
        <v>6</v>
      </c>
      <c r="G1050" s="11">
        <v>0.72560000000000002</v>
      </c>
      <c r="H1050" s="36">
        <f>(Reference!B$12*List!$G1050)+Reference!B$13</f>
        <v>752.31938071141531</v>
      </c>
      <c r="I1050" s="36">
        <f>(Reference!C$12*List!$G1050)+Reference!C$13</f>
        <v>1122.6297390148761</v>
      </c>
      <c r="J1050" s="36">
        <f>(Reference!D$12*List!$G1050)+Reference!D$13</f>
        <v>1343.6372472861722</v>
      </c>
      <c r="K1050" s="36">
        <f>(Reference!E$12*List!$G1050)+Reference!E$13</f>
        <v>1661.8880591968384</v>
      </c>
      <c r="L1050" s="36">
        <f>(Reference!F$12*List!$G1050)+Reference!F$13</f>
        <v>1731.137078455178</v>
      </c>
      <c r="M1050" s="36">
        <f>(Reference!G$12*List!$G1050)+Reference!G$13</f>
        <v>1960.4937592611673</v>
      </c>
      <c r="N1050" s="36">
        <f>(Reference!H$12*List!$G1050)+Reference!H$13</f>
        <v>2035.1451842772494</v>
      </c>
      <c r="O1050" s="36">
        <f>(Reference!I$12*List!$G1050)+Reference!I$13</f>
        <v>2115.1990150510742</v>
      </c>
      <c r="P1050" s="36">
        <f>(Reference!J$12*List!$G1050)+Reference!J$13</f>
        <v>2448.6747886426524</v>
      </c>
      <c r="Q1050" s="36">
        <f>(Reference!K$12*List!$G1050)+Reference!K$13</f>
        <v>2526.2729804356854</v>
      </c>
      <c r="R1050" s="36">
        <f>(Reference!L$12*List!$G1050)+Reference!L$13</f>
        <v>2725.6708656760102</v>
      </c>
      <c r="S1050" s="36">
        <f>(Reference!M$12*List!$G1050)+Reference!M$13</f>
        <v>3256.5800133232792</v>
      </c>
      <c r="T1050" s="36">
        <f>(Reference!N$12*List!$G1050)+Reference!N$13</f>
        <v>13136.597888642533</v>
      </c>
      <c r="U1050" s="12">
        <f>(Reference!O$12*List!$G1050)+Reference!O$13</f>
        <v>488.26943238479373</v>
      </c>
      <c r="V1050" s="12">
        <f>(Reference!P$12*List!$G1050)+Reference!P$13</f>
        <v>688.01601836039129</v>
      </c>
      <c r="W1050" s="12">
        <f>(Reference!Q$12*List!$G1050)+Reference!Q$13</f>
        <v>344.00800918019564</v>
      </c>
      <c r="X1050" s="54"/>
      <c r="Y1050" s="1" t="str">
        <f t="shared" si="33"/>
        <v>Christian County, Kentucky</v>
      </c>
      <c r="Z1050" s="38" t="s">
        <v>324</v>
      </c>
      <c r="AA1050" s="40" t="s">
        <v>2225</v>
      </c>
      <c r="AB1050" s="43" t="s">
        <v>1978</v>
      </c>
      <c r="AC1050" s="62"/>
      <c r="AD1050" s="57">
        <f t="shared" si="32"/>
        <v>0.72560000000000002</v>
      </c>
    </row>
    <row r="1051" spans="1:30" x14ac:dyDescent="0.3">
      <c r="A1051" s="47">
        <v>18240</v>
      </c>
      <c r="B1051" s="13">
        <v>30460</v>
      </c>
      <c r="C1051" s="49" t="s">
        <v>2398</v>
      </c>
      <c r="D1051" s="38" t="s">
        <v>268</v>
      </c>
      <c r="E1051" s="43" t="s">
        <v>1978</v>
      </c>
      <c r="F1051" s="18" t="s">
        <v>6</v>
      </c>
      <c r="G1051" s="11">
        <v>0.90300000000000002</v>
      </c>
      <c r="H1051" s="36">
        <f>(Reference!B$12*List!$G1051)+Reference!B$13</f>
        <v>885.92545017359771</v>
      </c>
      <c r="I1051" s="36">
        <f>(Reference!C$12*List!$G1051)+Reference!C$13</f>
        <v>1322.000047339644</v>
      </c>
      <c r="J1051" s="36">
        <f>(Reference!D$12*List!$G1051)+Reference!D$13</f>
        <v>1582.256769786223</v>
      </c>
      <c r="K1051" s="36">
        <f>(Reference!E$12*List!$G1051)+Reference!E$13</f>
        <v>1957.026450109297</v>
      </c>
      <c r="L1051" s="36">
        <f>(Reference!F$12*List!$G1051)+Reference!F$13</f>
        <v>2038.5735564758918</v>
      </c>
      <c r="M1051" s="36">
        <f>(Reference!G$12*List!$G1051)+Reference!G$13</f>
        <v>2308.6621995482305</v>
      </c>
      <c r="N1051" s="36">
        <f>(Reference!H$12*List!$G1051)+Reference!H$13</f>
        <v>2396.5711369079636</v>
      </c>
      <c r="O1051" s="36">
        <f>(Reference!I$12*List!$G1051)+Reference!I$13</f>
        <v>2490.8419052608351</v>
      </c>
      <c r="P1051" s="36">
        <f>(Reference!J$12*List!$G1051)+Reference!J$13</f>
        <v>2883.5403820191186</v>
      </c>
      <c r="Q1051" s="36">
        <f>(Reference!K$12*List!$G1051)+Reference!K$13</f>
        <v>2974.9194090114734</v>
      </c>
      <c r="R1051" s="36">
        <f>(Reference!L$12*List!$G1051)+Reference!L$13</f>
        <v>3209.7288074854978</v>
      </c>
      <c r="S1051" s="36">
        <f>(Reference!M$12*List!$G1051)+Reference!M$13</f>
        <v>3834.9232896293911</v>
      </c>
      <c r="T1051" s="36">
        <f>(Reference!N$12*List!$G1051)+Reference!N$13</f>
        <v>15469.555479535687</v>
      </c>
      <c r="U1051" s="12">
        <f>(Reference!O$12*List!$G1051)+Reference!O$13</f>
        <v>574.98228515986682</v>
      </c>
      <c r="V1051" s="12">
        <f>(Reference!P$12*List!$G1051)+Reference!P$13</f>
        <v>810.20231090708535</v>
      </c>
      <c r="W1051" s="12">
        <f>(Reference!Q$12*List!$G1051)+Reference!Q$13</f>
        <v>405.10115545354267</v>
      </c>
      <c r="X1051" s="54"/>
      <c r="Y1051" s="1" t="str">
        <f t="shared" si="33"/>
        <v>Clark County, Kentucky</v>
      </c>
      <c r="Z1051" s="38" t="s">
        <v>268</v>
      </c>
      <c r="AA1051" s="40" t="s">
        <v>2225</v>
      </c>
      <c r="AB1051" s="43" t="s">
        <v>1978</v>
      </c>
      <c r="AC1051" s="62"/>
      <c r="AD1051" s="57">
        <f t="shared" si="32"/>
        <v>0.90300000000000002</v>
      </c>
    </row>
    <row r="1052" spans="1:30" x14ac:dyDescent="0.3">
      <c r="A1052" s="47">
        <v>18250</v>
      </c>
      <c r="B1052" s="27">
        <v>99918</v>
      </c>
      <c r="C1052" s="49" t="s">
        <v>1978</v>
      </c>
      <c r="D1052" s="39" t="s">
        <v>135</v>
      </c>
      <c r="E1052" s="44" t="s">
        <v>1978</v>
      </c>
      <c r="F1052" s="18" t="s">
        <v>7</v>
      </c>
      <c r="G1052" s="29">
        <v>0.79400000000000004</v>
      </c>
      <c r="H1052" s="36">
        <f>(Reference!B$12*List!$G1052)+Reference!B$13</f>
        <v>803.83378404407188</v>
      </c>
      <c r="I1052" s="36">
        <f>(Reference!C$12*List!$G1052)+Reference!C$13</f>
        <v>1199.5008161818103</v>
      </c>
      <c r="J1052" s="36">
        <f>(Reference!D$12*List!$G1052)+Reference!D$13</f>
        <v>1435.6416178555266</v>
      </c>
      <c r="K1052" s="36">
        <f>(Reference!E$12*List!$G1052)+Reference!E$13</f>
        <v>1775.6843722656781</v>
      </c>
      <c r="L1052" s="36">
        <f>(Reference!F$12*List!$G1052)+Reference!F$13</f>
        <v>1849.6751567901094</v>
      </c>
      <c r="M1052" s="36">
        <f>(Reference!G$12*List!$G1052)+Reference!G$13</f>
        <v>2094.7368331937214</v>
      </c>
      <c r="N1052" s="36">
        <f>(Reference!H$12*List!$G1052)+Reference!H$13</f>
        <v>2174.4999484257323</v>
      </c>
      <c r="O1052" s="36">
        <f>(Reference!I$12*List!$G1052)+Reference!I$13</f>
        <v>2260.0353943653226</v>
      </c>
      <c r="P1052" s="36">
        <f>(Reference!J$12*List!$G1052)+Reference!J$13</f>
        <v>2616.3456262241084</v>
      </c>
      <c r="Q1052" s="36">
        <f>(Reference!K$12*List!$G1052)+Reference!K$13</f>
        <v>2699.2572854784357</v>
      </c>
      <c r="R1052" s="36">
        <f>(Reference!L$12*List!$G1052)+Reference!L$13</f>
        <v>2912.3087643218332</v>
      </c>
      <c r="S1052" s="36">
        <f>(Reference!M$12*List!$G1052)+Reference!M$13</f>
        <v>3479.5714456758051</v>
      </c>
      <c r="T1052" s="36">
        <f>(Reference!N$12*List!$G1052)+Reference!N$13</f>
        <v>14036.114795165035</v>
      </c>
      <c r="U1052" s="12">
        <f>(Reference!O$12*List!$G1052)+Reference!O$13</f>
        <v>521.70324935105646</v>
      </c>
      <c r="V1052" s="12">
        <f>(Reference!P$12*List!$G1052)+Reference!P$13</f>
        <v>735.12730590376145</v>
      </c>
      <c r="W1052" s="12">
        <f>(Reference!Q$12*List!$G1052)+Reference!Q$13</f>
        <v>367.56365295188073</v>
      </c>
      <c r="X1052" s="54"/>
      <c r="Y1052" s="1" t="str">
        <f t="shared" si="33"/>
        <v>Clay County, Kentucky</v>
      </c>
      <c r="Z1052" s="39" t="s">
        <v>135</v>
      </c>
      <c r="AA1052" s="40" t="s">
        <v>2225</v>
      </c>
      <c r="AB1052" s="44" t="s">
        <v>1978</v>
      </c>
      <c r="AC1052" s="63"/>
      <c r="AD1052" s="57">
        <f t="shared" si="32"/>
        <v>0.79400000000000004</v>
      </c>
    </row>
    <row r="1053" spans="1:30" x14ac:dyDescent="0.3">
      <c r="A1053" s="47">
        <v>18260</v>
      </c>
      <c r="B1053" s="27">
        <v>99918</v>
      </c>
      <c r="C1053" s="49" t="s">
        <v>1978</v>
      </c>
      <c r="D1053" s="39" t="s">
        <v>239</v>
      </c>
      <c r="E1053" s="44" t="s">
        <v>1978</v>
      </c>
      <c r="F1053" s="18" t="s">
        <v>7</v>
      </c>
      <c r="G1053" s="29">
        <v>0.79400000000000004</v>
      </c>
      <c r="H1053" s="36">
        <f>(Reference!B$12*List!$G1053)+Reference!B$13</f>
        <v>803.83378404407188</v>
      </c>
      <c r="I1053" s="36">
        <f>(Reference!C$12*List!$G1053)+Reference!C$13</f>
        <v>1199.5008161818103</v>
      </c>
      <c r="J1053" s="36">
        <f>(Reference!D$12*List!$G1053)+Reference!D$13</f>
        <v>1435.6416178555266</v>
      </c>
      <c r="K1053" s="36">
        <f>(Reference!E$12*List!$G1053)+Reference!E$13</f>
        <v>1775.6843722656781</v>
      </c>
      <c r="L1053" s="36">
        <f>(Reference!F$12*List!$G1053)+Reference!F$13</f>
        <v>1849.6751567901094</v>
      </c>
      <c r="M1053" s="36">
        <f>(Reference!G$12*List!$G1053)+Reference!G$13</f>
        <v>2094.7368331937214</v>
      </c>
      <c r="N1053" s="36">
        <f>(Reference!H$12*List!$G1053)+Reference!H$13</f>
        <v>2174.4999484257323</v>
      </c>
      <c r="O1053" s="36">
        <f>(Reference!I$12*List!$G1053)+Reference!I$13</f>
        <v>2260.0353943653226</v>
      </c>
      <c r="P1053" s="36">
        <f>(Reference!J$12*List!$G1053)+Reference!J$13</f>
        <v>2616.3456262241084</v>
      </c>
      <c r="Q1053" s="36">
        <f>(Reference!K$12*List!$G1053)+Reference!K$13</f>
        <v>2699.2572854784357</v>
      </c>
      <c r="R1053" s="36">
        <f>(Reference!L$12*List!$G1053)+Reference!L$13</f>
        <v>2912.3087643218332</v>
      </c>
      <c r="S1053" s="36">
        <f>(Reference!M$12*List!$G1053)+Reference!M$13</f>
        <v>3479.5714456758051</v>
      </c>
      <c r="T1053" s="36">
        <f>(Reference!N$12*List!$G1053)+Reference!N$13</f>
        <v>14036.114795165035</v>
      </c>
      <c r="U1053" s="12">
        <f>(Reference!O$12*List!$G1053)+Reference!O$13</f>
        <v>521.70324935105646</v>
      </c>
      <c r="V1053" s="12">
        <f>(Reference!P$12*List!$G1053)+Reference!P$13</f>
        <v>735.12730590376145</v>
      </c>
      <c r="W1053" s="12">
        <f>(Reference!Q$12*List!$G1053)+Reference!Q$13</f>
        <v>367.56365295188073</v>
      </c>
      <c r="X1053" s="54"/>
      <c r="Y1053" s="1" t="str">
        <f t="shared" si="33"/>
        <v>Clinton County, Kentucky</v>
      </c>
      <c r="Z1053" s="39" t="s">
        <v>239</v>
      </c>
      <c r="AA1053" s="40" t="s">
        <v>2225</v>
      </c>
      <c r="AB1053" s="44" t="s">
        <v>1978</v>
      </c>
      <c r="AC1053" s="63"/>
      <c r="AD1053" s="57">
        <f t="shared" si="32"/>
        <v>0.79400000000000004</v>
      </c>
    </row>
    <row r="1054" spans="1:30" x14ac:dyDescent="0.3">
      <c r="A1054" s="47">
        <v>18270</v>
      </c>
      <c r="B1054" s="27">
        <v>99918</v>
      </c>
      <c r="C1054" s="49" t="s">
        <v>1978</v>
      </c>
      <c r="D1054" s="39" t="s">
        <v>54</v>
      </c>
      <c r="E1054" s="44" t="s">
        <v>1978</v>
      </c>
      <c r="F1054" s="18" t="s">
        <v>7</v>
      </c>
      <c r="G1054" s="29">
        <v>0.79400000000000004</v>
      </c>
      <c r="H1054" s="36">
        <f>(Reference!B$12*List!$G1054)+Reference!B$13</f>
        <v>803.83378404407188</v>
      </c>
      <c r="I1054" s="36">
        <f>(Reference!C$12*List!$G1054)+Reference!C$13</f>
        <v>1199.5008161818103</v>
      </c>
      <c r="J1054" s="36">
        <f>(Reference!D$12*List!$G1054)+Reference!D$13</f>
        <v>1435.6416178555266</v>
      </c>
      <c r="K1054" s="36">
        <f>(Reference!E$12*List!$G1054)+Reference!E$13</f>
        <v>1775.6843722656781</v>
      </c>
      <c r="L1054" s="36">
        <f>(Reference!F$12*List!$G1054)+Reference!F$13</f>
        <v>1849.6751567901094</v>
      </c>
      <c r="M1054" s="36">
        <f>(Reference!G$12*List!$G1054)+Reference!G$13</f>
        <v>2094.7368331937214</v>
      </c>
      <c r="N1054" s="36">
        <f>(Reference!H$12*List!$G1054)+Reference!H$13</f>
        <v>2174.4999484257323</v>
      </c>
      <c r="O1054" s="36">
        <f>(Reference!I$12*List!$G1054)+Reference!I$13</f>
        <v>2260.0353943653226</v>
      </c>
      <c r="P1054" s="36">
        <f>(Reference!J$12*List!$G1054)+Reference!J$13</f>
        <v>2616.3456262241084</v>
      </c>
      <c r="Q1054" s="36">
        <f>(Reference!K$12*List!$G1054)+Reference!K$13</f>
        <v>2699.2572854784357</v>
      </c>
      <c r="R1054" s="36">
        <f>(Reference!L$12*List!$G1054)+Reference!L$13</f>
        <v>2912.3087643218332</v>
      </c>
      <c r="S1054" s="36">
        <f>(Reference!M$12*List!$G1054)+Reference!M$13</f>
        <v>3479.5714456758051</v>
      </c>
      <c r="T1054" s="36">
        <f>(Reference!N$12*List!$G1054)+Reference!N$13</f>
        <v>14036.114795165035</v>
      </c>
      <c r="U1054" s="12">
        <f>(Reference!O$12*List!$G1054)+Reference!O$13</f>
        <v>521.70324935105646</v>
      </c>
      <c r="V1054" s="12">
        <f>(Reference!P$12*List!$G1054)+Reference!P$13</f>
        <v>735.12730590376145</v>
      </c>
      <c r="W1054" s="12">
        <f>(Reference!Q$12*List!$G1054)+Reference!Q$13</f>
        <v>367.56365295188073</v>
      </c>
      <c r="X1054" s="54"/>
      <c r="Y1054" s="1" t="str">
        <f t="shared" si="33"/>
        <v>Crittenden County, Kentucky</v>
      </c>
      <c r="Z1054" s="39" t="s">
        <v>54</v>
      </c>
      <c r="AA1054" s="40" t="s">
        <v>2225</v>
      </c>
      <c r="AB1054" s="44" t="s">
        <v>1978</v>
      </c>
      <c r="AC1054" s="63"/>
      <c r="AD1054" s="57">
        <f t="shared" si="32"/>
        <v>0.79400000000000004</v>
      </c>
    </row>
    <row r="1055" spans="1:30" x14ac:dyDescent="0.3">
      <c r="A1055" s="47">
        <v>18271</v>
      </c>
      <c r="B1055" s="27">
        <v>99918</v>
      </c>
      <c r="C1055" s="49" t="s">
        <v>1978</v>
      </c>
      <c r="D1055" s="39" t="s">
        <v>369</v>
      </c>
      <c r="E1055" s="44" t="s">
        <v>1978</v>
      </c>
      <c r="F1055" s="18" t="s">
        <v>7</v>
      </c>
      <c r="G1055" s="29">
        <v>0.79400000000000004</v>
      </c>
      <c r="H1055" s="36">
        <f>(Reference!B$12*List!$G1055)+Reference!B$13</f>
        <v>803.83378404407188</v>
      </c>
      <c r="I1055" s="36">
        <f>(Reference!C$12*List!$G1055)+Reference!C$13</f>
        <v>1199.5008161818103</v>
      </c>
      <c r="J1055" s="36">
        <f>(Reference!D$12*List!$G1055)+Reference!D$13</f>
        <v>1435.6416178555266</v>
      </c>
      <c r="K1055" s="36">
        <f>(Reference!E$12*List!$G1055)+Reference!E$13</f>
        <v>1775.6843722656781</v>
      </c>
      <c r="L1055" s="36">
        <f>(Reference!F$12*List!$G1055)+Reference!F$13</f>
        <v>1849.6751567901094</v>
      </c>
      <c r="M1055" s="36">
        <f>(Reference!G$12*List!$G1055)+Reference!G$13</f>
        <v>2094.7368331937214</v>
      </c>
      <c r="N1055" s="36">
        <f>(Reference!H$12*List!$G1055)+Reference!H$13</f>
        <v>2174.4999484257323</v>
      </c>
      <c r="O1055" s="36">
        <f>(Reference!I$12*List!$G1055)+Reference!I$13</f>
        <v>2260.0353943653226</v>
      </c>
      <c r="P1055" s="36">
        <f>(Reference!J$12*List!$G1055)+Reference!J$13</f>
        <v>2616.3456262241084</v>
      </c>
      <c r="Q1055" s="36">
        <f>(Reference!K$12*List!$G1055)+Reference!K$13</f>
        <v>2699.2572854784357</v>
      </c>
      <c r="R1055" s="36">
        <f>(Reference!L$12*List!$G1055)+Reference!L$13</f>
        <v>2912.3087643218332</v>
      </c>
      <c r="S1055" s="36">
        <f>(Reference!M$12*List!$G1055)+Reference!M$13</f>
        <v>3479.5714456758051</v>
      </c>
      <c r="T1055" s="36">
        <f>(Reference!N$12*List!$G1055)+Reference!N$13</f>
        <v>14036.114795165035</v>
      </c>
      <c r="U1055" s="12">
        <f>(Reference!O$12*List!$G1055)+Reference!O$13</f>
        <v>521.70324935105646</v>
      </c>
      <c r="V1055" s="12">
        <f>(Reference!P$12*List!$G1055)+Reference!P$13</f>
        <v>735.12730590376145</v>
      </c>
      <c r="W1055" s="12">
        <f>(Reference!Q$12*List!$G1055)+Reference!Q$13</f>
        <v>367.56365295188073</v>
      </c>
      <c r="X1055" s="54"/>
      <c r="Y1055" s="1" t="str">
        <f t="shared" si="33"/>
        <v>Cumberland County, Kentucky</v>
      </c>
      <c r="Z1055" s="39" t="s">
        <v>369</v>
      </c>
      <c r="AA1055" s="40" t="s">
        <v>2225</v>
      </c>
      <c r="AB1055" s="44" t="s">
        <v>1978</v>
      </c>
      <c r="AC1055" s="63"/>
      <c r="AD1055" s="57">
        <f t="shared" si="32"/>
        <v>0.79400000000000004</v>
      </c>
    </row>
    <row r="1056" spans="1:30" x14ac:dyDescent="0.3">
      <c r="A1056" s="47">
        <v>18290</v>
      </c>
      <c r="B1056" s="13">
        <v>36980</v>
      </c>
      <c r="C1056" s="49" t="s">
        <v>2401</v>
      </c>
      <c r="D1056" s="38" t="s">
        <v>325</v>
      </c>
      <c r="E1056" s="43" t="s">
        <v>1978</v>
      </c>
      <c r="F1056" s="18" t="s">
        <v>6</v>
      </c>
      <c r="G1056" s="11">
        <v>0.87829999999999997</v>
      </c>
      <c r="H1056" s="36">
        <f>(Reference!B$12*List!$G1056)+Reference!B$13</f>
        <v>867.32302674791606</v>
      </c>
      <c r="I1056" s="36">
        <f>(Reference!C$12*List!$G1056)+Reference!C$13</f>
        <v>1294.2410472515844</v>
      </c>
      <c r="J1056" s="36">
        <f>(Reference!D$12*List!$G1056)+Reference!D$13</f>
        <v>1549.032969302845</v>
      </c>
      <c r="K1056" s="36">
        <f>(Reference!E$12*List!$G1056)+Reference!E$13</f>
        <v>1915.9333370566603</v>
      </c>
      <c r="L1056" s="36">
        <f>(Reference!F$12*List!$G1056)+Reference!F$13</f>
        <v>1995.7681392993888</v>
      </c>
      <c r="M1056" s="36">
        <f>(Reference!G$12*List!$G1056)+Reference!G$13</f>
        <v>2260.1855339614749</v>
      </c>
      <c r="N1056" s="36">
        <f>(Reference!H$12*List!$G1056)+Reference!H$13</f>
        <v>2346.2485831876784</v>
      </c>
      <c r="O1056" s="36">
        <f>(Reference!I$12*List!$G1056)+Reference!I$13</f>
        <v>2438.5398793973563</v>
      </c>
      <c r="P1056" s="36">
        <f>(Reference!J$12*List!$G1056)+Reference!J$13</f>
        <v>2822.992579559148</v>
      </c>
      <c r="Q1056" s="36">
        <f>(Reference!K$12*List!$G1056)+Reference!K$13</f>
        <v>2912.4528544127024</v>
      </c>
      <c r="R1056" s="36">
        <f>(Reference!L$12*List!$G1056)+Reference!L$13</f>
        <v>3142.3317885300621</v>
      </c>
      <c r="S1056" s="36">
        <f>(Reference!M$12*List!$G1056)+Reference!M$13</f>
        <v>3754.3986057243123</v>
      </c>
      <c r="T1056" s="36">
        <f>(Reference!N$12*List!$G1056)+Reference!N$13</f>
        <v>15144.729929958117</v>
      </c>
      <c r="U1056" s="12">
        <f>(Reference!O$12*List!$G1056)+Reference!O$13</f>
        <v>562.90896236649417</v>
      </c>
      <c r="V1056" s="12">
        <f>(Reference!P$12*List!$G1056)+Reference!P$13</f>
        <v>793.18990151642379</v>
      </c>
      <c r="W1056" s="12">
        <f>(Reference!Q$12*List!$G1056)+Reference!Q$13</f>
        <v>396.59495075821189</v>
      </c>
      <c r="X1056" s="54"/>
      <c r="Y1056" s="1" t="str">
        <f t="shared" si="33"/>
        <v>Daviess County, Kentucky</v>
      </c>
      <c r="Z1056" s="38" t="s">
        <v>325</v>
      </c>
      <c r="AA1056" s="40" t="s">
        <v>2225</v>
      </c>
      <c r="AB1056" s="43" t="s">
        <v>1978</v>
      </c>
      <c r="AC1056" s="62"/>
      <c r="AD1056" s="57">
        <f t="shared" si="32"/>
        <v>0.87829999999999997</v>
      </c>
    </row>
    <row r="1057" spans="1:30" x14ac:dyDescent="0.3">
      <c r="A1057" s="47">
        <v>18291</v>
      </c>
      <c r="B1057" s="13">
        <v>14540</v>
      </c>
      <c r="C1057" s="49" t="s">
        <v>2397</v>
      </c>
      <c r="D1057" s="38" t="s">
        <v>326</v>
      </c>
      <c r="E1057" s="43" t="s">
        <v>1978</v>
      </c>
      <c r="F1057" s="18" t="s">
        <v>6</v>
      </c>
      <c r="G1057" s="11">
        <v>0.8125</v>
      </c>
      <c r="H1057" s="36">
        <f>(Reference!B$12*List!$G1057)+Reference!B$13</f>
        <v>817.76677324954187</v>
      </c>
      <c r="I1057" s="36">
        <f>(Reference!C$12*List!$G1057)+Reference!C$13</f>
        <v>1220.2919700939196</v>
      </c>
      <c r="J1057" s="36">
        <f>(Reference!D$12*List!$G1057)+Reference!D$13</f>
        <v>1460.5258408896354</v>
      </c>
      <c r="K1057" s="36">
        <f>(Reference!E$12*List!$G1057)+Reference!E$13</f>
        <v>1806.4626148354666</v>
      </c>
      <c r="L1057" s="36">
        <f>(Reference!F$12*List!$G1057)+Reference!F$13</f>
        <v>1881.7358943514578</v>
      </c>
      <c r="M1057" s="36">
        <f>(Reference!G$12*List!$G1057)+Reference!G$13</f>
        <v>2131.0452669327897</v>
      </c>
      <c r="N1057" s="36">
        <f>(Reference!H$12*List!$G1057)+Reference!H$13</f>
        <v>2212.1909299571198</v>
      </c>
      <c r="O1057" s="36">
        <f>(Reference!I$12*List!$G1057)+Reference!I$13</f>
        <v>2299.2089764897901</v>
      </c>
      <c r="P1057" s="36">
        <f>(Reference!J$12*List!$G1057)+Reference!J$13</f>
        <v>2661.6951948682154</v>
      </c>
      <c r="Q1057" s="36">
        <f>(Reference!K$12*List!$G1057)+Reference!K$13</f>
        <v>2746.0439761698226</v>
      </c>
      <c r="R1057" s="36">
        <f>(Reference!L$12*List!$G1057)+Reference!L$13</f>
        <v>2962.7883129321799</v>
      </c>
      <c r="S1057" s="36">
        <f>(Reference!M$12*List!$G1057)+Reference!M$13</f>
        <v>3539.8834558881108</v>
      </c>
      <c r="T1057" s="36">
        <f>(Reference!N$12*List!$G1057)+Reference!N$13</f>
        <v>14279.405186549044</v>
      </c>
      <c r="U1057" s="12">
        <f>(Reference!O$12*List!$G1057)+Reference!O$13</f>
        <v>530.74602148374447</v>
      </c>
      <c r="V1057" s="12">
        <f>(Reference!P$12*List!$G1057)+Reference!P$13</f>
        <v>747.8693939089128</v>
      </c>
      <c r="W1057" s="12">
        <f>(Reference!Q$12*List!$G1057)+Reference!Q$13</f>
        <v>373.9346969544564</v>
      </c>
      <c r="X1057" s="54"/>
      <c r="Y1057" s="1" t="str">
        <f t="shared" si="33"/>
        <v>Edmonson County, Kentucky</v>
      </c>
      <c r="Z1057" s="38" t="s">
        <v>326</v>
      </c>
      <c r="AA1057" s="40" t="s">
        <v>2225</v>
      </c>
      <c r="AB1057" s="43" t="s">
        <v>1978</v>
      </c>
      <c r="AC1057" s="62"/>
      <c r="AD1057" s="57">
        <f t="shared" si="32"/>
        <v>0.8125</v>
      </c>
    </row>
    <row r="1058" spans="1:30" x14ac:dyDescent="0.3">
      <c r="A1058" s="47">
        <v>18310</v>
      </c>
      <c r="B1058" s="27">
        <v>99918</v>
      </c>
      <c r="C1058" s="49" t="s">
        <v>1978</v>
      </c>
      <c r="D1058" s="39" t="s">
        <v>1268</v>
      </c>
      <c r="E1058" s="44" t="s">
        <v>1978</v>
      </c>
      <c r="F1058" s="18" t="s">
        <v>7</v>
      </c>
      <c r="G1058" s="29">
        <v>0.79400000000000004</v>
      </c>
      <c r="H1058" s="36">
        <f>(Reference!B$12*List!$G1058)+Reference!B$13</f>
        <v>803.83378404407188</v>
      </c>
      <c r="I1058" s="36">
        <f>(Reference!C$12*List!$G1058)+Reference!C$13</f>
        <v>1199.5008161818103</v>
      </c>
      <c r="J1058" s="36">
        <f>(Reference!D$12*List!$G1058)+Reference!D$13</f>
        <v>1435.6416178555266</v>
      </c>
      <c r="K1058" s="36">
        <f>(Reference!E$12*List!$G1058)+Reference!E$13</f>
        <v>1775.6843722656781</v>
      </c>
      <c r="L1058" s="36">
        <f>(Reference!F$12*List!$G1058)+Reference!F$13</f>
        <v>1849.6751567901094</v>
      </c>
      <c r="M1058" s="36">
        <f>(Reference!G$12*List!$G1058)+Reference!G$13</f>
        <v>2094.7368331937214</v>
      </c>
      <c r="N1058" s="36">
        <f>(Reference!H$12*List!$G1058)+Reference!H$13</f>
        <v>2174.4999484257323</v>
      </c>
      <c r="O1058" s="36">
        <f>(Reference!I$12*List!$G1058)+Reference!I$13</f>
        <v>2260.0353943653226</v>
      </c>
      <c r="P1058" s="36">
        <f>(Reference!J$12*List!$G1058)+Reference!J$13</f>
        <v>2616.3456262241084</v>
      </c>
      <c r="Q1058" s="36">
        <f>(Reference!K$12*List!$G1058)+Reference!K$13</f>
        <v>2699.2572854784357</v>
      </c>
      <c r="R1058" s="36">
        <f>(Reference!L$12*List!$G1058)+Reference!L$13</f>
        <v>2912.3087643218332</v>
      </c>
      <c r="S1058" s="36">
        <f>(Reference!M$12*List!$G1058)+Reference!M$13</f>
        <v>3479.5714456758051</v>
      </c>
      <c r="T1058" s="36">
        <f>(Reference!N$12*List!$G1058)+Reference!N$13</f>
        <v>14036.114795165035</v>
      </c>
      <c r="U1058" s="12">
        <f>(Reference!O$12*List!$G1058)+Reference!O$13</f>
        <v>521.70324935105646</v>
      </c>
      <c r="V1058" s="12">
        <f>(Reference!P$12*List!$G1058)+Reference!P$13</f>
        <v>735.12730590376145</v>
      </c>
      <c r="W1058" s="12">
        <f>(Reference!Q$12*List!$G1058)+Reference!Q$13</f>
        <v>367.56365295188073</v>
      </c>
      <c r="X1058" s="54"/>
      <c r="Y1058" s="1" t="str">
        <f t="shared" si="33"/>
        <v>Elliott County, Kentucky</v>
      </c>
      <c r="Z1058" s="39" t="s">
        <v>1268</v>
      </c>
      <c r="AA1058" s="40" t="s">
        <v>2225</v>
      </c>
      <c r="AB1058" s="44" t="s">
        <v>1978</v>
      </c>
      <c r="AC1058" s="63"/>
      <c r="AD1058" s="57">
        <f t="shared" si="32"/>
        <v>0.79400000000000004</v>
      </c>
    </row>
    <row r="1059" spans="1:30" x14ac:dyDescent="0.3">
      <c r="A1059" s="47">
        <v>18320</v>
      </c>
      <c r="B1059" s="27">
        <v>99918</v>
      </c>
      <c r="C1059" s="49" t="s">
        <v>1978</v>
      </c>
      <c r="D1059" s="39" t="s">
        <v>1269</v>
      </c>
      <c r="E1059" s="44" t="s">
        <v>1978</v>
      </c>
      <c r="F1059" s="18" t="s">
        <v>7</v>
      </c>
      <c r="G1059" s="29">
        <v>0.79400000000000004</v>
      </c>
      <c r="H1059" s="36">
        <f>(Reference!B$12*List!$G1059)+Reference!B$13</f>
        <v>803.83378404407188</v>
      </c>
      <c r="I1059" s="36">
        <f>(Reference!C$12*List!$G1059)+Reference!C$13</f>
        <v>1199.5008161818103</v>
      </c>
      <c r="J1059" s="36">
        <f>(Reference!D$12*List!$G1059)+Reference!D$13</f>
        <v>1435.6416178555266</v>
      </c>
      <c r="K1059" s="36">
        <f>(Reference!E$12*List!$G1059)+Reference!E$13</f>
        <v>1775.6843722656781</v>
      </c>
      <c r="L1059" s="36">
        <f>(Reference!F$12*List!$G1059)+Reference!F$13</f>
        <v>1849.6751567901094</v>
      </c>
      <c r="M1059" s="36">
        <f>(Reference!G$12*List!$G1059)+Reference!G$13</f>
        <v>2094.7368331937214</v>
      </c>
      <c r="N1059" s="36">
        <f>(Reference!H$12*List!$G1059)+Reference!H$13</f>
        <v>2174.4999484257323</v>
      </c>
      <c r="O1059" s="36">
        <f>(Reference!I$12*List!$G1059)+Reference!I$13</f>
        <v>2260.0353943653226</v>
      </c>
      <c r="P1059" s="36">
        <f>(Reference!J$12*List!$G1059)+Reference!J$13</f>
        <v>2616.3456262241084</v>
      </c>
      <c r="Q1059" s="36">
        <f>(Reference!K$12*List!$G1059)+Reference!K$13</f>
        <v>2699.2572854784357</v>
      </c>
      <c r="R1059" s="36">
        <f>(Reference!L$12*List!$G1059)+Reference!L$13</f>
        <v>2912.3087643218332</v>
      </c>
      <c r="S1059" s="36">
        <f>(Reference!M$12*List!$G1059)+Reference!M$13</f>
        <v>3479.5714456758051</v>
      </c>
      <c r="T1059" s="36">
        <f>(Reference!N$12*List!$G1059)+Reference!N$13</f>
        <v>14036.114795165035</v>
      </c>
      <c r="U1059" s="12">
        <f>(Reference!O$12*List!$G1059)+Reference!O$13</f>
        <v>521.70324935105646</v>
      </c>
      <c r="V1059" s="12">
        <f>(Reference!P$12*List!$G1059)+Reference!P$13</f>
        <v>735.12730590376145</v>
      </c>
      <c r="W1059" s="12">
        <f>(Reference!Q$12*List!$G1059)+Reference!Q$13</f>
        <v>367.56365295188073</v>
      </c>
      <c r="X1059" s="54"/>
      <c r="Y1059" s="1" t="str">
        <f t="shared" si="33"/>
        <v>Estill County, Kentucky</v>
      </c>
      <c r="Z1059" s="39" t="s">
        <v>1269</v>
      </c>
      <c r="AA1059" s="40" t="s">
        <v>2225</v>
      </c>
      <c r="AB1059" s="44" t="s">
        <v>1978</v>
      </c>
      <c r="AC1059" s="63"/>
      <c r="AD1059" s="57">
        <f t="shared" si="32"/>
        <v>0.79400000000000004</v>
      </c>
    </row>
    <row r="1060" spans="1:30" x14ac:dyDescent="0.3">
      <c r="A1060" s="47">
        <v>18330</v>
      </c>
      <c r="B1060" s="13">
        <v>30460</v>
      </c>
      <c r="C1060" s="49" t="s">
        <v>2398</v>
      </c>
      <c r="D1060" s="38" t="s">
        <v>188</v>
      </c>
      <c r="E1060" s="43" t="s">
        <v>1978</v>
      </c>
      <c r="F1060" s="18" t="s">
        <v>6</v>
      </c>
      <c r="G1060" s="11">
        <v>0.90300000000000002</v>
      </c>
      <c r="H1060" s="36">
        <f>(Reference!B$12*List!$G1060)+Reference!B$13</f>
        <v>885.92545017359771</v>
      </c>
      <c r="I1060" s="36">
        <f>(Reference!C$12*List!$G1060)+Reference!C$13</f>
        <v>1322.000047339644</v>
      </c>
      <c r="J1060" s="36">
        <f>(Reference!D$12*List!$G1060)+Reference!D$13</f>
        <v>1582.256769786223</v>
      </c>
      <c r="K1060" s="36">
        <f>(Reference!E$12*List!$G1060)+Reference!E$13</f>
        <v>1957.026450109297</v>
      </c>
      <c r="L1060" s="36">
        <f>(Reference!F$12*List!$G1060)+Reference!F$13</f>
        <v>2038.5735564758918</v>
      </c>
      <c r="M1060" s="36">
        <f>(Reference!G$12*List!$G1060)+Reference!G$13</f>
        <v>2308.6621995482305</v>
      </c>
      <c r="N1060" s="36">
        <f>(Reference!H$12*List!$G1060)+Reference!H$13</f>
        <v>2396.5711369079636</v>
      </c>
      <c r="O1060" s="36">
        <f>(Reference!I$12*List!$G1060)+Reference!I$13</f>
        <v>2490.8419052608351</v>
      </c>
      <c r="P1060" s="36">
        <f>(Reference!J$12*List!$G1060)+Reference!J$13</f>
        <v>2883.5403820191186</v>
      </c>
      <c r="Q1060" s="36">
        <f>(Reference!K$12*List!$G1060)+Reference!K$13</f>
        <v>2974.9194090114734</v>
      </c>
      <c r="R1060" s="36">
        <f>(Reference!L$12*List!$G1060)+Reference!L$13</f>
        <v>3209.7288074854978</v>
      </c>
      <c r="S1060" s="36">
        <f>(Reference!M$12*List!$G1060)+Reference!M$13</f>
        <v>3834.9232896293911</v>
      </c>
      <c r="T1060" s="36">
        <f>(Reference!N$12*List!$G1060)+Reference!N$13</f>
        <v>15469.555479535687</v>
      </c>
      <c r="U1060" s="12">
        <f>(Reference!O$12*List!$G1060)+Reference!O$13</f>
        <v>574.98228515986682</v>
      </c>
      <c r="V1060" s="12">
        <f>(Reference!P$12*List!$G1060)+Reference!P$13</f>
        <v>810.20231090708535</v>
      </c>
      <c r="W1060" s="12">
        <f>(Reference!Q$12*List!$G1060)+Reference!Q$13</f>
        <v>405.10115545354267</v>
      </c>
      <c r="X1060" s="54"/>
      <c r="Y1060" s="1" t="str">
        <f t="shared" si="33"/>
        <v>Fayette County, Kentucky</v>
      </c>
      <c r="Z1060" s="38" t="s">
        <v>188</v>
      </c>
      <c r="AA1060" s="40" t="s">
        <v>2225</v>
      </c>
      <c r="AB1060" s="43" t="s">
        <v>1978</v>
      </c>
      <c r="AC1060" s="62"/>
      <c r="AD1060" s="57">
        <f t="shared" si="32"/>
        <v>0.90300000000000002</v>
      </c>
    </row>
    <row r="1061" spans="1:30" x14ac:dyDescent="0.3">
      <c r="A1061" s="47">
        <v>18340</v>
      </c>
      <c r="B1061" s="27">
        <v>99918</v>
      </c>
      <c r="C1061" s="49" t="s">
        <v>1978</v>
      </c>
      <c r="D1061" s="39" t="s">
        <v>1270</v>
      </c>
      <c r="E1061" s="44" t="s">
        <v>1978</v>
      </c>
      <c r="F1061" s="18" t="s">
        <v>7</v>
      </c>
      <c r="G1061" s="29">
        <v>0.79400000000000004</v>
      </c>
      <c r="H1061" s="36">
        <f>(Reference!B$12*List!$G1061)+Reference!B$13</f>
        <v>803.83378404407188</v>
      </c>
      <c r="I1061" s="36">
        <f>(Reference!C$12*List!$G1061)+Reference!C$13</f>
        <v>1199.5008161818103</v>
      </c>
      <c r="J1061" s="36">
        <f>(Reference!D$12*List!$G1061)+Reference!D$13</f>
        <v>1435.6416178555266</v>
      </c>
      <c r="K1061" s="36">
        <f>(Reference!E$12*List!$G1061)+Reference!E$13</f>
        <v>1775.6843722656781</v>
      </c>
      <c r="L1061" s="36">
        <f>(Reference!F$12*List!$G1061)+Reference!F$13</f>
        <v>1849.6751567901094</v>
      </c>
      <c r="M1061" s="36">
        <f>(Reference!G$12*List!$G1061)+Reference!G$13</f>
        <v>2094.7368331937214</v>
      </c>
      <c r="N1061" s="36">
        <f>(Reference!H$12*List!$G1061)+Reference!H$13</f>
        <v>2174.4999484257323</v>
      </c>
      <c r="O1061" s="36">
        <f>(Reference!I$12*List!$G1061)+Reference!I$13</f>
        <v>2260.0353943653226</v>
      </c>
      <c r="P1061" s="36">
        <f>(Reference!J$12*List!$G1061)+Reference!J$13</f>
        <v>2616.3456262241084</v>
      </c>
      <c r="Q1061" s="36">
        <f>(Reference!K$12*List!$G1061)+Reference!K$13</f>
        <v>2699.2572854784357</v>
      </c>
      <c r="R1061" s="36">
        <f>(Reference!L$12*List!$G1061)+Reference!L$13</f>
        <v>2912.3087643218332</v>
      </c>
      <c r="S1061" s="36">
        <f>(Reference!M$12*List!$G1061)+Reference!M$13</f>
        <v>3479.5714456758051</v>
      </c>
      <c r="T1061" s="36">
        <f>(Reference!N$12*List!$G1061)+Reference!N$13</f>
        <v>14036.114795165035</v>
      </c>
      <c r="U1061" s="12">
        <f>(Reference!O$12*List!$G1061)+Reference!O$13</f>
        <v>521.70324935105646</v>
      </c>
      <c r="V1061" s="12">
        <f>(Reference!P$12*List!$G1061)+Reference!P$13</f>
        <v>735.12730590376145</v>
      </c>
      <c r="W1061" s="12">
        <f>(Reference!Q$12*List!$G1061)+Reference!Q$13</f>
        <v>367.56365295188073</v>
      </c>
      <c r="X1061" s="54"/>
      <c r="Y1061" s="1" t="str">
        <f t="shared" si="33"/>
        <v>Fleming County, Kentucky</v>
      </c>
      <c r="Z1061" s="39" t="s">
        <v>1270</v>
      </c>
      <c r="AA1061" s="40" t="s">
        <v>2225</v>
      </c>
      <c r="AB1061" s="44" t="s">
        <v>1978</v>
      </c>
      <c r="AC1061" s="63"/>
      <c r="AD1061" s="57">
        <f t="shared" si="32"/>
        <v>0.79400000000000004</v>
      </c>
    </row>
    <row r="1062" spans="1:30" x14ac:dyDescent="0.3">
      <c r="A1062" s="47">
        <v>18350</v>
      </c>
      <c r="B1062" s="27">
        <v>99918</v>
      </c>
      <c r="C1062" s="49" t="s">
        <v>1978</v>
      </c>
      <c r="D1062" s="39" t="s">
        <v>189</v>
      </c>
      <c r="E1062" s="44" t="s">
        <v>1978</v>
      </c>
      <c r="F1062" s="18" t="s">
        <v>7</v>
      </c>
      <c r="G1062" s="29">
        <v>0.79400000000000004</v>
      </c>
      <c r="H1062" s="36">
        <f>(Reference!B$12*List!$G1062)+Reference!B$13</f>
        <v>803.83378404407188</v>
      </c>
      <c r="I1062" s="36">
        <f>(Reference!C$12*List!$G1062)+Reference!C$13</f>
        <v>1199.5008161818103</v>
      </c>
      <c r="J1062" s="36">
        <f>(Reference!D$12*List!$G1062)+Reference!D$13</f>
        <v>1435.6416178555266</v>
      </c>
      <c r="K1062" s="36">
        <f>(Reference!E$12*List!$G1062)+Reference!E$13</f>
        <v>1775.6843722656781</v>
      </c>
      <c r="L1062" s="36">
        <f>(Reference!F$12*List!$G1062)+Reference!F$13</f>
        <v>1849.6751567901094</v>
      </c>
      <c r="M1062" s="36">
        <f>(Reference!G$12*List!$G1062)+Reference!G$13</f>
        <v>2094.7368331937214</v>
      </c>
      <c r="N1062" s="36">
        <f>(Reference!H$12*List!$G1062)+Reference!H$13</f>
        <v>2174.4999484257323</v>
      </c>
      <c r="O1062" s="36">
        <f>(Reference!I$12*List!$G1062)+Reference!I$13</f>
        <v>2260.0353943653226</v>
      </c>
      <c r="P1062" s="36">
        <f>(Reference!J$12*List!$G1062)+Reference!J$13</f>
        <v>2616.3456262241084</v>
      </c>
      <c r="Q1062" s="36">
        <f>(Reference!K$12*List!$G1062)+Reference!K$13</f>
        <v>2699.2572854784357</v>
      </c>
      <c r="R1062" s="36">
        <f>(Reference!L$12*List!$G1062)+Reference!L$13</f>
        <v>2912.3087643218332</v>
      </c>
      <c r="S1062" s="36">
        <f>(Reference!M$12*List!$G1062)+Reference!M$13</f>
        <v>3479.5714456758051</v>
      </c>
      <c r="T1062" s="36">
        <f>(Reference!N$12*List!$G1062)+Reference!N$13</f>
        <v>14036.114795165035</v>
      </c>
      <c r="U1062" s="12">
        <f>(Reference!O$12*List!$G1062)+Reference!O$13</f>
        <v>521.70324935105646</v>
      </c>
      <c r="V1062" s="12">
        <f>(Reference!P$12*List!$G1062)+Reference!P$13</f>
        <v>735.12730590376145</v>
      </c>
      <c r="W1062" s="12">
        <f>(Reference!Q$12*List!$G1062)+Reference!Q$13</f>
        <v>367.56365295188073</v>
      </c>
      <c r="X1062" s="54"/>
      <c r="Y1062" s="1" t="str">
        <f t="shared" si="33"/>
        <v>Floyd County, Kentucky</v>
      </c>
      <c r="Z1062" s="39" t="s">
        <v>189</v>
      </c>
      <c r="AA1062" s="40" t="s">
        <v>2225</v>
      </c>
      <c r="AB1062" s="44" t="s">
        <v>1978</v>
      </c>
      <c r="AC1062" s="63"/>
      <c r="AD1062" s="57">
        <f t="shared" si="32"/>
        <v>0.79400000000000004</v>
      </c>
    </row>
    <row r="1063" spans="1:30" x14ac:dyDescent="0.3">
      <c r="A1063" s="47">
        <v>18360</v>
      </c>
      <c r="B1063" s="27">
        <v>99918</v>
      </c>
      <c r="C1063" s="49" t="s">
        <v>1978</v>
      </c>
      <c r="D1063" s="39" t="s">
        <v>230</v>
      </c>
      <c r="E1063" s="44" t="s">
        <v>1978</v>
      </c>
      <c r="F1063" s="18" t="s">
        <v>7</v>
      </c>
      <c r="G1063" s="29">
        <v>0.79400000000000004</v>
      </c>
      <c r="H1063" s="36">
        <f>(Reference!B$12*List!$G1063)+Reference!B$13</f>
        <v>803.83378404407188</v>
      </c>
      <c r="I1063" s="36">
        <f>(Reference!C$12*List!$G1063)+Reference!C$13</f>
        <v>1199.5008161818103</v>
      </c>
      <c r="J1063" s="36">
        <f>(Reference!D$12*List!$G1063)+Reference!D$13</f>
        <v>1435.6416178555266</v>
      </c>
      <c r="K1063" s="36">
        <f>(Reference!E$12*List!$G1063)+Reference!E$13</f>
        <v>1775.6843722656781</v>
      </c>
      <c r="L1063" s="36">
        <f>(Reference!F$12*List!$G1063)+Reference!F$13</f>
        <v>1849.6751567901094</v>
      </c>
      <c r="M1063" s="36">
        <f>(Reference!G$12*List!$G1063)+Reference!G$13</f>
        <v>2094.7368331937214</v>
      </c>
      <c r="N1063" s="36">
        <f>(Reference!H$12*List!$G1063)+Reference!H$13</f>
        <v>2174.4999484257323</v>
      </c>
      <c r="O1063" s="36">
        <f>(Reference!I$12*List!$G1063)+Reference!I$13</f>
        <v>2260.0353943653226</v>
      </c>
      <c r="P1063" s="36">
        <f>(Reference!J$12*List!$G1063)+Reference!J$13</f>
        <v>2616.3456262241084</v>
      </c>
      <c r="Q1063" s="36">
        <f>(Reference!K$12*List!$G1063)+Reference!K$13</f>
        <v>2699.2572854784357</v>
      </c>
      <c r="R1063" s="36">
        <f>(Reference!L$12*List!$G1063)+Reference!L$13</f>
        <v>2912.3087643218332</v>
      </c>
      <c r="S1063" s="36">
        <f>(Reference!M$12*List!$G1063)+Reference!M$13</f>
        <v>3479.5714456758051</v>
      </c>
      <c r="T1063" s="36">
        <f>(Reference!N$12*List!$G1063)+Reference!N$13</f>
        <v>14036.114795165035</v>
      </c>
      <c r="U1063" s="12">
        <f>(Reference!O$12*List!$G1063)+Reference!O$13</f>
        <v>521.70324935105646</v>
      </c>
      <c r="V1063" s="12">
        <f>(Reference!P$12*List!$G1063)+Reference!P$13</f>
        <v>735.12730590376145</v>
      </c>
      <c r="W1063" s="12">
        <f>(Reference!Q$12*List!$G1063)+Reference!Q$13</f>
        <v>367.56365295188073</v>
      </c>
      <c r="X1063" s="54"/>
      <c r="Y1063" s="1" t="str">
        <f t="shared" si="33"/>
        <v>Franklin County, Kentucky</v>
      </c>
      <c r="Z1063" s="39" t="s">
        <v>230</v>
      </c>
      <c r="AA1063" s="40" t="s">
        <v>2225</v>
      </c>
      <c r="AB1063" s="44" t="s">
        <v>1978</v>
      </c>
      <c r="AC1063" s="63"/>
      <c r="AD1063" s="57">
        <f t="shared" si="32"/>
        <v>0.79400000000000004</v>
      </c>
    </row>
    <row r="1064" spans="1:30" x14ac:dyDescent="0.3">
      <c r="A1064" s="47">
        <v>18361</v>
      </c>
      <c r="B1064" s="27">
        <v>99918</v>
      </c>
      <c r="C1064" s="49" t="s">
        <v>1978</v>
      </c>
      <c r="D1064" s="39" t="s">
        <v>191</v>
      </c>
      <c r="E1064" s="44" t="s">
        <v>1978</v>
      </c>
      <c r="F1064" s="18" t="s">
        <v>7</v>
      </c>
      <c r="G1064" s="29">
        <v>0.79400000000000004</v>
      </c>
      <c r="H1064" s="36">
        <f>(Reference!B$12*List!$G1064)+Reference!B$13</f>
        <v>803.83378404407188</v>
      </c>
      <c r="I1064" s="36">
        <f>(Reference!C$12*List!$G1064)+Reference!C$13</f>
        <v>1199.5008161818103</v>
      </c>
      <c r="J1064" s="36">
        <f>(Reference!D$12*List!$G1064)+Reference!D$13</f>
        <v>1435.6416178555266</v>
      </c>
      <c r="K1064" s="36">
        <f>(Reference!E$12*List!$G1064)+Reference!E$13</f>
        <v>1775.6843722656781</v>
      </c>
      <c r="L1064" s="36">
        <f>(Reference!F$12*List!$G1064)+Reference!F$13</f>
        <v>1849.6751567901094</v>
      </c>
      <c r="M1064" s="36">
        <f>(Reference!G$12*List!$G1064)+Reference!G$13</f>
        <v>2094.7368331937214</v>
      </c>
      <c r="N1064" s="36">
        <f>(Reference!H$12*List!$G1064)+Reference!H$13</f>
        <v>2174.4999484257323</v>
      </c>
      <c r="O1064" s="36">
        <f>(Reference!I$12*List!$G1064)+Reference!I$13</f>
        <v>2260.0353943653226</v>
      </c>
      <c r="P1064" s="36">
        <f>(Reference!J$12*List!$G1064)+Reference!J$13</f>
        <v>2616.3456262241084</v>
      </c>
      <c r="Q1064" s="36">
        <f>(Reference!K$12*List!$G1064)+Reference!K$13</f>
        <v>2699.2572854784357</v>
      </c>
      <c r="R1064" s="36">
        <f>(Reference!L$12*List!$G1064)+Reference!L$13</f>
        <v>2912.3087643218332</v>
      </c>
      <c r="S1064" s="36">
        <f>(Reference!M$12*List!$G1064)+Reference!M$13</f>
        <v>3479.5714456758051</v>
      </c>
      <c r="T1064" s="36">
        <f>(Reference!N$12*List!$G1064)+Reference!N$13</f>
        <v>14036.114795165035</v>
      </c>
      <c r="U1064" s="12">
        <f>(Reference!O$12*List!$G1064)+Reference!O$13</f>
        <v>521.70324935105646</v>
      </c>
      <c r="V1064" s="12">
        <f>(Reference!P$12*List!$G1064)+Reference!P$13</f>
        <v>735.12730590376145</v>
      </c>
      <c r="W1064" s="12">
        <f>(Reference!Q$12*List!$G1064)+Reference!Q$13</f>
        <v>367.56365295188073</v>
      </c>
      <c r="X1064" s="54"/>
      <c r="Y1064" s="1" t="str">
        <f t="shared" si="33"/>
        <v>Fulton County, Kentucky</v>
      </c>
      <c r="Z1064" s="39" t="s">
        <v>191</v>
      </c>
      <c r="AA1064" s="40" t="s">
        <v>2225</v>
      </c>
      <c r="AB1064" s="44" t="s">
        <v>1978</v>
      </c>
      <c r="AC1064" s="63"/>
      <c r="AD1064" s="57">
        <f t="shared" si="32"/>
        <v>0.79400000000000004</v>
      </c>
    </row>
    <row r="1065" spans="1:30" x14ac:dyDescent="0.3">
      <c r="A1065" s="47">
        <v>18362</v>
      </c>
      <c r="B1065" s="13">
        <v>17140</v>
      </c>
      <c r="C1065" s="49" t="s">
        <v>2374</v>
      </c>
      <c r="D1065" s="38" t="s">
        <v>327</v>
      </c>
      <c r="E1065" s="43" t="s">
        <v>1978</v>
      </c>
      <c r="F1065" s="18" t="s">
        <v>6</v>
      </c>
      <c r="G1065" s="11">
        <v>0.93959999999999999</v>
      </c>
      <c r="H1065" s="36">
        <f>(Reference!B$12*List!$G1065)+Reference!B$13</f>
        <v>913.49017476387883</v>
      </c>
      <c r="I1065" s="36">
        <f>(Reference!C$12*List!$G1065)+Reference!C$13</f>
        <v>1363.1328167008983</v>
      </c>
      <c r="J1065" s="36">
        <f>(Reference!D$12*List!$G1065)+Reference!D$13</f>
        <v>1631.4871785996495</v>
      </c>
      <c r="K1065" s="36">
        <f>(Reference!E$12*List!$G1065)+Reference!E$13</f>
        <v>2017.9174597338515</v>
      </c>
      <c r="L1065" s="36">
        <f>(Reference!F$12*List!$G1065)+Reference!F$13</f>
        <v>2102.0018264621267</v>
      </c>
      <c r="M1065" s="36">
        <f>(Reference!G$12*List!$G1065)+Reference!G$13</f>
        <v>2380.4940198103868</v>
      </c>
      <c r="N1065" s="36">
        <f>(Reference!H$12*List!$G1065)+Reference!H$13</f>
        <v>2471.1381598295202</v>
      </c>
      <c r="O1065" s="36">
        <f>(Reference!I$12*List!$G1065)+Reference!I$13</f>
        <v>2568.3420731395117</v>
      </c>
      <c r="P1065" s="36">
        <f>(Reference!J$12*List!$G1065)+Reference!J$13</f>
        <v>2973.2589880934065</v>
      </c>
      <c r="Q1065" s="36">
        <f>(Reference!K$12*List!$G1065)+Reference!K$13</f>
        <v>3067.4811862711904</v>
      </c>
      <c r="R1065" s="36">
        <f>(Reference!L$12*List!$G1065)+Reference!L$13</f>
        <v>3309.5964550065082</v>
      </c>
      <c r="S1065" s="36">
        <f>(Reference!M$12*List!$G1065)+Reference!M$13</f>
        <v>3954.2432665899532</v>
      </c>
      <c r="T1065" s="36">
        <f>(Reference!N$12*List!$G1065)+Reference!N$13</f>
        <v>15950.875929517024</v>
      </c>
      <c r="U1065" s="12">
        <f>(Reference!O$12*List!$G1065)+Reference!O$13</f>
        <v>592.87231002777935</v>
      </c>
      <c r="V1065" s="12">
        <f>(Reference!P$12*List!$G1065)+Reference!P$13</f>
        <v>835.41098231187107</v>
      </c>
      <c r="W1065" s="12">
        <f>(Reference!Q$12*List!$G1065)+Reference!Q$13</f>
        <v>417.70549115593553</v>
      </c>
      <c r="X1065" s="54"/>
      <c r="Y1065" s="1" t="str">
        <f t="shared" si="33"/>
        <v>Gallatin County, Kentucky</v>
      </c>
      <c r="Z1065" s="38" t="s">
        <v>327</v>
      </c>
      <c r="AA1065" s="40" t="s">
        <v>2225</v>
      </c>
      <c r="AB1065" s="43" t="s">
        <v>1978</v>
      </c>
      <c r="AC1065" s="62"/>
      <c r="AD1065" s="57">
        <f t="shared" si="32"/>
        <v>0.93959999999999999</v>
      </c>
    </row>
    <row r="1066" spans="1:30" x14ac:dyDescent="0.3">
      <c r="A1066" s="47">
        <v>18390</v>
      </c>
      <c r="B1066" s="27">
        <v>99918</v>
      </c>
      <c r="C1066" s="49" t="s">
        <v>1978</v>
      </c>
      <c r="D1066" s="39" t="s">
        <v>1271</v>
      </c>
      <c r="E1066" s="44" t="s">
        <v>1978</v>
      </c>
      <c r="F1066" s="18" t="s">
        <v>7</v>
      </c>
      <c r="G1066" s="29">
        <v>0.79400000000000004</v>
      </c>
      <c r="H1066" s="36">
        <f>(Reference!B$12*List!$G1066)+Reference!B$13</f>
        <v>803.83378404407188</v>
      </c>
      <c r="I1066" s="36">
        <f>(Reference!C$12*List!$G1066)+Reference!C$13</f>
        <v>1199.5008161818103</v>
      </c>
      <c r="J1066" s="36">
        <f>(Reference!D$12*List!$G1066)+Reference!D$13</f>
        <v>1435.6416178555266</v>
      </c>
      <c r="K1066" s="36">
        <f>(Reference!E$12*List!$G1066)+Reference!E$13</f>
        <v>1775.6843722656781</v>
      </c>
      <c r="L1066" s="36">
        <f>(Reference!F$12*List!$G1066)+Reference!F$13</f>
        <v>1849.6751567901094</v>
      </c>
      <c r="M1066" s="36">
        <f>(Reference!G$12*List!$G1066)+Reference!G$13</f>
        <v>2094.7368331937214</v>
      </c>
      <c r="N1066" s="36">
        <f>(Reference!H$12*List!$G1066)+Reference!H$13</f>
        <v>2174.4999484257323</v>
      </c>
      <c r="O1066" s="36">
        <f>(Reference!I$12*List!$G1066)+Reference!I$13</f>
        <v>2260.0353943653226</v>
      </c>
      <c r="P1066" s="36">
        <f>(Reference!J$12*List!$G1066)+Reference!J$13</f>
        <v>2616.3456262241084</v>
      </c>
      <c r="Q1066" s="36">
        <f>(Reference!K$12*List!$G1066)+Reference!K$13</f>
        <v>2699.2572854784357</v>
      </c>
      <c r="R1066" s="36">
        <f>(Reference!L$12*List!$G1066)+Reference!L$13</f>
        <v>2912.3087643218332</v>
      </c>
      <c r="S1066" s="36">
        <f>(Reference!M$12*List!$G1066)+Reference!M$13</f>
        <v>3479.5714456758051</v>
      </c>
      <c r="T1066" s="36">
        <f>(Reference!N$12*List!$G1066)+Reference!N$13</f>
        <v>14036.114795165035</v>
      </c>
      <c r="U1066" s="12">
        <f>(Reference!O$12*List!$G1066)+Reference!O$13</f>
        <v>521.70324935105646</v>
      </c>
      <c r="V1066" s="12">
        <f>(Reference!P$12*List!$G1066)+Reference!P$13</f>
        <v>735.12730590376145</v>
      </c>
      <c r="W1066" s="12">
        <f>(Reference!Q$12*List!$G1066)+Reference!Q$13</f>
        <v>367.56365295188073</v>
      </c>
      <c r="X1066" s="54"/>
      <c r="Y1066" s="1" t="str">
        <f t="shared" si="33"/>
        <v>Garrard County, Kentucky</v>
      </c>
      <c r="Z1066" s="39" t="s">
        <v>1271</v>
      </c>
      <c r="AA1066" s="40" t="s">
        <v>2225</v>
      </c>
      <c r="AB1066" s="44" t="s">
        <v>1978</v>
      </c>
      <c r="AC1066" s="63"/>
      <c r="AD1066" s="57">
        <f t="shared" si="32"/>
        <v>0.79400000000000004</v>
      </c>
    </row>
    <row r="1067" spans="1:30" x14ac:dyDescent="0.3">
      <c r="A1067" s="47">
        <v>18400</v>
      </c>
      <c r="B1067" s="13">
        <v>17140</v>
      </c>
      <c r="C1067" s="49" t="s">
        <v>2374</v>
      </c>
      <c r="D1067" s="38" t="s">
        <v>57</v>
      </c>
      <c r="E1067" s="43" t="s">
        <v>1978</v>
      </c>
      <c r="F1067" s="18" t="s">
        <v>6</v>
      </c>
      <c r="G1067" s="11">
        <v>0.93959999999999999</v>
      </c>
      <c r="H1067" s="36">
        <f>(Reference!B$12*List!$G1067)+Reference!B$13</f>
        <v>913.49017476387883</v>
      </c>
      <c r="I1067" s="36">
        <f>(Reference!C$12*List!$G1067)+Reference!C$13</f>
        <v>1363.1328167008983</v>
      </c>
      <c r="J1067" s="36">
        <f>(Reference!D$12*List!$G1067)+Reference!D$13</f>
        <v>1631.4871785996495</v>
      </c>
      <c r="K1067" s="36">
        <f>(Reference!E$12*List!$G1067)+Reference!E$13</f>
        <v>2017.9174597338515</v>
      </c>
      <c r="L1067" s="36">
        <f>(Reference!F$12*List!$G1067)+Reference!F$13</f>
        <v>2102.0018264621267</v>
      </c>
      <c r="M1067" s="36">
        <f>(Reference!G$12*List!$G1067)+Reference!G$13</f>
        <v>2380.4940198103868</v>
      </c>
      <c r="N1067" s="36">
        <f>(Reference!H$12*List!$G1067)+Reference!H$13</f>
        <v>2471.1381598295202</v>
      </c>
      <c r="O1067" s="36">
        <f>(Reference!I$12*List!$G1067)+Reference!I$13</f>
        <v>2568.3420731395117</v>
      </c>
      <c r="P1067" s="36">
        <f>(Reference!J$12*List!$G1067)+Reference!J$13</f>
        <v>2973.2589880934065</v>
      </c>
      <c r="Q1067" s="36">
        <f>(Reference!K$12*List!$G1067)+Reference!K$13</f>
        <v>3067.4811862711904</v>
      </c>
      <c r="R1067" s="36">
        <f>(Reference!L$12*List!$G1067)+Reference!L$13</f>
        <v>3309.5964550065082</v>
      </c>
      <c r="S1067" s="36">
        <f>(Reference!M$12*List!$G1067)+Reference!M$13</f>
        <v>3954.2432665899532</v>
      </c>
      <c r="T1067" s="36">
        <f>(Reference!N$12*List!$G1067)+Reference!N$13</f>
        <v>15950.875929517024</v>
      </c>
      <c r="U1067" s="12">
        <f>(Reference!O$12*List!$G1067)+Reference!O$13</f>
        <v>592.87231002777935</v>
      </c>
      <c r="V1067" s="12">
        <f>(Reference!P$12*List!$G1067)+Reference!P$13</f>
        <v>835.41098231187107</v>
      </c>
      <c r="W1067" s="12">
        <f>(Reference!Q$12*List!$G1067)+Reference!Q$13</f>
        <v>417.70549115593553</v>
      </c>
      <c r="X1067" s="54"/>
      <c r="Y1067" s="1" t="str">
        <f t="shared" si="33"/>
        <v>Grant County, Kentucky</v>
      </c>
      <c r="Z1067" s="38" t="s">
        <v>57</v>
      </c>
      <c r="AA1067" s="40" t="s">
        <v>2225</v>
      </c>
      <c r="AB1067" s="43" t="s">
        <v>1978</v>
      </c>
      <c r="AC1067" s="62"/>
      <c r="AD1067" s="57">
        <f t="shared" si="32"/>
        <v>0.93959999999999999</v>
      </c>
    </row>
    <row r="1068" spans="1:30" x14ac:dyDescent="0.3">
      <c r="A1068" s="47">
        <v>18410</v>
      </c>
      <c r="B1068" s="27">
        <v>99918</v>
      </c>
      <c r="C1068" s="49" t="s">
        <v>1978</v>
      </c>
      <c r="D1068" s="39" t="s">
        <v>1272</v>
      </c>
      <c r="E1068" s="44" t="s">
        <v>1978</v>
      </c>
      <c r="F1068" s="18" t="s">
        <v>7</v>
      </c>
      <c r="G1068" s="29">
        <v>0.79400000000000004</v>
      </c>
      <c r="H1068" s="36">
        <f>(Reference!B$12*List!$G1068)+Reference!B$13</f>
        <v>803.83378404407188</v>
      </c>
      <c r="I1068" s="36">
        <f>(Reference!C$12*List!$G1068)+Reference!C$13</f>
        <v>1199.5008161818103</v>
      </c>
      <c r="J1068" s="36">
        <f>(Reference!D$12*List!$G1068)+Reference!D$13</f>
        <v>1435.6416178555266</v>
      </c>
      <c r="K1068" s="36">
        <f>(Reference!E$12*List!$G1068)+Reference!E$13</f>
        <v>1775.6843722656781</v>
      </c>
      <c r="L1068" s="36">
        <f>(Reference!F$12*List!$G1068)+Reference!F$13</f>
        <v>1849.6751567901094</v>
      </c>
      <c r="M1068" s="36">
        <f>(Reference!G$12*List!$G1068)+Reference!G$13</f>
        <v>2094.7368331937214</v>
      </c>
      <c r="N1068" s="36">
        <f>(Reference!H$12*List!$G1068)+Reference!H$13</f>
        <v>2174.4999484257323</v>
      </c>
      <c r="O1068" s="36">
        <f>(Reference!I$12*List!$G1068)+Reference!I$13</f>
        <v>2260.0353943653226</v>
      </c>
      <c r="P1068" s="36">
        <f>(Reference!J$12*List!$G1068)+Reference!J$13</f>
        <v>2616.3456262241084</v>
      </c>
      <c r="Q1068" s="36">
        <f>(Reference!K$12*List!$G1068)+Reference!K$13</f>
        <v>2699.2572854784357</v>
      </c>
      <c r="R1068" s="36">
        <f>(Reference!L$12*List!$G1068)+Reference!L$13</f>
        <v>2912.3087643218332</v>
      </c>
      <c r="S1068" s="36">
        <f>(Reference!M$12*List!$G1068)+Reference!M$13</f>
        <v>3479.5714456758051</v>
      </c>
      <c r="T1068" s="36">
        <f>(Reference!N$12*List!$G1068)+Reference!N$13</f>
        <v>14036.114795165035</v>
      </c>
      <c r="U1068" s="12">
        <f>(Reference!O$12*List!$G1068)+Reference!O$13</f>
        <v>521.70324935105646</v>
      </c>
      <c r="V1068" s="12">
        <f>(Reference!P$12*List!$G1068)+Reference!P$13</f>
        <v>735.12730590376145</v>
      </c>
      <c r="W1068" s="12">
        <f>(Reference!Q$12*List!$G1068)+Reference!Q$13</f>
        <v>367.56365295188073</v>
      </c>
      <c r="X1068" s="54"/>
      <c r="Y1068" s="1" t="str">
        <f t="shared" si="33"/>
        <v>Graves County, Kentucky</v>
      </c>
      <c r="Z1068" s="39" t="s">
        <v>1272</v>
      </c>
      <c r="AA1068" s="40" t="s">
        <v>2225</v>
      </c>
      <c r="AB1068" s="44" t="s">
        <v>1978</v>
      </c>
      <c r="AC1068" s="63"/>
      <c r="AD1068" s="57">
        <f t="shared" si="32"/>
        <v>0.79400000000000004</v>
      </c>
    </row>
    <row r="1069" spans="1:30" x14ac:dyDescent="0.3">
      <c r="A1069" s="47">
        <v>18420</v>
      </c>
      <c r="B1069" s="27">
        <v>99918</v>
      </c>
      <c r="C1069" s="49" t="s">
        <v>1978</v>
      </c>
      <c r="D1069" s="39" t="s">
        <v>727</v>
      </c>
      <c r="E1069" s="44" t="s">
        <v>1978</v>
      </c>
      <c r="F1069" s="18" t="s">
        <v>7</v>
      </c>
      <c r="G1069" s="29">
        <v>0.79400000000000004</v>
      </c>
      <c r="H1069" s="36">
        <f>(Reference!B$12*List!$G1069)+Reference!B$13</f>
        <v>803.83378404407188</v>
      </c>
      <c r="I1069" s="36">
        <f>(Reference!C$12*List!$G1069)+Reference!C$13</f>
        <v>1199.5008161818103</v>
      </c>
      <c r="J1069" s="36">
        <f>(Reference!D$12*List!$G1069)+Reference!D$13</f>
        <v>1435.6416178555266</v>
      </c>
      <c r="K1069" s="36">
        <f>(Reference!E$12*List!$G1069)+Reference!E$13</f>
        <v>1775.6843722656781</v>
      </c>
      <c r="L1069" s="36">
        <f>(Reference!F$12*List!$G1069)+Reference!F$13</f>
        <v>1849.6751567901094</v>
      </c>
      <c r="M1069" s="36">
        <f>(Reference!G$12*List!$G1069)+Reference!G$13</f>
        <v>2094.7368331937214</v>
      </c>
      <c r="N1069" s="36">
        <f>(Reference!H$12*List!$G1069)+Reference!H$13</f>
        <v>2174.4999484257323</v>
      </c>
      <c r="O1069" s="36">
        <f>(Reference!I$12*List!$G1069)+Reference!I$13</f>
        <v>2260.0353943653226</v>
      </c>
      <c r="P1069" s="36">
        <f>(Reference!J$12*List!$G1069)+Reference!J$13</f>
        <v>2616.3456262241084</v>
      </c>
      <c r="Q1069" s="36">
        <f>(Reference!K$12*List!$G1069)+Reference!K$13</f>
        <v>2699.2572854784357</v>
      </c>
      <c r="R1069" s="36">
        <f>(Reference!L$12*List!$G1069)+Reference!L$13</f>
        <v>2912.3087643218332</v>
      </c>
      <c r="S1069" s="36">
        <f>(Reference!M$12*List!$G1069)+Reference!M$13</f>
        <v>3479.5714456758051</v>
      </c>
      <c r="T1069" s="36">
        <f>(Reference!N$12*List!$G1069)+Reference!N$13</f>
        <v>14036.114795165035</v>
      </c>
      <c r="U1069" s="12">
        <f>(Reference!O$12*List!$G1069)+Reference!O$13</f>
        <v>521.70324935105646</v>
      </c>
      <c r="V1069" s="12">
        <f>(Reference!P$12*List!$G1069)+Reference!P$13</f>
        <v>735.12730590376145</v>
      </c>
      <c r="W1069" s="12">
        <f>(Reference!Q$12*List!$G1069)+Reference!Q$13</f>
        <v>367.56365295188073</v>
      </c>
      <c r="X1069" s="54"/>
      <c r="Y1069" s="1" t="str">
        <f t="shared" si="33"/>
        <v>Grayson County, Kentucky</v>
      </c>
      <c r="Z1069" s="39" t="s">
        <v>727</v>
      </c>
      <c r="AA1069" s="40" t="s">
        <v>2225</v>
      </c>
      <c r="AB1069" s="44" t="s">
        <v>1978</v>
      </c>
      <c r="AC1069" s="63"/>
      <c r="AD1069" s="57">
        <f t="shared" si="32"/>
        <v>0.79400000000000004</v>
      </c>
    </row>
    <row r="1070" spans="1:30" x14ac:dyDescent="0.3">
      <c r="A1070" s="47">
        <v>18421</v>
      </c>
      <c r="B1070" s="27">
        <v>99918</v>
      </c>
      <c r="C1070" s="49" t="s">
        <v>1978</v>
      </c>
      <c r="D1070" s="39" t="s">
        <v>925</v>
      </c>
      <c r="E1070" s="44" t="s">
        <v>1978</v>
      </c>
      <c r="F1070" s="18" t="s">
        <v>7</v>
      </c>
      <c r="G1070" s="29">
        <v>0.79400000000000004</v>
      </c>
      <c r="H1070" s="36">
        <f>(Reference!B$12*List!$G1070)+Reference!B$13</f>
        <v>803.83378404407188</v>
      </c>
      <c r="I1070" s="36">
        <f>(Reference!C$12*List!$G1070)+Reference!C$13</f>
        <v>1199.5008161818103</v>
      </c>
      <c r="J1070" s="36">
        <f>(Reference!D$12*List!$G1070)+Reference!D$13</f>
        <v>1435.6416178555266</v>
      </c>
      <c r="K1070" s="36">
        <f>(Reference!E$12*List!$G1070)+Reference!E$13</f>
        <v>1775.6843722656781</v>
      </c>
      <c r="L1070" s="36">
        <f>(Reference!F$12*List!$G1070)+Reference!F$13</f>
        <v>1849.6751567901094</v>
      </c>
      <c r="M1070" s="36">
        <f>(Reference!G$12*List!$G1070)+Reference!G$13</f>
        <v>2094.7368331937214</v>
      </c>
      <c r="N1070" s="36">
        <f>(Reference!H$12*List!$G1070)+Reference!H$13</f>
        <v>2174.4999484257323</v>
      </c>
      <c r="O1070" s="36">
        <f>(Reference!I$12*List!$G1070)+Reference!I$13</f>
        <v>2260.0353943653226</v>
      </c>
      <c r="P1070" s="36">
        <f>(Reference!J$12*List!$G1070)+Reference!J$13</f>
        <v>2616.3456262241084</v>
      </c>
      <c r="Q1070" s="36">
        <f>(Reference!K$12*List!$G1070)+Reference!K$13</f>
        <v>2699.2572854784357</v>
      </c>
      <c r="R1070" s="36">
        <f>(Reference!L$12*List!$G1070)+Reference!L$13</f>
        <v>2912.3087643218332</v>
      </c>
      <c r="S1070" s="36">
        <f>(Reference!M$12*List!$G1070)+Reference!M$13</f>
        <v>3479.5714456758051</v>
      </c>
      <c r="T1070" s="36">
        <f>(Reference!N$12*List!$G1070)+Reference!N$13</f>
        <v>14036.114795165035</v>
      </c>
      <c r="U1070" s="12">
        <f>(Reference!O$12*List!$G1070)+Reference!O$13</f>
        <v>521.70324935105646</v>
      </c>
      <c r="V1070" s="12">
        <f>(Reference!P$12*List!$G1070)+Reference!P$13</f>
        <v>735.12730590376145</v>
      </c>
      <c r="W1070" s="12">
        <f>(Reference!Q$12*List!$G1070)+Reference!Q$13</f>
        <v>367.56365295188073</v>
      </c>
      <c r="X1070" s="54"/>
      <c r="Y1070" s="1" t="str">
        <f t="shared" si="33"/>
        <v>Green County, Kentucky</v>
      </c>
      <c r="Z1070" s="39" t="s">
        <v>925</v>
      </c>
      <c r="AA1070" s="40" t="s">
        <v>2225</v>
      </c>
      <c r="AB1070" s="44" t="s">
        <v>1978</v>
      </c>
      <c r="AC1070" s="63"/>
      <c r="AD1070" s="57">
        <f t="shared" si="32"/>
        <v>0.79400000000000004</v>
      </c>
    </row>
    <row r="1071" spans="1:30" x14ac:dyDescent="0.3">
      <c r="A1071" s="47">
        <v>18440</v>
      </c>
      <c r="B1071" s="13">
        <v>26580</v>
      </c>
      <c r="C1071" s="49" t="s">
        <v>2399</v>
      </c>
      <c r="D1071" s="38" t="s">
        <v>328</v>
      </c>
      <c r="E1071" s="43" t="s">
        <v>1978</v>
      </c>
      <c r="F1071" s="18" t="s">
        <v>6</v>
      </c>
      <c r="G1071" s="11">
        <v>0.84340000000000004</v>
      </c>
      <c r="H1071" s="36">
        <f>(Reference!B$12*List!$G1071)+Reference!B$13</f>
        <v>841.03863089543495</v>
      </c>
      <c r="I1071" s="36">
        <f>(Reference!C$12*List!$G1071)+Reference!C$13</f>
        <v>1255.0188163579292</v>
      </c>
      <c r="J1071" s="36">
        <f>(Reference!D$12*List!$G1071)+Reference!D$13</f>
        <v>1502.0892188222826</v>
      </c>
      <c r="K1071" s="36">
        <f>(Reference!E$12*List!$G1071)+Reference!E$13</f>
        <v>1857.8705983709513</v>
      </c>
      <c r="L1071" s="36">
        <f>(Reference!F$12*List!$G1071)+Reference!F$13</f>
        <v>1935.2859911431153</v>
      </c>
      <c r="M1071" s="36">
        <f>(Reference!G$12*List!$G1071)+Reference!G$13</f>
        <v>2191.6901643672327</v>
      </c>
      <c r="N1071" s="36">
        <f>(Reference!H$12*List!$G1071)+Reference!H$13</f>
        <v>2275.1450558663032</v>
      </c>
      <c r="O1071" s="36">
        <f>(Reference!I$12*List!$G1071)+Reference!I$13</f>
        <v>2364.6394460922797</v>
      </c>
      <c r="P1071" s="36">
        <f>(Reference!J$12*List!$G1071)+Reference!J$13</f>
        <v>2737.4412311440487</v>
      </c>
      <c r="Q1071" s="36">
        <f>(Reference!K$12*List!$G1071)+Reference!K$13</f>
        <v>2824.1903946759776</v>
      </c>
      <c r="R1071" s="36">
        <f>(Reference!L$12*List!$G1071)+Reference!L$13</f>
        <v>3047.1028022327055</v>
      </c>
      <c r="S1071" s="36">
        <f>(Reference!M$12*List!$G1071)+Reference!M$13</f>
        <v>3640.6208134859626</v>
      </c>
      <c r="T1071" s="36">
        <f>(Reference!N$12*List!$G1071)+Reference!N$13</f>
        <v>14685.765894320175</v>
      </c>
      <c r="U1071" s="12">
        <f>(Reference!O$12*List!$G1071)+Reference!O$13</f>
        <v>545.84989493780176</v>
      </c>
      <c r="V1071" s="12">
        <f>(Reference!P$12*List!$G1071)+Reference!P$13</f>
        <v>769.15212468508435</v>
      </c>
      <c r="W1071" s="12">
        <f>(Reference!Q$12*List!$G1071)+Reference!Q$13</f>
        <v>384.57606234254217</v>
      </c>
      <c r="X1071" s="54"/>
      <c r="Y1071" s="1" t="str">
        <f t="shared" si="33"/>
        <v>Greenup County, Kentucky</v>
      </c>
      <c r="Z1071" s="38" t="s">
        <v>328</v>
      </c>
      <c r="AA1071" s="40" t="s">
        <v>2225</v>
      </c>
      <c r="AB1071" s="43" t="s">
        <v>1978</v>
      </c>
      <c r="AC1071" s="62"/>
      <c r="AD1071" s="57">
        <f t="shared" si="32"/>
        <v>0.84340000000000004</v>
      </c>
    </row>
    <row r="1072" spans="1:30" x14ac:dyDescent="0.3">
      <c r="A1072" s="47">
        <v>18450</v>
      </c>
      <c r="B1072" s="13">
        <v>36980</v>
      </c>
      <c r="C1072" s="49" t="s">
        <v>2401</v>
      </c>
      <c r="D1072" s="38" t="s">
        <v>273</v>
      </c>
      <c r="E1072" s="43" t="s">
        <v>1978</v>
      </c>
      <c r="F1072" s="18" t="s">
        <v>6</v>
      </c>
      <c r="G1072" s="11">
        <v>0.87829999999999997</v>
      </c>
      <c r="H1072" s="36">
        <f>(Reference!B$12*List!$G1072)+Reference!B$13</f>
        <v>867.32302674791606</v>
      </c>
      <c r="I1072" s="36">
        <f>(Reference!C$12*List!$G1072)+Reference!C$13</f>
        <v>1294.2410472515844</v>
      </c>
      <c r="J1072" s="36">
        <f>(Reference!D$12*List!$G1072)+Reference!D$13</f>
        <v>1549.032969302845</v>
      </c>
      <c r="K1072" s="36">
        <f>(Reference!E$12*List!$G1072)+Reference!E$13</f>
        <v>1915.9333370566603</v>
      </c>
      <c r="L1072" s="36">
        <f>(Reference!F$12*List!$G1072)+Reference!F$13</f>
        <v>1995.7681392993888</v>
      </c>
      <c r="M1072" s="36">
        <f>(Reference!G$12*List!$G1072)+Reference!G$13</f>
        <v>2260.1855339614749</v>
      </c>
      <c r="N1072" s="36">
        <f>(Reference!H$12*List!$G1072)+Reference!H$13</f>
        <v>2346.2485831876784</v>
      </c>
      <c r="O1072" s="36">
        <f>(Reference!I$12*List!$G1072)+Reference!I$13</f>
        <v>2438.5398793973563</v>
      </c>
      <c r="P1072" s="36">
        <f>(Reference!J$12*List!$G1072)+Reference!J$13</f>
        <v>2822.992579559148</v>
      </c>
      <c r="Q1072" s="36">
        <f>(Reference!K$12*List!$G1072)+Reference!K$13</f>
        <v>2912.4528544127024</v>
      </c>
      <c r="R1072" s="36">
        <f>(Reference!L$12*List!$G1072)+Reference!L$13</f>
        <v>3142.3317885300621</v>
      </c>
      <c r="S1072" s="36">
        <f>(Reference!M$12*List!$G1072)+Reference!M$13</f>
        <v>3754.3986057243123</v>
      </c>
      <c r="T1072" s="36">
        <f>(Reference!N$12*List!$G1072)+Reference!N$13</f>
        <v>15144.729929958117</v>
      </c>
      <c r="U1072" s="12">
        <f>(Reference!O$12*List!$G1072)+Reference!O$13</f>
        <v>562.90896236649417</v>
      </c>
      <c r="V1072" s="12">
        <f>(Reference!P$12*List!$G1072)+Reference!P$13</f>
        <v>793.18990151642379</v>
      </c>
      <c r="W1072" s="12">
        <f>(Reference!Q$12*List!$G1072)+Reference!Q$13</f>
        <v>396.59495075821189</v>
      </c>
      <c r="X1072" s="54"/>
      <c r="Y1072" s="1" t="str">
        <f t="shared" si="33"/>
        <v>Hancock County, Kentucky</v>
      </c>
      <c r="Z1072" s="38" t="s">
        <v>273</v>
      </c>
      <c r="AA1072" s="40" t="s">
        <v>2225</v>
      </c>
      <c r="AB1072" s="43" t="s">
        <v>1978</v>
      </c>
      <c r="AC1072" s="62"/>
      <c r="AD1072" s="57">
        <f t="shared" si="32"/>
        <v>0.87829999999999997</v>
      </c>
    </row>
    <row r="1073" spans="1:30" x14ac:dyDescent="0.3">
      <c r="A1073" s="47">
        <v>18460</v>
      </c>
      <c r="B1073" s="13">
        <v>21060</v>
      </c>
      <c r="C1073" s="49" t="s">
        <v>2402</v>
      </c>
      <c r="D1073" s="38" t="s">
        <v>329</v>
      </c>
      <c r="E1073" s="43" t="s">
        <v>1978</v>
      </c>
      <c r="F1073" s="18" t="s">
        <v>6</v>
      </c>
      <c r="G1073" s="11">
        <v>0.76700000000000002</v>
      </c>
      <c r="H1073" s="36">
        <f>(Reference!B$12*List!$G1073)+Reference!B$13</f>
        <v>783.4991511496022</v>
      </c>
      <c r="I1073" s="36">
        <f>(Reference!C$12*List!$G1073)+Reference!C$13</f>
        <v>1169.1569699317047</v>
      </c>
      <c r="J1073" s="36">
        <f>(Reference!D$12*List!$G1073)+Reference!D$13</f>
        <v>1399.3241031570972</v>
      </c>
      <c r="K1073" s="36">
        <f>(Reference!E$12*List!$G1073)+Reference!E$13</f>
        <v>1730.7647750016624</v>
      </c>
      <c r="L1073" s="36">
        <f>(Reference!F$12*List!$G1073)+Reference!F$13</f>
        <v>1802.8838100789521</v>
      </c>
      <c r="M1073" s="36">
        <f>(Reference!G$12*List!$G1073)+Reference!G$13</f>
        <v>2041.7461461150817</v>
      </c>
      <c r="N1073" s="36">
        <f>(Reference!H$12*List!$G1073)+Reference!H$13</f>
        <v>2119.4914888934363</v>
      </c>
      <c r="O1073" s="36">
        <f>(Reference!I$12*List!$G1073)+Reference!I$13</f>
        <v>2202.863139372856</v>
      </c>
      <c r="P1073" s="36">
        <f>(Reference!J$12*List!$G1073)+Reference!J$13</f>
        <v>2550.1597692840596</v>
      </c>
      <c r="Q1073" s="36">
        <f>(Reference!K$12*List!$G1073)+Reference!K$13</f>
        <v>2630.9740071720871</v>
      </c>
      <c r="R1073" s="36">
        <f>(Reference!L$12*List!$G1073)+Reference!L$13</f>
        <v>2838.6359095932185</v>
      </c>
      <c r="S1073" s="36">
        <f>(Reference!M$12*List!$G1073)+Reference!M$13</f>
        <v>3391.5485118524393</v>
      </c>
      <c r="T1073" s="36">
        <f>(Reference!N$12*List!$G1073)+Reference!N$13</f>
        <v>13681.042332064048</v>
      </c>
      <c r="U1073" s="12">
        <f>(Reference!O$12*List!$G1073)+Reference!O$13</f>
        <v>508.50569002226848</v>
      </c>
      <c r="V1073" s="12">
        <f>(Reference!P$12*List!$G1073)+Reference!P$13</f>
        <v>716.5307450313785</v>
      </c>
      <c r="W1073" s="12">
        <f>(Reference!Q$12*List!$G1073)+Reference!Q$13</f>
        <v>358.26537251568925</v>
      </c>
      <c r="X1073" s="54"/>
      <c r="Y1073" s="1" t="str">
        <f t="shared" si="33"/>
        <v>Hardin County, Kentucky</v>
      </c>
      <c r="Z1073" s="38" t="s">
        <v>329</v>
      </c>
      <c r="AA1073" s="40" t="s">
        <v>2225</v>
      </c>
      <c r="AB1073" s="43" t="s">
        <v>1978</v>
      </c>
      <c r="AC1073" s="62"/>
      <c r="AD1073" s="57">
        <f t="shared" si="32"/>
        <v>0.76700000000000002</v>
      </c>
    </row>
    <row r="1074" spans="1:30" x14ac:dyDescent="0.3">
      <c r="A1074" s="47">
        <v>18470</v>
      </c>
      <c r="B1074" s="27">
        <v>99918</v>
      </c>
      <c r="C1074" s="49" t="s">
        <v>1978</v>
      </c>
      <c r="D1074" s="39" t="s">
        <v>1273</v>
      </c>
      <c r="E1074" s="44" t="s">
        <v>1978</v>
      </c>
      <c r="F1074" s="18" t="s">
        <v>7</v>
      </c>
      <c r="G1074" s="29">
        <v>0.79400000000000004</v>
      </c>
      <c r="H1074" s="36">
        <f>(Reference!B$12*List!$G1074)+Reference!B$13</f>
        <v>803.83378404407188</v>
      </c>
      <c r="I1074" s="36">
        <f>(Reference!C$12*List!$G1074)+Reference!C$13</f>
        <v>1199.5008161818103</v>
      </c>
      <c r="J1074" s="36">
        <f>(Reference!D$12*List!$G1074)+Reference!D$13</f>
        <v>1435.6416178555266</v>
      </c>
      <c r="K1074" s="36">
        <f>(Reference!E$12*List!$G1074)+Reference!E$13</f>
        <v>1775.6843722656781</v>
      </c>
      <c r="L1074" s="36">
        <f>(Reference!F$12*List!$G1074)+Reference!F$13</f>
        <v>1849.6751567901094</v>
      </c>
      <c r="M1074" s="36">
        <f>(Reference!G$12*List!$G1074)+Reference!G$13</f>
        <v>2094.7368331937214</v>
      </c>
      <c r="N1074" s="36">
        <f>(Reference!H$12*List!$G1074)+Reference!H$13</f>
        <v>2174.4999484257323</v>
      </c>
      <c r="O1074" s="36">
        <f>(Reference!I$12*List!$G1074)+Reference!I$13</f>
        <v>2260.0353943653226</v>
      </c>
      <c r="P1074" s="36">
        <f>(Reference!J$12*List!$G1074)+Reference!J$13</f>
        <v>2616.3456262241084</v>
      </c>
      <c r="Q1074" s="36">
        <f>(Reference!K$12*List!$G1074)+Reference!K$13</f>
        <v>2699.2572854784357</v>
      </c>
      <c r="R1074" s="36">
        <f>(Reference!L$12*List!$G1074)+Reference!L$13</f>
        <v>2912.3087643218332</v>
      </c>
      <c r="S1074" s="36">
        <f>(Reference!M$12*List!$G1074)+Reference!M$13</f>
        <v>3479.5714456758051</v>
      </c>
      <c r="T1074" s="36">
        <f>(Reference!N$12*List!$G1074)+Reference!N$13</f>
        <v>14036.114795165035</v>
      </c>
      <c r="U1074" s="12">
        <f>(Reference!O$12*List!$G1074)+Reference!O$13</f>
        <v>521.70324935105646</v>
      </c>
      <c r="V1074" s="12">
        <f>(Reference!P$12*List!$G1074)+Reference!P$13</f>
        <v>735.12730590376145</v>
      </c>
      <c r="W1074" s="12">
        <f>(Reference!Q$12*List!$G1074)+Reference!Q$13</f>
        <v>367.56365295188073</v>
      </c>
      <c r="X1074" s="54"/>
      <c r="Y1074" s="1" t="str">
        <f t="shared" si="33"/>
        <v>Harlan County, Kentucky</v>
      </c>
      <c r="Z1074" s="39" t="s">
        <v>1273</v>
      </c>
      <c r="AA1074" s="40" t="s">
        <v>2225</v>
      </c>
      <c r="AB1074" s="44" t="s">
        <v>1978</v>
      </c>
      <c r="AC1074" s="63"/>
      <c r="AD1074" s="57">
        <f t="shared" si="32"/>
        <v>0.79400000000000004</v>
      </c>
    </row>
    <row r="1075" spans="1:30" x14ac:dyDescent="0.3">
      <c r="A1075" s="47">
        <v>18480</v>
      </c>
      <c r="B1075" s="27">
        <v>99918</v>
      </c>
      <c r="C1075" s="49" t="s">
        <v>1978</v>
      </c>
      <c r="D1075" s="39" t="s">
        <v>274</v>
      </c>
      <c r="E1075" s="44" t="s">
        <v>1978</v>
      </c>
      <c r="F1075" s="18" t="s">
        <v>7</v>
      </c>
      <c r="G1075" s="29">
        <v>0.79400000000000004</v>
      </c>
      <c r="H1075" s="36">
        <f>(Reference!B$12*List!$G1075)+Reference!B$13</f>
        <v>803.83378404407188</v>
      </c>
      <c r="I1075" s="36">
        <f>(Reference!C$12*List!$G1075)+Reference!C$13</f>
        <v>1199.5008161818103</v>
      </c>
      <c r="J1075" s="36">
        <f>(Reference!D$12*List!$G1075)+Reference!D$13</f>
        <v>1435.6416178555266</v>
      </c>
      <c r="K1075" s="36">
        <f>(Reference!E$12*List!$G1075)+Reference!E$13</f>
        <v>1775.6843722656781</v>
      </c>
      <c r="L1075" s="36">
        <f>(Reference!F$12*List!$G1075)+Reference!F$13</f>
        <v>1849.6751567901094</v>
      </c>
      <c r="M1075" s="36">
        <f>(Reference!G$12*List!$G1075)+Reference!G$13</f>
        <v>2094.7368331937214</v>
      </c>
      <c r="N1075" s="36">
        <f>(Reference!H$12*List!$G1075)+Reference!H$13</f>
        <v>2174.4999484257323</v>
      </c>
      <c r="O1075" s="36">
        <f>(Reference!I$12*List!$G1075)+Reference!I$13</f>
        <v>2260.0353943653226</v>
      </c>
      <c r="P1075" s="36">
        <f>(Reference!J$12*List!$G1075)+Reference!J$13</f>
        <v>2616.3456262241084</v>
      </c>
      <c r="Q1075" s="36">
        <f>(Reference!K$12*List!$G1075)+Reference!K$13</f>
        <v>2699.2572854784357</v>
      </c>
      <c r="R1075" s="36">
        <f>(Reference!L$12*List!$G1075)+Reference!L$13</f>
        <v>2912.3087643218332</v>
      </c>
      <c r="S1075" s="36">
        <f>(Reference!M$12*List!$G1075)+Reference!M$13</f>
        <v>3479.5714456758051</v>
      </c>
      <c r="T1075" s="36">
        <f>(Reference!N$12*List!$G1075)+Reference!N$13</f>
        <v>14036.114795165035</v>
      </c>
      <c r="U1075" s="12">
        <f>(Reference!O$12*List!$G1075)+Reference!O$13</f>
        <v>521.70324935105646</v>
      </c>
      <c r="V1075" s="12">
        <f>(Reference!P$12*List!$G1075)+Reference!P$13</f>
        <v>735.12730590376145</v>
      </c>
      <c r="W1075" s="12">
        <f>(Reference!Q$12*List!$G1075)+Reference!Q$13</f>
        <v>367.56365295188073</v>
      </c>
      <c r="X1075" s="54"/>
      <c r="Y1075" s="1" t="str">
        <f t="shared" si="33"/>
        <v>Harrison County, Kentucky</v>
      </c>
      <c r="Z1075" s="39" t="s">
        <v>274</v>
      </c>
      <c r="AA1075" s="40" t="s">
        <v>2225</v>
      </c>
      <c r="AB1075" s="44" t="s">
        <v>1978</v>
      </c>
      <c r="AC1075" s="63"/>
      <c r="AD1075" s="57">
        <f t="shared" si="32"/>
        <v>0.79400000000000004</v>
      </c>
    </row>
    <row r="1076" spans="1:30" x14ac:dyDescent="0.3">
      <c r="A1076" s="47">
        <v>18490</v>
      </c>
      <c r="B1076" s="27">
        <v>99918</v>
      </c>
      <c r="C1076" s="49" t="s">
        <v>1978</v>
      </c>
      <c r="D1076" s="39" t="s">
        <v>1084</v>
      </c>
      <c r="E1076" s="44" t="s">
        <v>1978</v>
      </c>
      <c r="F1076" s="18" t="s">
        <v>7</v>
      </c>
      <c r="G1076" s="29">
        <v>0.79400000000000004</v>
      </c>
      <c r="H1076" s="36">
        <f>(Reference!B$12*List!$G1076)+Reference!B$13</f>
        <v>803.83378404407188</v>
      </c>
      <c r="I1076" s="36">
        <f>(Reference!C$12*List!$G1076)+Reference!C$13</f>
        <v>1199.5008161818103</v>
      </c>
      <c r="J1076" s="36">
        <f>(Reference!D$12*List!$G1076)+Reference!D$13</f>
        <v>1435.6416178555266</v>
      </c>
      <c r="K1076" s="36">
        <f>(Reference!E$12*List!$G1076)+Reference!E$13</f>
        <v>1775.6843722656781</v>
      </c>
      <c r="L1076" s="36">
        <f>(Reference!F$12*List!$G1076)+Reference!F$13</f>
        <v>1849.6751567901094</v>
      </c>
      <c r="M1076" s="36">
        <f>(Reference!G$12*List!$G1076)+Reference!G$13</f>
        <v>2094.7368331937214</v>
      </c>
      <c r="N1076" s="36">
        <f>(Reference!H$12*List!$G1076)+Reference!H$13</f>
        <v>2174.4999484257323</v>
      </c>
      <c r="O1076" s="36">
        <f>(Reference!I$12*List!$G1076)+Reference!I$13</f>
        <v>2260.0353943653226</v>
      </c>
      <c r="P1076" s="36">
        <f>(Reference!J$12*List!$G1076)+Reference!J$13</f>
        <v>2616.3456262241084</v>
      </c>
      <c r="Q1076" s="36">
        <f>(Reference!K$12*List!$G1076)+Reference!K$13</f>
        <v>2699.2572854784357</v>
      </c>
      <c r="R1076" s="36">
        <f>(Reference!L$12*List!$G1076)+Reference!L$13</f>
        <v>2912.3087643218332</v>
      </c>
      <c r="S1076" s="36">
        <f>(Reference!M$12*List!$G1076)+Reference!M$13</f>
        <v>3479.5714456758051</v>
      </c>
      <c r="T1076" s="36">
        <f>(Reference!N$12*List!$G1076)+Reference!N$13</f>
        <v>14036.114795165035</v>
      </c>
      <c r="U1076" s="12">
        <f>(Reference!O$12*List!$G1076)+Reference!O$13</f>
        <v>521.70324935105646</v>
      </c>
      <c r="V1076" s="12">
        <f>(Reference!P$12*List!$G1076)+Reference!P$13</f>
        <v>735.12730590376145</v>
      </c>
      <c r="W1076" s="12">
        <f>(Reference!Q$12*List!$G1076)+Reference!Q$13</f>
        <v>367.56365295188073</v>
      </c>
      <c r="X1076" s="54"/>
      <c r="Y1076" s="1" t="str">
        <f t="shared" si="33"/>
        <v>Hart County, Kentucky</v>
      </c>
      <c r="Z1076" s="39" t="s">
        <v>1084</v>
      </c>
      <c r="AA1076" s="40" t="s">
        <v>2225</v>
      </c>
      <c r="AB1076" s="44" t="s">
        <v>1978</v>
      </c>
      <c r="AC1076" s="63"/>
      <c r="AD1076" s="57">
        <f t="shared" si="32"/>
        <v>0.79400000000000004</v>
      </c>
    </row>
    <row r="1077" spans="1:30" x14ac:dyDescent="0.3">
      <c r="A1077" s="47">
        <v>18500</v>
      </c>
      <c r="B1077" s="13">
        <v>21780</v>
      </c>
      <c r="C1077" s="49" t="s">
        <v>2380</v>
      </c>
      <c r="D1077" s="38" t="s">
        <v>330</v>
      </c>
      <c r="E1077" s="43" t="s">
        <v>1978</v>
      </c>
      <c r="F1077" s="18" t="s">
        <v>6</v>
      </c>
      <c r="G1077" s="11">
        <v>0.90780000000000005</v>
      </c>
      <c r="H1077" s="36">
        <f>(Reference!B$12*List!$G1077)+Reference!B$13</f>
        <v>889.54049602150349</v>
      </c>
      <c r="I1077" s="36">
        <f>(Reference!C$12*List!$G1077)+Reference!C$13</f>
        <v>1327.3945088952182</v>
      </c>
      <c r="J1077" s="36">
        <f>(Reference!D$12*List!$G1077)+Reference!D$13</f>
        <v>1588.7132168437215</v>
      </c>
      <c r="K1077" s="36">
        <f>(Reference!E$12*List!$G1077)+Reference!E$13</f>
        <v>1965.0121562895665</v>
      </c>
      <c r="L1077" s="36">
        <f>(Reference!F$12*List!$G1077)+Reference!F$13</f>
        <v>2046.892018113431</v>
      </c>
      <c r="M1077" s="36">
        <f>(Reference!G$12*List!$G1077)+Reference!G$13</f>
        <v>2318.082766139989</v>
      </c>
      <c r="N1077" s="36">
        <f>(Reference!H$12*List!$G1077)+Reference!H$13</f>
        <v>2406.3504186025939</v>
      </c>
      <c r="O1077" s="36">
        <f>(Reference!I$12*List!$G1077)+Reference!I$13</f>
        <v>2501.0058617039404</v>
      </c>
      <c r="P1077" s="36">
        <f>(Reference!J$12*List!$G1077)+Reference!J$13</f>
        <v>2895.3067565862384</v>
      </c>
      <c r="Q1077" s="36">
        <f>(Reference!K$12*List!$G1077)+Reference!K$13</f>
        <v>2987.0586584881576</v>
      </c>
      <c r="R1077" s="36">
        <f>(Reference!L$12*List!$G1077)+Reference!L$13</f>
        <v>3222.8262038816965</v>
      </c>
      <c r="S1077" s="36">
        <f>(Reference!M$12*List!$G1077)+Reference!M$13</f>
        <v>3850.5718111979895</v>
      </c>
      <c r="T1077" s="36">
        <f>(Reference!N$12*List!$G1077)+Reference!N$13</f>
        <v>15532.679472975862</v>
      </c>
      <c r="U1077" s="12">
        <f>(Reference!O$12*List!$G1077)+Reference!O$13</f>
        <v>577.32851792942915</v>
      </c>
      <c r="V1077" s="12">
        <f>(Reference!P$12*List!$G1077)+Reference!P$13</f>
        <v>813.50836617328673</v>
      </c>
      <c r="W1077" s="12">
        <f>(Reference!Q$12*List!$G1077)+Reference!Q$13</f>
        <v>406.75418308664337</v>
      </c>
      <c r="X1077" s="54"/>
      <c r="Y1077" s="1" t="str">
        <f t="shared" si="33"/>
        <v>Henderson County, Kentucky</v>
      </c>
      <c r="Z1077" s="38" t="s">
        <v>330</v>
      </c>
      <c r="AA1077" s="40" t="s">
        <v>2225</v>
      </c>
      <c r="AB1077" s="43" t="s">
        <v>1978</v>
      </c>
      <c r="AC1077" s="62"/>
      <c r="AD1077" s="57">
        <f t="shared" si="32"/>
        <v>0.90780000000000005</v>
      </c>
    </row>
    <row r="1078" spans="1:30" x14ac:dyDescent="0.3">
      <c r="A1078" s="47">
        <v>18510</v>
      </c>
      <c r="B1078" s="13">
        <v>31140</v>
      </c>
      <c r="C1078" s="49" t="s">
        <v>2372</v>
      </c>
      <c r="D1078" s="38" t="s">
        <v>23</v>
      </c>
      <c r="E1078" s="43" t="s">
        <v>1978</v>
      </c>
      <c r="F1078" s="18" t="s">
        <v>6</v>
      </c>
      <c r="G1078" s="11">
        <v>0.87529999999999997</v>
      </c>
      <c r="H1078" s="36">
        <f>(Reference!B$12*List!$G1078)+Reference!B$13</f>
        <v>865.06362309297504</v>
      </c>
      <c r="I1078" s="36">
        <f>(Reference!C$12*List!$G1078)+Reference!C$13</f>
        <v>1290.8695087793503</v>
      </c>
      <c r="J1078" s="36">
        <f>(Reference!D$12*List!$G1078)+Reference!D$13</f>
        <v>1544.9976898919083</v>
      </c>
      <c r="K1078" s="36">
        <f>(Reference!E$12*List!$G1078)+Reference!E$13</f>
        <v>1910.942270693992</v>
      </c>
      <c r="L1078" s="36">
        <f>(Reference!F$12*List!$G1078)+Reference!F$13</f>
        <v>1990.5691007759269</v>
      </c>
      <c r="M1078" s="36">
        <f>(Reference!G$12*List!$G1078)+Reference!G$13</f>
        <v>2254.2976798416257</v>
      </c>
      <c r="N1078" s="36">
        <f>(Reference!H$12*List!$G1078)+Reference!H$13</f>
        <v>2340.1365321285339</v>
      </c>
      <c r="O1078" s="36">
        <f>(Reference!I$12*List!$G1078)+Reference!I$13</f>
        <v>2432.1874066204159</v>
      </c>
      <c r="P1078" s="36">
        <f>(Reference!J$12*List!$G1078)+Reference!J$13</f>
        <v>2815.6385954546986</v>
      </c>
      <c r="Q1078" s="36">
        <f>(Reference!K$12*List!$G1078)+Reference!K$13</f>
        <v>2904.8658234897748</v>
      </c>
      <c r="R1078" s="36">
        <f>(Reference!L$12*List!$G1078)+Reference!L$13</f>
        <v>3134.1459157824384</v>
      </c>
      <c r="S1078" s="36">
        <f>(Reference!M$12*List!$G1078)+Reference!M$13</f>
        <v>3744.6182797439383</v>
      </c>
      <c r="T1078" s="36">
        <f>(Reference!N$12*List!$G1078)+Reference!N$13</f>
        <v>15105.277434058007</v>
      </c>
      <c r="U1078" s="12">
        <f>(Reference!O$12*List!$G1078)+Reference!O$13</f>
        <v>561.44256688551775</v>
      </c>
      <c r="V1078" s="12">
        <f>(Reference!P$12*List!$G1078)+Reference!P$13</f>
        <v>791.12361697504798</v>
      </c>
      <c r="W1078" s="12">
        <f>(Reference!Q$12*List!$G1078)+Reference!Q$13</f>
        <v>395.56180848752399</v>
      </c>
      <c r="X1078" s="54"/>
      <c r="Y1078" s="1" t="str">
        <f t="shared" si="33"/>
        <v>Henry County, Kentucky</v>
      </c>
      <c r="Z1078" s="38" t="s">
        <v>23</v>
      </c>
      <c r="AA1078" s="40" t="s">
        <v>2225</v>
      </c>
      <c r="AB1078" s="43" t="s">
        <v>1978</v>
      </c>
      <c r="AC1078" s="62"/>
      <c r="AD1078" s="57">
        <f t="shared" si="32"/>
        <v>0.87529999999999997</v>
      </c>
    </row>
    <row r="1079" spans="1:30" x14ac:dyDescent="0.3">
      <c r="A1079" s="47">
        <v>18511</v>
      </c>
      <c r="B1079" s="27">
        <v>99918</v>
      </c>
      <c r="C1079" s="49" t="s">
        <v>1978</v>
      </c>
      <c r="D1079" s="39" t="s">
        <v>690</v>
      </c>
      <c r="E1079" s="44" t="s">
        <v>1978</v>
      </c>
      <c r="F1079" s="18" t="s">
        <v>7</v>
      </c>
      <c r="G1079" s="29">
        <v>0.79400000000000004</v>
      </c>
      <c r="H1079" s="36">
        <f>(Reference!B$12*List!$G1079)+Reference!B$13</f>
        <v>803.83378404407188</v>
      </c>
      <c r="I1079" s="36">
        <f>(Reference!C$12*List!$G1079)+Reference!C$13</f>
        <v>1199.5008161818103</v>
      </c>
      <c r="J1079" s="36">
        <f>(Reference!D$12*List!$G1079)+Reference!D$13</f>
        <v>1435.6416178555266</v>
      </c>
      <c r="K1079" s="36">
        <f>(Reference!E$12*List!$G1079)+Reference!E$13</f>
        <v>1775.6843722656781</v>
      </c>
      <c r="L1079" s="36">
        <f>(Reference!F$12*List!$G1079)+Reference!F$13</f>
        <v>1849.6751567901094</v>
      </c>
      <c r="M1079" s="36">
        <f>(Reference!G$12*List!$G1079)+Reference!G$13</f>
        <v>2094.7368331937214</v>
      </c>
      <c r="N1079" s="36">
        <f>(Reference!H$12*List!$G1079)+Reference!H$13</f>
        <v>2174.4999484257323</v>
      </c>
      <c r="O1079" s="36">
        <f>(Reference!I$12*List!$G1079)+Reference!I$13</f>
        <v>2260.0353943653226</v>
      </c>
      <c r="P1079" s="36">
        <f>(Reference!J$12*List!$G1079)+Reference!J$13</f>
        <v>2616.3456262241084</v>
      </c>
      <c r="Q1079" s="36">
        <f>(Reference!K$12*List!$G1079)+Reference!K$13</f>
        <v>2699.2572854784357</v>
      </c>
      <c r="R1079" s="36">
        <f>(Reference!L$12*List!$G1079)+Reference!L$13</f>
        <v>2912.3087643218332</v>
      </c>
      <c r="S1079" s="36">
        <f>(Reference!M$12*List!$G1079)+Reference!M$13</f>
        <v>3479.5714456758051</v>
      </c>
      <c r="T1079" s="36">
        <f>(Reference!N$12*List!$G1079)+Reference!N$13</f>
        <v>14036.114795165035</v>
      </c>
      <c r="U1079" s="12">
        <f>(Reference!O$12*List!$G1079)+Reference!O$13</f>
        <v>521.70324935105646</v>
      </c>
      <c r="V1079" s="12">
        <f>(Reference!P$12*List!$G1079)+Reference!P$13</f>
        <v>735.12730590376145</v>
      </c>
      <c r="W1079" s="12">
        <f>(Reference!Q$12*List!$G1079)+Reference!Q$13</f>
        <v>367.56365295188073</v>
      </c>
      <c r="X1079" s="54"/>
      <c r="Y1079" s="1" t="str">
        <f t="shared" si="33"/>
        <v>Hickman County, Kentucky</v>
      </c>
      <c r="Z1079" s="39" t="s">
        <v>690</v>
      </c>
      <c r="AA1079" s="40" t="s">
        <v>2225</v>
      </c>
      <c r="AB1079" s="44" t="s">
        <v>1978</v>
      </c>
      <c r="AC1079" s="63"/>
      <c r="AD1079" s="57">
        <f t="shared" si="32"/>
        <v>0.79400000000000004</v>
      </c>
    </row>
    <row r="1080" spans="1:30" x14ac:dyDescent="0.3">
      <c r="A1080" s="47">
        <v>18530</v>
      </c>
      <c r="B1080" s="27">
        <v>99918</v>
      </c>
      <c r="C1080" s="49" t="s">
        <v>1978</v>
      </c>
      <c r="D1080" s="39" t="s">
        <v>1274</v>
      </c>
      <c r="E1080" s="44" t="s">
        <v>1978</v>
      </c>
      <c r="F1080" s="18" t="s">
        <v>7</v>
      </c>
      <c r="G1080" s="29">
        <v>0.79400000000000004</v>
      </c>
      <c r="H1080" s="36">
        <f>(Reference!B$12*List!$G1080)+Reference!B$13</f>
        <v>803.83378404407188</v>
      </c>
      <c r="I1080" s="36">
        <f>(Reference!C$12*List!$G1080)+Reference!C$13</f>
        <v>1199.5008161818103</v>
      </c>
      <c r="J1080" s="36">
        <f>(Reference!D$12*List!$G1080)+Reference!D$13</f>
        <v>1435.6416178555266</v>
      </c>
      <c r="K1080" s="36">
        <f>(Reference!E$12*List!$G1080)+Reference!E$13</f>
        <v>1775.6843722656781</v>
      </c>
      <c r="L1080" s="36">
        <f>(Reference!F$12*List!$G1080)+Reference!F$13</f>
        <v>1849.6751567901094</v>
      </c>
      <c r="M1080" s="36">
        <f>(Reference!G$12*List!$G1080)+Reference!G$13</f>
        <v>2094.7368331937214</v>
      </c>
      <c r="N1080" s="36">
        <f>(Reference!H$12*List!$G1080)+Reference!H$13</f>
        <v>2174.4999484257323</v>
      </c>
      <c r="O1080" s="36">
        <f>(Reference!I$12*List!$G1080)+Reference!I$13</f>
        <v>2260.0353943653226</v>
      </c>
      <c r="P1080" s="36">
        <f>(Reference!J$12*List!$G1080)+Reference!J$13</f>
        <v>2616.3456262241084</v>
      </c>
      <c r="Q1080" s="36">
        <f>(Reference!K$12*List!$G1080)+Reference!K$13</f>
        <v>2699.2572854784357</v>
      </c>
      <c r="R1080" s="36">
        <f>(Reference!L$12*List!$G1080)+Reference!L$13</f>
        <v>2912.3087643218332</v>
      </c>
      <c r="S1080" s="36">
        <f>(Reference!M$12*List!$G1080)+Reference!M$13</f>
        <v>3479.5714456758051</v>
      </c>
      <c r="T1080" s="36">
        <f>(Reference!N$12*List!$G1080)+Reference!N$13</f>
        <v>14036.114795165035</v>
      </c>
      <c r="U1080" s="12">
        <f>(Reference!O$12*List!$G1080)+Reference!O$13</f>
        <v>521.70324935105646</v>
      </c>
      <c r="V1080" s="12">
        <f>(Reference!P$12*List!$G1080)+Reference!P$13</f>
        <v>735.12730590376145</v>
      </c>
      <c r="W1080" s="12">
        <f>(Reference!Q$12*List!$G1080)+Reference!Q$13</f>
        <v>367.56365295188073</v>
      </c>
      <c r="X1080" s="54"/>
      <c r="Y1080" s="1" t="str">
        <f t="shared" si="33"/>
        <v>Hopkins County, Kentucky</v>
      </c>
      <c r="Z1080" s="39" t="s">
        <v>1274</v>
      </c>
      <c r="AA1080" s="40" t="s">
        <v>2225</v>
      </c>
      <c r="AB1080" s="44" t="s">
        <v>1978</v>
      </c>
      <c r="AC1080" s="63"/>
      <c r="AD1080" s="57">
        <f t="shared" si="32"/>
        <v>0.79400000000000004</v>
      </c>
    </row>
    <row r="1081" spans="1:30" x14ac:dyDescent="0.3">
      <c r="A1081" s="47">
        <v>18540</v>
      </c>
      <c r="B1081" s="27">
        <v>99918</v>
      </c>
      <c r="C1081" s="49" t="s">
        <v>1978</v>
      </c>
      <c r="D1081" s="39" t="s">
        <v>308</v>
      </c>
      <c r="E1081" s="44" t="s">
        <v>1978</v>
      </c>
      <c r="F1081" s="18" t="s">
        <v>7</v>
      </c>
      <c r="G1081" s="29">
        <v>0.79400000000000004</v>
      </c>
      <c r="H1081" s="36">
        <f>(Reference!B$12*List!$G1081)+Reference!B$13</f>
        <v>803.83378404407188</v>
      </c>
      <c r="I1081" s="36">
        <f>(Reference!C$12*List!$G1081)+Reference!C$13</f>
        <v>1199.5008161818103</v>
      </c>
      <c r="J1081" s="36">
        <f>(Reference!D$12*List!$G1081)+Reference!D$13</f>
        <v>1435.6416178555266</v>
      </c>
      <c r="K1081" s="36">
        <f>(Reference!E$12*List!$G1081)+Reference!E$13</f>
        <v>1775.6843722656781</v>
      </c>
      <c r="L1081" s="36">
        <f>(Reference!F$12*List!$G1081)+Reference!F$13</f>
        <v>1849.6751567901094</v>
      </c>
      <c r="M1081" s="36">
        <f>(Reference!G$12*List!$G1081)+Reference!G$13</f>
        <v>2094.7368331937214</v>
      </c>
      <c r="N1081" s="36">
        <f>(Reference!H$12*List!$G1081)+Reference!H$13</f>
        <v>2174.4999484257323</v>
      </c>
      <c r="O1081" s="36">
        <f>(Reference!I$12*List!$G1081)+Reference!I$13</f>
        <v>2260.0353943653226</v>
      </c>
      <c r="P1081" s="36">
        <f>(Reference!J$12*List!$G1081)+Reference!J$13</f>
        <v>2616.3456262241084</v>
      </c>
      <c r="Q1081" s="36">
        <f>(Reference!K$12*List!$G1081)+Reference!K$13</f>
        <v>2699.2572854784357</v>
      </c>
      <c r="R1081" s="36">
        <f>(Reference!L$12*List!$G1081)+Reference!L$13</f>
        <v>2912.3087643218332</v>
      </c>
      <c r="S1081" s="36">
        <f>(Reference!M$12*List!$G1081)+Reference!M$13</f>
        <v>3479.5714456758051</v>
      </c>
      <c r="T1081" s="36">
        <f>(Reference!N$12*List!$G1081)+Reference!N$13</f>
        <v>14036.114795165035</v>
      </c>
      <c r="U1081" s="12">
        <f>(Reference!O$12*List!$G1081)+Reference!O$13</f>
        <v>521.70324935105646</v>
      </c>
      <c r="V1081" s="12">
        <f>(Reference!P$12*List!$G1081)+Reference!P$13</f>
        <v>735.12730590376145</v>
      </c>
      <c r="W1081" s="12">
        <f>(Reference!Q$12*List!$G1081)+Reference!Q$13</f>
        <v>367.56365295188073</v>
      </c>
      <c r="X1081" s="54"/>
      <c r="Y1081" s="1" t="str">
        <f t="shared" si="33"/>
        <v>Jackson County, Kentucky</v>
      </c>
      <c r="Z1081" s="39" t="s">
        <v>308</v>
      </c>
      <c r="AA1081" s="40" t="s">
        <v>2225</v>
      </c>
      <c r="AB1081" s="44" t="s">
        <v>1978</v>
      </c>
      <c r="AC1081" s="63"/>
      <c r="AD1081" s="57">
        <f t="shared" si="32"/>
        <v>0.79400000000000004</v>
      </c>
    </row>
    <row r="1082" spans="1:30" x14ac:dyDescent="0.3">
      <c r="A1082" s="47">
        <v>18550</v>
      </c>
      <c r="B1082" s="13">
        <v>31140</v>
      </c>
      <c r="C1082" s="49" t="s">
        <v>2372</v>
      </c>
      <c r="D1082" s="38" t="s">
        <v>25</v>
      </c>
      <c r="E1082" s="43" t="s">
        <v>1978</v>
      </c>
      <c r="F1082" s="18" t="s">
        <v>6</v>
      </c>
      <c r="G1082" s="11">
        <v>0.87529999999999997</v>
      </c>
      <c r="H1082" s="36">
        <f>(Reference!B$12*List!$G1082)+Reference!B$13</f>
        <v>865.06362309297504</v>
      </c>
      <c r="I1082" s="36">
        <f>(Reference!C$12*List!$G1082)+Reference!C$13</f>
        <v>1290.8695087793503</v>
      </c>
      <c r="J1082" s="36">
        <f>(Reference!D$12*List!$G1082)+Reference!D$13</f>
        <v>1544.9976898919083</v>
      </c>
      <c r="K1082" s="36">
        <f>(Reference!E$12*List!$G1082)+Reference!E$13</f>
        <v>1910.942270693992</v>
      </c>
      <c r="L1082" s="36">
        <f>(Reference!F$12*List!$G1082)+Reference!F$13</f>
        <v>1990.5691007759269</v>
      </c>
      <c r="M1082" s="36">
        <f>(Reference!G$12*List!$G1082)+Reference!G$13</f>
        <v>2254.2976798416257</v>
      </c>
      <c r="N1082" s="36">
        <f>(Reference!H$12*List!$G1082)+Reference!H$13</f>
        <v>2340.1365321285339</v>
      </c>
      <c r="O1082" s="36">
        <f>(Reference!I$12*List!$G1082)+Reference!I$13</f>
        <v>2432.1874066204159</v>
      </c>
      <c r="P1082" s="36">
        <f>(Reference!J$12*List!$G1082)+Reference!J$13</f>
        <v>2815.6385954546986</v>
      </c>
      <c r="Q1082" s="36">
        <f>(Reference!K$12*List!$G1082)+Reference!K$13</f>
        <v>2904.8658234897748</v>
      </c>
      <c r="R1082" s="36">
        <f>(Reference!L$12*List!$G1082)+Reference!L$13</f>
        <v>3134.1459157824384</v>
      </c>
      <c r="S1082" s="36">
        <f>(Reference!M$12*List!$G1082)+Reference!M$13</f>
        <v>3744.6182797439383</v>
      </c>
      <c r="T1082" s="36">
        <f>(Reference!N$12*List!$G1082)+Reference!N$13</f>
        <v>15105.277434058007</v>
      </c>
      <c r="U1082" s="12">
        <f>(Reference!O$12*List!$G1082)+Reference!O$13</f>
        <v>561.44256688551775</v>
      </c>
      <c r="V1082" s="12">
        <f>(Reference!P$12*List!$G1082)+Reference!P$13</f>
        <v>791.12361697504798</v>
      </c>
      <c r="W1082" s="12">
        <f>(Reference!Q$12*List!$G1082)+Reference!Q$13</f>
        <v>395.56180848752399</v>
      </c>
      <c r="X1082" s="54"/>
      <c r="Y1082" s="1" t="str">
        <f t="shared" si="33"/>
        <v>Jefferson County, Kentucky</v>
      </c>
      <c r="Z1082" s="38" t="s">
        <v>25</v>
      </c>
      <c r="AA1082" s="40" t="s">
        <v>2225</v>
      </c>
      <c r="AB1082" s="43" t="s">
        <v>1978</v>
      </c>
      <c r="AC1082" s="62"/>
      <c r="AD1082" s="57">
        <f t="shared" si="32"/>
        <v>0.87529999999999997</v>
      </c>
    </row>
    <row r="1083" spans="1:30" x14ac:dyDescent="0.3">
      <c r="A1083" s="47">
        <v>18560</v>
      </c>
      <c r="B1083" s="13">
        <v>30460</v>
      </c>
      <c r="C1083" s="49" t="s">
        <v>2398</v>
      </c>
      <c r="D1083" s="38" t="s">
        <v>331</v>
      </c>
      <c r="E1083" s="43" t="s">
        <v>1978</v>
      </c>
      <c r="F1083" s="18" t="s">
        <v>6</v>
      </c>
      <c r="G1083" s="11">
        <v>0.90300000000000002</v>
      </c>
      <c r="H1083" s="36">
        <f>(Reference!B$12*List!$G1083)+Reference!B$13</f>
        <v>885.92545017359771</v>
      </c>
      <c r="I1083" s="36">
        <f>(Reference!C$12*List!$G1083)+Reference!C$13</f>
        <v>1322.000047339644</v>
      </c>
      <c r="J1083" s="36">
        <f>(Reference!D$12*List!$G1083)+Reference!D$13</f>
        <v>1582.256769786223</v>
      </c>
      <c r="K1083" s="36">
        <f>(Reference!E$12*List!$G1083)+Reference!E$13</f>
        <v>1957.026450109297</v>
      </c>
      <c r="L1083" s="36">
        <f>(Reference!F$12*List!$G1083)+Reference!F$13</f>
        <v>2038.5735564758918</v>
      </c>
      <c r="M1083" s="36">
        <f>(Reference!G$12*List!$G1083)+Reference!G$13</f>
        <v>2308.6621995482305</v>
      </c>
      <c r="N1083" s="36">
        <f>(Reference!H$12*List!$G1083)+Reference!H$13</f>
        <v>2396.5711369079636</v>
      </c>
      <c r="O1083" s="36">
        <f>(Reference!I$12*List!$G1083)+Reference!I$13</f>
        <v>2490.8419052608351</v>
      </c>
      <c r="P1083" s="36">
        <f>(Reference!J$12*List!$G1083)+Reference!J$13</f>
        <v>2883.5403820191186</v>
      </c>
      <c r="Q1083" s="36">
        <f>(Reference!K$12*List!$G1083)+Reference!K$13</f>
        <v>2974.9194090114734</v>
      </c>
      <c r="R1083" s="36">
        <f>(Reference!L$12*List!$G1083)+Reference!L$13</f>
        <v>3209.7288074854978</v>
      </c>
      <c r="S1083" s="36">
        <f>(Reference!M$12*List!$G1083)+Reference!M$13</f>
        <v>3834.9232896293911</v>
      </c>
      <c r="T1083" s="36">
        <f>(Reference!N$12*List!$G1083)+Reference!N$13</f>
        <v>15469.555479535687</v>
      </c>
      <c r="U1083" s="12">
        <f>(Reference!O$12*List!$G1083)+Reference!O$13</f>
        <v>574.98228515986682</v>
      </c>
      <c r="V1083" s="12">
        <f>(Reference!P$12*List!$G1083)+Reference!P$13</f>
        <v>810.20231090708535</v>
      </c>
      <c r="W1083" s="12">
        <f>(Reference!Q$12*List!$G1083)+Reference!Q$13</f>
        <v>405.10115545354267</v>
      </c>
      <c r="X1083" s="54"/>
      <c r="Y1083" s="1" t="str">
        <f t="shared" si="33"/>
        <v>Jessamine County, Kentucky</v>
      </c>
      <c r="Z1083" s="38" t="s">
        <v>331</v>
      </c>
      <c r="AA1083" s="40" t="s">
        <v>2225</v>
      </c>
      <c r="AB1083" s="43" t="s">
        <v>1978</v>
      </c>
      <c r="AC1083" s="62"/>
      <c r="AD1083" s="57">
        <f t="shared" si="32"/>
        <v>0.90300000000000002</v>
      </c>
    </row>
    <row r="1084" spans="1:30" x14ac:dyDescent="0.3">
      <c r="A1084" s="47">
        <v>18570</v>
      </c>
      <c r="B1084" s="27">
        <v>99918</v>
      </c>
      <c r="C1084" s="49" t="s">
        <v>1978</v>
      </c>
      <c r="D1084" s="39" t="s">
        <v>277</v>
      </c>
      <c r="E1084" s="44" t="s">
        <v>1978</v>
      </c>
      <c r="F1084" s="18" t="s">
        <v>7</v>
      </c>
      <c r="G1084" s="29">
        <v>0.79400000000000004</v>
      </c>
      <c r="H1084" s="36">
        <f>(Reference!B$12*List!$G1084)+Reference!B$13</f>
        <v>803.83378404407188</v>
      </c>
      <c r="I1084" s="36">
        <f>(Reference!C$12*List!$G1084)+Reference!C$13</f>
        <v>1199.5008161818103</v>
      </c>
      <c r="J1084" s="36">
        <f>(Reference!D$12*List!$G1084)+Reference!D$13</f>
        <v>1435.6416178555266</v>
      </c>
      <c r="K1084" s="36">
        <f>(Reference!E$12*List!$G1084)+Reference!E$13</f>
        <v>1775.6843722656781</v>
      </c>
      <c r="L1084" s="36">
        <f>(Reference!F$12*List!$G1084)+Reference!F$13</f>
        <v>1849.6751567901094</v>
      </c>
      <c r="M1084" s="36">
        <f>(Reference!G$12*List!$G1084)+Reference!G$13</f>
        <v>2094.7368331937214</v>
      </c>
      <c r="N1084" s="36">
        <f>(Reference!H$12*List!$G1084)+Reference!H$13</f>
        <v>2174.4999484257323</v>
      </c>
      <c r="O1084" s="36">
        <f>(Reference!I$12*List!$G1084)+Reference!I$13</f>
        <v>2260.0353943653226</v>
      </c>
      <c r="P1084" s="36">
        <f>(Reference!J$12*List!$G1084)+Reference!J$13</f>
        <v>2616.3456262241084</v>
      </c>
      <c r="Q1084" s="36">
        <f>(Reference!K$12*List!$G1084)+Reference!K$13</f>
        <v>2699.2572854784357</v>
      </c>
      <c r="R1084" s="36">
        <f>(Reference!L$12*List!$G1084)+Reference!L$13</f>
        <v>2912.3087643218332</v>
      </c>
      <c r="S1084" s="36">
        <f>(Reference!M$12*List!$G1084)+Reference!M$13</f>
        <v>3479.5714456758051</v>
      </c>
      <c r="T1084" s="36">
        <f>(Reference!N$12*List!$G1084)+Reference!N$13</f>
        <v>14036.114795165035</v>
      </c>
      <c r="U1084" s="12">
        <f>(Reference!O$12*List!$G1084)+Reference!O$13</f>
        <v>521.70324935105646</v>
      </c>
      <c r="V1084" s="12">
        <f>(Reference!P$12*List!$G1084)+Reference!P$13</f>
        <v>735.12730590376145</v>
      </c>
      <c r="W1084" s="12">
        <f>(Reference!Q$12*List!$G1084)+Reference!Q$13</f>
        <v>367.56365295188073</v>
      </c>
      <c r="X1084" s="54"/>
      <c r="Y1084" s="1" t="str">
        <f t="shared" si="33"/>
        <v>Johnson County, Kentucky</v>
      </c>
      <c r="Z1084" s="39" t="s">
        <v>277</v>
      </c>
      <c r="AA1084" s="40" t="s">
        <v>2225</v>
      </c>
      <c r="AB1084" s="44" t="s">
        <v>1978</v>
      </c>
      <c r="AC1084" s="63"/>
      <c r="AD1084" s="57">
        <f t="shared" si="32"/>
        <v>0.79400000000000004</v>
      </c>
    </row>
    <row r="1085" spans="1:30" x14ac:dyDescent="0.3">
      <c r="A1085" s="47">
        <v>18580</v>
      </c>
      <c r="B1085" s="13">
        <v>17140</v>
      </c>
      <c r="C1085" s="49" t="s">
        <v>2374</v>
      </c>
      <c r="D1085" s="38" t="s">
        <v>332</v>
      </c>
      <c r="E1085" s="43" t="s">
        <v>1978</v>
      </c>
      <c r="F1085" s="18" t="s">
        <v>6</v>
      </c>
      <c r="G1085" s="11">
        <v>0.93959999999999999</v>
      </c>
      <c r="H1085" s="36">
        <f>(Reference!B$12*List!$G1085)+Reference!B$13</f>
        <v>913.49017476387883</v>
      </c>
      <c r="I1085" s="36">
        <f>(Reference!C$12*List!$G1085)+Reference!C$13</f>
        <v>1363.1328167008983</v>
      </c>
      <c r="J1085" s="36">
        <f>(Reference!D$12*List!$G1085)+Reference!D$13</f>
        <v>1631.4871785996495</v>
      </c>
      <c r="K1085" s="36">
        <f>(Reference!E$12*List!$G1085)+Reference!E$13</f>
        <v>2017.9174597338515</v>
      </c>
      <c r="L1085" s="36">
        <f>(Reference!F$12*List!$G1085)+Reference!F$13</f>
        <v>2102.0018264621267</v>
      </c>
      <c r="M1085" s="36">
        <f>(Reference!G$12*List!$G1085)+Reference!G$13</f>
        <v>2380.4940198103868</v>
      </c>
      <c r="N1085" s="36">
        <f>(Reference!H$12*List!$G1085)+Reference!H$13</f>
        <v>2471.1381598295202</v>
      </c>
      <c r="O1085" s="36">
        <f>(Reference!I$12*List!$G1085)+Reference!I$13</f>
        <v>2568.3420731395117</v>
      </c>
      <c r="P1085" s="36">
        <f>(Reference!J$12*List!$G1085)+Reference!J$13</f>
        <v>2973.2589880934065</v>
      </c>
      <c r="Q1085" s="36">
        <f>(Reference!K$12*List!$G1085)+Reference!K$13</f>
        <v>3067.4811862711904</v>
      </c>
      <c r="R1085" s="36">
        <f>(Reference!L$12*List!$G1085)+Reference!L$13</f>
        <v>3309.5964550065082</v>
      </c>
      <c r="S1085" s="36">
        <f>(Reference!M$12*List!$G1085)+Reference!M$13</f>
        <v>3954.2432665899532</v>
      </c>
      <c r="T1085" s="36">
        <f>(Reference!N$12*List!$G1085)+Reference!N$13</f>
        <v>15950.875929517024</v>
      </c>
      <c r="U1085" s="12">
        <f>(Reference!O$12*List!$G1085)+Reference!O$13</f>
        <v>592.87231002777935</v>
      </c>
      <c r="V1085" s="12">
        <f>(Reference!P$12*List!$G1085)+Reference!P$13</f>
        <v>835.41098231187107</v>
      </c>
      <c r="W1085" s="12">
        <f>(Reference!Q$12*List!$G1085)+Reference!Q$13</f>
        <v>417.70549115593553</v>
      </c>
      <c r="X1085" s="54"/>
      <c r="Y1085" s="1" t="str">
        <f t="shared" si="33"/>
        <v>Kenton County, Kentucky</v>
      </c>
      <c r="Z1085" s="38" t="s">
        <v>332</v>
      </c>
      <c r="AA1085" s="40" t="s">
        <v>2225</v>
      </c>
      <c r="AB1085" s="43" t="s">
        <v>1978</v>
      </c>
      <c r="AC1085" s="62"/>
      <c r="AD1085" s="57">
        <f t="shared" si="32"/>
        <v>0.93959999999999999</v>
      </c>
    </row>
    <row r="1086" spans="1:30" x14ac:dyDescent="0.3">
      <c r="A1086" s="47">
        <v>18590</v>
      </c>
      <c r="B1086" s="27">
        <v>99918</v>
      </c>
      <c r="C1086" s="49" t="s">
        <v>1978</v>
      </c>
      <c r="D1086" s="39" t="s">
        <v>1275</v>
      </c>
      <c r="E1086" s="44" t="s">
        <v>1978</v>
      </c>
      <c r="F1086" s="18" t="s">
        <v>7</v>
      </c>
      <c r="G1086" s="29">
        <v>0.79400000000000004</v>
      </c>
      <c r="H1086" s="36">
        <f>(Reference!B$12*List!$G1086)+Reference!B$13</f>
        <v>803.83378404407188</v>
      </c>
      <c r="I1086" s="36">
        <f>(Reference!C$12*List!$G1086)+Reference!C$13</f>
        <v>1199.5008161818103</v>
      </c>
      <c r="J1086" s="36">
        <f>(Reference!D$12*List!$G1086)+Reference!D$13</f>
        <v>1435.6416178555266</v>
      </c>
      <c r="K1086" s="36">
        <f>(Reference!E$12*List!$G1086)+Reference!E$13</f>
        <v>1775.6843722656781</v>
      </c>
      <c r="L1086" s="36">
        <f>(Reference!F$12*List!$G1086)+Reference!F$13</f>
        <v>1849.6751567901094</v>
      </c>
      <c r="M1086" s="36">
        <f>(Reference!G$12*List!$G1086)+Reference!G$13</f>
        <v>2094.7368331937214</v>
      </c>
      <c r="N1086" s="36">
        <f>(Reference!H$12*List!$G1086)+Reference!H$13</f>
        <v>2174.4999484257323</v>
      </c>
      <c r="O1086" s="36">
        <f>(Reference!I$12*List!$G1086)+Reference!I$13</f>
        <v>2260.0353943653226</v>
      </c>
      <c r="P1086" s="36">
        <f>(Reference!J$12*List!$G1086)+Reference!J$13</f>
        <v>2616.3456262241084</v>
      </c>
      <c r="Q1086" s="36">
        <f>(Reference!K$12*List!$G1086)+Reference!K$13</f>
        <v>2699.2572854784357</v>
      </c>
      <c r="R1086" s="36">
        <f>(Reference!L$12*List!$G1086)+Reference!L$13</f>
        <v>2912.3087643218332</v>
      </c>
      <c r="S1086" s="36">
        <f>(Reference!M$12*List!$G1086)+Reference!M$13</f>
        <v>3479.5714456758051</v>
      </c>
      <c r="T1086" s="36">
        <f>(Reference!N$12*List!$G1086)+Reference!N$13</f>
        <v>14036.114795165035</v>
      </c>
      <c r="U1086" s="12">
        <f>(Reference!O$12*List!$G1086)+Reference!O$13</f>
        <v>521.70324935105646</v>
      </c>
      <c r="V1086" s="12">
        <f>(Reference!P$12*List!$G1086)+Reference!P$13</f>
        <v>735.12730590376145</v>
      </c>
      <c r="W1086" s="12">
        <f>(Reference!Q$12*List!$G1086)+Reference!Q$13</f>
        <v>367.56365295188073</v>
      </c>
      <c r="X1086" s="54"/>
      <c r="Y1086" s="1" t="str">
        <f t="shared" si="33"/>
        <v>Knott County, Kentucky</v>
      </c>
      <c r="Z1086" s="39" t="s">
        <v>1275</v>
      </c>
      <c r="AA1086" s="40" t="s">
        <v>2225</v>
      </c>
      <c r="AB1086" s="44" t="s">
        <v>1978</v>
      </c>
      <c r="AC1086" s="63"/>
      <c r="AD1086" s="57">
        <f t="shared" si="32"/>
        <v>0.79400000000000004</v>
      </c>
    </row>
    <row r="1087" spans="1:30" x14ac:dyDescent="0.3">
      <c r="A1087" s="47">
        <v>18600</v>
      </c>
      <c r="B1087" s="27">
        <v>99918</v>
      </c>
      <c r="C1087" s="49" t="s">
        <v>1978</v>
      </c>
      <c r="D1087" s="39" t="s">
        <v>691</v>
      </c>
      <c r="E1087" s="44" t="s">
        <v>1978</v>
      </c>
      <c r="F1087" s="18" t="s">
        <v>7</v>
      </c>
      <c r="G1087" s="29">
        <v>0.79400000000000004</v>
      </c>
      <c r="H1087" s="36">
        <f>(Reference!B$12*List!$G1087)+Reference!B$13</f>
        <v>803.83378404407188</v>
      </c>
      <c r="I1087" s="36">
        <f>(Reference!C$12*List!$G1087)+Reference!C$13</f>
        <v>1199.5008161818103</v>
      </c>
      <c r="J1087" s="36">
        <f>(Reference!D$12*List!$G1087)+Reference!D$13</f>
        <v>1435.6416178555266</v>
      </c>
      <c r="K1087" s="36">
        <f>(Reference!E$12*List!$G1087)+Reference!E$13</f>
        <v>1775.6843722656781</v>
      </c>
      <c r="L1087" s="36">
        <f>(Reference!F$12*List!$G1087)+Reference!F$13</f>
        <v>1849.6751567901094</v>
      </c>
      <c r="M1087" s="36">
        <f>(Reference!G$12*List!$G1087)+Reference!G$13</f>
        <v>2094.7368331937214</v>
      </c>
      <c r="N1087" s="36">
        <f>(Reference!H$12*List!$G1087)+Reference!H$13</f>
        <v>2174.4999484257323</v>
      </c>
      <c r="O1087" s="36">
        <f>(Reference!I$12*List!$G1087)+Reference!I$13</f>
        <v>2260.0353943653226</v>
      </c>
      <c r="P1087" s="36">
        <f>(Reference!J$12*List!$G1087)+Reference!J$13</f>
        <v>2616.3456262241084</v>
      </c>
      <c r="Q1087" s="36">
        <f>(Reference!K$12*List!$G1087)+Reference!K$13</f>
        <v>2699.2572854784357</v>
      </c>
      <c r="R1087" s="36">
        <f>(Reference!L$12*List!$G1087)+Reference!L$13</f>
        <v>2912.3087643218332</v>
      </c>
      <c r="S1087" s="36">
        <f>(Reference!M$12*List!$G1087)+Reference!M$13</f>
        <v>3479.5714456758051</v>
      </c>
      <c r="T1087" s="36">
        <f>(Reference!N$12*List!$G1087)+Reference!N$13</f>
        <v>14036.114795165035</v>
      </c>
      <c r="U1087" s="12">
        <f>(Reference!O$12*List!$G1087)+Reference!O$13</f>
        <v>521.70324935105646</v>
      </c>
      <c r="V1087" s="12">
        <f>(Reference!P$12*List!$G1087)+Reference!P$13</f>
        <v>735.12730590376145</v>
      </c>
      <c r="W1087" s="12">
        <f>(Reference!Q$12*List!$G1087)+Reference!Q$13</f>
        <v>367.56365295188073</v>
      </c>
      <c r="X1087" s="54"/>
      <c r="Y1087" s="1" t="str">
        <f t="shared" si="33"/>
        <v>Knox County, Kentucky</v>
      </c>
      <c r="Z1087" s="39" t="s">
        <v>691</v>
      </c>
      <c r="AA1087" s="40" t="s">
        <v>2225</v>
      </c>
      <c r="AB1087" s="44" t="s">
        <v>1978</v>
      </c>
      <c r="AC1087" s="63"/>
      <c r="AD1087" s="57">
        <f t="shared" si="32"/>
        <v>0.79400000000000004</v>
      </c>
    </row>
    <row r="1088" spans="1:30" x14ac:dyDescent="0.3">
      <c r="A1088" s="47">
        <v>18610</v>
      </c>
      <c r="B1088" s="13">
        <v>21060</v>
      </c>
      <c r="C1088" s="49" t="s">
        <v>2402</v>
      </c>
      <c r="D1088" s="38" t="s">
        <v>333</v>
      </c>
      <c r="E1088" s="43" t="s">
        <v>1978</v>
      </c>
      <c r="F1088" s="18" t="s">
        <v>6</v>
      </c>
      <c r="G1088" s="11">
        <v>0.76700000000000002</v>
      </c>
      <c r="H1088" s="36">
        <f>(Reference!B$12*List!$G1088)+Reference!B$13</f>
        <v>783.4991511496022</v>
      </c>
      <c r="I1088" s="36">
        <f>(Reference!C$12*List!$G1088)+Reference!C$13</f>
        <v>1169.1569699317047</v>
      </c>
      <c r="J1088" s="36">
        <f>(Reference!D$12*List!$G1088)+Reference!D$13</f>
        <v>1399.3241031570972</v>
      </c>
      <c r="K1088" s="36">
        <f>(Reference!E$12*List!$G1088)+Reference!E$13</f>
        <v>1730.7647750016624</v>
      </c>
      <c r="L1088" s="36">
        <f>(Reference!F$12*List!$G1088)+Reference!F$13</f>
        <v>1802.8838100789521</v>
      </c>
      <c r="M1088" s="36">
        <f>(Reference!G$12*List!$G1088)+Reference!G$13</f>
        <v>2041.7461461150817</v>
      </c>
      <c r="N1088" s="36">
        <f>(Reference!H$12*List!$G1088)+Reference!H$13</f>
        <v>2119.4914888934363</v>
      </c>
      <c r="O1088" s="36">
        <f>(Reference!I$12*List!$G1088)+Reference!I$13</f>
        <v>2202.863139372856</v>
      </c>
      <c r="P1088" s="36">
        <f>(Reference!J$12*List!$G1088)+Reference!J$13</f>
        <v>2550.1597692840596</v>
      </c>
      <c r="Q1088" s="36">
        <f>(Reference!K$12*List!$G1088)+Reference!K$13</f>
        <v>2630.9740071720871</v>
      </c>
      <c r="R1088" s="36">
        <f>(Reference!L$12*List!$G1088)+Reference!L$13</f>
        <v>2838.6359095932185</v>
      </c>
      <c r="S1088" s="36">
        <f>(Reference!M$12*List!$G1088)+Reference!M$13</f>
        <v>3391.5485118524393</v>
      </c>
      <c r="T1088" s="36">
        <f>(Reference!N$12*List!$G1088)+Reference!N$13</f>
        <v>13681.042332064048</v>
      </c>
      <c r="U1088" s="12">
        <f>(Reference!O$12*List!$G1088)+Reference!O$13</f>
        <v>508.50569002226848</v>
      </c>
      <c r="V1088" s="12">
        <f>(Reference!P$12*List!$G1088)+Reference!P$13</f>
        <v>716.5307450313785</v>
      </c>
      <c r="W1088" s="12">
        <f>(Reference!Q$12*List!$G1088)+Reference!Q$13</f>
        <v>358.26537251568925</v>
      </c>
      <c r="X1088" s="54"/>
      <c r="Y1088" s="1" t="str">
        <f t="shared" si="33"/>
        <v>Larue County, Kentucky</v>
      </c>
      <c r="Z1088" s="38" t="s">
        <v>333</v>
      </c>
      <c r="AA1088" s="40" t="s">
        <v>2225</v>
      </c>
      <c r="AB1088" s="43" t="s">
        <v>1978</v>
      </c>
      <c r="AC1088" s="62"/>
      <c r="AD1088" s="57">
        <f t="shared" si="32"/>
        <v>0.76700000000000002</v>
      </c>
    </row>
    <row r="1089" spans="1:30" x14ac:dyDescent="0.3">
      <c r="A1089" s="47">
        <v>18620</v>
      </c>
      <c r="B1089" s="27">
        <v>99918</v>
      </c>
      <c r="C1089" s="49" t="s">
        <v>1978</v>
      </c>
      <c r="D1089" s="39" t="s">
        <v>1276</v>
      </c>
      <c r="E1089" s="44" t="s">
        <v>1978</v>
      </c>
      <c r="F1089" s="18" t="s">
        <v>7</v>
      </c>
      <c r="G1089" s="29">
        <v>0.79400000000000004</v>
      </c>
      <c r="H1089" s="36">
        <f>(Reference!B$12*List!$G1089)+Reference!B$13</f>
        <v>803.83378404407188</v>
      </c>
      <c r="I1089" s="36">
        <f>(Reference!C$12*List!$G1089)+Reference!C$13</f>
        <v>1199.5008161818103</v>
      </c>
      <c r="J1089" s="36">
        <f>(Reference!D$12*List!$G1089)+Reference!D$13</f>
        <v>1435.6416178555266</v>
      </c>
      <c r="K1089" s="36">
        <f>(Reference!E$12*List!$G1089)+Reference!E$13</f>
        <v>1775.6843722656781</v>
      </c>
      <c r="L1089" s="36">
        <f>(Reference!F$12*List!$G1089)+Reference!F$13</f>
        <v>1849.6751567901094</v>
      </c>
      <c r="M1089" s="36">
        <f>(Reference!G$12*List!$G1089)+Reference!G$13</f>
        <v>2094.7368331937214</v>
      </c>
      <c r="N1089" s="36">
        <f>(Reference!H$12*List!$G1089)+Reference!H$13</f>
        <v>2174.4999484257323</v>
      </c>
      <c r="O1089" s="36">
        <f>(Reference!I$12*List!$G1089)+Reference!I$13</f>
        <v>2260.0353943653226</v>
      </c>
      <c r="P1089" s="36">
        <f>(Reference!J$12*List!$G1089)+Reference!J$13</f>
        <v>2616.3456262241084</v>
      </c>
      <c r="Q1089" s="36">
        <f>(Reference!K$12*List!$G1089)+Reference!K$13</f>
        <v>2699.2572854784357</v>
      </c>
      <c r="R1089" s="36">
        <f>(Reference!L$12*List!$G1089)+Reference!L$13</f>
        <v>2912.3087643218332</v>
      </c>
      <c r="S1089" s="36">
        <f>(Reference!M$12*List!$G1089)+Reference!M$13</f>
        <v>3479.5714456758051</v>
      </c>
      <c r="T1089" s="36">
        <f>(Reference!N$12*List!$G1089)+Reference!N$13</f>
        <v>14036.114795165035</v>
      </c>
      <c r="U1089" s="12">
        <f>(Reference!O$12*List!$G1089)+Reference!O$13</f>
        <v>521.70324935105646</v>
      </c>
      <c r="V1089" s="12">
        <f>(Reference!P$12*List!$G1089)+Reference!P$13</f>
        <v>735.12730590376145</v>
      </c>
      <c r="W1089" s="12">
        <f>(Reference!Q$12*List!$G1089)+Reference!Q$13</f>
        <v>367.56365295188073</v>
      </c>
      <c r="X1089" s="54"/>
      <c r="Y1089" s="1" t="str">
        <f t="shared" si="33"/>
        <v>Laurel County, Kentucky</v>
      </c>
      <c r="Z1089" s="39" t="s">
        <v>1276</v>
      </c>
      <c r="AA1089" s="40" t="s">
        <v>2225</v>
      </c>
      <c r="AB1089" s="44" t="s">
        <v>1978</v>
      </c>
      <c r="AC1089" s="63"/>
      <c r="AD1089" s="57">
        <f t="shared" si="32"/>
        <v>0.79400000000000004</v>
      </c>
    </row>
    <row r="1090" spans="1:30" x14ac:dyDescent="0.3">
      <c r="A1090" s="47">
        <v>18630</v>
      </c>
      <c r="B1090" s="27">
        <v>99918</v>
      </c>
      <c r="C1090" s="49" t="s">
        <v>1978</v>
      </c>
      <c r="D1090" s="39" t="s">
        <v>27</v>
      </c>
      <c r="E1090" s="44" t="s">
        <v>1978</v>
      </c>
      <c r="F1090" s="18" t="s">
        <v>7</v>
      </c>
      <c r="G1090" s="29">
        <v>0.79400000000000004</v>
      </c>
      <c r="H1090" s="36">
        <f>(Reference!B$12*List!$G1090)+Reference!B$13</f>
        <v>803.83378404407188</v>
      </c>
      <c r="I1090" s="36">
        <f>(Reference!C$12*List!$G1090)+Reference!C$13</f>
        <v>1199.5008161818103</v>
      </c>
      <c r="J1090" s="36">
        <f>(Reference!D$12*List!$G1090)+Reference!D$13</f>
        <v>1435.6416178555266</v>
      </c>
      <c r="K1090" s="36">
        <f>(Reference!E$12*List!$G1090)+Reference!E$13</f>
        <v>1775.6843722656781</v>
      </c>
      <c r="L1090" s="36">
        <f>(Reference!F$12*List!$G1090)+Reference!F$13</f>
        <v>1849.6751567901094</v>
      </c>
      <c r="M1090" s="36">
        <f>(Reference!G$12*List!$G1090)+Reference!G$13</f>
        <v>2094.7368331937214</v>
      </c>
      <c r="N1090" s="36">
        <f>(Reference!H$12*List!$G1090)+Reference!H$13</f>
        <v>2174.4999484257323</v>
      </c>
      <c r="O1090" s="36">
        <f>(Reference!I$12*List!$G1090)+Reference!I$13</f>
        <v>2260.0353943653226</v>
      </c>
      <c r="P1090" s="36">
        <f>(Reference!J$12*List!$G1090)+Reference!J$13</f>
        <v>2616.3456262241084</v>
      </c>
      <c r="Q1090" s="36">
        <f>(Reference!K$12*List!$G1090)+Reference!K$13</f>
        <v>2699.2572854784357</v>
      </c>
      <c r="R1090" s="36">
        <f>(Reference!L$12*List!$G1090)+Reference!L$13</f>
        <v>2912.3087643218332</v>
      </c>
      <c r="S1090" s="36">
        <f>(Reference!M$12*List!$G1090)+Reference!M$13</f>
        <v>3479.5714456758051</v>
      </c>
      <c r="T1090" s="36">
        <f>(Reference!N$12*List!$G1090)+Reference!N$13</f>
        <v>14036.114795165035</v>
      </c>
      <c r="U1090" s="12">
        <f>(Reference!O$12*List!$G1090)+Reference!O$13</f>
        <v>521.70324935105646</v>
      </c>
      <c r="V1090" s="12">
        <f>(Reference!P$12*List!$G1090)+Reference!P$13</f>
        <v>735.12730590376145</v>
      </c>
      <c r="W1090" s="12">
        <f>(Reference!Q$12*List!$G1090)+Reference!Q$13</f>
        <v>367.56365295188073</v>
      </c>
      <c r="X1090" s="54"/>
      <c r="Y1090" s="1" t="str">
        <f t="shared" si="33"/>
        <v>Lawrence County, Kentucky</v>
      </c>
      <c r="Z1090" s="39" t="s">
        <v>27</v>
      </c>
      <c r="AA1090" s="40" t="s">
        <v>2225</v>
      </c>
      <c r="AB1090" s="44" t="s">
        <v>1978</v>
      </c>
      <c r="AC1090" s="63"/>
      <c r="AD1090" s="57">
        <f t="shared" si="32"/>
        <v>0.79400000000000004</v>
      </c>
    </row>
    <row r="1091" spans="1:30" x14ac:dyDescent="0.3">
      <c r="A1091" s="47">
        <v>18640</v>
      </c>
      <c r="B1091" s="27">
        <v>99918</v>
      </c>
      <c r="C1091" s="49" t="s">
        <v>1978</v>
      </c>
      <c r="D1091" s="39" t="s">
        <v>28</v>
      </c>
      <c r="E1091" s="44" t="s">
        <v>1978</v>
      </c>
      <c r="F1091" s="18" t="s">
        <v>7</v>
      </c>
      <c r="G1091" s="29">
        <v>0.79400000000000004</v>
      </c>
      <c r="H1091" s="36">
        <f>(Reference!B$12*List!$G1091)+Reference!B$13</f>
        <v>803.83378404407188</v>
      </c>
      <c r="I1091" s="36">
        <f>(Reference!C$12*List!$G1091)+Reference!C$13</f>
        <v>1199.5008161818103</v>
      </c>
      <c r="J1091" s="36">
        <f>(Reference!D$12*List!$G1091)+Reference!D$13</f>
        <v>1435.6416178555266</v>
      </c>
      <c r="K1091" s="36">
        <f>(Reference!E$12*List!$G1091)+Reference!E$13</f>
        <v>1775.6843722656781</v>
      </c>
      <c r="L1091" s="36">
        <f>(Reference!F$12*List!$G1091)+Reference!F$13</f>
        <v>1849.6751567901094</v>
      </c>
      <c r="M1091" s="36">
        <f>(Reference!G$12*List!$G1091)+Reference!G$13</f>
        <v>2094.7368331937214</v>
      </c>
      <c r="N1091" s="36">
        <f>(Reference!H$12*List!$G1091)+Reference!H$13</f>
        <v>2174.4999484257323</v>
      </c>
      <c r="O1091" s="36">
        <f>(Reference!I$12*List!$G1091)+Reference!I$13</f>
        <v>2260.0353943653226</v>
      </c>
      <c r="P1091" s="36">
        <f>(Reference!J$12*List!$G1091)+Reference!J$13</f>
        <v>2616.3456262241084</v>
      </c>
      <c r="Q1091" s="36">
        <f>(Reference!K$12*List!$G1091)+Reference!K$13</f>
        <v>2699.2572854784357</v>
      </c>
      <c r="R1091" s="36">
        <f>(Reference!L$12*List!$G1091)+Reference!L$13</f>
        <v>2912.3087643218332</v>
      </c>
      <c r="S1091" s="36">
        <f>(Reference!M$12*List!$G1091)+Reference!M$13</f>
        <v>3479.5714456758051</v>
      </c>
      <c r="T1091" s="36">
        <f>(Reference!N$12*List!$G1091)+Reference!N$13</f>
        <v>14036.114795165035</v>
      </c>
      <c r="U1091" s="12">
        <f>(Reference!O$12*List!$G1091)+Reference!O$13</f>
        <v>521.70324935105646</v>
      </c>
      <c r="V1091" s="12">
        <f>(Reference!P$12*List!$G1091)+Reference!P$13</f>
        <v>735.12730590376145</v>
      </c>
      <c r="W1091" s="12">
        <f>(Reference!Q$12*List!$G1091)+Reference!Q$13</f>
        <v>367.56365295188073</v>
      </c>
      <c r="X1091" s="54"/>
      <c r="Y1091" s="1" t="str">
        <f t="shared" si="33"/>
        <v>Lee County, Kentucky</v>
      </c>
      <c r="Z1091" s="39" t="s">
        <v>28</v>
      </c>
      <c r="AA1091" s="40" t="s">
        <v>2225</v>
      </c>
      <c r="AB1091" s="44" t="s">
        <v>1978</v>
      </c>
      <c r="AC1091" s="63"/>
      <c r="AD1091" s="57">
        <f t="shared" si="32"/>
        <v>0.79400000000000004</v>
      </c>
    </row>
    <row r="1092" spans="1:30" x14ac:dyDescent="0.3">
      <c r="A1092" s="47">
        <v>18650</v>
      </c>
      <c r="B1092" s="27">
        <v>99918</v>
      </c>
      <c r="C1092" s="49" t="s">
        <v>1978</v>
      </c>
      <c r="D1092" s="39" t="s">
        <v>1277</v>
      </c>
      <c r="E1092" s="44" t="s">
        <v>1978</v>
      </c>
      <c r="F1092" s="18" t="s">
        <v>7</v>
      </c>
      <c r="G1092" s="29">
        <v>0.79400000000000004</v>
      </c>
      <c r="H1092" s="36">
        <f>(Reference!B$12*List!$G1092)+Reference!B$13</f>
        <v>803.83378404407188</v>
      </c>
      <c r="I1092" s="36">
        <f>(Reference!C$12*List!$G1092)+Reference!C$13</f>
        <v>1199.5008161818103</v>
      </c>
      <c r="J1092" s="36">
        <f>(Reference!D$12*List!$G1092)+Reference!D$13</f>
        <v>1435.6416178555266</v>
      </c>
      <c r="K1092" s="36">
        <f>(Reference!E$12*List!$G1092)+Reference!E$13</f>
        <v>1775.6843722656781</v>
      </c>
      <c r="L1092" s="36">
        <f>(Reference!F$12*List!$G1092)+Reference!F$13</f>
        <v>1849.6751567901094</v>
      </c>
      <c r="M1092" s="36">
        <f>(Reference!G$12*List!$G1092)+Reference!G$13</f>
        <v>2094.7368331937214</v>
      </c>
      <c r="N1092" s="36">
        <f>(Reference!H$12*List!$G1092)+Reference!H$13</f>
        <v>2174.4999484257323</v>
      </c>
      <c r="O1092" s="36">
        <f>(Reference!I$12*List!$G1092)+Reference!I$13</f>
        <v>2260.0353943653226</v>
      </c>
      <c r="P1092" s="36">
        <f>(Reference!J$12*List!$G1092)+Reference!J$13</f>
        <v>2616.3456262241084</v>
      </c>
      <c r="Q1092" s="36">
        <f>(Reference!K$12*List!$G1092)+Reference!K$13</f>
        <v>2699.2572854784357</v>
      </c>
      <c r="R1092" s="36">
        <f>(Reference!L$12*List!$G1092)+Reference!L$13</f>
        <v>2912.3087643218332</v>
      </c>
      <c r="S1092" s="36">
        <f>(Reference!M$12*List!$G1092)+Reference!M$13</f>
        <v>3479.5714456758051</v>
      </c>
      <c r="T1092" s="36">
        <f>(Reference!N$12*List!$G1092)+Reference!N$13</f>
        <v>14036.114795165035</v>
      </c>
      <c r="U1092" s="12">
        <f>(Reference!O$12*List!$G1092)+Reference!O$13</f>
        <v>521.70324935105646</v>
      </c>
      <c r="V1092" s="12">
        <f>(Reference!P$12*List!$G1092)+Reference!P$13</f>
        <v>735.12730590376145</v>
      </c>
      <c r="W1092" s="12">
        <f>(Reference!Q$12*List!$G1092)+Reference!Q$13</f>
        <v>367.56365295188073</v>
      </c>
      <c r="X1092" s="54"/>
      <c r="Y1092" s="1" t="str">
        <f t="shared" si="33"/>
        <v>Leslie County, Kentucky</v>
      </c>
      <c r="Z1092" s="39" t="s">
        <v>1277</v>
      </c>
      <c r="AA1092" s="40" t="s">
        <v>2225</v>
      </c>
      <c r="AB1092" s="44" t="s">
        <v>1978</v>
      </c>
      <c r="AC1092" s="63"/>
      <c r="AD1092" s="57">
        <f t="shared" si="32"/>
        <v>0.79400000000000004</v>
      </c>
    </row>
    <row r="1093" spans="1:30" x14ac:dyDescent="0.3">
      <c r="A1093" s="47">
        <v>18660</v>
      </c>
      <c r="B1093" s="27">
        <v>99918</v>
      </c>
      <c r="C1093" s="49" t="s">
        <v>1978</v>
      </c>
      <c r="D1093" s="39" t="s">
        <v>1278</v>
      </c>
      <c r="E1093" s="44" t="s">
        <v>1978</v>
      </c>
      <c r="F1093" s="18" t="s">
        <v>7</v>
      </c>
      <c r="G1093" s="29">
        <v>0.79400000000000004</v>
      </c>
      <c r="H1093" s="36">
        <f>(Reference!B$12*List!$G1093)+Reference!B$13</f>
        <v>803.83378404407188</v>
      </c>
      <c r="I1093" s="36">
        <f>(Reference!C$12*List!$G1093)+Reference!C$13</f>
        <v>1199.5008161818103</v>
      </c>
      <c r="J1093" s="36">
        <f>(Reference!D$12*List!$G1093)+Reference!D$13</f>
        <v>1435.6416178555266</v>
      </c>
      <c r="K1093" s="36">
        <f>(Reference!E$12*List!$G1093)+Reference!E$13</f>
        <v>1775.6843722656781</v>
      </c>
      <c r="L1093" s="36">
        <f>(Reference!F$12*List!$G1093)+Reference!F$13</f>
        <v>1849.6751567901094</v>
      </c>
      <c r="M1093" s="36">
        <f>(Reference!G$12*List!$G1093)+Reference!G$13</f>
        <v>2094.7368331937214</v>
      </c>
      <c r="N1093" s="36">
        <f>(Reference!H$12*List!$G1093)+Reference!H$13</f>
        <v>2174.4999484257323</v>
      </c>
      <c r="O1093" s="36">
        <f>(Reference!I$12*List!$G1093)+Reference!I$13</f>
        <v>2260.0353943653226</v>
      </c>
      <c r="P1093" s="36">
        <f>(Reference!J$12*List!$G1093)+Reference!J$13</f>
        <v>2616.3456262241084</v>
      </c>
      <c r="Q1093" s="36">
        <f>(Reference!K$12*List!$G1093)+Reference!K$13</f>
        <v>2699.2572854784357</v>
      </c>
      <c r="R1093" s="36">
        <f>(Reference!L$12*List!$G1093)+Reference!L$13</f>
        <v>2912.3087643218332</v>
      </c>
      <c r="S1093" s="36">
        <f>(Reference!M$12*List!$G1093)+Reference!M$13</f>
        <v>3479.5714456758051</v>
      </c>
      <c r="T1093" s="36">
        <f>(Reference!N$12*List!$G1093)+Reference!N$13</f>
        <v>14036.114795165035</v>
      </c>
      <c r="U1093" s="12">
        <f>(Reference!O$12*List!$G1093)+Reference!O$13</f>
        <v>521.70324935105646</v>
      </c>
      <c r="V1093" s="12">
        <f>(Reference!P$12*List!$G1093)+Reference!P$13</f>
        <v>735.12730590376145</v>
      </c>
      <c r="W1093" s="12">
        <f>(Reference!Q$12*List!$G1093)+Reference!Q$13</f>
        <v>367.56365295188073</v>
      </c>
      <c r="X1093" s="54"/>
      <c r="Y1093" s="1" t="str">
        <f t="shared" si="33"/>
        <v>Letcher County, Kentucky</v>
      </c>
      <c r="Z1093" s="39" t="s">
        <v>1278</v>
      </c>
      <c r="AA1093" s="40" t="s">
        <v>2225</v>
      </c>
      <c r="AB1093" s="44" t="s">
        <v>1978</v>
      </c>
      <c r="AC1093" s="63"/>
      <c r="AD1093" s="57">
        <f t="shared" si="32"/>
        <v>0.79400000000000004</v>
      </c>
    </row>
    <row r="1094" spans="1:30" x14ac:dyDescent="0.3">
      <c r="A1094" s="47">
        <v>18670</v>
      </c>
      <c r="B1094" s="27">
        <v>99918</v>
      </c>
      <c r="C1094" s="49" t="s">
        <v>1978</v>
      </c>
      <c r="D1094" s="39" t="s">
        <v>1151</v>
      </c>
      <c r="E1094" s="44" t="s">
        <v>1978</v>
      </c>
      <c r="F1094" s="18" t="s">
        <v>7</v>
      </c>
      <c r="G1094" s="29">
        <v>0.79400000000000004</v>
      </c>
      <c r="H1094" s="36">
        <f>(Reference!B$12*List!$G1094)+Reference!B$13</f>
        <v>803.83378404407188</v>
      </c>
      <c r="I1094" s="36">
        <f>(Reference!C$12*List!$G1094)+Reference!C$13</f>
        <v>1199.5008161818103</v>
      </c>
      <c r="J1094" s="36">
        <f>(Reference!D$12*List!$G1094)+Reference!D$13</f>
        <v>1435.6416178555266</v>
      </c>
      <c r="K1094" s="36">
        <f>(Reference!E$12*List!$G1094)+Reference!E$13</f>
        <v>1775.6843722656781</v>
      </c>
      <c r="L1094" s="36">
        <f>(Reference!F$12*List!$G1094)+Reference!F$13</f>
        <v>1849.6751567901094</v>
      </c>
      <c r="M1094" s="36">
        <f>(Reference!G$12*List!$G1094)+Reference!G$13</f>
        <v>2094.7368331937214</v>
      </c>
      <c r="N1094" s="36">
        <f>(Reference!H$12*List!$G1094)+Reference!H$13</f>
        <v>2174.4999484257323</v>
      </c>
      <c r="O1094" s="36">
        <f>(Reference!I$12*List!$G1094)+Reference!I$13</f>
        <v>2260.0353943653226</v>
      </c>
      <c r="P1094" s="36">
        <f>(Reference!J$12*List!$G1094)+Reference!J$13</f>
        <v>2616.3456262241084</v>
      </c>
      <c r="Q1094" s="36">
        <f>(Reference!K$12*List!$G1094)+Reference!K$13</f>
        <v>2699.2572854784357</v>
      </c>
      <c r="R1094" s="36">
        <f>(Reference!L$12*List!$G1094)+Reference!L$13</f>
        <v>2912.3087643218332</v>
      </c>
      <c r="S1094" s="36">
        <f>(Reference!M$12*List!$G1094)+Reference!M$13</f>
        <v>3479.5714456758051</v>
      </c>
      <c r="T1094" s="36">
        <f>(Reference!N$12*List!$G1094)+Reference!N$13</f>
        <v>14036.114795165035</v>
      </c>
      <c r="U1094" s="12">
        <f>(Reference!O$12*List!$G1094)+Reference!O$13</f>
        <v>521.70324935105646</v>
      </c>
      <c r="V1094" s="12">
        <f>(Reference!P$12*List!$G1094)+Reference!P$13</f>
        <v>735.12730590376145</v>
      </c>
      <c r="W1094" s="12">
        <f>(Reference!Q$12*List!$G1094)+Reference!Q$13</f>
        <v>367.56365295188073</v>
      </c>
      <c r="X1094" s="54"/>
      <c r="Y1094" s="1" t="str">
        <f t="shared" si="33"/>
        <v>Lewis County, Kentucky</v>
      </c>
      <c r="Z1094" s="39" t="s">
        <v>1151</v>
      </c>
      <c r="AA1094" s="40" t="s">
        <v>2225</v>
      </c>
      <c r="AB1094" s="44" t="s">
        <v>1978</v>
      </c>
      <c r="AC1094" s="63"/>
      <c r="AD1094" s="57">
        <f t="shared" si="32"/>
        <v>0.79400000000000004</v>
      </c>
    </row>
    <row r="1095" spans="1:30" x14ac:dyDescent="0.3">
      <c r="A1095" s="47">
        <v>18680</v>
      </c>
      <c r="B1095" s="27">
        <v>99918</v>
      </c>
      <c r="C1095" s="49" t="s">
        <v>1978</v>
      </c>
      <c r="D1095" s="39" t="s">
        <v>58</v>
      </c>
      <c r="E1095" s="44" t="s">
        <v>1978</v>
      </c>
      <c r="F1095" s="18" t="s">
        <v>7</v>
      </c>
      <c r="G1095" s="29">
        <v>0.79400000000000004</v>
      </c>
      <c r="H1095" s="36">
        <f>(Reference!B$12*List!$G1095)+Reference!B$13</f>
        <v>803.83378404407188</v>
      </c>
      <c r="I1095" s="36">
        <f>(Reference!C$12*List!$G1095)+Reference!C$13</f>
        <v>1199.5008161818103</v>
      </c>
      <c r="J1095" s="36">
        <f>(Reference!D$12*List!$G1095)+Reference!D$13</f>
        <v>1435.6416178555266</v>
      </c>
      <c r="K1095" s="36">
        <f>(Reference!E$12*List!$G1095)+Reference!E$13</f>
        <v>1775.6843722656781</v>
      </c>
      <c r="L1095" s="36">
        <f>(Reference!F$12*List!$G1095)+Reference!F$13</f>
        <v>1849.6751567901094</v>
      </c>
      <c r="M1095" s="36">
        <f>(Reference!G$12*List!$G1095)+Reference!G$13</f>
        <v>2094.7368331937214</v>
      </c>
      <c r="N1095" s="36">
        <f>(Reference!H$12*List!$G1095)+Reference!H$13</f>
        <v>2174.4999484257323</v>
      </c>
      <c r="O1095" s="36">
        <f>(Reference!I$12*List!$G1095)+Reference!I$13</f>
        <v>2260.0353943653226</v>
      </c>
      <c r="P1095" s="36">
        <f>(Reference!J$12*List!$G1095)+Reference!J$13</f>
        <v>2616.3456262241084</v>
      </c>
      <c r="Q1095" s="36">
        <f>(Reference!K$12*List!$G1095)+Reference!K$13</f>
        <v>2699.2572854784357</v>
      </c>
      <c r="R1095" s="36">
        <f>(Reference!L$12*List!$G1095)+Reference!L$13</f>
        <v>2912.3087643218332</v>
      </c>
      <c r="S1095" s="36">
        <f>(Reference!M$12*List!$G1095)+Reference!M$13</f>
        <v>3479.5714456758051</v>
      </c>
      <c r="T1095" s="36">
        <f>(Reference!N$12*List!$G1095)+Reference!N$13</f>
        <v>14036.114795165035</v>
      </c>
      <c r="U1095" s="12">
        <f>(Reference!O$12*List!$G1095)+Reference!O$13</f>
        <v>521.70324935105646</v>
      </c>
      <c r="V1095" s="12">
        <f>(Reference!P$12*List!$G1095)+Reference!P$13</f>
        <v>735.12730590376145</v>
      </c>
      <c r="W1095" s="12">
        <f>(Reference!Q$12*List!$G1095)+Reference!Q$13</f>
        <v>367.56365295188073</v>
      </c>
      <c r="X1095" s="54"/>
      <c r="Y1095" s="1" t="str">
        <f t="shared" si="33"/>
        <v>Lincoln County, Kentucky</v>
      </c>
      <c r="Z1095" s="39" t="s">
        <v>58</v>
      </c>
      <c r="AA1095" s="40" t="s">
        <v>2225</v>
      </c>
      <c r="AB1095" s="44" t="s">
        <v>1978</v>
      </c>
      <c r="AC1095" s="63"/>
      <c r="AD1095" s="57">
        <f t="shared" si="32"/>
        <v>0.79400000000000004</v>
      </c>
    </row>
    <row r="1096" spans="1:30" x14ac:dyDescent="0.3">
      <c r="A1096" s="47">
        <v>18690</v>
      </c>
      <c r="B1096" s="27">
        <v>99918</v>
      </c>
      <c r="C1096" s="49" t="s">
        <v>1978</v>
      </c>
      <c r="D1096" s="39" t="s">
        <v>352</v>
      </c>
      <c r="E1096" s="44" t="s">
        <v>1978</v>
      </c>
      <c r="F1096" s="18" t="s">
        <v>7</v>
      </c>
      <c r="G1096" s="29">
        <v>0.79400000000000004</v>
      </c>
      <c r="H1096" s="36">
        <f>(Reference!B$12*List!$G1096)+Reference!B$13</f>
        <v>803.83378404407188</v>
      </c>
      <c r="I1096" s="36">
        <f>(Reference!C$12*List!$G1096)+Reference!C$13</f>
        <v>1199.5008161818103</v>
      </c>
      <c r="J1096" s="36">
        <f>(Reference!D$12*List!$G1096)+Reference!D$13</f>
        <v>1435.6416178555266</v>
      </c>
      <c r="K1096" s="36">
        <f>(Reference!E$12*List!$G1096)+Reference!E$13</f>
        <v>1775.6843722656781</v>
      </c>
      <c r="L1096" s="36">
        <f>(Reference!F$12*List!$G1096)+Reference!F$13</f>
        <v>1849.6751567901094</v>
      </c>
      <c r="M1096" s="36">
        <f>(Reference!G$12*List!$G1096)+Reference!G$13</f>
        <v>2094.7368331937214</v>
      </c>
      <c r="N1096" s="36">
        <f>(Reference!H$12*List!$G1096)+Reference!H$13</f>
        <v>2174.4999484257323</v>
      </c>
      <c r="O1096" s="36">
        <f>(Reference!I$12*List!$G1096)+Reference!I$13</f>
        <v>2260.0353943653226</v>
      </c>
      <c r="P1096" s="36">
        <f>(Reference!J$12*List!$G1096)+Reference!J$13</f>
        <v>2616.3456262241084</v>
      </c>
      <c r="Q1096" s="36">
        <f>(Reference!K$12*List!$G1096)+Reference!K$13</f>
        <v>2699.2572854784357</v>
      </c>
      <c r="R1096" s="36">
        <f>(Reference!L$12*List!$G1096)+Reference!L$13</f>
        <v>2912.3087643218332</v>
      </c>
      <c r="S1096" s="36">
        <f>(Reference!M$12*List!$G1096)+Reference!M$13</f>
        <v>3479.5714456758051</v>
      </c>
      <c r="T1096" s="36">
        <f>(Reference!N$12*List!$G1096)+Reference!N$13</f>
        <v>14036.114795165035</v>
      </c>
      <c r="U1096" s="12">
        <f>(Reference!O$12*List!$G1096)+Reference!O$13</f>
        <v>521.70324935105646</v>
      </c>
      <c r="V1096" s="12">
        <f>(Reference!P$12*List!$G1096)+Reference!P$13</f>
        <v>735.12730590376145</v>
      </c>
      <c r="W1096" s="12">
        <f>(Reference!Q$12*List!$G1096)+Reference!Q$13</f>
        <v>367.56365295188073</v>
      </c>
      <c r="X1096" s="54"/>
      <c r="Y1096" s="1" t="str">
        <f t="shared" si="33"/>
        <v>Livingston County, Kentucky</v>
      </c>
      <c r="Z1096" s="39" t="s">
        <v>352</v>
      </c>
      <c r="AA1096" s="40" t="s">
        <v>2225</v>
      </c>
      <c r="AB1096" s="44" t="s">
        <v>1978</v>
      </c>
      <c r="AC1096" s="63"/>
      <c r="AD1096" s="57">
        <f t="shared" si="32"/>
        <v>0.79400000000000004</v>
      </c>
    </row>
    <row r="1097" spans="1:30" x14ac:dyDescent="0.3">
      <c r="A1097" s="47">
        <v>18700</v>
      </c>
      <c r="B1097" s="27">
        <v>99918</v>
      </c>
      <c r="C1097" s="49" t="s">
        <v>1978</v>
      </c>
      <c r="D1097" s="39" t="s">
        <v>559</v>
      </c>
      <c r="E1097" s="44" t="s">
        <v>1978</v>
      </c>
      <c r="F1097" s="18" t="s">
        <v>7</v>
      </c>
      <c r="G1097" s="29">
        <v>0.79400000000000004</v>
      </c>
      <c r="H1097" s="36">
        <f>(Reference!B$12*List!$G1097)+Reference!B$13</f>
        <v>803.83378404407188</v>
      </c>
      <c r="I1097" s="36">
        <f>(Reference!C$12*List!$G1097)+Reference!C$13</f>
        <v>1199.5008161818103</v>
      </c>
      <c r="J1097" s="36">
        <f>(Reference!D$12*List!$G1097)+Reference!D$13</f>
        <v>1435.6416178555266</v>
      </c>
      <c r="K1097" s="36">
        <f>(Reference!E$12*List!$G1097)+Reference!E$13</f>
        <v>1775.6843722656781</v>
      </c>
      <c r="L1097" s="36">
        <f>(Reference!F$12*List!$G1097)+Reference!F$13</f>
        <v>1849.6751567901094</v>
      </c>
      <c r="M1097" s="36">
        <f>(Reference!G$12*List!$G1097)+Reference!G$13</f>
        <v>2094.7368331937214</v>
      </c>
      <c r="N1097" s="36">
        <f>(Reference!H$12*List!$G1097)+Reference!H$13</f>
        <v>2174.4999484257323</v>
      </c>
      <c r="O1097" s="36">
        <f>(Reference!I$12*List!$G1097)+Reference!I$13</f>
        <v>2260.0353943653226</v>
      </c>
      <c r="P1097" s="36">
        <f>(Reference!J$12*List!$G1097)+Reference!J$13</f>
        <v>2616.3456262241084</v>
      </c>
      <c r="Q1097" s="36">
        <f>(Reference!K$12*List!$G1097)+Reference!K$13</f>
        <v>2699.2572854784357</v>
      </c>
      <c r="R1097" s="36">
        <f>(Reference!L$12*List!$G1097)+Reference!L$13</f>
        <v>2912.3087643218332</v>
      </c>
      <c r="S1097" s="36">
        <f>(Reference!M$12*List!$G1097)+Reference!M$13</f>
        <v>3479.5714456758051</v>
      </c>
      <c r="T1097" s="36">
        <f>(Reference!N$12*List!$G1097)+Reference!N$13</f>
        <v>14036.114795165035</v>
      </c>
      <c r="U1097" s="12">
        <f>(Reference!O$12*List!$G1097)+Reference!O$13</f>
        <v>521.70324935105646</v>
      </c>
      <c r="V1097" s="12">
        <f>(Reference!P$12*List!$G1097)+Reference!P$13</f>
        <v>735.12730590376145</v>
      </c>
      <c r="W1097" s="12">
        <f>(Reference!Q$12*List!$G1097)+Reference!Q$13</f>
        <v>367.56365295188073</v>
      </c>
      <c r="X1097" s="54"/>
      <c r="Y1097" s="1" t="str">
        <f t="shared" si="33"/>
        <v>Logan County, Kentucky</v>
      </c>
      <c r="Z1097" s="39" t="s">
        <v>559</v>
      </c>
      <c r="AA1097" s="40" t="s">
        <v>2225</v>
      </c>
      <c r="AB1097" s="44" t="s">
        <v>1978</v>
      </c>
      <c r="AC1097" s="63"/>
      <c r="AD1097" s="57">
        <f t="shared" si="32"/>
        <v>0.79400000000000004</v>
      </c>
    </row>
    <row r="1098" spans="1:30" x14ac:dyDescent="0.3">
      <c r="A1098" s="47">
        <v>18710</v>
      </c>
      <c r="B1098" s="27">
        <v>99918</v>
      </c>
      <c r="C1098" s="49" t="s">
        <v>1978</v>
      </c>
      <c r="D1098" s="39" t="s">
        <v>1205</v>
      </c>
      <c r="E1098" s="44" t="s">
        <v>1978</v>
      </c>
      <c r="F1098" s="18" t="s">
        <v>7</v>
      </c>
      <c r="G1098" s="29">
        <v>0.79400000000000004</v>
      </c>
      <c r="H1098" s="36">
        <f>(Reference!B$12*List!$G1098)+Reference!B$13</f>
        <v>803.83378404407188</v>
      </c>
      <c r="I1098" s="36">
        <f>(Reference!C$12*List!$G1098)+Reference!C$13</f>
        <v>1199.5008161818103</v>
      </c>
      <c r="J1098" s="36">
        <f>(Reference!D$12*List!$G1098)+Reference!D$13</f>
        <v>1435.6416178555266</v>
      </c>
      <c r="K1098" s="36">
        <f>(Reference!E$12*List!$G1098)+Reference!E$13</f>
        <v>1775.6843722656781</v>
      </c>
      <c r="L1098" s="36">
        <f>(Reference!F$12*List!$G1098)+Reference!F$13</f>
        <v>1849.6751567901094</v>
      </c>
      <c r="M1098" s="36">
        <f>(Reference!G$12*List!$G1098)+Reference!G$13</f>
        <v>2094.7368331937214</v>
      </c>
      <c r="N1098" s="36">
        <f>(Reference!H$12*List!$G1098)+Reference!H$13</f>
        <v>2174.4999484257323</v>
      </c>
      <c r="O1098" s="36">
        <f>(Reference!I$12*List!$G1098)+Reference!I$13</f>
        <v>2260.0353943653226</v>
      </c>
      <c r="P1098" s="36">
        <f>(Reference!J$12*List!$G1098)+Reference!J$13</f>
        <v>2616.3456262241084</v>
      </c>
      <c r="Q1098" s="36">
        <f>(Reference!K$12*List!$G1098)+Reference!K$13</f>
        <v>2699.2572854784357</v>
      </c>
      <c r="R1098" s="36">
        <f>(Reference!L$12*List!$G1098)+Reference!L$13</f>
        <v>2912.3087643218332</v>
      </c>
      <c r="S1098" s="36">
        <f>(Reference!M$12*List!$G1098)+Reference!M$13</f>
        <v>3479.5714456758051</v>
      </c>
      <c r="T1098" s="36">
        <f>(Reference!N$12*List!$G1098)+Reference!N$13</f>
        <v>14036.114795165035</v>
      </c>
      <c r="U1098" s="12">
        <f>(Reference!O$12*List!$G1098)+Reference!O$13</f>
        <v>521.70324935105646</v>
      </c>
      <c r="V1098" s="12">
        <f>(Reference!P$12*List!$G1098)+Reference!P$13</f>
        <v>735.12730590376145</v>
      </c>
      <c r="W1098" s="12">
        <f>(Reference!Q$12*List!$G1098)+Reference!Q$13</f>
        <v>367.56365295188073</v>
      </c>
      <c r="X1098" s="54"/>
      <c r="Y1098" s="1" t="str">
        <f t="shared" si="33"/>
        <v>Lyon County, Kentucky</v>
      </c>
      <c r="Z1098" s="39" t="s">
        <v>1205</v>
      </c>
      <c r="AA1098" s="40" t="s">
        <v>2225</v>
      </c>
      <c r="AB1098" s="44" t="s">
        <v>1978</v>
      </c>
      <c r="AC1098" s="63"/>
      <c r="AD1098" s="57">
        <f t="shared" ref="AD1098:AD1161" si="34">IFERROR(INDEX($AH$9:$AH$3254,MATCH($B1098,$AE$9:$AE$3254,0)),"")</f>
        <v>0.79400000000000004</v>
      </c>
    </row>
    <row r="1099" spans="1:30" x14ac:dyDescent="0.3">
      <c r="A1099" s="47">
        <v>18750</v>
      </c>
      <c r="B1099" s="27">
        <v>99918</v>
      </c>
      <c r="C1099" s="49" t="s">
        <v>1978</v>
      </c>
      <c r="D1099" s="39" t="s">
        <v>31</v>
      </c>
      <c r="E1099" s="44" t="s">
        <v>1978</v>
      </c>
      <c r="F1099" s="18" t="s">
        <v>7</v>
      </c>
      <c r="G1099" s="29">
        <v>0.79400000000000004</v>
      </c>
      <c r="H1099" s="36">
        <f>(Reference!B$12*List!$G1099)+Reference!B$13</f>
        <v>803.83378404407188</v>
      </c>
      <c r="I1099" s="36">
        <f>(Reference!C$12*List!$G1099)+Reference!C$13</f>
        <v>1199.5008161818103</v>
      </c>
      <c r="J1099" s="36">
        <f>(Reference!D$12*List!$G1099)+Reference!D$13</f>
        <v>1435.6416178555266</v>
      </c>
      <c r="K1099" s="36">
        <f>(Reference!E$12*List!$G1099)+Reference!E$13</f>
        <v>1775.6843722656781</v>
      </c>
      <c r="L1099" s="36">
        <f>(Reference!F$12*List!$G1099)+Reference!F$13</f>
        <v>1849.6751567901094</v>
      </c>
      <c r="M1099" s="36">
        <f>(Reference!G$12*List!$G1099)+Reference!G$13</f>
        <v>2094.7368331937214</v>
      </c>
      <c r="N1099" s="36">
        <f>(Reference!H$12*List!$G1099)+Reference!H$13</f>
        <v>2174.4999484257323</v>
      </c>
      <c r="O1099" s="36">
        <f>(Reference!I$12*List!$G1099)+Reference!I$13</f>
        <v>2260.0353943653226</v>
      </c>
      <c r="P1099" s="36">
        <f>(Reference!J$12*List!$G1099)+Reference!J$13</f>
        <v>2616.3456262241084</v>
      </c>
      <c r="Q1099" s="36">
        <f>(Reference!K$12*List!$G1099)+Reference!K$13</f>
        <v>2699.2572854784357</v>
      </c>
      <c r="R1099" s="36">
        <f>(Reference!L$12*List!$G1099)+Reference!L$13</f>
        <v>2912.3087643218332</v>
      </c>
      <c r="S1099" s="36">
        <f>(Reference!M$12*List!$G1099)+Reference!M$13</f>
        <v>3479.5714456758051</v>
      </c>
      <c r="T1099" s="36">
        <f>(Reference!N$12*List!$G1099)+Reference!N$13</f>
        <v>14036.114795165035</v>
      </c>
      <c r="U1099" s="12">
        <f>(Reference!O$12*List!$G1099)+Reference!O$13</f>
        <v>521.70324935105646</v>
      </c>
      <c r="V1099" s="12">
        <f>(Reference!P$12*List!$G1099)+Reference!P$13</f>
        <v>735.12730590376145</v>
      </c>
      <c r="W1099" s="12">
        <f>(Reference!Q$12*List!$G1099)+Reference!Q$13</f>
        <v>367.56365295188073</v>
      </c>
      <c r="X1099" s="54"/>
      <c r="Y1099" s="1" t="str">
        <f t="shared" si="33"/>
        <v>Madison County, Kentucky</v>
      </c>
      <c r="Z1099" s="39" t="s">
        <v>31</v>
      </c>
      <c r="AA1099" s="40" t="s">
        <v>2225</v>
      </c>
      <c r="AB1099" s="44" t="s">
        <v>1978</v>
      </c>
      <c r="AC1099" s="63"/>
      <c r="AD1099" s="57">
        <f t="shared" si="34"/>
        <v>0.79400000000000004</v>
      </c>
    </row>
    <row r="1100" spans="1:30" x14ac:dyDescent="0.3">
      <c r="A1100" s="47">
        <v>18760</v>
      </c>
      <c r="B1100" s="27">
        <v>99918</v>
      </c>
      <c r="C1100" s="49" t="s">
        <v>1978</v>
      </c>
      <c r="D1100" s="39" t="s">
        <v>1281</v>
      </c>
      <c r="E1100" s="44" t="s">
        <v>1978</v>
      </c>
      <c r="F1100" s="18" t="s">
        <v>7</v>
      </c>
      <c r="G1100" s="29">
        <v>0.79400000000000004</v>
      </c>
      <c r="H1100" s="36">
        <f>(Reference!B$12*List!$G1100)+Reference!B$13</f>
        <v>803.83378404407188</v>
      </c>
      <c r="I1100" s="36">
        <f>(Reference!C$12*List!$G1100)+Reference!C$13</f>
        <v>1199.5008161818103</v>
      </c>
      <c r="J1100" s="36">
        <f>(Reference!D$12*List!$G1100)+Reference!D$13</f>
        <v>1435.6416178555266</v>
      </c>
      <c r="K1100" s="36">
        <f>(Reference!E$12*List!$G1100)+Reference!E$13</f>
        <v>1775.6843722656781</v>
      </c>
      <c r="L1100" s="36">
        <f>(Reference!F$12*List!$G1100)+Reference!F$13</f>
        <v>1849.6751567901094</v>
      </c>
      <c r="M1100" s="36">
        <f>(Reference!G$12*List!$G1100)+Reference!G$13</f>
        <v>2094.7368331937214</v>
      </c>
      <c r="N1100" s="36">
        <f>(Reference!H$12*List!$G1100)+Reference!H$13</f>
        <v>2174.4999484257323</v>
      </c>
      <c r="O1100" s="36">
        <f>(Reference!I$12*List!$G1100)+Reference!I$13</f>
        <v>2260.0353943653226</v>
      </c>
      <c r="P1100" s="36">
        <f>(Reference!J$12*List!$G1100)+Reference!J$13</f>
        <v>2616.3456262241084</v>
      </c>
      <c r="Q1100" s="36">
        <f>(Reference!K$12*List!$G1100)+Reference!K$13</f>
        <v>2699.2572854784357</v>
      </c>
      <c r="R1100" s="36">
        <f>(Reference!L$12*List!$G1100)+Reference!L$13</f>
        <v>2912.3087643218332</v>
      </c>
      <c r="S1100" s="36">
        <f>(Reference!M$12*List!$G1100)+Reference!M$13</f>
        <v>3479.5714456758051</v>
      </c>
      <c r="T1100" s="36">
        <f>(Reference!N$12*List!$G1100)+Reference!N$13</f>
        <v>14036.114795165035</v>
      </c>
      <c r="U1100" s="12">
        <f>(Reference!O$12*List!$G1100)+Reference!O$13</f>
        <v>521.70324935105646</v>
      </c>
      <c r="V1100" s="12">
        <f>(Reference!P$12*List!$G1100)+Reference!P$13</f>
        <v>735.12730590376145</v>
      </c>
      <c r="W1100" s="12">
        <f>(Reference!Q$12*List!$G1100)+Reference!Q$13</f>
        <v>367.56365295188073</v>
      </c>
      <c r="X1100" s="54"/>
      <c r="Y1100" s="1" t="str">
        <f t="shared" ref="Y1100:Y1163" si="35">CONCATENATE(Z1100, AA1100, AB1100)</f>
        <v>Magoffin County, Kentucky</v>
      </c>
      <c r="Z1100" s="39" t="s">
        <v>1281</v>
      </c>
      <c r="AA1100" s="40" t="s">
        <v>2225</v>
      </c>
      <c r="AB1100" s="44" t="s">
        <v>1978</v>
      </c>
      <c r="AC1100" s="63"/>
      <c r="AD1100" s="57">
        <f t="shared" si="34"/>
        <v>0.79400000000000004</v>
      </c>
    </row>
    <row r="1101" spans="1:30" x14ac:dyDescent="0.3">
      <c r="A1101" s="47">
        <v>18770</v>
      </c>
      <c r="B1101" s="27">
        <v>99918</v>
      </c>
      <c r="C1101" s="49" t="s">
        <v>1978</v>
      </c>
      <c r="D1101" s="39" t="s">
        <v>149</v>
      </c>
      <c r="E1101" s="44" t="s">
        <v>1978</v>
      </c>
      <c r="F1101" s="18" t="s">
        <v>7</v>
      </c>
      <c r="G1101" s="29">
        <v>0.79400000000000004</v>
      </c>
      <c r="H1101" s="36">
        <f>(Reference!B$12*List!$G1101)+Reference!B$13</f>
        <v>803.83378404407188</v>
      </c>
      <c r="I1101" s="36">
        <f>(Reference!C$12*List!$G1101)+Reference!C$13</f>
        <v>1199.5008161818103</v>
      </c>
      <c r="J1101" s="36">
        <f>(Reference!D$12*List!$G1101)+Reference!D$13</f>
        <v>1435.6416178555266</v>
      </c>
      <c r="K1101" s="36">
        <f>(Reference!E$12*List!$G1101)+Reference!E$13</f>
        <v>1775.6843722656781</v>
      </c>
      <c r="L1101" s="36">
        <f>(Reference!F$12*List!$G1101)+Reference!F$13</f>
        <v>1849.6751567901094</v>
      </c>
      <c r="M1101" s="36">
        <f>(Reference!G$12*List!$G1101)+Reference!G$13</f>
        <v>2094.7368331937214</v>
      </c>
      <c r="N1101" s="36">
        <f>(Reference!H$12*List!$G1101)+Reference!H$13</f>
        <v>2174.4999484257323</v>
      </c>
      <c r="O1101" s="36">
        <f>(Reference!I$12*List!$G1101)+Reference!I$13</f>
        <v>2260.0353943653226</v>
      </c>
      <c r="P1101" s="36">
        <f>(Reference!J$12*List!$G1101)+Reference!J$13</f>
        <v>2616.3456262241084</v>
      </c>
      <c r="Q1101" s="36">
        <f>(Reference!K$12*List!$G1101)+Reference!K$13</f>
        <v>2699.2572854784357</v>
      </c>
      <c r="R1101" s="36">
        <f>(Reference!L$12*List!$G1101)+Reference!L$13</f>
        <v>2912.3087643218332</v>
      </c>
      <c r="S1101" s="36">
        <f>(Reference!M$12*List!$G1101)+Reference!M$13</f>
        <v>3479.5714456758051</v>
      </c>
      <c r="T1101" s="36">
        <f>(Reference!N$12*List!$G1101)+Reference!N$13</f>
        <v>14036.114795165035</v>
      </c>
      <c r="U1101" s="12">
        <f>(Reference!O$12*List!$G1101)+Reference!O$13</f>
        <v>521.70324935105646</v>
      </c>
      <c r="V1101" s="12">
        <f>(Reference!P$12*List!$G1101)+Reference!P$13</f>
        <v>735.12730590376145</v>
      </c>
      <c r="W1101" s="12">
        <f>(Reference!Q$12*List!$G1101)+Reference!Q$13</f>
        <v>367.56365295188073</v>
      </c>
      <c r="X1101" s="54"/>
      <c r="Y1101" s="1" t="str">
        <f t="shared" si="35"/>
        <v>Marion County, Kentucky</v>
      </c>
      <c r="Z1101" s="39" t="s">
        <v>149</v>
      </c>
      <c r="AA1101" s="40" t="s">
        <v>2225</v>
      </c>
      <c r="AB1101" s="44" t="s">
        <v>1978</v>
      </c>
      <c r="AC1101" s="63"/>
      <c r="AD1101" s="57">
        <f t="shared" si="34"/>
        <v>0.79400000000000004</v>
      </c>
    </row>
    <row r="1102" spans="1:30" x14ac:dyDescent="0.3">
      <c r="A1102" s="47">
        <v>18780</v>
      </c>
      <c r="B1102" s="27">
        <v>99918</v>
      </c>
      <c r="C1102" s="49" t="s">
        <v>1978</v>
      </c>
      <c r="D1102" s="39" t="s">
        <v>252</v>
      </c>
      <c r="E1102" s="44" t="s">
        <v>1978</v>
      </c>
      <c r="F1102" s="18" t="s">
        <v>7</v>
      </c>
      <c r="G1102" s="29">
        <v>0.79400000000000004</v>
      </c>
      <c r="H1102" s="36">
        <f>(Reference!B$12*List!$G1102)+Reference!B$13</f>
        <v>803.83378404407188</v>
      </c>
      <c r="I1102" s="36">
        <f>(Reference!C$12*List!$G1102)+Reference!C$13</f>
        <v>1199.5008161818103</v>
      </c>
      <c r="J1102" s="36">
        <f>(Reference!D$12*List!$G1102)+Reference!D$13</f>
        <v>1435.6416178555266</v>
      </c>
      <c r="K1102" s="36">
        <f>(Reference!E$12*List!$G1102)+Reference!E$13</f>
        <v>1775.6843722656781</v>
      </c>
      <c r="L1102" s="36">
        <f>(Reference!F$12*List!$G1102)+Reference!F$13</f>
        <v>1849.6751567901094</v>
      </c>
      <c r="M1102" s="36">
        <f>(Reference!G$12*List!$G1102)+Reference!G$13</f>
        <v>2094.7368331937214</v>
      </c>
      <c r="N1102" s="36">
        <f>(Reference!H$12*List!$G1102)+Reference!H$13</f>
        <v>2174.4999484257323</v>
      </c>
      <c r="O1102" s="36">
        <f>(Reference!I$12*List!$G1102)+Reference!I$13</f>
        <v>2260.0353943653226</v>
      </c>
      <c r="P1102" s="36">
        <f>(Reference!J$12*List!$G1102)+Reference!J$13</f>
        <v>2616.3456262241084</v>
      </c>
      <c r="Q1102" s="36">
        <f>(Reference!K$12*List!$G1102)+Reference!K$13</f>
        <v>2699.2572854784357</v>
      </c>
      <c r="R1102" s="36">
        <f>(Reference!L$12*List!$G1102)+Reference!L$13</f>
        <v>2912.3087643218332</v>
      </c>
      <c r="S1102" s="36">
        <f>(Reference!M$12*List!$G1102)+Reference!M$13</f>
        <v>3479.5714456758051</v>
      </c>
      <c r="T1102" s="36">
        <f>(Reference!N$12*List!$G1102)+Reference!N$13</f>
        <v>14036.114795165035</v>
      </c>
      <c r="U1102" s="12">
        <f>(Reference!O$12*List!$G1102)+Reference!O$13</f>
        <v>521.70324935105646</v>
      </c>
      <c r="V1102" s="12">
        <f>(Reference!P$12*List!$G1102)+Reference!P$13</f>
        <v>735.12730590376145</v>
      </c>
      <c r="W1102" s="12">
        <f>(Reference!Q$12*List!$G1102)+Reference!Q$13</f>
        <v>367.56365295188073</v>
      </c>
      <c r="X1102" s="54"/>
      <c r="Y1102" s="1" t="str">
        <f t="shared" si="35"/>
        <v>Marshall County, Kentucky</v>
      </c>
      <c r="Z1102" s="39" t="s">
        <v>252</v>
      </c>
      <c r="AA1102" s="40" t="s">
        <v>2225</v>
      </c>
      <c r="AB1102" s="44" t="s">
        <v>1978</v>
      </c>
      <c r="AC1102" s="63"/>
      <c r="AD1102" s="57">
        <f t="shared" si="34"/>
        <v>0.79400000000000004</v>
      </c>
    </row>
    <row r="1103" spans="1:30" x14ac:dyDescent="0.3">
      <c r="A1103" s="47">
        <v>18790</v>
      </c>
      <c r="B1103" s="27">
        <v>99918</v>
      </c>
      <c r="C1103" s="49" t="s">
        <v>1978</v>
      </c>
      <c r="D1103" s="39" t="s">
        <v>150</v>
      </c>
      <c r="E1103" s="44" t="s">
        <v>1978</v>
      </c>
      <c r="F1103" s="18" t="s">
        <v>7</v>
      </c>
      <c r="G1103" s="29">
        <v>0.79400000000000004</v>
      </c>
      <c r="H1103" s="36">
        <f>(Reference!B$12*List!$G1103)+Reference!B$13</f>
        <v>803.83378404407188</v>
      </c>
      <c r="I1103" s="36">
        <f>(Reference!C$12*List!$G1103)+Reference!C$13</f>
        <v>1199.5008161818103</v>
      </c>
      <c r="J1103" s="36">
        <f>(Reference!D$12*List!$G1103)+Reference!D$13</f>
        <v>1435.6416178555266</v>
      </c>
      <c r="K1103" s="36">
        <f>(Reference!E$12*List!$G1103)+Reference!E$13</f>
        <v>1775.6843722656781</v>
      </c>
      <c r="L1103" s="36">
        <f>(Reference!F$12*List!$G1103)+Reference!F$13</f>
        <v>1849.6751567901094</v>
      </c>
      <c r="M1103" s="36">
        <f>(Reference!G$12*List!$G1103)+Reference!G$13</f>
        <v>2094.7368331937214</v>
      </c>
      <c r="N1103" s="36">
        <f>(Reference!H$12*List!$G1103)+Reference!H$13</f>
        <v>2174.4999484257323</v>
      </c>
      <c r="O1103" s="36">
        <f>(Reference!I$12*List!$G1103)+Reference!I$13</f>
        <v>2260.0353943653226</v>
      </c>
      <c r="P1103" s="36">
        <f>(Reference!J$12*List!$G1103)+Reference!J$13</f>
        <v>2616.3456262241084</v>
      </c>
      <c r="Q1103" s="36">
        <f>(Reference!K$12*List!$G1103)+Reference!K$13</f>
        <v>2699.2572854784357</v>
      </c>
      <c r="R1103" s="36">
        <f>(Reference!L$12*List!$G1103)+Reference!L$13</f>
        <v>2912.3087643218332</v>
      </c>
      <c r="S1103" s="36">
        <f>(Reference!M$12*List!$G1103)+Reference!M$13</f>
        <v>3479.5714456758051</v>
      </c>
      <c r="T1103" s="36">
        <f>(Reference!N$12*List!$G1103)+Reference!N$13</f>
        <v>14036.114795165035</v>
      </c>
      <c r="U1103" s="12">
        <f>(Reference!O$12*List!$G1103)+Reference!O$13</f>
        <v>521.70324935105646</v>
      </c>
      <c r="V1103" s="12">
        <f>(Reference!P$12*List!$G1103)+Reference!P$13</f>
        <v>735.12730590376145</v>
      </c>
      <c r="W1103" s="12">
        <f>(Reference!Q$12*List!$G1103)+Reference!Q$13</f>
        <v>367.56365295188073</v>
      </c>
      <c r="X1103" s="54"/>
      <c r="Y1103" s="1" t="str">
        <f t="shared" si="35"/>
        <v>Martin County, Kentucky</v>
      </c>
      <c r="Z1103" s="39" t="s">
        <v>150</v>
      </c>
      <c r="AA1103" s="40" t="s">
        <v>2225</v>
      </c>
      <c r="AB1103" s="44" t="s">
        <v>1978</v>
      </c>
      <c r="AC1103" s="63"/>
      <c r="AD1103" s="57">
        <f t="shared" si="34"/>
        <v>0.79400000000000004</v>
      </c>
    </row>
    <row r="1104" spans="1:30" x14ac:dyDescent="0.3">
      <c r="A1104" s="47">
        <v>18800</v>
      </c>
      <c r="B1104" s="27">
        <v>99918</v>
      </c>
      <c r="C1104" s="49" t="s">
        <v>1978</v>
      </c>
      <c r="D1104" s="39" t="s">
        <v>1166</v>
      </c>
      <c r="E1104" s="44" t="s">
        <v>1978</v>
      </c>
      <c r="F1104" s="18" t="s">
        <v>7</v>
      </c>
      <c r="G1104" s="29">
        <v>0.79400000000000004</v>
      </c>
      <c r="H1104" s="36">
        <f>(Reference!B$12*List!$G1104)+Reference!B$13</f>
        <v>803.83378404407188</v>
      </c>
      <c r="I1104" s="36">
        <f>(Reference!C$12*List!$G1104)+Reference!C$13</f>
        <v>1199.5008161818103</v>
      </c>
      <c r="J1104" s="36">
        <f>(Reference!D$12*List!$G1104)+Reference!D$13</f>
        <v>1435.6416178555266</v>
      </c>
      <c r="K1104" s="36">
        <f>(Reference!E$12*List!$G1104)+Reference!E$13</f>
        <v>1775.6843722656781</v>
      </c>
      <c r="L1104" s="36">
        <f>(Reference!F$12*List!$G1104)+Reference!F$13</f>
        <v>1849.6751567901094</v>
      </c>
      <c r="M1104" s="36">
        <f>(Reference!G$12*List!$G1104)+Reference!G$13</f>
        <v>2094.7368331937214</v>
      </c>
      <c r="N1104" s="36">
        <f>(Reference!H$12*List!$G1104)+Reference!H$13</f>
        <v>2174.4999484257323</v>
      </c>
      <c r="O1104" s="36">
        <f>(Reference!I$12*List!$G1104)+Reference!I$13</f>
        <v>2260.0353943653226</v>
      </c>
      <c r="P1104" s="36">
        <f>(Reference!J$12*List!$G1104)+Reference!J$13</f>
        <v>2616.3456262241084</v>
      </c>
      <c r="Q1104" s="36">
        <f>(Reference!K$12*List!$G1104)+Reference!K$13</f>
        <v>2699.2572854784357</v>
      </c>
      <c r="R1104" s="36">
        <f>(Reference!L$12*List!$G1104)+Reference!L$13</f>
        <v>2912.3087643218332</v>
      </c>
      <c r="S1104" s="36">
        <f>(Reference!M$12*List!$G1104)+Reference!M$13</f>
        <v>3479.5714456758051</v>
      </c>
      <c r="T1104" s="36">
        <f>(Reference!N$12*List!$G1104)+Reference!N$13</f>
        <v>14036.114795165035</v>
      </c>
      <c r="U1104" s="12">
        <f>(Reference!O$12*List!$G1104)+Reference!O$13</f>
        <v>521.70324935105646</v>
      </c>
      <c r="V1104" s="12">
        <f>(Reference!P$12*List!$G1104)+Reference!P$13</f>
        <v>735.12730590376145</v>
      </c>
      <c r="W1104" s="12">
        <f>(Reference!Q$12*List!$G1104)+Reference!Q$13</f>
        <v>367.56365295188073</v>
      </c>
      <c r="X1104" s="54"/>
      <c r="Y1104" s="1" t="str">
        <f t="shared" si="35"/>
        <v>Mason County, Kentucky</v>
      </c>
      <c r="Z1104" s="39" t="s">
        <v>1166</v>
      </c>
      <c r="AA1104" s="40" t="s">
        <v>2225</v>
      </c>
      <c r="AB1104" s="44" t="s">
        <v>1978</v>
      </c>
      <c r="AC1104" s="63"/>
      <c r="AD1104" s="57">
        <f t="shared" si="34"/>
        <v>0.79400000000000004</v>
      </c>
    </row>
    <row r="1105" spans="1:30" x14ac:dyDescent="0.3">
      <c r="A1105" s="47">
        <v>18720</v>
      </c>
      <c r="B1105" s="27">
        <v>99918</v>
      </c>
      <c r="C1105" s="49" t="s">
        <v>1978</v>
      </c>
      <c r="D1105" s="39" t="s">
        <v>1279</v>
      </c>
      <c r="E1105" s="44" t="s">
        <v>1978</v>
      </c>
      <c r="F1105" s="18" t="s">
        <v>7</v>
      </c>
      <c r="G1105" s="29">
        <v>0.79400000000000004</v>
      </c>
      <c r="H1105" s="36">
        <f>(Reference!B$12*List!$G1105)+Reference!B$13</f>
        <v>803.83378404407188</v>
      </c>
      <c r="I1105" s="36">
        <f>(Reference!C$12*List!$G1105)+Reference!C$13</f>
        <v>1199.5008161818103</v>
      </c>
      <c r="J1105" s="36">
        <f>(Reference!D$12*List!$G1105)+Reference!D$13</f>
        <v>1435.6416178555266</v>
      </c>
      <c r="K1105" s="36">
        <f>(Reference!E$12*List!$G1105)+Reference!E$13</f>
        <v>1775.6843722656781</v>
      </c>
      <c r="L1105" s="36">
        <f>(Reference!F$12*List!$G1105)+Reference!F$13</f>
        <v>1849.6751567901094</v>
      </c>
      <c r="M1105" s="36">
        <f>(Reference!G$12*List!$G1105)+Reference!G$13</f>
        <v>2094.7368331937214</v>
      </c>
      <c r="N1105" s="36">
        <f>(Reference!H$12*List!$G1105)+Reference!H$13</f>
        <v>2174.4999484257323</v>
      </c>
      <c r="O1105" s="36">
        <f>(Reference!I$12*List!$G1105)+Reference!I$13</f>
        <v>2260.0353943653226</v>
      </c>
      <c r="P1105" s="36">
        <f>(Reference!J$12*List!$G1105)+Reference!J$13</f>
        <v>2616.3456262241084</v>
      </c>
      <c r="Q1105" s="36">
        <f>(Reference!K$12*List!$G1105)+Reference!K$13</f>
        <v>2699.2572854784357</v>
      </c>
      <c r="R1105" s="36">
        <f>(Reference!L$12*List!$G1105)+Reference!L$13</f>
        <v>2912.3087643218332</v>
      </c>
      <c r="S1105" s="36">
        <f>(Reference!M$12*List!$G1105)+Reference!M$13</f>
        <v>3479.5714456758051</v>
      </c>
      <c r="T1105" s="36">
        <f>(Reference!N$12*List!$G1105)+Reference!N$13</f>
        <v>14036.114795165035</v>
      </c>
      <c r="U1105" s="12">
        <f>(Reference!O$12*List!$G1105)+Reference!O$13</f>
        <v>521.70324935105646</v>
      </c>
      <c r="V1105" s="12">
        <f>(Reference!P$12*List!$G1105)+Reference!P$13</f>
        <v>735.12730590376145</v>
      </c>
      <c r="W1105" s="12">
        <f>(Reference!Q$12*List!$G1105)+Reference!Q$13</f>
        <v>367.56365295188073</v>
      </c>
      <c r="X1105" s="54"/>
      <c r="Y1105" s="1" t="str">
        <f t="shared" si="35"/>
        <v>Mc Cracken County, Kentucky</v>
      </c>
      <c r="Z1105" s="39" t="s">
        <v>1279</v>
      </c>
      <c r="AA1105" s="40" t="s">
        <v>2225</v>
      </c>
      <c r="AB1105" s="44" t="s">
        <v>1978</v>
      </c>
      <c r="AC1105" s="63"/>
      <c r="AD1105" s="57">
        <f t="shared" si="34"/>
        <v>0.79400000000000004</v>
      </c>
    </row>
    <row r="1106" spans="1:30" x14ac:dyDescent="0.3">
      <c r="A1106" s="47">
        <v>18730</v>
      </c>
      <c r="B1106" s="27">
        <v>99918</v>
      </c>
      <c r="C1106" s="49" t="s">
        <v>1978</v>
      </c>
      <c r="D1106" s="39" t="s">
        <v>1280</v>
      </c>
      <c r="E1106" s="44" t="s">
        <v>1978</v>
      </c>
      <c r="F1106" s="18" t="s">
        <v>7</v>
      </c>
      <c r="G1106" s="29">
        <v>0.79400000000000004</v>
      </c>
      <c r="H1106" s="36">
        <f>(Reference!B$12*List!$G1106)+Reference!B$13</f>
        <v>803.83378404407188</v>
      </c>
      <c r="I1106" s="36">
        <f>(Reference!C$12*List!$G1106)+Reference!C$13</f>
        <v>1199.5008161818103</v>
      </c>
      <c r="J1106" s="36">
        <f>(Reference!D$12*List!$G1106)+Reference!D$13</f>
        <v>1435.6416178555266</v>
      </c>
      <c r="K1106" s="36">
        <f>(Reference!E$12*List!$G1106)+Reference!E$13</f>
        <v>1775.6843722656781</v>
      </c>
      <c r="L1106" s="36">
        <f>(Reference!F$12*List!$G1106)+Reference!F$13</f>
        <v>1849.6751567901094</v>
      </c>
      <c r="M1106" s="36">
        <f>(Reference!G$12*List!$G1106)+Reference!G$13</f>
        <v>2094.7368331937214</v>
      </c>
      <c r="N1106" s="36">
        <f>(Reference!H$12*List!$G1106)+Reference!H$13</f>
        <v>2174.4999484257323</v>
      </c>
      <c r="O1106" s="36">
        <f>(Reference!I$12*List!$G1106)+Reference!I$13</f>
        <v>2260.0353943653226</v>
      </c>
      <c r="P1106" s="36">
        <f>(Reference!J$12*List!$G1106)+Reference!J$13</f>
        <v>2616.3456262241084</v>
      </c>
      <c r="Q1106" s="36">
        <f>(Reference!K$12*List!$G1106)+Reference!K$13</f>
        <v>2699.2572854784357</v>
      </c>
      <c r="R1106" s="36">
        <f>(Reference!L$12*List!$G1106)+Reference!L$13</f>
        <v>2912.3087643218332</v>
      </c>
      <c r="S1106" s="36">
        <f>(Reference!M$12*List!$G1106)+Reference!M$13</f>
        <v>3479.5714456758051</v>
      </c>
      <c r="T1106" s="36">
        <f>(Reference!N$12*List!$G1106)+Reference!N$13</f>
        <v>14036.114795165035</v>
      </c>
      <c r="U1106" s="12">
        <f>(Reference!O$12*List!$G1106)+Reference!O$13</f>
        <v>521.70324935105646</v>
      </c>
      <c r="V1106" s="12">
        <f>(Reference!P$12*List!$G1106)+Reference!P$13</f>
        <v>735.12730590376145</v>
      </c>
      <c r="W1106" s="12">
        <f>(Reference!Q$12*List!$G1106)+Reference!Q$13</f>
        <v>367.56365295188073</v>
      </c>
      <c r="X1106" s="54"/>
      <c r="Y1106" s="1" t="str">
        <f t="shared" si="35"/>
        <v>Mc Creary County, Kentucky</v>
      </c>
      <c r="Z1106" s="39" t="s">
        <v>1280</v>
      </c>
      <c r="AA1106" s="40" t="s">
        <v>2225</v>
      </c>
      <c r="AB1106" s="44" t="s">
        <v>1978</v>
      </c>
      <c r="AC1106" s="63"/>
      <c r="AD1106" s="57">
        <f t="shared" si="34"/>
        <v>0.79400000000000004</v>
      </c>
    </row>
    <row r="1107" spans="1:30" x14ac:dyDescent="0.3">
      <c r="A1107" s="47">
        <v>18740</v>
      </c>
      <c r="B1107" s="13">
        <v>36980</v>
      </c>
      <c r="C1107" s="49" t="s">
        <v>2401</v>
      </c>
      <c r="D1107" s="38" t="s">
        <v>334</v>
      </c>
      <c r="E1107" s="43" t="s">
        <v>1978</v>
      </c>
      <c r="F1107" s="18" t="s">
        <v>6</v>
      </c>
      <c r="G1107" s="11">
        <v>0.87829999999999997</v>
      </c>
      <c r="H1107" s="36">
        <f>(Reference!B$12*List!$G1107)+Reference!B$13</f>
        <v>867.32302674791606</v>
      </c>
      <c r="I1107" s="36">
        <f>(Reference!C$12*List!$G1107)+Reference!C$13</f>
        <v>1294.2410472515844</v>
      </c>
      <c r="J1107" s="36">
        <f>(Reference!D$12*List!$G1107)+Reference!D$13</f>
        <v>1549.032969302845</v>
      </c>
      <c r="K1107" s="36">
        <f>(Reference!E$12*List!$G1107)+Reference!E$13</f>
        <v>1915.9333370566603</v>
      </c>
      <c r="L1107" s="36">
        <f>(Reference!F$12*List!$G1107)+Reference!F$13</f>
        <v>1995.7681392993888</v>
      </c>
      <c r="M1107" s="36">
        <f>(Reference!G$12*List!$G1107)+Reference!G$13</f>
        <v>2260.1855339614749</v>
      </c>
      <c r="N1107" s="36">
        <f>(Reference!H$12*List!$G1107)+Reference!H$13</f>
        <v>2346.2485831876784</v>
      </c>
      <c r="O1107" s="36">
        <f>(Reference!I$12*List!$G1107)+Reference!I$13</f>
        <v>2438.5398793973563</v>
      </c>
      <c r="P1107" s="36">
        <f>(Reference!J$12*List!$G1107)+Reference!J$13</f>
        <v>2822.992579559148</v>
      </c>
      <c r="Q1107" s="36">
        <f>(Reference!K$12*List!$G1107)+Reference!K$13</f>
        <v>2912.4528544127024</v>
      </c>
      <c r="R1107" s="36">
        <f>(Reference!L$12*List!$G1107)+Reference!L$13</f>
        <v>3142.3317885300621</v>
      </c>
      <c r="S1107" s="36">
        <f>(Reference!M$12*List!$G1107)+Reference!M$13</f>
        <v>3754.3986057243123</v>
      </c>
      <c r="T1107" s="36">
        <f>(Reference!N$12*List!$G1107)+Reference!N$13</f>
        <v>15144.729929958117</v>
      </c>
      <c r="U1107" s="12">
        <f>(Reference!O$12*List!$G1107)+Reference!O$13</f>
        <v>562.90896236649417</v>
      </c>
      <c r="V1107" s="12">
        <f>(Reference!P$12*List!$G1107)+Reference!P$13</f>
        <v>793.18990151642379</v>
      </c>
      <c r="W1107" s="12">
        <f>(Reference!Q$12*List!$G1107)+Reference!Q$13</f>
        <v>396.59495075821189</v>
      </c>
      <c r="X1107" s="54"/>
      <c r="Y1107" s="1" t="str">
        <f t="shared" si="35"/>
        <v>Mc Lean County, Kentucky</v>
      </c>
      <c r="Z1107" s="38" t="s">
        <v>334</v>
      </c>
      <c r="AA1107" s="40" t="s">
        <v>2225</v>
      </c>
      <c r="AB1107" s="43" t="s">
        <v>1978</v>
      </c>
      <c r="AC1107" s="62"/>
      <c r="AD1107" s="57">
        <f t="shared" si="34"/>
        <v>0.87829999999999997</v>
      </c>
    </row>
    <row r="1108" spans="1:30" x14ac:dyDescent="0.3">
      <c r="A1108" s="47">
        <v>18801</v>
      </c>
      <c r="B1108" s="13">
        <v>21060</v>
      </c>
      <c r="C1108" s="49" t="s">
        <v>2402</v>
      </c>
      <c r="D1108" s="38" t="s">
        <v>335</v>
      </c>
      <c r="E1108" s="43" t="s">
        <v>1978</v>
      </c>
      <c r="F1108" s="18" t="s">
        <v>6</v>
      </c>
      <c r="G1108" s="11">
        <v>0.76700000000000002</v>
      </c>
      <c r="H1108" s="36">
        <f>(Reference!B$12*List!$G1108)+Reference!B$13</f>
        <v>783.4991511496022</v>
      </c>
      <c r="I1108" s="36">
        <f>(Reference!C$12*List!$G1108)+Reference!C$13</f>
        <v>1169.1569699317047</v>
      </c>
      <c r="J1108" s="36">
        <f>(Reference!D$12*List!$G1108)+Reference!D$13</f>
        <v>1399.3241031570972</v>
      </c>
      <c r="K1108" s="36">
        <f>(Reference!E$12*List!$G1108)+Reference!E$13</f>
        <v>1730.7647750016624</v>
      </c>
      <c r="L1108" s="36">
        <f>(Reference!F$12*List!$G1108)+Reference!F$13</f>
        <v>1802.8838100789521</v>
      </c>
      <c r="M1108" s="36">
        <f>(Reference!G$12*List!$G1108)+Reference!G$13</f>
        <v>2041.7461461150817</v>
      </c>
      <c r="N1108" s="36">
        <f>(Reference!H$12*List!$G1108)+Reference!H$13</f>
        <v>2119.4914888934363</v>
      </c>
      <c r="O1108" s="36">
        <f>(Reference!I$12*List!$G1108)+Reference!I$13</f>
        <v>2202.863139372856</v>
      </c>
      <c r="P1108" s="36">
        <f>(Reference!J$12*List!$G1108)+Reference!J$13</f>
        <v>2550.1597692840596</v>
      </c>
      <c r="Q1108" s="36">
        <f>(Reference!K$12*List!$G1108)+Reference!K$13</f>
        <v>2630.9740071720871</v>
      </c>
      <c r="R1108" s="36">
        <f>(Reference!L$12*List!$G1108)+Reference!L$13</f>
        <v>2838.6359095932185</v>
      </c>
      <c r="S1108" s="36">
        <f>(Reference!M$12*List!$G1108)+Reference!M$13</f>
        <v>3391.5485118524393</v>
      </c>
      <c r="T1108" s="36">
        <f>(Reference!N$12*List!$G1108)+Reference!N$13</f>
        <v>13681.042332064048</v>
      </c>
      <c r="U1108" s="12">
        <f>(Reference!O$12*List!$G1108)+Reference!O$13</f>
        <v>508.50569002226848</v>
      </c>
      <c r="V1108" s="12">
        <f>(Reference!P$12*List!$G1108)+Reference!P$13</f>
        <v>716.5307450313785</v>
      </c>
      <c r="W1108" s="12">
        <f>(Reference!Q$12*List!$G1108)+Reference!Q$13</f>
        <v>358.26537251568925</v>
      </c>
      <c r="X1108" s="54"/>
      <c r="Y1108" s="1" t="str">
        <f t="shared" si="35"/>
        <v>Meade County, Kentucky</v>
      </c>
      <c r="Z1108" s="38" t="s">
        <v>335</v>
      </c>
      <c r="AA1108" s="40" t="s">
        <v>2225</v>
      </c>
      <c r="AB1108" s="43" t="s">
        <v>1978</v>
      </c>
      <c r="AC1108" s="62"/>
      <c r="AD1108" s="57">
        <f t="shared" si="34"/>
        <v>0.76700000000000002</v>
      </c>
    </row>
    <row r="1109" spans="1:30" x14ac:dyDescent="0.3">
      <c r="A1109" s="47">
        <v>18802</v>
      </c>
      <c r="B1109" s="27">
        <v>99918</v>
      </c>
      <c r="C1109" s="49" t="s">
        <v>1978</v>
      </c>
      <c r="D1109" s="39" t="s">
        <v>1282</v>
      </c>
      <c r="E1109" s="44" t="s">
        <v>1978</v>
      </c>
      <c r="F1109" s="18" t="s">
        <v>7</v>
      </c>
      <c r="G1109" s="29">
        <v>0.79400000000000004</v>
      </c>
      <c r="H1109" s="36">
        <f>(Reference!B$12*List!$G1109)+Reference!B$13</f>
        <v>803.83378404407188</v>
      </c>
      <c r="I1109" s="36">
        <f>(Reference!C$12*List!$G1109)+Reference!C$13</f>
        <v>1199.5008161818103</v>
      </c>
      <c r="J1109" s="36">
        <f>(Reference!D$12*List!$G1109)+Reference!D$13</f>
        <v>1435.6416178555266</v>
      </c>
      <c r="K1109" s="36">
        <f>(Reference!E$12*List!$G1109)+Reference!E$13</f>
        <v>1775.6843722656781</v>
      </c>
      <c r="L1109" s="36">
        <f>(Reference!F$12*List!$G1109)+Reference!F$13</f>
        <v>1849.6751567901094</v>
      </c>
      <c r="M1109" s="36">
        <f>(Reference!G$12*List!$G1109)+Reference!G$13</f>
        <v>2094.7368331937214</v>
      </c>
      <c r="N1109" s="36">
        <f>(Reference!H$12*List!$G1109)+Reference!H$13</f>
        <v>2174.4999484257323</v>
      </c>
      <c r="O1109" s="36">
        <f>(Reference!I$12*List!$G1109)+Reference!I$13</f>
        <v>2260.0353943653226</v>
      </c>
      <c r="P1109" s="36">
        <f>(Reference!J$12*List!$G1109)+Reference!J$13</f>
        <v>2616.3456262241084</v>
      </c>
      <c r="Q1109" s="36">
        <f>(Reference!K$12*List!$G1109)+Reference!K$13</f>
        <v>2699.2572854784357</v>
      </c>
      <c r="R1109" s="36">
        <f>(Reference!L$12*List!$G1109)+Reference!L$13</f>
        <v>2912.3087643218332</v>
      </c>
      <c r="S1109" s="36">
        <f>(Reference!M$12*List!$G1109)+Reference!M$13</f>
        <v>3479.5714456758051</v>
      </c>
      <c r="T1109" s="36">
        <f>(Reference!N$12*List!$G1109)+Reference!N$13</f>
        <v>14036.114795165035</v>
      </c>
      <c r="U1109" s="12">
        <f>(Reference!O$12*List!$G1109)+Reference!O$13</f>
        <v>521.70324935105646</v>
      </c>
      <c r="V1109" s="12">
        <f>(Reference!P$12*List!$G1109)+Reference!P$13</f>
        <v>735.12730590376145</v>
      </c>
      <c r="W1109" s="12">
        <f>(Reference!Q$12*List!$G1109)+Reference!Q$13</f>
        <v>367.56365295188073</v>
      </c>
      <c r="X1109" s="54"/>
      <c r="Y1109" s="1" t="str">
        <f t="shared" si="35"/>
        <v>Menifee County, Kentucky</v>
      </c>
      <c r="Z1109" s="39" t="s">
        <v>1282</v>
      </c>
      <c r="AA1109" s="40" t="s">
        <v>2225</v>
      </c>
      <c r="AB1109" s="44" t="s">
        <v>1978</v>
      </c>
      <c r="AC1109" s="63"/>
      <c r="AD1109" s="57">
        <f t="shared" si="34"/>
        <v>0.79400000000000004</v>
      </c>
    </row>
    <row r="1110" spans="1:30" x14ac:dyDescent="0.3">
      <c r="A1110" s="47">
        <v>18830</v>
      </c>
      <c r="B1110" s="27">
        <v>99918</v>
      </c>
      <c r="C1110" s="49" t="s">
        <v>1978</v>
      </c>
      <c r="D1110" s="39" t="s">
        <v>254</v>
      </c>
      <c r="E1110" s="44" t="s">
        <v>1978</v>
      </c>
      <c r="F1110" s="18" t="s">
        <v>7</v>
      </c>
      <c r="G1110" s="29">
        <v>0.79400000000000004</v>
      </c>
      <c r="H1110" s="36">
        <f>(Reference!B$12*List!$G1110)+Reference!B$13</f>
        <v>803.83378404407188</v>
      </c>
      <c r="I1110" s="36">
        <f>(Reference!C$12*List!$G1110)+Reference!C$13</f>
        <v>1199.5008161818103</v>
      </c>
      <c r="J1110" s="36">
        <f>(Reference!D$12*List!$G1110)+Reference!D$13</f>
        <v>1435.6416178555266</v>
      </c>
      <c r="K1110" s="36">
        <f>(Reference!E$12*List!$G1110)+Reference!E$13</f>
        <v>1775.6843722656781</v>
      </c>
      <c r="L1110" s="36">
        <f>(Reference!F$12*List!$G1110)+Reference!F$13</f>
        <v>1849.6751567901094</v>
      </c>
      <c r="M1110" s="36">
        <f>(Reference!G$12*List!$G1110)+Reference!G$13</f>
        <v>2094.7368331937214</v>
      </c>
      <c r="N1110" s="36">
        <f>(Reference!H$12*List!$G1110)+Reference!H$13</f>
        <v>2174.4999484257323</v>
      </c>
      <c r="O1110" s="36">
        <f>(Reference!I$12*List!$G1110)+Reference!I$13</f>
        <v>2260.0353943653226</v>
      </c>
      <c r="P1110" s="36">
        <f>(Reference!J$12*List!$G1110)+Reference!J$13</f>
        <v>2616.3456262241084</v>
      </c>
      <c r="Q1110" s="36">
        <f>(Reference!K$12*List!$G1110)+Reference!K$13</f>
        <v>2699.2572854784357</v>
      </c>
      <c r="R1110" s="36">
        <f>(Reference!L$12*List!$G1110)+Reference!L$13</f>
        <v>2912.3087643218332</v>
      </c>
      <c r="S1110" s="36">
        <f>(Reference!M$12*List!$G1110)+Reference!M$13</f>
        <v>3479.5714456758051</v>
      </c>
      <c r="T1110" s="36">
        <f>(Reference!N$12*List!$G1110)+Reference!N$13</f>
        <v>14036.114795165035</v>
      </c>
      <c r="U1110" s="12">
        <f>(Reference!O$12*List!$G1110)+Reference!O$13</f>
        <v>521.70324935105646</v>
      </c>
      <c r="V1110" s="12">
        <f>(Reference!P$12*List!$G1110)+Reference!P$13</f>
        <v>735.12730590376145</v>
      </c>
      <c r="W1110" s="12">
        <f>(Reference!Q$12*List!$G1110)+Reference!Q$13</f>
        <v>367.56365295188073</v>
      </c>
      <c r="X1110" s="54"/>
      <c r="Y1110" s="1" t="str">
        <f t="shared" si="35"/>
        <v>Mercer County, Kentucky</v>
      </c>
      <c r="Z1110" s="39" t="s">
        <v>254</v>
      </c>
      <c r="AA1110" s="40" t="s">
        <v>2225</v>
      </c>
      <c r="AB1110" s="44" t="s">
        <v>1978</v>
      </c>
      <c r="AC1110" s="63"/>
      <c r="AD1110" s="57">
        <f t="shared" si="34"/>
        <v>0.79400000000000004</v>
      </c>
    </row>
    <row r="1111" spans="1:30" x14ac:dyDescent="0.3">
      <c r="A1111" s="47">
        <v>18831</v>
      </c>
      <c r="B1111" s="27">
        <v>99918</v>
      </c>
      <c r="C1111" s="49" t="s">
        <v>1978</v>
      </c>
      <c r="D1111" s="39" t="s">
        <v>1283</v>
      </c>
      <c r="E1111" s="44" t="s">
        <v>1978</v>
      </c>
      <c r="F1111" s="18" t="s">
        <v>7</v>
      </c>
      <c r="G1111" s="29">
        <v>0.79400000000000004</v>
      </c>
      <c r="H1111" s="36">
        <f>(Reference!B$12*List!$G1111)+Reference!B$13</f>
        <v>803.83378404407188</v>
      </c>
      <c r="I1111" s="36">
        <f>(Reference!C$12*List!$G1111)+Reference!C$13</f>
        <v>1199.5008161818103</v>
      </c>
      <c r="J1111" s="36">
        <f>(Reference!D$12*List!$G1111)+Reference!D$13</f>
        <v>1435.6416178555266</v>
      </c>
      <c r="K1111" s="36">
        <f>(Reference!E$12*List!$G1111)+Reference!E$13</f>
        <v>1775.6843722656781</v>
      </c>
      <c r="L1111" s="36">
        <f>(Reference!F$12*List!$G1111)+Reference!F$13</f>
        <v>1849.6751567901094</v>
      </c>
      <c r="M1111" s="36">
        <f>(Reference!G$12*List!$G1111)+Reference!G$13</f>
        <v>2094.7368331937214</v>
      </c>
      <c r="N1111" s="36">
        <f>(Reference!H$12*List!$G1111)+Reference!H$13</f>
        <v>2174.4999484257323</v>
      </c>
      <c r="O1111" s="36">
        <f>(Reference!I$12*List!$G1111)+Reference!I$13</f>
        <v>2260.0353943653226</v>
      </c>
      <c r="P1111" s="36">
        <f>(Reference!J$12*List!$G1111)+Reference!J$13</f>
        <v>2616.3456262241084</v>
      </c>
      <c r="Q1111" s="36">
        <f>(Reference!K$12*List!$G1111)+Reference!K$13</f>
        <v>2699.2572854784357</v>
      </c>
      <c r="R1111" s="36">
        <f>(Reference!L$12*List!$G1111)+Reference!L$13</f>
        <v>2912.3087643218332</v>
      </c>
      <c r="S1111" s="36">
        <f>(Reference!M$12*List!$G1111)+Reference!M$13</f>
        <v>3479.5714456758051</v>
      </c>
      <c r="T1111" s="36">
        <f>(Reference!N$12*List!$G1111)+Reference!N$13</f>
        <v>14036.114795165035</v>
      </c>
      <c r="U1111" s="12">
        <f>(Reference!O$12*List!$G1111)+Reference!O$13</f>
        <v>521.70324935105646</v>
      </c>
      <c r="V1111" s="12">
        <f>(Reference!P$12*List!$G1111)+Reference!P$13</f>
        <v>735.12730590376145</v>
      </c>
      <c r="W1111" s="12">
        <f>(Reference!Q$12*List!$G1111)+Reference!Q$13</f>
        <v>367.56365295188073</v>
      </c>
      <c r="X1111" s="54"/>
      <c r="Y1111" s="1" t="str">
        <f t="shared" si="35"/>
        <v>Metcalfe County, Kentucky</v>
      </c>
      <c r="Z1111" s="39" t="s">
        <v>1283</v>
      </c>
      <c r="AA1111" s="40" t="s">
        <v>2225</v>
      </c>
      <c r="AB1111" s="44" t="s">
        <v>1978</v>
      </c>
      <c r="AC1111" s="63"/>
      <c r="AD1111" s="57">
        <f t="shared" si="34"/>
        <v>0.79400000000000004</v>
      </c>
    </row>
    <row r="1112" spans="1:30" x14ac:dyDescent="0.3">
      <c r="A1112" s="47">
        <v>18850</v>
      </c>
      <c r="B1112" s="27">
        <v>99918</v>
      </c>
      <c r="C1112" s="49" t="s">
        <v>1978</v>
      </c>
      <c r="D1112" s="39" t="s">
        <v>207</v>
      </c>
      <c r="E1112" s="44" t="s">
        <v>1978</v>
      </c>
      <c r="F1112" s="18" t="s">
        <v>7</v>
      </c>
      <c r="G1112" s="29">
        <v>0.79400000000000004</v>
      </c>
      <c r="H1112" s="36">
        <f>(Reference!B$12*List!$G1112)+Reference!B$13</f>
        <v>803.83378404407188</v>
      </c>
      <c r="I1112" s="36">
        <f>(Reference!C$12*List!$G1112)+Reference!C$13</f>
        <v>1199.5008161818103</v>
      </c>
      <c r="J1112" s="36">
        <f>(Reference!D$12*List!$G1112)+Reference!D$13</f>
        <v>1435.6416178555266</v>
      </c>
      <c r="K1112" s="36">
        <f>(Reference!E$12*List!$G1112)+Reference!E$13</f>
        <v>1775.6843722656781</v>
      </c>
      <c r="L1112" s="36">
        <f>(Reference!F$12*List!$G1112)+Reference!F$13</f>
        <v>1849.6751567901094</v>
      </c>
      <c r="M1112" s="36">
        <f>(Reference!G$12*List!$G1112)+Reference!G$13</f>
        <v>2094.7368331937214</v>
      </c>
      <c r="N1112" s="36">
        <f>(Reference!H$12*List!$G1112)+Reference!H$13</f>
        <v>2174.4999484257323</v>
      </c>
      <c r="O1112" s="36">
        <f>(Reference!I$12*List!$G1112)+Reference!I$13</f>
        <v>2260.0353943653226</v>
      </c>
      <c r="P1112" s="36">
        <f>(Reference!J$12*List!$G1112)+Reference!J$13</f>
        <v>2616.3456262241084</v>
      </c>
      <c r="Q1112" s="36">
        <f>(Reference!K$12*List!$G1112)+Reference!K$13</f>
        <v>2699.2572854784357</v>
      </c>
      <c r="R1112" s="36">
        <f>(Reference!L$12*List!$G1112)+Reference!L$13</f>
        <v>2912.3087643218332</v>
      </c>
      <c r="S1112" s="36">
        <f>(Reference!M$12*List!$G1112)+Reference!M$13</f>
        <v>3479.5714456758051</v>
      </c>
      <c r="T1112" s="36">
        <f>(Reference!N$12*List!$G1112)+Reference!N$13</f>
        <v>14036.114795165035</v>
      </c>
      <c r="U1112" s="12">
        <f>(Reference!O$12*List!$G1112)+Reference!O$13</f>
        <v>521.70324935105646</v>
      </c>
      <c r="V1112" s="12">
        <f>(Reference!P$12*List!$G1112)+Reference!P$13</f>
        <v>735.12730590376145</v>
      </c>
      <c r="W1112" s="12">
        <f>(Reference!Q$12*List!$G1112)+Reference!Q$13</f>
        <v>367.56365295188073</v>
      </c>
      <c r="X1112" s="54"/>
      <c r="Y1112" s="1" t="str">
        <f t="shared" si="35"/>
        <v>Monroe County, Kentucky</v>
      </c>
      <c r="Z1112" s="39" t="s">
        <v>207</v>
      </c>
      <c r="AA1112" s="40" t="s">
        <v>2225</v>
      </c>
      <c r="AB1112" s="44" t="s">
        <v>1978</v>
      </c>
      <c r="AC1112" s="63"/>
      <c r="AD1112" s="57">
        <f t="shared" si="34"/>
        <v>0.79400000000000004</v>
      </c>
    </row>
    <row r="1113" spans="1:30" x14ac:dyDescent="0.3">
      <c r="A1113" s="47">
        <v>18860</v>
      </c>
      <c r="B1113" s="27">
        <v>99918</v>
      </c>
      <c r="C1113" s="49" t="s">
        <v>1978</v>
      </c>
      <c r="D1113" s="39" t="s">
        <v>33</v>
      </c>
      <c r="E1113" s="44" t="s">
        <v>1978</v>
      </c>
      <c r="F1113" s="18" t="s">
        <v>7</v>
      </c>
      <c r="G1113" s="29">
        <v>0.79400000000000004</v>
      </c>
      <c r="H1113" s="36">
        <f>(Reference!B$12*List!$G1113)+Reference!B$13</f>
        <v>803.83378404407188</v>
      </c>
      <c r="I1113" s="36">
        <f>(Reference!C$12*List!$G1113)+Reference!C$13</f>
        <v>1199.5008161818103</v>
      </c>
      <c r="J1113" s="36">
        <f>(Reference!D$12*List!$G1113)+Reference!D$13</f>
        <v>1435.6416178555266</v>
      </c>
      <c r="K1113" s="36">
        <f>(Reference!E$12*List!$G1113)+Reference!E$13</f>
        <v>1775.6843722656781</v>
      </c>
      <c r="L1113" s="36">
        <f>(Reference!F$12*List!$G1113)+Reference!F$13</f>
        <v>1849.6751567901094</v>
      </c>
      <c r="M1113" s="36">
        <f>(Reference!G$12*List!$G1113)+Reference!G$13</f>
        <v>2094.7368331937214</v>
      </c>
      <c r="N1113" s="36">
        <f>(Reference!H$12*List!$G1113)+Reference!H$13</f>
        <v>2174.4999484257323</v>
      </c>
      <c r="O1113" s="36">
        <f>(Reference!I$12*List!$G1113)+Reference!I$13</f>
        <v>2260.0353943653226</v>
      </c>
      <c r="P1113" s="36">
        <f>(Reference!J$12*List!$G1113)+Reference!J$13</f>
        <v>2616.3456262241084</v>
      </c>
      <c r="Q1113" s="36">
        <f>(Reference!K$12*List!$G1113)+Reference!K$13</f>
        <v>2699.2572854784357</v>
      </c>
      <c r="R1113" s="36">
        <f>(Reference!L$12*List!$G1113)+Reference!L$13</f>
        <v>2912.3087643218332</v>
      </c>
      <c r="S1113" s="36">
        <f>(Reference!M$12*List!$G1113)+Reference!M$13</f>
        <v>3479.5714456758051</v>
      </c>
      <c r="T1113" s="36">
        <f>(Reference!N$12*List!$G1113)+Reference!N$13</f>
        <v>14036.114795165035</v>
      </c>
      <c r="U1113" s="12">
        <f>(Reference!O$12*List!$G1113)+Reference!O$13</f>
        <v>521.70324935105646</v>
      </c>
      <c r="V1113" s="12">
        <f>(Reference!P$12*List!$G1113)+Reference!P$13</f>
        <v>735.12730590376145</v>
      </c>
      <c r="W1113" s="12">
        <f>(Reference!Q$12*List!$G1113)+Reference!Q$13</f>
        <v>367.56365295188073</v>
      </c>
      <c r="X1113" s="54"/>
      <c r="Y1113" s="1" t="str">
        <f t="shared" si="35"/>
        <v>Montgomery County, Kentucky</v>
      </c>
      <c r="Z1113" s="39" t="s">
        <v>33</v>
      </c>
      <c r="AA1113" s="40" t="s">
        <v>2225</v>
      </c>
      <c r="AB1113" s="44" t="s">
        <v>1978</v>
      </c>
      <c r="AC1113" s="63"/>
      <c r="AD1113" s="57">
        <f t="shared" si="34"/>
        <v>0.79400000000000004</v>
      </c>
    </row>
    <row r="1114" spans="1:30" x14ac:dyDescent="0.3">
      <c r="A1114" s="47">
        <v>18861</v>
      </c>
      <c r="B1114" s="27">
        <v>99918</v>
      </c>
      <c r="C1114" s="49" t="s">
        <v>1978</v>
      </c>
      <c r="D1114" s="39" t="s">
        <v>34</v>
      </c>
      <c r="E1114" s="44" t="s">
        <v>1978</v>
      </c>
      <c r="F1114" s="18" t="s">
        <v>7</v>
      </c>
      <c r="G1114" s="29">
        <v>0.79400000000000004</v>
      </c>
      <c r="H1114" s="36">
        <f>(Reference!B$12*List!$G1114)+Reference!B$13</f>
        <v>803.83378404407188</v>
      </c>
      <c r="I1114" s="36">
        <f>(Reference!C$12*List!$G1114)+Reference!C$13</f>
        <v>1199.5008161818103</v>
      </c>
      <c r="J1114" s="36">
        <f>(Reference!D$12*List!$G1114)+Reference!D$13</f>
        <v>1435.6416178555266</v>
      </c>
      <c r="K1114" s="36">
        <f>(Reference!E$12*List!$G1114)+Reference!E$13</f>
        <v>1775.6843722656781</v>
      </c>
      <c r="L1114" s="36">
        <f>(Reference!F$12*List!$G1114)+Reference!F$13</f>
        <v>1849.6751567901094</v>
      </c>
      <c r="M1114" s="36">
        <f>(Reference!G$12*List!$G1114)+Reference!G$13</f>
        <v>2094.7368331937214</v>
      </c>
      <c r="N1114" s="36">
        <f>(Reference!H$12*List!$G1114)+Reference!H$13</f>
        <v>2174.4999484257323</v>
      </c>
      <c r="O1114" s="36">
        <f>(Reference!I$12*List!$G1114)+Reference!I$13</f>
        <v>2260.0353943653226</v>
      </c>
      <c r="P1114" s="36">
        <f>(Reference!J$12*List!$G1114)+Reference!J$13</f>
        <v>2616.3456262241084</v>
      </c>
      <c r="Q1114" s="36">
        <f>(Reference!K$12*List!$G1114)+Reference!K$13</f>
        <v>2699.2572854784357</v>
      </c>
      <c r="R1114" s="36">
        <f>(Reference!L$12*List!$G1114)+Reference!L$13</f>
        <v>2912.3087643218332</v>
      </c>
      <c r="S1114" s="36">
        <f>(Reference!M$12*List!$G1114)+Reference!M$13</f>
        <v>3479.5714456758051</v>
      </c>
      <c r="T1114" s="36">
        <f>(Reference!N$12*List!$G1114)+Reference!N$13</f>
        <v>14036.114795165035</v>
      </c>
      <c r="U1114" s="12">
        <f>(Reference!O$12*List!$G1114)+Reference!O$13</f>
        <v>521.70324935105646</v>
      </c>
      <c r="V1114" s="12">
        <f>(Reference!P$12*List!$G1114)+Reference!P$13</f>
        <v>735.12730590376145</v>
      </c>
      <c r="W1114" s="12">
        <f>(Reference!Q$12*List!$G1114)+Reference!Q$13</f>
        <v>367.56365295188073</v>
      </c>
      <c r="X1114" s="54"/>
      <c r="Y1114" s="1" t="str">
        <f t="shared" si="35"/>
        <v>Morgan County, Kentucky</v>
      </c>
      <c r="Z1114" s="39" t="s">
        <v>34</v>
      </c>
      <c r="AA1114" s="40" t="s">
        <v>2225</v>
      </c>
      <c r="AB1114" s="44" t="s">
        <v>1978</v>
      </c>
      <c r="AC1114" s="63"/>
      <c r="AD1114" s="57">
        <f t="shared" si="34"/>
        <v>0.79400000000000004</v>
      </c>
    </row>
    <row r="1115" spans="1:30" x14ac:dyDescent="0.3">
      <c r="A1115" s="47">
        <v>18880</v>
      </c>
      <c r="B1115" s="27">
        <v>99918</v>
      </c>
      <c r="C1115" s="49" t="s">
        <v>1978</v>
      </c>
      <c r="D1115" s="39" t="s">
        <v>1284</v>
      </c>
      <c r="E1115" s="44" t="s">
        <v>1978</v>
      </c>
      <c r="F1115" s="18" t="s">
        <v>7</v>
      </c>
      <c r="G1115" s="29">
        <v>0.79400000000000004</v>
      </c>
      <c r="H1115" s="36">
        <f>(Reference!B$12*List!$G1115)+Reference!B$13</f>
        <v>803.83378404407188</v>
      </c>
      <c r="I1115" s="36">
        <f>(Reference!C$12*List!$G1115)+Reference!C$13</f>
        <v>1199.5008161818103</v>
      </c>
      <c r="J1115" s="36">
        <f>(Reference!D$12*List!$G1115)+Reference!D$13</f>
        <v>1435.6416178555266</v>
      </c>
      <c r="K1115" s="36">
        <f>(Reference!E$12*List!$G1115)+Reference!E$13</f>
        <v>1775.6843722656781</v>
      </c>
      <c r="L1115" s="36">
        <f>(Reference!F$12*List!$G1115)+Reference!F$13</f>
        <v>1849.6751567901094</v>
      </c>
      <c r="M1115" s="36">
        <f>(Reference!G$12*List!$G1115)+Reference!G$13</f>
        <v>2094.7368331937214</v>
      </c>
      <c r="N1115" s="36">
        <f>(Reference!H$12*List!$G1115)+Reference!H$13</f>
        <v>2174.4999484257323</v>
      </c>
      <c r="O1115" s="36">
        <f>(Reference!I$12*List!$G1115)+Reference!I$13</f>
        <v>2260.0353943653226</v>
      </c>
      <c r="P1115" s="36">
        <f>(Reference!J$12*List!$G1115)+Reference!J$13</f>
        <v>2616.3456262241084</v>
      </c>
      <c r="Q1115" s="36">
        <f>(Reference!K$12*List!$G1115)+Reference!K$13</f>
        <v>2699.2572854784357</v>
      </c>
      <c r="R1115" s="36">
        <f>(Reference!L$12*List!$G1115)+Reference!L$13</f>
        <v>2912.3087643218332</v>
      </c>
      <c r="S1115" s="36">
        <f>(Reference!M$12*List!$G1115)+Reference!M$13</f>
        <v>3479.5714456758051</v>
      </c>
      <c r="T1115" s="36">
        <f>(Reference!N$12*List!$G1115)+Reference!N$13</f>
        <v>14036.114795165035</v>
      </c>
      <c r="U1115" s="12">
        <f>(Reference!O$12*List!$G1115)+Reference!O$13</f>
        <v>521.70324935105646</v>
      </c>
      <c r="V1115" s="12">
        <f>(Reference!P$12*List!$G1115)+Reference!P$13</f>
        <v>735.12730590376145</v>
      </c>
      <c r="W1115" s="12">
        <f>(Reference!Q$12*List!$G1115)+Reference!Q$13</f>
        <v>367.56365295188073</v>
      </c>
      <c r="X1115" s="54"/>
      <c r="Y1115" s="1" t="str">
        <f t="shared" si="35"/>
        <v>Muhlenberg County, Kentucky</v>
      </c>
      <c r="Z1115" s="39" t="s">
        <v>1284</v>
      </c>
      <c r="AA1115" s="40" t="s">
        <v>2225</v>
      </c>
      <c r="AB1115" s="44" t="s">
        <v>1978</v>
      </c>
      <c r="AC1115" s="63"/>
      <c r="AD1115" s="57">
        <f t="shared" si="34"/>
        <v>0.79400000000000004</v>
      </c>
    </row>
    <row r="1116" spans="1:30" x14ac:dyDescent="0.3">
      <c r="A1116" s="47">
        <v>18890</v>
      </c>
      <c r="B1116" s="27">
        <v>99918</v>
      </c>
      <c r="C1116" s="49" t="s">
        <v>1978</v>
      </c>
      <c r="D1116" s="39" t="s">
        <v>804</v>
      </c>
      <c r="E1116" s="44" t="s">
        <v>1978</v>
      </c>
      <c r="F1116" s="18" t="s">
        <v>7</v>
      </c>
      <c r="G1116" s="29">
        <v>0.79400000000000004</v>
      </c>
      <c r="H1116" s="36">
        <f>(Reference!B$12*List!$G1116)+Reference!B$13</f>
        <v>803.83378404407188</v>
      </c>
      <c r="I1116" s="36">
        <f>(Reference!C$12*List!$G1116)+Reference!C$13</f>
        <v>1199.5008161818103</v>
      </c>
      <c r="J1116" s="36">
        <f>(Reference!D$12*List!$G1116)+Reference!D$13</f>
        <v>1435.6416178555266</v>
      </c>
      <c r="K1116" s="36">
        <f>(Reference!E$12*List!$G1116)+Reference!E$13</f>
        <v>1775.6843722656781</v>
      </c>
      <c r="L1116" s="36">
        <f>(Reference!F$12*List!$G1116)+Reference!F$13</f>
        <v>1849.6751567901094</v>
      </c>
      <c r="M1116" s="36">
        <f>(Reference!G$12*List!$G1116)+Reference!G$13</f>
        <v>2094.7368331937214</v>
      </c>
      <c r="N1116" s="36">
        <f>(Reference!H$12*List!$G1116)+Reference!H$13</f>
        <v>2174.4999484257323</v>
      </c>
      <c r="O1116" s="36">
        <f>(Reference!I$12*List!$G1116)+Reference!I$13</f>
        <v>2260.0353943653226</v>
      </c>
      <c r="P1116" s="36">
        <f>(Reference!J$12*List!$G1116)+Reference!J$13</f>
        <v>2616.3456262241084</v>
      </c>
      <c r="Q1116" s="36">
        <f>(Reference!K$12*List!$G1116)+Reference!K$13</f>
        <v>2699.2572854784357</v>
      </c>
      <c r="R1116" s="36">
        <f>(Reference!L$12*List!$G1116)+Reference!L$13</f>
        <v>2912.3087643218332</v>
      </c>
      <c r="S1116" s="36">
        <f>(Reference!M$12*List!$G1116)+Reference!M$13</f>
        <v>3479.5714456758051</v>
      </c>
      <c r="T1116" s="36">
        <f>(Reference!N$12*List!$G1116)+Reference!N$13</f>
        <v>14036.114795165035</v>
      </c>
      <c r="U1116" s="12">
        <f>(Reference!O$12*List!$G1116)+Reference!O$13</f>
        <v>521.70324935105646</v>
      </c>
      <c r="V1116" s="12">
        <f>(Reference!P$12*List!$G1116)+Reference!P$13</f>
        <v>735.12730590376145</v>
      </c>
      <c r="W1116" s="12">
        <f>(Reference!Q$12*List!$G1116)+Reference!Q$13</f>
        <v>367.56365295188073</v>
      </c>
      <c r="X1116" s="54"/>
      <c r="Y1116" s="1" t="str">
        <f t="shared" si="35"/>
        <v>Nelson County, Kentucky</v>
      </c>
      <c r="Z1116" s="39" t="s">
        <v>804</v>
      </c>
      <c r="AA1116" s="40" t="s">
        <v>2225</v>
      </c>
      <c r="AB1116" s="44" t="s">
        <v>1978</v>
      </c>
      <c r="AC1116" s="63"/>
      <c r="AD1116" s="57">
        <f t="shared" si="34"/>
        <v>0.79400000000000004</v>
      </c>
    </row>
    <row r="1117" spans="1:30" x14ac:dyDescent="0.3">
      <c r="A1117" s="47">
        <v>18900</v>
      </c>
      <c r="B1117" s="27">
        <v>99918</v>
      </c>
      <c r="C1117" s="49" t="s">
        <v>1978</v>
      </c>
      <c r="D1117" s="39" t="s">
        <v>1285</v>
      </c>
      <c r="E1117" s="44" t="s">
        <v>1978</v>
      </c>
      <c r="F1117" s="18" t="s">
        <v>7</v>
      </c>
      <c r="G1117" s="29">
        <v>0.79400000000000004</v>
      </c>
      <c r="H1117" s="36">
        <f>(Reference!B$12*List!$G1117)+Reference!B$13</f>
        <v>803.83378404407188</v>
      </c>
      <c r="I1117" s="36">
        <f>(Reference!C$12*List!$G1117)+Reference!C$13</f>
        <v>1199.5008161818103</v>
      </c>
      <c r="J1117" s="36">
        <f>(Reference!D$12*List!$G1117)+Reference!D$13</f>
        <v>1435.6416178555266</v>
      </c>
      <c r="K1117" s="36">
        <f>(Reference!E$12*List!$G1117)+Reference!E$13</f>
        <v>1775.6843722656781</v>
      </c>
      <c r="L1117" s="36">
        <f>(Reference!F$12*List!$G1117)+Reference!F$13</f>
        <v>1849.6751567901094</v>
      </c>
      <c r="M1117" s="36">
        <f>(Reference!G$12*List!$G1117)+Reference!G$13</f>
        <v>2094.7368331937214</v>
      </c>
      <c r="N1117" s="36">
        <f>(Reference!H$12*List!$G1117)+Reference!H$13</f>
        <v>2174.4999484257323</v>
      </c>
      <c r="O1117" s="36">
        <f>(Reference!I$12*List!$G1117)+Reference!I$13</f>
        <v>2260.0353943653226</v>
      </c>
      <c r="P1117" s="36">
        <f>(Reference!J$12*List!$G1117)+Reference!J$13</f>
        <v>2616.3456262241084</v>
      </c>
      <c r="Q1117" s="36">
        <f>(Reference!K$12*List!$G1117)+Reference!K$13</f>
        <v>2699.2572854784357</v>
      </c>
      <c r="R1117" s="36">
        <f>(Reference!L$12*List!$G1117)+Reference!L$13</f>
        <v>2912.3087643218332</v>
      </c>
      <c r="S1117" s="36">
        <f>(Reference!M$12*List!$G1117)+Reference!M$13</f>
        <v>3479.5714456758051</v>
      </c>
      <c r="T1117" s="36">
        <f>(Reference!N$12*List!$G1117)+Reference!N$13</f>
        <v>14036.114795165035</v>
      </c>
      <c r="U1117" s="12">
        <f>(Reference!O$12*List!$G1117)+Reference!O$13</f>
        <v>521.70324935105646</v>
      </c>
      <c r="V1117" s="12">
        <f>(Reference!P$12*List!$G1117)+Reference!P$13</f>
        <v>735.12730590376145</v>
      </c>
      <c r="W1117" s="12">
        <f>(Reference!Q$12*List!$G1117)+Reference!Q$13</f>
        <v>367.56365295188073</v>
      </c>
      <c r="X1117" s="54"/>
      <c r="Y1117" s="1" t="str">
        <f t="shared" si="35"/>
        <v>Nicholas County, Kentucky</v>
      </c>
      <c r="Z1117" s="39" t="s">
        <v>1285</v>
      </c>
      <c r="AA1117" s="40" t="s">
        <v>2225</v>
      </c>
      <c r="AB1117" s="44" t="s">
        <v>1978</v>
      </c>
      <c r="AC1117" s="63"/>
      <c r="AD1117" s="57">
        <f t="shared" si="34"/>
        <v>0.79400000000000004</v>
      </c>
    </row>
    <row r="1118" spans="1:30" x14ac:dyDescent="0.3">
      <c r="A1118" s="47">
        <v>18910</v>
      </c>
      <c r="B1118" s="27">
        <v>99918</v>
      </c>
      <c r="C1118" s="49" t="s">
        <v>1978</v>
      </c>
      <c r="D1118" s="39" t="s">
        <v>279</v>
      </c>
      <c r="E1118" s="44" t="s">
        <v>1978</v>
      </c>
      <c r="F1118" s="18" t="s">
        <v>7</v>
      </c>
      <c r="G1118" s="29">
        <v>0.79400000000000004</v>
      </c>
      <c r="H1118" s="36">
        <f>(Reference!B$12*List!$G1118)+Reference!B$13</f>
        <v>803.83378404407188</v>
      </c>
      <c r="I1118" s="36">
        <f>(Reference!C$12*List!$G1118)+Reference!C$13</f>
        <v>1199.5008161818103</v>
      </c>
      <c r="J1118" s="36">
        <f>(Reference!D$12*List!$G1118)+Reference!D$13</f>
        <v>1435.6416178555266</v>
      </c>
      <c r="K1118" s="36">
        <f>(Reference!E$12*List!$G1118)+Reference!E$13</f>
        <v>1775.6843722656781</v>
      </c>
      <c r="L1118" s="36">
        <f>(Reference!F$12*List!$G1118)+Reference!F$13</f>
        <v>1849.6751567901094</v>
      </c>
      <c r="M1118" s="36">
        <f>(Reference!G$12*List!$G1118)+Reference!G$13</f>
        <v>2094.7368331937214</v>
      </c>
      <c r="N1118" s="36">
        <f>(Reference!H$12*List!$G1118)+Reference!H$13</f>
        <v>2174.4999484257323</v>
      </c>
      <c r="O1118" s="36">
        <f>(Reference!I$12*List!$G1118)+Reference!I$13</f>
        <v>2260.0353943653226</v>
      </c>
      <c r="P1118" s="36">
        <f>(Reference!J$12*List!$G1118)+Reference!J$13</f>
        <v>2616.3456262241084</v>
      </c>
      <c r="Q1118" s="36">
        <f>(Reference!K$12*List!$G1118)+Reference!K$13</f>
        <v>2699.2572854784357</v>
      </c>
      <c r="R1118" s="36">
        <f>(Reference!L$12*List!$G1118)+Reference!L$13</f>
        <v>2912.3087643218332</v>
      </c>
      <c r="S1118" s="36">
        <f>(Reference!M$12*List!$G1118)+Reference!M$13</f>
        <v>3479.5714456758051</v>
      </c>
      <c r="T1118" s="36">
        <f>(Reference!N$12*List!$G1118)+Reference!N$13</f>
        <v>14036.114795165035</v>
      </c>
      <c r="U1118" s="12">
        <f>(Reference!O$12*List!$G1118)+Reference!O$13</f>
        <v>521.70324935105646</v>
      </c>
      <c r="V1118" s="12">
        <f>(Reference!P$12*List!$G1118)+Reference!P$13</f>
        <v>735.12730590376145</v>
      </c>
      <c r="W1118" s="12">
        <f>(Reference!Q$12*List!$G1118)+Reference!Q$13</f>
        <v>367.56365295188073</v>
      </c>
      <c r="X1118" s="54"/>
      <c r="Y1118" s="1" t="str">
        <f t="shared" si="35"/>
        <v>Ohio County, Kentucky</v>
      </c>
      <c r="Z1118" s="39" t="s">
        <v>279</v>
      </c>
      <c r="AA1118" s="40" t="s">
        <v>2225</v>
      </c>
      <c r="AB1118" s="44" t="s">
        <v>1978</v>
      </c>
      <c r="AC1118" s="63"/>
      <c r="AD1118" s="57">
        <f t="shared" si="34"/>
        <v>0.79400000000000004</v>
      </c>
    </row>
    <row r="1119" spans="1:30" x14ac:dyDescent="0.3">
      <c r="A1119" s="47">
        <v>18920</v>
      </c>
      <c r="B1119" s="13">
        <v>31140</v>
      </c>
      <c r="C1119" s="49" t="s">
        <v>2372</v>
      </c>
      <c r="D1119" s="38" t="s">
        <v>336</v>
      </c>
      <c r="E1119" s="43" t="s">
        <v>1978</v>
      </c>
      <c r="F1119" s="18" t="s">
        <v>6</v>
      </c>
      <c r="G1119" s="11">
        <v>0.87529999999999997</v>
      </c>
      <c r="H1119" s="36">
        <f>(Reference!B$12*List!$G1119)+Reference!B$13</f>
        <v>865.06362309297504</v>
      </c>
      <c r="I1119" s="36">
        <f>(Reference!C$12*List!$G1119)+Reference!C$13</f>
        <v>1290.8695087793503</v>
      </c>
      <c r="J1119" s="36">
        <f>(Reference!D$12*List!$G1119)+Reference!D$13</f>
        <v>1544.9976898919083</v>
      </c>
      <c r="K1119" s="36">
        <f>(Reference!E$12*List!$G1119)+Reference!E$13</f>
        <v>1910.942270693992</v>
      </c>
      <c r="L1119" s="36">
        <f>(Reference!F$12*List!$G1119)+Reference!F$13</f>
        <v>1990.5691007759269</v>
      </c>
      <c r="M1119" s="36">
        <f>(Reference!G$12*List!$G1119)+Reference!G$13</f>
        <v>2254.2976798416257</v>
      </c>
      <c r="N1119" s="36">
        <f>(Reference!H$12*List!$G1119)+Reference!H$13</f>
        <v>2340.1365321285339</v>
      </c>
      <c r="O1119" s="36">
        <f>(Reference!I$12*List!$G1119)+Reference!I$13</f>
        <v>2432.1874066204159</v>
      </c>
      <c r="P1119" s="36">
        <f>(Reference!J$12*List!$G1119)+Reference!J$13</f>
        <v>2815.6385954546986</v>
      </c>
      <c r="Q1119" s="36">
        <f>(Reference!K$12*List!$G1119)+Reference!K$13</f>
        <v>2904.8658234897748</v>
      </c>
      <c r="R1119" s="36">
        <f>(Reference!L$12*List!$G1119)+Reference!L$13</f>
        <v>3134.1459157824384</v>
      </c>
      <c r="S1119" s="36">
        <f>(Reference!M$12*List!$G1119)+Reference!M$13</f>
        <v>3744.6182797439383</v>
      </c>
      <c r="T1119" s="36">
        <f>(Reference!N$12*List!$G1119)+Reference!N$13</f>
        <v>15105.277434058007</v>
      </c>
      <c r="U1119" s="12">
        <f>(Reference!O$12*List!$G1119)+Reference!O$13</f>
        <v>561.44256688551775</v>
      </c>
      <c r="V1119" s="12">
        <f>(Reference!P$12*List!$G1119)+Reference!P$13</f>
        <v>791.12361697504798</v>
      </c>
      <c r="W1119" s="12">
        <f>(Reference!Q$12*List!$G1119)+Reference!Q$13</f>
        <v>395.56180848752399</v>
      </c>
      <c r="X1119" s="54"/>
      <c r="Y1119" s="1" t="str">
        <f t="shared" si="35"/>
        <v>Oldham County, Kentucky</v>
      </c>
      <c r="Z1119" s="38" t="s">
        <v>336</v>
      </c>
      <c r="AA1119" s="40" t="s">
        <v>2225</v>
      </c>
      <c r="AB1119" s="43" t="s">
        <v>1978</v>
      </c>
      <c r="AC1119" s="62"/>
      <c r="AD1119" s="57">
        <f t="shared" si="34"/>
        <v>0.87529999999999997</v>
      </c>
    </row>
    <row r="1120" spans="1:30" x14ac:dyDescent="0.3">
      <c r="A1120" s="47">
        <v>18930</v>
      </c>
      <c r="B1120" s="27">
        <v>99918</v>
      </c>
      <c r="C1120" s="49" t="s">
        <v>1978</v>
      </c>
      <c r="D1120" s="39" t="s">
        <v>280</v>
      </c>
      <c r="E1120" s="44" t="s">
        <v>1978</v>
      </c>
      <c r="F1120" s="18" t="s">
        <v>7</v>
      </c>
      <c r="G1120" s="29">
        <v>0.79400000000000004</v>
      </c>
      <c r="H1120" s="36">
        <f>(Reference!B$12*List!$G1120)+Reference!B$13</f>
        <v>803.83378404407188</v>
      </c>
      <c r="I1120" s="36">
        <f>(Reference!C$12*List!$G1120)+Reference!C$13</f>
        <v>1199.5008161818103</v>
      </c>
      <c r="J1120" s="36">
        <f>(Reference!D$12*List!$G1120)+Reference!D$13</f>
        <v>1435.6416178555266</v>
      </c>
      <c r="K1120" s="36">
        <f>(Reference!E$12*List!$G1120)+Reference!E$13</f>
        <v>1775.6843722656781</v>
      </c>
      <c r="L1120" s="36">
        <f>(Reference!F$12*List!$G1120)+Reference!F$13</f>
        <v>1849.6751567901094</v>
      </c>
      <c r="M1120" s="36">
        <f>(Reference!G$12*List!$G1120)+Reference!G$13</f>
        <v>2094.7368331937214</v>
      </c>
      <c r="N1120" s="36">
        <f>(Reference!H$12*List!$G1120)+Reference!H$13</f>
        <v>2174.4999484257323</v>
      </c>
      <c r="O1120" s="36">
        <f>(Reference!I$12*List!$G1120)+Reference!I$13</f>
        <v>2260.0353943653226</v>
      </c>
      <c r="P1120" s="36">
        <f>(Reference!J$12*List!$G1120)+Reference!J$13</f>
        <v>2616.3456262241084</v>
      </c>
      <c r="Q1120" s="36">
        <f>(Reference!K$12*List!$G1120)+Reference!K$13</f>
        <v>2699.2572854784357</v>
      </c>
      <c r="R1120" s="36">
        <f>(Reference!L$12*List!$G1120)+Reference!L$13</f>
        <v>2912.3087643218332</v>
      </c>
      <c r="S1120" s="36">
        <f>(Reference!M$12*List!$G1120)+Reference!M$13</f>
        <v>3479.5714456758051</v>
      </c>
      <c r="T1120" s="36">
        <f>(Reference!N$12*List!$G1120)+Reference!N$13</f>
        <v>14036.114795165035</v>
      </c>
      <c r="U1120" s="12">
        <f>(Reference!O$12*List!$G1120)+Reference!O$13</f>
        <v>521.70324935105646</v>
      </c>
      <c r="V1120" s="12">
        <f>(Reference!P$12*List!$G1120)+Reference!P$13</f>
        <v>735.12730590376145</v>
      </c>
      <c r="W1120" s="12">
        <f>(Reference!Q$12*List!$G1120)+Reference!Q$13</f>
        <v>367.56365295188073</v>
      </c>
      <c r="X1120" s="54"/>
      <c r="Y1120" s="1" t="str">
        <f t="shared" si="35"/>
        <v>Owen County, Kentucky</v>
      </c>
      <c r="Z1120" s="39" t="s">
        <v>280</v>
      </c>
      <c r="AA1120" s="40" t="s">
        <v>2225</v>
      </c>
      <c r="AB1120" s="44" t="s">
        <v>1978</v>
      </c>
      <c r="AC1120" s="63"/>
      <c r="AD1120" s="57">
        <f t="shared" si="34"/>
        <v>0.79400000000000004</v>
      </c>
    </row>
    <row r="1121" spans="1:30" x14ac:dyDescent="0.3">
      <c r="A1121" s="47">
        <v>18931</v>
      </c>
      <c r="B1121" s="27">
        <v>99918</v>
      </c>
      <c r="C1121" s="49" t="s">
        <v>1978</v>
      </c>
      <c r="D1121" s="39" t="s">
        <v>1286</v>
      </c>
      <c r="E1121" s="44" t="s">
        <v>1978</v>
      </c>
      <c r="F1121" s="18" t="s">
        <v>7</v>
      </c>
      <c r="G1121" s="29">
        <v>0.79400000000000004</v>
      </c>
      <c r="H1121" s="36">
        <f>(Reference!B$12*List!$G1121)+Reference!B$13</f>
        <v>803.83378404407188</v>
      </c>
      <c r="I1121" s="36">
        <f>(Reference!C$12*List!$G1121)+Reference!C$13</f>
        <v>1199.5008161818103</v>
      </c>
      <c r="J1121" s="36">
        <f>(Reference!D$12*List!$G1121)+Reference!D$13</f>
        <v>1435.6416178555266</v>
      </c>
      <c r="K1121" s="36">
        <f>(Reference!E$12*List!$G1121)+Reference!E$13</f>
        <v>1775.6843722656781</v>
      </c>
      <c r="L1121" s="36">
        <f>(Reference!F$12*List!$G1121)+Reference!F$13</f>
        <v>1849.6751567901094</v>
      </c>
      <c r="M1121" s="36">
        <f>(Reference!G$12*List!$G1121)+Reference!G$13</f>
        <v>2094.7368331937214</v>
      </c>
      <c r="N1121" s="36">
        <f>(Reference!H$12*List!$G1121)+Reference!H$13</f>
        <v>2174.4999484257323</v>
      </c>
      <c r="O1121" s="36">
        <f>(Reference!I$12*List!$G1121)+Reference!I$13</f>
        <v>2260.0353943653226</v>
      </c>
      <c r="P1121" s="36">
        <f>(Reference!J$12*List!$G1121)+Reference!J$13</f>
        <v>2616.3456262241084</v>
      </c>
      <c r="Q1121" s="36">
        <f>(Reference!K$12*List!$G1121)+Reference!K$13</f>
        <v>2699.2572854784357</v>
      </c>
      <c r="R1121" s="36">
        <f>(Reference!L$12*List!$G1121)+Reference!L$13</f>
        <v>2912.3087643218332</v>
      </c>
      <c r="S1121" s="36">
        <f>(Reference!M$12*List!$G1121)+Reference!M$13</f>
        <v>3479.5714456758051</v>
      </c>
      <c r="T1121" s="36">
        <f>(Reference!N$12*List!$G1121)+Reference!N$13</f>
        <v>14036.114795165035</v>
      </c>
      <c r="U1121" s="12">
        <f>(Reference!O$12*List!$G1121)+Reference!O$13</f>
        <v>521.70324935105646</v>
      </c>
      <c r="V1121" s="12">
        <f>(Reference!P$12*List!$G1121)+Reference!P$13</f>
        <v>735.12730590376145</v>
      </c>
      <c r="W1121" s="12">
        <f>(Reference!Q$12*List!$G1121)+Reference!Q$13</f>
        <v>367.56365295188073</v>
      </c>
      <c r="X1121" s="54"/>
      <c r="Y1121" s="1" t="str">
        <f t="shared" si="35"/>
        <v>Owsley County, Kentucky</v>
      </c>
      <c r="Z1121" s="39" t="s">
        <v>1286</v>
      </c>
      <c r="AA1121" s="40" t="s">
        <v>2225</v>
      </c>
      <c r="AB1121" s="44" t="s">
        <v>1978</v>
      </c>
      <c r="AC1121" s="63"/>
      <c r="AD1121" s="57">
        <f t="shared" si="34"/>
        <v>0.79400000000000004</v>
      </c>
    </row>
    <row r="1122" spans="1:30" x14ac:dyDescent="0.3">
      <c r="A1122" s="47">
        <v>18932</v>
      </c>
      <c r="B1122" s="13">
        <v>17140</v>
      </c>
      <c r="C1122" s="49" t="s">
        <v>2374</v>
      </c>
      <c r="D1122" s="38" t="s">
        <v>337</v>
      </c>
      <c r="E1122" s="43" t="s">
        <v>1978</v>
      </c>
      <c r="F1122" s="18" t="s">
        <v>6</v>
      </c>
      <c r="G1122" s="11">
        <v>0.93959999999999999</v>
      </c>
      <c r="H1122" s="36">
        <f>(Reference!B$12*List!$G1122)+Reference!B$13</f>
        <v>913.49017476387883</v>
      </c>
      <c r="I1122" s="36">
        <f>(Reference!C$12*List!$G1122)+Reference!C$13</f>
        <v>1363.1328167008983</v>
      </c>
      <c r="J1122" s="36">
        <f>(Reference!D$12*List!$G1122)+Reference!D$13</f>
        <v>1631.4871785996495</v>
      </c>
      <c r="K1122" s="36">
        <f>(Reference!E$12*List!$G1122)+Reference!E$13</f>
        <v>2017.9174597338515</v>
      </c>
      <c r="L1122" s="36">
        <f>(Reference!F$12*List!$G1122)+Reference!F$13</f>
        <v>2102.0018264621267</v>
      </c>
      <c r="M1122" s="36">
        <f>(Reference!G$12*List!$G1122)+Reference!G$13</f>
        <v>2380.4940198103868</v>
      </c>
      <c r="N1122" s="36">
        <f>(Reference!H$12*List!$G1122)+Reference!H$13</f>
        <v>2471.1381598295202</v>
      </c>
      <c r="O1122" s="36">
        <f>(Reference!I$12*List!$G1122)+Reference!I$13</f>
        <v>2568.3420731395117</v>
      </c>
      <c r="P1122" s="36">
        <f>(Reference!J$12*List!$G1122)+Reference!J$13</f>
        <v>2973.2589880934065</v>
      </c>
      <c r="Q1122" s="36">
        <f>(Reference!K$12*List!$G1122)+Reference!K$13</f>
        <v>3067.4811862711904</v>
      </c>
      <c r="R1122" s="36">
        <f>(Reference!L$12*List!$G1122)+Reference!L$13</f>
        <v>3309.5964550065082</v>
      </c>
      <c r="S1122" s="36">
        <f>(Reference!M$12*List!$G1122)+Reference!M$13</f>
        <v>3954.2432665899532</v>
      </c>
      <c r="T1122" s="36">
        <f>(Reference!N$12*List!$G1122)+Reference!N$13</f>
        <v>15950.875929517024</v>
      </c>
      <c r="U1122" s="12">
        <f>(Reference!O$12*List!$G1122)+Reference!O$13</f>
        <v>592.87231002777935</v>
      </c>
      <c r="V1122" s="12">
        <f>(Reference!P$12*List!$G1122)+Reference!P$13</f>
        <v>835.41098231187107</v>
      </c>
      <c r="W1122" s="12">
        <f>(Reference!Q$12*List!$G1122)+Reference!Q$13</f>
        <v>417.70549115593553</v>
      </c>
      <c r="X1122" s="54"/>
      <c r="Y1122" s="1" t="str">
        <f t="shared" si="35"/>
        <v>Pendleton County, Kentucky</v>
      </c>
      <c r="Z1122" s="38" t="s">
        <v>337</v>
      </c>
      <c r="AA1122" s="40" t="s">
        <v>2225</v>
      </c>
      <c r="AB1122" s="43" t="s">
        <v>1978</v>
      </c>
      <c r="AC1122" s="62"/>
      <c r="AD1122" s="57">
        <f t="shared" si="34"/>
        <v>0.93959999999999999</v>
      </c>
    </row>
    <row r="1123" spans="1:30" x14ac:dyDescent="0.3">
      <c r="A1123" s="47">
        <v>18960</v>
      </c>
      <c r="B1123" s="27">
        <v>99918</v>
      </c>
      <c r="C1123" s="49" t="s">
        <v>1978</v>
      </c>
      <c r="D1123" s="39" t="s">
        <v>61</v>
      </c>
      <c r="E1123" s="44" t="s">
        <v>1978</v>
      </c>
      <c r="F1123" s="18" t="s">
        <v>7</v>
      </c>
      <c r="G1123" s="29">
        <v>0.79400000000000004</v>
      </c>
      <c r="H1123" s="36">
        <f>(Reference!B$12*List!$G1123)+Reference!B$13</f>
        <v>803.83378404407188</v>
      </c>
      <c r="I1123" s="36">
        <f>(Reference!C$12*List!$G1123)+Reference!C$13</f>
        <v>1199.5008161818103</v>
      </c>
      <c r="J1123" s="36">
        <f>(Reference!D$12*List!$G1123)+Reference!D$13</f>
        <v>1435.6416178555266</v>
      </c>
      <c r="K1123" s="36">
        <f>(Reference!E$12*List!$G1123)+Reference!E$13</f>
        <v>1775.6843722656781</v>
      </c>
      <c r="L1123" s="36">
        <f>(Reference!F$12*List!$G1123)+Reference!F$13</f>
        <v>1849.6751567901094</v>
      </c>
      <c r="M1123" s="36">
        <f>(Reference!G$12*List!$G1123)+Reference!G$13</f>
        <v>2094.7368331937214</v>
      </c>
      <c r="N1123" s="36">
        <f>(Reference!H$12*List!$G1123)+Reference!H$13</f>
        <v>2174.4999484257323</v>
      </c>
      <c r="O1123" s="36">
        <f>(Reference!I$12*List!$G1123)+Reference!I$13</f>
        <v>2260.0353943653226</v>
      </c>
      <c r="P1123" s="36">
        <f>(Reference!J$12*List!$G1123)+Reference!J$13</f>
        <v>2616.3456262241084</v>
      </c>
      <c r="Q1123" s="36">
        <f>(Reference!K$12*List!$G1123)+Reference!K$13</f>
        <v>2699.2572854784357</v>
      </c>
      <c r="R1123" s="36">
        <f>(Reference!L$12*List!$G1123)+Reference!L$13</f>
        <v>2912.3087643218332</v>
      </c>
      <c r="S1123" s="36">
        <f>(Reference!M$12*List!$G1123)+Reference!M$13</f>
        <v>3479.5714456758051</v>
      </c>
      <c r="T1123" s="36">
        <f>(Reference!N$12*List!$G1123)+Reference!N$13</f>
        <v>14036.114795165035</v>
      </c>
      <c r="U1123" s="12">
        <f>(Reference!O$12*List!$G1123)+Reference!O$13</f>
        <v>521.70324935105646</v>
      </c>
      <c r="V1123" s="12">
        <f>(Reference!P$12*List!$G1123)+Reference!P$13</f>
        <v>735.12730590376145</v>
      </c>
      <c r="W1123" s="12">
        <f>(Reference!Q$12*List!$G1123)+Reference!Q$13</f>
        <v>367.56365295188073</v>
      </c>
      <c r="X1123" s="54"/>
      <c r="Y1123" s="1" t="str">
        <f t="shared" si="35"/>
        <v>Perry County, Kentucky</v>
      </c>
      <c r="Z1123" s="39" t="s">
        <v>61</v>
      </c>
      <c r="AA1123" s="40" t="s">
        <v>2225</v>
      </c>
      <c r="AB1123" s="44" t="s">
        <v>1978</v>
      </c>
      <c r="AC1123" s="63"/>
      <c r="AD1123" s="57">
        <f t="shared" si="34"/>
        <v>0.79400000000000004</v>
      </c>
    </row>
    <row r="1124" spans="1:30" x14ac:dyDescent="0.3">
      <c r="A1124" s="47">
        <v>18970</v>
      </c>
      <c r="B1124" s="27">
        <v>99918</v>
      </c>
      <c r="C1124" s="49" t="s">
        <v>1978</v>
      </c>
      <c r="D1124" s="39" t="s">
        <v>215</v>
      </c>
      <c r="E1124" s="44" t="s">
        <v>1978</v>
      </c>
      <c r="F1124" s="18" t="s">
        <v>7</v>
      </c>
      <c r="G1124" s="29">
        <v>0.79400000000000004</v>
      </c>
      <c r="H1124" s="36">
        <f>(Reference!B$12*List!$G1124)+Reference!B$13</f>
        <v>803.83378404407188</v>
      </c>
      <c r="I1124" s="36">
        <f>(Reference!C$12*List!$G1124)+Reference!C$13</f>
        <v>1199.5008161818103</v>
      </c>
      <c r="J1124" s="36">
        <f>(Reference!D$12*List!$G1124)+Reference!D$13</f>
        <v>1435.6416178555266</v>
      </c>
      <c r="K1124" s="36">
        <f>(Reference!E$12*List!$G1124)+Reference!E$13</f>
        <v>1775.6843722656781</v>
      </c>
      <c r="L1124" s="36">
        <f>(Reference!F$12*List!$G1124)+Reference!F$13</f>
        <v>1849.6751567901094</v>
      </c>
      <c r="M1124" s="36">
        <f>(Reference!G$12*List!$G1124)+Reference!G$13</f>
        <v>2094.7368331937214</v>
      </c>
      <c r="N1124" s="36">
        <f>(Reference!H$12*List!$G1124)+Reference!H$13</f>
        <v>2174.4999484257323</v>
      </c>
      <c r="O1124" s="36">
        <f>(Reference!I$12*List!$G1124)+Reference!I$13</f>
        <v>2260.0353943653226</v>
      </c>
      <c r="P1124" s="36">
        <f>(Reference!J$12*List!$G1124)+Reference!J$13</f>
        <v>2616.3456262241084</v>
      </c>
      <c r="Q1124" s="36">
        <f>(Reference!K$12*List!$G1124)+Reference!K$13</f>
        <v>2699.2572854784357</v>
      </c>
      <c r="R1124" s="36">
        <f>(Reference!L$12*List!$G1124)+Reference!L$13</f>
        <v>2912.3087643218332</v>
      </c>
      <c r="S1124" s="36">
        <f>(Reference!M$12*List!$G1124)+Reference!M$13</f>
        <v>3479.5714456758051</v>
      </c>
      <c r="T1124" s="36">
        <f>(Reference!N$12*List!$G1124)+Reference!N$13</f>
        <v>14036.114795165035</v>
      </c>
      <c r="U1124" s="12">
        <f>(Reference!O$12*List!$G1124)+Reference!O$13</f>
        <v>521.70324935105646</v>
      </c>
      <c r="V1124" s="12">
        <f>(Reference!P$12*List!$G1124)+Reference!P$13</f>
        <v>735.12730590376145</v>
      </c>
      <c r="W1124" s="12">
        <f>(Reference!Q$12*List!$G1124)+Reference!Q$13</f>
        <v>367.56365295188073</v>
      </c>
      <c r="X1124" s="54"/>
      <c r="Y1124" s="1" t="str">
        <f t="shared" si="35"/>
        <v>Pike County, Kentucky</v>
      </c>
      <c r="Z1124" s="39" t="s">
        <v>215</v>
      </c>
      <c r="AA1124" s="40" t="s">
        <v>2225</v>
      </c>
      <c r="AB1124" s="44" t="s">
        <v>1978</v>
      </c>
      <c r="AC1124" s="63"/>
      <c r="AD1124" s="57">
        <f t="shared" si="34"/>
        <v>0.79400000000000004</v>
      </c>
    </row>
    <row r="1125" spans="1:30" x14ac:dyDescent="0.3">
      <c r="A1125" s="47">
        <v>18971</v>
      </c>
      <c r="B1125" s="27">
        <v>99918</v>
      </c>
      <c r="C1125" s="49" t="s">
        <v>1978</v>
      </c>
      <c r="D1125" s="39" t="s">
        <v>1287</v>
      </c>
      <c r="E1125" s="44" t="s">
        <v>1978</v>
      </c>
      <c r="F1125" s="18" t="s">
        <v>7</v>
      </c>
      <c r="G1125" s="29">
        <v>0.79400000000000004</v>
      </c>
      <c r="H1125" s="36">
        <f>(Reference!B$12*List!$G1125)+Reference!B$13</f>
        <v>803.83378404407188</v>
      </c>
      <c r="I1125" s="36">
        <f>(Reference!C$12*List!$G1125)+Reference!C$13</f>
        <v>1199.5008161818103</v>
      </c>
      <c r="J1125" s="36">
        <f>(Reference!D$12*List!$G1125)+Reference!D$13</f>
        <v>1435.6416178555266</v>
      </c>
      <c r="K1125" s="36">
        <f>(Reference!E$12*List!$G1125)+Reference!E$13</f>
        <v>1775.6843722656781</v>
      </c>
      <c r="L1125" s="36">
        <f>(Reference!F$12*List!$G1125)+Reference!F$13</f>
        <v>1849.6751567901094</v>
      </c>
      <c r="M1125" s="36">
        <f>(Reference!G$12*List!$G1125)+Reference!G$13</f>
        <v>2094.7368331937214</v>
      </c>
      <c r="N1125" s="36">
        <f>(Reference!H$12*List!$G1125)+Reference!H$13</f>
        <v>2174.4999484257323</v>
      </c>
      <c r="O1125" s="36">
        <f>(Reference!I$12*List!$G1125)+Reference!I$13</f>
        <v>2260.0353943653226</v>
      </c>
      <c r="P1125" s="36">
        <f>(Reference!J$12*List!$G1125)+Reference!J$13</f>
        <v>2616.3456262241084</v>
      </c>
      <c r="Q1125" s="36">
        <f>(Reference!K$12*List!$G1125)+Reference!K$13</f>
        <v>2699.2572854784357</v>
      </c>
      <c r="R1125" s="36">
        <f>(Reference!L$12*List!$G1125)+Reference!L$13</f>
        <v>2912.3087643218332</v>
      </c>
      <c r="S1125" s="36">
        <f>(Reference!M$12*List!$G1125)+Reference!M$13</f>
        <v>3479.5714456758051</v>
      </c>
      <c r="T1125" s="36">
        <f>(Reference!N$12*List!$G1125)+Reference!N$13</f>
        <v>14036.114795165035</v>
      </c>
      <c r="U1125" s="12">
        <f>(Reference!O$12*List!$G1125)+Reference!O$13</f>
        <v>521.70324935105646</v>
      </c>
      <c r="V1125" s="12">
        <f>(Reference!P$12*List!$G1125)+Reference!P$13</f>
        <v>735.12730590376145</v>
      </c>
      <c r="W1125" s="12">
        <f>(Reference!Q$12*List!$G1125)+Reference!Q$13</f>
        <v>367.56365295188073</v>
      </c>
      <c r="X1125" s="54"/>
      <c r="Y1125" s="1" t="str">
        <f t="shared" si="35"/>
        <v>Powell County, Kentucky</v>
      </c>
      <c r="Z1125" s="39" t="s">
        <v>1287</v>
      </c>
      <c r="AA1125" s="40" t="s">
        <v>2225</v>
      </c>
      <c r="AB1125" s="44" t="s">
        <v>1978</v>
      </c>
      <c r="AC1125" s="63"/>
      <c r="AD1125" s="57">
        <f t="shared" si="34"/>
        <v>0.79400000000000004</v>
      </c>
    </row>
    <row r="1126" spans="1:30" x14ac:dyDescent="0.3">
      <c r="A1126" s="47">
        <v>18972</v>
      </c>
      <c r="B1126" s="27">
        <v>99918</v>
      </c>
      <c r="C1126" s="49" t="s">
        <v>1978</v>
      </c>
      <c r="D1126" s="39" t="s">
        <v>63</v>
      </c>
      <c r="E1126" s="44" t="s">
        <v>1978</v>
      </c>
      <c r="F1126" s="18" t="s">
        <v>7</v>
      </c>
      <c r="G1126" s="29">
        <v>0.79400000000000004</v>
      </c>
      <c r="H1126" s="36">
        <f>(Reference!B$12*List!$G1126)+Reference!B$13</f>
        <v>803.83378404407188</v>
      </c>
      <c r="I1126" s="36">
        <f>(Reference!C$12*List!$G1126)+Reference!C$13</f>
        <v>1199.5008161818103</v>
      </c>
      <c r="J1126" s="36">
        <f>(Reference!D$12*List!$G1126)+Reference!D$13</f>
        <v>1435.6416178555266</v>
      </c>
      <c r="K1126" s="36">
        <f>(Reference!E$12*List!$G1126)+Reference!E$13</f>
        <v>1775.6843722656781</v>
      </c>
      <c r="L1126" s="36">
        <f>(Reference!F$12*List!$G1126)+Reference!F$13</f>
        <v>1849.6751567901094</v>
      </c>
      <c r="M1126" s="36">
        <f>(Reference!G$12*List!$G1126)+Reference!G$13</f>
        <v>2094.7368331937214</v>
      </c>
      <c r="N1126" s="36">
        <f>(Reference!H$12*List!$G1126)+Reference!H$13</f>
        <v>2174.4999484257323</v>
      </c>
      <c r="O1126" s="36">
        <f>(Reference!I$12*List!$G1126)+Reference!I$13</f>
        <v>2260.0353943653226</v>
      </c>
      <c r="P1126" s="36">
        <f>(Reference!J$12*List!$G1126)+Reference!J$13</f>
        <v>2616.3456262241084</v>
      </c>
      <c r="Q1126" s="36">
        <f>(Reference!K$12*List!$G1126)+Reference!K$13</f>
        <v>2699.2572854784357</v>
      </c>
      <c r="R1126" s="36">
        <f>(Reference!L$12*List!$G1126)+Reference!L$13</f>
        <v>2912.3087643218332</v>
      </c>
      <c r="S1126" s="36">
        <f>(Reference!M$12*List!$G1126)+Reference!M$13</f>
        <v>3479.5714456758051</v>
      </c>
      <c r="T1126" s="36">
        <f>(Reference!N$12*List!$G1126)+Reference!N$13</f>
        <v>14036.114795165035</v>
      </c>
      <c r="U1126" s="12">
        <f>(Reference!O$12*List!$G1126)+Reference!O$13</f>
        <v>521.70324935105646</v>
      </c>
      <c r="V1126" s="12">
        <f>(Reference!P$12*List!$G1126)+Reference!P$13</f>
        <v>735.12730590376145</v>
      </c>
      <c r="W1126" s="12">
        <f>(Reference!Q$12*List!$G1126)+Reference!Q$13</f>
        <v>367.56365295188073</v>
      </c>
      <c r="X1126" s="54"/>
      <c r="Y1126" s="1" t="str">
        <f t="shared" si="35"/>
        <v>Pulaski County, Kentucky</v>
      </c>
      <c r="Z1126" s="39" t="s">
        <v>63</v>
      </c>
      <c r="AA1126" s="40" t="s">
        <v>2225</v>
      </c>
      <c r="AB1126" s="44" t="s">
        <v>1978</v>
      </c>
      <c r="AC1126" s="63"/>
      <c r="AD1126" s="57">
        <f t="shared" si="34"/>
        <v>0.79400000000000004</v>
      </c>
    </row>
    <row r="1127" spans="1:30" x14ac:dyDescent="0.3">
      <c r="A1127" s="47">
        <v>18973</v>
      </c>
      <c r="B1127" s="27">
        <v>99918</v>
      </c>
      <c r="C1127" s="49" t="s">
        <v>1978</v>
      </c>
      <c r="D1127" s="39" t="s">
        <v>693</v>
      </c>
      <c r="E1127" s="44" t="s">
        <v>1978</v>
      </c>
      <c r="F1127" s="18" t="s">
        <v>7</v>
      </c>
      <c r="G1127" s="29">
        <v>0.79400000000000004</v>
      </c>
      <c r="H1127" s="36">
        <f>(Reference!B$12*List!$G1127)+Reference!B$13</f>
        <v>803.83378404407188</v>
      </c>
      <c r="I1127" s="36">
        <f>(Reference!C$12*List!$G1127)+Reference!C$13</f>
        <v>1199.5008161818103</v>
      </c>
      <c r="J1127" s="36">
        <f>(Reference!D$12*List!$G1127)+Reference!D$13</f>
        <v>1435.6416178555266</v>
      </c>
      <c r="K1127" s="36">
        <f>(Reference!E$12*List!$G1127)+Reference!E$13</f>
        <v>1775.6843722656781</v>
      </c>
      <c r="L1127" s="36">
        <f>(Reference!F$12*List!$G1127)+Reference!F$13</f>
        <v>1849.6751567901094</v>
      </c>
      <c r="M1127" s="36">
        <f>(Reference!G$12*List!$G1127)+Reference!G$13</f>
        <v>2094.7368331937214</v>
      </c>
      <c r="N1127" s="36">
        <f>(Reference!H$12*List!$G1127)+Reference!H$13</f>
        <v>2174.4999484257323</v>
      </c>
      <c r="O1127" s="36">
        <f>(Reference!I$12*List!$G1127)+Reference!I$13</f>
        <v>2260.0353943653226</v>
      </c>
      <c r="P1127" s="36">
        <f>(Reference!J$12*List!$G1127)+Reference!J$13</f>
        <v>2616.3456262241084</v>
      </c>
      <c r="Q1127" s="36">
        <f>(Reference!K$12*List!$G1127)+Reference!K$13</f>
        <v>2699.2572854784357</v>
      </c>
      <c r="R1127" s="36">
        <f>(Reference!L$12*List!$G1127)+Reference!L$13</f>
        <v>2912.3087643218332</v>
      </c>
      <c r="S1127" s="36">
        <f>(Reference!M$12*List!$G1127)+Reference!M$13</f>
        <v>3479.5714456758051</v>
      </c>
      <c r="T1127" s="36">
        <f>(Reference!N$12*List!$G1127)+Reference!N$13</f>
        <v>14036.114795165035</v>
      </c>
      <c r="U1127" s="12">
        <f>(Reference!O$12*List!$G1127)+Reference!O$13</f>
        <v>521.70324935105646</v>
      </c>
      <c r="V1127" s="12">
        <f>(Reference!P$12*List!$G1127)+Reference!P$13</f>
        <v>735.12730590376145</v>
      </c>
      <c r="W1127" s="12">
        <f>(Reference!Q$12*List!$G1127)+Reference!Q$13</f>
        <v>367.56365295188073</v>
      </c>
      <c r="X1127" s="54"/>
      <c r="Y1127" s="1" t="str">
        <f t="shared" si="35"/>
        <v>Robertson County, Kentucky</v>
      </c>
      <c r="Z1127" s="39" t="s">
        <v>693</v>
      </c>
      <c r="AA1127" s="40" t="s">
        <v>2225</v>
      </c>
      <c r="AB1127" s="44" t="s">
        <v>1978</v>
      </c>
      <c r="AC1127" s="63"/>
      <c r="AD1127" s="57">
        <f t="shared" si="34"/>
        <v>0.79400000000000004</v>
      </c>
    </row>
    <row r="1128" spans="1:30" x14ac:dyDescent="0.3">
      <c r="A1128" s="47">
        <v>18974</v>
      </c>
      <c r="B1128" s="27">
        <v>99918</v>
      </c>
      <c r="C1128" s="49" t="s">
        <v>1978</v>
      </c>
      <c r="D1128" s="39" t="s">
        <v>1288</v>
      </c>
      <c r="E1128" s="44" t="s">
        <v>1978</v>
      </c>
      <c r="F1128" s="18" t="s">
        <v>7</v>
      </c>
      <c r="G1128" s="29">
        <v>0.79400000000000004</v>
      </c>
      <c r="H1128" s="36">
        <f>(Reference!B$12*List!$G1128)+Reference!B$13</f>
        <v>803.83378404407188</v>
      </c>
      <c r="I1128" s="36">
        <f>(Reference!C$12*List!$G1128)+Reference!C$13</f>
        <v>1199.5008161818103</v>
      </c>
      <c r="J1128" s="36">
        <f>(Reference!D$12*List!$G1128)+Reference!D$13</f>
        <v>1435.6416178555266</v>
      </c>
      <c r="K1128" s="36">
        <f>(Reference!E$12*List!$G1128)+Reference!E$13</f>
        <v>1775.6843722656781</v>
      </c>
      <c r="L1128" s="36">
        <f>(Reference!F$12*List!$G1128)+Reference!F$13</f>
        <v>1849.6751567901094</v>
      </c>
      <c r="M1128" s="36">
        <f>(Reference!G$12*List!$G1128)+Reference!G$13</f>
        <v>2094.7368331937214</v>
      </c>
      <c r="N1128" s="36">
        <f>(Reference!H$12*List!$G1128)+Reference!H$13</f>
        <v>2174.4999484257323</v>
      </c>
      <c r="O1128" s="36">
        <f>(Reference!I$12*List!$G1128)+Reference!I$13</f>
        <v>2260.0353943653226</v>
      </c>
      <c r="P1128" s="36">
        <f>(Reference!J$12*List!$G1128)+Reference!J$13</f>
        <v>2616.3456262241084</v>
      </c>
      <c r="Q1128" s="36">
        <f>(Reference!K$12*List!$G1128)+Reference!K$13</f>
        <v>2699.2572854784357</v>
      </c>
      <c r="R1128" s="36">
        <f>(Reference!L$12*List!$G1128)+Reference!L$13</f>
        <v>2912.3087643218332</v>
      </c>
      <c r="S1128" s="36">
        <f>(Reference!M$12*List!$G1128)+Reference!M$13</f>
        <v>3479.5714456758051</v>
      </c>
      <c r="T1128" s="36">
        <f>(Reference!N$12*List!$G1128)+Reference!N$13</f>
        <v>14036.114795165035</v>
      </c>
      <c r="U1128" s="12">
        <f>(Reference!O$12*List!$G1128)+Reference!O$13</f>
        <v>521.70324935105646</v>
      </c>
      <c r="V1128" s="12">
        <f>(Reference!P$12*List!$G1128)+Reference!P$13</f>
        <v>735.12730590376145</v>
      </c>
      <c r="W1128" s="12">
        <f>(Reference!Q$12*List!$G1128)+Reference!Q$13</f>
        <v>367.56365295188073</v>
      </c>
      <c r="X1128" s="54"/>
      <c r="Y1128" s="1" t="str">
        <f t="shared" si="35"/>
        <v>Rockcastle County, Kentucky</v>
      </c>
      <c r="Z1128" s="39" t="s">
        <v>1288</v>
      </c>
      <c r="AA1128" s="40" t="s">
        <v>2225</v>
      </c>
      <c r="AB1128" s="44" t="s">
        <v>1978</v>
      </c>
      <c r="AC1128" s="63"/>
      <c r="AD1128" s="57">
        <f t="shared" si="34"/>
        <v>0.79400000000000004</v>
      </c>
    </row>
    <row r="1129" spans="1:30" x14ac:dyDescent="0.3">
      <c r="A1129" s="47">
        <v>18975</v>
      </c>
      <c r="B1129" s="27">
        <v>99918</v>
      </c>
      <c r="C1129" s="49" t="s">
        <v>1978</v>
      </c>
      <c r="D1129" s="39" t="s">
        <v>896</v>
      </c>
      <c r="E1129" s="44" t="s">
        <v>1978</v>
      </c>
      <c r="F1129" s="18" t="s">
        <v>7</v>
      </c>
      <c r="G1129" s="29">
        <v>0.79400000000000004</v>
      </c>
      <c r="H1129" s="36">
        <f>(Reference!B$12*List!$G1129)+Reference!B$13</f>
        <v>803.83378404407188</v>
      </c>
      <c r="I1129" s="36">
        <f>(Reference!C$12*List!$G1129)+Reference!C$13</f>
        <v>1199.5008161818103</v>
      </c>
      <c r="J1129" s="36">
        <f>(Reference!D$12*List!$G1129)+Reference!D$13</f>
        <v>1435.6416178555266</v>
      </c>
      <c r="K1129" s="36">
        <f>(Reference!E$12*List!$G1129)+Reference!E$13</f>
        <v>1775.6843722656781</v>
      </c>
      <c r="L1129" s="36">
        <f>(Reference!F$12*List!$G1129)+Reference!F$13</f>
        <v>1849.6751567901094</v>
      </c>
      <c r="M1129" s="36">
        <f>(Reference!G$12*List!$G1129)+Reference!G$13</f>
        <v>2094.7368331937214</v>
      </c>
      <c r="N1129" s="36">
        <f>(Reference!H$12*List!$G1129)+Reference!H$13</f>
        <v>2174.4999484257323</v>
      </c>
      <c r="O1129" s="36">
        <f>(Reference!I$12*List!$G1129)+Reference!I$13</f>
        <v>2260.0353943653226</v>
      </c>
      <c r="P1129" s="36">
        <f>(Reference!J$12*List!$G1129)+Reference!J$13</f>
        <v>2616.3456262241084</v>
      </c>
      <c r="Q1129" s="36">
        <f>(Reference!K$12*List!$G1129)+Reference!K$13</f>
        <v>2699.2572854784357</v>
      </c>
      <c r="R1129" s="36">
        <f>(Reference!L$12*List!$G1129)+Reference!L$13</f>
        <v>2912.3087643218332</v>
      </c>
      <c r="S1129" s="36">
        <f>(Reference!M$12*List!$G1129)+Reference!M$13</f>
        <v>3479.5714456758051</v>
      </c>
      <c r="T1129" s="36">
        <f>(Reference!N$12*List!$G1129)+Reference!N$13</f>
        <v>14036.114795165035</v>
      </c>
      <c r="U1129" s="12">
        <f>(Reference!O$12*List!$G1129)+Reference!O$13</f>
        <v>521.70324935105646</v>
      </c>
      <c r="V1129" s="12">
        <f>(Reference!P$12*List!$G1129)+Reference!P$13</f>
        <v>735.12730590376145</v>
      </c>
      <c r="W1129" s="12">
        <f>(Reference!Q$12*List!$G1129)+Reference!Q$13</f>
        <v>367.56365295188073</v>
      </c>
      <c r="X1129" s="54"/>
      <c r="Y1129" s="1" t="str">
        <f t="shared" si="35"/>
        <v>Rowan County, Kentucky</v>
      </c>
      <c r="Z1129" s="39" t="s">
        <v>896</v>
      </c>
      <c r="AA1129" s="40" t="s">
        <v>2225</v>
      </c>
      <c r="AB1129" s="44" t="s">
        <v>1978</v>
      </c>
      <c r="AC1129" s="63"/>
      <c r="AD1129" s="57">
        <f t="shared" si="34"/>
        <v>0.79400000000000004</v>
      </c>
    </row>
    <row r="1130" spans="1:30" x14ac:dyDescent="0.3">
      <c r="A1130" s="47">
        <v>18976</v>
      </c>
      <c r="B1130" s="27">
        <v>99918</v>
      </c>
      <c r="C1130" s="49" t="s">
        <v>1978</v>
      </c>
      <c r="D1130" s="39" t="s">
        <v>35</v>
      </c>
      <c r="E1130" s="44" t="s">
        <v>1978</v>
      </c>
      <c r="F1130" s="18" t="s">
        <v>7</v>
      </c>
      <c r="G1130" s="29">
        <v>0.79400000000000004</v>
      </c>
      <c r="H1130" s="36">
        <f>(Reference!B$12*List!$G1130)+Reference!B$13</f>
        <v>803.83378404407188</v>
      </c>
      <c r="I1130" s="36">
        <f>(Reference!C$12*List!$G1130)+Reference!C$13</f>
        <v>1199.5008161818103</v>
      </c>
      <c r="J1130" s="36">
        <f>(Reference!D$12*List!$G1130)+Reference!D$13</f>
        <v>1435.6416178555266</v>
      </c>
      <c r="K1130" s="36">
        <f>(Reference!E$12*List!$G1130)+Reference!E$13</f>
        <v>1775.6843722656781</v>
      </c>
      <c r="L1130" s="36">
        <f>(Reference!F$12*List!$G1130)+Reference!F$13</f>
        <v>1849.6751567901094</v>
      </c>
      <c r="M1130" s="36">
        <f>(Reference!G$12*List!$G1130)+Reference!G$13</f>
        <v>2094.7368331937214</v>
      </c>
      <c r="N1130" s="36">
        <f>(Reference!H$12*List!$G1130)+Reference!H$13</f>
        <v>2174.4999484257323</v>
      </c>
      <c r="O1130" s="36">
        <f>(Reference!I$12*List!$G1130)+Reference!I$13</f>
        <v>2260.0353943653226</v>
      </c>
      <c r="P1130" s="36">
        <f>(Reference!J$12*List!$G1130)+Reference!J$13</f>
        <v>2616.3456262241084</v>
      </c>
      <c r="Q1130" s="36">
        <f>(Reference!K$12*List!$G1130)+Reference!K$13</f>
        <v>2699.2572854784357</v>
      </c>
      <c r="R1130" s="36">
        <f>(Reference!L$12*List!$G1130)+Reference!L$13</f>
        <v>2912.3087643218332</v>
      </c>
      <c r="S1130" s="36">
        <f>(Reference!M$12*List!$G1130)+Reference!M$13</f>
        <v>3479.5714456758051</v>
      </c>
      <c r="T1130" s="36">
        <f>(Reference!N$12*List!$G1130)+Reference!N$13</f>
        <v>14036.114795165035</v>
      </c>
      <c r="U1130" s="12">
        <f>(Reference!O$12*List!$G1130)+Reference!O$13</f>
        <v>521.70324935105646</v>
      </c>
      <c r="V1130" s="12">
        <f>(Reference!P$12*List!$G1130)+Reference!P$13</f>
        <v>735.12730590376145</v>
      </c>
      <c r="W1130" s="12">
        <f>(Reference!Q$12*List!$G1130)+Reference!Q$13</f>
        <v>367.56365295188073</v>
      </c>
      <c r="X1130" s="54"/>
      <c r="Y1130" s="1" t="str">
        <f t="shared" si="35"/>
        <v>Russell County, Kentucky</v>
      </c>
      <c r="Z1130" s="39" t="s">
        <v>35</v>
      </c>
      <c r="AA1130" s="40" t="s">
        <v>2225</v>
      </c>
      <c r="AB1130" s="44" t="s">
        <v>1978</v>
      </c>
      <c r="AC1130" s="63"/>
      <c r="AD1130" s="57">
        <f t="shared" si="34"/>
        <v>0.79400000000000004</v>
      </c>
    </row>
    <row r="1131" spans="1:30" x14ac:dyDescent="0.3">
      <c r="A1131" s="47">
        <v>18977</v>
      </c>
      <c r="B1131" s="13">
        <v>30460</v>
      </c>
      <c r="C1131" s="49" t="s">
        <v>2398</v>
      </c>
      <c r="D1131" s="38" t="s">
        <v>301</v>
      </c>
      <c r="E1131" s="43" t="s">
        <v>1978</v>
      </c>
      <c r="F1131" s="18" t="s">
        <v>6</v>
      </c>
      <c r="G1131" s="11">
        <v>0.90300000000000002</v>
      </c>
      <c r="H1131" s="36">
        <f>(Reference!B$12*List!$G1131)+Reference!B$13</f>
        <v>885.92545017359771</v>
      </c>
      <c r="I1131" s="36">
        <f>(Reference!C$12*List!$G1131)+Reference!C$13</f>
        <v>1322.000047339644</v>
      </c>
      <c r="J1131" s="36">
        <f>(Reference!D$12*List!$G1131)+Reference!D$13</f>
        <v>1582.256769786223</v>
      </c>
      <c r="K1131" s="36">
        <f>(Reference!E$12*List!$G1131)+Reference!E$13</f>
        <v>1957.026450109297</v>
      </c>
      <c r="L1131" s="36">
        <f>(Reference!F$12*List!$G1131)+Reference!F$13</f>
        <v>2038.5735564758918</v>
      </c>
      <c r="M1131" s="36">
        <f>(Reference!G$12*List!$G1131)+Reference!G$13</f>
        <v>2308.6621995482305</v>
      </c>
      <c r="N1131" s="36">
        <f>(Reference!H$12*List!$G1131)+Reference!H$13</f>
        <v>2396.5711369079636</v>
      </c>
      <c r="O1131" s="36">
        <f>(Reference!I$12*List!$G1131)+Reference!I$13</f>
        <v>2490.8419052608351</v>
      </c>
      <c r="P1131" s="36">
        <f>(Reference!J$12*List!$G1131)+Reference!J$13</f>
        <v>2883.5403820191186</v>
      </c>
      <c r="Q1131" s="36">
        <f>(Reference!K$12*List!$G1131)+Reference!K$13</f>
        <v>2974.9194090114734</v>
      </c>
      <c r="R1131" s="36">
        <f>(Reference!L$12*List!$G1131)+Reference!L$13</f>
        <v>3209.7288074854978</v>
      </c>
      <c r="S1131" s="36">
        <f>(Reference!M$12*List!$G1131)+Reference!M$13</f>
        <v>3834.9232896293911</v>
      </c>
      <c r="T1131" s="36">
        <f>(Reference!N$12*List!$G1131)+Reference!N$13</f>
        <v>15469.555479535687</v>
      </c>
      <c r="U1131" s="12">
        <f>(Reference!O$12*List!$G1131)+Reference!O$13</f>
        <v>574.98228515986682</v>
      </c>
      <c r="V1131" s="12">
        <f>(Reference!P$12*List!$G1131)+Reference!P$13</f>
        <v>810.20231090708535</v>
      </c>
      <c r="W1131" s="12">
        <f>(Reference!Q$12*List!$G1131)+Reference!Q$13</f>
        <v>405.10115545354267</v>
      </c>
      <c r="X1131" s="54"/>
      <c r="Y1131" s="1" t="str">
        <f t="shared" si="35"/>
        <v>Scott County, Kentucky</v>
      </c>
      <c r="Z1131" s="38" t="s">
        <v>301</v>
      </c>
      <c r="AA1131" s="40" t="s">
        <v>2225</v>
      </c>
      <c r="AB1131" s="43" t="s">
        <v>1978</v>
      </c>
      <c r="AC1131" s="62"/>
      <c r="AD1131" s="57">
        <f t="shared" si="34"/>
        <v>0.90300000000000002</v>
      </c>
    </row>
    <row r="1132" spans="1:30" x14ac:dyDescent="0.3">
      <c r="A1132" s="47">
        <v>18978</v>
      </c>
      <c r="B1132" s="13">
        <v>31140</v>
      </c>
      <c r="C1132" s="49" t="s">
        <v>2372</v>
      </c>
      <c r="D1132" s="38" t="s">
        <v>37</v>
      </c>
      <c r="E1132" s="43" t="s">
        <v>1978</v>
      </c>
      <c r="F1132" s="18" t="s">
        <v>6</v>
      </c>
      <c r="G1132" s="11">
        <v>0.87529999999999997</v>
      </c>
      <c r="H1132" s="36">
        <f>(Reference!B$12*List!$G1132)+Reference!B$13</f>
        <v>865.06362309297504</v>
      </c>
      <c r="I1132" s="36">
        <f>(Reference!C$12*List!$G1132)+Reference!C$13</f>
        <v>1290.8695087793503</v>
      </c>
      <c r="J1132" s="36">
        <f>(Reference!D$12*List!$G1132)+Reference!D$13</f>
        <v>1544.9976898919083</v>
      </c>
      <c r="K1132" s="36">
        <f>(Reference!E$12*List!$G1132)+Reference!E$13</f>
        <v>1910.942270693992</v>
      </c>
      <c r="L1132" s="36">
        <f>(Reference!F$12*List!$G1132)+Reference!F$13</f>
        <v>1990.5691007759269</v>
      </c>
      <c r="M1132" s="36">
        <f>(Reference!G$12*List!$G1132)+Reference!G$13</f>
        <v>2254.2976798416257</v>
      </c>
      <c r="N1132" s="36">
        <f>(Reference!H$12*List!$G1132)+Reference!H$13</f>
        <v>2340.1365321285339</v>
      </c>
      <c r="O1132" s="36">
        <f>(Reference!I$12*List!$G1132)+Reference!I$13</f>
        <v>2432.1874066204159</v>
      </c>
      <c r="P1132" s="36">
        <f>(Reference!J$12*List!$G1132)+Reference!J$13</f>
        <v>2815.6385954546986</v>
      </c>
      <c r="Q1132" s="36">
        <f>(Reference!K$12*List!$G1132)+Reference!K$13</f>
        <v>2904.8658234897748</v>
      </c>
      <c r="R1132" s="36">
        <f>(Reference!L$12*List!$G1132)+Reference!L$13</f>
        <v>3134.1459157824384</v>
      </c>
      <c r="S1132" s="36">
        <f>(Reference!M$12*List!$G1132)+Reference!M$13</f>
        <v>3744.6182797439383</v>
      </c>
      <c r="T1132" s="36">
        <f>(Reference!N$12*List!$G1132)+Reference!N$13</f>
        <v>15105.277434058007</v>
      </c>
      <c r="U1132" s="12">
        <f>(Reference!O$12*List!$G1132)+Reference!O$13</f>
        <v>561.44256688551775</v>
      </c>
      <c r="V1132" s="12">
        <f>(Reference!P$12*List!$G1132)+Reference!P$13</f>
        <v>791.12361697504798</v>
      </c>
      <c r="W1132" s="12">
        <f>(Reference!Q$12*List!$G1132)+Reference!Q$13</f>
        <v>395.56180848752399</v>
      </c>
      <c r="X1132" s="54"/>
      <c r="Y1132" s="1" t="str">
        <f t="shared" si="35"/>
        <v>Shelby County, Kentucky</v>
      </c>
      <c r="Z1132" s="38" t="s">
        <v>37</v>
      </c>
      <c r="AA1132" s="40" t="s">
        <v>2225</v>
      </c>
      <c r="AB1132" s="43" t="s">
        <v>1978</v>
      </c>
      <c r="AC1132" s="62"/>
      <c r="AD1132" s="57">
        <f t="shared" si="34"/>
        <v>0.87529999999999997</v>
      </c>
    </row>
    <row r="1133" spans="1:30" x14ac:dyDescent="0.3">
      <c r="A1133" s="47">
        <v>18979</v>
      </c>
      <c r="B1133" s="27">
        <v>99918</v>
      </c>
      <c r="C1133" s="49" t="s">
        <v>1978</v>
      </c>
      <c r="D1133" s="39" t="s">
        <v>434</v>
      </c>
      <c r="E1133" s="44" t="s">
        <v>1978</v>
      </c>
      <c r="F1133" s="18" t="s">
        <v>7</v>
      </c>
      <c r="G1133" s="29">
        <v>0.79400000000000004</v>
      </c>
      <c r="H1133" s="36">
        <f>(Reference!B$12*List!$G1133)+Reference!B$13</f>
        <v>803.83378404407188</v>
      </c>
      <c r="I1133" s="36">
        <f>(Reference!C$12*List!$G1133)+Reference!C$13</f>
        <v>1199.5008161818103</v>
      </c>
      <c r="J1133" s="36">
        <f>(Reference!D$12*List!$G1133)+Reference!D$13</f>
        <v>1435.6416178555266</v>
      </c>
      <c r="K1133" s="36">
        <f>(Reference!E$12*List!$G1133)+Reference!E$13</f>
        <v>1775.6843722656781</v>
      </c>
      <c r="L1133" s="36">
        <f>(Reference!F$12*List!$G1133)+Reference!F$13</f>
        <v>1849.6751567901094</v>
      </c>
      <c r="M1133" s="36">
        <f>(Reference!G$12*List!$G1133)+Reference!G$13</f>
        <v>2094.7368331937214</v>
      </c>
      <c r="N1133" s="36">
        <f>(Reference!H$12*List!$G1133)+Reference!H$13</f>
        <v>2174.4999484257323</v>
      </c>
      <c r="O1133" s="36">
        <f>(Reference!I$12*List!$G1133)+Reference!I$13</f>
        <v>2260.0353943653226</v>
      </c>
      <c r="P1133" s="36">
        <f>(Reference!J$12*List!$G1133)+Reference!J$13</f>
        <v>2616.3456262241084</v>
      </c>
      <c r="Q1133" s="36">
        <f>(Reference!K$12*List!$G1133)+Reference!K$13</f>
        <v>2699.2572854784357</v>
      </c>
      <c r="R1133" s="36">
        <f>(Reference!L$12*List!$G1133)+Reference!L$13</f>
        <v>2912.3087643218332</v>
      </c>
      <c r="S1133" s="36">
        <f>(Reference!M$12*List!$G1133)+Reference!M$13</f>
        <v>3479.5714456758051</v>
      </c>
      <c r="T1133" s="36">
        <f>(Reference!N$12*List!$G1133)+Reference!N$13</f>
        <v>14036.114795165035</v>
      </c>
      <c r="U1133" s="12">
        <f>(Reference!O$12*List!$G1133)+Reference!O$13</f>
        <v>521.70324935105646</v>
      </c>
      <c r="V1133" s="12">
        <f>(Reference!P$12*List!$G1133)+Reference!P$13</f>
        <v>735.12730590376145</v>
      </c>
      <c r="W1133" s="12">
        <f>(Reference!Q$12*List!$G1133)+Reference!Q$13</f>
        <v>367.56365295188073</v>
      </c>
      <c r="X1133" s="54"/>
      <c r="Y1133" s="1" t="str">
        <f t="shared" si="35"/>
        <v>Simpson County, Kentucky</v>
      </c>
      <c r="Z1133" s="39" t="s">
        <v>434</v>
      </c>
      <c r="AA1133" s="40" t="s">
        <v>2225</v>
      </c>
      <c r="AB1133" s="44" t="s">
        <v>1978</v>
      </c>
      <c r="AC1133" s="63"/>
      <c r="AD1133" s="57">
        <f t="shared" si="34"/>
        <v>0.79400000000000004</v>
      </c>
    </row>
    <row r="1134" spans="1:30" x14ac:dyDescent="0.3">
      <c r="A1134" s="47">
        <v>18980</v>
      </c>
      <c r="B1134" s="13">
        <v>31140</v>
      </c>
      <c r="C1134" s="49" t="s">
        <v>2372</v>
      </c>
      <c r="D1134" s="38" t="s">
        <v>338</v>
      </c>
      <c r="E1134" s="43" t="s">
        <v>1978</v>
      </c>
      <c r="F1134" s="18" t="s">
        <v>6</v>
      </c>
      <c r="G1134" s="11">
        <v>0.87529999999999997</v>
      </c>
      <c r="H1134" s="36">
        <f>(Reference!B$12*List!$G1134)+Reference!B$13</f>
        <v>865.06362309297504</v>
      </c>
      <c r="I1134" s="36">
        <f>(Reference!C$12*List!$G1134)+Reference!C$13</f>
        <v>1290.8695087793503</v>
      </c>
      <c r="J1134" s="36">
        <f>(Reference!D$12*List!$G1134)+Reference!D$13</f>
        <v>1544.9976898919083</v>
      </c>
      <c r="K1134" s="36">
        <f>(Reference!E$12*List!$G1134)+Reference!E$13</f>
        <v>1910.942270693992</v>
      </c>
      <c r="L1134" s="36">
        <f>(Reference!F$12*List!$G1134)+Reference!F$13</f>
        <v>1990.5691007759269</v>
      </c>
      <c r="M1134" s="36">
        <f>(Reference!G$12*List!$G1134)+Reference!G$13</f>
        <v>2254.2976798416257</v>
      </c>
      <c r="N1134" s="36">
        <f>(Reference!H$12*List!$G1134)+Reference!H$13</f>
        <v>2340.1365321285339</v>
      </c>
      <c r="O1134" s="36">
        <f>(Reference!I$12*List!$G1134)+Reference!I$13</f>
        <v>2432.1874066204159</v>
      </c>
      <c r="P1134" s="36">
        <f>(Reference!J$12*List!$G1134)+Reference!J$13</f>
        <v>2815.6385954546986</v>
      </c>
      <c r="Q1134" s="36">
        <f>(Reference!K$12*List!$G1134)+Reference!K$13</f>
        <v>2904.8658234897748</v>
      </c>
      <c r="R1134" s="36">
        <f>(Reference!L$12*List!$G1134)+Reference!L$13</f>
        <v>3134.1459157824384</v>
      </c>
      <c r="S1134" s="36">
        <f>(Reference!M$12*List!$G1134)+Reference!M$13</f>
        <v>3744.6182797439383</v>
      </c>
      <c r="T1134" s="36">
        <f>(Reference!N$12*List!$G1134)+Reference!N$13</f>
        <v>15105.277434058007</v>
      </c>
      <c r="U1134" s="12">
        <f>(Reference!O$12*List!$G1134)+Reference!O$13</f>
        <v>561.44256688551775</v>
      </c>
      <c r="V1134" s="12">
        <f>(Reference!P$12*List!$G1134)+Reference!P$13</f>
        <v>791.12361697504798</v>
      </c>
      <c r="W1134" s="12">
        <f>(Reference!Q$12*List!$G1134)+Reference!Q$13</f>
        <v>395.56180848752399</v>
      </c>
      <c r="X1134" s="54"/>
      <c r="Y1134" s="1" t="str">
        <f t="shared" si="35"/>
        <v>Spencer County, Kentucky</v>
      </c>
      <c r="Z1134" s="38" t="s">
        <v>338</v>
      </c>
      <c r="AA1134" s="40" t="s">
        <v>2225</v>
      </c>
      <c r="AB1134" s="43" t="s">
        <v>1978</v>
      </c>
      <c r="AC1134" s="62"/>
      <c r="AD1134" s="57">
        <f t="shared" si="34"/>
        <v>0.87529999999999997</v>
      </c>
    </row>
    <row r="1135" spans="1:30" x14ac:dyDescent="0.3">
      <c r="A1135" s="47">
        <v>18981</v>
      </c>
      <c r="B1135" s="27">
        <v>99918</v>
      </c>
      <c r="C1135" s="49" t="s">
        <v>1978</v>
      </c>
      <c r="D1135" s="39" t="s">
        <v>747</v>
      </c>
      <c r="E1135" s="44" t="s">
        <v>1978</v>
      </c>
      <c r="F1135" s="18" t="s">
        <v>7</v>
      </c>
      <c r="G1135" s="29">
        <v>0.79400000000000004</v>
      </c>
      <c r="H1135" s="36">
        <f>(Reference!B$12*List!$G1135)+Reference!B$13</f>
        <v>803.83378404407188</v>
      </c>
      <c r="I1135" s="36">
        <f>(Reference!C$12*List!$G1135)+Reference!C$13</f>
        <v>1199.5008161818103</v>
      </c>
      <c r="J1135" s="36">
        <f>(Reference!D$12*List!$G1135)+Reference!D$13</f>
        <v>1435.6416178555266</v>
      </c>
      <c r="K1135" s="36">
        <f>(Reference!E$12*List!$G1135)+Reference!E$13</f>
        <v>1775.6843722656781</v>
      </c>
      <c r="L1135" s="36">
        <f>(Reference!F$12*List!$G1135)+Reference!F$13</f>
        <v>1849.6751567901094</v>
      </c>
      <c r="M1135" s="36">
        <f>(Reference!G$12*List!$G1135)+Reference!G$13</f>
        <v>2094.7368331937214</v>
      </c>
      <c r="N1135" s="36">
        <f>(Reference!H$12*List!$G1135)+Reference!H$13</f>
        <v>2174.4999484257323</v>
      </c>
      <c r="O1135" s="36">
        <f>(Reference!I$12*List!$G1135)+Reference!I$13</f>
        <v>2260.0353943653226</v>
      </c>
      <c r="P1135" s="36">
        <f>(Reference!J$12*List!$G1135)+Reference!J$13</f>
        <v>2616.3456262241084</v>
      </c>
      <c r="Q1135" s="36">
        <f>(Reference!K$12*List!$G1135)+Reference!K$13</f>
        <v>2699.2572854784357</v>
      </c>
      <c r="R1135" s="36">
        <f>(Reference!L$12*List!$G1135)+Reference!L$13</f>
        <v>2912.3087643218332</v>
      </c>
      <c r="S1135" s="36">
        <f>(Reference!M$12*List!$G1135)+Reference!M$13</f>
        <v>3479.5714456758051</v>
      </c>
      <c r="T1135" s="36">
        <f>(Reference!N$12*List!$G1135)+Reference!N$13</f>
        <v>14036.114795165035</v>
      </c>
      <c r="U1135" s="12">
        <f>(Reference!O$12*List!$G1135)+Reference!O$13</f>
        <v>521.70324935105646</v>
      </c>
      <c r="V1135" s="12">
        <f>(Reference!P$12*List!$G1135)+Reference!P$13</f>
        <v>735.12730590376145</v>
      </c>
      <c r="W1135" s="12">
        <f>(Reference!Q$12*List!$G1135)+Reference!Q$13</f>
        <v>367.56365295188073</v>
      </c>
      <c r="X1135" s="54"/>
      <c r="Y1135" s="1" t="str">
        <f t="shared" si="35"/>
        <v>Taylor County, Kentucky</v>
      </c>
      <c r="Z1135" s="39" t="s">
        <v>747</v>
      </c>
      <c r="AA1135" s="40" t="s">
        <v>2225</v>
      </c>
      <c r="AB1135" s="44" t="s">
        <v>1978</v>
      </c>
      <c r="AC1135" s="63"/>
      <c r="AD1135" s="57">
        <f t="shared" si="34"/>
        <v>0.79400000000000004</v>
      </c>
    </row>
    <row r="1136" spans="1:30" x14ac:dyDescent="0.3">
      <c r="A1136" s="47">
        <v>18982</v>
      </c>
      <c r="B1136" s="27">
        <v>99918</v>
      </c>
      <c r="C1136" s="49" t="s">
        <v>1978</v>
      </c>
      <c r="D1136" s="39" t="s">
        <v>1289</v>
      </c>
      <c r="E1136" s="44" t="s">
        <v>1978</v>
      </c>
      <c r="F1136" s="18" t="s">
        <v>7</v>
      </c>
      <c r="G1136" s="29">
        <v>0.79400000000000004</v>
      </c>
      <c r="H1136" s="36">
        <f>(Reference!B$12*List!$G1136)+Reference!B$13</f>
        <v>803.83378404407188</v>
      </c>
      <c r="I1136" s="36">
        <f>(Reference!C$12*List!$G1136)+Reference!C$13</f>
        <v>1199.5008161818103</v>
      </c>
      <c r="J1136" s="36">
        <f>(Reference!D$12*List!$G1136)+Reference!D$13</f>
        <v>1435.6416178555266</v>
      </c>
      <c r="K1136" s="36">
        <f>(Reference!E$12*List!$G1136)+Reference!E$13</f>
        <v>1775.6843722656781</v>
      </c>
      <c r="L1136" s="36">
        <f>(Reference!F$12*List!$G1136)+Reference!F$13</f>
        <v>1849.6751567901094</v>
      </c>
      <c r="M1136" s="36">
        <f>(Reference!G$12*List!$G1136)+Reference!G$13</f>
        <v>2094.7368331937214</v>
      </c>
      <c r="N1136" s="36">
        <f>(Reference!H$12*List!$G1136)+Reference!H$13</f>
        <v>2174.4999484257323</v>
      </c>
      <c r="O1136" s="36">
        <f>(Reference!I$12*List!$G1136)+Reference!I$13</f>
        <v>2260.0353943653226</v>
      </c>
      <c r="P1136" s="36">
        <f>(Reference!J$12*List!$G1136)+Reference!J$13</f>
        <v>2616.3456262241084</v>
      </c>
      <c r="Q1136" s="36">
        <f>(Reference!K$12*List!$G1136)+Reference!K$13</f>
        <v>2699.2572854784357</v>
      </c>
      <c r="R1136" s="36">
        <f>(Reference!L$12*List!$G1136)+Reference!L$13</f>
        <v>2912.3087643218332</v>
      </c>
      <c r="S1136" s="36">
        <f>(Reference!M$12*List!$G1136)+Reference!M$13</f>
        <v>3479.5714456758051</v>
      </c>
      <c r="T1136" s="36">
        <f>(Reference!N$12*List!$G1136)+Reference!N$13</f>
        <v>14036.114795165035</v>
      </c>
      <c r="U1136" s="12">
        <f>(Reference!O$12*List!$G1136)+Reference!O$13</f>
        <v>521.70324935105646</v>
      </c>
      <c r="V1136" s="12">
        <f>(Reference!P$12*List!$G1136)+Reference!P$13</f>
        <v>735.12730590376145</v>
      </c>
      <c r="W1136" s="12">
        <f>(Reference!Q$12*List!$G1136)+Reference!Q$13</f>
        <v>367.56365295188073</v>
      </c>
      <c r="X1136" s="54"/>
      <c r="Y1136" s="1" t="str">
        <f t="shared" si="35"/>
        <v>Todd County, Kentucky</v>
      </c>
      <c r="Z1136" s="39" t="s">
        <v>1289</v>
      </c>
      <c r="AA1136" s="40" t="s">
        <v>2225</v>
      </c>
      <c r="AB1136" s="44" t="s">
        <v>1978</v>
      </c>
      <c r="AC1136" s="63"/>
      <c r="AD1136" s="57">
        <f t="shared" si="34"/>
        <v>0.79400000000000004</v>
      </c>
    </row>
    <row r="1137" spans="1:30" x14ac:dyDescent="0.3">
      <c r="A1137" s="47">
        <v>18983</v>
      </c>
      <c r="B1137" s="13">
        <v>17300</v>
      </c>
      <c r="C1137" s="49" t="s">
        <v>2400</v>
      </c>
      <c r="D1137" s="38" t="s">
        <v>339</v>
      </c>
      <c r="E1137" s="43" t="s">
        <v>1978</v>
      </c>
      <c r="F1137" s="18" t="s">
        <v>6</v>
      </c>
      <c r="G1137" s="11">
        <v>0.72560000000000002</v>
      </c>
      <c r="H1137" s="36">
        <f>(Reference!B$12*List!$G1137)+Reference!B$13</f>
        <v>752.31938071141531</v>
      </c>
      <c r="I1137" s="36">
        <f>(Reference!C$12*List!$G1137)+Reference!C$13</f>
        <v>1122.6297390148761</v>
      </c>
      <c r="J1137" s="36">
        <f>(Reference!D$12*List!$G1137)+Reference!D$13</f>
        <v>1343.6372472861722</v>
      </c>
      <c r="K1137" s="36">
        <f>(Reference!E$12*List!$G1137)+Reference!E$13</f>
        <v>1661.8880591968384</v>
      </c>
      <c r="L1137" s="36">
        <f>(Reference!F$12*List!$G1137)+Reference!F$13</f>
        <v>1731.137078455178</v>
      </c>
      <c r="M1137" s="36">
        <f>(Reference!G$12*List!$G1137)+Reference!G$13</f>
        <v>1960.4937592611673</v>
      </c>
      <c r="N1137" s="36">
        <f>(Reference!H$12*List!$G1137)+Reference!H$13</f>
        <v>2035.1451842772494</v>
      </c>
      <c r="O1137" s="36">
        <f>(Reference!I$12*List!$G1137)+Reference!I$13</f>
        <v>2115.1990150510742</v>
      </c>
      <c r="P1137" s="36">
        <f>(Reference!J$12*List!$G1137)+Reference!J$13</f>
        <v>2448.6747886426524</v>
      </c>
      <c r="Q1137" s="36">
        <f>(Reference!K$12*List!$G1137)+Reference!K$13</f>
        <v>2526.2729804356854</v>
      </c>
      <c r="R1137" s="36">
        <f>(Reference!L$12*List!$G1137)+Reference!L$13</f>
        <v>2725.6708656760102</v>
      </c>
      <c r="S1137" s="36">
        <f>(Reference!M$12*List!$G1137)+Reference!M$13</f>
        <v>3256.5800133232792</v>
      </c>
      <c r="T1137" s="36">
        <f>(Reference!N$12*List!$G1137)+Reference!N$13</f>
        <v>13136.597888642533</v>
      </c>
      <c r="U1137" s="12">
        <f>(Reference!O$12*List!$G1137)+Reference!O$13</f>
        <v>488.26943238479373</v>
      </c>
      <c r="V1137" s="12">
        <f>(Reference!P$12*List!$G1137)+Reference!P$13</f>
        <v>688.01601836039129</v>
      </c>
      <c r="W1137" s="12">
        <f>(Reference!Q$12*List!$G1137)+Reference!Q$13</f>
        <v>344.00800918019564</v>
      </c>
      <c r="X1137" s="54"/>
      <c r="Y1137" s="1" t="str">
        <f t="shared" si="35"/>
        <v>Trigg County, Kentucky</v>
      </c>
      <c r="Z1137" s="38" t="s">
        <v>339</v>
      </c>
      <c r="AA1137" s="40" t="s">
        <v>2225</v>
      </c>
      <c r="AB1137" s="43" t="s">
        <v>1978</v>
      </c>
      <c r="AC1137" s="62"/>
      <c r="AD1137" s="57">
        <f t="shared" si="34"/>
        <v>0.72560000000000002</v>
      </c>
    </row>
    <row r="1138" spans="1:30" x14ac:dyDescent="0.3">
      <c r="A1138" s="47">
        <v>18984</v>
      </c>
      <c r="B1138" s="13">
        <v>31140</v>
      </c>
      <c r="C1138" s="49" t="s">
        <v>2372</v>
      </c>
      <c r="D1138" s="38" t="s">
        <v>340</v>
      </c>
      <c r="E1138" s="43" t="s">
        <v>1978</v>
      </c>
      <c r="F1138" s="18" t="s">
        <v>6</v>
      </c>
      <c r="G1138" s="11">
        <v>0.87529999999999997</v>
      </c>
      <c r="H1138" s="36">
        <f>(Reference!B$12*List!$G1138)+Reference!B$13</f>
        <v>865.06362309297504</v>
      </c>
      <c r="I1138" s="36">
        <f>(Reference!C$12*List!$G1138)+Reference!C$13</f>
        <v>1290.8695087793503</v>
      </c>
      <c r="J1138" s="36">
        <f>(Reference!D$12*List!$G1138)+Reference!D$13</f>
        <v>1544.9976898919083</v>
      </c>
      <c r="K1138" s="36">
        <f>(Reference!E$12*List!$G1138)+Reference!E$13</f>
        <v>1910.942270693992</v>
      </c>
      <c r="L1138" s="36">
        <f>(Reference!F$12*List!$G1138)+Reference!F$13</f>
        <v>1990.5691007759269</v>
      </c>
      <c r="M1138" s="36">
        <f>(Reference!G$12*List!$G1138)+Reference!G$13</f>
        <v>2254.2976798416257</v>
      </c>
      <c r="N1138" s="36">
        <f>(Reference!H$12*List!$G1138)+Reference!H$13</f>
        <v>2340.1365321285339</v>
      </c>
      <c r="O1138" s="36">
        <f>(Reference!I$12*List!$G1138)+Reference!I$13</f>
        <v>2432.1874066204159</v>
      </c>
      <c r="P1138" s="36">
        <f>(Reference!J$12*List!$G1138)+Reference!J$13</f>
        <v>2815.6385954546986</v>
      </c>
      <c r="Q1138" s="36">
        <f>(Reference!K$12*List!$G1138)+Reference!K$13</f>
        <v>2904.8658234897748</v>
      </c>
      <c r="R1138" s="36">
        <f>(Reference!L$12*List!$G1138)+Reference!L$13</f>
        <v>3134.1459157824384</v>
      </c>
      <c r="S1138" s="36">
        <f>(Reference!M$12*List!$G1138)+Reference!M$13</f>
        <v>3744.6182797439383</v>
      </c>
      <c r="T1138" s="36">
        <f>(Reference!N$12*List!$G1138)+Reference!N$13</f>
        <v>15105.277434058007</v>
      </c>
      <c r="U1138" s="12">
        <f>(Reference!O$12*List!$G1138)+Reference!O$13</f>
        <v>561.44256688551775</v>
      </c>
      <c r="V1138" s="12">
        <f>(Reference!P$12*List!$G1138)+Reference!P$13</f>
        <v>791.12361697504798</v>
      </c>
      <c r="W1138" s="12">
        <f>(Reference!Q$12*List!$G1138)+Reference!Q$13</f>
        <v>395.56180848752399</v>
      </c>
      <c r="X1138" s="54"/>
      <c r="Y1138" s="1" t="str">
        <f t="shared" si="35"/>
        <v>Trimble County, Kentucky</v>
      </c>
      <c r="Z1138" s="38" t="s">
        <v>340</v>
      </c>
      <c r="AA1138" s="40" t="s">
        <v>2225</v>
      </c>
      <c r="AB1138" s="43" t="s">
        <v>1978</v>
      </c>
      <c r="AC1138" s="62"/>
      <c r="AD1138" s="57">
        <f t="shared" si="34"/>
        <v>0.87529999999999997</v>
      </c>
    </row>
    <row r="1139" spans="1:30" x14ac:dyDescent="0.3">
      <c r="A1139" s="47">
        <v>18985</v>
      </c>
      <c r="B1139" s="27">
        <v>99918</v>
      </c>
      <c r="C1139" s="49" t="s">
        <v>1978</v>
      </c>
      <c r="D1139" s="39" t="s">
        <v>365</v>
      </c>
      <c r="E1139" s="44" t="s">
        <v>1978</v>
      </c>
      <c r="F1139" s="18" t="s">
        <v>7</v>
      </c>
      <c r="G1139" s="29">
        <v>0.79400000000000004</v>
      </c>
      <c r="H1139" s="36">
        <f>(Reference!B$12*List!$G1139)+Reference!B$13</f>
        <v>803.83378404407188</v>
      </c>
      <c r="I1139" s="36">
        <f>(Reference!C$12*List!$G1139)+Reference!C$13</f>
        <v>1199.5008161818103</v>
      </c>
      <c r="J1139" s="36">
        <f>(Reference!D$12*List!$G1139)+Reference!D$13</f>
        <v>1435.6416178555266</v>
      </c>
      <c r="K1139" s="36">
        <f>(Reference!E$12*List!$G1139)+Reference!E$13</f>
        <v>1775.6843722656781</v>
      </c>
      <c r="L1139" s="36">
        <f>(Reference!F$12*List!$G1139)+Reference!F$13</f>
        <v>1849.6751567901094</v>
      </c>
      <c r="M1139" s="36">
        <f>(Reference!G$12*List!$G1139)+Reference!G$13</f>
        <v>2094.7368331937214</v>
      </c>
      <c r="N1139" s="36">
        <f>(Reference!H$12*List!$G1139)+Reference!H$13</f>
        <v>2174.4999484257323</v>
      </c>
      <c r="O1139" s="36">
        <f>(Reference!I$12*List!$G1139)+Reference!I$13</f>
        <v>2260.0353943653226</v>
      </c>
      <c r="P1139" s="36">
        <f>(Reference!J$12*List!$G1139)+Reference!J$13</f>
        <v>2616.3456262241084</v>
      </c>
      <c r="Q1139" s="36">
        <f>(Reference!K$12*List!$G1139)+Reference!K$13</f>
        <v>2699.2572854784357</v>
      </c>
      <c r="R1139" s="36">
        <f>(Reference!L$12*List!$G1139)+Reference!L$13</f>
        <v>2912.3087643218332</v>
      </c>
      <c r="S1139" s="36">
        <f>(Reference!M$12*List!$G1139)+Reference!M$13</f>
        <v>3479.5714456758051</v>
      </c>
      <c r="T1139" s="36">
        <f>(Reference!N$12*List!$G1139)+Reference!N$13</f>
        <v>14036.114795165035</v>
      </c>
      <c r="U1139" s="12">
        <f>(Reference!O$12*List!$G1139)+Reference!O$13</f>
        <v>521.70324935105646</v>
      </c>
      <c r="V1139" s="12">
        <f>(Reference!P$12*List!$G1139)+Reference!P$13</f>
        <v>735.12730590376145</v>
      </c>
      <c r="W1139" s="12">
        <f>(Reference!Q$12*List!$G1139)+Reference!Q$13</f>
        <v>367.56365295188073</v>
      </c>
      <c r="X1139" s="54"/>
      <c r="Y1139" s="1" t="str">
        <f t="shared" si="35"/>
        <v>Union County, Kentucky</v>
      </c>
      <c r="Z1139" s="39" t="s">
        <v>365</v>
      </c>
      <c r="AA1139" s="40" t="s">
        <v>2225</v>
      </c>
      <c r="AB1139" s="44" t="s">
        <v>1978</v>
      </c>
      <c r="AC1139" s="63"/>
      <c r="AD1139" s="57">
        <f t="shared" si="34"/>
        <v>0.79400000000000004</v>
      </c>
    </row>
    <row r="1140" spans="1:30" x14ac:dyDescent="0.3">
      <c r="A1140" s="47">
        <v>18986</v>
      </c>
      <c r="B1140" s="13">
        <v>14540</v>
      </c>
      <c r="C1140" s="49" t="s">
        <v>2397</v>
      </c>
      <c r="D1140" s="38" t="s">
        <v>303</v>
      </c>
      <c r="E1140" s="43" t="s">
        <v>1978</v>
      </c>
      <c r="F1140" s="18" t="s">
        <v>6</v>
      </c>
      <c r="G1140" s="11">
        <v>0.8125</v>
      </c>
      <c r="H1140" s="36">
        <f>(Reference!B$12*List!$G1140)+Reference!B$13</f>
        <v>817.76677324954187</v>
      </c>
      <c r="I1140" s="36">
        <f>(Reference!C$12*List!$G1140)+Reference!C$13</f>
        <v>1220.2919700939196</v>
      </c>
      <c r="J1140" s="36">
        <f>(Reference!D$12*List!$G1140)+Reference!D$13</f>
        <v>1460.5258408896354</v>
      </c>
      <c r="K1140" s="36">
        <f>(Reference!E$12*List!$G1140)+Reference!E$13</f>
        <v>1806.4626148354666</v>
      </c>
      <c r="L1140" s="36">
        <f>(Reference!F$12*List!$G1140)+Reference!F$13</f>
        <v>1881.7358943514578</v>
      </c>
      <c r="M1140" s="36">
        <f>(Reference!G$12*List!$G1140)+Reference!G$13</f>
        <v>2131.0452669327897</v>
      </c>
      <c r="N1140" s="36">
        <f>(Reference!H$12*List!$G1140)+Reference!H$13</f>
        <v>2212.1909299571198</v>
      </c>
      <c r="O1140" s="36">
        <f>(Reference!I$12*List!$G1140)+Reference!I$13</f>
        <v>2299.2089764897901</v>
      </c>
      <c r="P1140" s="36">
        <f>(Reference!J$12*List!$G1140)+Reference!J$13</f>
        <v>2661.6951948682154</v>
      </c>
      <c r="Q1140" s="36">
        <f>(Reference!K$12*List!$G1140)+Reference!K$13</f>
        <v>2746.0439761698226</v>
      </c>
      <c r="R1140" s="36">
        <f>(Reference!L$12*List!$G1140)+Reference!L$13</f>
        <v>2962.7883129321799</v>
      </c>
      <c r="S1140" s="36">
        <f>(Reference!M$12*List!$G1140)+Reference!M$13</f>
        <v>3539.8834558881108</v>
      </c>
      <c r="T1140" s="36">
        <f>(Reference!N$12*List!$G1140)+Reference!N$13</f>
        <v>14279.405186549044</v>
      </c>
      <c r="U1140" s="12">
        <f>(Reference!O$12*List!$G1140)+Reference!O$13</f>
        <v>530.74602148374447</v>
      </c>
      <c r="V1140" s="12">
        <f>(Reference!P$12*List!$G1140)+Reference!P$13</f>
        <v>747.8693939089128</v>
      </c>
      <c r="W1140" s="12">
        <f>(Reference!Q$12*List!$G1140)+Reference!Q$13</f>
        <v>373.9346969544564</v>
      </c>
      <c r="X1140" s="54"/>
      <c r="Y1140" s="1" t="str">
        <f t="shared" si="35"/>
        <v>Warren County, Kentucky</v>
      </c>
      <c r="Z1140" s="38" t="s">
        <v>303</v>
      </c>
      <c r="AA1140" s="40" t="s">
        <v>2225</v>
      </c>
      <c r="AB1140" s="43" t="s">
        <v>1978</v>
      </c>
      <c r="AC1140" s="62"/>
      <c r="AD1140" s="57">
        <f t="shared" si="34"/>
        <v>0.8125</v>
      </c>
    </row>
    <row r="1141" spans="1:30" x14ac:dyDescent="0.3">
      <c r="A1141" s="47">
        <v>18987</v>
      </c>
      <c r="B1141" s="27">
        <v>99918</v>
      </c>
      <c r="C1141" s="49" t="s">
        <v>1978</v>
      </c>
      <c r="D1141" s="39" t="s">
        <v>66</v>
      </c>
      <c r="E1141" s="44" t="s">
        <v>1978</v>
      </c>
      <c r="F1141" s="18" t="s">
        <v>7</v>
      </c>
      <c r="G1141" s="29">
        <v>0.79400000000000004</v>
      </c>
      <c r="H1141" s="36">
        <f>(Reference!B$12*List!$G1141)+Reference!B$13</f>
        <v>803.83378404407188</v>
      </c>
      <c r="I1141" s="36">
        <f>(Reference!C$12*List!$G1141)+Reference!C$13</f>
        <v>1199.5008161818103</v>
      </c>
      <c r="J1141" s="36">
        <f>(Reference!D$12*List!$G1141)+Reference!D$13</f>
        <v>1435.6416178555266</v>
      </c>
      <c r="K1141" s="36">
        <f>(Reference!E$12*List!$G1141)+Reference!E$13</f>
        <v>1775.6843722656781</v>
      </c>
      <c r="L1141" s="36">
        <f>(Reference!F$12*List!$G1141)+Reference!F$13</f>
        <v>1849.6751567901094</v>
      </c>
      <c r="M1141" s="36">
        <f>(Reference!G$12*List!$G1141)+Reference!G$13</f>
        <v>2094.7368331937214</v>
      </c>
      <c r="N1141" s="36">
        <f>(Reference!H$12*List!$G1141)+Reference!H$13</f>
        <v>2174.4999484257323</v>
      </c>
      <c r="O1141" s="36">
        <f>(Reference!I$12*List!$G1141)+Reference!I$13</f>
        <v>2260.0353943653226</v>
      </c>
      <c r="P1141" s="36">
        <f>(Reference!J$12*List!$G1141)+Reference!J$13</f>
        <v>2616.3456262241084</v>
      </c>
      <c r="Q1141" s="36">
        <f>(Reference!K$12*List!$G1141)+Reference!K$13</f>
        <v>2699.2572854784357</v>
      </c>
      <c r="R1141" s="36">
        <f>(Reference!L$12*List!$G1141)+Reference!L$13</f>
        <v>2912.3087643218332</v>
      </c>
      <c r="S1141" s="36">
        <f>(Reference!M$12*List!$G1141)+Reference!M$13</f>
        <v>3479.5714456758051</v>
      </c>
      <c r="T1141" s="36">
        <f>(Reference!N$12*List!$G1141)+Reference!N$13</f>
        <v>14036.114795165035</v>
      </c>
      <c r="U1141" s="12">
        <f>(Reference!O$12*List!$G1141)+Reference!O$13</f>
        <v>521.70324935105646</v>
      </c>
      <c r="V1141" s="12">
        <f>(Reference!P$12*List!$G1141)+Reference!P$13</f>
        <v>735.12730590376145</v>
      </c>
      <c r="W1141" s="12">
        <f>(Reference!Q$12*List!$G1141)+Reference!Q$13</f>
        <v>367.56365295188073</v>
      </c>
      <c r="X1141" s="54"/>
      <c r="Y1141" s="1" t="str">
        <f t="shared" si="35"/>
        <v>Washington County, Kentucky</v>
      </c>
      <c r="Z1141" s="39" t="s">
        <v>66</v>
      </c>
      <c r="AA1141" s="40" t="s">
        <v>2225</v>
      </c>
      <c r="AB1141" s="44" t="s">
        <v>1978</v>
      </c>
      <c r="AC1141" s="63"/>
      <c r="AD1141" s="57">
        <f t="shared" si="34"/>
        <v>0.79400000000000004</v>
      </c>
    </row>
    <row r="1142" spans="1:30" x14ac:dyDescent="0.3">
      <c r="A1142" s="47">
        <v>18988</v>
      </c>
      <c r="B1142" s="27">
        <v>99918</v>
      </c>
      <c r="C1142" s="49" t="s">
        <v>1978</v>
      </c>
      <c r="D1142" s="39" t="s">
        <v>411</v>
      </c>
      <c r="E1142" s="44" t="s">
        <v>1978</v>
      </c>
      <c r="F1142" s="18" t="s">
        <v>7</v>
      </c>
      <c r="G1142" s="29">
        <v>0.79400000000000004</v>
      </c>
      <c r="H1142" s="36">
        <f>(Reference!B$12*List!$G1142)+Reference!B$13</f>
        <v>803.83378404407188</v>
      </c>
      <c r="I1142" s="36">
        <f>(Reference!C$12*List!$G1142)+Reference!C$13</f>
        <v>1199.5008161818103</v>
      </c>
      <c r="J1142" s="36">
        <f>(Reference!D$12*List!$G1142)+Reference!D$13</f>
        <v>1435.6416178555266</v>
      </c>
      <c r="K1142" s="36">
        <f>(Reference!E$12*List!$G1142)+Reference!E$13</f>
        <v>1775.6843722656781</v>
      </c>
      <c r="L1142" s="36">
        <f>(Reference!F$12*List!$G1142)+Reference!F$13</f>
        <v>1849.6751567901094</v>
      </c>
      <c r="M1142" s="36">
        <f>(Reference!G$12*List!$G1142)+Reference!G$13</f>
        <v>2094.7368331937214</v>
      </c>
      <c r="N1142" s="36">
        <f>(Reference!H$12*List!$G1142)+Reference!H$13</f>
        <v>2174.4999484257323</v>
      </c>
      <c r="O1142" s="36">
        <f>(Reference!I$12*List!$G1142)+Reference!I$13</f>
        <v>2260.0353943653226</v>
      </c>
      <c r="P1142" s="36">
        <f>(Reference!J$12*List!$G1142)+Reference!J$13</f>
        <v>2616.3456262241084</v>
      </c>
      <c r="Q1142" s="36">
        <f>(Reference!K$12*List!$G1142)+Reference!K$13</f>
        <v>2699.2572854784357</v>
      </c>
      <c r="R1142" s="36">
        <f>(Reference!L$12*List!$G1142)+Reference!L$13</f>
        <v>2912.3087643218332</v>
      </c>
      <c r="S1142" s="36">
        <f>(Reference!M$12*List!$G1142)+Reference!M$13</f>
        <v>3479.5714456758051</v>
      </c>
      <c r="T1142" s="36">
        <f>(Reference!N$12*List!$G1142)+Reference!N$13</f>
        <v>14036.114795165035</v>
      </c>
      <c r="U1142" s="12">
        <f>(Reference!O$12*List!$G1142)+Reference!O$13</f>
        <v>521.70324935105646</v>
      </c>
      <c r="V1142" s="12">
        <f>(Reference!P$12*List!$G1142)+Reference!P$13</f>
        <v>735.12730590376145</v>
      </c>
      <c r="W1142" s="12">
        <f>(Reference!Q$12*List!$G1142)+Reference!Q$13</f>
        <v>367.56365295188073</v>
      </c>
      <c r="X1142" s="54"/>
      <c r="Y1142" s="1" t="str">
        <f t="shared" si="35"/>
        <v>Wayne County, Kentucky</v>
      </c>
      <c r="Z1142" s="39" t="s">
        <v>411</v>
      </c>
      <c r="AA1142" s="40" t="s">
        <v>2225</v>
      </c>
      <c r="AB1142" s="44" t="s">
        <v>1978</v>
      </c>
      <c r="AC1142" s="63"/>
      <c r="AD1142" s="57">
        <f t="shared" si="34"/>
        <v>0.79400000000000004</v>
      </c>
    </row>
    <row r="1143" spans="1:30" x14ac:dyDescent="0.3">
      <c r="A1143" s="47">
        <v>18989</v>
      </c>
      <c r="B1143" s="27">
        <v>99918</v>
      </c>
      <c r="C1143" s="49" t="s">
        <v>1978</v>
      </c>
      <c r="D1143" s="39" t="s">
        <v>451</v>
      </c>
      <c r="E1143" s="44" t="s">
        <v>1978</v>
      </c>
      <c r="F1143" s="18" t="s">
        <v>7</v>
      </c>
      <c r="G1143" s="29">
        <v>0.79400000000000004</v>
      </c>
      <c r="H1143" s="36">
        <f>(Reference!B$12*List!$G1143)+Reference!B$13</f>
        <v>803.83378404407188</v>
      </c>
      <c r="I1143" s="36">
        <f>(Reference!C$12*List!$G1143)+Reference!C$13</f>
        <v>1199.5008161818103</v>
      </c>
      <c r="J1143" s="36">
        <f>(Reference!D$12*List!$G1143)+Reference!D$13</f>
        <v>1435.6416178555266</v>
      </c>
      <c r="K1143" s="36">
        <f>(Reference!E$12*List!$G1143)+Reference!E$13</f>
        <v>1775.6843722656781</v>
      </c>
      <c r="L1143" s="36">
        <f>(Reference!F$12*List!$G1143)+Reference!F$13</f>
        <v>1849.6751567901094</v>
      </c>
      <c r="M1143" s="36">
        <f>(Reference!G$12*List!$G1143)+Reference!G$13</f>
        <v>2094.7368331937214</v>
      </c>
      <c r="N1143" s="36">
        <f>(Reference!H$12*List!$G1143)+Reference!H$13</f>
        <v>2174.4999484257323</v>
      </c>
      <c r="O1143" s="36">
        <f>(Reference!I$12*List!$G1143)+Reference!I$13</f>
        <v>2260.0353943653226</v>
      </c>
      <c r="P1143" s="36">
        <f>(Reference!J$12*List!$G1143)+Reference!J$13</f>
        <v>2616.3456262241084</v>
      </c>
      <c r="Q1143" s="36">
        <f>(Reference!K$12*List!$G1143)+Reference!K$13</f>
        <v>2699.2572854784357</v>
      </c>
      <c r="R1143" s="36">
        <f>(Reference!L$12*List!$G1143)+Reference!L$13</f>
        <v>2912.3087643218332</v>
      </c>
      <c r="S1143" s="36">
        <f>(Reference!M$12*List!$G1143)+Reference!M$13</f>
        <v>3479.5714456758051</v>
      </c>
      <c r="T1143" s="36">
        <f>(Reference!N$12*List!$G1143)+Reference!N$13</f>
        <v>14036.114795165035</v>
      </c>
      <c r="U1143" s="12">
        <f>(Reference!O$12*List!$G1143)+Reference!O$13</f>
        <v>521.70324935105646</v>
      </c>
      <c r="V1143" s="12">
        <f>(Reference!P$12*List!$G1143)+Reference!P$13</f>
        <v>735.12730590376145</v>
      </c>
      <c r="W1143" s="12">
        <f>(Reference!Q$12*List!$G1143)+Reference!Q$13</f>
        <v>367.56365295188073</v>
      </c>
      <c r="X1143" s="54"/>
      <c r="Y1143" s="1" t="str">
        <f t="shared" si="35"/>
        <v>Webster County, Kentucky</v>
      </c>
      <c r="Z1143" s="39" t="s">
        <v>451</v>
      </c>
      <c r="AA1143" s="40" t="s">
        <v>2225</v>
      </c>
      <c r="AB1143" s="44" t="s">
        <v>1978</v>
      </c>
      <c r="AC1143" s="63"/>
      <c r="AD1143" s="57">
        <f t="shared" si="34"/>
        <v>0.79400000000000004</v>
      </c>
    </row>
    <row r="1144" spans="1:30" x14ac:dyDescent="0.3">
      <c r="A1144" s="47">
        <v>18990</v>
      </c>
      <c r="B1144" s="27">
        <v>99918</v>
      </c>
      <c r="C1144" s="49" t="s">
        <v>1978</v>
      </c>
      <c r="D1144" s="39" t="s">
        <v>292</v>
      </c>
      <c r="E1144" s="44" t="s">
        <v>1978</v>
      </c>
      <c r="F1144" s="18" t="s">
        <v>7</v>
      </c>
      <c r="G1144" s="29">
        <v>0.79400000000000004</v>
      </c>
      <c r="H1144" s="36">
        <f>(Reference!B$12*List!$G1144)+Reference!B$13</f>
        <v>803.83378404407188</v>
      </c>
      <c r="I1144" s="36">
        <f>(Reference!C$12*List!$G1144)+Reference!C$13</f>
        <v>1199.5008161818103</v>
      </c>
      <c r="J1144" s="36">
        <f>(Reference!D$12*List!$G1144)+Reference!D$13</f>
        <v>1435.6416178555266</v>
      </c>
      <c r="K1144" s="36">
        <f>(Reference!E$12*List!$G1144)+Reference!E$13</f>
        <v>1775.6843722656781</v>
      </c>
      <c r="L1144" s="36">
        <f>(Reference!F$12*List!$G1144)+Reference!F$13</f>
        <v>1849.6751567901094</v>
      </c>
      <c r="M1144" s="36">
        <f>(Reference!G$12*List!$G1144)+Reference!G$13</f>
        <v>2094.7368331937214</v>
      </c>
      <c r="N1144" s="36">
        <f>(Reference!H$12*List!$G1144)+Reference!H$13</f>
        <v>2174.4999484257323</v>
      </c>
      <c r="O1144" s="36">
        <f>(Reference!I$12*List!$G1144)+Reference!I$13</f>
        <v>2260.0353943653226</v>
      </c>
      <c r="P1144" s="36">
        <f>(Reference!J$12*List!$G1144)+Reference!J$13</f>
        <v>2616.3456262241084</v>
      </c>
      <c r="Q1144" s="36">
        <f>(Reference!K$12*List!$G1144)+Reference!K$13</f>
        <v>2699.2572854784357</v>
      </c>
      <c r="R1144" s="36">
        <f>(Reference!L$12*List!$G1144)+Reference!L$13</f>
        <v>2912.3087643218332</v>
      </c>
      <c r="S1144" s="36">
        <f>(Reference!M$12*List!$G1144)+Reference!M$13</f>
        <v>3479.5714456758051</v>
      </c>
      <c r="T1144" s="36">
        <f>(Reference!N$12*List!$G1144)+Reference!N$13</f>
        <v>14036.114795165035</v>
      </c>
      <c r="U1144" s="12">
        <f>(Reference!O$12*List!$G1144)+Reference!O$13</f>
        <v>521.70324935105646</v>
      </c>
      <c r="V1144" s="12">
        <f>(Reference!P$12*List!$G1144)+Reference!P$13</f>
        <v>735.12730590376145</v>
      </c>
      <c r="W1144" s="12">
        <f>(Reference!Q$12*List!$G1144)+Reference!Q$13</f>
        <v>367.56365295188073</v>
      </c>
      <c r="X1144" s="54"/>
      <c r="Y1144" s="1" t="str">
        <f t="shared" si="35"/>
        <v>Whitley County, Kentucky</v>
      </c>
      <c r="Z1144" s="39" t="s">
        <v>292</v>
      </c>
      <c r="AA1144" s="40" t="s">
        <v>2225</v>
      </c>
      <c r="AB1144" s="44" t="s">
        <v>1978</v>
      </c>
      <c r="AC1144" s="63"/>
      <c r="AD1144" s="57">
        <f t="shared" si="34"/>
        <v>0.79400000000000004</v>
      </c>
    </row>
    <row r="1145" spans="1:30" x14ac:dyDescent="0.3">
      <c r="A1145" s="47">
        <v>18991</v>
      </c>
      <c r="B1145" s="27">
        <v>99918</v>
      </c>
      <c r="C1145" s="49" t="s">
        <v>1978</v>
      </c>
      <c r="D1145" s="39" t="s">
        <v>1290</v>
      </c>
      <c r="E1145" s="44" t="s">
        <v>1978</v>
      </c>
      <c r="F1145" s="18" t="s">
        <v>7</v>
      </c>
      <c r="G1145" s="29">
        <v>0.79400000000000004</v>
      </c>
      <c r="H1145" s="36">
        <f>(Reference!B$12*List!$G1145)+Reference!B$13</f>
        <v>803.83378404407188</v>
      </c>
      <c r="I1145" s="36">
        <f>(Reference!C$12*List!$G1145)+Reference!C$13</f>
        <v>1199.5008161818103</v>
      </c>
      <c r="J1145" s="36">
        <f>(Reference!D$12*List!$G1145)+Reference!D$13</f>
        <v>1435.6416178555266</v>
      </c>
      <c r="K1145" s="36">
        <f>(Reference!E$12*List!$G1145)+Reference!E$13</f>
        <v>1775.6843722656781</v>
      </c>
      <c r="L1145" s="36">
        <f>(Reference!F$12*List!$G1145)+Reference!F$13</f>
        <v>1849.6751567901094</v>
      </c>
      <c r="M1145" s="36">
        <f>(Reference!G$12*List!$G1145)+Reference!G$13</f>
        <v>2094.7368331937214</v>
      </c>
      <c r="N1145" s="36">
        <f>(Reference!H$12*List!$G1145)+Reference!H$13</f>
        <v>2174.4999484257323</v>
      </c>
      <c r="O1145" s="36">
        <f>(Reference!I$12*List!$G1145)+Reference!I$13</f>
        <v>2260.0353943653226</v>
      </c>
      <c r="P1145" s="36">
        <f>(Reference!J$12*List!$G1145)+Reference!J$13</f>
        <v>2616.3456262241084</v>
      </c>
      <c r="Q1145" s="36">
        <f>(Reference!K$12*List!$G1145)+Reference!K$13</f>
        <v>2699.2572854784357</v>
      </c>
      <c r="R1145" s="36">
        <f>(Reference!L$12*List!$G1145)+Reference!L$13</f>
        <v>2912.3087643218332</v>
      </c>
      <c r="S1145" s="36">
        <f>(Reference!M$12*List!$G1145)+Reference!M$13</f>
        <v>3479.5714456758051</v>
      </c>
      <c r="T1145" s="36">
        <f>(Reference!N$12*List!$G1145)+Reference!N$13</f>
        <v>14036.114795165035</v>
      </c>
      <c r="U1145" s="12">
        <f>(Reference!O$12*List!$G1145)+Reference!O$13</f>
        <v>521.70324935105646</v>
      </c>
      <c r="V1145" s="12">
        <f>(Reference!P$12*List!$G1145)+Reference!P$13</f>
        <v>735.12730590376145</v>
      </c>
      <c r="W1145" s="12">
        <f>(Reference!Q$12*List!$G1145)+Reference!Q$13</f>
        <v>367.56365295188073</v>
      </c>
      <c r="X1145" s="54"/>
      <c r="Y1145" s="1" t="str">
        <f t="shared" si="35"/>
        <v>Wolfe County, Kentucky</v>
      </c>
      <c r="Z1145" s="39" t="s">
        <v>1290</v>
      </c>
      <c r="AA1145" s="40" t="s">
        <v>2225</v>
      </c>
      <c r="AB1145" s="44" t="s">
        <v>1978</v>
      </c>
      <c r="AC1145" s="63"/>
      <c r="AD1145" s="57">
        <f t="shared" si="34"/>
        <v>0.79400000000000004</v>
      </c>
    </row>
    <row r="1146" spans="1:30" x14ac:dyDescent="0.3">
      <c r="A1146" s="47">
        <v>18992</v>
      </c>
      <c r="B1146" s="13">
        <v>30460</v>
      </c>
      <c r="C1146" s="49" t="s">
        <v>2398</v>
      </c>
      <c r="D1146" s="38" t="s">
        <v>264</v>
      </c>
      <c r="E1146" s="43" t="s">
        <v>1978</v>
      </c>
      <c r="F1146" s="18" t="s">
        <v>6</v>
      </c>
      <c r="G1146" s="11">
        <v>0.90300000000000002</v>
      </c>
      <c r="H1146" s="36">
        <f>(Reference!B$12*List!$G1146)+Reference!B$13</f>
        <v>885.92545017359771</v>
      </c>
      <c r="I1146" s="36">
        <f>(Reference!C$12*List!$G1146)+Reference!C$13</f>
        <v>1322.000047339644</v>
      </c>
      <c r="J1146" s="36">
        <f>(Reference!D$12*List!$G1146)+Reference!D$13</f>
        <v>1582.256769786223</v>
      </c>
      <c r="K1146" s="36">
        <f>(Reference!E$12*List!$G1146)+Reference!E$13</f>
        <v>1957.026450109297</v>
      </c>
      <c r="L1146" s="36">
        <f>(Reference!F$12*List!$G1146)+Reference!F$13</f>
        <v>2038.5735564758918</v>
      </c>
      <c r="M1146" s="36">
        <f>(Reference!G$12*List!$G1146)+Reference!G$13</f>
        <v>2308.6621995482305</v>
      </c>
      <c r="N1146" s="36">
        <f>(Reference!H$12*List!$G1146)+Reference!H$13</f>
        <v>2396.5711369079636</v>
      </c>
      <c r="O1146" s="36">
        <f>(Reference!I$12*List!$G1146)+Reference!I$13</f>
        <v>2490.8419052608351</v>
      </c>
      <c r="P1146" s="36">
        <f>(Reference!J$12*List!$G1146)+Reference!J$13</f>
        <v>2883.5403820191186</v>
      </c>
      <c r="Q1146" s="36">
        <f>(Reference!K$12*List!$G1146)+Reference!K$13</f>
        <v>2974.9194090114734</v>
      </c>
      <c r="R1146" s="36">
        <f>(Reference!L$12*List!$G1146)+Reference!L$13</f>
        <v>3209.7288074854978</v>
      </c>
      <c r="S1146" s="36">
        <f>(Reference!M$12*List!$G1146)+Reference!M$13</f>
        <v>3834.9232896293911</v>
      </c>
      <c r="T1146" s="36">
        <f>(Reference!N$12*List!$G1146)+Reference!N$13</f>
        <v>15469.555479535687</v>
      </c>
      <c r="U1146" s="12">
        <f>(Reference!O$12*List!$G1146)+Reference!O$13</f>
        <v>574.98228515986682</v>
      </c>
      <c r="V1146" s="12">
        <f>(Reference!P$12*List!$G1146)+Reference!P$13</f>
        <v>810.20231090708535</v>
      </c>
      <c r="W1146" s="12">
        <f>(Reference!Q$12*List!$G1146)+Reference!Q$13</f>
        <v>405.10115545354267</v>
      </c>
      <c r="X1146" s="54"/>
      <c r="Y1146" s="1" t="str">
        <f t="shared" si="35"/>
        <v>Woodford County, Kentucky</v>
      </c>
      <c r="Z1146" s="38" t="s">
        <v>264</v>
      </c>
      <c r="AA1146" s="40" t="s">
        <v>2225</v>
      </c>
      <c r="AB1146" s="43" t="s">
        <v>1978</v>
      </c>
      <c r="AC1146" s="62"/>
      <c r="AD1146" s="57">
        <f t="shared" si="34"/>
        <v>0.90300000000000002</v>
      </c>
    </row>
    <row r="1147" spans="1:30" x14ac:dyDescent="0.3">
      <c r="A1147" s="47">
        <v>19000</v>
      </c>
      <c r="B1147" s="13">
        <v>29180</v>
      </c>
      <c r="C1147" s="49" t="s">
        <v>2403</v>
      </c>
      <c r="D1147" s="38" t="s">
        <v>878</v>
      </c>
      <c r="E1147" s="43" t="s">
        <v>1979</v>
      </c>
      <c r="F1147" s="18" t="s">
        <v>6</v>
      </c>
      <c r="G1147" s="11">
        <v>0.79039999999999999</v>
      </c>
      <c r="H1147" s="36">
        <f>(Reference!B$12*List!$G1147)+Reference!B$13</f>
        <v>801.12249965814249</v>
      </c>
      <c r="I1147" s="36">
        <f>(Reference!C$12*List!$G1147)+Reference!C$13</f>
        <v>1195.4549700151294</v>
      </c>
      <c r="J1147" s="36">
        <f>(Reference!D$12*List!$G1147)+Reference!D$13</f>
        <v>1430.7992825624026</v>
      </c>
      <c r="K1147" s="36">
        <f>(Reference!E$12*List!$G1147)+Reference!E$13</f>
        <v>1769.695092630476</v>
      </c>
      <c r="L1147" s="36">
        <f>(Reference!F$12*List!$G1147)+Reference!F$13</f>
        <v>1843.436310561955</v>
      </c>
      <c r="M1147" s="36">
        <f>(Reference!G$12*List!$G1147)+Reference!G$13</f>
        <v>2087.6714082499029</v>
      </c>
      <c r="N1147" s="36">
        <f>(Reference!H$12*List!$G1147)+Reference!H$13</f>
        <v>2167.1654871547594</v>
      </c>
      <c r="O1147" s="36">
        <f>(Reference!I$12*List!$G1147)+Reference!I$13</f>
        <v>2252.4124270329935</v>
      </c>
      <c r="P1147" s="36">
        <f>(Reference!J$12*List!$G1147)+Reference!J$13</f>
        <v>2607.5208452987686</v>
      </c>
      <c r="Q1147" s="36">
        <f>(Reference!K$12*List!$G1147)+Reference!K$13</f>
        <v>2690.1528483709226</v>
      </c>
      <c r="R1147" s="36">
        <f>(Reference!L$12*List!$G1147)+Reference!L$13</f>
        <v>2902.4857170246842</v>
      </c>
      <c r="S1147" s="36">
        <f>(Reference!M$12*List!$G1147)+Reference!M$13</f>
        <v>3467.8350544993564</v>
      </c>
      <c r="T1147" s="36">
        <f>(Reference!N$12*List!$G1147)+Reference!N$13</f>
        <v>13988.771800084902</v>
      </c>
      <c r="U1147" s="12">
        <f>(Reference!O$12*List!$G1147)+Reference!O$13</f>
        <v>519.94357477388462</v>
      </c>
      <c r="V1147" s="12">
        <f>(Reference!P$12*List!$G1147)+Reference!P$13</f>
        <v>732.6477644541103</v>
      </c>
      <c r="W1147" s="12">
        <f>(Reference!Q$12*List!$G1147)+Reference!Q$13</f>
        <v>366.32388222705515</v>
      </c>
      <c r="X1147" s="54"/>
      <c r="Y1147" s="1" t="str">
        <f t="shared" si="35"/>
        <v>Acadia County, Louisiana</v>
      </c>
      <c r="Z1147" s="38" t="s">
        <v>878</v>
      </c>
      <c r="AA1147" s="40" t="s">
        <v>2225</v>
      </c>
      <c r="AB1147" s="43" t="s">
        <v>1979</v>
      </c>
      <c r="AC1147" s="62"/>
      <c r="AD1147" s="57">
        <f t="shared" si="34"/>
        <v>0.79039999999999999</v>
      </c>
    </row>
    <row r="1148" spans="1:30" x14ac:dyDescent="0.3">
      <c r="A1148" s="47">
        <v>19010</v>
      </c>
      <c r="B1148" s="27">
        <v>99919</v>
      </c>
      <c r="C1148" s="49" t="s">
        <v>1979</v>
      </c>
      <c r="D1148" s="39" t="s">
        <v>265</v>
      </c>
      <c r="E1148" s="44" t="s">
        <v>1979</v>
      </c>
      <c r="F1148" s="18" t="s">
        <v>7</v>
      </c>
      <c r="G1148" s="29">
        <v>0.70120000000000005</v>
      </c>
      <c r="H1148" s="36">
        <f>(Reference!B$12*List!$G1148)+Reference!B$13</f>
        <v>733.9428976512279</v>
      </c>
      <c r="I1148" s="36">
        <f>(Reference!C$12*List!$G1148)+Reference!C$13</f>
        <v>1095.2078927740399</v>
      </c>
      <c r="J1148" s="36">
        <f>(Reference!D$12*List!$G1148)+Reference!D$13</f>
        <v>1310.8169747438878</v>
      </c>
      <c r="K1148" s="36">
        <f>(Reference!E$12*List!$G1148)+Reference!E$13</f>
        <v>1621.2940527804687</v>
      </c>
      <c r="L1148" s="36">
        <f>(Reference!F$12*List!$G1148)+Reference!F$13</f>
        <v>1688.8515651310213</v>
      </c>
      <c r="M1148" s="36">
        <f>(Reference!G$12*List!$G1148)+Reference!G$13</f>
        <v>1912.6058790863965</v>
      </c>
      <c r="N1148" s="36">
        <f>(Reference!H$12*List!$G1148)+Reference!H$13</f>
        <v>1985.4338356628784</v>
      </c>
      <c r="O1148" s="36">
        <f>(Reference!I$12*List!$G1148)+Reference!I$13</f>
        <v>2063.5322364652898</v>
      </c>
      <c r="P1148" s="36">
        <f>(Reference!J$12*List!$G1148)+Reference!J$13</f>
        <v>2388.862384593127</v>
      </c>
      <c r="Q1148" s="36">
        <f>(Reference!K$12*List!$G1148)+Reference!K$13</f>
        <v>2464.5651289292073</v>
      </c>
      <c r="R1148" s="36">
        <f>(Reference!L$12*List!$G1148)+Reference!L$13</f>
        <v>2659.0924339953367</v>
      </c>
      <c r="S1148" s="36">
        <f>(Reference!M$12*List!$G1148)+Reference!M$13</f>
        <v>3177.0333620162382</v>
      </c>
      <c r="T1148" s="36">
        <f>(Reference!N$12*List!$G1148)+Reference!N$13</f>
        <v>12815.717588654974</v>
      </c>
      <c r="U1148" s="12">
        <f>(Reference!O$12*List!$G1148)+Reference!O$13</f>
        <v>476.34274913951873</v>
      </c>
      <c r="V1148" s="12">
        <f>(Reference!P$12*List!$G1148)+Reference!P$13</f>
        <v>671.2102374238674</v>
      </c>
      <c r="W1148" s="12">
        <f>(Reference!Q$12*List!$G1148)+Reference!Q$13</f>
        <v>335.6051187119337</v>
      </c>
      <c r="X1148" s="54"/>
      <c r="Y1148" s="1" t="str">
        <f t="shared" si="35"/>
        <v>Allen County, Louisiana</v>
      </c>
      <c r="Z1148" s="39" t="s">
        <v>265</v>
      </c>
      <c r="AA1148" s="40" t="s">
        <v>2225</v>
      </c>
      <c r="AB1148" s="44" t="s">
        <v>1979</v>
      </c>
      <c r="AC1148" s="63"/>
      <c r="AD1148" s="57">
        <f t="shared" si="34"/>
        <v>0.70120000000000005</v>
      </c>
    </row>
    <row r="1149" spans="1:30" x14ac:dyDescent="0.3">
      <c r="A1149" s="47">
        <v>19020</v>
      </c>
      <c r="B1149" s="13">
        <v>12940</v>
      </c>
      <c r="C1149" s="49" t="s">
        <v>2404</v>
      </c>
      <c r="D1149" s="38" t="s">
        <v>341</v>
      </c>
      <c r="E1149" s="43" t="s">
        <v>1979</v>
      </c>
      <c r="F1149" s="18" t="s">
        <v>6</v>
      </c>
      <c r="G1149" s="11">
        <v>0.79610000000000003</v>
      </c>
      <c r="H1149" s="36">
        <f>(Reference!B$12*List!$G1149)+Reference!B$13</f>
        <v>805.41536660253064</v>
      </c>
      <c r="I1149" s="36">
        <f>(Reference!C$12*List!$G1149)+Reference!C$13</f>
        <v>1201.860893112374</v>
      </c>
      <c r="J1149" s="36">
        <f>(Reference!D$12*List!$G1149)+Reference!D$13</f>
        <v>1438.4663134431821</v>
      </c>
      <c r="K1149" s="36">
        <f>(Reference!E$12*List!$G1149)+Reference!E$13</f>
        <v>1779.1781187195461</v>
      </c>
      <c r="L1149" s="36">
        <f>(Reference!F$12*List!$G1149)+Reference!F$13</f>
        <v>1853.3144837565328</v>
      </c>
      <c r="M1149" s="36">
        <f>(Reference!G$12*List!$G1149)+Reference!G$13</f>
        <v>2098.8583310776157</v>
      </c>
      <c r="N1149" s="36">
        <f>(Reference!H$12*List!$G1149)+Reference!H$13</f>
        <v>2178.778384167133</v>
      </c>
      <c r="O1149" s="36">
        <f>(Reference!I$12*List!$G1149)+Reference!I$13</f>
        <v>2264.4821253091814</v>
      </c>
      <c r="P1149" s="36">
        <f>(Reference!J$12*List!$G1149)+Reference!J$13</f>
        <v>2621.4934150972231</v>
      </c>
      <c r="Q1149" s="36">
        <f>(Reference!K$12*List!$G1149)+Reference!K$13</f>
        <v>2704.5682071244851</v>
      </c>
      <c r="R1149" s="36">
        <f>(Reference!L$12*List!$G1149)+Reference!L$13</f>
        <v>2918.0388752451699</v>
      </c>
      <c r="S1149" s="36">
        <f>(Reference!M$12*List!$G1149)+Reference!M$13</f>
        <v>3486.4176738620667</v>
      </c>
      <c r="T1149" s="36">
        <f>(Reference!N$12*List!$G1149)+Reference!N$13</f>
        <v>14063.731542295111</v>
      </c>
      <c r="U1149" s="12">
        <f>(Reference!O$12*List!$G1149)+Reference!O$13</f>
        <v>522.72972618773997</v>
      </c>
      <c r="V1149" s="12">
        <f>(Reference!P$12*List!$G1149)+Reference!P$13</f>
        <v>736.57370508272447</v>
      </c>
      <c r="W1149" s="12">
        <f>(Reference!Q$12*List!$G1149)+Reference!Q$13</f>
        <v>368.28685254136224</v>
      </c>
      <c r="X1149" s="54"/>
      <c r="Y1149" s="1" t="str">
        <f t="shared" si="35"/>
        <v>Ascension County, Louisiana</v>
      </c>
      <c r="Z1149" s="38" t="s">
        <v>341</v>
      </c>
      <c r="AA1149" s="40" t="s">
        <v>2225</v>
      </c>
      <c r="AB1149" s="43" t="s">
        <v>1979</v>
      </c>
      <c r="AC1149" s="62"/>
      <c r="AD1149" s="57">
        <f t="shared" si="34"/>
        <v>0.79610000000000003</v>
      </c>
    </row>
    <row r="1150" spans="1:30" x14ac:dyDescent="0.3">
      <c r="A1150" s="47">
        <v>19030</v>
      </c>
      <c r="B1150" s="27">
        <v>99919</v>
      </c>
      <c r="C1150" s="49" t="s">
        <v>1979</v>
      </c>
      <c r="D1150" s="39" t="s">
        <v>1291</v>
      </c>
      <c r="E1150" s="44" t="s">
        <v>1979</v>
      </c>
      <c r="F1150" s="18" t="s">
        <v>7</v>
      </c>
      <c r="G1150" s="29">
        <v>0.70120000000000005</v>
      </c>
      <c r="H1150" s="36">
        <f>(Reference!B$12*List!$G1150)+Reference!B$13</f>
        <v>733.9428976512279</v>
      </c>
      <c r="I1150" s="36">
        <f>(Reference!C$12*List!$G1150)+Reference!C$13</f>
        <v>1095.2078927740399</v>
      </c>
      <c r="J1150" s="36">
        <f>(Reference!D$12*List!$G1150)+Reference!D$13</f>
        <v>1310.8169747438878</v>
      </c>
      <c r="K1150" s="36">
        <f>(Reference!E$12*List!$G1150)+Reference!E$13</f>
        <v>1621.2940527804687</v>
      </c>
      <c r="L1150" s="36">
        <f>(Reference!F$12*List!$G1150)+Reference!F$13</f>
        <v>1688.8515651310213</v>
      </c>
      <c r="M1150" s="36">
        <f>(Reference!G$12*List!$G1150)+Reference!G$13</f>
        <v>1912.6058790863965</v>
      </c>
      <c r="N1150" s="36">
        <f>(Reference!H$12*List!$G1150)+Reference!H$13</f>
        <v>1985.4338356628784</v>
      </c>
      <c r="O1150" s="36">
        <f>(Reference!I$12*List!$G1150)+Reference!I$13</f>
        <v>2063.5322364652898</v>
      </c>
      <c r="P1150" s="36">
        <f>(Reference!J$12*List!$G1150)+Reference!J$13</f>
        <v>2388.862384593127</v>
      </c>
      <c r="Q1150" s="36">
        <f>(Reference!K$12*List!$G1150)+Reference!K$13</f>
        <v>2464.5651289292073</v>
      </c>
      <c r="R1150" s="36">
        <f>(Reference!L$12*List!$G1150)+Reference!L$13</f>
        <v>2659.0924339953367</v>
      </c>
      <c r="S1150" s="36">
        <f>(Reference!M$12*List!$G1150)+Reference!M$13</f>
        <v>3177.0333620162382</v>
      </c>
      <c r="T1150" s="36">
        <f>(Reference!N$12*List!$G1150)+Reference!N$13</f>
        <v>12815.717588654974</v>
      </c>
      <c r="U1150" s="12">
        <f>(Reference!O$12*List!$G1150)+Reference!O$13</f>
        <v>476.34274913951873</v>
      </c>
      <c r="V1150" s="12">
        <f>(Reference!P$12*List!$G1150)+Reference!P$13</f>
        <v>671.2102374238674</v>
      </c>
      <c r="W1150" s="12">
        <f>(Reference!Q$12*List!$G1150)+Reference!Q$13</f>
        <v>335.6051187119337</v>
      </c>
      <c r="X1150" s="54"/>
      <c r="Y1150" s="1" t="str">
        <f t="shared" si="35"/>
        <v>Assumption County, Louisiana</v>
      </c>
      <c r="Z1150" s="39" t="s">
        <v>1291</v>
      </c>
      <c r="AA1150" s="40" t="s">
        <v>2225</v>
      </c>
      <c r="AB1150" s="44" t="s">
        <v>1979</v>
      </c>
      <c r="AC1150" s="63"/>
      <c r="AD1150" s="57">
        <f t="shared" si="34"/>
        <v>0.70120000000000005</v>
      </c>
    </row>
    <row r="1151" spans="1:30" x14ac:dyDescent="0.3">
      <c r="A1151" s="47">
        <v>19040</v>
      </c>
      <c r="B1151" s="27">
        <v>99919</v>
      </c>
      <c r="C1151" s="49" t="s">
        <v>1979</v>
      </c>
      <c r="D1151" s="39" t="s">
        <v>1292</v>
      </c>
      <c r="E1151" s="44" t="s">
        <v>1979</v>
      </c>
      <c r="F1151" s="18" t="s">
        <v>7</v>
      </c>
      <c r="G1151" s="29">
        <v>0.70120000000000005</v>
      </c>
      <c r="H1151" s="36">
        <f>(Reference!B$12*List!$G1151)+Reference!B$13</f>
        <v>733.9428976512279</v>
      </c>
      <c r="I1151" s="36">
        <f>(Reference!C$12*List!$G1151)+Reference!C$13</f>
        <v>1095.2078927740399</v>
      </c>
      <c r="J1151" s="36">
        <f>(Reference!D$12*List!$G1151)+Reference!D$13</f>
        <v>1310.8169747438878</v>
      </c>
      <c r="K1151" s="36">
        <f>(Reference!E$12*List!$G1151)+Reference!E$13</f>
        <v>1621.2940527804687</v>
      </c>
      <c r="L1151" s="36">
        <f>(Reference!F$12*List!$G1151)+Reference!F$13</f>
        <v>1688.8515651310213</v>
      </c>
      <c r="M1151" s="36">
        <f>(Reference!G$12*List!$G1151)+Reference!G$13</f>
        <v>1912.6058790863965</v>
      </c>
      <c r="N1151" s="36">
        <f>(Reference!H$12*List!$G1151)+Reference!H$13</f>
        <v>1985.4338356628784</v>
      </c>
      <c r="O1151" s="36">
        <f>(Reference!I$12*List!$G1151)+Reference!I$13</f>
        <v>2063.5322364652898</v>
      </c>
      <c r="P1151" s="36">
        <f>(Reference!J$12*List!$G1151)+Reference!J$13</f>
        <v>2388.862384593127</v>
      </c>
      <c r="Q1151" s="36">
        <f>(Reference!K$12*List!$G1151)+Reference!K$13</f>
        <v>2464.5651289292073</v>
      </c>
      <c r="R1151" s="36">
        <f>(Reference!L$12*List!$G1151)+Reference!L$13</f>
        <v>2659.0924339953367</v>
      </c>
      <c r="S1151" s="36">
        <f>(Reference!M$12*List!$G1151)+Reference!M$13</f>
        <v>3177.0333620162382</v>
      </c>
      <c r="T1151" s="36">
        <f>(Reference!N$12*List!$G1151)+Reference!N$13</f>
        <v>12815.717588654974</v>
      </c>
      <c r="U1151" s="12">
        <f>(Reference!O$12*List!$G1151)+Reference!O$13</f>
        <v>476.34274913951873</v>
      </c>
      <c r="V1151" s="12">
        <f>(Reference!P$12*List!$G1151)+Reference!P$13</f>
        <v>671.2102374238674</v>
      </c>
      <c r="W1151" s="12">
        <f>(Reference!Q$12*List!$G1151)+Reference!Q$13</f>
        <v>335.6051187119337</v>
      </c>
      <c r="X1151" s="54"/>
      <c r="Y1151" s="1" t="str">
        <f t="shared" si="35"/>
        <v>Avoyelles County, Louisiana</v>
      </c>
      <c r="Z1151" s="39" t="s">
        <v>1292</v>
      </c>
      <c r="AA1151" s="40" t="s">
        <v>2225</v>
      </c>
      <c r="AB1151" s="44" t="s">
        <v>1979</v>
      </c>
      <c r="AC1151" s="63"/>
      <c r="AD1151" s="57">
        <f t="shared" si="34"/>
        <v>0.70120000000000005</v>
      </c>
    </row>
    <row r="1152" spans="1:30" x14ac:dyDescent="0.3">
      <c r="A1152" s="47">
        <v>19050</v>
      </c>
      <c r="B1152" s="27">
        <v>99919</v>
      </c>
      <c r="C1152" s="49" t="s">
        <v>1979</v>
      </c>
      <c r="D1152" s="39" t="s">
        <v>1293</v>
      </c>
      <c r="E1152" s="44" t="s">
        <v>1979</v>
      </c>
      <c r="F1152" s="18" t="s">
        <v>7</v>
      </c>
      <c r="G1152" s="29">
        <v>0.70120000000000005</v>
      </c>
      <c r="H1152" s="36">
        <f>(Reference!B$12*List!$G1152)+Reference!B$13</f>
        <v>733.9428976512279</v>
      </c>
      <c r="I1152" s="36">
        <f>(Reference!C$12*List!$G1152)+Reference!C$13</f>
        <v>1095.2078927740399</v>
      </c>
      <c r="J1152" s="36">
        <f>(Reference!D$12*List!$G1152)+Reference!D$13</f>
        <v>1310.8169747438878</v>
      </c>
      <c r="K1152" s="36">
        <f>(Reference!E$12*List!$G1152)+Reference!E$13</f>
        <v>1621.2940527804687</v>
      </c>
      <c r="L1152" s="36">
        <f>(Reference!F$12*List!$G1152)+Reference!F$13</f>
        <v>1688.8515651310213</v>
      </c>
      <c r="M1152" s="36">
        <f>(Reference!G$12*List!$G1152)+Reference!G$13</f>
        <v>1912.6058790863965</v>
      </c>
      <c r="N1152" s="36">
        <f>(Reference!H$12*List!$G1152)+Reference!H$13</f>
        <v>1985.4338356628784</v>
      </c>
      <c r="O1152" s="36">
        <f>(Reference!I$12*List!$G1152)+Reference!I$13</f>
        <v>2063.5322364652898</v>
      </c>
      <c r="P1152" s="36">
        <f>(Reference!J$12*List!$G1152)+Reference!J$13</f>
        <v>2388.862384593127</v>
      </c>
      <c r="Q1152" s="36">
        <f>(Reference!K$12*List!$G1152)+Reference!K$13</f>
        <v>2464.5651289292073</v>
      </c>
      <c r="R1152" s="36">
        <f>(Reference!L$12*List!$G1152)+Reference!L$13</f>
        <v>2659.0924339953367</v>
      </c>
      <c r="S1152" s="36">
        <f>(Reference!M$12*List!$G1152)+Reference!M$13</f>
        <v>3177.0333620162382</v>
      </c>
      <c r="T1152" s="36">
        <f>(Reference!N$12*List!$G1152)+Reference!N$13</f>
        <v>12815.717588654974</v>
      </c>
      <c r="U1152" s="12">
        <f>(Reference!O$12*List!$G1152)+Reference!O$13</f>
        <v>476.34274913951873</v>
      </c>
      <c r="V1152" s="12">
        <f>(Reference!P$12*List!$G1152)+Reference!P$13</f>
        <v>671.2102374238674</v>
      </c>
      <c r="W1152" s="12">
        <f>(Reference!Q$12*List!$G1152)+Reference!Q$13</f>
        <v>335.6051187119337</v>
      </c>
      <c r="X1152" s="54"/>
      <c r="Y1152" s="1" t="str">
        <f t="shared" si="35"/>
        <v>Beauregard County, Louisiana</v>
      </c>
      <c r="Z1152" s="39" t="s">
        <v>1293</v>
      </c>
      <c r="AA1152" s="40" t="s">
        <v>2225</v>
      </c>
      <c r="AB1152" s="44" t="s">
        <v>1979</v>
      </c>
      <c r="AC1152" s="63"/>
      <c r="AD1152" s="57">
        <f t="shared" si="34"/>
        <v>0.70120000000000005</v>
      </c>
    </row>
    <row r="1153" spans="1:30" x14ac:dyDescent="0.3">
      <c r="A1153" s="47">
        <v>19060</v>
      </c>
      <c r="B1153" s="27">
        <v>99919</v>
      </c>
      <c r="C1153" s="49" t="s">
        <v>1979</v>
      </c>
      <c r="D1153" s="39" t="s">
        <v>1294</v>
      </c>
      <c r="E1153" s="44" t="s">
        <v>1979</v>
      </c>
      <c r="F1153" s="18" t="s">
        <v>7</v>
      </c>
      <c r="G1153" s="29">
        <v>0.70120000000000005</v>
      </c>
      <c r="H1153" s="36">
        <f>(Reference!B$12*List!$G1153)+Reference!B$13</f>
        <v>733.9428976512279</v>
      </c>
      <c r="I1153" s="36">
        <f>(Reference!C$12*List!$G1153)+Reference!C$13</f>
        <v>1095.2078927740399</v>
      </c>
      <c r="J1153" s="36">
        <f>(Reference!D$12*List!$G1153)+Reference!D$13</f>
        <v>1310.8169747438878</v>
      </c>
      <c r="K1153" s="36">
        <f>(Reference!E$12*List!$G1153)+Reference!E$13</f>
        <v>1621.2940527804687</v>
      </c>
      <c r="L1153" s="36">
        <f>(Reference!F$12*List!$G1153)+Reference!F$13</f>
        <v>1688.8515651310213</v>
      </c>
      <c r="M1153" s="36">
        <f>(Reference!G$12*List!$G1153)+Reference!G$13</f>
        <v>1912.6058790863965</v>
      </c>
      <c r="N1153" s="36">
        <f>(Reference!H$12*List!$G1153)+Reference!H$13</f>
        <v>1985.4338356628784</v>
      </c>
      <c r="O1153" s="36">
        <f>(Reference!I$12*List!$G1153)+Reference!I$13</f>
        <v>2063.5322364652898</v>
      </c>
      <c r="P1153" s="36">
        <f>(Reference!J$12*List!$G1153)+Reference!J$13</f>
        <v>2388.862384593127</v>
      </c>
      <c r="Q1153" s="36">
        <f>(Reference!K$12*List!$G1153)+Reference!K$13</f>
        <v>2464.5651289292073</v>
      </c>
      <c r="R1153" s="36">
        <f>(Reference!L$12*List!$G1153)+Reference!L$13</f>
        <v>2659.0924339953367</v>
      </c>
      <c r="S1153" s="36">
        <f>(Reference!M$12*List!$G1153)+Reference!M$13</f>
        <v>3177.0333620162382</v>
      </c>
      <c r="T1153" s="36">
        <f>(Reference!N$12*List!$G1153)+Reference!N$13</f>
        <v>12815.717588654974</v>
      </c>
      <c r="U1153" s="12">
        <f>(Reference!O$12*List!$G1153)+Reference!O$13</f>
        <v>476.34274913951873</v>
      </c>
      <c r="V1153" s="12">
        <f>(Reference!P$12*List!$G1153)+Reference!P$13</f>
        <v>671.2102374238674</v>
      </c>
      <c r="W1153" s="12">
        <f>(Reference!Q$12*List!$G1153)+Reference!Q$13</f>
        <v>335.6051187119337</v>
      </c>
      <c r="X1153" s="54"/>
      <c r="Y1153" s="1" t="str">
        <f t="shared" si="35"/>
        <v>Bienville County, Louisiana</v>
      </c>
      <c r="Z1153" s="39" t="s">
        <v>1294</v>
      </c>
      <c r="AA1153" s="40" t="s">
        <v>2225</v>
      </c>
      <c r="AB1153" s="44" t="s">
        <v>1979</v>
      </c>
      <c r="AC1153" s="63"/>
      <c r="AD1153" s="57">
        <f t="shared" si="34"/>
        <v>0.70120000000000005</v>
      </c>
    </row>
    <row r="1154" spans="1:30" x14ac:dyDescent="0.3">
      <c r="A1154" s="47">
        <v>19070</v>
      </c>
      <c r="B1154" s="13">
        <v>43340</v>
      </c>
      <c r="C1154" s="49" t="s">
        <v>2405</v>
      </c>
      <c r="D1154" s="38" t="s">
        <v>342</v>
      </c>
      <c r="E1154" s="43" t="s">
        <v>1979</v>
      </c>
      <c r="F1154" s="18" t="s">
        <v>6</v>
      </c>
      <c r="G1154" s="11">
        <v>0.84650000000000003</v>
      </c>
      <c r="H1154" s="36">
        <f>(Reference!B$12*List!$G1154)+Reference!B$13</f>
        <v>843.37334800554072</v>
      </c>
      <c r="I1154" s="36">
        <f>(Reference!C$12*List!$G1154)+Reference!C$13</f>
        <v>1258.5027394459044</v>
      </c>
      <c r="J1154" s="36">
        <f>(Reference!D$12*List!$G1154)+Reference!D$13</f>
        <v>1506.259007546917</v>
      </c>
      <c r="K1154" s="36">
        <f>(Reference!E$12*List!$G1154)+Reference!E$13</f>
        <v>1863.0280336123753</v>
      </c>
      <c r="L1154" s="36">
        <f>(Reference!F$12*List!$G1154)+Reference!F$13</f>
        <v>1940.6583309506927</v>
      </c>
      <c r="M1154" s="36">
        <f>(Reference!G$12*List!$G1154)+Reference!G$13</f>
        <v>2197.774280291077</v>
      </c>
      <c r="N1154" s="36">
        <f>(Reference!H$12*List!$G1154)+Reference!H$13</f>
        <v>2281.4608419607521</v>
      </c>
      <c r="O1154" s="36">
        <f>(Reference!I$12*List!$G1154)+Reference!I$13</f>
        <v>2371.203667961785</v>
      </c>
      <c r="P1154" s="36">
        <f>(Reference!J$12*List!$G1154)+Reference!J$13</f>
        <v>2745.0403480519803</v>
      </c>
      <c r="Q1154" s="36">
        <f>(Reference!K$12*List!$G1154)+Reference!K$13</f>
        <v>2832.0303266296696</v>
      </c>
      <c r="R1154" s="36">
        <f>(Reference!L$12*List!$G1154)+Reference!L$13</f>
        <v>3055.5615374052495</v>
      </c>
      <c r="S1154" s="36">
        <f>(Reference!M$12*List!$G1154)+Reference!M$13</f>
        <v>3650.7271503323486</v>
      </c>
      <c r="T1154" s="36">
        <f>(Reference!N$12*List!$G1154)+Reference!N$13</f>
        <v>14726.533473416956</v>
      </c>
      <c r="U1154" s="12">
        <f>(Reference!O$12*List!$G1154)+Reference!O$13</f>
        <v>547.36517026814397</v>
      </c>
      <c r="V1154" s="12">
        <f>(Reference!P$12*List!$G1154)+Reference!P$13</f>
        <v>771.28728537783945</v>
      </c>
      <c r="W1154" s="12">
        <f>(Reference!Q$12*List!$G1154)+Reference!Q$13</f>
        <v>385.64364268891973</v>
      </c>
      <c r="X1154" s="54"/>
      <c r="Y1154" s="1" t="str">
        <f t="shared" si="35"/>
        <v>Bossier County, Louisiana</v>
      </c>
      <c r="Z1154" s="38" t="s">
        <v>342</v>
      </c>
      <c r="AA1154" s="40" t="s">
        <v>2225</v>
      </c>
      <c r="AB1154" s="43" t="s">
        <v>1979</v>
      </c>
      <c r="AC1154" s="62"/>
      <c r="AD1154" s="57">
        <f t="shared" si="34"/>
        <v>0.84650000000000003</v>
      </c>
    </row>
    <row r="1155" spans="1:30" x14ac:dyDescent="0.3">
      <c r="A1155" s="47">
        <v>19080</v>
      </c>
      <c r="B1155" s="13">
        <v>43340</v>
      </c>
      <c r="C1155" s="49" t="s">
        <v>2405</v>
      </c>
      <c r="D1155" s="38" t="s">
        <v>343</v>
      </c>
      <c r="E1155" s="43" t="s">
        <v>1979</v>
      </c>
      <c r="F1155" s="18" t="s">
        <v>6</v>
      </c>
      <c r="G1155" s="11">
        <v>0.84650000000000003</v>
      </c>
      <c r="H1155" s="36">
        <f>(Reference!B$12*List!$G1155)+Reference!B$13</f>
        <v>843.37334800554072</v>
      </c>
      <c r="I1155" s="36">
        <f>(Reference!C$12*List!$G1155)+Reference!C$13</f>
        <v>1258.5027394459044</v>
      </c>
      <c r="J1155" s="36">
        <f>(Reference!D$12*List!$G1155)+Reference!D$13</f>
        <v>1506.259007546917</v>
      </c>
      <c r="K1155" s="36">
        <f>(Reference!E$12*List!$G1155)+Reference!E$13</f>
        <v>1863.0280336123753</v>
      </c>
      <c r="L1155" s="36">
        <f>(Reference!F$12*List!$G1155)+Reference!F$13</f>
        <v>1940.6583309506927</v>
      </c>
      <c r="M1155" s="36">
        <f>(Reference!G$12*List!$G1155)+Reference!G$13</f>
        <v>2197.774280291077</v>
      </c>
      <c r="N1155" s="36">
        <f>(Reference!H$12*List!$G1155)+Reference!H$13</f>
        <v>2281.4608419607521</v>
      </c>
      <c r="O1155" s="36">
        <f>(Reference!I$12*List!$G1155)+Reference!I$13</f>
        <v>2371.203667961785</v>
      </c>
      <c r="P1155" s="36">
        <f>(Reference!J$12*List!$G1155)+Reference!J$13</f>
        <v>2745.0403480519803</v>
      </c>
      <c r="Q1155" s="36">
        <f>(Reference!K$12*List!$G1155)+Reference!K$13</f>
        <v>2832.0303266296696</v>
      </c>
      <c r="R1155" s="36">
        <f>(Reference!L$12*List!$G1155)+Reference!L$13</f>
        <v>3055.5615374052495</v>
      </c>
      <c r="S1155" s="36">
        <f>(Reference!M$12*List!$G1155)+Reference!M$13</f>
        <v>3650.7271503323486</v>
      </c>
      <c r="T1155" s="36">
        <f>(Reference!N$12*List!$G1155)+Reference!N$13</f>
        <v>14726.533473416956</v>
      </c>
      <c r="U1155" s="12">
        <f>(Reference!O$12*List!$G1155)+Reference!O$13</f>
        <v>547.36517026814397</v>
      </c>
      <c r="V1155" s="12">
        <f>(Reference!P$12*List!$G1155)+Reference!P$13</f>
        <v>771.28728537783945</v>
      </c>
      <c r="W1155" s="12">
        <f>(Reference!Q$12*List!$G1155)+Reference!Q$13</f>
        <v>385.64364268891973</v>
      </c>
      <c r="X1155" s="54"/>
      <c r="Y1155" s="1" t="str">
        <f t="shared" si="35"/>
        <v>Caddo County, Louisiana</v>
      </c>
      <c r="Z1155" s="38" t="s">
        <v>343</v>
      </c>
      <c r="AA1155" s="40" t="s">
        <v>2225</v>
      </c>
      <c r="AB1155" s="43" t="s">
        <v>1979</v>
      </c>
      <c r="AC1155" s="62"/>
      <c r="AD1155" s="57">
        <f t="shared" si="34"/>
        <v>0.84650000000000003</v>
      </c>
    </row>
    <row r="1156" spans="1:30" x14ac:dyDescent="0.3">
      <c r="A1156" s="47">
        <v>19090</v>
      </c>
      <c r="B1156" s="13">
        <v>29340</v>
      </c>
      <c r="C1156" s="49" t="s">
        <v>2406</v>
      </c>
      <c r="D1156" s="38" t="s">
        <v>344</v>
      </c>
      <c r="E1156" s="43" t="s">
        <v>1979</v>
      </c>
      <c r="F1156" s="18" t="s">
        <v>6</v>
      </c>
      <c r="G1156" s="11">
        <v>0.77310000000000001</v>
      </c>
      <c r="H1156" s="36">
        <f>(Reference!B$12*List!$G1156)+Reference!B$13</f>
        <v>788.09327191464899</v>
      </c>
      <c r="I1156" s="36">
        <f>(Reference!C$12*List!$G1156)+Reference!C$13</f>
        <v>1176.0124314919135</v>
      </c>
      <c r="J1156" s="36">
        <f>(Reference!D$12*List!$G1156)+Reference!D$13</f>
        <v>1407.5291712926683</v>
      </c>
      <c r="K1156" s="36">
        <f>(Reference!E$12*List!$G1156)+Reference!E$13</f>
        <v>1740.9132766057548</v>
      </c>
      <c r="L1156" s="36">
        <f>(Reference!F$12*List!$G1156)+Reference!F$13</f>
        <v>1813.4551884099915</v>
      </c>
      <c r="M1156" s="36">
        <f>(Reference!G$12*List!$G1156)+Reference!G$13</f>
        <v>2053.7181161587741</v>
      </c>
      <c r="N1156" s="36">
        <f>(Reference!H$12*List!$G1156)+Reference!H$13</f>
        <v>2131.9193260470292</v>
      </c>
      <c r="O1156" s="36">
        <f>(Reference!I$12*List!$G1156)+Reference!I$13</f>
        <v>2215.7798340193021</v>
      </c>
      <c r="P1156" s="36">
        <f>(Reference!J$12*List!$G1156)+Reference!J$13</f>
        <v>2565.1128702964415</v>
      </c>
      <c r="Q1156" s="36">
        <f>(Reference!K$12*List!$G1156)+Reference!K$13</f>
        <v>2646.4009700487068</v>
      </c>
      <c r="R1156" s="36">
        <f>(Reference!L$12*List!$G1156)+Reference!L$13</f>
        <v>2855.2805175133872</v>
      </c>
      <c r="S1156" s="36">
        <f>(Reference!M$12*List!$G1156)+Reference!M$13</f>
        <v>3411.4351746791999</v>
      </c>
      <c r="T1156" s="36">
        <f>(Reference!N$12*List!$G1156)+Reference!N$13</f>
        <v>13761.262407060934</v>
      </c>
      <c r="U1156" s="12">
        <f>(Reference!O$12*List!$G1156)+Reference!O$13</f>
        <v>511.48736083358722</v>
      </c>
      <c r="V1156" s="12">
        <f>(Reference!P$12*List!$G1156)+Reference!P$13</f>
        <v>720.73219026550942</v>
      </c>
      <c r="W1156" s="12">
        <f>(Reference!Q$12*List!$G1156)+Reference!Q$13</f>
        <v>360.36609513275471</v>
      </c>
      <c r="X1156" s="54"/>
      <c r="Y1156" s="1" t="str">
        <f t="shared" si="35"/>
        <v>Calcasieu County, Louisiana</v>
      </c>
      <c r="Z1156" s="38" t="s">
        <v>344</v>
      </c>
      <c r="AA1156" s="40" t="s">
        <v>2225</v>
      </c>
      <c r="AB1156" s="43" t="s">
        <v>1979</v>
      </c>
      <c r="AC1156" s="62"/>
      <c r="AD1156" s="57">
        <f t="shared" si="34"/>
        <v>0.77310000000000001</v>
      </c>
    </row>
    <row r="1157" spans="1:30" x14ac:dyDescent="0.3">
      <c r="A1157" s="47">
        <v>19100</v>
      </c>
      <c r="B1157" s="27">
        <v>99919</v>
      </c>
      <c r="C1157" s="49" t="s">
        <v>1979</v>
      </c>
      <c r="D1157" s="39" t="s">
        <v>441</v>
      </c>
      <c r="E1157" s="44" t="s">
        <v>1979</v>
      </c>
      <c r="F1157" s="18" t="s">
        <v>7</v>
      </c>
      <c r="G1157" s="29">
        <v>0.70120000000000005</v>
      </c>
      <c r="H1157" s="36">
        <f>(Reference!B$12*List!$G1157)+Reference!B$13</f>
        <v>733.9428976512279</v>
      </c>
      <c r="I1157" s="36">
        <f>(Reference!C$12*List!$G1157)+Reference!C$13</f>
        <v>1095.2078927740399</v>
      </c>
      <c r="J1157" s="36">
        <f>(Reference!D$12*List!$G1157)+Reference!D$13</f>
        <v>1310.8169747438878</v>
      </c>
      <c r="K1157" s="36">
        <f>(Reference!E$12*List!$G1157)+Reference!E$13</f>
        <v>1621.2940527804687</v>
      </c>
      <c r="L1157" s="36">
        <f>(Reference!F$12*List!$G1157)+Reference!F$13</f>
        <v>1688.8515651310213</v>
      </c>
      <c r="M1157" s="36">
        <f>(Reference!G$12*List!$G1157)+Reference!G$13</f>
        <v>1912.6058790863965</v>
      </c>
      <c r="N1157" s="36">
        <f>(Reference!H$12*List!$G1157)+Reference!H$13</f>
        <v>1985.4338356628784</v>
      </c>
      <c r="O1157" s="36">
        <f>(Reference!I$12*List!$G1157)+Reference!I$13</f>
        <v>2063.5322364652898</v>
      </c>
      <c r="P1157" s="36">
        <f>(Reference!J$12*List!$G1157)+Reference!J$13</f>
        <v>2388.862384593127</v>
      </c>
      <c r="Q1157" s="36">
        <f>(Reference!K$12*List!$G1157)+Reference!K$13</f>
        <v>2464.5651289292073</v>
      </c>
      <c r="R1157" s="36">
        <f>(Reference!L$12*List!$G1157)+Reference!L$13</f>
        <v>2659.0924339953367</v>
      </c>
      <c r="S1157" s="36">
        <f>(Reference!M$12*List!$G1157)+Reference!M$13</f>
        <v>3177.0333620162382</v>
      </c>
      <c r="T1157" s="36">
        <f>(Reference!N$12*List!$G1157)+Reference!N$13</f>
        <v>12815.717588654974</v>
      </c>
      <c r="U1157" s="12">
        <f>(Reference!O$12*List!$G1157)+Reference!O$13</f>
        <v>476.34274913951873</v>
      </c>
      <c r="V1157" s="12">
        <f>(Reference!P$12*List!$G1157)+Reference!P$13</f>
        <v>671.2102374238674</v>
      </c>
      <c r="W1157" s="12">
        <f>(Reference!Q$12*List!$G1157)+Reference!Q$13</f>
        <v>335.6051187119337</v>
      </c>
      <c r="X1157" s="54"/>
      <c r="Y1157" s="1" t="str">
        <f t="shared" si="35"/>
        <v>Caldwell County, Louisiana</v>
      </c>
      <c r="Z1157" s="39" t="s">
        <v>441</v>
      </c>
      <c r="AA1157" s="40" t="s">
        <v>2225</v>
      </c>
      <c r="AB1157" s="44" t="s">
        <v>1979</v>
      </c>
      <c r="AC1157" s="63"/>
      <c r="AD1157" s="57">
        <f t="shared" si="34"/>
        <v>0.70120000000000005</v>
      </c>
    </row>
    <row r="1158" spans="1:30" x14ac:dyDescent="0.3">
      <c r="A1158" s="47">
        <v>19110</v>
      </c>
      <c r="B1158" s="13">
        <v>29340</v>
      </c>
      <c r="C1158" s="49" t="s">
        <v>2406</v>
      </c>
      <c r="D1158" s="38" t="s">
        <v>345</v>
      </c>
      <c r="E1158" s="43" t="s">
        <v>1979</v>
      </c>
      <c r="F1158" s="18" t="s">
        <v>6</v>
      </c>
      <c r="G1158" s="11">
        <v>0.77310000000000001</v>
      </c>
      <c r="H1158" s="36">
        <f>(Reference!B$12*List!$G1158)+Reference!B$13</f>
        <v>788.09327191464899</v>
      </c>
      <c r="I1158" s="36">
        <f>(Reference!C$12*List!$G1158)+Reference!C$13</f>
        <v>1176.0124314919135</v>
      </c>
      <c r="J1158" s="36">
        <f>(Reference!D$12*List!$G1158)+Reference!D$13</f>
        <v>1407.5291712926683</v>
      </c>
      <c r="K1158" s="36">
        <f>(Reference!E$12*List!$G1158)+Reference!E$13</f>
        <v>1740.9132766057548</v>
      </c>
      <c r="L1158" s="36">
        <f>(Reference!F$12*List!$G1158)+Reference!F$13</f>
        <v>1813.4551884099915</v>
      </c>
      <c r="M1158" s="36">
        <f>(Reference!G$12*List!$G1158)+Reference!G$13</f>
        <v>2053.7181161587741</v>
      </c>
      <c r="N1158" s="36">
        <f>(Reference!H$12*List!$G1158)+Reference!H$13</f>
        <v>2131.9193260470292</v>
      </c>
      <c r="O1158" s="36">
        <f>(Reference!I$12*List!$G1158)+Reference!I$13</f>
        <v>2215.7798340193021</v>
      </c>
      <c r="P1158" s="36">
        <f>(Reference!J$12*List!$G1158)+Reference!J$13</f>
        <v>2565.1128702964415</v>
      </c>
      <c r="Q1158" s="36">
        <f>(Reference!K$12*List!$G1158)+Reference!K$13</f>
        <v>2646.4009700487068</v>
      </c>
      <c r="R1158" s="36">
        <f>(Reference!L$12*List!$G1158)+Reference!L$13</f>
        <v>2855.2805175133872</v>
      </c>
      <c r="S1158" s="36">
        <f>(Reference!M$12*List!$G1158)+Reference!M$13</f>
        <v>3411.4351746791999</v>
      </c>
      <c r="T1158" s="36">
        <f>(Reference!N$12*List!$G1158)+Reference!N$13</f>
        <v>13761.262407060934</v>
      </c>
      <c r="U1158" s="12">
        <f>(Reference!O$12*List!$G1158)+Reference!O$13</f>
        <v>511.48736083358722</v>
      </c>
      <c r="V1158" s="12">
        <f>(Reference!P$12*List!$G1158)+Reference!P$13</f>
        <v>720.73219026550942</v>
      </c>
      <c r="W1158" s="12">
        <f>(Reference!Q$12*List!$G1158)+Reference!Q$13</f>
        <v>360.36609513275471</v>
      </c>
      <c r="X1158" s="54"/>
      <c r="Y1158" s="1" t="str">
        <f t="shared" si="35"/>
        <v>Cameron County, Louisiana</v>
      </c>
      <c r="Z1158" s="38" t="s">
        <v>345</v>
      </c>
      <c r="AA1158" s="40" t="s">
        <v>2225</v>
      </c>
      <c r="AB1158" s="43" t="s">
        <v>1979</v>
      </c>
      <c r="AC1158" s="62"/>
      <c r="AD1158" s="57">
        <f t="shared" si="34"/>
        <v>0.77310000000000001</v>
      </c>
    </row>
    <row r="1159" spans="1:30" x14ac:dyDescent="0.3">
      <c r="A1159" s="47">
        <v>19120</v>
      </c>
      <c r="B1159" s="27">
        <v>99919</v>
      </c>
      <c r="C1159" s="49" t="s">
        <v>1979</v>
      </c>
      <c r="D1159" s="39" t="s">
        <v>1295</v>
      </c>
      <c r="E1159" s="44" t="s">
        <v>1979</v>
      </c>
      <c r="F1159" s="18" t="s">
        <v>7</v>
      </c>
      <c r="G1159" s="29">
        <v>0.70120000000000005</v>
      </c>
      <c r="H1159" s="36">
        <f>(Reference!B$12*List!$G1159)+Reference!B$13</f>
        <v>733.9428976512279</v>
      </c>
      <c r="I1159" s="36">
        <f>(Reference!C$12*List!$G1159)+Reference!C$13</f>
        <v>1095.2078927740399</v>
      </c>
      <c r="J1159" s="36">
        <f>(Reference!D$12*List!$G1159)+Reference!D$13</f>
        <v>1310.8169747438878</v>
      </c>
      <c r="K1159" s="36">
        <f>(Reference!E$12*List!$G1159)+Reference!E$13</f>
        <v>1621.2940527804687</v>
      </c>
      <c r="L1159" s="36">
        <f>(Reference!F$12*List!$G1159)+Reference!F$13</f>
        <v>1688.8515651310213</v>
      </c>
      <c r="M1159" s="36">
        <f>(Reference!G$12*List!$G1159)+Reference!G$13</f>
        <v>1912.6058790863965</v>
      </c>
      <c r="N1159" s="36">
        <f>(Reference!H$12*List!$G1159)+Reference!H$13</f>
        <v>1985.4338356628784</v>
      </c>
      <c r="O1159" s="36">
        <f>(Reference!I$12*List!$G1159)+Reference!I$13</f>
        <v>2063.5322364652898</v>
      </c>
      <c r="P1159" s="36">
        <f>(Reference!J$12*List!$G1159)+Reference!J$13</f>
        <v>2388.862384593127</v>
      </c>
      <c r="Q1159" s="36">
        <f>(Reference!K$12*List!$G1159)+Reference!K$13</f>
        <v>2464.5651289292073</v>
      </c>
      <c r="R1159" s="36">
        <f>(Reference!L$12*List!$G1159)+Reference!L$13</f>
        <v>2659.0924339953367</v>
      </c>
      <c r="S1159" s="36">
        <f>(Reference!M$12*List!$G1159)+Reference!M$13</f>
        <v>3177.0333620162382</v>
      </c>
      <c r="T1159" s="36">
        <f>(Reference!N$12*List!$G1159)+Reference!N$13</f>
        <v>12815.717588654974</v>
      </c>
      <c r="U1159" s="12">
        <f>(Reference!O$12*List!$G1159)+Reference!O$13</f>
        <v>476.34274913951873</v>
      </c>
      <c r="V1159" s="12">
        <f>(Reference!P$12*List!$G1159)+Reference!P$13</f>
        <v>671.2102374238674</v>
      </c>
      <c r="W1159" s="12">
        <f>(Reference!Q$12*List!$G1159)+Reference!Q$13</f>
        <v>335.6051187119337</v>
      </c>
      <c r="X1159" s="54"/>
      <c r="Y1159" s="1" t="str">
        <f t="shared" si="35"/>
        <v>Catahoula County, Louisiana</v>
      </c>
      <c r="Z1159" s="39" t="s">
        <v>1295</v>
      </c>
      <c r="AA1159" s="40" t="s">
        <v>2225</v>
      </c>
      <c r="AB1159" s="44" t="s">
        <v>1979</v>
      </c>
      <c r="AC1159" s="63"/>
      <c r="AD1159" s="57">
        <f t="shared" si="34"/>
        <v>0.70120000000000005</v>
      </c>
    </row>
    <row r="1160" spans="1:30" x14ac:dyDescent="0.3">
      <c r="A1160" s="47">
        <v>19130</v>
      </c>
      <c r="B1160" s="27">
        <v>99919</v>
      </c>
      <c r="C1160" s="49" t="s">
        <v>1979</v>
      </c>
      <c r="D1160" s="39" t="s">
        <v>1296</v>
      </c>
      <c r="E1160" s="44" t="s">
        <v>1979</v>
      </c>
      <c r="F1160" s="18" t="s">
        <v>7</v>
      </c>
      <c r="G1160" s="29">
        <v>0.70120000000000005</v>
      </c>
      <c r="H1160" s="36">
        <f>(Reference!B$12*List!$G1160)+Reference!B$13</f>
        <v>733.9428976512279</v>
      </c>
      <c r="I1160" s="36">
        <f>(Reference!C$12*List!$G1160)+Reference!C$13</f>
        <v>1095.2078927740399</v>
      </c>
      <c r="J1160" s="36">
        <f>(Reference!D$12*List!$G1160)+Reference!D$13</f>
        <v>1310.8169747438878</v>
      </c>
      <c r="K1160" s="36">
        <f>(Reference!E$12*List!$G1160)+Reference!E$13</f>
        <v>1621.2940527804687</v>
      </c>
      <c r="L1160" s="36">
        <f>(Reference!F$12*List!$G1160)+Reference!F$13</f>
        <v>1688.8515651310213</v>
      </c>
      <c r="M1160" s="36">
        <f>(Reference!G$12*List!$G1160)+Reference!G$13</f>
        <v>1912.6058790863965</v>
      </c>
      <c r="N1160" s="36">
        <f>(Reference!H$12*List!$G1160)+Reference!H$13</f>
        <v>1985.4338356628784</v>
      </c>
      <c r="O1160" s="36">
        <f>(Reference!I$12*List!$G1160)+Reference!I$13</f>
        <v>2063.5322364652898</v>
      </c>
      <c r="P1160" s="36">
        <f>(Reference!J$12*List!$G1160)+Reference!J$13</f>
        <v>2388.862384593127</v>
      </c>
      <c r="Q1160" s="36">
        <f>(Reference!K$12*List!$G1160)+Reference!K$13</f>
        <v>2464.5651289292073</v>
      </c>
      <c r="R1160" s="36">
        <f>(Reference!L$12*List!$G1160)+Reference!L$13</f>
        <v>2659.0924339953367</v>
      </c>
      <c r="S1160" s="36">
        <f>(Reference!M$12*List!$G1160)+Reference!M$13</f>
        <v>3177.0333620162382</v>
      </c>
      <c r="T1160" s="36">
        <f>(Reference!N$12*List!$G1160)+Reference!N$13</f>
        <v>12815.717588654974</v>
      </c>
      <c r="U1160" s="12">
        <f>(Reference!O$12*List!$G1160)+Reference!O$13</f>
        <v>476.34274913951873</v>
      </c>
      <c r="V1160" s="12">
        <f>(Reference!P$12*List!$G1160)+Reference!P$13</f>
        <v>671.2102374238674</v>
      </c>
      <c r="W1160" s="12">
        <f>(Reference!Q$12*List!$G1160)+Reference!Q$13</f>
        <v>335.6051187119337</v>
      </c>
      <c r="X1160" s="54"/>
      <c r="Y1160" s="1" t="str">
        <f t="shared" si="35"/>
        <v>Claiborne County, Louisiana</v>
      </c>
      <c r="Z1160" s="39" t="s">
        <v>1296</v>
      </c>
      <c r="AA1160" s="40" t="s">
        <v>2225</v>
      </c>
      <c r="AB1160" s="44" t="s">
        <v>1979</v>
      </c>
      <c r="AC1160" s="63"/>
      <c r="AD1160" s="57">
        <f t="shared" si="34"/>
        <v>0.70120000000000005</v>
      </c>
    </row>
    <row r="1161" spans="1:30" x14ac:dyDescent="0.3">
      <c r="A1161" s="47">
        <v>19140</v>
      </c>
      <c r="B1161" s="27">
        <v>99919</v>
      </c>
      <c r="C1161" s="49" t="s">
        <v>1979</v>
      </c>
      <c r="D1161" s="39" t="s">
        <v>1297</v>
      </c>
      <c r="E1161" s="44" t="s">
        <v>1979</v>
      </c>
      <c r="F1161" s="18" t="s">
        <v>7</v>
      </c>
      <c r="G1161" s="29">
        <v>0.70120000000000005</v>
      </c>
      <c r="H1161" s="36">
        <f>(Reference!B$12*List!$G1161)+Reference!B$13</f>
        <v>733.9428976512279</v>
      </c>
      <c r="I1161" s="36">
        <f>(Reference!C$12*List!$G1161)+Reference!C$13</f>
        <v>1095.2078927740399</v>
      </c>
      <c r="J1161" s="36">
        <f>(Reference!D$12*List!$G1161)+Reference!D$13</f>
        <v>1310.8169747438878</v>
      </c>
      <c r="K1161" s="36">
        <f>(Reference!E$12*List!$G1161)+Reference!E$13</f>
        <v>1621.2940527804687</v>
      </c>
      <c r="L1161" s="36">
        <f>(Reference!F$12*List!$G1161)+Reference!F$13</f>
        <v>1688.8515651310213</v>
      </c>
      <c r="M1161" s="36">
        <f>(Reference!G$12*List!$G1161)+Reference!G$13</f>
        <v>1912.6058790863965</v>
      </c>
      <c r="N1161" s="36">
        <f>(Reference!H$12*List!$G1161)+Reference!H$13</f>
        <v>1985.4338356628784</v>
      </c>
      <c r="O1161" s="36">
        <f>(Reference!I$12*List!$G1161)+Reference!I$13</f>
        <v>2063.5322364652898</v>
      </c>
      <c r="P1161" s="36">
        <f>(Reference!J$12*List!$G1161)+Reference!J$13</f>
        <v>2388.862384593127</v>
      </c>
      <c r="Q1161" s="36">
        <f>(Reference!K$12*List!$G1161)+Reference!K$13</f>
        <v>2464.5651289292073</v>
      </c>
      <c r="R1161" s="36">
        <f>(Reference!L$12*List!$G1161)+Reference!L$13</f>
        <v>2659.0924339953367</v>
      </c>
      <c r="S1161" s="36">
        <f>(Reference!M$12*List!$G1161)+Reference!M$13</f>
        <v>3177.0333620162382</v>
      </c>
      <c r="T1161" s="36">
        <f>(Reference!N$12*List!$G1161)+Reference!N$13</f>
        <v>12815.717588654974</v>
      </c>
      <c r="U1161" s="12">
        <f>(Reference!O$12*List!$G1161)+Reference!O$13</f>
        <v>476.34274913951873</v>
      </c>
      <c r="V1161" s="12">
        <f>(Reference!P$12*List!$G1161)+Reference!P$13</f>
        <v>671.2102374238674</v>
      </c>
      <c r="W1161" s="12">
        <f>(Reference!Q$12*List!$G1161)+Reference!Q$13</f>
        <v>335.6051187119337</v>
      </c>
      <c r="X1161" s="54"/>
      <c r="Y1161" s="1" t="str">
        <f t="shared" si="35"/>
        <v>Concordia County, Louisiana</v>
      </c>
      <c r="Z1161" s="39" t="s">
        <v>1297</v>
      </c>
      <c r="AA1161" s="40" t="s">
        <v>2225</v>
      </c>
      <c r="AB1161" s="44" t="s">
        <v>1979</v>
      </c>
      <c r="AC1161" s="63"/>
      <c r="AD1161" s="57">
        <f t="shared" si="34"/>
        <v>0.70120000000000005</v>
      </c>
    </row>
    <row r="1162" spans="1:30" x14ac:dyDescent="0.3">
      <c r="A1162" s="47">
        <v>19150</v>
      </c>
      <c r="B1162" s="13">
        <v>43340</v>
      </c>
      <c r="C1162" s="49" t="s">
        <v>2405</v>
      </c>
      <c r="D1162" s="38" t="s">
        <v>346</v>
      </c>
      <c r="E1162" s="43" t="s">
        <v>1979</v>
      </c>
      <c r="F1162" s="18" t="s">
        <v>6</v>
      </c>
      <c r="G1162" s="11">
        <v>0.84650000000000003</v>
      </c>
      <c r="H1162" s="36">
        <f>(Reference!B$12*List!$G1162)+Reference!B$13</f>
        <v>843.37334800554072</v>
      </c>
      <c r="I1162" s="36">
        <f>(Reference!C$12*List!$G1162)+Reference!C$13</f>
        <v>1258.5027394459044</v>
      </c>
      <c r="J1162" s="36">
        <f>(Reference!D$12*List!$G1162)+Reference!D$13</f>
        <v>1506.259007546917</v>
      </c>
      <c r="K1162" s="36">
        <f>(Reference!E$12*List!$G1162)+Reference!E$13</f>
        <v>1863.0280336123753</v>
      </c>
      <c r="L1162" s="36">
        <f>(Reference!F$12*List!$G1162)+Reference!F$13</f>
        <v>1940.6583309506927</v>
      </c>
      <c r="M1162" s="36">
        <f>(Reference!G$12*List!$G1162)+Reference!G$13</f>
        <v>2197.774280291077</v>
      </c>
      <c r="N1162" s="36">
        <f>(Reference!H$12*List!$G1162)+Reference!H$13</f>
        <v>2281.4608419607521</v>
      </c>
      <c r="O1162" s="36">
        <f>(Reference!I$12*List!$G1162)+Reference!I$13</f>
        <v>2371.203667961785</v>
      </c>
      <c r="P1162" s="36">
        <f>(Reference!J$12*List!$G1162)+Reference!J$13</f>
        <v>2745.0403480519803</v>
      </c>
      <c r="Q1162" s="36">
        <f>(Reference!K$12*List!$G1162)+Reference!K$13</f>
        <v>2832.0303266296696</v>
      </c>
      <c r="R1162" s="36">
        <f>(Reference!L$12*List!$G1162)+Reference!L$13</f>
        <v>3055.5615374052495</v>
      </c>
      <c r="S1162" s="36">
        <f>(Reference!M$12*List!$G1162)+Reference!M$13</f>
        <v>3650.7271503323486</v>
      </c>
      <c r="T1162" s="36">
        <f>(Reference!N$12*List!$G1162)+Reference!N$13</f>
        <v>14726.533473416956</v>
      </c>
      <c r="U1162" s="12">
        <f>(Reference!O$12*List!$G1162)+Reference!O$13</f>
        <v>547.36517026814397</v>
      </c>
      <c r="V1162" s="12">
        <f>(Reference!P$12*List!$G1162)+Reference!P$13</f>
        <v>771.28728537783945</v>
      </c>
      <c r="W1162" s="12">
        <f>(Reference!Q$12*List!$G1162)+Reference!Q$13</f>
        <v>385.64364268891973</v>
      </c>
      <c r="X1162" s="54"/>
      <c r="Y1162" s="1" t="str">
        <f t="shared" si="35"/>
        <v>De Soto County, Louisiana</v>
      </c>
      <c r="Z1162" s="38" t="s">
        <v>346</v>
      </c>
      <c r="AA1162" s="40" t="s">
        <v>2225</v>
      </c>
      <c r="AB1162" s="43" t="s">
        <v>1979</v>
      </c>
      <c r="AC1162" s="62"/>
      <c r="AD1162" s="57">
        <f t="shared" ref="AD1162:AD1225" si="36">IFERROR(INDEX($AH$9:$AH$3254,MATCH($B1162,$AE$9:$AE$3254,0)),"")</f>
        <v>0.84650000000000003</v>
      </c>
    </row>
    <row r="1163" spans="1:30" x14ac:dyDescent="0.3">
      <c r="A1163" s="47">
        <v>19160</v>
      </c>
      <c r="B1163" s="13">
        <v>12940</v>
      </c>
      <c r="C1163" s="49" t="s">
        <v>2404</v>
      </c>
      <c r="D1163" s="38" t="s">
        <v>347</v>
      </c>
      <c r="E1163" s="43" t="s">
        <v>1979</v>
      </c>
      <c r="F1163" s="18" t="s">
        <v>6</v>
      </c>
      <c r="G1163" s="11">
        <v>0.79610000000000003</v>
      </c>
      <c r="H1163" s="36">
        <f>(Reference!B$12*List!$G1163)+Reference!B$13</f>
        <v>805.41536660253064</v>
      </c>
      <c r="I1163" s="36">
        <f>(Reference!C$12*List!$G1163)+Reference!C$13</f>
        <v>1201.860893112374</v>
      </c>
      <c r="J1163" s="36">
        <f>(Reference!D$12*List!$G1163)+Reference!D$13</f>
        <v>1438.4663134431821</v>
      </c>
      <c r="K1163" s="36">
        <f>(Reference!E$12*List!$G1163)+Reference!E$13</f>
        <v>1779.1781187195461</v>
      </c>
      <c r="L1163" s="36">
        <f>(Reference!F$12*List!$G1163)+Reference!F$13</f>
        <v>1853.3144837565328</v>
      </c>
      <c r="M1163" s="36">
        <f>(Reference!G$12*List!$G1163)+Reference!G$13</f>
        <v>2098.8583310776157</v>
      </c>
      <c r="N1163" s="36">
        <f>(Reference!H$12*List!$G1163)+Reference!H$13</f>
        <v>2178.778384167133</v>
      </c>
      <c r="O1163" s="36">
        <f>(Reference!I$12*List!$G1163)+Reference!I$13</f>
        <v>2264.4821253091814</v>
      </c>
      <c r="P1163" s="36">
        <f>(Reference!J$12*List!$G1163)+Reference!J$13</f>
        <v>2621.4934150972231</v>
      </c>
      <c r="Q1163" s="36">
        <f>(Reference!K$12*List!$G1163)+Reference!K$13</f>
        <v>2704.5682071244851</v>
      </c>
      <c r="R1163" s="36">
        <f>(Reference!L$12*List!$G1163)+Reference!L$13</f>
        <v>2918.0388752451699</v>
      </c>
      <c r="S1163" s="36">
        <f>(Reference!M$12*List!$G1163)+Reference!M$13</f>
        <v>3486.4176738620667</v>
      </c>
      <c r="T1163" s="36">
        <f>(Reference!N$12*List!$G1163)+Reference!N$13</f>
        <v>14063.731542295111</v>
      </c>
      <c r="U1163" s="12">
        <f>(Reference!O$12*List!$G1163)+Reference!O$13</f>
        <v>522.72972618773997</v>
      </c>
      <c r="V1163" s="12">
        <f>(Reference!P$12*List!$G1163)+Reference!P$13</f>
        <v>736.57370508272447</v>
      </c>
      <c r="W1163" s="12">
        <f>(Reference!Q$12*List!$G1163)+Reference!Q$13</f>
        <v>368.28685254136224</v>
      </c>
      <c r="X1163" s="54"/>
      <c r="Y1163" s="1" t="str">
        <f t="shared" si="35"/>
        <v>East Baton Rouge County, Louisiana</v>
      </c>
      <c r="Z1163" s="38" t="s">
        <v>347</v>
      </c>
      <c r="AA1163" s="40" t="s">
        <v>2225</v>
      </c>
      <c r="AB1163" s="43" t="s">
        <v>1979</v>
      </c>
      <c r="AC1163" s="62"/>
      <c r="AD1163" s="57">
        <f t="shared" si="36"/>
        <v>0.79610000000000003</v>
      </c>
    </row>
    <row r="1164" spans="1:30" x14ac:dyDescent="0.3">
      <c r="A1164" s="47">
        <v>19170</v>
      </c>
      <c r="B1164" s="27">
        <v>99919</v>
      </c>
      <c r="C1164" s="49" t="s">
        <v>1979</v>
      </c>
      <c r="D1164" s="39" t="s">
        <v>1298</v>
      </c>
      <c r="E1164" s="44" t="s">
        <v>1979</v>
      </c>
      <c r="F1164" s="18" t="s">
        <v>7</v>
      </c>
      <c r="G1164" s="29">
        <v>0.70120000000000005</v>
      </c>
      <c r="H1164" s="36">
        <f>(Reference!B$12*List!$G1164)+Reference!B$13</f>
        <v>733.9428976512279</v>
      </c>
      <c r="I1164" s="36">
        <f>(Reference!C$12*List!$G1164)+Reference!C$13</f>
        <v>1095.2078927740399</v>
      </c>
      <c r="J1164" s="36">
        <f>(Reference!D$12*List!$G1164)+Reference!D$13</f>
        <v>1310.8169747438878</v>
      </c>
      <c r="K1164" s="36">
        <f>(Reference!E$12*List!$G1164)+Reference!E$13</f>
        <v>1621.2940527804687</v>
      </c>
      <c r="L1164" s="36">
        <f>(Reference!F$12*List!$G1164)+Reference!F$13</f>
        <v>1688.8515651310213</v>
      </c>
      <c r="M1164" s="36">
        <f>(Reference!G$12*List!$G1164)+Reference!G$13</f>
        <v>1912.6058790863965</v>
      </c>
      <c r="N1164" s="36">
        <f>(Reference!H$12*List!$G1164)+Reference!H$13</f>
        <v>1985.4338356628784</v>
      </c>
      <c r="O1164" s="36">
        <f>(Reference!I$12*List!$G1164)+Reference!I$13</f>
        <v>2063.5322364652898</v>
      </c>
      <c r="P1164" s="36">
        <f>(Reference!J$12*List!$G1164)+Reference!J$13</f>
        <v>2388.862384593127</v>
      </c>
      <c r="Q1164" s="36">
        <f>(Reference!K$12*List!$G1164)+Reference!K$13</f>
        <v>2464.5651289292073</v>
      </c>
      <c r="R1164" s="36">
        <f>(Reference!L$12*List!$G1164)+Reference!L$13</f>
        <v>2659.0924339953367</v>
      </c>
      <c r="S1164" s="36">
        <f>(Reference!M$12*List!$G1164)+Reference!M$13</f>
        <v>3177.0333620162382</v>
      </c>
      <c r="T1164" s="36">
        <f>(Reference!N$12*List!$G1164)+Reference!N$13</f>
        <v>12815.717588654974</v>
      </c>
      <c r="U1164" s="12">
        <f>(Reference!O$12*List!$G1164)+Reference!O$13</f>
        <v>476.34274913951873</v>
      </c>
      <c r="V1164" s="12">
        <f>(Reference!P$12*List!$G1164)+Reference!P$13</f>
        <v>671.2102374238674</v>
      </c>
      <c r="W1164" s="12">
        <f>(Reference!Q$12*List!$G1164)+Reference!Q$13</f>
        <v>335.6051187119337</v>
      </c>
      <c r="X1164" s="54"/>
      <c r="Y1164" s="1" t="str">
        <f t="shared" ref="Y1164:Y1227" si="37">CONCATENATE(Z1164, AA1164, AB1164)</f>
        <v>East Carroll County, Louisiana</v>
      </c>
      <c r="Z1164" s="39" t="s">
        <v>1298</v>
      </c>
      <c r="AA1164" s="40" t="s">
        <v>2225</v>
      </c>
      <c r="AB1164" s="44" t="s">
        <v>1979</v>
      </c>
      <c r="AC1164" s="63"/>
      <c r="AD1164" s="57">
        <f t="shared" si="36"/>
        <v>0.70120000000000005</v>
      </c>
    </row>
    <row r="1165" spans="1:30" x14ac:dyDescent="0.3">
      <c r="A1165" s="47">
        <v>19180</v>
      </c>
      <c r="B1165" s="13">
        <v>12940</v>
      </c>
      <c r="C1165" s="49" t="s">
        <v>2404</v>
      </c>
      <c r="D1165" s="38" t="s">
        <v>348</v>
      </c>
      <c r="E1165" s="43" t="s">
        <v>1979</v>
      </c>
      <c r="F1165" s="18" t="s">
        <v>6</v>
      </c>
      <c r="G1165" s="11">
        <v>0.79610000000000003</v>
      </c>
      <c r="H1165" s="36">
        <f>(Reference!B$12*List!$G1165)+Reference!B$13</f>
        <v>805.41536660253064</v>
      </c>
      <c r="I1165" s="36">
        <f>(Reference!C$12*List!$G1165)+Reference!C$13</f>
        <v>1201.860893112374</v>
      </c>
      <c r="J1165" s="36">
        <f>(Reference!D$12*List!$G1165)+Reference!D$13</f>
        <v>1438.4663134431821</v>
      </c>
      <c r="K1165" s="36">
        <f>(Reference!E$12*List!$G1165)+Reference!E$13</f>
        <v>1779.1781187195461</v>
      </c>
      <c r="L1165" s="36">
        <f>(Reference!F$12*List!$G1165)+Reference!F$13</f>
        <v>1853.3144837565328</v>
      </c>
      <c r="M1165" s="36">
        <f>(Reference!G$12*List!$G1165)+Reference!G$13</f>
        <v>2098.8583310776157</v>
      </c>
      <c r="N1165" s="36">
        <f>(Reference!H$12*List!$G1165)+Reference!H$13</f>
        <v>2178.778384167133</v>
      </c>
      <c r="O1165" s="36">
        <f>(Reference!I$12*List!$G1165)+Reference!I$13</f>
        <v>2264.4821253091814</v>
      </c>
      <c r="P1165" s="36">
        <f>(Reference!J$12*List!$G1165)+Reference!J$13</f>
        <v>2621.4934150972231</v>
      </c>
      <c r="Q1165" s="36">
        <f>(Reference!K$12*List!$G1165)+Reference!K$13</f>
        <v>2704.5682071244851</v>
      </c>
      <c r="R1165" s="36">
        <f>(Reference!L$12*List!$G1165)+Reference!L$13</f>
        <v>2918.0388752451699</v>
      </c>
      <c r="S1165" s="36">
        <f>(Reference!M$12*List!$G1165)+Reference!M$13</f>
        <v>3486.4176738620667</v>
      </c>
      <c r="T1165" s="36">
        <f>(Reference!N$12*List!$G1165)+Reference!N$13</f>
        <v>14063.731542295111</v>
      </c>
      <c r="U1165" s="12">
        <f>(Reference!O$12*List!$G1165)+Reference!O$13</f>
        <v>522.72972618773997</v>
      </c>
      <c r="V1165" s="12">
        <f>(Reference!P$12*List!$G1165)+Reference!P$13</f>
        <v>736.57370508272447</v>
      </c>
      <c r="W1165" s="12">
        <f>(Reference!Q$12*List!$G1165)+Reference!Q$13</f>
        <v>368.28685254136224</v>
      </c>
      <c r="X1165" s="54"/>
      <c r="Y1165" s="1" t="str">
        <f t="shared" si="37"/>
        <v>East Feliciana County, Louisiana</v>
      </c>
      <c r="Z1165" s="38" t="s">
        <v>348</v>
      </c>
      <c r="AA1165" s="40" t="s">
        <v>2225</v>
      </c>
      <c r="AB1165" s="43" t="s">
        <v>1979</v>
      </c>
      <c r="AC1165" s="62"/>
      <c r="AD1165" s="57">
        <f t="shared" si="36"/>
        <v>0.79610000000000003</v>
      </c>
    </row>
    <row r="1166" spans="1:30" x14ac:dyDescent="0.3">
      <c r="A1166" s="47">
        <v>19190</v>
      </c>
      <c r="B1166" s="27">
        <v>99919</v>
      </c>
      <c r="C1166" s="49" t="s">
        <v>1979</v>
      </c>
      <c r="D1166" s="39" t="s">
        <v>1299</v>
      </c>
      <c r="E1166" s="44" t="s">
        <v>1979</v>
      </c>
      <c r="F1166" s="18" t="s">
        <v>7</v>
      </c>
      <c r="G1166" s="29">
        <v>0.70120000000000005</v>
      </c>
      <c r="H1166" s="36">
        <f>(Reference!B$12*List!$G1166)+Reference!B$13</f>
        <v>733.9428976512279</v>
      </c>
      <c r="I1166" s="36">
        <f>(Reference!C$12*List!$G1166)+Reference!C$13</f>
        <v>1095.2078927740399</v>
      </c>
      <c r="J1166" s="36">
        <f>(Reference!D$12*List!$G1166)+Reference!D$13</f>
        <v>1310.8169747438878</v>
      </c>
      <c r="K1166" s="36">
        <f>(Reference!E$12*List!$G1166)+Reference!E$13</f>
        <v>1621.2940527804687</v>
      </c>
      <c r="L1166" s="36">
        <f>(Reference!F$12*List!$G1166)+Reference!F$13</f>
        <v>1688.8515651310213</v>
      </c>
      <c r="M1166" s="36">
        <f>(Reference!G$12*List!$G1166)+Reference!G$13</f>
        <v>1912.6058790863965</v>
      </c>
      <c r="N1166" s="36">
        <f>(Reference!H$12*List!$G1166)+Reference!H$13</f>
        <v>1985.4338356628784</v>
      </c>
      <c r="O1166" s="36">
        <f>(Reference!I$12*List!$G1166)+Reference!I$13</f>
        <v>2063.5322364652898</v>
      </c>
      <c r="P1166" s="36">
        <f>(Reference!J$12*List!$G1166)+Reference!J$13</f>
        <v>2388.862384593127</v>
      </c>
      <c r="Q1166" s="36">
        <f>(Reference!K$12*List!$G1166)+Reference!K$13</f>
        <v>2464.5651289292073</v>
      </c>
      <c r="R1166" s="36">
        <f>(Reference!L$12*List!$G1166)+Reference!L$13</f>
        <v>2659.0924339953367</v>
      </c>
      <c r="S1166" s="36">
        <f>(Reference!M$12*List!$G1166)+Reference!M$13</f>
        <v>3177.0333620162382</v>
      </c>
      <c r="T1166" s="36">
        <f>(Reference!N$12*List!$G1166)+Reference!N$13</f>
        <v>12815.717588654974</v>
      </c>
      <c r="U1166" s="12">
        <f>(Reference!O$12*List!$G1166)+Reference!O$13</f>
        <v>476.34274913951873</v>
      </c>
      <c r="V1166" s="12">
        <f>(Reference!P$12*List!$G1166)+Reference!P$13</f>
        <v>671.2102374238674</v>
      </c>
      <c r="W1166" s="12">
        <f>(Reference!Q$12*List!$G1166)+Reference!Q$13</f>
        <v>335.6051187119337</v>
      </c>
      <c r="X1166" s="54"/>
      <c r="Y1166" s="1" t="str">
        <f t="shared" si="37"/>
        <v>Evangeline County, Louisiana</v>
      </c>
      <c r="Z1166" s="39" t="s">
        <v>1299</v>
      </c>
      <c r="AA1166" s="40" t="s">
        <v>2225</v>
      </c>
      <c r="AB1166" s="44" t="s">
        <v>1979</v>
      </c>
      <c r="AC1166" s="63"/>
      <c r="AD1166" s="57">
        <f t="shared" si="36"/>
        <v>0.70120000000000005</v>
      </c>
    </row>
    <row r="1167" spans="1:30" x14ac:dyDescent="0.3">
      <c r="A1167" s="47">
        <v>19200</v>
      </c>
      <c r="B1167" s="27">
        <v>99919</v>
      </c>
      <c r="C1167" s="49" t="s">
        <v>1979</v>
      </c>
      <c r="D1167" s="39" t="s">
        <v>230</v>
      </c>
      <c r="E1167" s="44" t="s">
        <v>1979</v>
      </c>
      <c r="F1167" s="18" t="s">
        <v>7</v>
      </c>
      <c r="G1167" s="29">
        <v>0.70120000000000005</v>
      </c>
      <c r="H1167" s="36">
        <f>(Reference!B$12*List!$G1167)+Reference!B$13</f>
        <v>733.9428976512279</v>
      </c>
      <c r="I1167" s="36">
        <f>(Reference!C$12*List!$G1167)+Reference!C$13</f>
        <v>1095.2078927740399</v>
      </c>
      <c r="J1167" s="36">
        <f>(Reference!D$12*List!$G1167)+Reference!D$13</f>
        <v>1310.8169747438878</v>
      </c>
      <c r="K1167" s="36">
        <f>(Reference!E$12*List!$G1167)+Reference!E$13</f>
        <v>1621.2940527804687</v>
      </c>
      <c r="L1167" s="36">
        <f>(Reference!F$12*List!$G1167)+Reference!F$13</f>
        <v>1688.8515651310213</v>
      </c>
      <c r="M1167" s="36">
        <f>(Reference!G$12*List!$G1167)+Reference!G$13</f>
        <v>1912.6058790863965</v>
      </c>
      <c r="N1167" s="36">
        <f>(Reference!H$12*List!$G1167)+Reference!H$13</f>
        <v>1985.4338356628784</v>
      </c>
      <c r="O1167" s="36">
        <f>(Reference!I$12*List!$G1167)+Reference!I$13</f>
        <v>2063.5322364652898</v>
      </c>
      <c r="P1167" s="36">
        <f>(Reference!J$12*List!$G1167)+Reference!J$13</f>
        <v>2388.862384593127</v>
      </c>
      <c r="Q1167" s="36">
        <f>(Reference!K$12*List!$G1167)+Reference!K$13</f>
        <v>2464.5651289292073</v>
      </c>
      <c r="R1167" s="36">
        <f>(Reference!L$12*List!$G1167)+Reference!L$13</f>
        <v>2659.0924339953367</v>
      </c>
      <c r="S1167" s="36">
        <f>(Reference!M$12*List!$G1167)+Reference!M$13</f>
        <v>3177.0333620162382</v>
      </c>
      <c r="T1167" s="36">
        <f>(Reference!N$12*List!$G1167)+Reference!N$13</f>
        <v>12815.717588654974</v>
      </c>
      <c r="U1167" s="12">
        <f>(Reference!O$12*List!$G1167)+Reference!O$13</f>
        <v>476.34274913951873</v>
      </c>
      <c r="V1167" s="12">
        <f>(Reference!P$12*List!$G1167)+Reference!P$13</f>
        <v>671.2102374238674</v>
      </c>
      <c r="W1167" s="12">
        <f>(Reference!Q$12*List!$G1167)+Reference!Q$13</f>
        <v>335.6051187119337</v>
      </c>
      <c r="X1167" s="54"/>
      <c r="Y1167" s="1" t="str">
        <f t="shared" si="37"/>
        <v>Franklin County, Louisiana</v>
      </c>
      <c r="Z1167" s="39" t="s">
        <v>230</v>
      </c>
      <c r="AA1167" s="40" t="s">
        <v>2225</v>
      </c>
      <c r="AB1167" s="44" t="s">
        <v>1979</v>
      </c>
      <c r="AC1167" s="63"/>
      <c r="AD1167" s="57">
        <f t="shared" si="36"/>
        <v>0.70120000000000005</v>
      </c>
    </row>
    <row r="1168" spans="1:30" x14ac:dyDescent="0.3">
      <c r="A1168" s="47">
        <v>19210</v>
      </c>
      <c r="B1168" s="13">
        <v>10780</v>
      </c>
      <c r="C1168" s="49" t="s">
        <v>2407</v>
      </c>
      <c r="D1168" s="38" t="s">
        <v>57</v>
      </c>
      <c r="E1168" s="43" t="s">
        <v>1979</v>
      </c>
      <c r="F1168" s="18" t="s">
        <v>6</v>
      </c>
      <c r="G1168" s="11">
        <v>0.88880000000000003</v>
      </c>
      <c r="H1168" s="36">
        <f>(Reference!B$12*List!$G1168)+Reference!B$13</f>
        <v>875.23093954020999</v>
      </c>
      <c r="I1168" s="36">
        <f>(Reference!C$12*List!$G1168)+Reference!C$13</f>
        <v>1306.041431904403</v>
      </c>
      <c r="J1168" s="36">
        <f>(Reference!D$12*List!$G1168)+Reference!D$13</f>
        <v>1563.156447241123</v>
      </c>
      <c r="K1168" s="36">
        <f>(Reference!E$12*List!$G1168)+Reference!E$13</f>
        <v>1933.4020693259999</v>
      </c>
      <c r="L1168" s="36">
        <f>(Reference!F$12*List!$G1168)+Reference!F$13</f>
        <v>2013.9647741315055</v>
      </c>
      <c r="M1168" s="36">
        <f>(Reference!G$12*List!$G1168)+Reference!G$13</f>
        <v>2280.7930233809457</v>
      </c>
      <c r="N1168" s="36">
        <f>(Reference!H$12*List!$G1168)+Reference!H$13</f>
        <v>2367.6407618946823</v>
      </c>
      <c r="O1168" s="36">
        <f>(Reference!I$12*List!$G1168)+Reference!I$13</f>
        <v>2460.773534116649</v>
      </c>
      <c r="P1168" s="36">
        <f>(Reference!J$12*List!$G1168)+Reference!J$13</f>
        <v>2848.7315239247228</v>
      </c>
      <c r="Q1168" s="36">
        <f>(Reference!K$12*List!$G1168)+Reference!K$13</f>
        <v>2939.0074626429496</v>
      </c>
      <c r="R1168" s="36">
        <f>(Reference!L$12*List!$G1168)+Reference!L$13</f>
        <v>3170.9823431467457</v>
      </c>
      <c r="S1168" s="36">
        <f>(Reference!M$12*List!$G1168)+Reference!M$13</f>
        <v>3788.6297466556211</v>
      </c>
      <c r="T1168" s="36">
        <f>(Reference!N$12*List!$G1168)+Reference!N$13</f>
        <v>15282.813665608501</v>
      </c>
      <c r="U1168" s="12">
        <f>(Reference!O$12*List!$G1168)+Reference!O$13</f>
        <v>568.04134654991174</v>
      </c>
      <c r="V1168" s="12">
        <f>(Reference!P$12*List!$G1168)+Reference!P$13</f>
        <v>800.42189741123934</v>
      </c>
      <c r="W1168" s="12">
        <f>(Reference!Q$12*List!$G1168)+Reference!Q$13</f>
        <v>400.21094870561967</v>
      </c>
      <c r="X1168" s="54"/>
      <c r="Y1168" s="1" t="str">
        <f t="shared" si="37"/>
        <v>Grant County, Louisiana</v>
      </c>
      <c r="Z1168" s="38" t="s">
        <v>57</v>
      </c>
      <c r="AA1168" s="40" t="s">
        <v>2225</v>
      </c>
      <c r="AB1168" s="43" t="s">
        <v>1979</v>
      </c>
      <c r="AC1168" s="62"/>
      <c r="AD1168" s="57">
        <f t="shared" si="36"/>
        <v>0.88880000000000003</v>
      </c>
    </row>
    <row r="1169" spans="1:30" x14ac:dyDescent="0.3">
      <c r="A1169" s="47">
        <v>19220</v>
      </c>
      <c r="B1169" s="13">
        <v>29180</v>
      </c>
      <c r="C1169" s="49" t="s">
        <v>2403</v>
      </c>
      <c r="D1169" s="38" t="s">
        <v>879</v>
      </c>
      <c r="E1169" s="43" t="s">
        <v>1979</v>
      </c>
      <c r="F1169" s="18" t="s">
        <v>6</v>
      </c>
      <c r="G1169" s="11">
        <v>0.79039999999999999</v>
      </c>
      <c r="H1169" s="36">
        <f>(Reference!B$12*List!$G1169)+Reference!B$13</f>
        <v>801.12249965814249</v>
      </c>
      <c r="I1169" s="36">
        <f>(Reference!C$12*List!$G1169)+Reference!C$13</f>
        <v>1195.4549700151294</v>
      </c>
      <c r="J1169" s="36">
        <f>(Reference!D$12*List!$G1169)+Reference!D$13</f>
        <v>1430.7992825624026</v>
      </c>
      <c r="K1169" s="36">
        <f>(Reference!E$12*List!$G1169)+Reference!E$13</f>
        <v>1769.695092630476</v>
      </c>
      <c r="L1169" s="36">
        <f>(Reference!F$12*List!$G1169)+Reference!F$13</f>
        <v>1843.436310561955</v>
      </c>
      <c r="M1169" s="36">
        <f>(Reference!G$12*List!$G1169)+Reference!G$13</f>
        <v>2087.6714082499029</v>
      </c>
      <c r="N1169" s="36">
        <f>(Reference!H$12*List!$G1169)+Reference!H$13</f>
        <v>2167.1654871547594</v>
      </c>
      <c r="O1169" s="36">
        <f>(Reference!I$12*List!$G1169)+Reference!I$13</f>
        <v>2252.4124270329935</v>
      </c>
      <c r="P1169" s="36">
        <f>(Reference!J$12*List!$G1169)+Reference!J$13</f>
        <v>2607.5208452987686</v>
      </c>
      <c r="Q1169" s="36">
        <f>(Reference!K$12*List!$G1169)+Reference!K$13</f>
        <v>2690.1528483709226</v>
      </c>
      <c r="R1169" s="36">
        <f>(Reference!L$12*List!$G1169)+Reference!L$13</f>
        <v>2902.4857170246842</v>
      </c>
      <c r="S1169" s="36">
        <f>(Reference!M$12*List!$G1169)+Reference!M$13</f>
        <v>3467.8350544993564</v>
      </c>
      <c r="T1169" s="36">
        <f>(Reference!N$12*List!$G1169)+Reference!N$13</f>
        <v>13988.771800084902</v>
      </c>
      <c r="U1169" s="12">
        <f>(Reference!O$12*List!$G1169)+Reference!O$13</f>
        <v>519.94357477388462</v>
      </c>
      <c r="V1169" s="12">
        <f>(Reference!P$12*List!$G1169)+Reference!P$13</f>
        <v>732.6477644541103</v>
      </c>
      <c r="W1169" s="12">
        <f>(Reference!Q$12*List!$G1169)+Reference!Q$13</f>
        <v>366.32388222705515</v>
      </c>
      <c r="X1169" s="54"/>
      <c r="Y1169" s="1" t="str">
        <f t="shared" si="37"/>
        <v>Iberia County, Louisiana</v>
      </c>
      <c r="Z1169" s="38" t="s">
        <v>879</v>
      </c>
      <c r="AA1169" s="40" t="s">
        <v>2225</v>
      </c>
      <c r="AB1169" s="43" t="s">
        <v>1979</v>
      </c>
      <c r="AC1169" s="62"/>
      <c r="AD1169" s="57">
        <f t="shared" si="36"/>
        <v>0.79039999999999999</v>
      </c>
    </row>
    <row r="1170" spans="1:30" x14ac:dyDescent="0.3">
      <c r="A1170" s="47">
        <v>19230</v>
      </c>
      <c r="B1170" s="13">
        <v>12940</v>
      </c>
      <c r="C1170" s="49" t="s">
        <v>2404</v>
      </c>
      <c r="D1170" s="38" t="s">
        <v>349</v>
      </c>
      <c r="E1170" s="43" t="s">
        <v>1979</v>
      </c>
      <c r="F1170" s="18" t="s">
        <v>6</v>
      </c>
      <c r="G1170" s="11">
        <v>0.79610000000000003</v>
      </c>
      <c r="H1170" s="36">
        <f>(Reference!B$12*List!$G1170)+Reference!B$13</f>
        <v>805.41536660253064</v>
      </c>
      <c r="I1170" s="36">
        <f>(Reference!C$12*List!$G1170)+Reference!C$13</f>
        <v>1201.860893112374</v>
      </c>
      <c r="J1170" s="36">
        <f>(Reference!D$12*List!$G1170)+Reference!D$13</f>
        <v>1438.4663134431821</v>
      </c>
      <c r="K1170" s="36">
        <f>(Reference!E$12*List!$G1170)+Reference!E$13</f>
        <v>1779.1781187195461</v>
      </c>
      <c r="L1170" s="36">
        <f>(Reference!F$12*List!$G1170)+Reference!F$13</f>
        <v>1853.3144837565328</v>
      </c>
      <c r="M1170" s="36">
        <f>(Reference!G$12*List!$G1170)+Reference!G$13</f>
        <v>2098.8583310776157</v>
      </c>
      <c r="N1170" s="36">
        <f>(Reference!H$12*List!$G1170)+Reference!H$13</f>
        <v>2178.778384167133</v>
      </c>
      <c r="O1170" s="36">
        <f>(Reference!I$12*List!$G1170)+Reference!I$13</f>
        <v>2264.4821253091814</v>
      </c>
      <c r="P1170" s="36">
        <f>(Reference!J$12*List!$G1170)+Reference!J$13</f>
        <v>2621.4934150972231</v>
      </c>
      <c r="Q1170" s="36">
        <f>(Reference!K$12*List!$G1170)+Reference!K$13</f>
        <v>2704.5682071244851</v>
      </c>
      <c r="R1170" s="36">
        <f>(Reference!L$12*List!$G1170)+Reference!L$13</f>
        <v>2918.0388752451699</v>
      </c>
      <c r="S1170" s="36">
        <f>(Reference!M$12*List!$G1170)+Reference!M$13</f>
        <v>3486.4176738620667</v>
      </c>
      <c r="T1170" s="36">
        <f>(Reference!N$12*List!$G1170)+Reference!N$13</f>
        <v>14063.731542295111</v>
      </c>
      <c r="U1170" s="12">
        <f>(Reference!O$12*List!$G1170)+Reference!O$13</f>
        <v>522.72972618773997</v>
      </c>
      <c r="V1170" s="12">
        <f>(Reference!P$12*List!$G1170)+Reference!P$13</f>
        <v>736.57370508272447</v>
      </c>
      <c r="W1170" s="12">
        <f>(Reference!Q$12*List!$G1170)+Reference!Q$13</f>
        <v>368.28685254136224</v>
      </c>
      <c r="X1170" s="54"/>
      <c r="Y1170" s="1" t="str">
        <f t="shared" si="37"/>
        <v>Iberville County, Louisiana</v>
      </c>
      <c r="Z1170" s="38" t="s">
        <v>349</v>
      </c>
      <c r="AA1170" s="40" t="s">
        <v>2225</v>
      </c>
      <c r="AB1170" s="43" t="s">
        <v>1979</v>
      </c>
      <c r="AC1170" s="62"/>
      <c r="AD1170" s="57">
        <f t="shared" si="36"/>
        <v>0.79610000000000003</v>
      </c>
    </row>
    <row r="1171" spans="1:30" x14ac:dyDescent="0.3">
      <c r="A1171" s="47">
        <v>19240</v>
      </c>
      <c r="B1171" s="27">
        <v>99919</v>
      </c>
      <c r="C1171" s="49" t="s">
        <v>1979</v>
      </c>
      <c r="D1171" s="39" t="s">
        <v>308</v>
      </c>
      <c r="E1171" s="44" t="s">
        <v>1979</v>
      </c>
      <c r="F1171" s="18" t="s">
        <v>7</v>
      </c>
      <c r="G1171" s="29">
        <v>0.70120000000000005</v>
      </c>
      <c r="H1171" s="36">
        <f>(Reference!B$12*List!$G1171)+Reference!B$13</f>
        <v>733.9428976512279</v>
      </c>
      <c r="I1171" s="36">
        <f>(Reference!C$12*List!$G1171)+Reference!C$13</f>
        <v>1095.2078927740399</v>
      </c>
      <c r="J1171" s="36">
        <f>(Reference!D$12*List!$G1171)+Reference!D$13</f>
        <v>1310.8169747438878</v>
      </c>
      <c r="K1171" s="36">
        <f>(Reference!E$12*List!$G1171)+Reference!E$13</f>
        <v>1621.2940527804687</v>
      </c>
      <c r="L1171" s="36">
        <f>(Reference!F$12*List!$G1171)+Reference!F$13</f>
        <v>1688.8515651310213</v>
      </c>
      <c r="M1171" s="36">
        <f>(Reference!G$12*List!$G1171)+Reference!G$13</f>
        <v>1912.6058790863965</v>
      </c>
      <c r="N1171" s="36">
        <f>(Reference!H$12*List!$G1171)+Reference!H$13</f>
        <v>1985.4338356628784</v>
      </c>
      <c r="O1171" s="36">
        <f>(Reference!I$12*List!$G1171)+Reference!I$13</f>
        <v>2063.5322364652898</v>
      </c>
      <c r="P1171" s="36">
        <f>(Reference!J$12*List!$G1171)+Reference!J$13</f>
        <v>2388.862384593127</v>
      </c>
      <c r="Q1171" s="36">
        <f>(Reference!K$12*List!$G1171)+Reference!K$13</f>
        <v>2464.5651289292073</v>
      </c>
      <c r="R1171" s="36">
        <f>(Reference!L$12*List!$G1171)+Reference!L$13</f>
        <v>2659.0924339953367</v>
      </c>
      <c r="S1171" s="36">
        <f>(Reference!M$12*List!$G1171)+Reference!M$13</f>
        <v>3177.0333620162382</v>
      </c>
      <c r="T1171" s="36">
        <f>(Reference!N$12*List!$G1171)+Reference!N$13</f>
        <v>12815.717588654974</v>
      </c>
      <c r="U1171" s="12">
        <f>(Reference!O$12*List!$G1171)+Reference!O$13</f>
        <v>476.34274913951873</v>
      </c>
      <c r="V1171" s="12">
        <f>(Reference!P$12*List!$G1171)+Reference!P$13</f>
        <v>671.2102374238674</v>
      </c>
      <c r="W1171" s="12">
        <f>(Reference!Q$12*List!$G1171)+Reference!Q$13</f>
        <v>335.6051187119337</v>
      </c>
      <c r="X1171" s="54"/>
      <c r="Y1171" s="1" t="str">
        <f t="shared" si="37"/>
        <v>Jackson County, Louisiana</v>
      </c>
      <c r="Z1171" s="39" t="s">
        <v>308</v>
      </c>
      <c r="AA1171" s="40" t="s">
        <v>2225</v>
      </c>
      <c r="AB1171" s="44" t="s">
        <v>1979</v>
      </c>
      <c r="AC1171" s="63"/>
      <c r="AD1171" s="57">
        <f t="shared" si="36"/>
        <v>0.70120000000000005</v>
      </c>
    </row>
    <row r="1172" spans="1:30" x14ac:dyDescent="0.3">
      <c r="A1172" s="47">
        <v>19250</v>
      </c>
      <c r="B1172" s="13">
        <v>35380</v>
      </c>
      <c r="C1172" s="49" t="s">
        <v>2408</v>
      </c>
      <c r="D1172" s="38" t="s">
        <v>25</v>
      </c>
      <c r="E1172" s="43" t="s">
        <v>1979</v>
      </c>
      <c r="F1172" s="18" t="s">
        <v>6</v>
      </c>
      <c r="G1172" s="11">
        <v>0.83240000000000003</v>
      </c>
      <c r="H1172" s="36">
        <f>(Reference!B$12*List!$G1172)+Reference!B$13</f>
        <v>832.75415082731763</v>
      </c>
      <c r="I1172" s="36">
        <f>(Reference!C$12*List!$G1172)+Reference!C$13</f>
        <v>1242.656508626405</v>
      </c>
      <c r="J1172" s="36">
        <f>(Reference!D$12*List!$G1172)+Reference!D$13</f>
        <v>1487.2931943155149</v>
      </c>
      <c r="K1172" s="36">
        <f>(Reference!E$12*List!$G1172)+Reference!E$13</f>
        <v>1839.5700217078338</v>
      </c>
      <c r="L1172" s="36">
        <f>(Reference!F$12*List!$G1172)+Reference!F$13</f>
        <v>1916.2228498904217</v>
      </c>
      <c r="M1172" s="36">
        <f>(Reference!G$12*List!$G1172)+Reference!G$13</f>
        <v>2170.1013659277869</v>
      </c>
      <c r="N1172" s="36">
        <f>(Reference!H$12*List!$G1172)+Reference!H$13</f>
        <v>2252.7342019827752</v>
      </c>
      <c r="O1172" s="36">
        <f>(Reference!I$12*List!$G1172)+Reference!I$13</f>
        <v>2341.3470459101636</v>
      </c>
      <c r="P1172" s="36">
        <f>(Reference!J$12*List!$G1172)+Reference!J$13</f>
        <v>2710.4766227610662</v>
      </c>
      <c r="Q1172" s="36">
        <f>(Reference!K$12*List!$G1172)+Reference!K$13</f>
        <v>2796.3712812919093</v>
      </c>
      <c r="R1172" s="36">
        <f>(Reference!L$12*List!$G1172)+Reference!L$13</f>
        <v>3017.0879354914177</v>
      </c>
      <c r="S1172" s="36">
        <f>(Reference!M$12*List!$G1172)+Reference!M$13</f>
        <v>3604.7596182245916</v>
      </c>
      <c r="T1172" s="36">
        <f>(Reference!N$12*List!$G1172)+Reference!N$13</f>
        <v>14541.106742686439</v>
      </c>
      <c r="U1172" s="12">
        <f>(Reference!O$12*List!$G1172)+Reference!O$13</f>
        <v>540.47311150755468</v>
      </c>
      <c r="V1172" s="12">
        <f>(Reference!P$12*List!$G1172)+Reference!P$13</f>
        <v>761.57574803337275</v>
      </c>
      <c r="W1172" s="12">
        <f>(Reference!Q$12*List!$G1172)+Reference!Q$13</f>
        <v>380.78787401668637</v>
      </c>
      <c r="X1172" s="54"/>
      <c r="Y1172" s="1" t="str">
        <f t="shared" si="37"/>
        <v>Jefferson County, Louisiana</v>
      </c>
      <c r="Z1172" s="38" t="s">
        <v>25</v>
      </c>
      <c r="AA1172" s="40" t="s">
        <v>2225</v>
      </c>
      <c r="AB1172" s="43" t="s">
        <v>1979</v>
      </c>
      <c r="AC1172" s="62"/>
      <c r="AD1172" s="57">
        <f t="shared" si="36"/>
        <v>0.83240000000000003</v>
      </c>
    </row>
    <row r="1173" spans="1:30" x14ac:dyDescent="0.3">
      <c r="A1173" s="47">
        <v>19260</v>
      </c>
      <c r="B1173" s="27">
        <v>99919</v>
      </c>
      <c r="C1173" s="49" t="s">
        <v>1979</v>
      </c>
      <c r="D1173" s="39" t="s">
        <v>1300</v>
      </c>
      <c r="E1173" s="44" t="s">
        <v>1979</v>
      </c>
      <c r="F1173" s="18" t="s">
        <v>7</v>
      </c>
      <c r="G1173" s="29">
        <v>0.70120000000000005</v>
      </c>
      <c r="H1173" s="36">
        <f>(Reference!B$12*List!$G1173)+Reference!B$13</f>
        <v>733.9428976512279</v>
      </c>
      <c r="I1173" s="36">
        <f>(Reference!C$12*List!$G1173)+Reference!C$13</f>
        <v>1095.2078927740399</v>
      </c>
      <c r="J1173" s="36">
        <f>(Reference!D$12*List!$G1173)+Reference!D$13</f>
        <v>1310.8169747438878</v>
      </c>
      <c r="K1173" s="36">
        <f>(Reference!E$12*List!$G1173)+Reference!E$13</f>
        <v>1621.2940527804687</v>
      </c>
      <c r="L1173" s="36">
        <f>(Reference!F$12*List!$G1173)+Reference!F$13</f>
        <v>1688.8515651310213</v>
      </c>
      <c r="M1173" s="36">
        <f>(Reference!G$12*List!$G1173)+Reference!G$13</f>
        <v>1912.6058790863965</v>
      </c>
      <c r="N1173" s="36">
        <f>(Reference!H$12*List!$G1173)+Reference!H$13</f>
        <v>1985.4338356628784</v>
      </c>
      <c r="O1173" s="36">
        <f>(Reference!I$12*List!$G1173)+Reference!I$13</f>
        <v>2063.5322364652898</v>
      </c>
      <c r="P1173" s="36">
        <f>(Reference!J$12*List!$G1173)+Reference!J$13</f>
        <v>2388.862384593127</v>
      </c>
      <c r="Q1173" s="36">
        <f>(Reference!K$12*List!$G1173)+Reference!K$13</f>
        <v>2464.5651289292073</v>
      </c>
      <c r="R1173" s="36">
        <f>(Reference!L$12*List!$G1173)+Reference!L$13</f>
        <v>2659.0924339953367</v>
      </c>
      <c r="S1173" s="36">
        <f>(Reference!M$12*List!$G1173)+Reference!M$13</f>
        <v>3177.0333620162382</v>
      </c>
      <c r="T1173" s="36">
        <f>(Reference!N$12*List!$G1173)+Reference!N$13</f>
        <v>12815.717588654974</v>
      </c>
      <c r="U1173" s="12">
        <f>(Reference!O$12*List!$G1173)+Reference!O$13</f>
        <v>476.34274913951873</v>
      </c>
      <c r="V1173" s="12">
        <f>(Reference!P$12*List!$G1173)+Reference!P$13</f>
        <v>671.2102374238674</v>
      </c>
      <c r="W1173" s="12">
        <f>(Reference!Q$12*List!$G1173)+Reference!Q$13</f>
        <v>335.6051187119337</v>
      </c>
      <c r="X1173" s="54"/>
      <c r="Y1173" s="1" t="str">
        <f t="shared" si="37"/>
        <v>Jefferson Davis County, Louisiana</v>
      </c>
      <c r="Z1173" s="39" t="s">
        <v>1300</v>
      </c>
      <c r="AA1173" s="40" t="s">
        <v>2225</v>
      </c>
      <c r="AB1173" s="44" t="s">
        <v>1979</v>
      </c>
      <c r="AC1173" s="63"/>
      <c r="AD1173" s="57">
        <f t="shared" si="36"/>
        <v>0.70120000000000005</v>
      </c>
    </row>
    <row r="1174" spans="1:30" x14ac:dyDescent="0.3">
      <c r="A1174" s="47">
        <v>19290</v>
      </c>
      <c r="B1174" s="27">
        <v>99919</v>
      </c>
      <c r="C1174" s="49" t="s">
        <v>1979</v>
      </c>
      <c r="D1174" s="39" t="s">
        <v>1164</v>
      </c>
      <c r="E1174" s="44" t="s">
        <v>1979</v>
      </c>
      <c r="F1174" s="18" t="s">
        <v>7</v>
      </c>
      <c r="G1174" s="29">
        <v>0.70120000000000005</v>
      </c>
      <c r="H1174" s="36">
        <f>(Reference!B$12*List!$G1174)+Reference!B$13</f>
        <v>733.9428976512279</v>
      </c>
      <c r="I1174" s="36">
        <f>(Reference!C$12*List!$G1174)+Reference!C$13</f>
        <v>1095.2078927740399</v>
      </c>
      <c r="J1174" s="36">
        <f>(Reference!D$12*List!$G1174)+Reference!D$13</f>
        <v>1310.8169747438878</v>
      </c>
      <c r="K1174" s="36">
        <f>(Reference!E$12*List!$G1174)+Reference!E$13</f>
        <v>1621.2940527804687</v>
      </c>
      <c r="L1174" s="36">
        <f>(Reference!F$12*List!$G1174)+Reference!F$13</f>
        <v>1688.8515651310213</v>
      </c>
      <c r="M1174" s="36">
        <f>(Reference!G$12*List!$G1174)+Reference!G$13</f>
        <v>1912.6058790863965</v>
      </c>
      <c r="N1174" s="36">
        <f>(Reference!H$12*List!$G1174)+Reference!H$13</f>
        <v>1985.4338356628784</v>
      </c>
      <c r="O1174" s="36">
        <f>(Reference!I$12*List!$G1174)+Reference!I$13</f>
        <v>2063.5322364652898</v>
      </c>
      <c r="P1174" s="36">
        <f>(Reference!J$12*List!$G1174)+Reference!J$13</f>
        <v>2388.862384593127</v>
      </c>
      <c r="Q1174" s="36">
        <f>(Reference!K$12*List!$G1174)+Reference!K$13</f>
        <v>2464.5651289292073</v>
      </c>
      <c r="R1174" s="36">
        <f>(Reference!L$12*List!$G1174)+Reference!L$13</f>
        <v>2659.0924339953367</v>
      </c>
      <c r="S1174" s="36">
        <f>(Reference!M$12*List!$G1174)+Reference!M$13</f>
        <v>3177.0333620162382</v>
      </c>
      <c r="T1174" s="36">
        <f>(Reference!N$12*List!$G1174)+Reference!N$13</f>
        <v>12815.717588654974</v>
      </c>
      <c r="U1174" s="12">
        <f>(Reference!O$12*List!$G1174)+Reference!O$13</f>
        <v>476.34274913951873</v>
      </c>
      <c r="V1174" s="12">
        <f>(Reference!P$12*List!$G1174)+Reference!P$13</f>
        <v>671.2102374238674</v>
      </c>
      <c r="W1174" s="12">
        <f>(Reference!Q$12*List!$G1174)+Reference!Q$13</f>
        <v>335.6051187119337</v>
      </c>
      <c r="X1174" s="54"/>
      <c r="Y1174" s="1" t="str">
        <f t="shared" si="37"/>
        <v>La Salle County, Louisiana</v>
      </c>
      <c r="Z1174" s="39" t="s">
        <v>1164</v>
      </c>
      <c r="AA1174" s="40" t="s">
        <v>2225</v>
      </c>
      <c r="AB1174" s="44" t="s">
        <v>1979</v>
      </c>
      <c r="AC1174" s="63"/>
      <c r="AD1174" s="57">
        <f t="shared" si="36"/>
        <v>0.70120000000000005</v>
      </c>
    </row>
    <row r="1175" spans="1:30" x14ac:dyDescent="0.3">
      <c r="A1175" s="47">
        <v>19270</v>
      </c>
      <c r="B1175" s="13">
        <v>29180</v>
      </c>
      <c r="C1175" s="49" t="s">
        <v>2403</v>
      </c>
      <c r="D1175" s="38" t="s">
        <v>350</v>
      </c>
      <c r="E1175" s="43" t="s">
        <v>1979</v>
      </c>
      <c r="F1175" s="18" t="s">
        <v>6</v>
      </c>
      <c r="G1175" s="11">
        <v>0.79039999999999999</v>
      </c>
      <c r="H1175" s="36">
        <f>(Reference!B$12*List!$G1175)+Reference!B$13</f>
        <v>801.12249965814249</v>
      </c>
      <c r="I1175" s="36">
        <f>(Reference!C$12*List!$G1175)+Reference!C$13</f>
        <v>1195.4549700151294</v>
      </c>
      <c r="J1175" s="36">
        <f>(Reference!D$12*List!$G1175)+Reference!D$13</f>
        <v>1430.7992825624026</v>
      </c>
      <c r="K1175" s="36">
        <f>(Reference!E$12*List!$G1175)+Reference!E$13</f>
        <v>1769.695092630476</v>
      </c>
      <c r="L1175" s="36">
        <f>(Reference!F$12*List!$G1175)+Reference!F$13</f>
        <v>1843.436310561955</v>
      </c>
      <c r="M1175" s="36">
        <f>(Reference!G$12*List!$G1175)+Reference!G$13</f>
        <v>2087.6714082499029</v>
      </c>
      <c r="N1175" s="36">
        <f>(Reference!H$12*List!$G1175)+Reference!H$13</f>
        <v>2167.1654871547594</v>
      </c>
      <c r="O1175" s="36">
        <f>(Reference!I$12*List!$G1175)+Reference!I$13</f>
        <v>2252.4124270329935</v>
      </c>
      <c r="P1175" s="36">
        <f>(Reference!J$12*List!$G1175)+Reference!J$13</f>
        <v>2607.5208452987686</v>
      </c>
      <c r="Q1175" s="36">
        <f>(Reference!K$12*List!$G1175)+Reference!K$13</f>
        <v>2690.1528483709226</v>
      </c>
      <c r="R1175" s="36">
        <f>(Reference!L$12*List!$G1175)+Reference!L$13</f>
        <v>2902.4857170246842</v>
      </c>
      <c r="S1175" s="36">
        <f>(Reference!M$12*List!$G1175)+Reference!M$13</f>
        <v>3467.8350544993564</v>
      </c>
      <c r="T1175" s="36">
        <f>(Reference!N$12*List!$G1175)+Reference!N$13</f>
        <v>13988.771800084902</v>
      </c>
      <c r="U1175" s="12">
        <f>(Reference!O$12*List!$G1175)+Reference!O$13</f>
        <v>519.94357477388462</v>
      </c>
      <c r="V1175" s="12">
        <f>(Reference!P$12*List!$G1175)+Reference!P$13</f>
        <v>732.6477644541103</v>
      </c>
      <c r="W1175" s="12">
        <f>(Reference!Q$12*List!$G1175)+Reference!Q$13</f>
        <v>366.32388222705515</v>
      </c>
      <c r="X1175" s="54"/>
      <c r="Y1175" s="1" t="str">
        <f t="shared" si="37"/>
        <v>Lafayette County, Louisiana</v>
      </c>
      <c r="Z1175" s="38" t="s">
        <v>350</v>
      </c>
      <c r="AA1175" s="40" t="s">
        <v>2225</v>
      </c>
      <c r="AB1175" s="43" t="s">
        <v>1979</v>
      </c>
      <c r="AC1175" s="62"/>
      <c r="AD1175" s="57">
        <f t="shared" si="36"/>
        <v>0.79039999999999999</v>
      </c>
    </row>
    <row r="1176" spans="1:30" x14ac:dyDescent="0.3">
      <c r="A1176" s="47">
        <v>19280</v>
      </c>
      <c r="B1176" s="13">
        <v>26380</v>
      </c>
      <c r="C1176" s="49" t="s">
        <v>2409</v>
      </c>
      <c r="D1176" s="38" t="s">
        <v>351</v>
      </c>
      <c r="E1176" s="43" t="s">
        <v>1979</v>
      </c>
      <c r="F1176" s="18" t="s">
        <v>6</v>
      </c>
      <c r="G1176" s="11">
        <v>0.71309999999999996</v>
      </c>
      <c r="H1176" s="36">
        <f>(Reference!B$12*List!$G1176)+Reference!B$13</f>
        <v>742.90519881582736</v>
      </c>
      <c r="I1176" s="36">
        <f>(Reference!C$12*List!$G1176)+Reference!C$13</f>
        <v>1108.5816620472344</v>
      </c>
      <c r="J1176" s="36">
        <f>(Reference!D$12*List!$G1176)+Reference!D$13</f>
        <v>1326.8235830739361</v>
      </c>
      <c r="K1176" s="36">
        <f>(Reference!E$12*List!$G1176)+Reference!E$13</f>
        <v>1641.0919493523866</v>
      </c>
      <c r="L1176" s="36">
        <f>(Reference!F$12*List!$G1176)+Reference!F$13</f>
        <v>1709.4744179407533</v>
      </c>
      <c r="M1176" s="36">
        <f>(Reference!G$12*List!$G1176)+Reference!G$13</f>
        <v>1935.9610337617969</v>
      </c>
      <c r="N1176" s="36">
        <f>(Reference!H$12*List!$G1176)+Reference!H$13</f>
        <v>2009.6783048641494</v>
      </c>
      <c r="O1176" s="36">
        <f>(Reference!I$12*List!$G1176)+Reference!I$13</f>
        <v>2088.7303784804876</v>
      </c>
      <c r="P1176" s="36">
        <f>(Reference!J$12*List!$G1176)+Reference!J$13</f>
        <v>2418.0331882074447</v>
      </c>
      <c r="Q1176" s="36">
        <f>(Reference!K$12*List!$G1176)+Reference!K$13</f>
        <v>2494.6603515901534</v>
      </c>
      <c r="R1176" s="36">
        <f>(Reference!L$12*List!$G1176)+Reference!L$13</f>
        <v>2691.563062560911</v>
      </c>
      <c r="S1176" s="36">
        <f>(Reference!M$12*List!$G1176)+Reference!M$13</f>
        <v>3215.8286550717212</v>
      </c>
      <c r="T1176" s="36">
        <f>(Reference!N$12*List!$G1176)+Reference!N$13</f>
        <v>12972.21248905874</v>
      </c>
      <c r="U1176" s="12">
        <f>(Reference!O$12*List!$G1176)+Reference!O$13</f>
        <v>482.15945121405855</v>
      </c>
      <c r="V1176" s="12">
        <f>(Reference!P$12*List!$G1176)+Reference!P$13</f>
        <v>679.40649943799167</v>
      </c>
      <c r="W1176" s="12">
        <f>(Reference!Q$12*List!$G1176)+Reference!Q$13</f>
        <v>339.70324971899583</v>
      </c>
      <c r="X1176" s="54"/>
      <c r="Y1176" s="1" t="str">
        <f t="shared" si="37"/>
        <v>Lafourche County, Louisiana</v>
      </c>
      <c r="Z1176" s="38" t="s">
        <v>351</v>
      </c>
      <c r="AA1176" s="40" t="s">
        <v>2225</v>
      </c>
      <c r="AB1176" s="43" t="s">
        <v>1979</v>
      </c>
      <c r="AC1176" s="62"/>
      <c r="AD1176" s="57">
        <f t="shared" si="36"/>
        <v>0.71309999999999996</v>
      </c>
    </row>
    <row r="1177" spans="1:30" x14ac:dyDescent="0.3">
      <c r="A1177" s="47">
        <v>19300</v>
      </c>
      <c r="B1177" s="27">
        <v>99919</v>
      </c>
      <c r="C1177" s="49" t="s">
        <v>1979</v>
      </c>
      <c r="D1177" s="39" t="s">
        <v>58</v>
      </c>
      <c r="E1177" s="44" t="s">
        <v>1979</v>
      </c>
      <c r="F1177" s="18" t="s">
        <v>7</v>
      </c>
      <c r="G1177" s="29">
        <v>0.70120000000000005</v>
      </c>
      <c r="H1177" s="36">
        <f>(Reference!B$12*List!$G1177)+Reference!B$13</f>
        <v>733.9428976512279</v>
      </c>
      <c r="I1177" s="36">
        <f>(Reference!C$12*List!$G1177)+Reference!C$13</f>
        <v>1095.2078927740399</v>
      </c>
      <c r="J1177" s="36">
        <f>(Reference!D$12*List!$G1177)+Reference!D$13</f>
        <v>1310.8169747438878</v>
      </c>
      <c r="K1177" s="36">
        <f>(Reference!E$12*List!$G1177)+Reference!E$13</f>
        <v>1621.2940527804687</v>
      </c>
      <c r="L1177" s="36">
        <f>(Reference!F$12*List!$G1177)+Reference!F$13</f>
        <v>1688.8515651310213</v>
      </c>
      <c r="M1177" s="36">
        <f>(Reference!G$12*List!$G1177)+Reference!G$13</f>
        <v>1912.6058790863965</v>
      </c>
      <c r="N1177" s="36">
        <f>(Reference!H$12*List!$G1177)+Reference!H$13</f>
        <v>1985.4338356628784</v>
      </c>
      <c r="O1177" s="36">
        <f>(Reference!I$12*List!$G1177)+Reference!I$13</f>
        <v>2063.5322364652898</v>
      </c>
      <c r="P1177" s="36">
        <f>(Reference!J$12*List!$G1177)+Reference!J$13</f>
        <v>2388.862384593127</v>
      </c>
      <c r="Q1177" s="36">
        <f>(Reference!K$12*List!$G1177)+Reference!K$13</f>
        <v>2464.5651289292073</v>
      </c>
      <c r="R1177" s="36">
        <f>(Reference!L$12*List!$G1177)+Reference!L$13</f>
        <v>2659.0924339953367</v>
      </c>
      <c r="S1177" s="36">
        <f>(Reference!M$12*List!$G1177)+Reference!M$13</f>
        <v>3177.0333620162382</v>
      </c>
      <c r="T1177" s="36">
        <f>(Reference!N$12*List!$G1177)+Reference!N$13</f>
        <v>12815.717588654974</v>
      </c>
      <c r="U1177" s="12">
        <f>(Reference!O$12*List!$G1177)+Reference!O$13</f>
        <v>476.34274913951873</v>
      </c>
      <c r="V1177" s="12">
        <f>(Reference!P$12*List!$G1177)+Reference!P$13</f>
        <v>671.2102374238674</v>
      </c>
      <c r="W1177" s="12">
        <f>(Reference!Q$12*List!$G1177)+Reference!Q$13</f>
        <v>335.6051187119337</v>
      </c>
      <c r="X1177" s="54"/>
      <c r="Y1177" s="1" t="str">
        <f t="shared" si="37"/>
        <v>Lincoln County, Louisiana</v>
      </c>
      <c r="Z1177" s="39" t="s">
        <v>58</v>
      </c>
      <c r="AA1177" s="40" t="s">
        <v>2225</v>
      </c>
      <c r="AB1177" s="44" t="s">
        <v>1979</v>
      </c>
      <c r="AC1177" s="63"/>
      <c r="AD1177" s="57">
        <f t="shared" si="36"/>
        <v>0.70120000000000005</v>
      </c>
    </row>
    <row r="1178" spans="1:30" x14ac:dyDescent="0.3">
      <c r="A1178" s="47">
        <v>19310</v>
      </c>
      <c r="B1178" s="13">
        <v>12940</v>
      </c>
      <c r="C1178" s="49" t="s">
        <v>2404</v>
      </c>
      <c r="D1178" s="38" t="s">
        <v>352</v>
      </c>
      <c r="E1178" s="43" t="s">
        <v>1979</v>
      </c>
      <c r="F1178" s="18" t="s">
        <v>6</v>
      </c>
      <c r="G1178" s="11">
        <v>0.79610000000000003</v>
      </c>
      <c r="H1178" s="36">
        <f>(Reference!B$12*List!$G1178)+Reference!B$13</f>
        <v>805.41536660253064</v>
      </c>
      <c r="I1178" s="36">
        <f>(Reference!C$12*List!$G1178)+Reference!C$13</f>
        <v>1201.860893112374</v>
      </c>
      <c r="J1178" s="36">
        <f>(Reference!D$12*List!$G1178)+Reference!D$13</f>
        <v>1438.4663134431821</v>
      </c>
      <c r="K1178" s="36">
        <f>(Reference!E$12*List!$G1178)+Reference!E$13</f>
        <v>1779.1781187195461</v>
      </c>
      <c r="L1178" s="36">
        <f>(Reference!F$12*List!$G1178)+Reference!F$13</f>
        <v>1853.3144837565328</v>
      </c>
      <c r="M1178" s="36">
        <f>(Reference!G$12*List!$G1178)+Reference!G$13</f>
        <v>2098.8583310776157</v>
      </c>
      <c r="N1178" s="36">
        <f>(Reference!H$12*List!$G1178)+Reference!H$13</f>
        <v>2178.778384167133</v>
      </c>
      <c r="O1178" s="36">
        <f>(Reference!I$12*List!$G1178)+Reference!I$13</f>
        <v>2264.4821253091814</v>
      </c>
      <c r="P1178" s="36">
        <f>(Reference!J$12*List!$G1178)+Reference!J$13</f>
        <v>2621.4934150972231</v>
      </c>
      <c r="Q1178" s="36">
        <f>(Reference!K$12*List!$G1178)+Reference!K$13</f>
        <v>2704.5682071244851</v>
      </c>
      <c r="R1178" s="36">
        <f>(Reference!L$12*List!$G1178)+Reference!L$13</f>
        <v>2918.0388752451699</v>
      </c>
      <c r="S1178" s="36">
        <f>(Reference!M$12*List!$G1178)+Reference!M$13</f>
        <v>3486.4176738620667</v>
      </c>
      <c r="T1178" s="36">
        <f>(Reference!N$12*List!$G1178)+Reference!N$13</f>
        <v>14063.731542295111</v>
      </c>
      <c r="U1178" s="12">
        <f>(Reference!O$12*List!$G1178)+Reference!O$13</f>
        <v>522.72972618773997</v>
      </c>
      <c r="V1178" s="12">
        <f>(Reference!P$12*List!$G1178)+Reference!P$13</f>
        <v>736.57370508272447</v>
      </c>
      <c r="W1178" s="12">
        <f>(Reference!Q$12*List!$G1178)+Reference!Q$13</f>
        <v>368.28685254136224</v>
      </c>
      <c r="X1178" s="54"/>
      <c r="Y1178" s="1" t="str">
        <f t="shared" si="37"/>
        <v>Livingston County, Louisiana</v>
      </c>
      <c r="Z1178" s="38" t="s">
        <v>352</v>
      </c>
      <c r="AA1178" s="40" t="s">
        <v>2225</v>
      </c>
      <c r="AB1178" s="43" t="s">
        <v>1979</v>
      </c>
      <c r="AC1178" s="62"/>
      <c r="AD1178" s="57">
        <f t="shared" si="36"/>
        <v>0.79610000000000003</v>
      </c>
    </row>
    <row r="1179" spans="1:30" x14ac:dyDescent="0.3">
      <c r="A1179" s="47">
        <v>19320</v>
      </c>
      <c r="B1179" s="27">
        <v>99919</v>
      </c>
      <c r="C1179" s="49" t="s">
        <v>1979</v>
      </c>
      <c r="D1179" s="39" t="s">
        <v>31</v>
      </c>
      <c r="E1179" s="44" t="s">
        <v>1979</v>
      </c>
      <c r="F1179" s="18" t="s">
        <v>7</v>
      </c>
      <c r="G1179" s="29">
        <v>0.70120000000000005</v>
      </c>
      <c r="H1179" s="36">
        <f>(Reference!B$12*List!$G1179)+Reference!B$13</f>
        <v>733.9428976512279</v>
      </c>
      <c r="I1179" s="36">
        <f>(Reference!C$12*List!$G1179)+Reference!C$13</f>
        <v>1095.2078927740399</v>
      </c>
      <c r="J1179" s="36">
        <f>(Reference!D$12*List!$G1179)+Reference!D$13</f>
        <v>1310.8169747438878</v>
      </c>
      <c r="K1179" s="36">
        <f>(Reference!E$12*List!$G1179)+Reference!E$13</f>
        <v>1621.2940527804687</v>
      </c>
      <c r="L1179" s="36">
        <f>(Reference!F$12*List!$G1179)+Reference!F$13</f>
        <v>1688.8515651310213</v>
      </c>
      <c r="M1179" s="36">
        <f>(Reference!G$12*List!$G1179)+Reference!G$13</f>
        <v>1912.6058790863965</v>
      </c>
      <c r="N1179" s="36">
        <f>(Reference!H$12*List!$G1179)+Reference!H$13</f>
        <v>1985.4338356628784</v>
      </c>
      <c r="O1179" s="36">
        <f>(Reference!I$12*List!$G1179)+Reference!I$13</f>
        <v>2063.5322364652898</v>
      </c>
      <c r="P1179" s="36">
        <f>(Reference!J$12*List!$G1179)+Reference!J$13</f>
        <v>2388.862384593127</v>
      </c>
      <c r="Q1179" s="36">
        <f>(Reference!K$12*List!$G1179)+Reference!K$13</f>
        <v>2464.5651289292073</v>
      </c>
      <c r="R1179" s="36">
        <f>(Reference!L$12*List!$G1179)+Reference!L$13</f>
        <v>2659.0924339953367</v>
      </c>
      <c r="S1179" s="36">
        <f>(Reference!M$12*List!$G1179)+Reference!M$13</f>
        <v>3177.0333620162382</v>
      </c>
      <c r="T1179" s="36">
        <f>(Reference!N$12*List!$G1179)+Reference!N$13</f>
        <v>12815.717588654974</v>
      </c>
      <c r="U1179" s="12">
        <f>(Reference!O$12*List!$G1179)+Reference!O$13</f>
        <v>476.34274913951873</v>
      </c>
      <c r="V1179" s="12">
        <f>(Reference!P$12*List!$G1179)+Reference!P$13</f>
        <v>671.2102374238674</v>
      </c>
      <c r="W1179" s="12">
        <f>(Reference!Q$12*List!$G1179)+Reference!Q$13</f>
        <v>335.6051187119337</v>
      </c>
      <c r="X1179" s="54"/>
      <c r="Y1179" s="1" t="str">
        <f t="shared" si="37"/>
        <v>Madison County, Louisiana</v>
      </c>
      <c r="Z1179" s="39" t="s">
        <v>31</v>
      </c>
      <c r="AA1179" s="40" t="s">
        <v>2225</v>
      </c>
      <c r="AB1179" s="44" t="s">
        <v>1979</v>
      </c>
      <c r="AC1179" s="63"/>
      <c r="AD1179" s="57">
        <f t="shared" si="36"/>
        <v>0.70120000000000005</v>
      </c>
    </row>
    <row r="1180" spans="1:30" x14ac:dyDescent="0.3">
      <c r="A1180" s="47">
        <v>19330</v>
      </c>
      <c r="B1180" s="27">
        <v>99919</v>
      </c>
      <c r="C1180" s="49" t="s">
        <v>1979</v>
      </c>
      <c r="D1180" s="39" t="s">
        <v>1301</v>
      </c>
      <c r="E1180" s="44" t="s">
        <v>1979</v>
      </c>
      <c r="F1180" s="18" t="s">
        <v>7</v>
      </c>
      <c r="G1180" s="29">
        <v>0.70120000000000005</v>
      </c>
      <c r="H1180" s="36">
        <f>(Reference!B$12*List!$G1180)+Reference!B$13</f>
        <v>733.9428976512279</v>
      </c>
      <c r="I1180" s="36">
        <f>(Reference!C$12*List!$G1180)+Reference!C$13</f>
        <v>1095.2078927740399</v>
      </c>
      <c r="J1180" s="36">
        <f>(Reference!D$12*List!$G1180)+Reference!D$13</f>
        <v>1310.8169747438878</v>
      </c>
      <c r="K1180" s="36">
        <f>(Reference!E$12*List!$G1180)+Reference!E$13</f>
        <v>1621.2940527804687</v>
      </c>
      <c r="L1180" s="36">
        <f>(Reference!F$12*List!$G1180)+Reference!F$13</f>
        <v>1688.8515651310213</v>
      </c>
      <c r="M1180" s="36">
        <f>(Reference!G$12*List!$G1180)+Reference!G$13</f>
        <v>1912.6058790863965</v>
      </c>
      <c r="N1180" s="36">
        <f>(Reference!H$12*List!$G1180)+Reference!H$13</f>
        <v>1985.4338356628784</v>
      </c>
      <c r="O1180" s="36">
        <f>(Reference!I$12*List!$G1180)+Reference!I$13</f>
        <v>2063.5322364652898</v>
      </c>
      <c r="P1180" s="36">
        <f>(Reference!J$12*List!$G1180)+Reference!J$13</f>
        <v>2388.862384593127</v>
      </c>
      <c r="Q1180" s="36">
        <f>(Reference!K$12*List!$G1180)+Reference!K$13</f>
        <v>2464.5651289292073</v>
      </c>
      <c r="R1180" s="36">
        <f>(Reference!L$12*List!$G1180)+Reference!L$13</f>
        <v>2659.0924339953367</v>
      </c>
      <c r="S1180" s="36">
        <f>(Reference!M$12*List!$G1180)+Reference!M$13</f>
        <v>3177.0333620162382</v>
      </c>
      <c r="T1180" s="36">
        <f>(Reference!N$12*List!$G1180)+Reference!N$13</f>
        <v>12815.717588654974</v>
      </c>
      <c r="U1180" s="12">
        <f>(Reference!O$12*List!$G1180)+Reference!O$13</f>
        <v>476.34274913951873</v>
      </c>
      <c r="V1180" s="12">
        <f>(Reference!P$12*List!$G1180)+Reference!P$13</f>
        <v>671.2102374238674</v>
      </c>
      <c r="W1180" s="12">
        <f>(Reference!Q$12*List!$G1180)+Reference!Q$13</f>
        <v>335.6051187119337</v>
      </c>
      <c r="X1180" s="54"/>
      <c r="Y1180" s="1" t="str">
        <f t="shared" si="37"/>
        <v>Morehouse County, Louisiana</v>
      </c>
      <c r="Z1180" s="39" t="s">
        <v>1301</v>
      </c>
      <c r="AA1180" s="40" t="s">
        <v>2225</v>
      </c>
      <c r="AB1180" s="44" t="s">
        <v>1979</v>
      </c>
      <c r="AC1180" s="63"/>
      <c r="AD1180" s="57">
        <f t="shared" si="36"/>
        <v>0.70120000000000005</v>
      </c>
    </row>
    <row r="1181" spans="1:30" x14ac:dyDescent="0.3">
      <c r="A1181" s="47">
        <v>19340</v>
      </c>
      <c r="B1181" s="27">
        <v>99919</v>
      </c>
      <c r="C1181" s="49" t="s">
        <v>1979</v>
      </c>
      <c r="D1181" s="39" t="s">
        <v>1302</v>
      </c>
      <c r="E1181" s="44" t="s">
        <v>1979</v>
      </c>
      <c r="F1181" s="18" t="s">
        <v>7</v>
      </c>
      <c r="G1181" s="29">
        <v>0.70120000000000005</v>
      </c>
      <c r="H1181" s="36">
        <f>(Reference!B$12*List!$G1181)+Reference!B$13</f>
        <v>733.9428976512279</v>
      </c>
      <c r="I1181" s="36">
        <f>(Reference!C$12*List!$G1181)+Reference!C$13</f>
        <v>1095.2078927740399</v>
      </c>
      <c r="J1181" s="36">
        <f>(Reference!D$12*List!$G1181)+Reference!D$13</f>
        <v>1310.8169747438878</v>
      </c>
      <c r="K1181" s="36">
        <f>(Reference!E$12*List!$G1181)+Reference!E$13</f>
        <v>1621.2940527804687</v>
      </c>
      <c r="L1181" s="36">
        <f>(Reference!F$12*List!$G1181)+Reference!F$13</f>
        <v>1688.8515651310213</v>
      </c>
      <c r="M1181" s="36">
        <f>(Reference!G$12*List!$G1181)+Reference!G$13</f>
        <v>1912.6058790863965</v>
      </c>
      <c r="N1181" s="36">
        <f>(Reference!H$12*List!$G1181)+Reference!H$13</f>
        <v>1985.4338356628784</v>
      </c>
      <c r="O1181" s="36">
        <f>(Reference!I$12*List!$G1181)+Reference!I$13</f>
        <v>2063.5322364652898</v>
      </c>
      <c r="P1181" s="36">
        <f>(Reference!J$12*List!$G1181)+Reference!J$13</f>
        <v>2388.862384593127</v>
      </c>
      <c r="Q1181" s="36">
        <f>(Reference!K$12*List!$G1181)+Reference!K$13</f>
        <v>2464.5651289292073</v>
      </c>
      <c r="R1181" s="36">
        <f>(Reference!L$12*List!$G1181)+Reference!L$13</f>
        <v>2659.0924339953367</v>
      </c>
      <c r="S1181" s="36">
        <f>(Reference!M$12*List!$G1181)+Reference!M$13</f>
        <v>3177.0333620162382</v>
      </c>
      <c r="T1181" s="36">
        <f>(Reference!N$12*List!$G1181)+Reference!N$13</f>
        <v>12815.717588654974</v>
      </c>
      <c r="U1181" s="12">
        <f>(Reference!O$12*List!$G1181)+Reference!O$13</f>
        <v>476.34274913951873</v>
      </c>
      <c r="V1181" s="12">
        <f>(Reference!P$12*List!$G1181)+Reference!P$13</f>
        <v>671.2102374238674</v>
      </c>
      <c r="W1181" s="12">
        <f>(Reference!Q$12*List!$G1181)+Reference!Q$13</f>
        <v>335.6051187119337</v>
      </c>
      <c r="X1181" s="54"/>
      <c r="Y1181" s="1" t="str">
        <f t="shared" si="37"/>
        <v>Natchitoches County, Louisiana</v>
      </c>
      <c r="Z1181" s="39" t="s">
        <v>1302</v>
      </c>
      <c r="AA1181" s="40" t="s">
        <v>2225</v>
      </c>
      <c r="AB1181" s="44" t="s">
        <v>1979</v>
      </c>
      <c r="AC1181" s="63"/>
      <c r="AD1181" s="57">
        <f t="shared" si="36"/>
        <v>0.70120000000000005</v>
      </c>
    </row>
    <row r="1182" spans="1:30" x14ac:dyDescent="0.3">
      <c r="A1182" s="47">
        <v>19350</v>
      </c>
      <c r="B1182" s="13">
        <v>35380</v>
      </c>
      <c r="C1182" s="49" t="s">
        <v>2408</v>
      </c>
      <c r="D1182" s="38" t="s">
        <v>353</v>
      </c>
      <c r="E1182" s="43" t="s">
        <v>1979</v>
      </c>
      <c r="F1182" s="18" t="s">
        <v>6</v>
      </c>
      <c r="G1182" s="11">
        <v>0.83240000000000003</v>
      </c>
      <c r="H1182" s="36">
        <f>(Reference!B$12*List!$G1182)+Reference!B$13</f>
        <v>832.75415082731763</v>
      </c>
      <c r="I1182" s="36">
        <f>(Reference!C$12*List!$G1182)+Reference!C$13</f>
        <v>1242.656508626405</v>
      </c>
      <c r="J1182" s="36">
        <f>(Reference!D$12*List!$G1182)+Reference!D$13</f>
        <v>1487.2931943155149</v>
      </c>
      <c r="K1182" s="36">
        <f>(Reference!E$12*List!$G1182)+Reference!E$13</f>
        <v>1839.5700217078338</v>
      </c>
      <c r="L1182" s="36">
        <f>(Reference!F$12*List!$G1182)+Reference!F$13</f>
        <v>1916.2228498904217</v>
      </c>
      <c r="M1182" s="36">
        <f>(Reference!G$12*List!$G1182)+Reference!G$13</f>
        <v>2170.1013659277869</v>
      </c>
      <c r="N1182" s="36">
        <f>(Reference!H$12*List!$G1182)+Reference!H$13</f>
        <v>2252.7342019827752</v>
      </c>
      <c r="O1182" s="36">
        <f>(Reference!I$12*List!$G1182)+Reference!I$13</f>
        <v>2341.3470459101636</v>
      </c>
      <c r="P1182" s="36">
        <f>(Reference!J$12*List!$G1182)+Reference!J$13</f>
        <v>2710.4766227610662</v>
      </c>
      <c r="Q1182" s="36">
        <f>(Reference!K$12*List!$G1182)+Reference!K$13</f>
        <v>2796.3712812919093</v>
      </c>
      <c r="R1182" s="36">
        <f>(Reference!L$12*List!$G1182)+Reference!L$13</f>
        <v>3017.0879354914177</v>
      </c>
      <c r="S1182" s="36">
        <f>(Reference!M$12*List!$G1182)+Reference!M$13</f>
        <v>3604.7596182245916</v>
      </c>
      <c r="T1182" s="36">
        <f>(Reference!N$12*List!$G1182)+Reference!N$13</f>
        <v>14541.106742686439</v>
      </c>
      <c r="U1182" s="12">
        <f>(Reference!O$12*List!$G1182)+Reference!O$13</f>
        <v>540.47311150755468</v>
      </c>
      <c r="V1182" s="12">
        <f>(Reference!P$12*List!$G1182)+Reference!P$13</f>
        <v>761.57574803337275</v>
      </c>
      <c r="W1182" s="12">
        <f>(Reference!Q$12*List!$G1182)+Reference!Q$13</f>
        <v>380.78787401668637</v>
      </c>
      <c r="X1182" s="54"/>
      <c r="Y1182" s="1" t="str">
        <f t="shared" si="37"/>
        <v>Orleans County, Louisiana</v>
      </c>
      <c r="Z1182" s="38" t="s">
        <v>353</v>
      </c>
      <c r="AA1182" s="40" t="s">
        <v>2225</v>
      </c>
      <c r="AB1182" s="43" t="s">
        <v>1979</v>
      </c>
      <c r="AC1182" s="62"/>
      <c r="AD1182" s="57">
        <f t="shared" si="36"/>
        <v>0.83240000000000003</v>
      </c>
    </row>
    <row r="1183" spans="1:30" x14ac:dyDescent="0.3">
      <c r="A1183" s="47">
        <v>19360</v>
      </c>
      <c r="B1183" s="13">
        <v>33740</v>
      </c>
      <c r="C1183" s="49" t="s">
        <v>2410</v>
      </c>
      <c r="D1183" s="38" t="s">
        <v>354</v>
      </c>
      <c r="E1183" s="43" t="s">
        <v>1979</v>
      </c>
      <c r="F1183" s="18" t="s">
        <v>6</v>
      </c>
      <c r="G1183" s="11">
        <v>0.79139999999999999</v>
      </c>
      <c r="H1183" s="36">
        <f>(Reference!B$12*List!$G1183)+Reference!B$13</f>
        <v>801.87563420978961</v>
      </c>
      <c r="I1183" s="36">
        <f>(Reference!C$12*List!$G1183)+Reference!C$13</f>
        <v>1196.5788161725409</v>
      </c>
      <c r="J1183" s="36">
        <f>(Reference!D$12*List!$G1183)+Reference!D$13</f>
        <v>1432.1443756993815</v>
      </c>
      <c r="K1183" s="36">
        <f>(Reference!E$12*List!$G1183)+Reference!E$13</f>
        <v>1771.3587814180321</v>
      </c>
      <c r="L1183" s="36">
        <f>(Reference!F$12*List!$G1183)+Reference!F$13</f>
        <v>1845.169323403109</v>
      </c>
      <c r="M1183" s="36">
        <f>(Reference!G$12*List!$G1183)+Reference!G$13</f>
        <v>2089.6340262898525</v>
      </c>
      <c r="N1183" s="36">
        <f>(Reference!H$12*List!$G1183)+Reference!H$13</f>
        <v>2169.2028375078071</v>
      </c>
      <c r="O1183" s="36">
        <f>(Reference!I$12*List!$G1183)+Reference!I$13</f>
        <v>2254.5299179586405</v>
      </c>
      <c r="P1183" s="36">
        <f>(Reference!J$12*List!$G1183)+Reference!J$13</f>
        <v>2609.972173333585</v>
      </c>
      <c r="Q1183" s="36">
        <f>(Reference!K$12*List!$G1183)+Reference!K$13</f>
        <v>2692.6818586785648</v>
      </c>
      <c r="R1183" s="36">
        <f>(Reference!L$12*List!$G1183)+Reference!L$13</f>
        <v>2905.2143412738924</v>
      </c>
      <c r="S1183" s="36">
        <f>(Reference!M$12*List!$G1183)+Reference!M$13</f>
        <v>3471.0951631594808</v>
      </c>
      <c r="T1183" s="36">
        <f>(Reference!N$12*List!$G1183)+Reference!N$13</f>
        <v>14001.922632051606</v>
      </c>
      <c r="U1183" s="12">
        <f>(Reference!O$12*List!$G1183)+Reference!O$13</f>
        <v>520.43237326754343</v>
      </c>
      <c r="V1183" s="12">
        <f>(Reference!P$12*List!$G1183)+Reference!P$13</f>
        <v>733.33652596790239</v>
      </c>
      <c r="W1183" s="12">
        <f>(Reference!Q$12*List!$G1183)+Reference!Q$13</f>
        <v>366.66826298395119</v>
      </c>
      <c r="X1183" s="54"/>
      <c r="Y1183" s="1" t="str">
        <f t="shared" si="37"/>
        <v>Ouachita County, Louisiana</v>
      </c>
      <c r="Z1183" s="38" t="s">
        <v>354</v>
      </c>
      <c r="AA1183" s="40" t="s">
        <v>2225</v>
      </c>
      <c r="AB1183" s="43" t="s">
        <v>1979</v>
      </c>
      <c r="AC1183" s="62"/>
      <c r="AD1183" s="57">
        <f t="shared" si="36"/>
        <v>0.79139999999999999</v>
      </c>
    </row>
    <row r="1184" spans="1:30" x14ac:dyDescent="0.3">
      <c r="A1184" s="47">
        <v>19370</v>
      </c>
      <c r="B1184" s="13">
        <v>35380</v>
      </c>
      <c r="C1184" s="49" t="s">
        <v>2408</v>
      </c>
      <c r="D1184" s="38" t="s">
        <v>355</v>
      </c>
      <c r="E1184" s="43" t="s">
        <v>1979</v>
      </c>
      <c r="F1184" s="18" t="s">
        <v>6</v>
      </c>
      <c r="G1184" s="11">
        <v>0.83240000000000003</v>
      </c>
      <c r="H1184" s="36">
        <f>(Reference!B$12*List!$G1184)+Reference!B$13</f>
        <v>832.75415082731763</v>
      </c>
      <c r="I1184" s="36">
        <f>(Reference!C$12*List!$G1184)+Reference!C$13</f>
        <v>1242.656508626405</v>
      </c>
      <c r="J1184" s="36">
        <f>(Reference!D$12*List!$G1184)+Reference!D$13</f>
        <v>1487.2931943155149</v>
      </c>
      <c r="K1184" s="36">
        <f>(Reference!E$12*List!$G1184)+Reference!E$13</f>
        <v>1839.5700217078338</v>
      </c>
      <c r="L1184" s="36">
        <f>(Reference!F$12*List!$G1184)+Reference!F$13</f>
        <v>1916.2228498904217</v>
      </c>
      <c r="M1184" s="36">
        <f>(Reference!G$12*List!$G1184)+Reference!G$13</f>
        <v>2170.1013659277869</v>
      </c>
      <c r="N1184" s="36">
        <f>(Reference!H$12*List!$G1184)+Reference!H$13</f>
        <v>2252.7342019827752</v>
      </c>
      <c r="O1184" s="36">
        <f>(Reference!I$12*List!$G1184)+Reference!I$13</f>
        <v>2341.3470459101636</v>
      </c>
      <c r="P1184" s="36">
        <f>(Reference!J$12*List!$G1184)+Reference!J$13</f>
        <v>2710.4766227610662</v>
      </c>
      <c r="Q1184" s="36">
        <f>(Reference!K$12*List!$G1184)+Reference!K$13</f>
        <v>2796.3712812919093</v>
      </c>
      <c r="R1184" s="36">
        <f>(Reference!L$12*List!$G1184)+Reference!L$13</f>
        <v>3017.0879354914177</v>
      </c>
      <c r="S1184" s="36">
        <f>(Reference!M$12*List!$G1184)+Reference!M$13</f>
        <v>3604.7596182245916</v>
      </c>
      <c r="T1184" s="36">
        <f>(Reference!N$12*List!$G1184)+Reference!N$13</f>
        <v>14541.106742686439</v>
      </c>
      <c r="U1184" s="12">
        <f>(Reference!O$12*List!$G1184)+Reference!O$13</f>
        <v>540.47311150755468</v>
      </c>
      <c r="V1184" s="12">
        <f>(Reference!P$12*List!$G1184)+Reference!P$13</f>
        <v>761.57574803337275</v>
      </c>
      <c r="W1184" s="12">
        <f>(Reference!Q$12*List!$G1184)+Reference!Q$13</f>
        <v>380.78787401668637</v>
      </c>
      <c r="X1184" s="54"/>
      <c r="Y1184" s="1" t="str">
        <f t="shared" si="37"/>
        <v>Plaquemines County, Louisiana</v>
      </c>
      <c r="Z1184" s="38" t="s">
        <v>355</v>
      </c>
      <c r="AA1184" s="40" t="s">
        <v>2225</v>
      </c>
      <c r="AB1184" s="43" t="s">
        <v>1979</v>
      </c>
      <c r="AC1184" s="62"/>
      <c r="AD1184" s="57">
        <f t="shared" si="36"/>
        <v>0.83240000000000003</v>
      </c>
    </row>
    <row r="1185" spans="1:30" x14ac:dyDescent="0.3">
      <c r="A1185" s="47">
        <v>19380</v>
      </c>
      <c r="B1185" s="13">
        <v>12940</v>
      </c>
      <c r="C1185" s="49" t="s">
        <v>2404</v>
      </c>
      <c r="D1185" s="38" t="s">
        <v>356</v>
      </c>
      <c r="E1185" s="43" t="s">
        <v>1979</v>
      </c>
      <c r="F1185" s="18" t="s">
        <v>6</v>
      </c>
      <c r="G1185" s="11">
        <v>0.79610000000000003</v>
      </c>
      <c r="H1185" s="36">
        <f>(Reference!B$12*List!$G1185)+Reference!B$13</f>
        <v>805.41536660253064</v>
      </c>
      <c r="I1185" s="36">
        <f>(Reference!C$12*List!$G1185)+Reference!C$13</f>
        <v>1201.860893112374</v>
      </c>
      <c r="J1185" s="36">
        <f>(Reference!D$12*List!$G1185)+Reference!D$13</f>
        <v>1438.4663134431821</v>
      </c>
      <c r="K1185" s="36">
        <f>(Reference!E$12*List!$G1185)+Reference!E$13</f>
        <v>1779.1781187195461</v>
      </c>
      <c r="L1185" s="36">
        <f>(Reference!F$12*List!$G1185)+Reference!F$13</f>
        <v>1853.3144837565328</v>
      </c>
      <c r="M1185" s="36">
        <f>(Reference!G$12*List!$G1185)+Reference!G$13</f>
        <v>2098.8583310776157</v>
      </c>
      <c r="N1185" s="36">
        <f>(Reference!H$12*List!$G1185)+Reference!H$13</f>
        <v>2178.778384167133</v>
      </c>
      <c r="O1185" s="36">
        <f>(Reference!I$12*List!$G1185)+Reference!I$13</f>
        <v>2264.4821253091814</v>
      </c>
      <c r="P1185" s="36">
        <f>(Reference!J$12*List!$G1185)+Reference!J$13</f>
        <v>2621.4934150972231</v>
      </c>
      <c r="Q1185" s="36">
        <f>(Reference!K$12*List!$G1185)+Reference!K$13</f>
        <v>2704.5682071244851</v>
      </c>
      <c r="R1185" s="36">
        <f>(Reference!L$12*List!$G1185)+Reference!L$13</f>
        <v>2918.0388752451699</v>
      </c>
      <c r="S1185" s="36">
        <f>(Reference!M$12*List!$G1185)+Reference!M$13</f>
        <v>3486.4176738620667</v>
      </c>
      <c r="T1185" s="36">
        <f>(Reference!N$12*List!$G1185)+Reference!N$13</f>
        <v>14063.731542295111</v>
      </c>
      <c r="U1185" s="12">
        <f>(Reference!O$12*List!$G1185)+Reference!O$13</f>
        <v>522.72972618773997</v>
      </c>
      <c r="V1185" s="12">
        <f>(Reference!P$12*List!$G1185)+Reference!P$13</f>
        <v>736.57370508272447</v>
      </c>
      <c r="W1185" s="12">
        <f>(Reference!Q$12*List!$G1185)+Reference!Q$13</f>
        <v>368.28685254136224</v>
      </c>
      <c r="X1185" s="54"/>
      <c r="Y1185" s="1" t="str">
        <f t="shared" si="37"/>
        <v>Pointe Coupee County, Louisiana</v>
      </c>
      <c r="Z1185" s="38" t="s">
        <v>356</v>
      </c>
      <c r="AA1185" s="40" t="s">
        <v>2225</v>
      </c>
      <c r="AB1185" s="43" t="s">
        <v>1979</v>
      </c>
      <c r="AC1185" s="62"/>
      <c r="AD1185" s="57">
        <f t="shared" si="36"/>
        <v>0.79610000000000003</v>
      </c>
    </row>
    <row r="1186" spans="1:30" x14ac:dyDescent="0.3">
      <c r="A1186" s="47">
        <v>19390</v>
      </c>
      <c r="B1186" s="13">
        <v>10780</v>
      </c>
      <c r="C1186" s="49" t="s">
        <v>2407</v>
      </c>
      <c r="D1186" s="38" t="s">
        <v>357</v>
      </c>
      <c r="E1186" s="43" t="s">
        <v>1979</v>
      </c>
      <c r="F1186" s="18" t="s">
        <v>6</v>
      </c>
      <c r="G1186" s="11">
        <v>0.88880000000000003</v>
      </c>
      <c r="H1186" s="36">
        <f>(Reference!B$12*List!$G1186)+Reference!B$13</f>
        <v>875.23093954020999</v>
      </c>
      <c r="I1186" s="36">
        <f>(Reference!C$12*List!$G1186)+Reference!C$13</f>
        <v>1306.041431904403</v>
      </c>
      <c r="J1186" s="36">
        <f>(Reference!D$12*List!$G1186)+Reference!D$13</f>
        <v>1563.156447241123</v>
      </c>
      <c r="K1186" s="36">
        <f>(Reference!E$12*List!$G1186)+Reference!E$13</f>
        <v>1933.4020693259999</v>
      </c>
      <c r="L1186" s="36">
        <f>(Reference!F$12*List!$G1186)+Reference!F$13</f>
        <v>2013.9647741315055</v>
      </c>
      <c r="M1186" s="36">
        <f>(Reference!G$12*List!$G1186)+Reference!G$13</f>
        <v>2280.7930233809457</v>
      </c>
      <c r="N1186" s="36">
        <f>(Reference!H$12*List!$G1186)+Reference!H$13</f>
        <v>2367.6407618946823</v>
      </c>
      <c r="O1186" s="36">
        <f>(Reference!I$12*List!$G1186)+Reference!I$13</f>
        <v>2460.773534116649</v>
      </c>
      <c r="P1186" s="36">
        <f>(Reference!J$12*List!$G1186)+Reference!J$13</f>
        <v>2848.7315239247228</v>
      </c>
      <c r="Q1186" s="36">
        <f>(Reference!K$12*List!$G1186)+Reference!K$13</f>
        <v>2939.0074626429496</v>
      </c>
      <c r="R1186" s="36">
        <f>(Reference!L$12*List!$G1186)+Reference!L$13</f>
        <v>3170.9823431467457</v>
      </c>
      <c r="S1186" s="36">
        <f>(Reference!M$12*List!$G1186)+Reference!M$13</f>
        <v>3788.6297466556211</v>
      </c>
      <c r="T1186" s="36">
        <f>(Reference!N$12*List!$G1186)+Reference!N$13</f>
        <v>15282.813665608501</v>
      </c>
      <c r="U1186" s="12">
        <f>(Reference!O$12*List!$G1186)+Reference!O$13</f>
        <v>568.04134654991174</v>
      </c>
      <c r="V1186" s="12">
        <f>(Reference!P$12*List!$G1186)+Reference!P$13</f>
        <v>800.42189741123934</v>
      </c>
      <c r="W1186" s="12">
        <f>(Reference!Q$12*List!$G1186)+Reference!Q$13</f>
        <v>400.21094870561967</v>
      </c>
      <c r="X1186" s="54"/>
      <c r="Y1186" s="1" t="str">
        <f t="shared" si="37"/>
        <v>Rapides County, Louisiana</v>
      </c>
      <c r="Z1186" s="38" t="s">
        <v>357</v>
      </c>
      <c r="AA1186" s="40" t="s">
        <v>2225</v>
      </c>
      <c r="AB1186" s="43" t="s">
        <v>1979</v>
      </c>
      <c r="AC1186" s="62"/>
      <c r="AD1186" s="57">
        <f t="shared" si="36"/>
        <v>0.88880000000000003</v>
      </c>
    </row>
    <row r="1187" spans="1:30" x14ac:dyDescent="0.3">
      <c r="A1187" s="47">
        <v>19400</v>
      </c>
      <c r="B1187" s="27">
        <v>99919</v>
      </c>
      <c r="C1187" s="49" t="s">
        <v>1979</v>
      </c>
      <c r="D1187" s="39" t="s">
        <v>1303</v>
      </c>
      <c r="E1187" s="44" t="s">
        <v>1979</v>
      </c>
      <c r="F1187" s="18" t="s">
        <v>7</v>
      </c>
      <c r="G1187" s="29">
        <v>0.70120000000000005</v>
      </c>
      <c r="H1187" s="36">
        <f>(Reference!B$12*List!$G1187)+Reference!B$13</f>
        <v>733.9428976512279</v>
      </c>
      <c r="I1187" s="36">
        <f>(Reference!C$12*List!$G1187)+Reference!C$13</f>
        <v>1095.2078927740399</v>
      </c>
      <c r="J1187" s="36">
        <f>(Reference!D$12*List!$G1187)+Reference!D$13</f>
        <v>1310.8169747438878</v>
      </c>
      <c r="K1187" s="36">
        <f>(Reference!E$12*List!$G1187)+Reference!E$13</f>
        <v>1621.2940527804687</v>
      </c>
      <c r="L1187" s="36">
        <f>(Reference!F$12*List!$G1187)+Reference!F$13</f>
        <v>1688.8515651310213</v>
      </c>
      <c r="M1187" s="36">
        <f>(Reference!G$12*List!$G1187)+Reference!G$13</f>
        <v>1912.6058790863965</v>
      </c>
      <c r="N1187" s="36">
        <f>(Reference!H$12*List!$G1187)+Reference!H$13</f>
        <v>1985.4338356628784</v>
      </c>
      <c r="O1187" s="36">
        <f>(Reference!I$12*List!$G1187)+Reference!I$13</f>
        <v>2063.5322364652898</v>
      </c>
      <c r="P1187" s="36">
        <f>(Reference!J$12*List!$G1187)+Reference!J$13</f>
        <v>2388.862384593127</v>
      </c>
      <c r="Q1187" s="36">
        <f>(Reference!K$12*List!$G1187)+Reference!K$13</f>
        <v>2464.5651289292073</v>
      </c>
      <c r="R1187" s="36">
        <f>(Reference!L$12*List!$G1187)+Reference!L$13</f>
        <v>2659.0924339953367</v>
      </c>
      <c r="S1187" s="36">
        <f>(Reference!M$12*List!$G1187)+Reference!M$13</f>
        <v>3177.0333620162382</v>
      </c>
      <c r="T1187" s="36">
        <f>(Reference!N$12*List!$G1187)+Reference!N$13</f>
        <v>12815.717588654974</v>
      </c>
      <c r="U1187" s="12">
        <f>(Reference!O$12*List!$G1187)+Reference!O$13</f>
        <v>476.34274913951873</v>
      </c>
      <c r="V1187" s="12">
        <f>(Reference!P$12*List!$G1187)+Reference!P$13</f>
        <v>671.2102374238674</v>
      </c>
      <c r="W1187" s="12">
        <f>(Reference!Q$12*List!$G1187)+Reference!Q$13</f>
        <v>335.6051187119337</v>
      </c>
      <c r="X1187" s="54"/>
      <c r="Y1187" s="1" t="str">
        <f t="shared" si="37"/>
        <v>Red River County, Louisiana</v>
      </c>
      <c r="Z1187" s="39" t="s">
        <v>1303</v>
      </c>
      <c r="AA1187" s="40" t="s">
        <v>2225</v>
      </c>
      <c r="AB1187" s="44" t="s">
        <v>1979</v>
      </c>
      <c r="AC1187" s="63"/>
      <c r="AD1187" s="57">
        <f t="shared" si="36"/>
        <v>0.70120000000000005</v>
      </c>
    </row>
    <row r="1188" spans="1:30" x14ac:dyDescent="0.3">
      <c r="A1188" s="47">
        <v>19410</v>
      </c>
      <c r="B1188" s="27">
        <v>99919</v>
      </c>
      <c r="C1188" s="49" t="s">
        <v>1979</v>
      </c>
      <c r="D1188" s="39" t="s">
        <v>550</v>
      </c>
      <c r="E1188" s="44" t="s">
        <v>1979</v>
      </c>
      <c r="F1188" s="18" t="s">
        <v>7</v>
      </c>
      <c r="G1188" s="29">
        <v>0.70120000000000005</v>
      </c>
      <c r="H1188" s="36">
        <f>(Reference!B$12*List!$G1188)+Reference!B$13</f>
        <v>733.9428976512279</v>
      </c>
      <c r="I1188" s="36">
        <f>(Reference!C$12*List!$G1188)+Reference!C$13</f>
        <v>1095.2078927740399</v>
      </c>
      <c r="J1188" s="36">
        <f>(Reference!D$12*List!$G1188)+Reference!D$13</f>
        <v>1310.8169747438878</v>
      </c>
      <c r="K1188" s="36">
        <f>(Reference!E$12*List!$G1188)+Reference!E$13</f>
        <v>1621.2940527804687</v>
      </c>
      <c r="L1188" s="36">
        <f>(Reference!F$12*List!$G1188)+Reference!F$13</f>
        <v>1688.8515651310213</v>
      </c>
      <c r="M1188" s="36">
        <f>(Reference!G$12*List!$G1188)+Reference!G$13</f>
        <v>1912.6058790863965</v>
      </c>
      <c r="N1188" s="36">
        <f>(Reference!H$12*List!$G1188)+Reference!H$13</f>
        <v>1985.4338356628784</v>
      </c>
      <c r="O1188" s="36">
        <f>(Reference!I$12*List!$G1188)+Reference!I$13</f>
        <v>2063.5322364652898</v>
      </c>
      <c r="P1188" s="36">
        <f>(Reference!J$12*List!$G1188)+Reference!J$13</f>
        <v>2388.862384593127</v>
      </c>
      <c r="Q1188" s="36">
        <f>(Reference!K$12*List!$G1188)+Reference!K$13</f>
        <v>2464.5651289292073</v>
      </c>
      <c r="R1188" s="36">
        <f>(Reference!L$12*List!$G1188)+Reference!L$13</f>
        <v>2659.0924339953367</v>
      </c>
      <c r="S1188" s="36">
        <f>(Reference!M$12*List!$G1188)+Reference!M$13</f>
        <v>3177.0333620162382</v>
      </c>
      <c r="T1188" s="36">
        <f>(Reference!N$12*List!$G1188)+Reference!N$13</f>
        <v>12815.717588654974</v>
      </c>
      <c r="U1188" s="12">
        <f>(Reference!O$12*List!$G1188)+Reference!O$13</f>
        <v>476.34274913951873</v>
      </c>
      <c r="V1188" s="12">
        <f>(Reference!P$12*List!$G1188)+Reference!P$13</f>
        <v>671.2102374238674</v>
      </c>
      <c r="W1188" s="12">
        <f>(Reference!Q$12*List!$G1188)+Reference!Q$13</f>
        <v>335.6051187119337</v>
      </c>
      <c r="X1188" s="54"/>
      <c r="Y1188" s="1" t="str">
        <f t="shared" si="37"/>
        <v>Richland County, Louisiana</v>
      </c>
      <c r="Z1188" s="39" t="s">
        <v>550</v>
      </c>
      <c r="AA1188" s="40" t="s">
        <v>2225</v>
      </c>
      <c r="AB1188" s="44" t="s">
        <v>1979</v>
      </c>
      <c r="AC1188" s="63"/>
      <c r="AD1188" s="57">
        <f t="shared" si="36"/>
        <v>0.70120000000000005</v>
      </c>
    </row>
    <row r="1189" spans="1:30" x14ac:dyDescent="0.3">
      <c r="A1189" s="47">
        <v>19420</v>
      </c>
      <c r="B1189" s="27">
        <v>99919</v>
      </c>
      <c r="C1189" s="49" t="s">
        <v>1979</v>
      </c>
      <c r="D1189" s="39" t="s">
        <v>1304</v>
      </c>
      <c r="E1189" s="44" t="s">
        <v>1979</v>
      </c>
      <c r="F1189" s="18" t="s">
        <v>7</v>
      </c>
      <c r="G1189" s="29">
        <v>0.70120000000000005</v>
      </c>
      <c r="H1189" s="36">
        <f>(Reference!B$12*List!$G1189)+Reference!B$13</f>
        <v>733.9428976512279</v>
      </c>
      <c r="I1189" s="36">
        <f>(Reference!C$12*List!$G1189)+Reference!C$13</f>
        <v>1095.2078927740399</v>
      </c>
      <c r="J1189" s="36">
        <f>(Reference!D$12*List!$G1189)+Reference!D$13</f>
        <v>1310.8169747438878</v>
      </c>
      <c r="K1189" s="36">
        <f>(Reference!E$12*List!$G1189)+Reference!E$13</f>
        <v>1621.2940527804687</v>
      </c>
      <c r="L1189" s="36">
        <f>(Reference!F$12*List!$G1189)+Reference!F$13</f>
        <v>1688.8515651310213</v>
      </c>
      <c r="M1189" s="36">
        <f>(Reference!G$12*List!$G1189)+Reference!G$13</f>
        <v>1912.6058790863965</v>
      </c>
      <c r="N1189" s="36">
        <f>(Reference!H$12*List!$G1189)+Reference!H$13</f>
        <v>1985.4338356628784</v>
      </c>
      <c r="O1189" s="36">
        <f>(Reference!I$12*List!$G1189)+Reference!I$13</f>
        <v>2063.5322364652898</v>
      </c>
      <c r="P1189" s="36">
        <f>(Reference!J$12*List!$G1189)+Reference!J$13</f>
        <v>2388.862384593127</v>
      </c>
      <c r="Q1189" s="36">
        <f>(Reference!K$12*List!$G1189)+Reference!K$13</f>
        <v>2464.5651289292073</v>
      </c>
      <c r="R1189" s="36">
        <f>(Reference!L$12*List!$G1189)+Reference!L$13</f>
        <v>2659.0924339953367</v>
      </c>
      <c r="S1189" s="36">
        <f>(Reference!M$12*List!$G1189)+Reference!M$13</f>
        <v>3177.0333620162382</v>
      </c>
      <c r="T1189" s="36">
        <f>(Reference!N$12*List!$G1189)+Reference!N$13</f>
        <v>12815.717588654974</v>
      </c>
      <c r="U1189" s="12">
        <f>(Reference!O$12*List!$G1189)+Reference!O$13</f>
        <v>476.34274913951873</v>
      </c>
      <c r="V1189" s="12">
        <f>(Reference!P$12*List!$G1189)+Reference!P$13</f>
        <v>671.2102374238674</v>
      </c>
      <c r="W1189" s="12">
        <f>(Reference!Q$12*List!$G1189)+Reference!Q$13</f>
        <v>335.6051187119337</v>
      </c>
      <c r="X1189" s="54"/>
      <c r="Y1189" s="1" t="str">
        <f t="shared" si="37"/>
        <v>Sabine County, Louisiana</v>
      </c>
      <c r="Z1189" s="39" t="s">
        <v>1304</v>
      </c>
      <c r="AA1189" s="40" t="s">
        <v>2225</v>
      </c>
      <c r="AB1189" s="44" t="s">
        <v>1979</v>
      </c>
      <c r="AC1189" s="63"/>
      <c r="AD1189" s="57">
        <f t="shared" si="36"/>
        <v>0.70120000000000005</v>
      </c>
    </row>
    <row r="1190" spans="1:30" x14ac:dyDescent="0.3">
      <c r="A1190" s="47">
        <v>19430</v>
      </c>
      <c r="B1190" s="13">
        <v>35380</v>
      </c>
      <c r="C1190" s="49" t="s">
        <v>2408</v>
      </c>
      <c r="D1190" s="38" t="s">
        <v>358</v>
      </c>
      <c r="E1190" s="43" t="s">
        <v>1979</v>
      </c>
      <c r="F1190" s="18" t="s">
        <v>6</v>
      </c>
      <c r="G1190" s="11">
        <v>0.83240000000000003</v>
      </c>
      <c r="H1190" s="36">
        <f>(Reference!B$12*List!$G1190)+Reference!B$13</f>
        <v>832.75415082731763</v>
      </c>
      <c r="I1190" s="36">
        <f>(Reference!C$12*List!$G1190)+Reference!C$13</f>
        <v>1242.656508626405</v>
      </c>
      <c r="J1190" s="36">
        <f>(Reference!D$12*List!$G1190)+Reference!D$13</f>
        <v>1487.2931943155149</v>
      </c>
      <c r="K1190" s="36">
        <f>(Reference!E$12*List!$G1190)+Reference!E$13</f>
        <v>1839.5700217078338</v>
      </c>
      <c r="L1190" s="36">
        <f>(Reference!F$12*List!$G1190)+Reference!F$13</f>
        <v>1916.2228498904217</v>
      </c>
      <c r="M1190" s="36">
        <f>(Reference!G$12*List!$G1190)+Reference!G$13</f>
        <v>2170.1013659277869</v>
      </c>
      <c r="N1190" s="36">
        <f>(Reference!H$12*List!$G1190)+Reference!H$13</f>
        <v>2252.7342019827752</v>
      </c>
      <c r="O1190" s="36">
        <f>(Reference!I$12*List!$G1190)+Reference!I$13</f>
        <v>2341.3470459101636</v>
      </c>
      <c r="P1190" s="36">
        <f>(Reference!J$12*List!$G1190)+Reference!J$13</f>
        <v>2710.4766227610662</v>
      </c>
      <c r="Q1190" s="36">
        <f>(Reference!K$12*List!$G1190)+Reference!K$13</f>
        <v>2796.3712812919093</v>
      </c>
      <c r="R1190" s="36">
        <f>(Reference!L$12*List!$G1190)+Reference!L$13</f>
        <v>3017.0879354914177</v>
      </c>
      <c r="S1190" s="36">
        <f>(Reference!M$12*List!$G1190)+Reference!M$13</f>
        <v>3604.7596182245916</v>
      </c>
      <c r="T1190" s="36">
        <f>(Reference!N$12*List!$G1190)+Reference!N$13</f>
        <v>14541.106742686439</v>
      </c>
      <c r="U1190" s="12">
        <f>(Reference!O$12*List!$G1190)+Reference!O$13</f>
        <v>540.47311150755468</v>
      </c>
      <c r="V1190" s="12">
        <f>(Reference!P$12*List!$G1190)+Reference!P$13</f>
        <v>761.57574803337275</v>
      </c>
      <c r="W1190" s="12">
        <f>(Reference!Q$12*List!$G1190)+Reference!Q$13</f>
        <v>380.78787401668637</v>
      </c>
      <c r="X1190" s="54"/>
      <c r="Y1190" s="1" t="str">
        <f t="shared" si="37"/>
        <v>St Bernard County, Louisiana</v>
      </c>
      <c r="Z1190" s="38" t="s">
        <v>358</v>
      </c>
      <c r="AA1190" s="40" t="s">
        <v>2225</v>
      </c>
      <c r="AB1190" s="43" t="s">
        <v>1979</v>
      </c>
      <c r="AC1190" s="62"/>
      <c r="AD1190" s="57">
        <f t="shared" si="36"/>
        <v>0.83240000000000003</v>
      </c>
    </row>
    <row r="1191" spans="1:30" x14ac:dyDescent="0.3">
      <c r="A1191" s="47">
        <v>19440</v>
      </c>
      <c r="B1191" s="13">
        <v>35380</v>
      </c>
      <c r="C1191" s="49" t="s">
        <v>2408</v>
      </c>
      <c r="D1191" s="38" t="s">
        <v>359</v>
      </c>
      <c r="E1191" s="43" t="s">
        <v>1979</v>
      </c>
      <c r="F1191" s="18" t="s">
        <v>6</v>
      </c>
      <c r="G1191" s="11">
        <v>0.83240000000000003</v>
      </c>
      <c r="H1191" s="36">
        <f>(Reference!B$12*List!$G1191)+Reference!B$13</f>
        <v>832.75415082731763</v>
      </c>
      <c r="I1191" s="36">
        <f>(Reference!C$12*List!$G1191)+Reference!C$13</f>
        <v>1242.656508626405</v>
      </c>
      <c r="J1191" s="36">
        <f>(Reference!D$12*List!$G1191)+Reference!D$13</f>
        <v>1487.2931943155149</v>
      </c>
      <c r="K1191" s="36">
        <f>(Reference!E$12*List!$G1191)+Reference!E$13</f>
        <v>1839.5700217078338</v>
      </c>
      <c r="L1191" s="36">
        <f>(Reference!F$12*List!$G1191)+Reference!F$13</f>
        <v>1916.2228498904217</v>
      </c>
      <c r="M1191" s="36">
        <f>(Reference!G$12*List!$G1191)+Reference!G$13</f>
        <v>2170.1013659277869</v>
      </c>
      <c r="N1191" s="36">
        <f>(Reference!H$12*List!$G1191)+Reference!H$13</f>
        <v>2252.7342019827752</v>
      </c>
      <c r="O1191" s="36">
        <f>(Reference!I$12*List!$G1191)+Reference!I$13</f>
        <v>2341.3470459101636</v>
      </c>
      <c r="P1191" s="36">
        <f>(Reference!J$12*List!$G1191)+Reference!J$13</f>
        <v>2710.4766227610662</v>
      </c>
      <c r="Q1191" s="36">
        <f>(Reference!K$12*List!$G1191)+Reference!K$13</f>
        <v>2796.3712812919093</v>
      </c>
      <c r="R1191" s="36">
        <f>(Reference!L$12*List!$G1191)+Reference!L$13</f>
        <v>3017.0879354914177</v>
      </c>
      <c r="S1191" s="36">
        <f>(Reference!M$12*List!$G1191)+Reference!M$13</f>
        <v>3604.7596182245916</v>
      </c>
      <c r="T1191" s="36">
        <f>(Reference!N$12*List!$G1191)+Reference!N$13</f>
        <v>14541.106742686439</v>
      </c>
      <c r="U1191" s="12">
        <f>(Reference!O$12*List!$G1191)+Reference!O$13</f>
        <v>540.47311150755468</v>
      </c>
      <c r="V1191" s="12">
        <f>(Reference!P$12*List!$G1191)+Reference!P$13</f>
        <v>761.57574803337275</v>
      </c>
      <c r="W1191" s="12">
        <f>(Reference!Q$12*List!$G1191)+Reference!Q$13</f>
        <v>380.78787401668637</v>
      </c>
      <c r="X1191" s="54"/>
      <c r="Y1191" s="1" t="str">
        <f t="shared" si="37"/>
        <v>St Charles County, Louisiana</v>
      </c>
      <c r="Z1191" s="38" t="s">
        <v>359</v>
      </c>
      <c r="AA1191" s="40" t="s">
        <v>2225</v>
      </c>
      <c r="AB1191" s="43" t="s">
        <v>1979</v>
      </c>
      <c r="AC1191" s="62"/>
      <c r="AD1191" s="57">
        <f t="shared" si="36"/>
        <v>0.83240000000000003</v>
      </c>
    </row>
    <row r="1192" spans="1:30" x14ac:dyDescent="0.3">
      <c r="A1192" s="47">
        <v>19450</v>
      </c>
      <c r="B1192" s="13">
        <v>12940</v>
      </c>
      <c r="C1192" s="49" t="s">
        <v>2404</v>
      </c>
      <c r="D1192" s="38" t="s">
        <v>360</v>
      </c>
      <c r="E1192" s="43" t="s">
        <v>1979</v>
      </c>
      <c r="F1192" s="18" t="s">
        <v>6</v>
      </c>
      <c r="G1192" s="11">
        <v>0.79610000000000003</v>
      </c>
      <c r="H1192" s="36">
        <f>(Reference!B$12*List!$G1192)+Reference!B$13</f>
        <v>805.41536660253064</v>
      </c>
      <c r="I1192" s="36">
        <f>(Reference!C$12*List!$G1192)+Reference!C$13</f>
        <v>1201.860893112374</v>
      </c>
      <c r="J1192" s="36">
        <f>(Reference!D$12*List!$G1192)+Reference!D$13</f>
        <v>1438.4663134431821</v>
      </c>
      <c r="K1192" s="36">
        <f>(Reference!E$12*List!$G1192)+Reference!E$13</f>
        <v>1779.1781187195461</v>
      </c>
      <c r="L1192" s="36">
        <f>(Reference!F$12*List!$G1192)+Reference!F$13</f>
        <v>1853.3144837565328</v>
      </c>
      <c r="M1192" s="36">
        <f>(Reference!G$12*List!$G1192)+Reference!G$13</f>
        <v>2098.8583310776157</v>
      </c>
      <c r="N1192" s="36">
        <f>(Reference!H$12*List!$G1192)+Reference!H$13</f>
        <v>2178.778384167133</v>
      </c>
      <c r="O1192" s="36">
        <f>(Reference!I$12*List!$G1192)+Reference!I$13</f>
        <v>2264.4821253091814</v>
      </c>
      <c r="P1192" s="36">
        <f>(Reference!J$12*List!$G1192)+Reference!J$13</f>
        <v>2621.4934150972231</v>
      </c>
      <c r="Q1192" s="36">
        <f>(Reference!K$12*List!$G1192)+Reference!K$13</f>
        <v>2704.5682071244851</v>
      </c>
      <c r="R1192" s="36">
        <f>(Reference!L$12*List!$G1192)+Reference!L$13</f>
        <v>2918.0388752451699</v>
      </c>
      <c r="S1192" s="36">
        <f>(Reference!M$12*List!$G1192)+Reference!M$13</f>
        <v>3486.4176738620667</v>
      </c>
      <c r="T1192" s="36">
        <f>(Reference!N$12*List!$G1192)+Reference!N$13</f>
        <v>14063.731542295111</v>
      </c>
      <c r="U1192" s="12">
        <f>(Reference!O$12*List!$G1192)+Reference!O$13</f>
        <v>522.72972618773997</v>
      </c>
      <c r="V1192" s="12">
        <f>(Reference!P$12*List!$G1192)+Reference!P$13</f>
        <v>736.57370508272447</v>
      </c>
      <c r="W1192" s="12">
        <f>(Reference!Q$12*List!$G1192)+Reference!Q$13</f>
        <v>368.28685254136224</v>
      </c>
      <c r="X1192" s="54"/>
      <c r="Y1192" s="1" t="str">
        <f t="shared" si="37"/>
        <v>St Helena County, Louisiana</v>
      </c>
      <c r="Z1192" s="38" t="s">
        <v>360</v>
      </c>
      <c r="AA1192" s="40" t="s">
        <v>2225</v>
      </c>
      <c r="AB1192" s="43" t="s">
        <v>1979</v>
      </c>
      <c r="AC1192" s="62"/>
      <c r="AD1192" s="57">
        <f t="shared" si="36"/>
        <v>0.79610000000000003</v>
      </c>
    </row>
    <row r="1193" spans="1:30" x14ac:dyDescent="0.3">
      <c r="A1193" s="47">
        <v>19460</v>
      </c>
      <c r="B1193" s="13">
        <v>35380</v>
      </c>
      <c r="C1193" s="49" t="s">
        <v>2408</v>
      </c>
      <c r="D1193" s="38" t="s">
        <v>880</v>
      </c>
      <c r="E1193" s="43" t="s">
        <v>1979</v>
      </c>
      <c r="F1193" s="18" t="s">
        <v>6</v>
      </c>
      <c r="G1193" s="11">
        <v>0.83240000000000003</v>
      </c>
      <c r="H1193" s="36">
        <f>(Reference!B$12*List!$G1193)+Reference!B$13</f>
        <v>832.75415082731763</v>
      </c>
      <c r="I1193" s="36">
        <f>(Reference!C$12*List!$G1193)+Reference!C$13</f>
        <v>1242.656508626405</v>
      </c>
      <c r="J1193" s="36">
        <f>(Reference!D$12*List!$G1193)+Reference!D$13</f>
        <v>1487.2931943155149</v>
      </c>
      <c r="K1193" s="36">
        <f>(Reference!E$12*List!$G1193)+Reference!E$13</f>
        <v>1839.5700217078338</v>
      </c>
      <c r="L1193" s="36">
        <f>(Reference!F$12*List!$G1193)+Reference!F$13</f>
        <v>1916.2228498904217</v>
      </c>
      <c r="M1193" s="36">
        <f>(Reference!G$12*List!$G1193)+Reference!G$13</f>
        <v>2170.1013659277869</v>
      </c>
      <c r="N1193" s="36">
        <f>(Reference!H$12*List!$G1193)+Reference!H$13</f>
        <v>2252.7342019827752</v>
      </c>
      <c r="O1193" s="36">
        <f>(Reference!I$12*List!$G1193)+Reference!I$13</f>
        <v>2341.3470459101636</v>
      </c>
      <c r="P1193" s="36">
        <f>(Reference!J$12*List!$G1193)+Reference!J$13</f>
        <v>2710.4766227610662</v>
      </c>
      <c r="Q1193" s="36">
        <f>(Reference!K$12*List!$G1193)+Reference!K$13</f>
        <v>2796.3712812919093</v>
      </c>
      <c r="R1193" s="36">
        <f>(Reference!L$12*List!$G1193)+Reference!L$13</f>
        <v>3017.0879354914177</v>
      </c>
      <c r="S1193" s="36">
        <f>(Reference!M$12*List!$G1193)+Reference!M$13</f>
        <v>3604.7596182245916</v>
      </c>
      <c r="T1193" s="36">
        <f>(Reference!N$12*List!$G1193)+Reference!N$13</f>
        <v>14541.106742686439</v>
      </c>
      <c r="U1193" s="12">
        <f>(Reference!O$12*List!$G1193)+Reference!O$13</f>
        <v>540.47311150755468</v>
      </c>
      <c r="V1193" s="12">
        <f>(Reference!P$12*List!$G1193)+Reference!P$13</f>
        <v>761.57574803337275</v>
      </c>
      <c r="W1193" s="12">
        <f>(Reference!Q$12*List!$G1193)+Reference!Q$13</f>
        <v>380.78787401668637</v>
      </c>
      <c r="X1193" s="54"/>
      <c r="Y1193" s="1" t="str">
        <f t="shared" si="37"/>
        <v>St James County, Louisiana</v>
      </c>
      <c r="Z1193" s="38" t="s">
        <v>880</v>
      </c>
      <c r="AA1193" s="40" t="s">
        <v>2225</v>
      </c>
      <c r="AB1193" s="43" t="s">
        <v>1979</v>
      </c>
      <c r="AC1193" s="62"/>
      <c r="AD1193" s="57">
        <f t="shared" si="36"/>
        <v>0.83240000000000003</v>
      </c>
    </row>
    <row r="1194" spans="1:30" x14ac:dyDescent="0.3">
      <c r="A1194" s="47">
        <v>19470</v>
      </c>
      <c r="B1194" s="13">
        <v>35380</v>
      </c>
      <c r="C1194" s="49" t="s">
        <v>2408</v>
      </c>
      <c r="D1194" s="38" t="s">
        <v>361</v>
      </c>
      <c r="E1194" s="43" t="s">
        <v>1979</v>
      </c>
      <c r="F1194" s="18" t="s">
        <v>6</v>
      </c>
      <c r="G1194" s="11">
        <v>0.83240000000000003</v>
      </c>
      <c r="H1194" s="36">
        <f>(Reference!B$12*List!$G1194)+Reference!B$13</f>
        <v>832.75415082731763</v>
      </c>
      <c r="I1194" s="36">
        <f>(Reference!C$12*List!$G1194)+Reference!C$13</f>
        <v>1242.656508626405</v>
      </c>
      <c r="J1194" s="36">
        <f>(Reference!D$12*List!$G1194)+Reference!D$13</f>
        <v>1487.2931943155149</v>
      </c>
      <c r="K1194" s="36">
        <f>(Reference!E$12*List!$G1194)+Reference!E$13</f>
        <v>1839.5700217078338</v>
      </c>
      <c r="L1194" s="36">
        <f>(Reference!F$12*List!$G1194)+Reference!F$13</f>
        <v>1916.2228498904217</v>
      </c>
      <c r="M1194" s="36">
        <f>(Reference!G$12*List!$G1194)+Reference!G$13</f>
        <v>2170.1013659277869</v>
      </c>
      <c r="N1194" s="36">
        <f>(Reference!H$12*List!$G1194)+Reference!H$13</f>
        <v>2252.7342019827752</v>
      </c>
      <c r="O1194" s="36">
        <f>(Reference!I$12*List!$G1194)+Reference!I$13</f>
        <v>2341.3470459101636</v>
      </c>
      <c r="P1194" s="36">
        <f>(Reference!J$12*List!$G1194)+Reference!J$13</f>
        <v>2710.4766227610662</v>
      </c>
      <c r="Q1194" s="36">
        <f>(Reference!K$12*List!$G1194)+Reference!K$13</f>
        <v>2796.3712812919093</v>
      </c>
      <c r="R1194" s="36">
        <f>(Reference!L$12*List!$G1194)+Reference!L$13</f>
        <v>3017.0879354914177</v>
      </c>
      <c r="S1194" s="36">
        <f>(Reference!M$12*List!$G1194)+Reference!M$13</f>
        <v>3604.7596182245916</v>
      </c>
      <c r="T1194" s="36">
        <f>(Reference!N$12*List!$G1194)+Reference!N$13</f>
        <v>14541.106742686439</v>
      </c>
      <c r="U1194" s="12">
        <f>(Reference!O$12*List!$G1194)+Reference!O$13</f>
        <v>540.47311150755468</v>
      </c>
      <c r="V1194" s="12">
        <f>(Reference!P$12*List!$G1194)+Reference!P$13</f>
        <v>761.57574803337275</v>
      </c>
      <c r="W1194" s="12">
        <f>(Reference!Q$12*List!$G1194)+Reference!Q$13</f>
        <v>380.78787401668637</v>
      </c>
      <c r="X1194" s="54"/>
      <c r="Y1194" s="1" t="str">
        <f t="shared" si="37"/>
        <v>St John Baptist County, Louisiana</v>
      </c>
      <c r="Z1194" s="38" t="s">
        <v>361</v>
      </c>
      <c r="AA1194" s="40" t="s">
        <v>2225</v>
      </c>
      <c r="AB1194" s="43" t="s">
        <v>1979</v>
      </c>
      <c r="AC1194" s="62"/>
      <c r="AD1194" s="57">
        <f t="shared" si="36"/>
        <v>0.83240000000000003</v>
      </c>
    </row>
    <row r="1195" spans="1:30" x14ac:dyDescent="0.3">
      <c r="A1195" s="47">
        <v>19480</v>
      </c>
      <c r="B1195" s="27">
        <v>99919</v>
      </c>
      <c r="C1195" s="49" t="s">
        <v>1979</v>
      </c>
      <c r="D1195" s="39" t="s">
        <v>1305</v>
      </c>
      <c r="E1195" s="44" t="s">
        <v>1979</v>
      </c>
      <c r="F1195" s="18" t="s">
        <v>7</v>
      </c>
      <c r="G1195" s="29">
        <v>0.70120000000000005</v>
      </c>
      <c r="H1195" s="36">
        <f>(Reference!B$12*List!$G1195)+Reference!B$13</f>
        <v>733.9428976512279</v>
      </c>
      <c r="I1195" s="36">
        <f>(Reference!C$12*List!$G1195)+Reference!C$13</f>
        <v>1095.2078927740399</v>
      </c>
      <c r="J1195" s="36">
        <f>(Reference!D$12*List!$G1195)+Reference!D$13</f>
        <v>1310.8169747438878</v>
      </c>
      <c r="K1195" s="36">
        <f>(Reference!E$12*List!$G1195)+Reference!E$13</f>
        <v>1621.2940527804687</v>
      </c>
      <c r="L1195" s="36">
        <f>(Reference!F$12*List!$G1195)+Reference!F$13</f>
        <v>1688.8515651310213</v>
      </c>
      <c r="M1195" s="36">
        <f>(Reference!G$12*List!$G1195)+Reference!G$13</f>
        <v>1912.6058790863965</v>
      </c>
      <c r="N1195" s="36">
        <f>(Reference!H$12*List!$G1195)+Reference!H$13</f>
        <v>1985.4338356628784</v>
      </c>
      <c r="O1195" s="36">
        <f>(Reference!I$12*List!$G1195)+Reference!I$13</f>
        <v>2063.5322364652898</v>
      </c>
      <c r="P1195" s="36">
        <f>(Reference!J$12*List!$G1195)+Reference!J$13</f>
        <v>2388.862384593127</v>
      </c>
      <c r="Q1195" s="36">
        <f>(Reference!K$12*List!$G1195)+Reference!K$13</f>
        <v>2464.5651289292073</v>
      </c>
      <c r="R1195" s="36">
        <f>(Reference!L$12*List!$G1195)+Reference!L$13</f>
        <v>2659.0924339953367</v>
      </c>
      <c r="S1195" s="36">
        <f>(Reference!M$12*List!$G1195)+Reference!M$13</f>
        <v>3177.0333620162382</v>
      </c>
      <c r="T1195" s="36">
        <f>(Reference!N$12*List!$G1195)+Reference!N$13</f>
        <v>12815.717588654974</v>
      </c>
      <c r="U1195" s="12">
        <f>(Reference!O$12*List!$G1195)+Reference!O$13</f>
        <v>476.34274913951873</v>
      </c>
      <c r="V1195" s="12">
        <f>(Reference!P$12*List!$G1195)+Reference!P$13</f>
        <v>671.2102374238674</v>
      </c>
      <c r="W1195" s="12">
        <f>(Reference!Q$12*List!$G1195)+Reference!Q$13</f>
        <v>335.6051187119337</v>
      </c>
      <c r="X1195" s="54"/>
      <c r="Y1195" s="1" t="str">
        <f t="shared" si="37"/>
        <v>St Landry County, Louisiana</v>
      </c>
      <c r="Z1195" s="39" t="s">
        <v>1305</v>
      </c>
      <c r="AA1195" s="40" t="s">
        <v>2225</v>
      </c>
      <c r="AB1195" s="44" t="s">
        <v>1979</v>
      </c>
      <c r="AC1195" s="63"/>
      <c r="AD1195" s="57">
        <f t="shared" si="36"/>
        <v>0.70120000000000005</v>
      </c>
    </row>
    <row r="1196" spans="1:30" x14ac:dyDescent="0.3">
      <c r="A1196" s="47">
        <v>19490</v>
      </c>
      <c r="B1196" s="13">
        <v>29180</v>
      </c>
      <c r="C1196" s="49" t="s">
        <v>2403</v>
      </c>
      <c r="D1196" s="38" t="s">
        <v>362</v>
      </c>
      <c r="E1196" s="43" t="s">
        <v>1979</v>
      </c>
      <c r="F1196" s="18" t="s">
        <v>6</v>
      </c>
      <c r="G1196" s="11">
        <v>0.79039999999999999</v>
      </c>
      <c r="H1196" s="36">
        <f>(Reference!B$12*List!$G1196)+Reference!B$13</f>
        <v>801.12249965814249</v>
      </c>
      <c r="I1196" s="36">
        <f>(Reference!C$12*List!$G1196)+Reference!C$13</f>
        <v>1195.4549700151294</v>
      </c>
      <c r="J1196" s="36">
        <f>(Reference!D$12*List!$G1196)+Reference!D$13</f>
        <v>1430.7992825624026</v>
      </c>
      <c r="K1196" s="36">
        <f>(Reference!E$12*List!$G1196)+Reference!E$13</f>
        <v>1769.695092630476</v>
      </c>
      <c r="L1196" s="36">
        <f>(Reference!F$12*List!$G1196)+Reference!F$13</f>
        <v>1843.436310561955</v>
      </c>
      <c r="M1196" s="36">
        <f>(Reference!G$12*List!$G1196)+Reference!G$13</f>
        <v>2087.6714082499029</v>
      </c>
      <c r="N1196" s="36">
        <f>(Reference!H$12*List!$G1196)+Reference!H$13</f>
        <v>2167.1654871547594</v>
      </c>
      <c r="O1196" s="36">
        <f>(Reference!I$12*List!$G1196)+Reference!I$13</f>
        <v>2252.4124270329935</v>
      </c>
      <c r="P1196" s="36">
        <f>(Reference!J$12*List!$G1196)+Reference!J$13</f>
        <v>2607.5208452987686</v>
      </c>
      <c r="Q1196" s="36">
        <f>(Reference!K$12*List!$G1196)+Reference!K$13</f>
        <v>2690.1528483709226</v>
      </c>
      <c r="R1196" s="36">
        <f>(Reference!L$12*List!$G1196)+Reference!L$13</f>
        <v>2902.4857170246842</v>
      </c>
      <c r="S1196" s="36">
        <f>(Reference!M$12*List!$G1196)+Reference!M$13</f>
        <v>3467.8350544993564</v>
      </c>
      <c r="T1196" s="36">
        <f>(Reference!N$12*List!$G1196)+Reference!N$13</f>
        <v>13988.771800084902</v>
      </c>
      <c r="U1196" s="12">
        <f>(Reference!O$12*List!$G1196)+Reference!O$13</f>
        <v>519.94357477388462</v>
      </c>
      <c r="V1196" s="12">
        <f>(Reference!P$12*List!$G1196)+Reference!P$13</f>
        <v>732.6477644541103</v>
      </c>
      <c r="W1196" s="12">
        <f>(Reference!Q$12*List!$G1196)+Reference!Q$13</f>
        <v>366.32388222705515</v>
      </c>
      <c r="X1196" s="54"/>
      <c r="Y1196" s="1" t="str">
        <f t="shared" si="37"/>
        <v>St Martin County, Louisiana</v>
      </c>
      <c r="Z1196" s="38" t="s">
        <v>362</v>
      </c>
      <c r="AA1196" s="40" t="s">
        <v>2225</v>
      </c>
      <c r="AB1196" s="43" t="s">
        <v>1979</v>
      </c>
      <c r="AC1196" s="62"/>
      <c r="AD1196" s="57">
        <f t="shared" si="36"/>
        <v>0.79039999999999999</v>
      </c>
    </row>
    <row r="1197" spans="1:30" x14ac:dyDescent="0.3">
      <c r="A1197" s="47">
        <v>19500</v>
      </c>
      <c r="B1197" s="27">
        <v>99919</v>
      </c>
      <c r="C1197" s="49" t="s">
        <v>1979</v>
      </c>
      <c r="D1197" s="39" t="s">
        <v>1306</v>
      </c>
      <c r="E1197" s="44" t="s">
        <v>1979</v>
      </c>
      <c r="F1197" s="18" t="s">
        <v>7</v>
      </c>
      <c r="G1197" s="29">
        <v>0.70120000000000005</v>
      </c>
      <c r="H1197" s="36">
        <f>(Reference!B$12*List!$G1197)+Reference!B$13</f>
        <v>733.9428976512279</v>
      </c>
      <c r="I1197" s="36">
        <f>(Reference!C$12*List!$G1197)+Reference!C$13</f>
        <v>1095.2078927740399</v>
      </c>
      <c r="J1197" s="36">
        <f>(Reference!D$12*List!$G1197)+Reference!D$13</f>
        <v>1310.8169747438878</v>
      </c>
      <c r="K1197" s="36">
        <f>(Reference!E$12*List!$G1197)+Reference!E$13</f>
        <v>1621.2940527804687</v>
      </c>
      <c r="L1197" s="36">
        <f>(Reference!F$12*List!$G1197)+Reference!F$13</f>
        <v>1688.8515651310213</v>
      </c>
      <c r="M1197" s="36">
        <f>(Reference!G$12*List!$G1197)+Reference!G$13</f>
        <v>1912.6058790863965</v>
      </c>
      <c r="N1197" s="36">
        <f>(Reference!H$12*List!$G1197)+Reference!H$13</f>
        <v>1985.4338356628784</v>
      </c>
      <c r="O1197" s="36">
        <f>(Reference!I$12*List!$G1197)+Reference!I$13</f>
        <v>2063.5322364652898</v>
      </c>
      <c r="P1197" s="36">
        <f>(Reference!J$12*List!$G1197)+Reference!J$13</f>
        <v>2388.862384593127</v>
      </c>
      <c r="Q1197" s="36">
        <f>(Reference!K$12*List!$G1197)+Reference!K$13</f>
        <v>2464.5651289292073</v>
      </c>
      <c r="R1197" s="36">
        <f>(Reference!L$12*List!$G1197)+Reference!L$13</f>
        <v>2659.0924339953367</v>
      </c>
      <c r="S1197" s="36">
        <f>(Reference!M$12*List!$G1197)+Reference!M$13</f>
        <v>3177.0333620162382</v>
      </c>
      <c r="T1197" s="36">
        <f>(Reference!N$12*List!$G1197)+Reference!N$13</f>
        <v>12815.717588654974</v>
      </c>
      <c r="U1197" s="12">
        <f>(Reference!O$12*List!$G1197)+Reference!O$13</f>
        <v>476.34274913951873</v>
      </c>
      <c r="V1197" s="12">
        <f>(Reference!P$12*List!$G1197)+Reference!P$13</f>
        <v>671.2102374238674</v>
      </c>
      <c r="W1197" s="12">
        <f>(Reference!Q$12*List!$G1197)+Reference!Q$13</f>
        <v>335.6051187119337</v>
      </c>
      <c r="X1197" s="54"/>
      <c r="Y1197" s="1" t="str">
        <f t="shared" si="37"/>
        <v>St Mary County, Louisiana</v>
      </c>
      <c r="Z1197" s="39" t="s">
        <v>1306</v>
      </c>
      <c r="AA1197" s="40" t="s">
        <v>2225</v>
      </c>
      <c r="AB1197" s="44" t="s">
        <v>1979</v>
      </c>
      <c r="AC1197" s="63"/>
      <c r="AD1197" s="57">
        <f t="shared" si="36"/>
        <v>0.70120000000000005</v>
      </c>
    </row>
    <row r="1198" spans="1:30" x14ac:dyDescent="0.3">
      <c r="A1198" s="47">
        <v>19510</v>
      </c>
      <c r="B1198" s="13">
        <v>35380</v>
      </c>
      <c r="C1198" s="49" t="s">
        <v>2408</v>
      </c>
      <c r="D1198" s="38" t="s">
        <v>363</v>
      </c>
      <c r="E1198" s="43" t="s">
        <v>1979</v>
      </c>
      <c r="F1198" s="18" t="s">
        <v>6</v>
      </c>
      <c r="G1198" s="11">
        <v>0.83240000000000003</v>
      </c>
      <c r="H1198" s="36">
        <f>(Reference!B$12*List!$G1198)+Reference!B$13</f>
        <v>832.75415082731763</v>
      </c>
      <c r="I1198" s="36">
        <f>(Reference!C$12*List!$G1198)+Reference!C$13</f>
        <v>1242.656508626405</v>
      </c>
      <c r="J1198" s="36">
        <f>(Reference!D$12*List!$G1198)+Reference!D$13</f>
        <v>1487.2931943155149</v>
      </c>
      <c r="K1198" s="36">
        <f>(Reference!E$12*List!$G1198)+Reference!E$13</f>
        <v>1839.5700217078338</v>
      </c>
      <c r="L1198" s="36">
        <f>(Reference!F$12*List!$G1198)+Reference!F$13</f>
        <v>1916.2228498904217</v>
      </c>
      <c r="M1198" s="36">
        <f>(Reference!G$12*List!$G1198)+Reference!G$13</f>
        <v>2170.1013659277869</v>
      </c>
      <c r="N1198" s="36">
        <f>(Reference!H$12*List!$G1198)+Reference!H$13</f>
        <v>2252.7342019827752</v>
      </c>
      <c r="O1198" s="36">
        <f>(Reference!I$12*List!$G1198)+Reference!I$13</f>
        <v>2341.3470459101636</v>
      </c>
      <c r="P1198" s="36">
        <f>(Reference!J$12*List!$G1198)+Reference!J$13</f>
        <v>2710.4766227610662</v>
      </c>
      <c r="Q1198" s="36">
        <f>(Reference!K$12*List!$G1198)+Reference!K$13</f>
        <v>2796.3712812919093</v>
      </c>
      <c r="R1198" s="36">
        <f>(Reference!L$12*List!$G1198)+Reference!L$13</f>
        <v>3017.0879354914177</v>
      </c>
      <c r="S1198" s="36">
        <f>(Reference!M$12*List!$G1198)+Reference!M$13</f>
        <v>3604.7596182245916</v>
      </c>
      <c r="T1198" s="36">
        <f>(Reference!N$12*List!$G1198)+Reference!N$13</f>
        <v>14541.106742686439</v>
      </c>
      <c r="U1198" s="12">
        <f>(Reference!O$12*List!$G1198)+Reference!O$13</f>
        <v>540.47311150755468</v>
      </c>
      <c r="V1198" s="12">
        <f>(Reference!P$12*List!$G1198)+Reference!P$13</f>
        <v>761.57574803337275</v>
      </c>
      <c r="W1198" s="12">
        <f>(Reference!Q$12*List!$G1198)+Reference!Q$13</f>
        <v>380.78787401668637</v>
      </c>
      <c r="X1198" s="54"/>
      <c r="Y1198" s="1" t="str">
        <f t="shared" si="37"/>
        <v>St Tammany County, Louisiana</v>
      </c>
      <c r="Z1198" s="38" t="s">
        <v>363</v>
      </c>
      <c r="AA1198" s="40" t="s">
        <v>2225</v>
      </c>
      <c r="AB1198" s="43" t="s">
        <v>1979</v>
      </c>
      <c r="AC1198" s="62"/>
      <c r="AD1198" s="57">
        <f t="shared" si="36"/>
        <v>0.83240000000000003</v>
      </c>
    </row>
    <row r="1199" spans="1:30" x14ac:dyDescent="0.3">
      <c r="A1199" s="47">
        <v>19520</v>
      </c>
      <c r="B1199" s="13">
        <v>25220</v>
      </c>
      <c r="C1199" s="49" t="s">
        <v>2411</v>
      </c>
      <c r="D1199" s="38" t="s">
        <v>881</v>
      </c>
      <c r="E1199" s="43" t="s">
        <v>1979</v>
      </c>
      <c r="F1199" s="18" t="s">
        <v>6</v>
      </c>
      <c r="G1199" s="11">
        <v>0.84230000000000005</v>
      </c>
      <c r="H1199" s="36">
        <f>(Reference!B$12*List!$G1199)+Reference!B$13</f>
        <v>840.21018288862319</v>
      </c>
      <c r="I1199" s="36">
        <f>(Reference!C$12*List!$G1199)+Reference!C$13</f>
        <v>1253.7825855847768</v>
      </c>
      <c r="J1199" s="36">
        <f>(Reference!D$12*List!$G1199)+Reference!D$13</f>
        <v>1500.6096163716059</v>
      </c>
      <c r="K1199" s="36">
        <f>(Reference!E$12*List!$G1199)+Reference!E$13</f>
        <v>1856.0405407046396</v>
      </c>
      <c r="L1199" s="36">
        <f>(Reference!F$12*List!$G1199)+Reference!F$13</f>
        <v>1933.379677017846</v>
      </c>
      <c r="M1199" s="36">
        <f>(Reference!G$12*List!$G1199)+Reference!G$13</f>
        <v>2189.5312845232884</v>
      </c>
      <c r="N1199" s="36">
        <f>(Reference!H$12*List!$G1199)+Reference!H$13</f>
        <v>2272.9039704779507</v>
      </c>
      <c r="O1199" s="36">
        <f>(Reference!I$12*List!$G1199)+Reference!I$13</f>
        <v>2362.3102060740684</v>
      </c>
      <c r="P1199" s="36">
        <f>(Reference!J$12*List!$G1199)+Reference!J$13</f>
        <v>2734.7447703057505</v>
      </c>
      <c r="Q1199" s="36">
        <f>(Reference!K$12*List!$G1199)+Reference!K$13</f>
        <v>2821.4084833375709</v>
      </c>
      <c r="R1199" s="36">
        <f>(Reference!L$12*List!$G1199)+Reference!L$13</f>
        <v>3044.1013155585761</v>
      </c>
      <c r="S1199" s="36">
        <f>(Reference!M$12*List!$G1199)+Reference!M$13</f>
        <v>3637.0346939598253</v>
      </c>
      <c r="T1199" s="36">
        <f>(Reference!N$12*List!$G1199)+Reference!N$13</f>
        <v>14671.2999791568</v>
      </c>
      <c r="U1199" s="12">
        <f>(Reference!O$12*List!$G1199)+Reference!O$13</f>
        <v>545.31221659477706</v>
      </c>
      <c r="V1199" s="12">
        <f>(Reference!P$12*List!$G1199)+Reference!P$13</f>
        <v>768.39448701991319</v>
      </c>
      <c r="W1199" s="12">
        <f>(Reference!Q$12*List!$G1199)+Reference!Q$13</f>
        <v>384.19724350995659</v>
      </c>
      <c r="X1199" s="54"/>
      <c r="Y1199" s="1" t="str">
        <f t="shared" si="37"/>
        <v>Tangipahoa County, Louisiana</v>
      </c>
      <c r="Z1199" s="38" t="s">
        <v>881</v>
      </c>
      <c r="AA1199" s="40" t="s">
        <v>2225</v>
      </c>
      <c r="AB1199" s="43" t="s">
        <v>1979</v>
      </c>
      <c r="AC1199" s="62"/>
      <c r="AD1199" s="57">
        <f t="shared" si="36"/>
        <v>0.84230000000000005</v>
      </c>
    </row>
    <row r="1200" spans="1:30" x14ac:dyDescent="0.3">
      <c r="A1200" s="47">
        <v>19530</v>
      </c>
      <c r="B1200" s="27">
        <v>99919</v>
      </c>
      <c r="C1200" s="49" t="s">
        <v>1979</v>
      </c>
      <c r="D1200" s="39" t="s">
        <v>1307</v>
      </c>
      <c r="E1200" s="44" t="s">
        <v>1979</v>
      </c>
      <c r="F1200" s="18" t="s">
        <v>7</v>
      </c>
      <c r="G1200" s="29">
        <v>0.70120000000000005</v>
      </c>
      <c r="H1200" s="36">
        <f>(Reference!B$12*List!$G1200)+Reference!B$13</f>
        <v>733.9428976512279</v>
      </c>
      <c r="I1200" s="36">
        <f>(Reference!C$12*List!$G1200)+Reference!C$13</f>
        <v>1095.2078927740399</v>
      </c>
      <c r="J1200" s="36">
        <f>(Reference!D$12*List!$G1200)+Reference!D$13</f>
        <v>1310.8169747438878</v>
      </c>
      <c r="K1200" s="36">
        <f>(Reference!E$12*List!$G1200)+Reference!E$13</f>
        <v>1621.2940527804687</v>
      </c>
      <c r="L1200" s="36">
        <f>(Reference!F$12*List!$G1200)+Reference!F$13</f>
        <v>1688.8515651310213</v>
      </c>
      <c r="M1200" s="36">
        <f>(Reference!G$12*List!$G1200)+Reference!G$13</f>
        <v>1912.6058790863965</v>
      </c>
      <c r="N1200" s="36">
        <f>(Reference!H$12*List!$G1200)+Reference!H$13</f>
        <v>1985.4338356628784</v>
      </c>
      <c r="O1200" s="36">
        <f>(Reference!I$12*List!$G1200)+Reference!I$13</f>
        <v>2063.5322364652898</v>
      </c>
      <c r="P1200" s="36">
        <f>(Reference!J$12*List!$G1200)+Reference!J$13</f>
        <v>2388.862384593127</v>
      </c>
      <c r="Q1200" s="36">
        <f>(Reference!K$12*List!$G1200)+Reference!K$13</f>
        <v>2464.5651289292073</v>
      </c>
      <c r="R1200" s="36">
        <f>(Reference!L$12*List!$G1200)+Reference!L$13</f>
        <v>2659.0924339953367</v>
      </c>
      <c r="S1200" s="36">
        <f>(Reference!M$12*List!$G1200)+Reference!M$13</f>
        <v>3177.0333620162382</v>
      </c>
      <c r="T1200" s="36">
        <f>(Reference!N$12*List!$G1200)+Reference!N$13</f>
        <v>12815.717588654974</v>
      </c>
      <c r="U1200" s="12">
        <f>(Reference!O$12*List!$G1200)+Reference!O$13</f>
        <v>476.34274913951873</v>
      </c>
      <c r="V1200" s="12">
        <f>(Reference!P$12*List!$G1200)+Reference!P$13</f>
        <v>671.2102374238674</v>
      </c>
      <c r="W1200" s="12">
        <f>(Reference!Q$12*List!$G1200)+Reference!Q$13</f>
        <v>335.6051187119337</v>
      </c>
      <c r="X1200" s="54"/>
      <c r="Y1200" s="1" t="str">
        <f t="shared" si="37"/>
        <v>Tensas County, Louisiana</v>
      </c>
      <c r="Z1200" s="39" t="s">
        <v>1307</v>
      </c>
      <c r="AA1200" s="40" t="s">
        <v>2225</v>
      </c>
      <c r="AB1200" s="44" t="s">
        <v>1979</v>
      </c>
      <c r="AC1200" s="63"/>
      <c r="AD1200" s="57">
        <f t="shared" si="36"/>
        <v>0.70120000000000005</v>
      </c>
    </row>
    <row r="1201" spans="1:30" x14ac:dyDescent="0.3">
      <c r="A1201" s="47">
        <v>19540</v>
      </c>
      <c r="B1201" s="13">
        <v>26380</v>
      </c>
      <c r="C1201" s="49" t="s">
        <v>2409</v>
      </c>
      <c r="D1201" s="38" t="s">
        <v>364</v>
      </c>
      <c r="E1201" s="43" t="s">
        <v>1979</v>
      </c>
      <c r="F1201" s="18" t="s">
        <v>6</v>
      </c>
      <c r="G1201" s="11">
        <v>0.71309999999999996</v>
      </c>
      <c r="H1201" s="36">
        <f>(Reference!B$12*List!$G1201)+Reference!B$13</f>
        <v>742.90519881582736</v>
      </c>
      <c r="I1201" s="36">
        <f>(Reference!C$12*List!$G1201)+Reference!C$13</f>
        <v>1108.5816620472344</v>
      </c>
      <c r="J1201" s="36">
        <f>(Reference!D$12*List!$G1201)+Reference!D$13</f>
        <v>1326.8235830739361</v>
      </c>
      <c r="K1201" s="36">
        <f>(Reference!E$12*List!$G1201)+Reference!E$13</f>
        <v>1641.0919493523866</v>
      </c>
      <c r="L1201" s="36">
        <f>(Reference!F$12*List!$G1201)+Reference!F$13</f>
        <v>1709.4744179407533</v>
      </c>
      <c r="M1201" s="36">
        <f>(Reference!G$12*List!$G1201)+Reference!G$13</f>
        <v>1935.9610337617969</v>
      </c>
      <c r="N1201" s="36">
        <f>(Reference!H$12*List!$G1201)+Reference!H$13</f>
        <v>2009.6783048641494</v>
      </c>
      <c r="O1201" s="36">
        <f>(Reference!I$12*List!$G1201)+Reference!I$13</f>
        <v>2088.7303784804876</v>
      </c>
      <c r="P1201" s="36">
        <f>(Reference!J$12*List!$G1201)+Reference!J$13</f>
        <v>2418.0331882074447</v>
      </c>
      <c r="Q1201" s="36">
        <f>(Reference!K$12*List!$G1201)+Reference!K$13</f>
        <v>2494.6603515901534</v>
      </c>
      <c r="R1201" s="36">
        <f>(Reference!L$12*List!$G1201)+Reference!L$13</f>
        <v>2691.563062560911</v>
      </c>
      <c r="S1201" s="36">
        <f>(Reference!M$12*List!$G1201)+Reference!M$13</f>
        <v>3215.8286550717212</v>
      </c>
      <c r="T1201" s="36">
        <f>(Reference!N$12*List!$G1201)+Reference!N$13</f>
        <v>12972.21248905874</v>
      </c>
      <c r="U1201" s="12">
        <f>(Reference!O$12*List!$G1201)+Reference!O$13</f>
        <v>482.15945121405855</v>
      </c>
      <c r="V1201" s="12">
        <f>(Reference!P$12*List!$G1201)+Reference!P$13</f>
        <v>679.40649943799167</v>
      </c>
      <c r="W1201" s="12">
        <f>(Reference!Q$12*List!$G1201)+Reference!Q$13</f>
        <v>339.70324971899583</v>
      </c>
      <c r="X1201" s="54"/>
      <c r="Y1201" s="1" t="str">
        <f t="shared" si="37"/>
        <v>Terrebonne County, Louisiana</v>
      </c>
      <c r="Z1201" s="38" t="s">
        <v>364</v>
      </c>
      <c r="AA1201" s="40" t="s">
        <v>2225</v>
      </c>
      <c r="AB1201" s="43" t="s">
        <v>1979</v>
      </c>
      <c r="AC1201" s="62"/>
      <c r="AD1201" s="57">
        <f t="shared" si="36"/>
        <v>0.71309999999999996</v>
      </c>
    </row>
    <row r="1202" spans="1:30" x14ac:dyDescent="0.3">
      <c r="A1202" s="47">
        <v>19550</v>
      </c>
      <c r="B1202" s="13">
        <v>33740</v>
      </c>
      <c r="C1202" s="49" t="s">
        <v>2410</v>
      </c>
      <c r="D1202" s="38" t="s">
        <v>365</v>
      </c>
      <c r="E1202" s="43" t="s">
        <v>1979</v>
      </c>
      <c r="F1202" s="18" t="s">
        <v>6</v>
      </c>
      <c r="G1202" s="11">
        <v>0.79139999999999999</v>
      </c>
      <c r="H1202" s="36">
        <f>(Reference!B$12*List!$G1202)+Reference!B$13</f>
        <v>801.87563420978961</v>
      </c>
      <c r="I1202" s="36">
        <f>(Reference!C$12*List!$G1202)+Reference!C$13</f>
        <v>1196.5788161725409</v>
      </c>
      <c r="J1202" s="36">
        <f>(Reference!D$12*List!$G1202)+Reference!D$13</f>
        <v>1432.1443756993815</v>
      </c>
      <c r="K1202" s="36">
        <f>(Reference!E$12*List!$G1202)+Reference!E$13</f>
        <v>1771.3587814180321</v>
      </c>
      <c r="L1202" s="36">
        <f>(Reference!F$12*List!$G1202)+Reference!F$13</f>
        <v>1845.169323403109</v>
      </c>
      <c r="M1202" s="36">
        <f>(Reference!G$12*List!$G1202)+Reference!G$13</f>
        <v>2089.6340262898525</v>
      </c>
      <c r="N1202" s="36">
        <f>(Reference!H$12*List!$G1202)+Reference!H$13</f>
        <v>2169.2028375078071</v>
      </c>
      <c r="O1202" s="36">
        <f>(Reference!I$12*List!$G1202)+Reference!I$13</f>
        <v>2254.5299179586405</v>
      </c>
      <c r="P1202" s="36">
        <f>(Reference!J$12*List!$G1202)+Reference!J$13</f>
        <v>2609.972173333585</v>
      </c>
      <c r="Q1202" s="36">
        <f>(Reference!K$12*List!$G1202)+Reference!K$13</f>
        <v>2692.6818586785648</v>
      </c>
      <c r="R1202" s="36">
        <f>(Reference!L$12*List!$G1202)+Reference!L$13</f>
        <v>2905.2143412738924</v>
      </c>
      <c r="S1202" s="36">
        <f>(Reference!M$12*List!$G1202)+Reference!M$13</f>
        <v>3471.0951631594808</v>
      </c>
      <c r="T1202" s="36">
        <f>(Reference!N$12*List!$G1202)+Reference!N$13</f>
        <v>14001.922632051606</v>
      </c>
      <c r="U1202" s="12">
        <f>(Reference!O$12*List!$G1202)+Reference!O$13</f>
        <v>520.43237326754343</v>
      </c>
      <c r="V1202" s="12">
        <f>(Reference!P$12*List!$G1202)+Reference!P$13</f>
        <v>733.33652596790239</v>
      </c>
      <c r="W1202" s="12">
        <f>(Reference!Q$12*List!$G1202)+Reference!Q$13</f>
        <v>366.66826298395119</v>
      </c>
      <c r="X1202" s="54"/>
      <c r="Y1202" s="1" t="str">
        <f t="shared" si="37"/>
        <v>Union County, Louisiana</v>
      </c>
      <c r="Z1202" s="38" t="s">
        <v>365</v>
      </c>
      <c r="AA1202" s="40" t="s">
        <v>2225</v>
      </c>
      <c r="AB1202" s="43" t="s">
        <v>1979</v>
      </c>
      <c r="AC1202" s="62"/>
      <c r="AD1202" s="57">
        <f t="shared" si="36"/>
        <v>0.79139999999999999</v>
      </c>
    </row>
    <row r="1203" spans="1:30" x14ac:dyDescent="0.3">
      <c r="A1203" s="47">
        <v>19560</v>
      </c>
      <c r="B1203" s="13">
        <v>29180</v>
      </c>
      <c r="C1203" s="49" t="s">
        <v>2403</v>
      </c>
      <c r="D1203" s="38" t="s">
        <v>261</v>
      </c>
      <c r="E1203" s="43" t="s">
        <v>1979</v>
      </c>
      <c r="F1203" s="18" t="s">
        <v>6</v>
      </c>
      <c r="G1203" s="11">
        <v>0.79039999999999999</v>
      </c>
      <c r="H1203" s="36">
        <f>(Reference!B$12*List!$G1203)+Reference!B$13</f>
        <v>801.12249965814249</v>
      </c>
      <c r="I1203" s="36">
        <f>(Reference!C$12*List!$G1203)+Reference!C$13</f>
        <v>1195.4549700151294</v>
      </c>
      <c r="J1203" s="36">
        <f>(Reference!D$12*List!$G1203)+Reference!D$13</f>
        <v>1430.7992825624026</v>
      </c>
      <c r="K1203" s="36">
        <f>(Reference!E$12*List!$G1203)+Reference!E$13</f>
        <v>1769.695092630476</v>
      </c>
      <c r="L1203" s="36">
        <f>(Reference!F$12*List!$G1203)+Reference!F$13</f>
        <v>1843.436310561955</v>
      </c>
      <c r="M1203" s="36">
        <f>(Reference!G$12*List!$G1203)+Reference!G$13</f>
        <v>2087.6714082499029</v>
      </c>
      <c r="N1203" s="36">
        <f>(Reference!H$12*List!$G1203)+Reference!H$13</f>
        <v>2167.1654871547594</v>
      </c>
      <c r="O1203" s="36">
        <f>(Reference!I$12*List!$G1203)+Reference!I$13</f>
        <v>2252.4124270329935</v>
      </c>
      <c r="P1203" s="36">
        <f>(Reference!J$12*List!$G1203)+Reference!J$13</f>
        <v>2607.5208452987686</v>
      </c>
      <c r="Q1203" s="36">
        <f>(Reference!K$12*List!$G1203)+Reference!K$13</f>
        <v>2690.1528483709226</v>
      </c>
      <c r="R1203" s="36">
        <f>(Reference!L$12*List!$G1203)+Reference!L$13</f>
        <v>2902.4857170246842</v>
      </c>
      <c r="S1203" s="36">
        <f>(Reference!M$12*List!$G1203)+Reference!M$13</f>
        <v>3467.8350544993564</v>
      </c>
      <c r="T1203" s="36">
        <f>(Reference!N$12*List!$G1203)+Reference!N$13</f>
        <v>13988.771800084902</v>
      </c>
      <c r="U1203" s="12">
        <f>(Reference!O$12*List!$G1203)+Reference!O$13</f>
        <v>519.94357477388462</v>
      </c>
      <c r="V1203" s="12">
        <f>(Reference!P$12*List!$G1203)+Reference!P$13</f>
        <v>732.6477644541103</v>
      </c>
      <c r="W1203" s="12">
        <f>(Reference!Q$12*List!$G1203)+Reference!Q$13</f>
        <v>366.32388222705515</v>
      </c>
      <c r="X1203" s="54"/>
      <c r="Y1203" s="1" t="str">
        <f t="shared" si="37"/>
        <v>Vermilion County, Louisiana</v>
      </c>
      <c r="Z1203" s="38" t="s">
        <v>261</v>
      </c>
      <c r="AA1203" s="40" t="s">
        <v>2225</v>
      </c>
      <c r="AB1203" s="43" t="s">
        <v>1979</v>
      </c>
      <c r="AC1203" s="62"/>
      <c r="AD1203" s="57">
        <f t="shared" si="36"/>
        <v>0.79039999999999999</v>
      </c>
    </row>
    <row r="1204" spans="1:30" x14ac:dyDescent="0.3">
      <c r="A1204" s="47">
        <v>19570</v>
      </c>
      <c r="B1204" s="27">
        <v>99919</v>
      </c>
      <c r="C1204" s="49" t="s">
        <v>1979</v>
      </c>
      <c r="D1204" s="39" t="s">
        <v>1308</v>
      </c>
      <c r="E1204" s="44" t="s">
        <v>1979</v>
      </c>
      <c r="F1204" s="18" t="s">
        <v>7</v>
      </c>
      <c r="G1204" s="29">
        <v>0.70120000000000005</v>
      </c>
      <c r="H1204" s="36">
        <f>(Reference!B$12*List!$G1204)+Reference!B$13</f>
        <v>733.9428976512279</v>
      </c>
      <c r="I1204" s="36">
        <f>(Reference!C$12*List!$G1204)+Reference!C$13</f>
        <v>1095.2078927740399</v>
      </c>
      <c r="J1204" s="36">
        <f>(Reference!D$12*List!$G1204)+Reference!D$13</f>
        <v>1310.8169747438878</v>
      </c>
      <c r="K1204" s="36">
        <f>(Reference!E$12*List!$G1204)+Reference!E$13</f>
        <v>1621.2940527804687</v>
      </c>
      <c r="L1204" s="36">
        <f>(Reference!F$12*List!$G1204)+Reference!F$13</f>
        <v>1688.8515651310213</v>
      </c>
      <c r="M1204" s="36">
        <f>(Reference!G$12*List!$G1204)+Reference!G$13</f>
        <v>1912.6058790863965</v>
      </c>
      <c r="N1204" s="36">
        <f>(Reference!H$12*List!$G1204)+Reference!H$13</f>
        <v>1985.4338356628784</v>
      </c>
      <c r="O1204" s="36">
        <f>(Reference!I$12*List!$G1204)+Reference!I$13</f>
        <v>2063.5322364652898</v>
      </c>
      <c r="P1204" s="36">
        <f>(Reference!J$12*List!$G1204)+Reference!J$13</f>
        <v>2388.862384593127</v>
      </c>
      <c r="Q1204" s="36">
        <f>(Reference!K$12*List!$G1204)+Reference!K$13</f>
        <v>2464.5651289292073</v>
      </c>
      <c r="R1204" s="36">
        <f>(Reference!L$12*List!$G1204)+Reference!L$13</f>
        <v>2659.0924339953367</v>
      </c>
      <c r="S1204" s="36">
        <f>(Reference!M$12*List!$G1204)+Reference!M$13</f>
        <v>3177.0333620162382</v>
      </c>
      <c r="T1204" s="36">
        <f>(Reference!N$12*List!$G1204)+Reference!N$13</f>
        <v>12815.717588654974</v>
      </c>
      <c r="U1204" s="12">
        <f>(Reference!O$12*List!$G1204)+Reference!O$13</f>
        <v>476.34274913951873</v>
      </c>
      <c r="V1204" s="12">
        <f>(Reference!P$12*List!$G1204)+Reference!P$13</f>
        <v>671.2102374238674</v>
      </c>
      <c r="W1204" s="12">
        <f>(Reference!Q$12*List!$G1204)+Reference!Q$13</f>
        <v>335.6051187119337</v>
      </c>
      <c r="X1204" s="54"/>
      <c r="Y1204" s="1" t="str">
        <f t="shared" si="37"/>
        <v>Vernon County, Louisiana</v>
      </c>
      <c r="Z1204" s="39" t="s">
        <v>1308</v>
      </c>
      <c r="AA1204" s="40" t="s">
        <v>2225</v>
      </c>
      <c r="AB1204" s="44" t="s">
        <v>1979</v>
      </c>
      <c r="AC1204" s="63"/>
      <c r="AD1204" s="57">
        <f t="shared" si="36"/>
        <v>0.70120000000000005</v>
      </c>
    </row>
    <row r="1205" spans="1:30" x14ac:dyDescent="0.3">
      <c r="A1205" s="47">
        <v>19580</v>
      </c>
      <c r="B1205" s="27">
        <v>99919</v>
      </c>
      <c r="C1205" s="49" t="s">
        <v>1979</v>
      </c>
      <c r="D1205" s="39" t="s">
        <v>66</v>
      </c>
      <c r="E1205" s="44" t="s">
        <v>1979</v>
      </c>
      <c r="F1205" s="18" t="s">
        <v>7</v>
      </c>
      <c r="G1205" s="29">
        <v>0.70120000000000005</v>
      </c>
      <c r="H1205" s="36">
        <f>(Reference!B$12*List!$G1205)+Reference!B$13</f>
        <v>733.9428976512279</v>
      </c>
      <c r="I1205" s="36">
        <f>(Reference!C$12*List!$G1205)+Reference!C$13</f>
        <v>1095.2078927740399</v>
      </c>
      <c r="J1205" s="36">
        <f>(Reference!D$12*List!$G1205)+Reference!D$13</f>
        <v>1310.8169747438878</v>
      </c>
      <c r="K1205" s="36">
        <f>(Reference!E$12*List!$G1205)+Reference!E$13</f>
        <v>1621.2940527804687</v>
      </c>
      <c r="L1205" s="36">
        <f>(Reference!F$12*List!$G1205)+Reference!F$13</f>
        <v>1688.8515651310213</v>
      </c>
      <c r="M1205" s="36">
        <f>(Reference!G$12*List!$G1205)+Reference!G$13</f>
        <v>1912.6058790863965</v>
      </c>
      <c r="N1205" s="36">
        <f>(Reference!H$12*List!$G1205)+Reference!H$13</f>
        <v>1985.4338356628784</v>
      </c>
      <c r="O1205" s="36">
        <f>(Reference!I$12*List!$G1205)+Reference!I$13</f>
        <v>2063.5322364652898</v>
      </c>
      <c r="P1205" s="36">
        <f>(Reference!J$12*List!$G1205)+Reference!J$13</f>
        <v>2388.862384593127</v>
      </c>
      <c r="Q1205" s="36">
        <f>(Reference!K$12*List!$G1205)+Reference!K$13</f>
        <v>2464.5651289292073</v>
      </c>
      <c r="R1205" s="36">
        <f>(Reference!L$12*List!$G1205)+Reference!L$13</f>
        <v>2659.0924339953367</v>
      </c>
      <c r="S1205" s="36">
        <f>(Reference!M$12*List!$G1205)+Reference!M$13</f>
        <v>3177.0333620162382</v>
      </c>
      <c r="T1205" s="36">
        <f>(Reference!N$12*List!$G1205)+Reference!N$13</f>
        <v>12815.717588654974</v>
      </c>
      <c r="U1205" s="12">
        <f>(Reference!O$12*List!$G1205)+Reference!O$13</f>
        <v>476.34274913951873</v>
      </c>
      <c r="V1205" s="12">
        <f>(Reference!P$12*List!$G1205)+Reference!P$13</f>
        <v>671.2102374238674</v>
      </c>
      <c r="W1205" s="12">
        <f>(Reference!Q$12*List!$G1205)+Reference!Q$13</f>
        <v>335.6051187119337</v>
      </c>
      <c r="X1205" s="54"/>
      <c r="Y1205" s="1" t="str">
        <f t="shared" si="37"/>
        <v>Washington County, Louisiana</v>
      </c>
      <c r="Z1205" s="39" t="s">
        <v>66</v>
      </c>
      <c r="AA1205" s="40" t="s">
        <v>2225</v>
      </c>
      <c r="AB1205" s="44" t="s">
        <v>1979</v>
      </c>
      <c r="AC1205" s="63"/>
      <c r="AD1205" s="57">
        <f t="shared" si="36"/>
        <v>0.70120000000000005</v>
      </c>
    </row>
    <row r="1206" spans="1:30" x14ac:dyDescent="0.3">
      <c r="A1206" s="47">
        <v>19590</v>
      </c>
      <c r="B1206" s="13">
        <v>43340</v>
      </c>
      <c r="C1206" s="49" t="s">
        <v>2405</v>
      </c>
      <c r="D1206" s="38" t="s">
        <v>451</v>
      </c>
      <c r="E1206" s="43" t="s">
        <v>1979</v>
      </c>
      <c r="F1206" s="18" t="s">
        <v>6</v>
      </c>
      <c r="G1206" s="11">
        <v>0.84650000000000003</v>
      </c>
      <c r="H1206" s="36">
        <f>(Reference!B$12*List!$G1206)+Reference!B$13</f>
        <v>843.37334800554072</v>
      </c>
      <c r="I1206" s="36">
        <f>(Reference!C$12*List!$G1206)+Reference!C$13</f>
        <v>1258.5027394459044</v>
      </c>
      <c r="J1206" s="36">
        <f>(Reference!D$12*List!$G1206)+Reference!D$13</f>
        <v>1506.259007546917</v>
      </c>
      <c r="K1206" s="36">
        <f>(Reference!E$12*List!$G1206)+Reference!E$13</f>
        <v>1863.0280336123753</v>
      </c>
      <c r="L1206" s="36">
        <f>(Reference!F$12*List!$G1206)+Reference!F$13</f>
        <v>1940.6583309506927</v>
      </c>
      <c r="M1206" s="36">
        <f>(Reference!G$12*List!$G1206)+Reference!G$13</f>
        <v>2197.774280291077</v>
      </c>
      <c r="N1206" s="36">
        <f>(Reference!H$12*List!$G1206)+Reference!H$13</f>
        <v>2281.4608419607521</v>
      </c>
      <c r="O1206" s="36">
        <f>(Reference!I$12*List!$G1206)+Reference!I$13</f>
        <v>2371.203667961785</v>
      </c>
      <c r="P1206" s="36">
        <f>(Reference!J$12*List!$G1206)+Reference!J$13</f>
        <v>2745.0403480519803</v>
      </c>
      <c r="Q1206" s="36">
        <f>(Reference!K$12*List!$G1206)+Reference!K$13</f>
        <v>2832.0303266296696</v>
      </c>
      <c r="R1206" s="36">
        <f>(Reference!L$12*List!$G1206)+Reference!L$13</f>
        <v>3055.5615374052495</v>
      </c>
      <c r="S1206" s="36">
        <f>(Reference!M$12*List!$G1206)+Reference!M$13</f>
        <v>3650.7271503323486</v>
      </c>
      <c r="T1206" s="36">
        <f>(Reference!N$12*List!$G1206)+Reference!N$13</f>
        <v>14726.533473416956</v>
      </c>
      <c r="U1206" s="12">
        <f>(Reference!O$12*List!$G1206)+Reference!O$13</f>
        <v>547.36517026814397</v>
      </c>
      <c r="V1206" s="12">
        <f>(Reference!P$12*List!$G1206)+Reference!P$13</f>
        <v>771.28728537783945</v>
      </c>
      <c r="W1206" s="12">
        <f>(Reference!Q$12*List!$G1206)+Reference!Q$13</f>
        <v>385.64364268891973</v>
      </c>
      <c r="X1206" s="54"/>
      <c r="Y1206" s="1" t="str">
        <f t="shared" si="37"/>
        <v>Webster County, Louisiana</v>
      </c>
      <c r="Z1206" s="38" t="s">
        <v>451</v>
      </c>
      <c r="AA1206" s="40" t="s">
        <v>2225</v>
      </c>
      <c r="AB1206" s="43" t="s">
        <v>1979</v>
      </c>
      <c r="AC1206" s="62"/>
      <c r="AD1206" s="57">
        <f t="shared" si="36"/>
        <v>0.84650000000000003</v>
      </c>
    </row>
    <row r="1207" spans="1:30" x14ac:dyDescent="0.3">
      <c r="A1207" s="47">
        <v>19600</v>
      </c>
      <c r="B1207" s="13">
        <v>12940</v>
      </c>
      <c r="C1207" s="49" t="s">
        <v>2404</v>
      </c>
      <c r="D1207" s="38" t="s">
        <v>366</v>
      </c>
      <c r="E1207" s="43" t="s">
        <v>1979</v>
      </c>
      <c r="F1207" s="18" t="s">
        <v>6</v>
      </c>
      <c r="G1207" s="11">
        <v>0.79610000000000003</v>
      </c>
      <c r="H1207" s="36">
        <f>(Reference!B$12*List!$G1207)+Reference!B$13</f>
        <v>805.41536660253064</v>
      </c>
      <c r="I1207" s="36">
        <f>(Reference!C$12*List!$G1207)+Reference!C$13</f>
        <v>1201.860893112374</v>
      </c>
      <c r="J1207" s="36">
        <f>(Reference!D$12*List!$G1207)+Reference!D$13</f>
        <v>1438.4663134431821</v>
      </c>
      <c r="K1207" s="36">
        <f>(Reference!E$12*List!$G1207)+Reference!E$13</f>
        <v>1779.1781187195461</v>
      </c>
      <c r="L1207" s="36">
        <f>(Reference!F$12*List!$G1207)+Reference!F$13</f>
        <v>1853.3144837565328</v>
      </c>
      <c r="M1207" s="36">
        <f>(Reference!G$12*List!$G1207)+Reference!G$13</f>
        <v>2098.8583310776157</v>
      </c>
      <c r="N1207" s="36">
        <f>(Reference!H$12*List!$G1207)+Reference!H$13</f>
        <v>2178.778384167133</v>
      </c>
      <c r="O1207" s="36">
        <f>(Reference!I$12*List!$G1207)+Reference!I$13</f>
        <v>2264.4821253091814</v>
      </c>
      <c r="P1207" s="36">
        <f>(Reference!J$12*List!$G1207)+Reference!J$13</f>
        <v>2621.4934150972231</v>
      </c>
      <c r="Q1207" s="36">
        <f>(Reference!K$12*List!$G1207)+Reference!K$13</f>
        <v>2704.5682071244851</v>
      </c>
      <c r="R1207" s="36">
        <f>(Reference!L$12*List!$G1207)+Reference!L$13</f>
        <v>2918.0388752451699</v>
      </c>
      <c r="S1207" s="36">
        <f>(Reference!M$12*List!$G1207)+Reference!M$13</f>
        <v>3486.4176738620667</v>
      </c>
      <c r="T1207" s="36">
        <f>(Reference!N$12*List!$G1207)+Reference!N$13</f>
        <v>14063.731542295111</v>
      </c>
      <c r="U1207" s="12">
        <f>(Reference!O$12*List!$G1207)+Reference!O$13</f>
        <v>522.72972618773997</v>
      </c>
      <c r="V1207" s="12">
        <f>(Reference!P$12*List!$G1207)+Reference!P$13</f>
        <v>736.57370508272447</v>
      </c>
      <c r="W1207" s="12">
        <f>(Reference!Q$12*List!$G1207)+Reference!Q$13</f>
        <v>368.28685254136224</v>
      </c>
      <c r="X1207" s="54"/>
      <c r="Y1207" s="1" t="str">
        <f t="shared" si="37"/>
        <v>West Baton Rouge County, Louisiana</v>
      </c>
      <c r="Z1207" s="38" t="s">
        <v>366</v>
      </c>
      <c r="AA1207" s="40" t="s">
        <v>2225</v>
      </c>
      <c r="AB1207" s="43" t="s">
        <v>1979</v>
      </c>
      <c r="AC1207" s="62"/>
      <c r="AD1207" s="57">
        <f t="shared" si="36"/>
        <v>0.79610000000000003</v>
      </c>
    </row>
    <row r="1208" spans="1:30" x14ac:dyDescent="0.3">
      <c r="A1208" s="47">
        <v>19610</v>
      </c>
      <c r="B1208" s="27">
        <v>99919</v>
      </c>
      <c r="C1208" s="49" t="s">
        <v>1979</v>
      </c>
      <c r="D1208" s="39" t="s">
        <v>1309</v>
      </c>
      <c r="E1208" s="44" t="s">
        <v>1979</v>
      </c>
      <c r="F1208" s="18" t="s">
        <v>7</v>
      </c>
      <c r="G1208" s="29">
        <v>0.70120000000000005</v>
      </c>
      <c r="H1208" s="36">
        <f>(Reference!B$12*List!$G1208)+Reference!B$13</f>
        <v>733.9428976512279</v>
      </c>
      <c r="I1208" s="36">
        <f>(Reference!C$12*List!$G1208)+Reference!C$13</f>
        <v>1095.2078927740399</v>
      </c>
      <c r="J1208" s="36">
        <f>(Reference!D$12*List!$G1208)+Reference!D$13</f>
        <v>1310.8169747438878</v>
      </c>
      <c r="K1208" s="36">
        <f>(Reference!E$12*List!$G1208)+Reference!E$13</f>
        <v>1621.2940527804687</v>
      </c>
      <c r="L1208" s="36">
        <f>(Reference!F$12*List!$G1208)+Reference!F$13</f>
        <v>1688.8515651310213</v>
      </c>
      <c r="M1208" s="36">
        <f>(Reference!G$12*List!$G1208)+Reference!G$13</f>
        <v>1912.6058790863965</v>
      </c>
      <c r="N1208" s="36">
        <f>(Reference!H$12*List!$G1208)+Reference!H$13</f>
        <v>1985.4338356628784</v>
      </c>
      <c r="O1208" s="36">
        <f>(Reference!I$12*List!$G1208)+Reference!I$13</f>
        <v>2063.5322364652898</v>
      </c>
      <c r="P1208" s="36">
        <f>(Reference!J$12*List!$G1208)+Reference!J$13</f>
        <v>2388.862384593127</v>
      </c>
      <c r="Q1208" s="36">
        <f>(Reference!K$12*List!$G1208)+Reference!K$13</f>
        <v>2464.5651289292073</v>
      </c>
      <c r="R1208" s="36">
        <f>(Reference!L$12*List!$G1208)+Reference!L$13</f>
        <v>2659.0924339953367</v>
      </c>
      <c r="S1208" s="36">
        <f>(Reference!M$12*List!$G1208)+Reference!M$13</f>
        <v>3177.0333620162382</v>
      </c>
      <c r="T1208" s="36">
        <f>(Reference!N$12*List!$G1208)+Reference!N$13</f>
        <v>12815.717588654974</v>
      </c>
      <c r="U1208" s="12">
        <f>(Reference!O$12*List!$G1208)+Reference!O$13</f>
        <v>476.34274913951873</v>
      </c>
      <c r="V1208" s="12">
        <f>(Reference!P$12*List!$G1208)+Reference!P$13</f>
        <v>671.2102374238674</v>
      </c>
      <c r="W1208" s="12">
        <f>(Reference!Q$12*List!$G1208)+Reference!Q$13</f>
        <v>335.6051187119337</v>
      </c>
      <c r="X1208" s="54"/>
      <c r="Y1208" s="1" t="str">
        <f t="shared" si="37"/>
        <v>West Carroll County, Louisiana</v>
      </c>
      <c r="Z1208" s="39" t="s">
        <v>1309</v>
      </c>
      <c r="AA1208" s="40" t="s">
        <v>2225</v>
      </c>
      <c r="AB1208" s="44" t="s">
        <v>1979</v>
      </c>
      <c r="AC1208" s="63"/>
      <c r="AD1208" s="57">
        <f t="shared" si="36"/>
        <v>0.70120000000000005</v>
      </c>
    </row>
    <row r="1209" spans="1:30" x14ac:dyDescent="0.3">
      <c r="A1209" s="47">
        <v>19620</v>
      </c>
      <c r="B1209" s="13">
        <v>12940</v>
      </c>
      <c r="C1209" s="49" t="s">
        <v>2404</v>
      </c>
      <c r="D1209" s="38" t="s">
        <v>367</v>
      </c>
      <c r="E1209" s="43" t="s">
        <v>1979</v>
      </c>
      <c r="F1209" s="18" t="s">
        <v>6</v>
      </c>
      <c r="G1209" s="11">
        <v>0.79610000000000003</v>
      </c>
      <c r="H1209" s="36">
        <f>(Reference!B$12*List!$G1209)+Reference!B$13</f>
        <v>805.41536660253064</v>
      </c>
      <c r="I1209" s="36">
        <f>(Reference!C$12*List!$G1209)+Reference!C$13</f>
        <v>1201.860893112374</v>
      </c>
      <c r="J1209" s="36">
        <f>(Reference!D$12*List!$G1209)+Reference!D$13</f>
        <v>1438.4663134431821</v>
      </c>
      <c r="K1209" s="36">
        <f>(Reference!E$12*List!$G1209)+Reference!E$13</f>
        <v>1779.1781187195461</v>
      </c>
      <c r="L1209" s="36">
        <f>(Reference!F$12*List!$G1209)+Reference!F$13</f>
        <v>1853.3144837565328</v>
      </c>
      <c r="M1209" s="36">
        <f>(Reference!G$12*List!$G1209)+Reference!G$13</f>
        <v>2098.8583310776157</v>
      </c>
      <c r="N1209" s="36">
        <f>(Reference!H$12*List!$G1209)+Reference!H$13</f>
        <v>2178.778384167133</v>
      </c>
      <c r="O1209" s="36">
        <f>(Reference!I$12*List!$G1209)+Reference!I$13</f>
        <v>2264.4821253091814</v>
      </c>
      <c r="P1209" s="36">
        <f>(Reference!J$12*List!$G1209)+Reference!J$13</f>
        <v>2621.4934150972231</v>
      </c>
      <c r="Q1209" s="36">
        <f>(Reference!K$12*List!$G1209)+Reference!K$13</f>
        <v>2704.5682071244851</v>
      </c>
      <c r="R1209" s="36">
        <f>(Reference!L$12*List!$G1209)+Reference!L$13</f>
        <v>2918.0388752451699</v>
      </c>
      <c r="S1209" s="36">
        <f>(Reference!M$12*List!$G1209)+Reference!M$13</f>
        <v>3486.4176738620667</v>
      </c>
      <c r="T1209" s="36">
        <f>(Reference!N$12*List!$G1209)+Reference!N$13</f>
        <v>14063.731542295111</v>
      </c>
      <c r="U1209" s="12">
        <f>(Reference!O$12*List!$G1209)+Reference!O$13</f>
        <v>522.72972618773997</v>
      </c>
      <c r="V1209" s="12">
        <f>(Reference!P$12*List!$G1209)+Reference!P$13</f>
        <v>736.57370508272447</v>
      </c>
      <c r="W1209" s="12">
        <f>(Reference!Q$12*List!$G1209)+Reference!Q$13</f>
        <v>368.28685254136224</v>
      </c>
      <c r="X1209" s="54"/>
      <c r="Y1209" s="1" t="str">
        <f t="shared" si="37"/>
        <v>West Feliciana County, Louisiana</v>
      </c>
      <c r="Z1209" s="38" t="s">
        <v>367</v>
      </c>
      <c r="AA1209" s="40" t="s">
        <v>2225</v>
      </c>
      <c r="AB1209" s="43" t="s">
        <v>1979</v>
      </c>
      <c r="AC1209" s="62"/>
      <c r="AD1209" s="57">
        <f t="shared" si="36"/>
        <v>0.79610000000000003</v>
      </c>
    </row>
    <row r="1210" spans="1:30" x14ac:dyDescent="0.3">
      <c r="A1210" s="47">
        <v>19630</v>
      </c>
      <c r="B1210" s="27">
        <v>99919</v>
      </c>
      <c r="C1210" s="49" t="s">
        <v>1979</v>
      </c>
      <c r="D1210" s="39" t="s">
        <v>1310</v>
      </c>
      <c r="E1210" s="44" t="s">
        <v>1979</v>
      </c>
      <c r="F1210" s="18" t="s">
        <v>7</v>
      </c>
      <c r="G1210" s="29">
        <v>0.70120000000000005</v>
      </c>
      <c r="H1210" s="36">
        <f>(Reference!B$12*List!$G1210)+Reference!B$13</f>
        <v>733.9428976512279</v>
      </c>
      <c r="I1210" s="36">
        <f>(Reference!C$12*List!$G1210)+Reference!C$13</f>
        <v>1095.2078927740399</v>
      </c>
      <c r="J1210" s="36">
        <f>(Reference!D$12*List!$G1210)+Reference!D$13</f>
        <v>1310.8169747438878</v>
      </c>
      <c r="K1210" s="36">
        <f>(Reference!E$12*List!$G1210)+Reference!E$13</f>
        <v>1621.2940527804687</v>
      </c>
      <c r="L1210" s="36">
        <f>(Reference!F$12*List!$G1210)+Reference!F$13</f>
        <v>1688.8515651310213</v>
      </c>
      <c r="M1210" s="36">
        <f>(Reference!G$12*List!$G1210)+Reference!G$13</f>
        <v>1912.6058790863965</v>
      </c>
      <c r="N1210" s="36">
        <f>(Reference!H$12*List!$G1210)+Reference!H$13</f>
        <v>1985.4338356628784</v>
      </c>
      <c r="O1210" s="36">
        <f>(Reference!I$12*List!$G1210)+Reference!I$13</f>
        <v>2063.5322364652898</v>
      </c>
      <c r="P1210" s="36">
        <f>(Reference!J$12*List!$G1210)+Reference!J$13</f>
        <v>2388.862384593127</v>
      </c>
      <c r="Q1210" s="36">
        <f>(Reference!K$12*List!$G1210)+Reference!K$13</f>
        <v>2464.5651289292073</v>
      </c>
      <c r="R1210" s="36">
        <f>(Reference!L$12*List!$G1210)+Reference!L$13</f>
        <v>2659.0924339953367</v>
      </c>
      <c r="S1210" s="36">
        <f>(Reference!M$12*List!$G1210)+Reference!M$13</f>
        <v>3177.0333620162382</v>
      </c>
      <c r="T1210" s="36">
        <f>(Reference!N$12*List!$G1210)+Reference!N$13</f>
        <v>12815.717588654974</v>
      </c>
      <c r="U1210" s="12">
        <f>(Reference!O$12*List!$G1210)+Reference!O$13</f>
        <v>476.34274913951873</v>
      </c>
      <c r="V1210" s="12">
        <f>(Reference!P$12*List!$G1210)+Reference!P$13</f>
        <v>671.2102374238674</v>
      </c>
      <c r="W1210" s="12">
        <f>(Reference!Q$12*List!$G1210)+Reference!Q$13</f>
        <v>335.6051187119337</v>
      </c>
      <c r="X1210" s="54"/>
      <c r="Y1210" s="1" t="str">
        <f t="shared" si="37"/>
        <v>Winn County, Louisiana</v>
      </c>
      <c r="Z1210" s="39" t="s">
        <v>1310</v>
      </c>
      <c r="AA1210" s="40" t="s">
        <v>2225</v>
      </c>
      <c r="AB1210" s="44" t="s">
        <v>1979</v>
      </c>
      <c r="AC1210" s="63"/>
      <c r="AD1210" s="57">
        <f t="shared" si="36"/>
        <v>0.70120000000000005</v>
      </c>
    </row>
    <row r="1211" spans="1:30" x14ac:dyDescent="0.3">
      <c r="A1211" s="47">
        <v>20000</v>
      </c>
      <c r="B1211" s="13">
        <v>30340</v>
      </c>
      <c r="C1211" s="49" t="s">
        <v>2412</v>
      </c>
      <c r="D1211" s="38" t="s">
        <v>368</v>
      </c>
      <c r="E1211" s="43" t="s">
        <v>1980</v>
      </c>
      <c r="F1211" s="18" t="s">
        <v>6</v>
      </c>
      <c r="G1211" s="11">
        <v>0.84099999999999997</v>
      </c>
      <c r="H1211" s="36">
        <f>(Reference!B$12*List!$G1211)+Reference!B$13</f>
        <v>839.23110797148206</v>
      </c>
      <c r="I1211" s="36">
        <f>(Reference!C$12*List!$G1211)+Reference!C$13</f>
        <v>1252.321585580142</v>
      </c>
      <c r="J1211" s="36">
        <f>(Reference!D$12*List!$G1211)+Reference!D$13</f>
        <v>1498.8609952935333</v>
      </c>
      <c r="K1211" s="36">
        <f>(Reference!E$12*List!$G1211)+Reference!E$13</f>
        <v>1853.8777452808165</v>
      </c>
      <c r="L1211" s="36">
        <f>(Reference!F$12*List!$G1211)+Reference!F$13</f>
        <v>1931.1267603243457</v>
      </c>
      <c r="M1211" s="36">
        <f>(Reference!G$12*List!$G1211)+Reference!G$13</f>
        <v>2186.9798810713537</v>
      </c>
      <c r="N1211" s="36">
        <f>(Reference!H$12*List!$G1211)+Reference!H$13</f>
        <v>2270.2554150189881</v>
      </c>
      <c r="O1211" s="36">
        <f>(Reference!I$12*List!$G1211)+Reference!I$13</f>
        <v>2359.5574678707271</v>
      </c>
      <c r="P1211" s="36">
        <f>(Reference!J$12*List!$G1211)+Reference!J$13</f>
        <v>2731.5580438604889</v>
      </c>
      <c r="Q1211" s="36">
        <f>(Reference!K$12*List!$G1211)+Reference!K$13</f>
        <v>2818.1207699376355</v>
      </c>
      <c r="R1211" s="36">
        <f>(Reference!L$12*List!$G1211)+Reference!L$13</f>
        <v>3040.5541040346061</v>
      </c>
      <c r="S1211" s="36">
        <f>(Reference!M$12*List!$G1211)+Reference!M$13</f>
        <v>3632.7965527016631</v>
      </c>
      <c r="T1211" s="36">
        <f>(Reference!N$12*List!$G1211)+Reference!N$13</f>
        <v>14654.203897600084</v>
      </c>
      <c r="U1211" s="12">
        <f>(Reference!O$12*List!$G1211)+Reference!O$13</f>
        <v>544.67677855302054</v>
      </c>
      <c r="V1211" s="12">
        <f>(Reference!P$12*List!$G1211)+Reference!P$13</f>
        <v>767.49909705198365</v>
      </c>
      <c r="W1211" s="12">
        <f>(Reference!Q$12*List!$G1211)+Reference!Q$13</f>
        <v>383.74954852599183</v>
      </c>
      <c r="X1211" s="54"/>
      <c r="Y1211" s="1" t="str">
        <f t="shared" si="37"/>
        <v>Androscoggin County, Maine</v>
      </c>
      <c r="Z1211" s="38" t="s">
        <v>368</v>
      </c>
      <c r="AA1211" s="40" t="s">
        <v>2225</v>
      </c>
      <c r="AB1211" s="43" t="s">
        <v>1980</v>
      </c>
      <c r="AC1211" s="62"/>
      <c r="AD1211" s="57">
        <f t="shared" si="36"/>
        <v>0.84099999999999997</v>
      </c>
    </row>
    <row r="1212" spans="1:30" x14ac:dyDescent="0.3">
      <c r="A1212" s="47">
        <v>20010</v>
      </c>
      <c r="B1212" s="27">
        <v>99920</v>
      </c>
      <c r="C1212" s="49" t="s">
        <v>1980</v>
      </c>
      <c r="D1212" s="39" t="s">
        <v>1311</v>
      </c>
      <c r="E1212" s="44" t="s">
        <v>1980</v>
      </c>
      <c r="F1212" s="18" t="s">
        <v>7</v>
      </c>
      <c r="G1212" s="29">
        <v>0.86170000000000002</v>
      </c>
      <c r="H1212" s="36">
        <f>(Reference!B$12*List!$G1212)+Reference!B$13</f>
        <v>854.82099319057556</v>
      </c>
      <c r="I1212" s="36">
        <f>(Reference!C$12*List!$G1212)+Reference!C$13</f>
        <v>1275.5852010385565</v>
      </c>
      <c r="J1212" s="36">
        <f>(Reference!D$12*List!$G1212)+Reference!D$13</f>
        <v>1526.7044232289959</v>
      </c>
      <c r="K1212" s="36">
        <f>(Reference!E$12*List!$G1212)+Reference!E$13</f>
        <v>1888.3161031832285</v>
      </c>
      <c r="L1212" s="36">
        <f>(Reference!F$12*List!$G1212)+Reference!F$13</f>
        <v>1967.0001261362329</v>
      </c>
      <c r="M1212" s="36">
        <f>(Reference!G$12*List!$G1212)+Reference!G$13</f>
        <v>2227.606074498311</v>
      </c>
      <c r="N1212" s="36">
        <f>(Reference!H$12*List!$G1212)+Reference!H$13</f>
        <v>2312.4285673270815</v>
      </c>
      <c r="O1212" s="36">
        <f>(Reference!I$12*List!$G1212)+Reference!I$13</f>
        <v>2403.3895300316181</v>
      </c>
      <c r="P1212" s="36">
        <f>(Reference!J$12*List!$G1212)+Reference!J$13</f>
        <v>2782.3005341811927</v>
      </c>
      <c r="Q1212" s="36">
        <f>(Reference!K$12*List!$G1212)+Reference!K$13</f>
        <v>2870.4712833058366</v>
      </c>
      <c r="R1212" s="36">
        <f>(Reference!L$12*List!$G1212)+Reference!L$13</f>
        <v>3097.0366259932098</v>
      </c>
      <c r="S1212" s="36">
        <f>(Reference!M$12*List!$G1212)+Reference!M$13</f>
        <v>3700.2808019662434</v>
      </c>
      <c r="T1212" s="36">
        <f>(Reference!N$12*List!$G1212)+Reference!N$13</f>
        <v>14926.426119310843</v>
      </c>
      <c r="U1212" s="12">
        <f>(Reference!O$12*List!$G1212)+Reference!O$13</f>
        <v>554.79490737175797</v>
      </c>
      <c r="V1212" s="12">
        <f>(Reference!P$12*List!$G1212)+Reference!P$13</f>
        <v>781.75646038747732</v>
      </c>
      <c r="W1212" s="12">
        <f>(Reference!Q$12*List!$G1212)+Reference!Q$13</f>
        <v>390.87823019373866</v>
      </c>
      <c r="X1212" s="54"/>
      <c r="Y1212" s="1" t="str">
        <f t="shared" si="37"/>
        <v>Aroostook County, Maine</v>
      </c>
      <c r="Z1212" s="39" t="s">
        <v>1311</v>
      </c>
      <c r="AA1212" s="40" t="s">
        <v>2225</v>
      </c>
      <c r="AB1212" s="44" t="s">
        <v>1980</v>
      </c>
      <c r="AC1212" s="63"/>
      <c r="AD1212" s="57">
        <f t="shared" si="36"/>
        <v>0.86170000000000002</v>
      </c>
    </row>
    <row r="1213" spans="1:30" x14ac:dyDescent="0.3">
      <c r="A1213" s="47">
        <v>20020</v>
      </c>
      <c r="B1213" s="13">
        <v>38860</v>
      </c>
      <c r="C1213" s="49" t="s">
        <v>2413</v>
      </c>
      <c r="D1213" s="38" t="s">
        <v>369</v>
      </c>
      <c r="E1213" s="43" t="s">
        <v>1980</v>
      </c>
      <c r="F1213" s="18" t="s">
        <v>6</v>
      </c>
      <c r="G1213" s="11">
        <v>1.0199</v>
      </c>
      <c r="H1213" s="36">
        <f>(Reference!B$12*List!$G1213)+Reference!B$13</f>
        <v>973.96687926113509</v>
      </c>
      <c r="I1213" s="36">
        <f>(Reference!C$12*List!$G1213)+Reference!C$13</f>
        <v>1453.3776631410269</v>
      </c>
      <c r="J1213" s="36">
        <f>(Reference!D$12*List!$G1213)+Reference!D$13</f>
        <v>1739.4981574990525</v>
      </c>
      <c r="K1213" s="36">
        <f>(Reference!E$12*List!$G1213)+Reference!E$13</f>
        <v>2151.5116693746095</v>
      </c>
      <c r="L1213" s="36">
        <f>(Reference!F$12*List!$G1213)+Reference!F$13</f>
        <v>2241.1627576067904</v>
      </c>
      <c r="M1213" s="36">
        <f>(Reference!G$12*List!$G1213)+Reference!G$13</f>
        <v>2538.0922484183411</v>
      </c>
      <c r="N1213" s="36">
        <f>(Reference!H$12*List!$G1213)+Reference!H$13</f>
        <v>2634.7373931792745</v>
      </c>
      <c r="O1213" s="36">
        <f>(Reference!I$12*List!$G1213)+Reference!I$13</f>
        <v>2738.3765944689585</v>
      </c>
      <c r="P1213" s="36">
        <f>(Reference!J$12*List!$G1213)+Reference!J$13</f>
        <v>3170.1006292891798</v>
      </c>
      <c r="Q1213" s="36">
        <f>(Reference!K$12*List!$G1213)+Reference!K$13</f>
        <v>3270.5607139748872</v>
      </c>
      <c r="R1213" s="36">
        <f>(Reference!L$12*List!$G1213)+Reference!L$13</f>
        <v>3528.7049822179051</v>
      </c>
      <c r="S1213" s="36">
        <f>(Reference!M$12*List!$G1213)+Reference!M$13</f>
        <v>4216.0299919979625</v>
      </c>
      <c r="T1213" s="36">
        <f>(Reference!N$12*List!$G1213)+Reference!N$13</f>
        <v>17006.887736443296</v>
      </c>
      <c r="U1213" s="12">
        <f>(Reference!O$12*List!$G1213)+Reference!O$13</f>
        <v>632.12282906858195</v>
      </c>
      <c r="V1213" s="12">
        <f>(Reference!P$12*List!$G1213)+Reference!P$13</f>
        <v>890.71853186936551</v>
      </c>
      <c r="W1213" s="12">
        <f>(Reference!Q$12*List!$G1213)+Reference!Q$13</f>
        <v>445.35926593468275</v>
      </c>
      <c r="X1213" s="54"/>
      <c r="Y1213" s="1" t="str">
        <f t="shared" si="37"/>
        <v>Cumberland County, Maine</v>
      </c>
      <c r="Z1213" s="38" t="s">
        <v>369</v>
      </c>
      <c r="AA1213" s="40" t="s">
        <v>2225</v>
      </c>
      <c r="AB1213" s="43" t="s">
        <v>1980</v>
      </c>
      <c r="AC1213" s="62"/>
      <c r="AD1213" s="57">
        <f t="shared" si="36"/>
        <v>1.0199</v>
      </c>
    </row>
    <row r="1214" spans="1:30" x14ac:dyDescent="0.3">
      <c r="A1214" s="47">
        <v>20030</v>
      </c>
      <c r="B1214" s="27">
        <v>99920</v>
      </c>
      <c r="C1214" s="49" t="s">
        <v>1980</v>
      </c>
      <c r="D1214" s="39" t="s">
        <v>230</v>
      </c>
      <c r="E1214" s="44" t="s">
        <v>1980</v>
      </c>
      <c r="F1214" s="18" t="s">
        <v>7</v>
      </c>
      <c r="G1214" s="29">
        <v>0.86170000000000002</v>
      </c>
      <c r="H1214" s="36">
        <f>(Reference!B$12*List!$G1214)+Reference!B$13</f>
        <v>854.82099319057556</v>
      </c>
      <c r="I1214" s="36">
        <f>(Reference!C$12*List!$G1214)+Reference!C$13</f>
        <v>1275.5852010385565</v>
      </c>
      <c r="J1214" s="36">
        <f>(Reference!D$12*List!$G1214)+Reference!D$13</f>
        <v>1526.7044232289959</v>
      </c>
      <c r="K1214" s="36">
        <f>(Reference!E$12*List!$G1214)+Reference!E$13</f>
        <v>1888.3161031832285</v>
      </c>
      <c r="L1214" s="36">
        <f>(Reference!F$12*List!$G1214)+Reference!F$13</f>
        <v>1967.0001261362329</v>
      </c>
      <c r="M1214" s="36">
        <f>(Reference!G$12*List!$G1214)+Reference!G$13</f>
        <v>2227.606074498311</v>
      </c>
      <c r="N1214" s="36">
        <f>(Reference!H$12*List!$G1214)+Reference!H$13</f>
        <v>2312.4285673270815</v>
      </c>
      <c r="O1214" s="36">
        <f>(Reference!I$12*List!$G1214)+Reference!I$13</f>
        <v>2403.3895300316181</v>
      </c>
      <c r="P1214" s="36">
        <f>(Reference!J$12*List!$G1214)+Reference!J$13</f>
        <v>2782.3005341811927</v>
      </c>
      <c r="Q1214" s="36">
        <f>(Reference!K$12*List!$G1214)+Reference!K$13</f>
        <v>2870.4712833058366</v>
      </c>
      <c r="R1214" s="36">
        <f>(Reference!L$12*List!$G1214)+Reference!L$13</f>
        <v>3097.0366259932098</v>
      </c>
      <c r="S1214" s="36">
        <f>(Reference!M$12*List!$G1214)+Reference!M$13</f>
        <v>3700.2808019662434</v>
      </c>
      <c r="T1214" s="36">
        <f>(Reference!N$12*List!$G1214)+Reference!N$13</f>
        <v>14926.426119310843</v>
      </c>
      <c r="U1214" s="12">
        <f>(Reference!O$12*List!$G1214)+Reference!O$13</f>
        <v>554.79490737175797</v>
      </c>
      <c r="V1214" s="12">
        <f>(Reference!P$12*List!$G1214)+Reference!P$13</f>
        <v>781.75646038747732</v>
      </c>
      <c r="W1214" s="12">
        <f>(Reference!Q$12*List!$G1214)+Reference!Q$13</f>
        <v>390.87823019373866</v>
      </c>
      <c r="X1214" s="54"/>
      <c r="Y1214" s="1" t="str">
        <f t="shared" si="37"/>
        <v>Franklin County, Maine</v>
      </c>
      <c r="Z1214" s="39" t="s">
        <v>230</v>
      </c>
      <c r="AA1214" s="40" t="s">
        <v>2225</v>
      </c>
      <c r="AB1214" s="44" t="s">
        <v>1980</v>
      </c>
      <c r="AC1214" s="63"/>
      <c r="AD1214" s="57">
        <f t="shared" si="36"/>
        <v>0.86170000000000002</v>
      </c>
    </row>
    <row r="1215" spans="1:30" x14ac:dyDescent="0.3">
      <c r="A1215" s="47">
        <v>20040</v>
      </c>
      <c r="B1215" s="27">
        <v>99920</v>
      </c>
      <c r="C1215" s="49" t="s">
        <v>1980</v>
      </c>
      <c r="D1215" s="39" t="s">
        <v>273</v>
      </c>
      <c r="E1215" s="44" t="s">
        <v>1980</v>
      </c>
      <c r="F1215" s="18" t="s">
        <v>7</v>
      </c>
      <c r="G1215" s="29">
        <v>0.86170000000000002</v>
      </c>
      <c r="H1215" s="36">
        <f>(Reference!B$12*List!$G1215)+Reference!B$13</f>
        <v>854.82099319057556</v>
      </c>
      <c r="I1215" s="36">
        <f>(Reference!C$12*List!$G1215)+Reference!C$13</f>
        <v>1275.5852010385565</v>
      </c>
      <c r="J1215" s="36">
        <f>(Reference!D$12*List!$G1215)+Reference!D$13</f>
        <v>1526.7044232289959</v>
      </c>
      <c r="K1215" s="36">
        <f>(Reference!E$12*List!$G1215)+Reference!E$13</f>
        <v>1888.3161031832285</v>
      </c>
      <c r="L1215" s="36">
        <f>(Reference!F$12*List!$G1215)+Reference!F$13</f>
        <v>1967.0001261362329</v>
      </c>
      <c r="M1215" s="36">
        <f>(Reference!G$12*List!$G1215)+Reference!G$13</f>
        <v>2227.606074498311</v>
      </c>
      <c r="N1215" s="36">
        <f>(Reference!H$12*List!$G1215)+Reference!H$13</f>
        <v>2312.4285673270815</v>
      </c>
      <c r="O1215" s="36">
        <f>(Reference!I$12*List!$G1215)+Reference!I$13</f>
        <v>2403.3895300316181</v>
      </c>
      <c r="P1215" s="36">
        <f>(Reference!J$12*List!$G1215)+Reference!J$13</f>
        <v>2782.3005341811927</v>
      </c>
      <c r="Q1215" s="36">
        <f>(Reference!K$12*List!$G1215)+Reference!K$13</f>
        <v>2870.4712833058366</v>
      </c>
      <c r="R1215" s="36">
        <f>(Reference!L$12*List!$G1215)+Reference!L$13</f>
        <v>3097.0366259932098</v>
      </c>
      <c r="S1215" s="36">
        <f>(Reference!M$12*List!$G1215)+Reference!M$13</f>
        <v>3700.2808019662434</v>
      </c>
      <c r="T1215" s="36">
        <f>(Reference!N$12*List!$G1215)+Reference!N$13</f>
        <v>14926.426119310843</v>
      </c>
      <c r="U1215" s="12">
        <f>(Reference!O$12*List!$G1215)+Reference!O$13</f>
        <v>554.79490737175797</v>
      </c>
      <c r="V1215" s="12">
        <f>(Reference!P$12*List!$G1215)+Reference!P$13</f>
        <v>781.75646038747732</v>
      </c>
      <c r="W1215" s="12">
        <f>(Reference!Q$12*List!$G1215)+Reference!Q$13</f>
        <v>390.87823019373866</v>
      </c>
      <c r="X1215" s="54"/>
      <c r="Y1215" s="1" t="str">
        <f t="shared" si="37"/>
        <v>Hancock County, Maine</v>
      </c>
      <c r="Z1215" s="39" t="s">
        <v>273</v>
      </c>
      <c r="AA1215" s="40" t="s">
        <v>2225</v>
      </c>
      <c r="AB1215" s="44" t="s">
        <v>1980</v>
      </c>
      <c r="AC1215" s="63"/>
      <c r="AD1215" s="57">
        <f t="shared" si="36"/>
        <v>0.86170000000000002</v>
      </c>
    </row>
    <row r="1216" spans="1:30" x14ac:dyDescent="0.3">
      <c r="A1216" s="47">
        <v>20050</v>
      </c>
      <c r="B1216" s="27">
        <v>99920</v>
      </c>
      <c r="C1216" s="49" t="s">
        <v>1980</v>
      </c>
      <c r="D1216" s="39" t="s">
        <v>1312</v>
      </c>
      <c r="E1216" s="44" t="s">
        <v>1980</v>
      </c>
      <c r="F1216" s="18" t="s">
        <v>7</v>
      </c>
      <c r="G1216" s="29">
        <v>0.86170000000000002</v>
      </c>
      <c r="H1216" s="36">
        <f>(Reference!B$12*List!$G1216)+Reference!B$13</f>
        <v>854.82099319057556</v>
      </c>
      <c r="I1216" s="36">
        <f>(Reference!C$12*List!$G1216)+Reference!C$13</f>
        <v>1275.5852010385565</v>
      </c>
      <c r="J1216" s="36">
        <f>(Reference!D$12*List!$G1216)+Reference!D$13</f>
        <v>1526.7044232289959</v>
      </c>
      <c r="K1216" s="36">
        <f>(Reference!E$12*List!$G1216)+Reference!E$13</f>
        <v>1888.3161031832285</v>
      </c>
      <c r="L1216" s="36">
        <f>(Reference!F$12*List!$G1216)+Reference!F$13</f>
        <v>1967.0001261362329</v>
      </c>
      <c r="M1216" s="36">
        <f>(Reference!G$12*List!$G1216)+Reference!G$13</f>
        <v>2227.606074498311</v>
      </c>
      <c r="N1216" s="36">
        <f>(Reference!H$12*List!$G1216)+Reference!H$13</f>
        <v>2312.4285673270815</v>
      </c>
      <c r="O1216" s="36">
        <f>(Reference!I$12*List!$G1216)+Reference!I$13</f>
        <v>2403.3895300316181</v>
      </c>
      <c r="P1216" s="36">
        <f>(Reference!J$12*List!$G1216)+Reference!J$13</f>
        <v>2782.3005341811927</v>
      </c>
      <c r="Q1216" s="36">
        <f>(Reference!K$12*List!$G1216)+Reference!K$13</f>
        <v>2870.4712833058366</v>
      </c>
      <c r="R1216" s="36">
        <f>(Reference!L$12*List!$G1216)+Reference!L$13</f>
        <v>3097.0366259932098</v>
      </c>
      <c r="S1216" s="36">
        <f>(Reference!M$12*List!$G1216)+Reference!M$13</f>
        <v>3700.2808019662434</v>
      </c>
      <c r="T1216" s="36">
        <f>(Reference!N$12*List!$G1216)+Reference!N$13</f>
        <v>14926.426119310843</v>
      </c>
      <c r="U1216" s="12">
        <f>(Reference!O$12*List!$G1216)+Reference!O$13</f>
        <v>554.79490737175797</v>
      </c>
      <c r="V1216" s="12">
        <f>(Reference!P$12*List!$G1216)+Reference!P$13</f>
        <v>781.75646038747732</v>
      </c>
      <c r="W1216" s="12">
        <f>(Reference!Q$12*List!$G1216)+Reference!Q$13</f>
        <v>390.87823019373866</v>
      </c>
      <c r="X1216" s="54"/>
      <c r="Y1216" s="1" t="str">
        <f t="shared" si="37"/>
        <v>Kennebec County, Maine</v>
      </c>
      <c r="Z1216" s="39" t="s">
        <v>1312</v>
      </c>
      <c r="AA1216" s="40" t="s">
        <v>2225</v>
      </c>
      <c r="AB1216" s="44" t="s">
        <v>1980</v>
      </c>
      <c r="AC1216" s="63"/>
      <c r="AD1216" s="57">
        <f t="shared" si="36"/>
        <v>0.86170000000000002</v>
      </c>
    </row>
    <row r="1217" spans="1:30" x14ac:dyDescent="0.3">
      <c r="A1217" s="47">
        <v>20060</v>
      </c>
      <c r="B1217" s="27">
        <v>99920</v>
      </c>
      <c r="C1217" s="49" t="s">
        <v>1980</v>
      </c>
      <c r="D1217" s="39" t="s">
        <v>691</v>
      </c>
      <c r="E1217" s="44" t="s">
        <v>1980</v>
      </c>
      <c r="F1217" s="18" t="s">
        <v>7</v>
      </c>
      <c r="G1217" s="29">
        <v>0.86170000000000002</v>
      </c>
      <c r="H1217" s="36">
        <f>(Reference!B$12*List!$G1217)+Reference!B$13</f>
        <v>854.82099319057556</v>
      </c>
      <c r="I1217" s="36">
        <f>(Reference!C$12*List!$G1217)+Reference!C$13</f>
        <v>1275.5852010385565</v>
      </c>
      <c r="J1217" s="36">
        <f>(Reference!D$12*List!$G1217)+Reference!D$13</f>
        <v>1526.7044232289959</v>
      </c>
      <c r="K1217" s="36">
        <f>(Reference!E$12*List!$G1217)+Reference!E$13</f>
        <v>1888.3161031832285</v>
      </c>
      <c r="L1217" s="36">
        <f>(Reference!F$12*List!$G1217)+Reference!F$13</f>
        <v>1967.0001261362329</v>
      </c>
      <c r="M1217" s="36">
        <f>(Reference!G$12*List!$G1217)+Reference!G$13</f>
        <v>2227.606074498311</v>
      </c>
      <c r="N1217" s="36">
        <f>(Reference!H$12*List!$G1217)+Reference!H$13</f>
        <v>2312.4285673270815</v>
      </c>
      <c r="O1217" s="36">
        <f>(Reference!I$12*List!$G1217)+Reference!I$13</f>
        <v>2403.3895300316181</v>
      </c>
      <c r="P1217" s="36">
        <f>(Reference!J$12*List!$G1217)+Reference!J$13</f>
        <v>2782.3005341811927</v>
      </c>
      <c r="Q1217" s="36">
        <f>(Reference!K$12*List!$G1217)+Reference!K$13</f>
        <v>2870.4712833058366</v>
      </c>
      <c r="R1217" s="36">
        <f>(Reference!L$12*List!$G1217)+Reference!L$13</f>
        <v>3097.0366259932098</v>
      </c>
      <c r="S1217" s="36">
        <f>(Reference!M$12*List!$G1217)+Reference!M$13</f>
        <v>3700.2808019662434</v>
      </c>
      <c r="T1217" s="36">
        <f>(Reference!N$12*List!$G1217)+Reference!N$13</f>
        <v>14926.426119310843</v>
      </c>
      <c r="U1217" s="12">
        <f>(Reference!O$12*List!$G1217)+Reference!O$13</f>
        <v>554.79490737175797</v>
      </c>
      <c r="V1217" s="12">
        <f>(Reference!P$12*List!$G1217)+Reference!P$13</f>
        <v>781.75646038747732</v>
      </c>
      <c r="W1217" s="12">
        <f>(Reference!Q$12*List!$G1217)+Reference!Q$13</f>
        <v>390.87823019373866</v>
      </c>
      <c r="X1217" s="54"/>
      <c r="Y1217" s="1" t="str">
        <f t="shared" si="37"/>
        <v>Knox County, Maine</v>
      </c>
      <c r="Z1217" s="39" t="s">
        <v>691</v>
      </c>
      <c r="AA1217" s="40" t="s">
        <v>2225</v>
      </c>
      <c r="AB1217" s="44" t="s">
        <v>1980</v>
      </c>
      <c r="AC1217" s="63"/>
      <c r="AD1217" s="57">
        <f t="shared" si="36"/>
        <v>0.86170000000000002</v>
      </c>
    </row>
    <row r="1218" spans="1:30" x14ac:dyDescent="0.3">
      <c r="A1218" s="47">
        <v>20070</v>
      </c>
      <c r="B1218" s="27">
        <v>99920</v>
      </c>
      <c r="C1218" s="49" t="s">
        <v>1980</v>
      </c>
      <c r="D1218" s="39" t="s">
        <v>58</v>
      </c>
      <c r="E1218" s="44" t="s">
        <v>1980</v>
      </c>
      <c r="F1218" s="18" t="s">
        <v>7</v>
      </c>
      <c r="G1218" s="29">
        <v>0.86170000000000002</v>
      </c>
      <c r="H1218" s="36">
        <f>(Reference!B$12*List!$G1218)+Reference!B$13</f>
        <v>854.82099319057556</v>
      </c>
      <c r="I1218" s="36">
        <f>(Reference!C$12*List!$G1218)+Reference!C$13</f>
        <v>1275.5852010385565</v>
      </c>
      <c r="J1218" s="36">
        <f>(Reference!D$12*List!$G1218)+Reference!D$13</f>
        <v>1526.7044232289959</v>
      </c>
      <c r="K1218" s="36">
        <f>(Reference!E$12*List!$G1218)+Reference!E$13</f>
        <v>1888.3161031832285</v>
      </c>
      <c r="L1218" s="36">
        <f>(Reference!F$12*List!$G1218)+Reference!F$13</f>
        <v>1967.0001261362329</v>
      </c>
      <c r="M1218" s="36">
        <f>(Reference!G$12*List!$G1218)+Reference!G$13</f>
        <v>2227.606074498311</v>
      </c>
      <c r="N1218" s="36">
        <f>(Reference!H$12*List!$G1218)+Reference!H$13</f>
        <v>2312.4285673270815</v>
      </c>
      <c r="O1218" s="36">
        <f>(Reference!I$12*List!$G1218)+Reference!I$13</f>
        <v>2403.3895300316181</v>
      </c>
      <c r="P1218" s="36">
        <f>(Reference!J$12*List!$G1218)+Reference!J$13</f>
        <v>2782.3005341811927</v>
      </c>
      <c r="Q1218" s="36">
        <f>(Reference!K$12*List!$G1218)+Reference!K$13</f>
        <v>2870.4712833058366</v>
      </c>
      <c r="R1218" s="36">
        <f>(Reference!L$12*List!$G1218)+Reference!L$13</f>
        <v>3097.0366259932098</v>
      </c>
      <c r="S1218" s="36">
        <f>(Reference!M$12*List!$G1218)+Reference!M$13</f>
        <v>3700.2808019662434</v>
      </c>
      <c r="T1218" s="36">
        <f>(Reference!N$12*List!$G1218)+Reference!N$13</f>
        <v>14926.426119310843</v>
      </c>
      <c r="U1218" s="12">
        <f>(Reference!O$12*List!$G1218)+Reference!O$13</f>
        <v>554.79490737175797</v>
      </c>
      <c r="V1218" s="12">
        <f>(Reference!P$12*List!$G1218)+Reference!P$13</f>
        <v>781.75646038747732</v>
      </c>
      <c r="W1218" s="12">
        <f>(Reference!Q$12*List!$G1218)+Reference!Q$13</f>
        <v>390.87823019373866</v>
      </c>
      <c r="X1218" s="54"/>
      <c r="Y1218" s="1" t="str">
        <f t="shared" si="37"/>
        <v>Lincoln County, Maine</v>
      </c>
      <c r="Z1218" s="39" t="s">
        <v>58</v>
      </c>
      <c r="AA1218" s="40" t="s">
        <v>2225</v>
      </c>
      <c r="AB1218" s="44" t="s">
        <v>1980</v>
      </c>
      <c r="AC1218" s="63"/>
      <c r="AD1218" s="57">
        <f t="shared" si="36"/>
        <v>0.86170000000000002</v>
      </c>
    </row>
    <row r="1219" spans="1:30" x14ac:dyDescent="0.3">
      <c r="A1219" s="47">
        <v>20080</v>
      </c>
      <c r="B1219" s="27">
        <v>99920</v>
      </c>
      <c r="C1219" s="49" t="s">
        <v>1980</v>
      </c>
      <c r="D1219" s="39" t="s">
        <v>1313</v>
      </c>
      <c r="E1219" s="44" t="s">
        <v>1980</v>
      </c>
      <c r="F1219" s="18" t="s">
        <v>7</v>
      </c>
      <c r="G1219" s="29">
        <v>0.86170000000000002</v>
      </c>
      <c r="H1219" s="36">
        <f>(Reference!B$12*List!$G1219)+Reference!B$13</f>
        <v>854.82099319057556</v>
      </c>
      <c r="I1219" s="36">
        <f>(Reference!C$12*List!$G1219)+Reference!C$13</f>
        <v>1275.5852010385565</v>
      </c>
      <c r="J1219" s="36">
        <f>(Reference!D$12*List!$G1219)+Reference!D$13</f>
        <v>1526.7044232289959</v>
      </c>
      <c r="K1219" s="36">
        <f>(Reference!E$12*List!$G1219)+Reference!E$13</f>
        <v>1888.3161031832285</v>
      </c>
      <c r="L1219" s="36">
        <f>(Reference!F$12*List!$G1219)+Reference!F$13</f>
        <v>1967.0001261362329</v>
      </c>
      <c r="M1219" s="36">
        <f>(Reference!G$12*List!$G1219)+Reference!G$13</f>
        <v>2227.606074498311</v>
      </c>
      <c r="N1219" s="36">
        <f>(Reference!H$12*List!$G1219)+Reference!H$13</f>
        <v>2312.4285673270815</v>
      </c>
      <c r="O1219" s="36">
        <f>(Reference!I$12*List!$G1219)+Reference!I$13</f>
        <v>2403.3895300316181</v>
      </c>
      <c r="P1219" s="36">
        <f>(Reference!J$12*List!$G1219)+Reference!J$13</f>
        <v>2782.3005341811927</v>
      </c>
      <c r="Q1219" s="36">
        <f>(Reference!K$12*List!$G1219)+Reference!K$13</f>
        <v>2870.4712833058366</v>
      </c>
      <c r="R1219" s="36">
        <f>(Reference!L$12*List!$G1219)+Reference!L$13</f>
        <v>3097.0366259932098</v>
      </c>
      <c r="S1219" s="36">
        <f>(Reference!M$12*List!$G1219)+Reference!M$13</f>
        <v>3700.2808019662434</v>
      </c>
      <c r="T1219" s="36">
        <f>(Reference!N$12*List!$G1219)+Reference!N$13</f>
        <v>14926.426119310843</v>
      </c>
      <c r="U1219" s="12">
        <f>(Reference!O$12*List!$G1219)+Reference!O$13</f>
        <v>554.79490737175797</v>
      </c>
      <c r="V1219" s="12">
        <f>(Reference!P$12*List!$G1219)+Reference!P$13</f>
        <v>781.75646038747732</v>
      </c>
      <c r="W1219" s="12">
        <f>(Reference!Q$12*List!$G1219)+Reference!Q$13</f>
        <v>390.87823019373866</v>
      </c>
      <c r="X1219" s="54"/>
      <c r="Y1219" s="1" t="str">
        <f t="shared" si="37"/>
        <v>Oxford County, Maine</v>
      </c>
      <c r="Z1219" s="39" t="s">
        <v>1313</v>
      </c>
      <c r="AA1219" s="40" t="s">
        <v>2225</v>
      </c>
      <c r="AB1219" s="44" t="s">
        <v>1980</v>
      </c>
      <c r="AC1219" s="63"/>
      <c r="AD1219" s="57">
        <f t="shared" si="36"/>
        <v>0.86170000000000002</v>
      </c>
    </row>
    <row r="1220" spans="1:30" x14ac:dyDescent="0.3">
      <c r="A1220" s="47">
        <v>20090</v>
      </c>
      <c r="B1220" s="13">
        <v>12620</v>
      </c>
      <c r="C1220" s="49" t="s">
        <v>2414</v>
      </c>
      <c r="D1220" s="38" t="s">
        <v>370</v>
      </c>
      <c r="E1220" s="43" t="s">
        <v>1980</v>
      </c>
      <c r="F1220" s="18" t="s">
        <v>6</v>
      </c>
      <c r="G1220" s="11">
        <v>0.97689999999999999</v>
      </c>
      <c r="H1220" s="36">
        <f>(Reference!B$12*List!$G1220)+Reference!B$13</f>
        <v>941.58209354031294</v>
      </c>
      <c r="I1220" s="36">
        <f>(Reference!C$12*List!$G1220)+Reference!C$13</f>
        <v>1405.0522783723404</v>
      </c>
      <c r="J1220" s="36">
        <f>(Reference!D$12*List!$G1220)+Reference!D$13</f>
        <v>1681.6591526089612</v>
      </c>
      <c r="K1220" s="36">
        <f>(Reference!E$12*List!$G1220)+Reference!E$13</f>
        <v>2079.9730515096953</v>
      </c>
      <c r="L1220" s="36">
        <f>(Reference!F$12*List!$G1220)+Reference!F$13</f>
        <v>2166.6432054371699</v>
      </c>
      <c r="M1220" s="36">
        <f>(Reference!G$12*List!$G1220)+Reference!G$13</f>
        <v>2453.6996727005076</v>
      </c>
      <c r="N1220" s="36">
        <f>(Reference!H$12*List!$G1220)+Reference!H$13</f>
        <v>2547.1313279982105</v>
      </c>
      <c r="O1220" s="36">
        <f>(Reference!I$12*List!$G1220)+Reference!I$13</f>
        <v>2647.3244846661419</v>
      </c>
      <c r="P1220" s="36">
        <f>(Reference!J$12*List!$G1220)+Reference!J$13</f>
        <v>3064.6935237920657</v>
      </c>
      <c r="Q1220" s="36">
        <f>(Reference!K$12*List!$G1220)+Reference!K$13</f>
        <v>3161.8132707462573</v>
      </c>
      <c r="R1220" s="36">
        <f>(Reference!L$12*List!$G1220)+Reference!L$13</f>
        <v>3411.3741395019642</v>
      </c>
      <c r="S1220" s="36">
        <f>(Reference!M$12*List!$G1220)+Reference!M$13</f>
        <v>4075.8453196126025</v>
      </c>
      <c r="T1220" s="36">
        <f>(Reference!N$12*List!$G1220)+Reference!N$13</f>
        <v>16441.401961875057</v>
      </c>
      <c r="U1220" s="12">
        <f>(Reference!O$12*List!$G1220)+Reference!O$13</f>
        <v>611.10449384125297</v>
      </c>
      <c r="V1220" s="12">
        <f>(Reference!P$12*List!$G1220)+Reference!P$13</f>
        <v>861.1017867763112</v>
      </c>
      <c r="W1220" s="12">
        <f>(Reference!Q$12*List!$G1220)+Reference!Q$13</f>
        <v>430.5508933881556</v>
      </c>
      <c r="X1220" s="54"/>
      <c r="Y1220" s="1" t="str">
        <f t="shared" si="37"/>
        <v>Penobscot County, Maine</v>
      </c>
      <c r="Z1220" s="38" t="s">
        <v>370</v>
      </c>
      <c r="AA1220" s="40" t="s">
        <v>2225</v>
      </c>
      <c r="AB1220" s="43" t="s">
        <v>1980</v>
      </c>
      <c r="AC1220" s="62"/>
      <c r="AD1220" s="57">
        <f t="shared" si="36"/>
        <v>0.97689999999999999</v>
      </c>
    </row>
    <row r="1221" spans="1:30" x14ac:dyDescent="0.3">
      <c r="A1221" s="47">
        <v>20100</v>
      </c>
      <c r="B1221" s="27">
        <v>99920</v>
      </c>
      <c r="C1221" s="49" t="s">
        <v>1980</v>
      </c>
      <c r="D1221" s="39" t="s">
        <v>1314</v>
      </c>
      <c r="E1221" s="44" t="s">
        <v>1980</v>
      </c>
      <c r="F1221" s="18" t="s">
        <v>7</v>
      </c>
      <c r="G1221" s="29">
        <v>0.86170000000000002</v>
      </c>
      <c r="H1221" s="36">
        <f>(Reference!B$12*List!$G1221)+Reference!B$13</f>
        <v>854.82099319057556</v>
      </c>
      <c r="I1221" s="36">
        <f>(Reference!C$12*List!$G1221)+Reference!C$13</f>
        <v>1275.5852010385565</v>
      </c>
      <c r="J1221" s="36">
        <f>(Reference!D$12*List!$G1221)+Reference!D$13</f>
        <v>1526.7044232289959</v>
      </c>
      <c r="K1221" s="36">
        <f>(Reference!E$12*List!$G1221)+Reference!E$13</f>
        <v>1888.3161031832285</v>
      </c>
      <c r="L1221" s="36">
        <f>(Reference!F$12*List!$G1221)+Reference!F$13</f>
        <v>1967.0001261362329</v>
      </c>
      <c r="M1221" s="36">
        <f>(Reference!G$12*List!$G1221)+Reference!G$13</f>
        <v>2227.606074498311</v>
      </c>
      <c r="N1221" s="36">
        <f>(Reference!H$12*List!$G1221)+Reference!H$13</f>
        <v>2312.4285673270815</v>
      </c>
      <c r="O1221" s="36">
        <f>(Reference!I$12*List!$G1221)+Reference!I$13</f>
        <v>2403.3895300316181</v>
      </c>
      <c r="P1221" s="36">
        <f>(Reference!J$12*List!$G1221)+Reference!J$13</f>
        <v>2782.3005341811927</v>
      </c>
      <c r="Q1221" s="36">
        <f>(Reference!K$12*List!$G1221)+Reference!K$13</f>
        <v>2870.4712833058366</v>
      </c>
      <c r="R1221" s="36">
        <f>(Reference!L$12*List!$G1221)+Reference!L$13</f>
        <v>3097.0366259932098</v>
      </c>
      <c r="S1221" s="36">
        <f>(Reference!M$12*List!$G1221)+Reference!M$13</f>
        <v>3700.2808019662434</v>
      </c>
      <c r="T1221" s="36">
        <f>(Reference!N$12*List!$G1221)+Reference!N$13</f>
        <v>14926.426119310843</v>
      </c>
      <c r="U1221" s="12">
        <f>(Reference!O$12*List!$G1221)+Reference!O$13</f>
        <v>554.79490737175797</v>
      </c>
      <c r="V1221" s="12">
        <f>(Reference!P$12*List!$G1221)+Reference!P$13</f>
        <v>781.75646038747732</v>
      </c>
      <c r="W1221" s="12">
        <f>(Reference!Q$12*List!$G1221)+Reference!Q$13</f>
        <v>390.87823019373866</v>
      </c>
      <c r="X1221" s="54"/>
      <c r="Y1221" s="1" t="str">
        <f t="shared" si="37"/>
        <v>Piscataquis County, Maine</v>
      </c>
      <c r="Z1221" s="39" t="s">
        <v>1314</v>
      </c>
      <c r="AA1221" s="40" t="s">
        <v>2225</v>
      </c>
      <c r="AB1221" s="44" t="s">
        <v>1980</v>
      </c>
      <c r="AC1221" s="63"/>
      <c r="AD1221" s="57">
        <f t="shared" si="36"/>
        <v>0.86170000000000002</v>
      </c>
    </row>
    <row r="1222" spans="1:30" x14ac:dyDescent="0.3">
      <c r="A1222" s="47">
        <v>20110</v>
      </c>
      <c r="B1222" s="13">
        <v>38860</v>
      </c>
      <c r="C1222" s="49" t="s">
        <v>2413</v>
      </c>
      <c r="D1222" s="38" t="s">
        <v>371</v>
      </c>
      <c r="E1222" s="43" t="s">
        <v>1980</v>
      </c>
      <c r="F1222" s="18" t="s">
        <v>6</v>
      </c>
      <c r="G1222" s="11">
        <v>1.0199</v>
      </c>
      <c r="H1222" s="36">
        <f>(Reference!B$12*List!$G1222)+Reference!B$13</f>
        <v>973.96687926113509</v>
      </c>
      <c r="I1222" s="36">
        <f>(Reference!C$12*List!$G1222)+Reference!C$13</f>
        <v>1453.3776631410269</v>
      </c>
      <c r="J1222" s="36">
        <f>(Reference!D$12*List!$G1222)+Reference!D$13</f>
        <v>1739.4981574990525</v>
      </c>
      <c r="K1222" s="36">
        <f>(Reference!E$12*List!$G1222)+Reference!E$13</f>
        <v>2151.5116693746095</v>
      </c>
      <c r="L1222" s="36">
        <f>(Reference!F$12*List!$G1222)+Reference!F$13</f>
        <v>2241.1627576067904</v>
      </c>
      <c r="M1222" s="36">
        <f>(Reference!G$12*List!$G1222)+Reference!G$13</f>
        <v>2538.0922484183411</v>
      </c>
      <c r="N1222" s="36">
        <f>(Reference!H$12*List!$G1222)+Reference!H$13</f>
        <v>2634.7373931792745</v>
      </c>
      <c r="O1222" s="36">
        <f>(Reference!I$12*List!$G1222)+Reference!I$13</f>
        <v>2738.3765944689585</v>
      </c>
      <c r="P1222" s="36">
        <f>(Reference!J$12*List!$G1222)+Reference!J$13</f>
        <v>3170.1006292891798</v>
      </c>
      <c r="Q1222" s="36">
        <f>(Reference!K$12*List!$G1222)+Reference!K$13</f>
        <v>3270.5607139748872</v>
      </c>
      <c r="R1222" s="36">
        <f>(Reference!L$12*List!$G1222)+Reference!L$13</f>
        <v>3528.7049822179051</v>
      </c>
      <c r="S1222" s="36">
        <f>(Reference!M$12*List!$G1222)+Reference!M$13</f>
        <v>4216.0299919979625</v>
      </c>
      <c r="T1222" s="36">
        <f>(Reference!N$12*List!$G1222)+Reference!N$13</f>
        <v>17006.887736443296</v>
      </c>
      <c r="U1222" s="12">
        <f>(Reference!O$12*List!$G1222)+Reference!O$13</f>
        <v>632.12282906858195</v>
      </c>
      <c r="V1222" s="12">
        <f>(Reference!P$12*List!$G1222)+Reference!P$13</f>
        <v>890.71853186936551</v>
      </c>
      <c r="W1222" s="12">
        <f>(Reference!Q$12*List!$G1222)+Reference!Q$13</f>
        <v>445.35926593468275</v>
      </c>
      <c r="X1222" s="54"/>
      <c r="Y1222" s="1" t="str">
        <f t="shared" si="37"/>
        <v>Sagadahoc County, Maine</v>
      </c>
      <c r="Z1222" s="38" t="s">
        <v>371</v>
      </c>
      <c r="AA1222" s="40" t="s">
        <v>2225</v>
      </c>
      <c r="AB1222" s="43" t="s">
        <v>1980</v>
      </c>
      <c r="AC1222" s="62"/>
      <c r="AD1222" s="57">
        <f t="shared" si="36"/>
        <v>1.0199</v>
      </c>
    </row>
    <row r="1223" spans="1:30" x14ac:dyDescent="0.3">
      <c r="A1223" s="47">
        <v>20120</v>
      </c>
      <c r="B1223" s="27">
        <v>99920</v>
      </c>
      <c r="C1223" s="49" t="s">
        <v>1980</v>
      </c>
      <c r="D1223" s="39" t="s">
        <v>384</v>
      </c>
      <c r="E1223" s="44" t="s">
        <v>1980</v>
      </c>
      <c r="F1223" s="18" t="s">
        <v>7</v>
      </c>
      <c r="G1223" s="29">
        <v>0.86170000000000002</v>
      </c>
      <c r="H1223" s="36">
        <f>(Reference!B$12*List!$G1223)+Reference!B$13</f>
        <v>854.82099319057556</v>
      </c>
      <c r="I1223" s="36">
        <f>(Reference!C$12*List!$G1223)+Reference!C$13</f>
        <v>1275.5852010385565</v>
      </c>
      <c r="J1223" s="36">
        <f>(Reference!D$12*List!$G1223)+Reference!D$13</f>
        <v>1526.7044232289959</v>
      </c>
      <c r="K1223" s="36">
        <f>(Reference!E$12*List!$G1223)+Reference!E$13</f>
        <v>1888.3161031832285</v>
      </c>
      <c r="L1223" s="36">
        <f>(Reference!F$12*List!$G1223)+Reference!F$13</f>
        <v>1967.0001261362329</v>
      </c>
      <c r="M1223" s="36">
        <f>(Reference!G$12*List!$G1223)+Reference!G$13</f>
        <v>2227.606074498311</v>
      </c>
      <c r="N1223" s="36">
        <f>(Reference!H$12*List!$G1223)+Reference!H$13</f>
        <v>2312.4285673270815</v>
      </c>
      <c r="O1223" s="36">
        <f>(Reference!I$12*List!$G1223)+Reference!I$13</f>
        <v>2403.3895300316181</v>
      </c>
      <c r="P1223" s="36">
        <f>(Reference!J$12*List!$G1223)+Reference!J$13</f>
        <v>2782.3005341811927</v>
      </c>
      <c r="Q1223" s="36">
        <f>(Reference!K$12*List!$G1223)+Reference!K$13</f>
        <v>2870.4712833058366</v>
      </c>
      <c r="R1223" s="36">
        <f>(Reference!L$12*List!$G1223)+Reference!L$13</f>
        <v>3097.0366259932098</v>
      </c>
      <c r="S1223" s="36">
        <f>(Reference!M$12*List!$G1223)+Reference!M$13</f>
        <v>3700.2808019662434</v>
      </c>
      <c r="T1223" s="36">
        <f>(Reference!N$12*List!$G1223)+Reference!N$13</f>
        <v>14926.426119310843</v>
      </c>
      <c r="U1223" s="12">
        <f>(Reference!O$12*List!$G1223)+Reference!O$13</f>
        <v>554.79490737175797</v>
      </c>
      <c r="V1223" s="12">
        <f>(Reference!P$12*List!$G1223)+Reference!P$13</f>
        <v>781.75646038747732</v>
      </c>
      <c r="W1223" s="12">
        <f>(Reference!Q$12*List!$G1223)+Reference!Q$13</f>
        <v>390.87823019373866</v>
      </c>
      <c r="X1223" s="54"/>
      <c r="Y1223" s="1" t="str">
        <f t="shared" si="37"/>
        <v>Somerset County, Maine</v>
      </c>
      <c r="Z1223" s="39" t="s">
        <v>384</v>
      </c>
      <c r="AA1223" s="40" t="s">
        <v>2225</v>
      </c>
      <c r="AB1223" s="44" t="s">
        <v>1980</v>
      </c>
      <c r="AC1223" s="63"/>
      <c r="AD1223" s="57">
        <f t="shared" si="36"/>
        <v>0.86170000000000002</v>
      </c>
    </row>
    <row r="1224" spans="1:30" x14ac:dyDescent="0.3">
      <c r="A1224" s="47">
        <v>20130</v>
      </c>
      <c r="B1224" s="27">
        <v>99920</v>
      </c>
      <c r="C1224" s="49" t="s">
        <v>1980</v>
      </c>
      <c r="D1224" s="39" t="s">
        <v>1315</v>
      </c>
      <c r="E1224" s="44" t="s">
        <v>1980</v>
      </c>
      <c r="F1224" s="18" t="s">
        <v>7</v>
      </c>
      <c r="G1224" s="29">
        <v>0.86170000000000002</v>
      </c>
      <c r="H1224" s="36">
        <f>(Reference!B$12*List!$G1224)+Reference!B$13</f>
        <v>854.82099319057556</v>
      </c>
      <c r="I1224" s="36">
        <f>(Reference!C$12*List!$G1224)+Reference!C$13</f>
        <v>1275.5852010385565</v>
      </c>
      <c r="J1224" s="36">
        <f>(Reference!D$12*List!$G1224)+Reference!D$13</f>
        <v>1526.7044232289959</v>
      </c>
      <c r="K1224" s="36">
        <f>(Reference!E$12*List!$G1224)+Reference!E$13</f>
        <v>1888.3161031832285</v>
      </c>
      <c r="L1224" s="36">
        <f>(Reference!F$12*List!$G1224)+Reference!F$13</f>
        <v>1967.0001261362329</v>
      </c>
      <c r="M1224" s="36">
        <f>(Reference!G$12*List!$G1224)+Reference!G$13</f>
        <v>2227.606074498311</v>
      </c>
      <c r="N1224" s="36">
        <f>(Reference!H$12*List!$G1224)+Reference!H$13</f>
        <v>2312.4285673270815</v>
      </c>
      <c r="O1224" s="36">
        <f>(Reference!I$12*List!$G1224)+Reference!I$13</f>
        <v>2403.3895300316181</v>
      </c>
      <c r="P1224" s="36">
        <f>(Reference!J$12*List!$G1224)+Reference!J$13</f>
        <v>2782.3005341811927</v>
      </c>
      <c r="Q1224" s="36">
        <f>(Reference!K$12*List!$G1224)+Reference!K$13</f>
        <v>2870.4712833058366</v>
      </c>
      <c r="R1224" s="36">
        <f>(Reference!L$12*List!$G1224)+Reference!L$13</f>
        <v>3097.0366259932098</v>
      </c>
      <c r="S1224" s="36">
        <f>(Reference!M$12*List!$G1224)+Reference!M$13</f>
        <v>3700.2808019662434</v>
      </c>
      <c r="T1224" s="36">
        <f>(Reference!N$12*List!$G1224)+Reference!N$13</f>
        <v>14926.426119310843</v>
      </c>
      <c r="U1224" s="12">
        <f>(Reference!O$12*List!$G1224)+Reference!O$13</f>
        <v>554.79490737175797</v>
      </c>
      <c r="V1224" s="12">
        <f>(Reference!P$12*List!$G1224)+Reference!P$13</f>
        <v>781.75646038747732</v>
      </c>
      <c r="W1224" s="12">
        <f>(Reference!Q$12*List!$G1224)+Reference!Q$13</f>
        <v>390.87823019373866</v>
      </c>
      <c r="X1224" s="54"/>
      <c r="Y1224" s="1" t="str">
        <f t="shared" si="37"/>
        <v>Waldo County, Maine</v>
      </c>
      <c r="Z1224" s="39" t="s">
        <v>1315</v>
      </c>
      <c r="AA1224" s="40" t="s">
        <v>2225</v>
      </c>
      <c r="AB1224" s="44" t="s">
        <v>1980</v>
      </c>
      <c r="AC1224" s="63"/>
      <c r="AD1224" s="57">
        <f t="shared" si="36"/>
        <v>0.86170000000000002</v>
      </c>
    </row>
    <row r="1225" spans="1:30" x14ac:dyDescent="0.3">
      <c r="A1225" s="47">
        <v>20140</v>
      </c>
      <c r="B1225" s="27">
        <v>99920</v>
      </c>
      <c r="C1225" s="49" t="s">
        <v>1980</v>
      </c>
      <c r="D1225" s="39" t="s">
        <v>66</v>
      </c>
      <c r="E1225" s="44" t="s">
        <v>1980</v>
      </c>
      <c r="F1225" s="18" t="s">
        <v>7</v>
      </c>
      <c r="G1225" s="29">
        <v>0.86170000000000002</v>
      </c>
      <c r="H1225" s="36">
        <f>(Reference!B$12*List!$G1225)+Reference!B$13</f>
        <v>854.82099319057556</v>
      </c>
      <c r="I1225" s="36">
        <f>(Reference!C$12*List!$G1225)+Reference!C$13</f>
        <v>1275.5852010385565</v>
      </c>
      <c r="J1225" s="36">
        <f>(Reference!D$12*List!$G1225)+Reference!D$13</f>
        <v>1526.7044232289959</v>
      </c>
      <c r="K1225" s="36">
        <f>(Reference!E$12*List!$G1225)+Reference!E$13</f>
        <v>1888.3161031832285</v>
      </c>
      <c r="L1225" s="36">
        <f>(Reference!F$12*List!$G1225)+Reference!F$13</f>
        <v>1967.0001261362329</v>
      </c>
      <c r="M1225" s="36">
        <f>(Reference!G$12*List!$G1225)+Reference!G$13</f>
        <v>2227.606074498311</v>
      </c>
      <c r="N1225" s="36">
        <f>(Reference!H$12*List!$G1225)+Reference!H$13</f>
        <v>2312.4285673270815</v>
      </c>
      <c r="O1225" s="36">
        <f>(Reference!I$12*List!$G1225)+Reference!I$13</f>
        <v>2403.3895300316181</v>
      </c>
      <c r="P1225" s="36">
        <f>(Reference!J$12*List!$G1225)+Reference!J$13</f>
        <v>2782.3005341811927</v>
      </c>
      <c r="Q1225" s="36">
        <f>(Reference!K$12*List!$G1225)+Reference!K$13</f>
        <v>2870.4712833058366</v>
      </c>
      <c r="R1225" s="36">
        <f>(Reference!L$12*List!$G1225)+Reference!L$13</f>
        <v>3097.0366259932098</v>
      </c>
      <c r="S1225" s="36">
        <f>(Reference!M$12*List!$G1225)+Reference!M$13</f>
        <v>3700.2808019662434</v>
      </c>
      <c r="T1225" s="36">
        <f>(Reference!N$12*List!$G1225)+Reference!N$13</f>
        <v>14926.426119310843</v>
      </c>
      <c r="U1225" s="12">
        <f>(Reference!O$12*List!$G1225)+Reference!O$13</f>
        <v>554.79490737175797</v>
      </c>
      <c r="V1225" s="12">
        <f>(Reference!P$12*List!$G1225)+Reference!P$13</f>
        <v>781.75646038747732</v>
      </c>
      <c r="W1225" s="12">
        <f>(Reference!Q$12*List!$G1225)+Reference!Q$13</f>
        <v>390.87823019373866</v>
      </c>
      <c r="X1225" s="54"/>
      <c r="Y1225" s="1" t="str">
        <f t="shared" si="37"/>
        <v>Washington County, Maine</v>
      </c>
      <c r="Z1225" s="39" t="s">
        <v>66</v>
      </c>
      <c r="AA1225" s="40" t="s">
        <v>2225</v>
      </c>
      <c r="AB1225" s="44" t="s">
        <v>1980</v>
      </c>
      <c r="AC1225" s="63"/>
      <c r="AD1225" s="57">
        <f t="shared" si="36"/>
        <v>0.86170000000000002</v>
      </c>
    </row>
    <row r="1226" spans="1:30" x14ac:dyDescent="0.3">
      <c r="A1226" s="47">
        <v>20150</v>
      </c>
      <c r="B1226" s="13">
        <v>38860</v>
      </c>
      <c r="C1226" s="49" t="s">
        <v>2413</v>
      </c>
      <c r="D1226" s="38" t="s">
        <v>372</v>
      </c>
      <c r="E1226" s="43" t="s">
        <v>1980</v>
      </c>
      <c r="F1226" s="18" t="s">
        <v>6</v>
      </c>
      <c r="G1226" s="11">
        <v>1.0199</v>
      </c>
      <c r="H1226" s="36">
        <f>(Reference!B$12*List!$G1226)+Reference!B$13</f>
        <v>973.96687926113509</v>
      </c>
      <c r="I1226" s="36">
        <f>(Reference!C$12*List!$G1226)+Reference!C$13</f>
        <v>1453.3776631410269</v>
      </c>
      <c r="J1226" s="36">
        <f>(Reference!D$12*List!$G1226)+Reference!D$13</f>
        <v>1739.4981574990525</v>
      </c>
      <c r="K1226" s="36">
        <f>(Reference!E$12*List!$G1226)+Reference!E$13</f>
        <v>2151.5116693746095</v>
      </c>
      <c r="L1226" s="36">
        <f>(Reference!F$12*List!$G1226)+Reference!F$13</f>
        <v>2241.1627576067904</v>
      </c>
      <c r="M1226" s="36">
        <f>(Reference!G$12*List!$G1226)+Reference!G$13</f>
        <v>2538.0922484183411</v>
      </c>
      <c r="N1226" s="36">
        <f>(Reference!H$12*List!$G1226)+Reference!H$13</f>
        <v>2634.7373931792745</v>
      </c>
      <c r="O1226" s="36">
        <f>(Reference!I$12*List!$G1226)+Reference!I$13</f>
        <v>2738.3765944689585</v>
      </c>
      <c r="P1226" s="36">
        <f>(Reference!J$12*List!$G1226)+Reference!J$13</f>
        <v>3170.1006292891798</v>
      </c>
      <c r="Q1226" s="36">
        <f>(Reference!K$12*List!$G1226)+Reference!K$13</f>
        <v>3270.5607139748872</v>
      </c>
      <c r="R1226" s="36">
        <f>(Reference!L$12*List!$G1226)+Reference!L$13</f>
        <v>3528.7049822179051</v>
      </c>
      <c r="S1226" s="36">
        <f>(Reference!M$12*List!$G1226)+Reference!M$13</f>
        <v>4216.0299919979625</v>
      </c>
      <c r="T1226" s="36">
        <f>(Reference!N$12*List!$G1226)+Reference!N$13</f>
        <v>17006.887736443296</v>
      </c>
      <c r="U1226" s="12">
        <f>(Reference!O$12*List!$G1226)+Reference!O$13</f>
        <v>632.12282906858195</v>
      </c>
      <c r="V1226" s="12">
        <f>(Reference!P$12*List!$G1226)+Reference!P$13</f>
        <v>890.71853186936551</v>
      </c>
      <c r="W1226" s="12">
        <f>(Reference!Q$12*List!$G1226)+Reference!Q$13</f>
        <v>445.35926593468275</v>
      </c>
      <c r="X1226" s="54"/>
      <c r="Y1226" s="1" t="str">
        <f t="shared" si="37"/>
        <v>York County, Maine</v>
      </c>
      <c r="Z1226" s="38" t="s">
        <v>372</v>
      </c>
      <c r="AA1226" s="40" t="s">
        <v>2225</v>
      </c>
      <c r="AB1226" s="43" t="s">
        <v>1980</v>
      </c>
      <c r="AC1226" s="62"/>
      <c r="AD1226" s="57">
        <f t="shared" ref="AD1226:AD1289" si="38">IFERROR(INDEX($AH$9:$AH$3254,MATCH($B1226,$AE$9:$AE$3254,0)),"")</f>
        <v>1.0199</v>
      </c>
    </row>
    <row r="1227" spans="1:30" x14ac:dyDescent="0.3">
      <c r="A1227" s="47">
        <v>21000</v>
      </c>
      <c r="B1227" s="13">
        <v>19060</v>
      </c>
      <c r="C1227" s="49" t="s">
        <v>2415</v>
      </c>
      <c r="D1227" s="38" t="s">
        <v>373</v>
      </c>
      <c r="E1227" s="43" t="s">
        <v>1981</v>
      </c>
      <c r="F1227" s="18" t="s">
        <v>6</v>
      </c>
      <c r="G1227" s="11">
        <v>0.85040000000000004</v>
      </c>
      <c r="H1227" s="36">
        <f>(Reference!B$12*List!$G1227)+Reference!B$13</f>
        <v>846.31057275696412</v>
      </c>
      <c r="I1227" s="36">
        <f>(Reference!C$12*List!$G1227)+Reference!C$13</f>
        <v>1262.8857394598085</v>
      </c>
      <c r="J1227" s="36">
        <f>(Reference!D$12*List!$G1227)+Reference!D$13</f>
        <v>1511.5048707811345</v>
      </c>
      <c r="K1227" s="36">
        <f>(Reference!E$12*List!$G1227)+Reference!E$13</f>
        <v>1869.5164198838443</v>
      </c>
      <c r="L1227" s="36">
        <f>(Reference!F$12*List!$G1227)+Reference!F$13</f>
        <v>1947.4170810311932</v>
      </c>
      <c r="M1227" s="36">
        <f>(Reference!G$12*List!$G1227)+Reference!G$13</f>
        <v>2205.4284906468802</v>
      </c>
      <c r="N1227" s="36">
        <f>(Reference!H$12*List!$G1227)+Reference!H$13</f>
        <v>2289.406508337639</v>
      </c>
      <c r="O1227" s="36">
        <f>(Reference!I$12*List!$G1227)+Reference!I$13</f>
        <v>2379.461882571808</v>
      </c>
      <c r="P1227" s="36">
        <f>(Reference!J$12*List!$G1227)+Reference!J$13</f>
        <v>2754.6005273877649</v>
      </c>
      <c r="Q1227" s="36">
        <f>(Reference!K$12*List!$G1227)+Reference!K$13</f>
        <v>2841.8934668294751</v>
      </c>
      <c r="R1227" s="36">
        <f>(Reference!L$12*List!$G1227)+Reference!L$13</f>
        <v>3066.2031719771603</v>
      </c>
      <c r="S1227" s="36">
        <f>(Reference!M$12*List!$G1227)+Reference!M$13</f>
        <v>3663.4415741068351</v>
      </c>
      <c r="T1227" s="36">
        <f>(Reference!N$12*List!$G1227)+Reference!N$13</f>
        <v>14777.821718087096</v>
      </c>
      <c r="U1227" s="12">
        <f>(Reference!O$12*List!$G1227)+Reference!O$13</f>
        <v>549.2714843934134</v>
      </c>
      <c r="V1227" s="12">
        <f>(Reference!P$12*List!$G1227)+Reference!P$13</f>
        <v>773.97345528162805</v>
      </c>
      <c r="W1227" s="12">
        <f>(Reference!Q$12*List!$G1227)+Reference!Q$13</f>
        <v>386.98672764081402</v>
      </c>
      <c r="X1227" s="54"/>
      <c r="Y1227" s="1" t="str">
        <f t="shared" si="37"/>
        <v>Allegany County, Maryland</v>
      </c>
      <c r="Z1227" s="38" t="s">
        <v>373</v>
      </c>
      <c r="AA1227" s="40" t="s">
        <v>2225</v>
      </c>
      <c r="AB1227" s="43" t="s">
        <v>1981</v>
      </c>
      <c r="AC1227" s="62"/>
      <c r="AD1227" s="57">
        <f t="shared" si="38"/>
        <v>0.85040000000000004</v>
      </c>
    </row>
    <row r="1228" spans="1:30" x14ac:dyDescent="0.3">
      <c r="A1228" s="47">
        <v>21010</v>
      </c>
      <c r="B1228" s="13">
        <v>12580</v>
      </c>
      <c r="C1228" s="49" t="s">
        <v>2416</v>
      </c>
      <c r="D1228" s="38" t="s">
        <v>374</v>
      </c>
      <c r="E1228" s="43" t="s">
        <v>1981</v>
      </c>
      <c r="F1228" s="18" t="s">
        <v>6</v>
      </c>
      <c r="G1228" s="11">
        <v>0.95679999999999998</v>
      </c>
      <c r="H1228" s="36">
        <f>(Reference!B$12*List!$G1228)+Reference!B$13</f>
        <v>926.44408905220769</v>
      </c>
      <c r="I1228" s="36">
        <f>(Reference!C$12*List!$G1228)+Reference!C$13</f>
        <v>1382.4629706083729</v>
      </c>
      <c r="J1228" s="36">
        <f>(Reference!D$12*List!$G1228)+Reference!D$13</f>
        <v>1654.6227805556859</v>
      </c>
      <c r="K1228" s="36">
        <f>(Reference!E$12*List!$G1228)+Reference!E$13</f>
        <v>2046.5329068798169</v>
      </c>
      <c r="L1228" s="36">
        <f>(Reference!F$12*List!$G1228)+Reference!F$13</f>
        <v>2131.8096473299752</v>
      </c>
      <c r="M1228" s="36">
        <f>(Reference!G$12*List!$G1228)+Reference!G$13</f>
        <v>2414.2510500975204</v>
      </c>
      <c r="N1228" s="36">
        <f>(Reference!H$12*List!$G1228)+Reference!H$13</f>
        <v>2506.180585901946</v>
      </c>
      <c r="O1228" s="36">
        <f>(Reference!I$12*List!$G1228)+Reference!I$13</f>
        <v>2604.7629170606388</v>
      </c>
      <c r="P1228" s="36">
        <f>(Reference!J$12*List!$G1228)+Reference!J$13</f>
        <v>3015.4218302922518</v>
      </c>
      <c r="Q1228" s="36">
        <f>(Reference!K$12*List!$G1228)+Reference!K$13</f>
        <v>3110.9801635626418</v>
      </c>
      <c r="R1228" s="36">
        <f>(Reference!L$12*List!$G1228)+Reference!L$13</f>
        <v>3356.5287920928849</v>
      </c>
      <c r="S1228" s="36">
        <f>(Reference!M$12*List!$G1228)+Reference!M$13</f>
        <v>4010.3171355440968</v>
      </c>
      <c r="T1228" s="36">
        <f>(Reference!N$12*List!$G1228)+Reference!N$13</f>
        <v>16177.070239344321</v>
      </c>
      <c r="U1228" s="12">
        <f>(Reference!O$12*List!$G1228)+Reference!O$13</f>
        <v>601.27964411871085</v>
      </c>
      <c r="V1228" s="12">
        <f>(Reference!P$12*List!$G1228)+Reference!P$13</f>
        <v>847.25768034909265</v>
      </c>
      <c r="W1228" s="12">
        <f>(Reference!Q$12*List!$G1228)+Reference!Q$13</f>
        <v>423.62884017454633</v>
      </c>
      <c r="X1228" s="54"/>
      <c r="Y1228" s="1" t="str">
        <f t="shared" ref="Y1228:Y1291" si="39">CONCATENATE(Z1228, AA1228, AB1228)</f>
        <v>Anne Arundel County, Maryland</v>
      </c>
      <c r="Z1228" s="38" t="s">
        <v>374</v>
      </c>
      <c r="AA1228" s="40" t="s">
        <v>2225</v>
      </c>
      <c r="AB1228" s="43" t="s">
        <v>1981</v>
      </c>
      <c r="AC1228" s="62"/>
      <c r="AD1228" s="57">
        <f t="shared" si="38"/>
        <v>0.95679999999999998</v>
      </c>
    </row>
    <row r="1229" spans="1:30" x14ac:dyDescent="0.3">
      <c r="A1229" s="47">
        <v>21030</v>
      </c>
      <c r="B1229" s="13">
        <v>12580</v>
      </c>
      <c r="C1229" s="49" t="s">
        <v>2416</v>
      </c>
      <c r="D1229" s="38" t="s">
        <v>376</v>
      </c>
      <c r="E1229" s="43" t="s">
        <v>1981</v>
      </c>
      <c r="F1229" s="18" t="s">
        <v>6</v>
      </c>
      <c r="G1229" s="11">
        <v>0.95679999999999998</v>
      </c>
      <c r="H1229" s="36">
        <f>(Reference!B$12*List!$G1229)+Reference!B$13</f>
        <v>926.44408905220769</v>
      </c>
      <c r="I1229" s="36">
        <f>(Reference!C$12*List!$G1229)+Reference!C$13</f>
        <v>1382.4629706083729</v>
      </c>
      <c r="J1229" s="36">
        <f>(Reference!D$12*List!$G1229)+Reference!D$13</f>
        <v>1654.6227805556859</v>
      </c>
      <c r="K1229" s="36">
        <f>(Reference!E$12*List!$G1229)+Reference!E$13</f>
        <v>2046.5329068798169</v>
      </c>
      <c r="L1229" s="36">
        <f>(Reference!F$12*List!$G1229)+Reference!F$13</f>
        <v>2131.8096473299752</v>
      </c>
      <c r="M1229" s="36">
        <f>(Reference!G$12*List!$G1229)+Reference!G$13</f>
        <v>2414.2510500975204</v>
      </c>
      <c r="N1229" s="36">
        <f>(Reference!H$12*List!$G1229)+Reference!H$13</f>
        <v>2506.180585901946</v>
      </c>
      <c r="O1229" s="36">
        <f>(Reference!I$12*List!$G1229)+Reference!I$13</f>
        <v>2604.7629170606388</v>
      </c>
      <c r="P1229" s="36">
        <f>(Reference!J$12*List!$G1229)+Reference!J$13</f>
        <v>3015.4218302922518</v>
      </c>
      <c r="Q1229" s="36">
        <f>(Reference!K$12*List!$G1229)+Reference!K$13</f>
        <v>3110.9801635626418</v>
      </c>
      <c r="R1229" s="36">
        <f>(Reference!L$12*List!$G1229)+Reference!L$13</f>
        <v>3356.5287920928849</v>
      </c>
      <c r="S1229" s="36">
        <f>(Reference!M$12*List!$G1229)+Reference!M$13</f>
        <v>4010.3171355440968</v>
      </c>
      <c r="T1229" s="36">
        <f>(Reference!N$12*List!$G1229)+Reference!N$13</f>
        <v>16177.070239344321</v>
      </c>
      <c r="U1229" s="12">
        <f>(Reference!O$12*List!$G1229)+Reference!O$13</f>
        <v>601.27964411871085</v>
      </c>
      <c r="V1229" s="12">
        <f>(Reference!P$12*List!$G1229)+Reference!P$13</f>
        <v>847.25768034909265</v>
      </c>
      <c r="W1229" s="12">
        <f>(Reference!Q$12*List!$G1229)+Reference!Q$13</f>
        <v>423.62884017454633</v>
      </c>
      <c r="X1229" s="54"/>
      <c r="Y1229" s="1" t="str">
        <f t="shared" si="39"/>
        <v>Baltimore City, Maryland</v>
      </c>
      <c r="Z1229" s="38" t="s">
        <v>376</v>
      </c>
      <c r="AA1229" s="40" t="s">
        <v>2225</v>
      </c>
      <c r="AB1229" s="43" t="s">
        <v>1981</v>
      </c>
      <c r="AC1229" s="62"/>
      <c r="AD1229" s="57">
        <f t="shared" si="38"/>
        <v>0.95679999999999998</v>
      </c>
    </row>
    <row r="1230" spans="1:30" x14ac:dyDescent="0.3">
      <c r="A1230" s="47">
        <v>21020</v>
      </c>
      <c r="B1230" s="13">
        <v>12580</v>
      </c>
      <c r="C1230" s="49" t="s">
        <v>2416</v>
      </c>
      <c r="D1230" s="38" t="s">
        <v>375</v>
      </c>
      <c r="E1230" s="43" t="s">
        <v>1981</v>
      </c>
      <c r="F1230" s="18" t="s">
        <v>6</v>
      </c>
      <c r="G1230" s="11">
        <v>0.95679999999999998</v>
      </c>
      <c r="H1230" s="36">
        <f>(Reference!B$12*List!$G1230)+Reference!B$13</f>
        <v>926.44408905220769</v>
      </c>
      <c r="I1230" s="36">
        <f>(Reference!C$12*List!$G1230)+Reference!C$13</f>
        <v>1382.4629706083729</v>
      </c>
      <c r="J1230" s="36">
        <f>(Reference!D$12*List!$G1230)+Reference!D$13</f>
        <v>1654.6227805556859</v>
      </c>
      <c r="K1230" s="36">
        <f>(Reference!E$12*List!$G1230)+Reference!E$13</f>
        <v>2046.5329068798169</v>
      </c>
      <c r="L1230" s="36">
        <f>(Reference!F$12*List!$G1230)+Reference!F$13</f>
        <v>2131.8096473299752</v>
      </c>
      <c r="M1230" s="36">
        <f>(Reference!G$12*List!$G1230)+Reference!G$13</f>
        <v>2414.2510500975204</v>
      </c>
      <c r="N1230" s="36">
        <f>(Reference!H$12*List!$G1230)+Reference!H$13</f>
        <v>2506.180585901946</v>
      </c>
      <c r="O1230" s="36">
        <f>(Reference!I$12*List!$G1230)+Reference!I$13</f>
        <v>2604.7629170606388</v>
      </c>
      <c r="P1230" s="36">
        <f>(Reference!J$12*List!$G1230)+Reference!J$13</f>
        <v>3015.4218302922518</v>
      </c>
      <c r="Q1230" s="36">
        <f>(Reference!K$12*List!$G1230)+Reference!K$13</f>
        <v>3110.9801635626418</v>
      </c>
      <c r="R1230" s="36">
        <f>(Reference!L$12*List!$G1230)+Reference!L$13</f>
        <v>3356.5287920928849</v>
      </c>
      <c r="S1230" s="36">
        <f>(Reference!M$12*List!$G1230)+Reference!M$13</f>
        <v>4010.3171355440968</v>
      </c>
      <c r="T1230" s="36">
        <f>(Reference!N$12*List!$G1230)+Reference!N$13</f>
        <v>16177.070239344321</v>
      </c>
      <c r="U1230" s="12">
        <f>(Reference!O$12*List!$G1230)+Reference!O$13</f>
        <v>601.27964411871085</v>
      </c>
      <c r="V1230" s="12">
        <f>(Reference!P$12*List!$G1230)+Reference!P$13</f>
        <v>847.25768034909265</v>
      </c>
      <c r="W1230" s="12">
        <f>(Reference!Q$12*List!$G1230)+Reference!Q$13</f>
        <v>423.62884017454633</v>
      </c>
      <c r="X1230" s="54"/>
      <c r="Y1230" s="1" t="str">
        <f t="shared" si="39"/>
        <v>Baltimore County, Maryland</v>
      </c>
      <c r="Z1230" s="38" t="s">
        <v>375</v>
      </c>
      <c r="AA1230" s="40" t="s">
        <v>2225</v>
      </c>
      <c r="AB1230" s="43" t="s">
        <v>1981</v>
      </c>
      <c r="AC1230" s="62"/>
      <c r="AD1230" s="57">
        <f t="shared" si="38"/>
        <v>0.95679999999999998</v>
      </c>
    </row>
    <row r="1231" spans="1:30" x14ac:dyDescent="0.3">
      <c r="A1231" s="47">
        <v>21040</v>
      </c>
      <c r="B1231" s="13">
        <v>47894</v>
      </c>
      <c r="C1231" s="49" t="s">
        <v>2308</v>
      </c>
      <c r="D1231" s="38" t="s">
        <v>377</v>
      </c>
      <c r="E1231" s="43" t="s">
        <v>1981</v>
      </c>
      <c r="F1231" s="18" t="s">
        <v>6</v>
      </c>
      <c r="G1231" s="11">
        <v>1.0137</v>
      </c>
      <c r="H1231" s="36">
        <f>(Reference!B$12*List!$G1231)+Reference!B$13</f>
        <v>969.29744504092355</v>
      </c>
      <c r="I1231" s="36">
        <f>(Reference!C$12*List!$G1231)+Reference!C$13</f>
        <v>1446.409816965077</v>
      </c>
      <c r="J1231" s="36">
        <f>(Reference!D$12*List!$G1231)+Reference!D$13</f>
        <v>1731.1585800497835</v>
      </c>
      <c r="K1231" s="36">
        <f>(Reference!E$12*List!$G1231)+Reference!E$13</f>
        <v>2141.1967988917613</v>
      </c>
      <c r="L1231" s="36">
        <f>(Reference!F$12*List!$G1231)+Reference!F$13</f>
        <v>2230.418077991636</v>
      </c>
      <c r="M1231" s="36">
        <f>(Reference!G$12*List!$G1231)+Reference!G$13</f>
        <v>2525.9240165706537</v>
      </c>
      <c r="N1231" s="36">
        <f>(Reference!H$12*List!$G1231)+Reference!H$13</f>
        <v>2622.1058209903767</v>
      </c>
      <c r="O1231" s="36">
        <f>(Reference!I$12*List!$G1231)+Reference!I$13</f>
        <v>2725.2481507299481</v>
      </c>
      <c r="P1231" s="36">
        <f>(Reference!J$12*List!$G1231)+Reference!J$13</f>
        <v>3154.902395473317</v>
      </c>
      <c r="Q1231" s="36">
        <f>(Reference!K$12*List!$G1231)+Reference!K$13</f>
        <v>3254.8808500675032</v>
      </c>
      <c r="R1231" s="36">
        <f>(Reference!L$12*List!$G1231)+Reference!L$13</f>
        <v>3511.7875118728161</v>
      </c>
      <c r="S1231" s="36">
        <f>(Reference!M$12*List!$G1231)+Reference!M$13</f>
        <v>4195.8173183051895</v>
      </c>
      <c r="T1231" s="36">
        <f>(Reference!N$12*List!$G1231)+Reference!N$13</f>
        <v>16925.352578249735</v>
      </c>
      <c r="U1231" s="12">
        <f>(Reference!O$12*List!$G1231)+Reference!O$13</f>
        <v>629.09227840789731</v>
      </c>
      <c r="V1231" s="12">
        <f>(Reference!P$12*List!$G1231)+Reference!P$13</f>
        <v>886.44821048385529</v>
      </c>
      <c r="W1231" s="12">
        <f>(Reference!Q$12*List!$G1231)+Reference!Q$13</f>
        <v>443.22410524192765</v>
      </c>
      <c r="X1231" s="54"/>
      <c r="Y1231" s="1" t="str">
        <f t="shared" si="39"/>
        <v>Calvert County, Maryland</v>
      </c>
      <c r="Z1231" s="38" t="s">
        <v>377</v>
      </c>
      <c r="AA1231" s="40" t="s">
        <v>2225</v>
      </c>
      <c r="AB1231" s="43" t="s">
        <v>1981</v>
      </c>
      <c r="AC1231" s="62"/>
      <c r="AD1231" s="57">
        <f t="shared" si="38"/>
        <v>1.0137</v>
      </c>
    </row>
    <row r="1232" spans="1:30" x14ac:dyDescent="0.3">
      <c r="A1232" s="47">
        <v>21050</v>
      </c>
      <c r="B1232" s="27">
        <v>99921</v>
      </c>
      <c r="C1232" s="49" t="s">
        <v>1981</v>
      </c>
      <c r="D1232" s="39" t="s">
        <v>775</v>
      </c>
      <c r="E1232" s="44" t="s">
        <v>1981</v>
      </c>
      <c r="F1232" s="18" t="s">
        <v>7</v>
      </c>
      <c r="G1232" s="29">
        <v>0.88830000000000009</v>
      </c>
      <c r="H1232" s="36">
        <f>(Reference!B$12*List!$G1232)+Reference!B$13</f>
        <v>874.85437226438648</v>
      </c>
      <c r="I1232" s="36">
        <f>(Reference!C$12*List!$G1232)+Reference!C$13</f>
        <v>1305.4795088256976</v>
      </c>
      <c r="J1232" s="36">
        <f>(Reference!D$12*List!$G1232)+Reference!D$13</f>
        <v>1562.4839006726338</v>
      </c>
      <c r="K1232" s="36">
        <f>(Reference!E$12*List!$G1232)+Reference!E$13</f>
        <v>1932.5702249322219</v>
      </c>
      <c r="L1232" s="36">
        <f>(Reference!F$12*List!$G1232)+Reference!F$13</f>
        <v>2013.0982677109287</v>
      </c>
      <c r="M1232" s="36">
        <f>(Reference!G$12*List!$G1232)+Reference!G$13</f>
        <v>2279.8117143609711</v>
      </c>
      <c r="N1232" s="36">
        <f>(Reference!H$12*List!$G1232)+Reference!H$13</f>
        <v>2366.6220867181582</v>
      </c>
      <c r="O1232" s="36">
        <f>(Reference!I$12*List!$G1232)+Reference!I$13</f>
        <v>2459.714788653826</v>
      </c>
      <c r="P1232" s="36">
        <f>(Reference!J$12*List!$G1232)+Reference!J$13</f>
        <v>2847.5058599073145</v>
      </c>
      <c r="Q1232" s="36">
        <f>(Reference!K$12*List!$G1232)+Reference!K$13</f>
        <v>2937.7429574891285</v>
      </c>
      <c r="R1232" s="36">
        <f>(Reference!L$12*List!$G1232)+Reference!L$13</f>
        <v>3169.6180310221416</v>
      </c>
      <c r="S1232" s="36">
        <f>(Reference!M$12*List!$G1232)+Reference!M$13</f>
        <v>3786.9996923255594</v>
      </c>
      <c r="T1232" s="36">
        <f>(Reference!N$12*List!$G1232)+Reference!N$13</f>
        <v>15276.238249625152</v>
      </c>
      <c r="U1232" s="12">
        <f>(Reference!O$12*List!$G1232)+Reference!O$13</f>
        <v>567.79694730308233</v>
      </c>
      <c r="V1232" s="12">
        <f>(Reference!P$12*List!$G1232)+Reference!P$13</f>
        <v>800.07751665434353</v>
      </c>
      <c r="W1232" s="12">
        <f>(Reference!Q$12*List!$G1232)+Reference!Q$13</f>
        <v>400.03875832717176</v>
      </c>
      <c r="X1232" s="54"/>
      <c r="Y1232" s="1" t="str">
        <f t="shared" si="39"/>
        <v>Caroline County, Maryland</v>
      </c>
      <c r="Z1232" s="39" t="s">
        <v>775</v>
      </c>
      <c r="AA1232" s="40" t="s">
        <v>2225</v>
      </c>
      <c r="AB1232" s="44" t="s">
        <v>1981</v>
      </c>
      <c r="AC1232" s="63"/>
      <c r="AD1232" s="57">
        <f t="shared" si="38"/>
        <v>0.88830000000000009</v>
      </c>
    </row>
    <row r="1233" spans="1:30" x14ac:dyDescent="0.3">
      <c r="A1233" s="47">
        <v>21060</v>
      </c>
      <c r="B1233" s="13">
        <v>12580</v>
      </c>
      <c r="C1233" s="49" t="s">
        <v>2416</v>
      </c>
      <c r="D1233" s="38" t="s">
        <v>172</v>
      </c>
      <c r="E1233" s="43" t="s">
        <v>1981</v>
      </c>
      <c r="F1233" s="18" t="s">
        <v>6</v>
      </c>
      <c r="G1233" s="11">
        <v>0.95679999999999998</v>
      </c>
      <c r="H1233" s="36">
        <f>(Reference!B$12*List!$G1233)+Reference!B$13</f>
        <v>926.44408905220769</v>
      </c>
      <c r="I1233" s="36">
        <f>(Reference!C$12*List!$G1233)+Reference!C$13</f>
        <v>1382.4629706083729</v>
      </c>
      <c r="J1233" s="36">
        <f>(Reference!D$12*List!$G1233)+Reference!D$13</f>
        <v>1654.6227805556859</v>
      </c>
      <c r="K1233" s="36">
        <f>(Reference!E$12*List!$G1233)+Reference!E$13</f>
        <v>2046.5329068798169</v>
      </c>
      <c r="L1233" s="36">
        <f>(Reference!F$12*List!$G1233)+Reference!F$13</f>
        <v>2131.8096473299752</v>
      </c>
      <c r="M1233" s="36">
        <f>(Reference!G$12*List!$G1233)+Reference!G$13</f>
        <v>2414.2510500975204</v>
      </c>
      <c r="N1233" s="36">
        <f>(Reference!H$12*List!$G1233)+Reference!H$13</f>
        <v>2506.180585901946</v>
      </c>
      <c r="O1233" s="36">
        <f>(Reference!I$12*List!$G1233)+Reference!I$13</f>
        <v>2604.7629170606388</v>
      </c>
      <c r="P1233" s="36">
        <f>(Reference!J$12*List!$G1233)+Reference!J$13</f>
        <v>3015.4218302922518</v>
      </c>
      <c r="Q1233" s="36">
        <f>(Reference!K$12*List!$G1233)+Reference!K$13</f>
        <v>3110.9801635626418</v>
      </c>
      <c r="R1233" s="36">
        <f>(Reference!L$12*List!$G1233)+Reference!L$13</f>
        <v>3356.5287920928849</v>
      </c>
      <c r="S1233" s="36">
        <f>(Reference!M$12*List!$G1233)+Reference!M$13</f>
        <v>4010.3171355440968</v>
      </c>
      <c r="T1233" s="36">
        <f>(Reference!N$12*List!$G1233)+Reference!N$13</f>
        <v>16177.070239344321</v>
      </c>
      <c r="U1233" s="12">
        <f>(Reference!O$12*List!$G1233)+Reference!O$13</f>
        <v>601.27964411871085</v>
      </c>
      <c r="V1233" s="12">
        <f>(Reference!P$12*List!$G1233)+Reference!P$13</f>
        <v>847.25768034909265</v>
      </c>
      <c r="W1233" s="12">
        <f>(Reference!Q$12*List!$G1233)+Reference!Q$13</f>
        <v>423.62884017454633</v>
      </c>
      <c r="X1233" s="54"/>
      <c r="Y1233" s="1" t="str">
        <f t="shared" si="39"/>
        <v>Carroll County, Maryland</v>
      </c>
      <c r="Z1233" s="38" t="s">
        <v>172</v>
      </c>
      <c r="AA1233" s="40" t="s">
        <v>2225</v>
      </c>
      <c r="AB1233" s="43" t="s">
        <v>1981</v>
      </c>
      <c r="AC1233" s="62"/>
      <c r="AD1233" s="57">
        <f t="shared" si="38"/>
        <v>0.95679999999999998</v>
      </c>
    </row>
    <row r="1234" spans="1:30" x14ac:dyDescent="0.3">
      <c r="A1234" s="47">
        <v>21070</v>
      </c>
      <c r="B1234" s="13">
        <v>48864</v>
      </c>
      <c r="C1234" s="49" t="s">
        <v>2306</v>
      </c>
      <c r="D1234" s="38" t="s">
        <v>378</v>
      </c>
      <c r="E1234" s="43" t="s">
        <v>1981</v>
      </c>
      <c r="F1234" s="18" t="s">
        <v>6</v>
      </c>
      <c r="G1234" s="11">
        <v>1.1294999999999999</v>
      </c>
      <c r="H1234" s="36">
        <f>(Reference!B$12*List!$G1234)+Reference!B$13</f>
        <v>1056.5104261216491</v>
      </c>
      <c r="I1234" s="36">
        <f>(Reference!C$12*List!$G1234)+Reference!C$13</f>
        <v>1576.5512019933076</v>
      </c>
      <c r="J1234" s="36">
        <f>(Reference!D$12*List!$G1234)+Reference!D$13</f>
        <v>1886.9203653119362</v>
      </c>
      <c r="K1234" s="36">
        <f>(Reference!E$12*List!$G1234)+Reference!E$13</f>
        <v>2333.8519604907615</v>
      </c>
      <c r="L1234" s="36">
        <f>(Reference!F$12*List!$G1234)+Reference!F$13</f>
        <v>2431.1009649972657</v>
      </c>
      <c r="M1234" s="36">
        <f>(Reference!G$12*List!$G1234)+Reference!G$13</f>
        <v>2753.19518559682</v>
      </c>
      <c r="N1234" s="36">
        <f>(Reference!H$12*List!$G1234)+Reference!H$13</f>
        <v>2858.0309918733342</v>
      </c>
      <c r="O1234" s="36">
        <f>(Reference!I$12*List!$G1234)+Reference!I$13</f>
        <v>2970.4535999198597</v>
      </c>
      <c r="P1234" s="36">
        <f>(Reference!J$12*List!$G1234)+Reference!J$13</f>
        <v>3438.76618190508</v>
      </c>
      <c r="Q1234" s="36">
        <f>(Reference!K$12*List!$G1234)+Reference!K$13</f>
        <v>3547.7402436925104</v>
      </c>
      <c r="R1234" s="36">
        <f>(Reference!L$12*List!$G1234)+Reference!L$13</f>
        <v>3827.762199931095</v>
      </c>
      <c r="S1234" s="36">
        <f>(Reference!M$12*List!$G1234)+Reference!M$13</f>
        <v>4573.3379011476236</v>
      </c>
      <c r="T1234" s="36">
        <f>(Reference!N$12*List!$G1234)+Reference!N$13</f>
        <v>18448.218919993971</v>
      </c>
      <c r="U1234" s="12">
        <f>(Reference!O$12*List!$G1234)+Reference!O$13</f>
        <v>685.69514397358762</v>
      </c>
      <c r="V1234" s="12">
        <f>(Reference!P$12*List!$G1234)+Reference!P$13</f>
        <v>966.20679378096452</v>
      </c>
      <c r="W1234" s="12">
        <f>(Reference!Q$12*List!$G1234)+Reference!Q$13</f>
        <v>483.10339689048226</v>
      </c>
      <c r="X1234" s="54"/>
      <c r="Y1234" s="1" t="str">
        <f t="shared" si="39"/>
        <v>Cecil County, Maryland</v>
      </c>
      <c r="Z1234" s="38" t="s">
        <v>378</v>
      </c>
      <c r="AA1234" s="40" t="s">
        <v>2225</v>
      </c>
      <c r="AB1234" s="43" t="s">
        <v>1981</v>
      </c>
      <c r="AC1234" s="62"/>
      <c r="AD1234" s="57">
        <f t="shared" si="38"/>
        <v>1.1294999999999999</v>
      </c>
    </row>
    <row r="1235" spans="1:30" x14ac:dyDescent="0.3">
      <c r="A1235" s="47">
        <v>21080</v>
      </c>
      <c r="B1235" s="13">
        <v>47894</v>
      </c>
      <c r="C1235" s="49" t="s">
        <v>2308</v>
      </c>
      <c r="D1235" s="38" t="s">
        <v>379</v>
      </c>
      <c r="E1235" s="43" t="s">
        <v>1981</v>
      </c>
      <c r="F1235" s="18" t="s">
        <v>6</v>
      </c>
      <c r="G1235" s="11">
        <v>1.0137</v>
      </c>
      <c r="H1235" s="36">
        <f>(Reference!B$12*List!$G1235)+Reference!B$13</f>
        <v>969.29744504092355</v>
      </c>
      <c r="I1235" s="36">
        <f>(Reference!C$12*List!$G1235)+Reference!C$13</f>
        <v>1446.409816965077</v>
      </c>
      <c r="J1235" s="36">
        <f>(Reference!D$12*List!$G1235)+Reference!D$13</f>
        <v>1731.1585800497835</v>
      </c>
      <c r="K1235" s="36">
        <f>(Reference!E$12*List!$G1235)+Reference!E$13</f>
        <v>2141.1967988917613</v>
      </c>
      <c r="L1235" s="36">
        <f>(Reference!F$12*List!$G1235)+Reference!F$13</f>
        <v>2230.418077991636</v>
      </c>
      <c r="M1235" s="36">
        <f>(Reference!G$12*List!$G1235)+Reference!G$13</f>
        <v>2525.9240165706537</v>
      </c>
      <c r="N1235" s="36">
        <f>(Reference!H$12*List!$G1235)+Reference!H$13</f>
        <v>2622.1058209903767</v>
      </c>
      <c r="O1235" s="36">
        <f>(Reference!I$12*List!$G1235)+Reference!I$13</f>
        <v>2725.2481507299481</v>
      </c>
      <c r="P1235" s="36">
        <f>(Reference!J$12*List!$G1235)+Reference!J$13</f>
        <v>3154.902395473317</v>
      </c>
      <c r="Q1235" s="36">
        <f>(Reference!K$12*List!$G1235)+Reference!K$13</f>
        <v>3254.8808500675032</v>
      </c>
      <c r="R1235" s="36">
        <f>(Reference!L$12*List!$G1235)+Reference!L$13</f>
        <v>3511.7875118728161</v>
      </c>
      <c r="S1235" s="36">
        <f>(Reference!M$12*List!$G1235)+Reference!M$13</f>
        <v>4195.8173183051895</v>
      </c>
      <c r="T1235" s="36">
        <f>(Reference!N$12*List!$G1235)+Reference!N$13</f>
        <v>16925.352578249735</v>
      </c>
      <c r="U1235" s="12">
        <f>(Reference!O$12*List!$G1235)+Reference!O$13</f>
        <v>629.09227840789731</v>
      </c>
      <c r="V1235" s="12">
        <f>(Reference!P$12*List!$G1235)+Reference!P$13</f>
        <v>886.44821048385529</v>
      </c>
      <c r="W1235" s="12">
        <f>(Reference!Q$12*List!$G1235)+Reference!Q$13</f>
        <v>443.22410524192765</v>
      </c>
      <c r="X1235" s="54"/>
      <c r="Y1235" s="1" t="str">
        <f t="shared" si="39"/>
        <v>Charles County, Maryland</v>
      </c>
      <c r="Z1235" s="38" t="s">
        <v>379</v>
      </c>
      <c r="AA1235" s="40" t="s">
        <v>2225</v>
      </c>
      <c r="AB1235" s="43" t="s">
        <v>1981</v>
      </c>
      <c r="AC1235" s="62"/>
      <c r="AD1235" s="57">
        <f t="shared" si="38"/>
        <v>1.0137</v>
      </c>
    </row>
    <row r="1236" spans="1:30" x14ac:dyDescent="0.3">
      <c r="A1236" s="47">
        <v>21090</v>
      </c>
      <c r="B1236" s="27">
        <v>99921</v>
      </c>
      <c r="C1236" s="49" t="s">
        <v>1981</v>
      </c>
      <c r="D1236" s="39" t="s">
        <v>666</v>
      </c>
      <c r="E1236" s="44" t="s">
        <v>1981</v>
      </c>
      <c r="F1236" s="18" t="s">
        <v>7</v>
      </c>
      <c r="G1236" s="29">
        <v>0.88830000000000009</v>
      </c>
      <c r="H1236" s="36">
        <f>(Reference!B$12*List!$G1236)+Reference!B$13</f>
        <v>874.85437226438648</v>
      </c>
      <c r="I1236" s="36">
        <f>(Reference!C$12*List!$G1236)+Reference!C$13</f>
        <v>1305.4795088256976</v>
      </c>
      <c r="J1236" s="36">
        <f>(Reference!D$12*List!$G1236)+Reference!D$13</f>
        <v>1562.4839006726338</v>
      </c>
      <c r="K1236" s="36">
        <f>(Reference!E$12*List!$G1236)+Reference!E$13</f>
        <v>1932.5702249322219</v>
      </c>
      <c r="L1236" s="36">
        <f>(Reference!F$12*List!$G1236)+Reference!F$13</f>
        <v>2013.0982677109287</v>
      </c>
      <c r="M1236" s="36">
        <f>(Reference!G$12*List!$G1236)+Reference!G$13</f>
        <v>2279.8117143609711</v>
      </c>
      <c r="N1236" s="36">
        <f>(Reference!H$12*List!$G1236)+Reference!H$13</f>
        <v>2366.6220867181582</v>
      </c>
      <c r="O1236" s="36">
        <f>(Reference!I$12*List!$G1236)+Reference!I$13</f>
        <v>2459.714788653826</v>
      </c>
      <c r="P1236" s="36">
        <f>(Reference!J$12*List!$G1236)+Reference!J$13</f>
        <v>2847.5058599073145</v>
      </c>
      <c r="Q1236" s="36">
        <f>(Reference!K$12*List!$G1236)+Reference!K$13</f>
        <v>2937.7429574891285</v>
      </c>
      <c r="R1236" s="36">
        <f>(Reference!L$12*List!$G1236)+Reference!L$13</f>
        <v>3169.6180310221416</v>
      </c>
      <c r="S1236" s="36">
        <f>(Reference!M$12*List!$G1236)+Reference!M$13</f>
        <v>3786.9996923255594</v>
      </c>
      <c r="T1236" s="36">
        <f>(Reference!N$12*List!$G1236)+Reference!N$13</f>
        <v>15276.238249625152</v>
      </c>
      <c r="U1236" s="12">
        <f>(Reference!O$12*List!$G1236)+Reference!O$13</f>
        <v>567.79694730308233</v>
      </c>
      <c r="V1236" s="12">
        <f>(Reference!P$12*List!$G1236)+Reference!P$13</f>
        <v>800.07751665434353</v>
      </c>
      <c r="W1236" s="12">
        <f>(Reference!Q$12*List!$G1236)+Reference!Q$13</f>
        <v>400.03875832717176</v>
      </c>
      <c r="X1236" s="54"/>
      <c r="Y1236" s="1" t="str">
        <f t="shared" si="39"/>
        <v>Dorchester County, Maryland</v>
      </c>
      <c r="Z1236" s="39" t="s">
        <v>666</v>
      </c>
      <c r="AA1236" s="40" t="s">
        <v>2225</v>
      </c>
      <c r="AB1236" s="44" t="s">
        <v>1981</v>
      </c>
      <c r="AC1236" s="63"/>
      <c r="AD1236" s="57">
        <f t="shared" si="38"/>
        <v>0.88830000000000009</v>
      </c>
    </row>
    <row r="1237" spans="1:30" x14ac:dyDescent="0.3">
      <c r="A1237" s="47">
        <v>21100</v>
      </c>
      <c r="B1237" s="13">
        <v>43524</v>
      </c>
      <c r="C1237" s="49" t="s">
        <v>2417</v>
      </c>
      <c r="D1237" s="38" t="s">
        <v>380</v>
      </c>
      <c r="E1237" s="43" t="s">
        <v>1981</v>
      </c>
      <c r="F1237" s="18" t="s">
        <v>6</v>
      </c>
      <c r="G1237" s="11">
        <v>0.98799999999999999</v>
      </c>
      <c r="H1237" s="36">
        <f>(Reference!B$12*List!$G1237)+Reference!B$13</f>
        <v>949.94188706359489</v>
      </c>
      <c r="I1237" s="36">
        <f>(Reference!C$12*List!$G1237)+Reference!C$13</f>
        <v>1417.5269707196057</v>
      </c>
      <c r="J1237" s="36">
        <f>(Reference!D$12*List!$G1237)+Reference!D$13</f>
        <v>1696.5896864294266</v>
      </c>
      <c r="K1237" s="36">
        <f>(Reference!E$12*List!$G1237)+Reference!E$13</f>
        <v>2098.4399970515688</v>
      </c>
      <c r="L1237" s="36">
        <f>(Reference!F$12*List!$G1237)+Reference!F$13</f>
        <v>2185.879647973979</v>
      </c>
      <c r="M1237" s="36">
        <f>(Reference!G$12*List!$G1237)+Reference!G$13</f>
        <v>2475.4847329439481</v>
      </c>
      <c r="N1237" s="36">
        <f>(Reference!H$12*List!$G1237)+Reference!H$13</f>
        <v>2569.7459169170434</v>
      </c>
      <c r="O1237" s="36">
        <f>(Reference!I$12*List!$G1237)+Reference!I$13</f>
        <v>2670.8286339408223</v>
      </c>
      <c r="P1237" s="36">
        <f>(Reference!J$12*List!$G1237)+Reference!J$13</f>
        <v>3091.9032649785299</v>
      </c>
      <c r="Q1237" s="36">
        <f>(Reference!K$12*List!$G1237)+Reference!K$13</f>
        <v>3189.88528516109</v>
      </c>
      <c r="R1237" s="36">
        <f>(Reference!L$12*List!$G1237)+Reference!L$13</f>
        <v>3441.6618686681722</v>
      </c>
      <c r="S1237" s="36">
        <f>(Reference!M$12*List!$G1237)+Reference!M$13</f>
        <v>4112.0325257399863</v>
      </c>
      <c r="T1237" s="36">
        <f>(Reference!N$12*List!$G1237)+Reference!N$13</f>
        <v>16587.376196705463</v>
      </c>
      <c r="U1237" s="12">
        <f>(Reference!O$12*List!$G1237)+Reference!O$13</f>
        <v>616.53015712086585</v>
      </c>
      <c r="V1237" s="12">
        <f>(Reference!P$12*List!$G1237)+Reference!P$13</f>
        <v>868.74703957940187</v>
      </c>
      <c r="W1237" s="12">
        <f>(Reference!Q$12*List!$G1237)+Reference!Q$13</f>
        <v>434.37351978970094</v>
      </c>
      <c r="X1237" s="54"/>
      <c r="Y1237" s="1" t="str">
        <f t="shared" si="39"/>
        <v>Frederick County, Maryland</v>
      </c>
      <c r="Z1237" s="38" t="s">
        <v>380</v>
      </c>
      <c r="AA1237" s="40" t="s">
        <v>2225</v>
      </c>
      <c r="AB1237" s="43" t="s">
        <v>1981</v>
      </c>
      <c r="AC1237" s="62"/>
      <c r="AD1237" s="57">
        <f t="shared" si="38"/>
        <v>0.98799999999999999</v>
      </c>
    </row>
    <row r="1238" spans="1:30" x14ac:dyDescent="0.3">
      <c r="A1238" s="47">
        <v>21110</v>
      </c>
      <c r="B1238" s="27">
        <v>99921</v>
      </c>
      <c r="C1238" s="49" t="s">
        <v>1981</v>
      </c>
      <c r="D1238" s="39" t="s">
        <v>1316</v>
      </c>
      <c r="E1238" s="44" t="s">
        <v>1981</v>
      </c>
      <c r="F1238" s="18" t="s">
        <v>7</v>
      </c>
      <c r="G1238" s="29">
        <v>0.88830000000000009</v>
      </c>
      <c r="H1238" s="36">
        <f>(Reference!B$12*List!$G1238)+Reference!B$13</f>
        <v>874.85437226438648</v>
      </c>
      <c r="I1238" s="36">
        <f>(Reference!C$12*List!$G1238)+Reference!C$13</f>
        <v>1305.4795088256976</v>
      </c>
      <c r="J1238" s="36">
        <f>(Reference!D$12*List!$G1238)+Reference!D$13</f>
        <v>1562.4839006726338</v>
      </c>
      <c r="K1238" s="36">
        <f>(Reference!E$12*List!$G1238)+Reference!E$13</f>
        <v>1932.5702249322219</v>
      </c>
      <c r="L1238" s="36">
        <f>(Reference!F$12*List!$G1238)+Reference!F$13</f>
        <v>2013.0982677109287</v>
      </c>
      <c r="M1238" s="36">
        <f>(Reference!G$12*List!$G1238)+Reference!G$13</f>
        <v>2279.8117143609711</v>
      </c>
      <c r="N1238" s="36">
        <f>(Reference!H$12*List!$G1238)+Reference!H$13</f>
        <v>2366.6220867181582</v>
      </c>
      <c r="O1238" s="36">
        <f>(Reference!I$12*List!$G1238)+Reference!I$13</f>
        <v>2459.714788653826</v>
      </c>
      <c r="P1238" s="36">
        <f>(Reference!J$12*List!$G1238)+Reference!J$13</f>
        <v>2847.5058599073145</v>
      </c>
      <c r="Q1238" s="36">
        <f>(Reference!K$12*List!$G1238)+Reference!K$13</f>
        <v>2937.7429574891285</v>
      </c>
      <c r="R1238" s="36">
        <f>(Reference!L$12*List!$G1238)+Reference!L$13</f>
        <v>3169.6180310221416</v>
      </c>
      <c r="S1238" s="36">
        <f>(Reference!M$12*List!$G1238)+Reference!M$13</f>
        <v>3786.9996923255594</v>
      </c>
      <c r="T1238" s="36">
        <f>(Reference!N$12*List!$G1238)+Reference!N$13</f>
        <v>15276.238249625152</v>
      </c>
      <c r="U1238" s="12">
        <f>(Reference!O$12*List!$G1238)+Reference!O$13</f>
        <v>567.79694730308233</v>
      </c>
      <c r="V1238" s="12">
        <f>(Reference!P$12*List!$G1238)+Reference!P$13</f>
        <v>800.07751665434353</v>
      </c>
      <c r="W1238" s="12">
        <f>(Reference!Q$12*List!$G1238)+Reference!Q$13</f>
        <v>400.03875832717176</v>
      </c>
      <c r="X1238" s="54"/>
      <c r="Y1238" s="1" t="str">
        <f t="shared" si="39"/>
        <v>Garrett County, Maryland</v>
      </c>
      <c r="Z1238" s="39" t="s">
        <v>1316</v>
      </c>
      <c r="AA1238" s="40" t="s">
        <v>2225</v>
      </c>
      <c r="AB1238" s="44" t="s">
        <v>1981</v>
      </c>
      <c r="AC1238" s="63"/>
      <c r="AD1238" s="57">
        <f t="shared" si="38"/>
        <v>0.88830000000000009</v>
      </c>
    </row>
    <row r="1239" spans="1:30" x14ac:dyDescent="0.3">
      <c r="A1239" s="47">
        <v>21120</v>
      </c>
      <c r="B1239" s="13">
        <v>12580</v>
      </c>
      <c r="C1239" s="49" t="s">
        <v>2416</v>
      </c>
      <c r="D1239" s="38" t="s">
        <v>381</v>
      </c>
      <c r="E1239" s="43" t="s">
        <v>1981</v>
      </c>
      <c r="F1239" s="18" t="s">
        <v>6</v>
      </c>
      <c r="G1239" s="11">
        <v>0.95679999999999998</v>
      </c>
      <c r="H1239" s="36">
        <f>(Reference!B$12*List!$G1239)+Reference!B$13</f>
        <v>926.44408905220769</v>
      </c>
      <c r="I1239" s="36">
        <f>(Reference!C$12*List!$G1239)+Reference!C$13</f>
        <v>1382.4629706083729</v>
      </c>
      <c r="J1239" s="36">
        <f>(Reference!D$12*List!$G1239)+Reference!D$13</f>
        <v>1654.6227805556859</v>
      </c>
      <c r="K1239" s="36">
        <f>(Reference!E$12*List!$G1239)+Reference!E$13</f>
        <v>2046.5329068798169</v>
      </c>
      <c r="L1239" s="36">
        <f>(Reference!F$12*List!$G1239)+Reference!F$13</f>
        <v>2131.8096473299752</v>
      </c>
      <c r="M1239" s="36">
        <f>(Reference!G$12*List!$G1239)+Reference!G$13</f>
        <v>2414.2510500975204</v>
      </c>
      <c r="N1239" s="36">
        <f>(Reference!H$12*List!$G1239)+Reference!H$13</f>
        <v>2506.180585901946</v>
      </c>
      <c r="O1239" s="36">
        <f>(Reference!I$12*List!$G1239)+Reference!I$13</f>
        <v>2604.7629170606388</v>
      </c>
      <c r="P1239" s="36">
        <f>(Reference!J$12*List!$G1239)+Reference!J$13</f>
        <v>3015.4218302922518</v>
      </c>
      <c r="Q1239" s="36">
        <f>(Reference!K$12*List!$G1239)+Reference!K$13</f>
        <v>3110.9801635626418</v>
      </c>
      <c r="R1239" s="36">
        <f>(Reference!L$12*List!$G1239)+Reference!L$13</f>
        <v>3356.5287920928849</v>
      </c>
      <c r="S1239" s="36">
        <f>(Reference!M$12*List!$G1239)+Reference!M$13</f>
        <v>4010.3171355440968</v>
      </c>
      <c r="T1239" s="36">
        <f>(Reference!N$12*List!$G1239)+Reference!N$13</f>
        <v>16177.070239344321</v>
      </c>
      <c r="U1239" s="12">
        <f>(Reference!O$12*List!$G1239)+Reference!O$13</f>
        <v>601.27964411871085</v>
      </c>
      <c r="V1239" s="12">
        <f>(Reference!P$12*List!$G1239)+Reference!P$13</f>
        <v>847.25768034909265</v>
      </c>
      <c r="W1239" s="12">
        <f>(Reference!Q$12*List!$G1239)+Reference!Q$13</f>
        <v>423.62884017454633</v>
      </c>
      <c r="X1239" s="54"/>
      <c r="Y1239" s="1" t="str">
        <f t="shared" si="39"/>
        <v>Harford County, Maryland</v>
      </c>
      <c r="Z1239" s="38" t="s">
        <v>381</v>
      </c>
      <c r="AA1239" s="40" t="s">
        <v>2225</v>
      </c>
      <c r="AB1239" s="43" t="s">
        <v>1981</v>
      </c>
      <c r="AC1239" s="62"/>
      <c r="AD1239" s="57">
        <f t="shared" si="38"/>
        <v>0.95679999999999998</v>
      </c>
    </row>
    <row r="1240" spans="1:30" x14ac:dyDescent="0.3">
      <c r="A1240" s="47">
        <v>21130</v>
      </c>
      <c r="B1240" s="13">
        <v>12580</v>
      </c>
      <c r="C1240" s="49" t="s">
        <v>2416</v>
      </c>
      <c r="D1240" s="38" t="s">
        <v>276</v>
      </c>
      <c r="E1240" s="43" t="s">
        <v>1981</v>
      </c>
      <c r="F1240" s="18" t="s">
        <v>6</v>
      </c>
      <c r="G1240" s="11">
        <v>0.95679999999999998</v>
      </c>
      <c r="H1240" s="36">
        <f>(Reference!B$12*List!$G1240)+Reference!B$13</f>
        <v>926.44408905220769</v>
      </c>
      <c r="I1240" s="36">
        <f>(Reference!C$12*List!$G1240)+Reference!C$13</f>
        <v>1382.4629706083729</v>
      </c>
      <c r="J1240" s="36">
        <f>(Reference!D$12*List!$G1240)+Reference!D$13</f>
        <v>1654.6227805556859</v>
      </c>
      <c r="K1240" s="36">
        <f>(Reference!E$12*List!$G1240)+Reference!E$13</f>
        <v>2046.5329068798169</v>
      </c>
      <c r="L1240" s="36">
        <f>(Reference!F$12*List!$G1240)+Reference!F$13</f>
        <v>2131.8096473299752</v>
      </c>
      <c r="M1240" s="36">
        <f>(Reference!G$12*List!$G1240)+Reference!G$13</f>
        <v>2414.2510500975204</v>
      </c>
      <c r="N1240" s="36">
        <f>(Reference!H$12*List!$G1240)+Reference!H$13</f>
        <v>2506.180585901946</v>
      </c>
      <c r="O1240" s="36">
        <f>(Reference!I$12*List!$G1240)+Reference!I$13</f>
        <v>2604.7629170606388</v>
      </c>
      <c r="P1240" s="36">
        <f>(Reference!J$12*List!$G1240)+Reference!J$13</f>
        <v>3015.4218302922518</v>
      </c>
      <c r="Q1240" s="36">
        <f>(Reference!K$12*List!$G1240)+Reference!K$13</f>
        <v>3110.9801635626418</v>
      </c>
      <c r="R1240" s="36">
        <f>(Reference!L$12*List!$G1240)+Reference!L$13</f>
        <v>3356.5287920928849</v>
      </c>
      <c r="S1240" s="36">
        <f>(Reference!M$12*List!$G1240)+Reference!M$13</f>
        <v>4010.3171355440968</v>
      </c>
      <c r="T1240" s="36">
        <f>(Reference!N$12*List!$G1240)+Reference!N$13</f>
        <v>16177.070239344321</v>
      </c>
      <c r="U1240" s="12">
        <f>(Reference!O$12*List!$G1240)+Reference!O$13</f>
        <v>601.27964411871085</v>
      </c>
      <c r="V1240" s="12">
        <f>(Reference!P$12*List!$G1240)+Reference!P$13</f>
        <v>847.25768034909265</v>
      </c>
      <c r="W1240" s="12">
        <f>(Reference!Q$12*List!$G1240)+Reference!Q$13</f>
        <v>423.62884017454633</v>
      </c>
      <c r="X1240" s="54"/>
      <c r="Y1240" s="1" t="str">
        <f t="shared" si="39"/>
        <v>Howard County, Maryland</v>
      </c>
      <c r="Z1240" s="38" t="s">
        <v>276</v>
      </c>
      <c r="AA1240" s="40" t="s">
        <v>2225</v>
      </c>
      <c r="AB1240" s="43" t="s">
        <v>1981</v>
      </c>
      <c r="AC1240" s="62"/>
      <c r="AD1240" s="57">
        <f t="shared" si="38"/>
        <v>0.95679999999999998</v>
      </c>
    </row>
    <row r="1241" spans="1:30" x14ac:dyDescent="0.3">
      <c r="A1241" s="47">
        <v>21140</v>
      </c>
      <c r="B1241" s="27">
        <v>99921</v>
      </c>
      <c r="C1241" s="49" t="s">
        <v>1981</v>
      </c>
      <c r="D1241" s="39" t="s">
        <v>126</v>
      </c>
      <c r="E1241" s="44" t="s">
        <v>1981</v>
      </c>
      <c r="F1241" s="18" t="s">
        <v>7</v>
      </c>
      <c r="G1241" s="29">
        <v>0.88830000000000009</v>
      </c>
      <c r="H1241" s="36">
        <f>(Reference!B$12*List!$G1241)+Reference!B$13</f>
        <v>874.85437226438648</v>
      </c>
      <c r="I1241" s="36">
        <f>(Reference!C$12*List!$G1241)+Reference!C$13</f>
        <v>1305.4795088256976</v>
      </c>
      <c r="J1241" s="36">
        <f>(Reference!D$12*List!$G1241)+Reference!D$13</f>
        <v>1562.4839006726338</v>
      </c>
      <c r="K1241" s="36">
        <f>(Reference!E$12*List!$G1241)+Reference!E$13</f>
        <v>1932.5702249322219</v>
      </c>
      <c r="L1241" s="36">
        <f>(Reference!F$12*List!$G1241)+Reference!F$13</f>
        <v>2013.0982677109287</v>
      </c>
      <c r="M1241" s="36">
        <f>(Reference!G$12*List!$G1241)+Reference!G$13</f>
        <v>2279.8117143609711</v>
      </c>
      <c r="N1241" s="36">
        <f>(Reference!H$12*List!$G1241)+Reference!H$13</f>
        <v>2366.6220867181582</v>
      </c>
      <c r="O1241" s="36">
        <f>(Reference!I$12*List!$G1241)+Reference!I$13</f>
        <v>2459.714788653826</v>
      </c>
      <c r="P1241" s="36">
        <f>(Reference!J$12*List!$G1241)+Reference!J$13</f>
        <v>2847.5058599073145</v>
      </c>
      <c r="Q1241" s="36">
        <f>(Reference!K$12*List!$G1241)+Reference!K$13</f>
        <v>2937.7429574891285</v>
      </c>
      <c r="R1241" s="36">
        <f>(Reference!L$12*List!$G1241)+Reference!L$13</f>
        <v>3169.6180310221416</v>
      </c>
      <c r="S1241" s="36">
        <f>(Reference!M$12*List!$G1241)+Reference!M$13</f>
        <v>3786.9996923255594</v>
      </c>
      <c r="T1241" s="36">
        <f>(Reference!N$12*List!$G1241)+Reference!N$13</f>
        <v>15276.238249625152</v>
      </c>
      <c r="U1241" s="12">
        <f>(Reference!O$12*List!$G1241)+Reference!O$13</f>
        <v>567.79694730308233</v>
      </c>
      <c r="V1241" s="12">
        <f>(Reference!P$12*List!$G1241)+Reference!P$13</f>
        <v>800.07751665434353</v>
      </c>
      <c r="W1241" s="12">
        <f>(Reference!Q$12*List!$G1241)+Reference!Q$13</f>
        <v>400.03875832717176</v>
      </c>
      <c r="X1241" s="54"/>
      <c r="Y1241" s="1" t="str">
        <f t="shared" si="39"/>
        <v>Kent County, Maryland</v>
      </c>
      <c r="Z1241" s="39" t="s">
        <v>126</v>
      </c>
      <c r="AA1241" s="40" t="s">
        <v>2225</v>
      </c>
      <c r="AB1241" s="44" t="s">
        <v>1981</v>
      </c>
      <c r="AC1241" s="63"/>
      <c r="AD1241" s="57">
        <f t="shared" si="38"/>
        <v>0.88830000000000009</v>
      </c>
    </row>
    <row r="1242" spans="1:30" x14ac:dyDescent="0.3">
      <c r="A1242" s="47">
        <v>21150</v>
      </c>
      <c r="B1242" s="13">
        <v>43524</v>
      </c>
      <c r="C1242" s="49" t="s">
        <v>2417</v>
      </c>
      <c r="D1242" s="38" t="s">
        <v>33</v>
      </c>
      <c r="E1242" s="43" t="s">
        <v>1981</v>
      </c>
      <c r="F1242" s="18" t="s">
        <v>6</v>
      </c>
      <c r="G1242" s="11">
        <v>0.98799999999999999</v>
      </c>
      <c r="H1242" s="36">
        <f>(Reference!B$12*List!$G1242)+Reference!B$13</f>
        <v>949.94188706359489</v>
      </c>
      <c r="I1242" s="36">
        <f>(Reference!C$12*List!$G1242)+Reference!C$13</f>
        <v>1417.5269707196057</v>
      </c>
      <c r="J1242" s="36">
        <f>(Reference!D$12*List!$G1242)+Reference!D$13</f>
        <v>1696.5896864294266</v>
      </c>
      <c r="K1242" s="36">
        <f>(Reference!E$12*List!$G1242)+Reference!E$13</f>
        <v>2098.4399970515688</v>
      </c>
      <c r="L1242" s="36">
        <f>(Reference!F$12*List!$G1242)+Reference!F$13</f>
        <v>2185.879647973979</v>
      </c>
      <c r="M1242" s="36">
        <f>(Reference!G$12*List!$G1242)+Reference!G$13</f>
        <v>2475.4847329439481</v>
      </c>
      <c r="N1242" s="36">
        <f>(Reference!H$12*List!$G1242)+Reference!H$13</f>
        <v>2569.7459169170434</v>
      </c>
      <c r="O1242" s="36">
        <f>(Reference!I$12*List!$G1242)+Reference!I$13</f>
        <v>2670.8286339408223</v>
      </c>
      <c r="P1242" s="36">
        <f>(Reference!J$12*List!$G1242)+Reference!J$13</f>
        <v>3091.9032649785299</v>
      </c>
      <c r="Q1242" s="36">
        <f>(Reference!K$12*List!$G1242)+Reference!K$13</f>
        <v>3189.88528516109</v>
      </c>
      <c r="R1242" s="36">
        <f>(Reference!L$12*List!$G1242)+Reference!L$13</f>
        <v>3441.6618686681722</v>
      </c>
      <c r="S1242" s="36">
        <f>(Reference!M$12*List!$G1242)+Reference!M$13</f>
        <v>4112.0325257399863</v>
      </c>
      <c r="T1242" s="36">
        <f>(Reference!N$12*List!$G1242)+Reference!N$13</f>
        <v>16587.376196705463</v>
      </c>
      <c r="U1242" s="12">
        <f>(Reference!O$12*List!$G1242)+Reference!O$13</f>
        <v>616.53015712086585</v>
      </c>
      <c r="V1242" s="12">
        <f>(Reference!P$12*List!$G1242)+Reference!P$13</f>
        <v>868.74703957940187</v>
      </c>
      <c r="W1242" s="12">
        <f>(Reference!Q$12*List!$G1242)+Reference!Q$13</f>
        <v>434.37351978970094</v>
      </c>
      <c r="X1242" s="54"/>
      <c r="Y1242" s="1" t="str">
        <f t="shared" si="39"/>
        <v>Montgomery County, Maryland</v>
      </c>
      <c r="Z1242" s="38" t="s">
        <v>33</v>
      </c>
      <c r="AA1242" s="40" t="s">
        <v>2225</v>
      </c>
      <c r="AB1242" s="43" t="s">
        <v>1981</v>
      </c>
      <c r="AC1242" s="62"/>
      <c r="AD1242" s="57">
        <f t="shared" si="38"/>
        <v>0.98799999999999999</v>
      </c>
    </row>
    <row r="1243" spans="1:30" x14ac:dyDescent="0.3">
      <c r="A1243" s="47">
        <v>21160</v>
      </c>
      <c r="B1243" s="13">
        <v>47894</v>
      </c>
      <c r="C1243" s="49" t="s">
        <v>2308</v>
      </c>
      <c r="D1243" s="38" t="s">
        <v>382</v>
      </c>
      <c r="E1243" s="43" t="s">
        <v>1981</v>
      </c>
      <c r="F1243" s="18" t="s">
        <v>6</v>
      </c>
      <c r="G1243" s="11">
        <v>1.0137</v>
      </c>
      <c r="H1243" s="36">
        <f>(Reference!B$12*List!$G1243)+Reference!B$13</f>
        <v>969.29744504092355</v>
      </c>
      <c r="I1243" s="36">
        <f>(Reference!C$12*List!$G1243)+Reference!C$13</f>
        <v>1446.409816965077</v>
      </c>
      <c r="J1243" s="36">
        <f>(Reference!D$12*List!$G1243)+Reference!D$13</f>
        <v>1731.1585800497835</v>
      </c>
      <c r="K1243" s="36">
        <f>(Reference!E$12*List!$G1243)+Reference!E$13</f>
        <v>2141.1967988917613</v>
      </c>
      <c r="L1243" s="36">
        <f>(Reference!F$12*List!$G1243)+Reference!F$13</f>
        <v>2230.418077991636</v>
      </c>
      <c r="M1243" s="36">
        <f>(Reference!G$12*List!$G1243)+Reference!G$13</f>
        <v>2525.9240165706537</v>
      </c>
      <c r="N1243" s="36">
        <f>(Reference!H$12*List!$G1243)+Reference!H$13</f>
        <v>2622.1058209903767</v>
      </c>
      <c r="O1243" s="36">
        <f>(Reference!I$12*List!$G1243)+Reference!I$13</f>
        <v>2725.2481507299481</v>
      </c>
      <c r="P1243" s="36">
        <f>(Reference!J$12*List!$G1243)+Reference!J$13</f>
        <v>3154.902395473317</v>
      </c>
      <c r="Q1243" s="36">
        <f>(Reference!K$12*List!$G1243)+Reference!K$13</f>
        <v>3254.8808500675032</v>
      </c>
      <c r="R1243" s="36">
        <f>(Reference!L$12*List!$G1243)+Reference!L$13</f>
        <v>3511.7875118728161</v>
      </c>
      <c r="S1243" s="36">
        <f>(Reference!M$12*List!$G1243)+Reference!M$13</f>
        <v>4195.8173183051895</v>
      </c>
      <c r="T1243" s="36">
        <f>(Reference!N$12*List!$G1243)+Reference!N$13</f>
        <v>16925.352578249735</v>
      </c>
      <c r="U1243" s="12">
        <f>(Reference!O$12*List!$G1243)+Reference!O$13</f>
        <v>629.09227840789731</v>
      </c>
      <c r="V1243" s="12">
        <f>(Reference!P$12*List!$G1243)+Reference!P$13</f>
        <v>886.44821048385529</v>
      </c>
      <c r="W1243" s="12">
        <f>(Reference!Q$12*List!$G1243)+Reference!Q$13</f>
        <v>443.22410524192765</v>
      </c>
      <c r="X1243" s="54"/>
      <c r="Y1243" s="1" t="str">
        <f t="shared" si="39"/>
        <v>Prince Georges County, Maryland</v>
      </c>
      <c r="Z1243" s="38" t="s">
        <v>382</v>
      </c>
      <c r="AA1243" s="40" t="s">
        <v>2225</v>
      </c>
      <c r="AB1243" s="43" t="s">
        <v>1981</v>
      </c>
      <c r="AC1243" s="62"/>
      <c r="AD1243" s="57">
        <f t="shared" si="38"/>
        <v>1.0137</v>
      </c>
    </row>
    <row r="1244" spans="1:30" x14ac:dyDescent="0.3">
      <c r="A1244" s="47">
        <v>21170</v>
      </c>
      <c r="B1244" s="13">
        <v>12580</v>
      </c>
      <c r="C1244" s="49" t="s">
        <v>2416</v>
      </c>
      <c r="D1244" s="38" t="s">
        <v>383</v>
      </c>
      <c r="E1244" s="43" t="s">
        <v>1981</v>
      </c>
      <c r="F1244" s="18" t="s">
        <v>6</v>
      </c>
      <c r="G1244" s="11">
        <v>0.95679999999999998</v>
      </c>
      <c r="H1244" s="36">
        <f>(Reference!B$12*List!$G1244)+Reference!B$13</f>
        <v>926.44408905220769</v>
      </c>
      <c r="I1244" s="36">
        <f>(Reference!C$12*List!$G1244)+Reference!C$13</f>
        <v>1382.4629706083729</v>
      </c>
      <c r="J1244" s="36">
        <f>(Reference!D$12*List!$G1244)+Reference!D$13</f>
        <v>1654.6227805556859</v>
      </c>
      <c r="K1244" s="36">
        <f>(Reference!E$12*List!$G1244)+Reference!E$13</f>
        <v>2046.5329068798169</v>
      </c>
      <c r="L1244" s="36">
        <f>(Reference!F$12*List!$G1244)+Reference!F$13</f>
        <v>2131.8096473299752</v>
      </c>
      <c r="M1244" s="36">
        <f>(Reference!G$12*List!$G1244)+Reference!G$13</f>
        <v>2414.2510500975204</v>
      </c>
      <c r="N1244" s="36">
        <f>(Reference!H$12*List!$G1244)+Reference!H$13</f>
        <v>2506.180585901946</v>
      </c>
      <c r="O1244" s="36">
        <f>(Reference!I$12*List!$G1244)+Reference!I$13</f>
        <v>2604.7629170606388</v>
      </c>
      <c r="P1244" s="36">
        <f>(Reference!J$12*List!$G1244)+Reference!J$13</f>
        <v>3015.4218302922518</v>
      </c>
      <c r="Q1244" s="36">
        <f>(Reference!K$12*List!$G1244)+Reference!K$13</f>
        <v>3110.9801635626418</v>
      </c>
      <c r="R1244" s="36">
        <f>(Reference!L$12*List!$G1244)+Reference!L$13</f>
        <v>3356.5287920928849</v>
      </c>
      <c r="S1244" s="36">
        <f>(Reference!M$12*List!$G1244)+Reference!M$13</f>
        <v>4010.3171355440968</v>
      </c>
      <c r="T1244" s="36">
        <f>(Reference!N$12*List!$G1244)+Reference!N$13</f>
        <v>16177.070239344321</v>
      </c>
      <c r="U1244" s="12">
        <f>(Reference!O$12*List!$G1244)+Reference!O$13</f>
        <v>601.27964411871085</v>
      </c>
      <c r="V1244" s="12">
        <f>(Reference!P$12*List!$G1244)+Reference!P$13</f>
        <v>847.25768034909265</v>
      </c>
      <c r="W1244" s="12">
        <f>(Reference!Q$12*List!$G1244)+Reference!Q$13</f>
        <v>423.62884017454633</v>
      </c>
      <c r="X1244" s="54"/>
      <c r="Y1244" s="1" t="str">
        <f t="shared" si="39"/>
        <v>Queen Annes County, Maryland</v>
      </c>
      <c r="Z1244" s="38" t="s">
        <v>383</v>
      </c>
      <c r="AA1244" s="40" t="s">
        <v>2225</v>
      </c>
      <c r="AB1244" s="43" t="s">
        <v>1981</v>
      </c>
      <c r="AC1244" s="62"/>
      <c r="AD1244" s="57">
        <f t="shared" si="38"/>
        <v>0.95679999999999998</v>
      </c>
    </row>
    <row r="1245" spans="1:30" x14ac:dyDescent="0.3">
      <c r="A1245" s="47">
        <v>21190</v>
      </c>
      <c r="B1245" s="13">
        <v>41540</v>
      </c>
      <c r="C1245" s="49" t="s">
        <v>2307</v>
      </c>
      <c r="D1245" s="38" t="s">
        <v>384</v>
      </c>
      <c r="E1245" s="43" t="s">
        <v>1981</v>
      </c>
      <c r="F1245" s="18" t="s">
        <v>6</v>
      </c>
      <c r="G1245" s="11">
        <v>0.92800000000000005</v>
      </c>
      <c r="H1245" s="36">
        <f>(Reference!B$12*List!$G1245)+Reference!B$13</f>
        <v>904.75381396477337</v>
      </c>
      <c r="I1245" s="36">
        <f>(Reference!C$12*List!$G1245)+Reference!C$13</f>
        <v>1350.0962012749269</v>
      </c>
      <c r="J1245" s="36">
        <f>(Reference!D$12*List!$G1245)+Reference!D$13</f>
        <v>1615.8840982106947</v>
      </c>
      <c r="K1245" s="36">
        <f>(Reference!E$12*List!$G1245)+Reference!E$13</f>
        <v>1998.6186697982005</v>
      </c>
      <c r="L1245" s="36">
        <f>(Reference!F$12*List!$G1245)+Reference!F$13</f>
        <v>2081.898877504741</v>
      </c>
      <c r="M1245" s="36">
        <f>(Reference!G$12*List!$G1245)+Reference!G$13</f>
        <v>2357.7276505469708</v>
      </c>
      <c r="N1245" s="36">
        <f>(Reference!H$12*List!$G1245)+Reference!H$13</f>
        <v>2447.5048957341633</v>
      </c>
      <c r="O1245" s="36">
        <f>(Reference!I$12*List!$G1245)+Reference!I$13</f>
        <v>2543.7791784020083</v>
      </c>
      <c r="P1245" s="36">
        <f>(Reference!J$12*List!$G1245)+Reference!J$13</f>
        <v>2944.823582889534</v>
      </c>
      <c r="Q1245" s="36">
        <f>(Reference!K$12*List!$G1245)+Reference!K$13</f>
        <v>3038.1446667025366</v>
      </c>
      <c r="R1245" s="36">
        <f>(Reference!L$12*List!$G1245)+Reference!L$13</f>
        <v>3277.9444137156961</v>
      </c>
      <c r="S1245" s="36">
        <f>(Reference!M$12*List!$G1245)+Reference!M$13</f>
        <v>3916.4260061325076</v>
      </c>
      <c r="T1245" s="36">
        <f>(Reference!N$12*List!$G1245)+Reference!N$13</f>
        <v>15798.326278703269</v>
      </c>
      <c r="U1245" s="12">
        <f>(Reference!O$12*List!$G1245)+Reference!O$13</f>
        <v>587.20224750133707</v>
      </c>
      <c r="V1245" s="12">
        <f>(Reference!P$12*List!$G1245)+Reference!P$13</f>
        <v>827.42134875188435</v>
      </c>
      <c r="W1245" s="12">
        <f>(Reference!Q$12*List!$G1245)+Reference!Q$13</f>
        <v>413.71067437594218</v>
      </c>
      <c r="X1245" s="54"/>
      <c r="Y1245" s="1" t="str">
        <f t="shared" si="39"/>
        <v>Somerset County, Maryland</v>
      </c>
      <c r="Z1245" s="38" t="s">
        <v>384</v>
      </c>
      <c r="AA1245" s="40" t="s">
        <v>2225</v>
      </c>
      <c r="AB1245" s="43" t="s">
        <v>1981</v>
      </c>
      <c r="AC1245" s="62"/>
      <c r="AD1245" s="57">
        <f t="shared" si="38"/>
        <v>0.92800000000000005</v>
      </c>
    </row>
    <row r="1246" spans="1:30" x14ac:dyDescent="0.3">
      <c r="A1246" s="47">
        <v>21180</v>
      </c>
      <c r="B1246" s="13">
        <v>15680</v>
      </c>
      <c r="C1246" s="49" t="s">
        <v>2418</v>
      </c>
      <c r="D1246" s="38" t="s">
        <v>882</v>
      </c>
      <c r="E1246" s="43" t="s">
        <v>1981</v>
      </c>
      <c r="F1246" s="18" t="s">
        <v>6</v>
      </c>
      <c r="G1246" s="11">
        <v>0.86639999999999995</v>
      </c>
      <c r="H1246" s="36">
        <f>(Reference!B$12*List!$G1246)+Reference!B$13</f>
        <v>858.36072558331648</v>
      </c>
      <c r="I1246" s="36">
        <f>(Reference!C$12*List!$G1246)+Reference!C$13</f>
        <v>1280.8672779783897</v>
      </c>
      <c r="J1246" s="36">
        <f>(Reference!D$12*List!$G1246)+Reference!D$13</f>
        <v>1533.0263609727963</v>
      </c>
      <c r="K1246" s="36">
        <f>(Reference!E$12*List!$G1246)+Reference!E$13</f>
        <v>1896.1354404847423</v>
      </c>
      <c r="L1246" s="36">
        <f>(Reference!F$12*List!$G1246)+Reference!F$13</f>
        <v>1975.1452864896564</v>
      </c>
      <c r="M1246" s="36">
        <f>(Reference!G$12*List!$G1246)+Reference!G$13</f>
        <v>2236.8303792860743</v>
      </c>
      <c r="N1246" s="36">
        <f>(Reference!H$12*List!$G1246)+Reference!H$13</f>
        <v>2322.004113986407</v>
      </c>
      <c r="O1246" s="36">
        <f>(Reference!I$12*List!$G1246)+Reference!I$13</f>
        <v>2413.3417373821585</v>
      </c>
      <c r="P1246" s="36">
        <f>(Reference!J$12*List!$G1246)+Reference!J$13</f>
        <v>2793.8217759448307</v>
      </c>
      <c r="Q1246" s="36">
        <f>(Reference!K$12*List!$G1246)+Reference!K$13</f>
        <v>2882.3576317517563</v>
      </c>
      <c r="R1246" s="36">
        <f>(Reference!L$12*List!$G1246)+Reference!L$13</f>
        <v>3109.8611599644873</v>
      </c>
      <c r="S1246" s="36">
        <f>(Reference!M$12*List!$G1246)+Reference!M$13</f>
        <v>3715.6033126688289</v>
      </c>
      <c r="T1246" s="36">
        <f>(Reference!N$12*List!$G1246)+Reference!N$13</f>
        <v>14988.235029554347</v>
      </c>
      <c r="U1246" s="12">
        <f>(Reference!O$12*List!$G1246)+Reference!O$13</f>
        <v>557.09226029195429</v>
      </c>
      <c r="V1246" s="12">
        <f>(Reference!P$12*List!$G1246)+Reference!P$13</f>
        <v>784.9936395022994</v>
      </c>
      <c r="W1246" s="12">
        <f>(Reference!Q$12*List!$G1246)+Reference!Q$13</f>
        <v>392.4968197511497</v>
      </c>
      <c r="X1246" s="54"/>
      <c r="Y1246" s="1" t="str">
        <f t="shared" si="39"/>
        <v>St Marys County, Maryland</v>
      </c>
      <c r="Z1246" s="38" t="s">
        <v>882</v>
      </c>
      <c r="AA1246" s="40" t="s">
        <v>2225</v>
      </c>
      <c r="AB1246" s="43" t="s">
        <v>1981</v>
      </c>
      <c r="AC1246" s="62"/>
      <c r="AD1246" s="57">
        <f t="shared" si="38"/>
        <v>0.86639999999999995</v>
      </c>
    </row>
    <row r="1247" spans="1:30" x14ac:dyDescent="0.3">
      <c r="A1247" s="47">
        <v>21200</v>
      </c>
      <c r="B1247" s="27">
        <v>99921</v>
      </c>
      <c r="C1247" s="49" t="s">
        <v>1981</v>
      </c>
      <c r="D1247" s="39" t="s">
        <v>1096</v>
      </c>
      <c r="E1247" s="44" t="s">
        <v>1981</v>
      </c>
      <c r="F1247" s="18" t="s">
        <v>7</v>
      </c>
      <c r="G1247" s="29">
        <v>0.88830000000000009</v>
      </c>
      <c r="H1247" s="36">
        <f>(Reference!B$12*List!$G1247)+Reference!B$13</f>
        <v>874.85437226438648</v>
      </c>
      <c r="I1247" s="36">
        <f>(Reference!C$12*List!$G1247)+Reference!C$13</f>
        <v>1305.4795088256976</v>
      </c>
      <c r="J1247" s="36">
        <f>(Reference!D$12*List!$G1247)+Reference!D$13</f>
        <v>1562.4839006726338</v>
      </c>
      <c r="K1247" s="36">
        <f>(Reference!E$12*List!$G1247)+Reference!E$13</f>
        <v>1932.5702249322219</v>
      </c>
      <c r="L1247" s="36">
        <f>(Reference!F$12*List!$G1247)+Reference!F$13</f>
        <v>2013.0982677109287</v>
      </c>
      <c r="M1247" s="36">
        <f>(Reference!G$12*List!$G1247)+Reference!G$13</f>
        <v>2279.8117143609711</v>
      </c>
      <c r="N1247" s="36">
        <f>(Reference!H$12*List!$G1247)+Reference!H$13</f>
        <v>2366.6220867181582</v>
      </c>
      <c r="O1247" s="36">
        <f>(Reference!I$12*List!$G1247)+Reference!I$13</f>
        <v>2459.714788653826</v>
      </c>
      <c r="P1247" s="36">
        <f>(Reference!J$12*List!$G1247)+Reference!J$13</f>
        <v>2847.5058599073145</v>
      </c>
      <c r="Q1247" s="36">
        <f>(Reference!K$12*List!$G1247)+Reference!K$13</f>
        <v>2937.7429574891285</v>
      </c>
      <c r="R1247" s="36">
        <f>(Reference!L$12*List!$G1247)+Reference!L$13</f>
        <v>3169.6180310221416</v>
      </c>
      <c r="S1247" s="36">
        <f>(Reference!M$12*List!$G1247)+Reference!M$13</f>
        <v>3786.9996923255594</v>
      </c>
      <c r="T1247" s="36">
        <f>(Reference!N$12*List!$G1247)+Reference!N$13</f>
        <v>15276.238249625152</v>
      </c>
      <c r="U1247" s="12">
        <f>(Reference!O$12*List!$G1247)+Reference!O$13</f>
        <v>567.79694730308233</v>
      </c>
      <c r="V1247" s="12">
        <f>(Reference!P$12*List!$G1247)+Reference!P$13</f>
        <v>800.07751665434353</v>
      </c>
      <c r="W1247" s="12">
        <f>(Reference!Q$12*List!$G1247)+Reference!Q$13</f>
        <v>400.03875832717176</v>
      </c>
      <c r="X1247" s="54"/>
      <c r="Y1247" s="1" t="str">
        <f t="shared" si="39"/>
        <v>Talbot County, Maryland</v>
      </c>
      <c r="Z1247" s="39" t="s">
        <v>1096</v>
      </c>
      <c r="AA1247" s="40" t="s">
        <v>2225</v>
      </c>
      <c r="AB1247" s="44" t="s">
        <v>1981</v>
      </c>
      <c r="AC1247" s="63"/>
      <c r="AD1247" s="57">
        <f t="shared" si="38"/>
        <v>0.88830000000000009</v>
      </c>
    </row>
    <row r="1248" spans="1:30" x14ac:dyDescent="0.3">
      <c r="A1248" s="47">
        <v>21210</v>
      </c>
      <c r="B1248" s="28">
        <v>25180</v>
      </c>
      <c r="C1248" s="49" t="s">
        <v>2419</v>
      </c>
      <c r="D1248" s="40" t="s">
        <v>66</v>
      </c>
      <c r="E1248" s="43" t="s">
        <v>1981</v>
      </c>
      <c r="F1248" s="18" t="s">
        <v>6</v>
      </c>
      <c r="G1248" s="10">
        <v>0.8931</v>
      </c>
      <c r="H1248" s="36">
        <f>(Reference!B$12*List!$G1248)+Reference!B$13</f>
        <v>878.46941811229215</v>
      </c>
      <c r="I1248" s="36">
        <f>(Reference!C$12*List!$G1248)+Reference!C$13</f>
        <v>1310.8739703812716</v>
      </c>
      <c r="J1248" s="36">
        <f>(Reference!D$12*List!$G1248)+Reference!D$13</f>
        <v>1568.9403477301321</v>
      </c>
      <c r="K1248" s="36">
        <f>(Reference!E$12*List!$G1248)+Reference!E$13</f>
        <v>1940.5559311124912</v>
      </c>
      <c r="L1248" s="36">
        <f>(Reference!F$12*List!$G1248)+Reference!F$13</f>
        <v>2021.4167293484675</v>
      </c>
      <c r="M1248" s="36">
        <f>(Reference!G$12*List!$G1248)+Reference!G$13</f>
        <v>2289.2322809527291</v>
      </c>
      <c r="N1248" s="36">
        <f>(Reference!H$12*List!$G1248)+Reference!H$13</f>
        <v>2376.4013684127885</v>
      </c>
      <c r="O1248" s="36">
        <f>(Reference!I$12*List!$G1248)+Reference!I$13</f>
        <v>2469.8787450969312</v>
      </c>
      <c r="P1248" s="36">
        <f>(Reference!J$12*List!$G1248)+Reference!J$13</f>
        <v>2859.2722344744343</v>
      </c>
      <c r="Q1248" s="36">
        <f>(Reference!K$12*List!$G1248)+Reference!K$13</f>
        <v>2949.8822069658117</v>
      </c>
      <c r="R1248" s="36">
        <f>(Reference!L$12*List!$G1248)+Reference!L$13</f>
        <v>3182.7154274183395</v>
      </c>
      <c r="S1248" s="36">
        <f>(Reference!M$12*List!$G1248)+Reference!M$13</f>
        <v>3802.6482138941574</v>
      </c>
      <c r="T1248" s="36">
        <f>(Reference!N$12*List!$G1248)+Reference!N$13</f>
        <v>15339.362243065323</v>
      </c>
      <c r="U1248" s="12">
        <f>(Reference!O$12*List!$G1248)+Reference!O$13</f>
        <v>570.14318007264455</v>
      </c>
      <c r="V1248" s="12">
        <f>(Reference!P$12*List!$G1248)+Reference!P$13</f>
        <v>803.38357192054491</v>
      </c>
      <c r="W1248" s="12">
        <f>(Reference!Q$12*List!$G1248)+Reference!Q$13</f>
        <v>401.69178596027245</v>
      </c>
      <c r="X1248" s="54"/>
      <c r="Y1248" s="1" t="str">
        <f t="shared" si="39"/>
        <v>Washington County, Maryland</v>
      </c>
      <c r="Z1248" s="40" t="s">
        <v>66</v>
      </c>
      <c r="AA1248" s="40" t="s">
        <v>2225</v>
      </c>
      <c r="AB1248" s="43" t="s">
        <v>1981</v>
      </c>
      <c r="AC1248" s="62"/>
      <c r="AD1248" s="57">
        <f t="shared" si="38"/>
        <v>0.8931</v>
      </c>
    </row>
    <row r="1249" spans="1:30" x14ac:dyDescent="0.3">
      <c r="A1249" s="47">
        <v>21220</v>
      </c>
      <c r="B1249" s="28">
        <v>41540</v>
      </c>
      <c r="C1249" s="49" t="s">
        <v>2307</v>
      </c>
      <c r="D1249" s="40" t="s">
        <v>385</v>
      </c>
      <c r="E1249" s="43" t="s">
        <v>1981</v>
      </c>
      <c r="F1249" s="18" t="s">
        <v>6</v>
      </c>
      <c r="G1249" s="10">
        <v>0.92800000000000005</v>
      </c>
      <c r="H1249" s="36">
        <f>(Reference!B$12*List!$G1249)+Reference!B$13</f>
        <v>904.75381396477337</v>
      </c>
      <c r="I1249" s="36">
        <f>(Reference!C$12*List!$G1249)+Reference!C$13</f>
        <v>1350.0962012749269</v>
      </c>
      <c r="J1249" s="36">
        <f>(Reference!D$12*List!$G1249)+Reference!D$13</f>
        <v>1615.8840982106947</v>
      </c>
      <c r="K1249" s="36">
        <f>(Reference!E$12*List!$G1249)+Reference!E$13</f>
        <v>1998.6186697982005</v>
      </c>
      <c r="L1249" s="36">
        <f>(Reference!F$12*List!$G1249)+Reference!F$13</f>
        <v>2081.898877504741</v>
      </c>
      <c r="M1249" s="36">
        <f>(Reference!G$12*List!$G1249)+Reference!G$13</f>
        <v>2357.7276505469708</v>
      </c>
      <c r="N1249" s="36">
        <f>(Reference!H$12*List!$G1249)+Reference!H$13</f>
        <v>2447.5048957341633</v>
      </c>
      <c r="O1249" s="36">
        <f>(Reference!I$12*List!$G1249)+Reference!I$13</f>
        <v>2543.7791784020083</v>
      </c>
      <c r="P1249" s="36">
        <f>(Reference!J$12*List!$G1249)+Reference!J$13</f>
        <v>2944.823582889534</v>
      </c>
      <c r="Q1249" s="36">
        <f>(Reference!K$12*List!$G1249)+Reference!K$13</f>
        <v>3038.1446667025366</v>
      </c>
      <c r="R1249" s="36">
        <f>(Reference!L$12*List!$G1249)+Reference!L$13</f>
        <v>3277.9444137156961</v>
      </c>
      <c r="S1249" s="36">
        <f>(Reference!M$12*List!$G1249)+Reference!M$13</f>
        <v>3916.4260061325076</v>
      </c>
      <c r="T1249" s="36">
        <f>(Reference!N$12*List!$G1249)+Reference!N$13</f>
        <v>15798.326278703269</v>
      </c>
      <c r="U1249" s="12">
        <f>(Reference!O$12*List!$G1249)+Reference!O$13</f>
        <v>587.20224750133707</v>
      </c>
      <c r="V1249" s="12">
        <f>(Reference!P$12*List!$G1249)+Reference!P$13</f>
        <v>827.42134875188435</v>
      </c>
      <c r="W1249" s="12">
        <f>(Reference!Q$12*List!$G1249)+Reference!Q$13</f>
        <v>413.71067437594218</v>
      </c>
      <c r="X1249" s="54"/>
      <c r="Y1249" s="1" t="str">
        <f t="shared" si="39"/>
        <v>Wicomico County, Maryland</v>
      </c>
      <c r="Z1249" s="40" t="s">
        <v>385</v>
      </c>
      <c r="AA1249" s="40" t="s">
        <v>2225</v>
      </c>
      <c r="AB1249" s="43" t="s">
        <v>1981</v>
      </c>
      <c r="AC1249" s="62"/>
      <c r="AD1249" s="57">
        <f t="shared" si="38"/>
        <v>0.92800000000000005</v>
      </c>
    </row>
    <row r="1250" spans="1:30" x14ac:dyDescent="0.3">
      <c r="A1250" s="47">
        <v>21230</v>
      </c>
      <c r="B1250" s="28">
        <v>41540</v>
      </c>
      <c r="C1250" s="49" t="s">
        <v>2307</v>
      </c>
      <c r="D1250" s="40" t="s">
        <v>395</v>
      </c>
      <c r="E1250" s="43" t="s">
        <v>1981</v>
      </c>
      <c r="F1250" s="18" t="s">
        <v>6</v>
      </c>
      <c r="G1250" s="10">
        <v>0.92800000000000005</v>
      </c>
      <c r="H1250" s="36">
        <f>(Reference!B$12*List!$G1250)+Reference!B$13</f>
        <v>904.75381396477337</v>
      </c>
      <c r="I1250" s="36">
        <f>(Reference!C$12*List!$G1250)+Reference!C$13</f>
        <v>1350.0962012749269</v>
      </c>
      <c r="J1250" s="36">
        <f>(Reference!D$12*List!$G1250)+Reference!D$13</f>
        <v>1615.8840982106947</v>
      </c>
      <c r="K1250" s="36">
        <f>(Reference!E$12*List!$G1250)+Reference!E$13</f>
        <v>1998.6186697982005</v>
      </c>
      <c r="L1250" s="36">
        <f>(Reference!F$12*List!$G1250)+Reference!F$13</f>
        <v>2081.898877504741</v>
      </c>
      <c r="M1250" s="36">
        <f>(Reference!G$12*List!$G1250)+Reference!G$13</f>
        <v>2357.7276505469708</v>
      </c>
      <c r="N1250" s="36">
        <f>(Reference!H$12*List!$G1250)+Reference!H$13</f>
        <v>2447.5048957341633</v>
      </c>
      <c r="O1250" s="36">
        <f>(Reference!I$12*List!$G1250)+Reference!I$13</f>
        <v>2543.7791784020083</v>
      </c>
      <c r="P1250" s="36">
        <f>(Reference!J$12*List!$G1250)+Reference!J$13</f>
        <v>2944.823582889534</v>
      </c>
      <c r="Q1250" s="36">
        <f>(Reference!K$12*List!$G1250)+Reference!K$13</f>
        <v>3038.1446667025366</v>
      </c>
      <c r="R1250" s="36">
        <f>(Reference!L$12*List!$G1250)+Reference!L$13</f>
        <v>3277.9444137156961</v>
      </c>
      <c r="S1250" s="36">
        <f>(Reference!M$12*List!$G1250)+Reference!M$13</f>
        <v>3916.4260061325076</v>
      </c>
      <c r="T1250" s="36">
        <f>(Reference!N$12*List!$G1250)+Reference!N$13</f>
        <v>15798.326278703269</v>
      </c>
      <c r="U1250" s="12">
        <f>(Reference!O$12*List!$G1250)+Reference!O$13</f>
        <v>587.20224750133707</v>
      </c>
      <c r="V1250" s="12">
        <f>(Reference!P$12*List!$G1250)+Reference!P$13</f>
        <v>827.42134875188435</v>
      </c>
      <c r="W1250" s="12">
        <f>(Reference!Q$12*List!$G1250)+Reference!Q$13</f>
        <v>413.71067437594218</v>
      </c>
      <c r="X1250" s="54"/>
      <c r="Y1250" s="1" t="str">
        <f t="shared" si="39"/>
        <v>Worcester County, Maryland</v>
      </c>
      <c r="Z1250" s="40" t="s">
        <v>395</v>
      </c>
      <c r="AA1250" s="40" t="s">
        <v>2225</v>
      </c>
      <c r="AB1250" s="43" t="s">
        <v>1981</v>
      </c>
      <c r="AC1250" s="62"/>
      <c r="AD1250" s="57">
        <f t="shared" si="38"/>
        <v>0.92800000000000005</v>
      </c>
    </row>
    <row r="1251" spans="1:30" x14ac:dyDescent="0.3">
      <c r="A1251" s="47">
        <v>22000</v>
      </c>
      <c r="B1251" s="28">
        <v>12700</v>
      </c>
      <c r="C1251" s="49" t="s">
        <v>2420</v>
      </c>
      <c r="D1251" s="40" t="s">
        <v>386</v>
      </c>
      <c r="E1251" s="43" t="s">
        <v>1982</v>
      </c>
      <c r="F1251" s="18" t="s">
        <v>6</v>
      </c>
      <c r="G1251" s="10">
        <v>1.2988999999999999</v>
      </c>
      <c r="H1251" s="36">
        <f>(Reference!B$12*List!$G1251)+Reference!B$13</f>
        <v>1184.0914191706552</v>
      </c>
      <c r="I1251" s="36">
        <f>(Reference!C$12*List!$G1251)+Reference!C$13</f>
        <v>1766.9307410587849</v>
      </c>
      <c r="J1251" s="36">
        <f>(Reference!D$12*List!$G1251)+Reference!D$13</f>
        <v>2114.779142716156</v>
      </c>
      <c r="K1251" s="36">
        <f>(Reference!E$12*List!$G1251)+Reference!E$13</f>
        <v>2615.6808411027714</v>
      </c>
      <c r="L1251" s="36">
        <f>(Reference!F$12*List!$G1251)+Reference!F$13</f>
        <v>2724.6733402887476</v>
      </c>
      <c r="M1251" s="36">
        <f>(Reference!G$12*List!$G1251)+Reference!G$13</f>
        <v>3085.6626815642858</v>
      </c>
      <c r="N1251" s="36">
        <f>(Reference!H$12*List!$G1251)+Reference!H$13</f>
        <v>3203.1581416796648</v>
      </c>
      <c r="O1251" s="36">
        <f>(Reference!I$12*List!$G1251)+Reference!I$13</f>
        <v>3329.1565627244454</v>
      </c>
      <c r="P1251" s="36">
        <f>(Reference!J$12*List!$G1251)+Reference!J$13</f>
        <v>3854.0211510030131</v>
      </c>
      <c r="Q1251" s="36">
        <f>(Reference!K$12*List!$G1251)+Reference!K$13</f>
        <v>3976.1545898071572</v>
      </c>
      <c r="R1251" s="36">
        <f>(Reference!L$12*List!$G1251)+Reference!L$13</f>
        <v>4289.9911477469186</v>
      </c>
      <c r="S1251" s="36">
        <f>(Reference!M$12*List!$G1251)+Reference!M$13</f>
        <v>5125.6003081727386</v>
      </c>
      <c r="T1251" s="36">
        <f>(Reference!N$12*List!$G1251)+Reference!N$13</f>
        <v>20675.9698551535</v>
      </c>
      <c r="U1251" s="12">
        <f>(Reference!O$12*List!$G1251)+Reference!O$13</f>
        <v>768.49760879939026</v>
      </c>
      <c r="V1251" s="12">
        <f>(Reference!P$12*List!$G1251)+Reference!P$13</f>
        <v>1082.8829942173227</v>
      </c>
      <c r="W1251" s="12">
        <f>(Reference!Q$12*List!$G1251)+Reference!Q$13</f>
        <v>541.44149710866134</v>
      </c>
      <c r="X1251" s="54"/>
      <c r="Y1251" s="1" t="str">
        <f t="shared" si="39"/>
        <v>Barnstable County, Massachusetts</v>
      </c>
      <c r="Z1251" s="40" t="s">
        <v>386</v>
      </c>
      <c r="AA1251" s="40" t="s">
        <v>2225</v>
      </c>
      <c r="AB1251" s="43" t="s">
        <v>1982</v>
      </c>
      <c r="AC1251" s="62"/>
      <c r="AD1251" s="57">
        <f t="shared" si="38"/>
        <v>1.2988999999999999</v>
      </c>
    </row>
    <row r="1252" spans="1:30" x14ac:dyDescent="0.3">
      <c r="A1252" s="47">
        <v>22010</v>
      </c>
      <c r="B1252" s="28">
        <v>38340</v>
      </c>
      <c r="C1252" s="49" t="s">
        <v>2421</v>
      </c>
      <c r="D1252" s="40" t="s">
        <v>387</v>
      </c>
      <c r="E1252" s="43" t="s">
        <v>1982</v>
      </c>
      <c r="F1252" s="18" t="s">
        <v>6</v>
      </c>
      <c r="G1252" s="10">
        <v>1.1016999999999999</v>
      </c>
      <c r="H1252" s="36">
        <f>(Reference!B$12*List!$G1252)+Reference!B$13</f>
        <v>1035.5732855858616</v>
      </c>
      <c r="I1252" s="36">
        <f>(Reference!C$12*List!$G1252)+Reference!C$13</f>
        <v>1545.3082788172728</v>
      </c>
      <c r="J1252" s="36">
        <f>(Reference!D$12*List!$G1252)+Reference!D$13</f>
        <v>1849.5267761039236</v>
      </c>
      <c r="K1252" s="36">
        <f>(Reference!E$12*List!$G1252)+Reference!E$13</f>
        <v>2287.6014121967009</v>
      </c>
      <c r="L1252" s="36">
        <f>(Reference!F$12*List!$G1252)+Reference!F$13</f>
        <v>2382.9232080131851</v>
      </c>
      <c r="M1252" s="36">
        <f>(Reference!G$12*List!$G1252)+Reference!G$13</f>
        <v>2698.6344040862205</v>
      </c>
      <c r="N1252" s="36">
        <f>(Reference!H$12*List!$G1252)+Reference!H$13</f>
        <v>2801.3926520586001</v>
      </c>
      <c r="O1252" s="36">
        <f>(Reference!I$12*List!$G1252)+Reference!I$13</f>
        <v>2911.5873521868753</v>
      </c>
      <c r="P1252" s="36">
        <f>(Reference!J$12*List!$G1252)+Reference!J$13</f>
        <v>3370.6192625371782</v>
      </c>
      <c r="Q1252" s="36">
        <f>(Reference!K$12*List!$G1252)+Reference!K$13</f>
        <v>3477.4337571400474</v>
      </c>
      <c r="R1252" s="36">
        <f>(Reference!L$12*List!$G1252)+Reference!L$13</f>
        <v>3751.9064458031144</v>
      </c>
      <c r="S1252" s="36">
        <f>(Reference!M$12*List!$G1252)+Reference!M$13</f>
        <v>4482.7068803961583</v>
      </c>
      <c r="T1252" s="36">
        <f>(Reference!N$12*List!$G1252)+Reference!N$13</f>
        <v>18082.62579131962</v>
      </c>
      <c r="U1252" s="12">
        <f>(Reference!O$12*List!$G1252)+Reference!O$13</f>
        <v>672.10654584987265</v>
      </c>
      <c r="V1252" s="12">
        <f>(Reference!P$12*List!$G1252)+Reference!P$13</f>
        <v>947.05922369754785</v>
      </c>
      <c r="W1252" s="12">
        <f>(Reference!Q$12*List!$G1252)+Reference!Q$13</f>
        <v>473.52961184877392</v>
      </c>
      <c r="X1252" s="54"/>
      <c r="Y1252" s="1" t="str">
        <f t="shared" si="39"/>
        <v>Berkshire County, Massachusetts</v>
      </c>
      <c r="Z1252" s="40" t="s">
        <v>387</v>
      </c>
      <c r="AA1252" s="40" t="s">
        <v>2225</v>
      </c>
      <c r="AB1252" s="43" t="s">
        <v>1982</v>
      </c>
      <c r="AC1252" s="62"/>
      <c r="AD1252" s="57">
        <f t="shared" si="38"/>
        <v>1.1016999999999999</v>
      </c>
    </row>
    <row r="1253" spans="1:30" x14ac:dyDescent="0.3">
      <c r="A1253" s="47">
        <v>22020</v>
      </c>
      <c r="B1253" s="28">
        <v>39300</v>
      </c>
      <c r="C1253" s="49" t="s">
        <v>2422</v>
      </c>
      <c r="D1253" s="40" t="s">
        <v>388</v>
      </c>
      <c r="E1253" s="43" t="s">
        <v>1982</v>
      </c>
      <c r="F1253" s="18" t="s">
        <v>6</v>
      </c>
      <c r="G1253" s="10">
        <v>1.0465</v>
      </c>
      <c r="H1253" s="36">
        <f>(Reference!B$12*List!$G1253)+Reference!B$13</f>
        <v>994.0002583349459</v>
      </c>
      <c r="I1253" s="36">
        <f>(Reference!C$12*List!$G1253)+Reference!C$13</f>
        <v>1483.2719709281678</v>
      </c>
      <c r="J1253" s="36">
        <f>(Reference!D$12*List!$G1253)+Reference!D$13</f>
        <v>1775.2776349426902</v>
      </c>
      <c r="K1253" s="36">
        <f>(Reference!E$12*List!$G1253)+Reference!E$13</f>
        <v>2195.7657911236024</v>
      </c>
      <c r="L1253" s="36">
        <f>(Reference!F$12*List!$G1253)+Reference!F$13</f>
        <v>2287.2608991814859</v>
      </c>
      <c r="M1253" s="36">
        <f>(Reference!G$12*List!$G1253)+Reference!G$13</f>
        <v>2590.2978882810012</v>
      </c>
      <c r="N1253" s="36">
        <f>(Reference!H$12*List!$G1253)+Reference!H$13</f>
        <v>2688.9309125703508</v>
      </c>
      <c r="O1253" s="36">
        <f>(Reference!I$12*List!$G1253)+Reference!I$13</f>
        <v>2794.7018530911664</v>
      </c>
      <c r="P1253" s="36">
        <f>(Reference!J$12*List!$G1253)+Reference!J$13</f>
        <v>3235.3059550153016</v>
      </c>
      <c r="Q1253" s="36">
        <f>(Reference!K$12*List!$G1253)+Reference!K$13</f>
        <v>3337.8323881581782</v>
      </c>
      <c r="R1253" s="36">
        <f>(Reference!L$12*List!$G1253)+Reference!L$13</f>
        <v>3601.2863872468361</v>
      </c>
      <c r="S1253" s="36">
        <f>(Reference!M$12*List!$G1253)+Reference!M$13</f>
        <v>4302.7488823572776</v>
      </c>
      <c r="T1253" s="36">
        <f>(Reference!N$12*List!$G1253)+Reference!N$13</f>
        <v>17356.699866757601</v>
      </c>
      <c r="U1253" s="12">
        <f>(Reference!O$12*List!$G1253)+Reference!O$13</f>
        <v>645.12486899990631</v>
      </c>
      <c r="V1253" s="12">
        <f>(Reference!P$12*List!$G1253)+Reference!P$13</f>
        <v>909.03958813623171</v>
      </c>
      <c r="W1253" s="12">
        <f>(Reference!Q$12*List!$G1253)+Reference!Q$13</f>
        <v>454.51979406811586</v>
      </c>
      <c r="X1253" s="54"/>
      <c r="Y1253" s="1" t="str">
        <f t="shared" si="39"/>
        <v>Bristol County, Massachusetts</v>
      </c>
      <c r="Z1253" s="40" t="s">
        <v>388</v>
      </c>
      <c r="AA1253" s="40" t="s">
        <v>2225</v>
      </c>
      <c r="AB1253" s="43" t="s">
        <v>1982</v>
      </c>
      <c r="AC1253" s="62"/>
      <c r="AD1253" s="57">
        <f t="shared" si="38"/>
        <v>1.0465</v>
      </c>
    </row>
    <row r="1254" spans="1:30" x14ac:dyDescent="0.3">
      <c r="A1254" s="47">
        <v>22030</v>
      </c>
      <c r="B1254" s="19">
        <v>99922</v>
      </c>
      <c r="C1254" s="49" t="s">
        <v>1982</v>
      </c>
      <c r="D1254" s="41" t="s">
        <v>1317</v>
      </c>
      <c r="E1254" s="44" t="s">
        <v>1982</v>
      </c>
      <c r="F1254" s="18" t="s">
        <v>7</v>
      </c>
      <c r="G1254" s="16">
        <v>1.0760000000000001</v>
      </c>
      <c r="H1254" s="36">
        <f>(Reference!B$12*List!$G1254)+Reference!B$13</f>
        <v>1016.2177276085332</v>
      </c>
      <c r="I1254" s="36">
        <f>(Reference!C$12*List!$G1254)+Reference!C$13</f>
        <v>1516.425432571802</v>
      </c>
      <c r="J1254" s="36">
        <f>(Reference!D$12*List!$G1254)+Reference!D$13</f>
        <v>1814.9578824835669</v>
      </c>
      <c r="K1254" s="36">
        <f>(Reference!E$12*List!$G1254)+Reference!E$13</f>
        <v>2244.8446103565084</v>
      </c>
      <c r="L1254" s="36">
        <f>(Reference!F$12*List!$G1254)+Reference!F$13</f>
        <v>2338.3847779955286</v>
      </c>
      <c r="M1254" s="36">
        <f>(Reference!G$12*List!$G1254)+Reference!G$13</f>
        <v>2648.1951204595152</v>
      </c>
      <c r="N1254" s="36">
        <f>(Reference!H$12*List!$G1254)+Reference!H$13</f>
        <v>2749.0327479852667</v>
      </c>
      <c r="O1254" s="36">
        <f>(Reference!I$12*List!$G1254)+Reference!I$13</f>
        <v>2857.1678353977504</v>
      </c>
      <c r="P1254" s="36">
        <f>(Reference!J$12*List!$G1254)+Reference!J$13</f>
        <v>3307.6201320423916</v>
      </c>
      <c r="Q1254" s="36">
        <f>(Reference!K$12*List!$G1254)+Reference!K$13</f>
        <v>3412.4381922336343</v>
      </c>
      <c r="R1254" s="36">
        <f>(Reference!L$12*List!$G1254)+Reference!L$13</f>
        <v>3681.7808025984705</v>
      </c>
      <c r="S1254" s="36">
        <f>(Reference!M$12*List!$G1254)+Reference!M$13</f>
        <v>4398.9220878309552</v>
      </c>
      <c r="T1254" s="36">
        <f>(Reference!N$12*List!$G1254)+Reference!N$13</f>
        <v>17744.649409775349</v>
      </c>
      <c r="U1254" s="12">
        <f>(Reference!O$12*List!$G1254)+Reference!O$13</f>
        <v>659.54442456284119</v>
      </c>
      <c r="V1254" s="12">
        <f>(Reference!P$12*List!$G1254)+Reference!P$13</f>
        <v>929.35805279309466</v>
      </c>
      <c r="W1254" s="12">
        <f>(Reference!Q$12*List!$G1254)+Reference!Q$13</f>
        <v>464.67902639654733</v>
      </c>
      <c r="X1254" s="54"/>
      <c r="Y1254" s="1" t="str">
        <f t="shared" si="39"/>
        <v>Dukes County, Massachusetts</v>
      </c>
      <c r="Z1254" s="41" t="s">
        <v>1317</v>
      </c>
      <c r="AA1254" s="40" t="s">
        <v>2225</v>
      </c>
      <c r="AB1254" s="44" t="s">
        <v>1982</v>
      </c>
      <c r="AC1254" s="63"/>
      <c r="AD1254" s="57">
        <f t="shared" si="38"/>
        <v>1.0760000000000001</v>
      </c>
    </row>
    <row r="1255" spans="1:30" x14ac:dyDescent="0.3">
      <c r="A1255" s="47">
        <v>22040</v>
      </c>
      <c r="B1255" s="28">
        <v>15764</v>
      </c>
      <c r="C1255" s="49" t="s">
        <v>2423</v>
      </c>
      <c r="D1255" s="40" t="s">
        <v>389</v>
      </c>
      <c r="E1255" s="43" t="s">
        <v>1982</v>
      </c>
      <c r="F1255" s="18" t="s">
        <v>6</v>
      </c>
      <c r="G1255" s="10">
        <v>1.1133</v>
      </c>
      <c r="H1255" s="36">
        <f>(Reference!B$12*List!$G1255)+Reference!B$13</f>
        <v>1044.3096463849672</v>
      </c>
      <c r="I1255" s="36">
        <f>(Reference!C$12*List!$G1255)+Reference!C$13</f>
        <v>1558.3448942432442</v>
      </c>
      <c r="J1255" s="36">
        <f>(Reference!D$12*List!$G1255)+Reference!D$13</f>
        <v>1865.1298564928784</v>
      </c>
      <c r="K1255" s="36">
        <f>(Reference!E$12*List!$G1255)+Reference!E$13</f>
        <v>2306.9002021323522</v>
      </c>
      <c r="L1255" s="36">
        <f>(Reference!F$12*List!$G1255)+Reference!F$13</f>
        <v>2403.0261569705708</v>
      </c>
      <c r="M1255" s="36">
        <f>(Reference!G$12*List!$G1255)+Reference!G$13</f>
        <v>2721.4007733496364</v>
      </c>
      <c r="N1255" s="36">
        <f>(Reference!H$12*List!$G1255)+Reference!H$13</f>
        <v>2825.025916153957</v>
      </c>
      <c r="O1255" s="36">
        <f>(Reference!I$12*List!$G1255)+Reference!I$13</f>
        <v>2936.1502469243796</v>
      </c>
      <c r="P1255" s="36">
        <f>(Reference!J$12*List!$G1255)+Reference!J$13</f>
        <v>3399.0546677410507</v>
      </c>
      <c r="Q1255" s="36">
        <f>(Reference!K$12*List!$G1255)+Reference!K$13</f>
        <v>3506.7702767087003</v>
      </c>
      <c r="R1255" s="36">
        <f>(Reference!L$12*List!$G1255)+Reference!L$13</f>
        <v>3783.5584870939265</v>
      </c>
      <c r="S1255" s="36">
        <f>(Reference!M$12*List!$G1255)+Reference!M$13</f>
        <v>4520.524140853604</v>
      </c>
      <c r="T1255" s="36">
        <f>(Reference!N$12*List!$G1255)+Reference!N$13</f>
        <v>18235.175442133379</v>
      </c>
      <c r="U1255" s="12">
        <f>(Reference!O$12*List!$G1255)+Reference!O$13</f>
        <v>677.77660837631493</v>
      </c>
      <c r="V1255" s="12">
        <f>(Reference!P$12*List!$G1255)+Reference!P$13</f>
        <v>955.04885725753479</v>
      </c>
      <c r="W1255" s="12">
        <f>(Reference!Q$12*List!$G1255)+Reference!Q$13</f>
        <v>477.5244286287674</v>
      </c>
      <c r="X1255" s="54"/>
      <c r="Y1255" s="1" t="str">
        <f t="shared" si="39"/>
        <v>Essex County, Massachusetts</v>
      </c>
      <c r="Z1255" s="40" t="s">
        <v>389</v>
      </c>
      <c r="AA1255" s="40" t="s">
        <v>2225</v>
      </c>
      <c r="AB1255" s="43" t="s">
        <v>1982</v>
      </c>
      <c r="AC1255" s="62"/>
      <c r="AD1255" s="57">
        <f t="shared" si="38"/>
        <v>1.1133</v>
      </c>
    </row>
    <row r="1256" spans="1:30" x14ac:dyDescent="0.3">
      <c r="A1256" s="47">
        <v>22060</v>
      </c>
      <c r="B1256" s="19">
        <v>99922</v>
      </c>
      <c r="C1256" s="49" t="s">
        <v>1982</v>
      </c>
      <c r="D1256" s="41" t="s">
        <v>230</v>
      </c>
      <c r="E1256" s="44" t="s">
        <v>1982</v>
      </c>
      <c r="F1256" s="18" t="s">
        <v>7</v>
      </c>
      <c r="G1256" s="16">
        <v>1.0760000000000001</v>
      </c>
      <c r="H1256" s="36">
        <f>(Reference!B$12*List!$G1256)+Reference!B$13</f>
        <v>1016.2177276085332</v>
      </c>
      <c r="I1256" s="36">
        <f>(Reference!C$12*List!$G1256)+Reference!C$13</f>
        <v>1516.425432571802</v>
      </c>
      <c r="J1256" s="36">
        <f>(Reference!D$12*List!$G1256)+Reference!D$13</f>
        <v>1814.9578824835669</v>
      </c>
      <c r="K1256" s="36">
        <f>(Reference!E$12*List!$G1256)+Reference!E$13</f>
        <v>2244.8446103565084</v>
      </c>
      <c r="L1256" s="36">
        <f>(Reference!F$12*List!$G1256)+Reference!F$13</f>
        <v>2338.3847779955286</v>
      </c>
      <c r="M1256" s="36">
        <f>(Reference!G$12*List!$G1256)+Reference!G$13</f>
        <v>2648.1951204595152</v>
      </c>
      <c r="N1256" s="36">
        <f>(Reference!H$12*List!$G1256)+Reference!H$13</f>
        <v>2749.0327479852667</v>
      </c>
      <c r="O1256" s="36">
        <f>(Reference!I$12*List!$G1256)+Reference!I$13</f>
        <v>2857.1678353977504</v>
      </c>
      <c r="P1256" s="36">
        <f>(Reference!J$12*List!$G1256)+Reference!J$13</f>
        <v>3307.6201320423916</v>
      </c>
      <c r="Q1256" s="36">
        <f>(Reference!K$12*List!$G1256)+Reference!K$13</f>
        <v>3412.4381922336343</v>
      </c>
      <c r="R1256" s="36">
        <f>(Reference!L$12*List!$G1256)+Reference!L$13</f>
        <v>3681.7808025984705</v>
      </c>
      <c r="S1256" s="36">
        <f>(Reference!M$12*List!$G1256)+Reference!M$13</f>
        <v>4398.9220878309552</v>
      </c>
      <c r="T1256" s="36">
        <f>(Reference!N$12*List!$G1256)+Reference!N$13</f>
        <v>17744.649409775349</v>
      </c>
      <c r="U1256" s="12">
        <f>(Reference!O$12*List!$G1256)+Reference!O$13</f>
        <v>659.54442456284119</v>
      </c>
      <c r="V1256" s="12">
        <f>(Reference!P$12*List!$G1256)+Reference!P$13</f>
        <v>929.35805279309466</v>
      </c>
      <c r="W1256" s="12">
        <f>(Reference!Q$12*List!$G1256)+Reference!Q$13</f>
        <v>464.67902639654733</v>
      </c>
      <c r="X1256" s="54"/>
      <c r="Y1256" s="1" t="str">
        <f t="shared" si="39"/>
        <v>Franklin County, Massachusetts</v>
      </c>
      <c r="Z1256" s="41" t="s">
        <v>230</v>
      </c>
      <c r="AA1256" s="40" t="s">
        <v>2225</v>
      </c>
      <c r="AB1256" s="44" t="s">
        <v>1982</v>
      </c>
      <c r="AC1256" s="63"/>
      <c r="AD1256" s="57">
        <f t="shared" si="38"/>
        <v>1.0760000000000001</v>
      </c>
    </row>
    <row r="1257" spans="1:30" x14ac:dyDescent="0.3">
      <c r="A1257" s="47">
        <v>22070</v>
      </c>
      <c r="B1257" s="28">
        <v>44140</v>
      </c>
      <c r="C1257" s="49" t="s">
        <v>2367</v>
      </c>
      <c r="D1257" s="40" t="s">
        <v>390</v>
      </c>
      <c r="E1257" s="43" t="s">
        <v>1982</v>
      </c>
      <c r="F1257" s="18" t="s">
        <v>6</v>
      </c>
      <c r="G1257" s="10">
        <v>0.99239999999999995</v>
      </c>
      <c r="H1257" s="36">
        <f>(Reference!B$12*List!$G1257)+Reference!B$13</f>
        <v>953.2556790908418</v>
      </c>
      <c r="I1257" s="36">
        <f>(Reference!C$12*List!$G1257)+Reference!C$13</f>
        <v>1422.4718938122155</v>
      </c>
      <c r="J1257" s="36">
        <f>(Reference!D$12*List!$G1257)+Reference!D$13</f>
        <v>1702.5080962321335</v>
      </c>
      <c r="K1257" s="36">
        <f>(Reference!E$12*List!$G1257)+Reference!E$13</f>
        <v>2105.7602277168153</v>
      </c>
      <c r="L1257" s="36">
        <f>(Reference!F$12*List!$G1257)+Reference!F$13</f>
        <v>2193.5049044750567</v>
      </c>
      <c r="M1257" s="36">
        <f>(Reference!G$12*List!$G1257)+Reference!G$13</f>
        <v>2484.1202523197267</v>
      </c>
      <c r="N1257" s="36">
        <f>(Reference!H$12*List!$G1257)+Reference!H$13</f>
        <v>2578.7102584704544</v>
      </c>
      <c r="O1257" s="36">
        <f>(Reference!I$12*List!$G1257)+Reference!I$13</f>
        <v>2680.1455940136684</v>
      </c>
      <c r="P1257" s="36">
        <f>(Reference!J$12*List!$G1257)+Reference!J$13</f>
        <v>3102.6891083317232</v>
      </c>
      <c r="Q1257" s="36">
        <f>(Reference!K$12*List!$G1257)+Reference!K$13</f>
        <v>3201.0129305147166</v>
      </c>
      <c r="R1257" s="36">
        <f>(Reference!L$12*List!$G1257)+Reference!L$13</f>
        <v>3453.6678153646872</v>
      </c>
      <c r="S1257" s="36">
        <f>(Reference!M$12*List!$G1257)+Reference!M$13</f>
        <v>4126.3770038445346</v>
      </c>
      <c r="T1257" s="36">
        <f>(Reference!N$12*List!$G1257)+Reference!N$13</f>
        <v>16645.239857358956</v>
      </c>
      <c r="U1257" s="12">
        <f>(Reference!O$12*List!$G1257)+Reference!O$13</f>
        <v>618.68087049296446</v>
      </c>
      <c r="V1257" s="12">
        <f>(Reference!P$12*List!$G1257)+Reference!P$13</f>
        <v>871.77759024008651</v>
      </c>
      <c r="W1257" s="12">
        <f>(Reference!Q$12*List!$G1257)+Reference!Q$13</f>
        <v>435.88879512004326</v>
      </c>
      <c r="X1257" s="54"/>
      <c r="Y1257" s="1" t="str">
        <f t="shared" si="39"/>
        <v>Hampden County, Massachusetts</v>
      </c>
      <c r="Z1257" s="40" t="s">
        <v>390</v>
      </c>
      <c r="AA1257" s="40" t="s">
        <v>2225</v>
      </c>
      <c r="AB1257" s="43" t="s">
        <v>1982</v>
      </c>
      <c r="AC1257" s="62"/>
      <c r="AD1257" s="57">
        <f t="shared" si="38"/>
        <v>0.99239999999999995</v>
      </c>
    </row>
    <row r="1258" spans="1:30" x14ac:dyDescent="0.3">
      <c r="A1258" s="47">
        <v>22080</v>
      </c>
      <c r="B1258" s="28">
        <v>44140</v>
      </c>
      <c r="C1258" s="49" t="s">
        <v>2367</v>
      </c>
      <c r="D1258" s="40" t="s">
        <v>391</v>
      </c>
      <c r="E1258" s="43" t="s">
        <v>1982</v>
      </c>
      <c r="F1258" s="18" t="s">
        <v>6</v>
      </c>
      <c r="G1258" s="10">
        <v>0.99239999999999995</v>
      </c>
      <c r="H1258" s="36">
        <f>(Reference!B$12*List!$G1258)+Reference!B$13</f>
        <v>953.2556790908418</v>
      </c>
      <c r="I1258" s="36">
        <f>(Reference!C$12*List!$G1258)+Reference!C$13</f>
        <v>1422.4718938122155</v>
      </c>
      <c r="J1258" s="36">
        <f>(Reference!D$12*List!$G1258)+Reference!D$13</f>
        <v>1702.5080962321335</v>
      </c>
      <c r="K1258" s="36">
        <f>(Reference!E$12*List!$G1258)+Reference!E$13</f>
        <v>2105.7602277168153</v>
      </c>
      <c r="L1258" s="36">
        <f>(Reference!F$12*List!$G1258)+Reference!F$13</f>
        <v>2193.5049044750567</v>
      </c>
      <c r="M1258" s="36">
        <f>(Reference!G$12*List!$G1258)+Reference!G$13</f>
        <v>2484.1202523197267</v>
      </c>
      <c r="N1258" s="36">
        <f>(Reference!H$12*List!$G1258)+Reference!H$13</f>
        <v>2578.7102584704544</v>
      </c>
      <c r="O1258" s="36">
        <f>(Reference!I$12*List!$G1258)+Reference!I$13</f>
        <v>2680.1455940136684</v>
      </c>
      <c r="P1258" s="36">
        <f>(Reference!J$12*List!$G1258)+Reference!J$13</f>
        <v>3102.6891083317232</v>
      </c>
      <c r="Q1258" s="36">
        <f>(Reference!K$12*List!$G1258)+Reference!K$13</f>
        <v>3201.0129305147166</v>
      </c>
      <c r="R1258" s="36">
        <f>(Reference!L$12*List!$G1258)+Reference!L$13</f>
        <v>3453.6678153646872</v>
      </c>
      <c r="S1258" s="36">
        <f>(Reference!M$12*List!$G1258)+Reference!M$13</f>
        <v>4126.3770038445346</v>
      </c>
      <c r="T1258" s="36">
        <f>(Reference!N$12*List!$G1258)+Reference!N$13</f>
        <v>16645.239857358956</v>
      </c>
      <c r="U1258" s="12">
        <f>(Reference!O$12*List!$G1258)+Reference!O$13</f>
        <v>618.68087049296446</v>
      </c>
      <c r="V1258" s="12">
        <f>(Reference!P$12*List!$G1258)+Reference!P$13</f>
        <v>871.77759024008651</v>
      </c>
      <c r="W1258" s="12">
        <f>(Reference!Q$12*List!$G1258)+Reference!Q$13</f>
        <v>435.88879512004326</v>
      </c>
      <c r="X1258" s="54"/>
      <c r="Y1258" s="1" t="str">
        <f t="shared" si="39"/>
        <v>Hampshire County, Massachusetts</v>
      </c>
      <c r="Z1258" s="40" t="s">
        <v>391</v>
      </c>
      <c r="AA1258" s="40" t="s">
        <v>2225</v>
      </c>
      <c r="AB1258" s="43" t="s">
        <v>1982</v>
      </c>
      <c r="AC1258" s="62"/>
      <c r="AD1258" s="57">
        <f t="shared" si="38"/>
        <v>0.99239999999999995</v>
      </c>
    </row>
    <row r="1259" spans="1:30" x14ac:dyDescent="0.3">
      <c r="A1259" s="47">
        <v>22090</v>
      </c>
      <c r="B1259" s="28">
        <v>15764</v>
      </c>
      <c r="C1259" s="49" t="s">
        <v>2423</v>
      </c>
      <c r="D1259" s="40" t="s">
        <v>122</v>
      </c>
      <c r="E1259" s="43" t="s">
        <v>1982</v>
      </c>
      <c r="F1259" s="18" t="s">
        <v>6</v>
      </c>
      <c r="G1259" s="10">
        <v>1.1133</v>
      </c>
      <c r="H1259" s="36">
        <f>(Reference!B$12*List!$G1259)+Reference!B$13</f>
        <v>1044.3096463849672</v>
      </c>
      <c r="I1259" s="36">
        <f>(Reference!C$12*List!$G1259)+Reference!C$13</f>
        <v>1558.3448942432442</v>
      </c>
      <c r="J1259" s="36">
        <f>(Reference!D$12*List!$G1259)+Reference!D$13</f>
        <v>1865.1298564928784</v>
      </c>
      <c r="K1259" s="36">
        <f>(Reference!E$12*List!$G1259)+Reference!E$13</f>
        <v>2306.9002021323522</v>
      </c>
      <c r="L1259" s="36">
        <f>(Reference!F$12*List!$G1259)+Reference!F$13</f>
        <v>2403.0261569705708</v>
      </c>
      <c r="M1259" s="36">
        <f>(Reference!G$12*List!$G1259)+Reference!G$13</f>
        <v>2721.4007733496364</v>
      </c>
      <c r="N1259" s="36">
        <f>(Reference!H$12*List!$G1259)+Reference!H$13</f>
        <v>2825.025916153957</v>
      </c>
      <c r="O1259" s="36">
        <f>(Reference!I$12*List!$G1259)+Reference!I$13</f>
        <v>2936.1502469243796</v>
      </c>
      <c r="P1259" s="36">
        <f>(Reference!J$12*List!$G1259)+Reference!J$13</f>
        <v>3399.0546677410507</v>
      </c>
      <c r="Q1259" s="36">
        <f>(Reference!K$12*List!$G1259)+Reference!K$13</f>
        <v>3506.7702767087003</v>
      </c>
      <c r="R1259" s="36">
        <f>(Reference!L$12*List!$G1259)+Reference!L$13</f>
        <v>3783.5584870939265</v>
      </c>
      <c r="S1259" s="36">
        <f>(Reference!M$12*List!$G1259)+Reference!M$13</f>
        <v>4520.524140853604</v>
      </c>
      <c r="T1259" s="36">
        <f>(Reference!N$12*List!$G1259)+Reference!N$13</f>
        <v>18235.175442133379</v>
      </c>
      <c r="U1259" s="12">
        <f>(Reference!O$12*List!$G1259)+Reference!O$13</f>
        <v>677.77660837631493</v>
      </c>
      <c r="V1259" s="12">
        <f>(Reference!P$12*List!$G1259)+Reference!P$13</f>
        <v>955.04885725753479</v>
      </c>
      <c r="W1259" s="12">
        <f>(Reference!Q$12*List!$G1259)+Reference!Q$13</f>
        <v>477.5244286287674</v>
      </c>
      <c r="X1259" s="54"/>
      <c r="Y1259" s="1" t="str">
        <f t="shared" si="39"/>
        <v>Middlesex County, Massachusetts</v>
      </c>
      <c r="Z1259" s="40" t="s">
        <v>122</v>
      </c>
      <c r="AA1259" s="40" t="s">
        <v>2225</v>
      </c>
      <c r="AB1259" s="43" t="s">
        <v>1982</v>
      </c>
      <c r="AC1259" s="62"/>
      <c r="AD1259" s="57">
        <f t="shared" si="38"/>
        <v>1.1133</v>
      </c>
    </row>
    <row r="1260" spans="1:30" x14ac:dyDescent="0.3">
      <c r="A1260" s="47">
        <v>22120</v>
      </c>
      <c r="B1260" s="19">
        <v>99922</v>
      </c>
      <c r="C1260" s="49" t="s">
        <v>1982</v>
      </c>
      <c r="D1260" s="41" t="s">
        <v>1318</v>
      </c>
      <c r="E1260" s="44" t="s">
        <v>1982</v>
      </c>
      <c r="F1260" s="18" t="s">
        <v>7</v>
      </c>
      <c r="G1260" s="16">
        <v>1.0760000000000001</v>
      </c>
      <c r="H1260" s="36">
        <f>(Reference!B$12*List!$G1260)+Reference!B$13</f>
        <v>1016.2177276085332</v>
      </c>
      <c r="I1260" s="36">
        <f>(Reference!C$12*List!$G1260)+Reference!C$13</f>
        <v>1516.425432571802</v>
      </c>
      <c r="J1260" s="36">
        <f>(Reference!D$12*List!$G1260)+Reference!D$13</f>
        <v>1814.9578824835669</v>
      </c>
      <c r="K1260" s="36">
        <f>(Reference!E$12*List!$G1260)+Reference!E$13</f>
        <v>2244.8446103565084</v>
      </c>
      <c r="L1260" s="36">
        <f>(Reference!F$12*List!$G1260)+Reference!F$13</f>
        <v>2338.3847779955286</v>
      </c>
      <c r="M1260" s="36">
        <f>(Reference!G$12*List!$G1260)+Reference!G$13</f>
        <v>2648.1951204595152</v>
      </c>
      <c r="N1260" s="36">
        <f>(Reference!H$12*List!$G1260)+Reference!H$13</f>
        <v>2749.0327479852667</v>
      </c>
      <c r="O1260" s="36">
        <f>(Reference!I$12*List!$G1260)+Reference!I$13</f>
        <v>2857.1678353977504</v>
      </c>
      <c r="P1260" s="36">
        <f>(Reference!J$12*List!$G1260)+Reference!J$13</f>
        <v>3307.6201320423916</v>
      </c>
      <c r="Q1260" s="36">
        <f>(Reference!K$12*List!$G1260)+Reference!K$13</f>
        <v>3412.4381922336343</v>
      </c>
      <c r="R1260" s="36">
        <f>(Reference!L$12*List!$G1260)+Reference!L$13</f>
        <v>3681.7808025984705</v>
      </c>
      <c r="S1260" s="36">
        <f>(Reference!M$12*List!$G1260)+Reference!M$13</f>
        <v>4398.9220878309552</v>
      </c>
      <c r="T1260" s="36">
        <f>(Reference!N$12*List!$G1260)+Reference!N$13</f>
        <v>17744.649409775349</v>
      </c>
      <c r="U1260" s="12">
        <f>(Reference!O$12*List!$G1260)+Reference!O$13</f>
        <v>659.54442456284119</v>
      </c>
      <c r="V1260" s="12">
        <f>(Reference!P$12*List!$G1260)+Reference!P$13</f>
        <v>929.35805279309466</v>
      </c>
      <c r="W1260" s="12">
        <f>(Reference!Q$12*List!$G1260)+Reference!Q$13</f>
        <v>464.67902639654733</v>
      </c>
      <c r="X1260" s="54"/>
      <c r="Y1260" s="1" t="str">
        <f t="shared" si="39"/>
        <v>Nantucket County, Massachusetts</v>
      </c>
      <c r="Z1260" s="41" t="s">
        <v>1318</v>
      </c>
      <c r="AA1260" s="40" t="s">
        <v>2225</v>
      </c>
      <c r="AB1260" s="44" t="s">
        <v>1982</v>
      </c>
      <c r="AC1260" s="63"/>
      <c r="AD1260" s="57">
        <f t="shared" si="38"/>
        <v>1.0760000000000001</v>
      </c>
    </row>
    <row r="1261" spans="1:30" x14ac:dyDescent="0.3">
      <c r="A1261" s="47">
        <v>22130</v>
      </c>
      <c r="B1261" s="28">
        <v>14454</v>
      </c>
      <c r="C1261" s="49" t="s">
        <v>2424</v>
      </c>
      <c r="D1261" s="40" t="s">
        <v>392</v>
      </c>
      <c r="E1261" s="43" t="s">
        <v>1982</v>
      </c>
      <c r="F1261" s="18" t="s">
        <v>6</v>
      </c>
      <c r="G1261" s="10">
        <v>1.2558</v>
      </c>
      <c r="H1261" s="36">
        <f>(Reference!B$12*List!$G1261)+Reference!B$13</f>
        <v>1151.6313199946685</v>
      </c>
      <c r="I1261" s="36">
        <f>(Reference!C$12*List!$G1261)+Reference!C$13</f>
        <v>1718.4929716743568</v>
      </c>
      <c r="J1261" s="36">
        <f>(Reference!D$12*List!$G1261)+Reference!D$13</f>
        <v>2056.8056285123671</v>
      </c>
      <c r="K1261" s="36">
        <f>(Reference!E$12*List!$G1261)+Reference!E$13</f>
        <v>2543.9758543591015</v>
      </c>
      <c r="L1261" s="36">
        <f>(Reference!F$12*List!$G1261)+Reference!F$13</f>
        <v>2649.9804868350116</v>
      </c>
      <c r="M1261" s="36">
        <f>(Reference!G$12*List!$G1261)+Reference!G$13</f>
        <v>3001.0738440424575</v>
      </c>
      <c r="N1261" s="36">
        <f>(Reference!H$12*List!$G1261)+Reference!H$13</f>
        <v>3115.348341463296</v>
      </c>
      <c r="O1261" s="36">
        <f>(Reference!I$12*List!$G1261)+Reference!I$13</f>
        <v>3237.892703829064</v>
      </c>
      <c r="P1261" s="36">
        <f>(Reference!J$12*List!$G1261)+Reference!J$13</f>
        <v>3748.3689127024177</v>
      </c>
      <c r="Q1261" s="36">
        <f>(Reference!K$12*List!$G1261)+Reference!K$13</f>
        <v>3867.1542455477638</v>
      </c>
      <c r="R1261" s="36">
        <f>(Reference!L$12*List!$G1261)+Reference!L$13</f>
        <v>4172.3874426060574</v>
      </c>
      <c r="S1261" s="36">
        <f>(Reference!M$12*List!$G1261)+Reference!M$13</f>
        <v>4985.0896249213665</v>
      </c>
      <c r="T1261" s="36">
        <f>(Reference!N$12*List!$G1261)+Reference!N$13</f>
        <v>20109.168997388591</v>
      </c>
      <c r="U1261" s="12">
        <f>(Reference!O$12*List!$G1261)+Reference!O$13</f>
        <v>747.4303937226955</v>
      </c>
      <c r="V1261" s="12">
        <f>(Reference!P$12*List!$G1261)+Reference!P$13</f>
        <v>1053.1973729728893</v>
      </c>
      <c r="W1261" s="12">
        <f>(Reference!Q$12*List!$G1261)+Reference!Q$13</f>
        <v>526.59868648644465</v>
      </c>
      <c r="X1261" s="54"/>
      <c r="Y1261" s="1" t="str">
        <f t="shared" si="39"/>
        <v>Norfolk County, Massachusetts</v>
      </c>
      <c r="Z1261" s="40" t="s">
        <v>392</v>
      </c>
      <c r="AA1261" s="40" t="s">
        <v>2225</v>
      </c>
      <c r="AB1261" s="43" t="s">
        <v>1982</v>
      </c>
      <c r="AC1261" s="62"/>
      <c r="AD1261" s="57">
        <f t="shared" si="38"/>
        <v>1.2558</v>
      </c>
    </row>
    <row r="1262" spans="1:30" x14ac:dyDescent="0.3">
      <c r="A1262" s="47">
        <v>22150</v>
      </c>
      <c r="B1262" s="28">
        <v>14454</v>
      </c>
      <c r="C1262" s="49" t="s">
        <v>2424</v>
      </c>
      <c r="D1262" s="40" t="s">
        <v>393</v>
      </c>
      <c r="E1262" s="43" t="s">
        <v>1982</v>
      </c>
      <c r="F1262" s="18" t="s">
        <v>6</v>
      </c>
      <c r="G1262" s="10">
        <v>1.2558</v>
      </c>
      <c r="H1262" s="36">
        <f>(Reference!B$12*List!$G1262)+Reference!B$13</f>
        <v>1151.6313199946685</v>
      </c>
      <c r="I1262" s="36">
        <f>(Reference!C$12*List!$G1262)+Reference!C$13</f>
        <v>1718.4929716743568</v>
      </c>
      <c r="J1262" s="36">
        <f>(Reference!D$12*List!$G1262)+Reference!D$13</f>
        <v>2056.8056285123671</v>
      </c>
      <c r="K1262" s="36">
        <f>(Reference!E$12*List!$G1262)+Reference!E$13</f>
        <v>2543.9758543591015</v>
      </c>
      <c r="L1262" s="36">
        <f>(Reference!F$12*List!$G1262)+Reference!F$13</f>
        <v>2649.9804868350116</v>
      </c>
      <c r="M1262" s="36">
        <f>(Reference!G$12*List!$G1262)+Reference!G$13</f>
        <v>3001.0738440424575</v>
      </c>
      <c r="N1262" s="36">
        <f>(Reference!H$12*List!$G1262)+Reference!H$13</f>
        <v>3115.348341463296</v>
      </c>
      <c r="O1262" s="36">
        <f>(Reference!I$12*List!$G1262)+Reference!I$13</f>
        <v>3237.892703829064</v>
      </c>
      <c r="P1262" s="36">
        <f>(Reference!J$12*List!$G1262)+Reference!J$13</f>
        <v>3748.3689127024177</v>
      </c>
      <c r="Q1262" s="36">
        <f>(Reference!K$12*List!$G1262)+Reference!K$13</f>
        <v>3867.1542455477638</v>
      </c>
      <c r="R1262" s="36">
        <f>(Reference!L$12*List!$G1262)+Reference!L$13</f>
        <v>4172.3874426060574</v>
      </c>
      <c r="S1262" s="36">
        <f>(Reference!M$12*List!$G1262)+Reference!M$13</f>
        <v>4985.0896249213665</v>
      </c>
      <c r="T1262" s="36">
        <f>(Reference!N$12*List!$G1262)+Reference!N$13</f>
        <v>20109.168997388591</v>
      </c>
      <c r="U1262" s="12">
        <f>(Reference!O$12*List!$G1262)+Reference!O$13</f>
        <v>747.4303937226955</v>
      </c>
      <c r="V1262" s="12">
        <f>(Reference!P$12*List!$G1262)+Reference!P$13</f>
        <v>1053.1973729728893</v>
      </c>
      <c r="W1262" s="12">
        <f>(Reference!Q$12*List!$G1262)+Reference!Q$13</f>
        <v>526.59868648644465</v>
      </c>
      <c r="X1262" s="54"/>
      <c r="Y1262" s="1" t="str">
        <f t="shared" si="39"/>
        <v>Plymouth County, Massachusetts</v>
      </c>
      <c r="Z1262" s="40" t="s">
        <v>393</v>
      </c>
      <c r="AA1262" s="40" t="s">
        <v>2225</v>
      </c>
      <c r="AB1262" s="43" t="s">
        <v>1982</v>
      </c>
      <c r="AC1262" s="62"/>
      <c r="AD1262" s="57">
        <f t="shared" si="38"/>
        <v>1.2558</v>
      </c>
    </row>
    <row r="1263" spans="1:30" x14ac:dyDescent="0.3">
      <c r="A1263" s="47">
        <v>22160</v>
      </c>
      <c r="B1263" s="28">
        <v>14454</v>
      </c>
      <c r="C1263" s="49" t="s">
        <v>2424</v>
      </c>
      <c r="D1263" s="40" t="s">
        <v>394</v>
      </c>
      <c r="E1263" s="43" t="s">
        <v>1982</v>
      </c>
      <c r="F1263" s="18" t="s">
        <v>6</v>
      </c>
      <c r="G1263" s="10">
        <v>1.2558</v>
      </c>
      <c r="H1263" s="36">
        <f>(Reference!B$12*List!$G1263)+Reference!B$13</f>
        <v>1151.6313199946685</v>
      </c>
      <c r="I1263" s="36">
        <f>(Reference!C$12*List!$G1263)+Reference!C$13</f>
        <v>1718.4929716743568</v>
      </c>
      <c r="J1263" s="36">
        <f>(Reference!D$12*List!$G1263)+Reference!D$13</f>
        <v>2056.8056285123671</v>
      </c>
      <c r="K1263" s="36">
        <f>(Reference!E$12*List!$G1263)+Reference!E$13</f>
        <v>2543.9758543591015</v>
      </c>
      <c r="L1263" s="36">
        <f>(Reference!F$12*List!$G1263)+Reference!F$13</f>
        <v>2649.9804868350116</v>
      </c>
      <c r="M1263" s="36">
        <f>(Reference!G$12*List!$G1263)+Reference!G$13</f>
        <v>3001.0738440424575</v>
      </c>
      <c r="N1263" s="36">
        <f>(Reference!H$12*List!$G1263)+Reference!H$13</f>
        <v>3115.348341463296</v>
      </c>
      <c r="O1263" s="36">
        <f>(Reference!I$12*List!$G1263)+Reference!I$13</f>
        <v>3237.892703829064</v>
      </c>
      <c r="P1263" s="36">
        <f>(Reference!J$12*List!$G1263)+Reference!J$13</f>
        <v>3748.3689127024177</v>
      </c>
      <c r="Q1263" s="36">
        <f>(Reference!K$12*List!$G1263)+Reference!K$13</f>
        <v>3867.1542455477638</v>
      </c>
      <c r="R1263" s="36">
        <f>(Reference!L$12*List!$G1263)+Reference!L$13</f>
        <v>4172.3874426060574</v>
      </c>
      <c r="S1263" s="36">
        <f>(Reference!M$12*List!$G1263)+Reference!M$13</f>
        <v>4985.0896249213665</v>
      </c>
      <c r="T1263" s="36">
        <f>(Reference!N$12*List!$G1263)+Reference!N$13</f>
        <v>20109.168997388591</v>
      </c>
      <c r="U1263" s="12">
        <f>(Reference!O$12*List!$G1263)+Reference!O$13</f>
        <v>747.4303937226955</v>
      </c>
      <c r="V1263" s="12">
        <f>(Reference!P$12*List!$G1263)+Reference!P$13</f>
        <v>1053.1973729728893</v>
      </c>
      <c r="W1263" s="12">
        <f>(Reference!Q$12*List!$G1263)+Reference!Q$13</f>
        <v>526.59868648644465</v>
      </c>
      <c r="X1263" s="54"/>
      <c r="Y1263" s="1" t="str">
        <f t="shared" si="39"/>
        <v>Suffolk County, Massachusetts</v>
      </c>
      <c r="Z1263" s="40" t="s">
        <v>394</v>
      </c>
      <c r="AA1263" s="40" t="s">
        <v>2225</v>
      </c>
      <c r="AB1263" s="43" t="s">
        <v>1982</v>
      </c>
      <c r="AC1263" s="62"/>
      <c r="AD1263" s="57">
        <f t="shared" si="38"/>
        <v>1.2558</v>
      </c>
    </row>
    <row r="1264" spans="1:30" x14ac:dyDescent="0.3">
      <c r="A1264" s="47">
        <v>22170</v>
      </c>
      <c r="B1264" s="28">
        <v>49340</v>
      </c>
      <c r="C1264" s="49" t="s">
        <v>2304</v>
      </c>
      <c r="D1264" s="40" t="s">
        <v>395</v>
      </c>
      <c r="E1264" s="43" t="s">
        <v>1982</v>
      </c>
      <c r="F1264" s="18" t="s">
        <v>6</v>
      </c>
      <c r="G1264" s="10">
        <v>1.1686000000000001</v>
      </c>
      <c r="H1264" s="36">
        <f>(Reference!B$12*List!$G1264)+Reference!B$13</f>
        <v>1085.9579870910479</v>
      </c>
      <c r="I1264" s="36">
        <f>(Reference!C$12*List!$G1264)+Reference!C$13</f>
        <v>1620.4935867480899</v>
      </c>
      <c r="J1264" s="36">
        <f>(Reference!D$12*List!$G1264)+Reference!D$13</f>
        <v>1939.5135069678099</v>
      </c>
      <c r="K1264" s="36">
        <f>(Reference!E$12*List!$G1264)+Reference!E$13</f>
        <v>2398.9021920842069</v>
      </c>
      <c r="L1264" s="36">
        <f>(Reference!F$12*List!$G1264)+Reference!F$13</f>
        <v>2498.861767086386</v>
      </c>
      <c r="M1264" s="36">
        <f>(Reference!G$12*List!$G1264)+Reference!G$13</f>
        <v>2829.9335509588509</v>
      </c>
      <c r="N1264" s="36">
        <f>(Reference!H$12*List!$G1264)+Reference!H$13</f>
        <v>2937.6913906775112</v>
      </c>
      <c r="O1264" s="36">
        <f>(Reference!I$12*List!$G1264)+Reference!I$13</f>
        <v>3053.2474951126542</v>
      </c>
      <c r="P1264" s="36">
        <f>(Reference!J$12*List!$G1264)+Reference!J$13</f>
        <v>3534.6131080664095</v>
      </c>
      <c r="Q1264" s="36">
        <f>(Reference!K$12*List!$G1264)+Reference!K$13</f>
        <v>3646.6245467213339</v>
      </c>
      <c r="R1264" s="36">
        <f>(Reference!L$12*List!$G1264)+Reference!L$13</f>
        <v>3934.4514080751251</v>
      </c>
      <c r="S1264" s="36">
        <f>(Reference!M$12*List!$G1264)+Reference!M$13</f>
        <v>4700.8081497584972</v>
      </c>
      <c r="T1264" s="36">
        <f>(Reference!N$12*List!$G1264)+Reference!N$13</f>
        <v>18962.416449892069</v>
      </c>
      <c r="U1264" s="12">
        <f>(Reference!O$12*List!$G1264)+Reference!O$13</f>
        <v>704.80716507564716</v>
      </c>
      <c r="V1264" s="12">
        <f>(Reference!P$12*List!$G1264)+Reference!P$13</f>
        <v>993.13736897023023</v>
      </c>
      <c r="W1264" s="12">
        <f>(Reference!Q$12*List!$G1264)+Reference!Q$13</f>
        <v>496.56868448511511</v>
      </c>
      <c r="X1264" s="54"/>
      <c r="Y1264" s="1" t="str">
        <f t="shared" si="39"/>
        <v>Worcester County, Massachusetts</v>
      </c>
      <c r="Z1264" s="40" t="s">
        <v>395</v>
      </c>
      <c r="AA1264" s="40" t="s">
        <v>2225</v>
      </c>
      <c r="AB1264" s="43" t="s">
        <v>1982</v>
      </c>
      <c r="AC1264" s="62"/>
      <c r="AD1264" s="57">
        <f t="shared" si="38"/>
        <v>1.1686000000000001</v>
      </c>
    </row>
    <row r="1265" spans="1:30" x14ac:dyDescent="0.3">
      <c r="A1265" s="47">
        <v>23000</v>
      </c>
      <c r="B1265" s="19">
        <v>99923</v>
      </c>
      <c r="C1265" s="49" t="s">
        <v>2425</v>
      </c>
      <c r="D1265" s="41" t="s">
        <v>1321</v>
      </c>
      <c r="E1265" s="44" t="s">
        <v>1983</v>
      </c>
      <c r="F1265" s="18" t="s">
        <v>7</v>
      </c>
      <c r="G1265" s="16">
        <v>0.84300000000000008</v>
      </c>
      <c r="H1265" s="36">
        <f>(Reference!B$12*List!$G1265)+Reference!B$13</f>
        <v>840.73737707477619</v>
      </c>
      <c r="I1265" s="36">
        <f>(Reference!C$12*List!$G1265)+Reference!C$13</f>
        <v>1254.5692778949649</v>
      </c>
      <c r="J1265" s="36">
        <f>(Reference!D$12*List!$G1265)+Reference!D$13</f>
        <v>1501.5511815674911</v>
      </c>
      <c r="K1265" s="36">
        <f>(Reference!E$12*List!$G1265)+Reference!E$13</f>
        <v>1857.2051228559289</v>
      </c>
      <c r="L1265" s="36">
        <f>(Reference!F$12*List!$G1265)+Reference!F$13</f>
        <v>1934.5927860066538</v>
      </c>
      <c r="M1265" s="36">
        <f>(Reference!G$12*List!$G1265)+Reference!G$13</f>
        <v>2190.9051171512533</v>
      </c>
      <c r="N1265" s="36">
        <f>(Reference!H$12*List!$G1265)+Reference!H$13</f>
        <v>2274.3301157250844</v>
      </c>
      <c r="O1265" s="36">
        <f>(Reference!I$12*List!$G1265)+Reference!I$13</f>
        <v>2363.792449722021</v>
      </c>
      <c r="P1265" s="36">
        <f>(Reference!J$12*List!$G1265)+Reference!J$13</f>
        <v>2736.4606999301222</v>
      </c>
      <c r="Q1265" s="36">
        <f>(Reference!K$12*List!$G1265)+Reference!K$13</f>
        <v>2823.1787905529209</v>
      </c>
      <c r="R1265" s="36">
        <f>(Reference!L$12*List!$G1265)+Reference!L$13</f>
        <v>3046.0113525330216</v>
      </c>
      <c r="S1265" s="36">
        <f>(Reference!M$12*List!$G1265)+Reference!M$13</f>
        <v>3639.3167700219128</v>
      </c>
      <c r="T1265" s="36">
        <f>(Reference!N$12*List!$G1265)+Reference!N$13</f>
        <v>14680.505561533493</v>
      </c>
      <c r="U1265" s="12">
        <f>(Reference!O$12*List!$G1265)+Reference!O$13</f>
        <v>545.65437554033815</v>
      </c>
      <c r="V1265" s="12">
        <f>(Reference!P$12*List!$G1265)+Reference!P$13</f>
        <v>768.8766200795676</v>
      </c>
      <c r="W1265" s="12">
        <f>(Reference!Q$12*List!$G1265)+Reference!Q$13</f>
        <v>384.4383100397838</v>
      </c>
      <c r="X1265" s="54"/>
      <c r="Y1265" s="1" t="str">
        <f t="shared" si="39"/>
        <v>Alcona County, Michigan</v>
      </c>
      <c r="Z1265" s="41" t="s">
        <v>1321</v>
      </c>
      <c r="AA1265" s="40" t="s">
        <v>2225</v>
      </c>
      <c r="AB1265" s="44" t="s">
        <v>1983</v>
      </c>
      <c r="AC1265" s="63"/>
      <c r="AD1265" s="57">
        <f t="shared" si="38"/>
        <v>0.84300000000000008</v>
      </c>
    </row>
    <row r="1266" spans="1:30" x14ac:dyDescent="0.3">
      <c r="A1266" s="47">
        <v>23010</v>
      </c>
      <c r="B1266" s="19">
        <v>99923</v>
      </c>
      <c r="C1266" s="49" t="s">
        <v>2425</v>
      </c>
      <c r="D1266" s="41" t="s">
        <v>1322</v>
      </c>
      <c r="E1266" s="44" t="s">
        <v>1983</v>
      </c>
      <c r="F1266" s="18" t="s">
        <v>7</v>
      </c>
      <c r="G1266" s="16">
        <v>0.84300000000000008</v>
      </c>
      <c r="H1266" s="36">
        <f>(Reference!B$12*List!$G1266)+Reference!B$13</f>
        <v>840.73737707477619</v>
      </c>
      <c r="I1266" s="36">
        <f>(Reference!C$12*List!$G1266)+Reference!C$13</f>
        <v>1254.5692778949649</v>
      </c>
      <c r="J1266" s="36">
        <f>(Reference!D$12*List!$G1266)+Reference!D$13</f>
        <v>1501.5511815674911</v>
      </c>
      <c r="K1266" s="36">
        <f>(Reference!E$12*List!$G1266)+Reference!E$13</f>
        <v>1857.2051228559289</v>
      </c>
      <c r="L1266" s="36">
        <f>(Reference!F$12*List!$G1266)+Reference!F$13</f>
        <v>1934.5927860066538</v>
      </c>
      <c r="M1266" s="36">
        <f>(Reference!G$12*List!$G1266)+Reference!G$13</f>
        <v>2190.9051171512533</v>
      </c>
      <c r="N1266" s="36">
        <f>(Reference!H$12*List!$G1266)+Reference!H$13</f>
        <v>2274.3301157250844</v>
      </c>
      <c r="O1266" s="36">
        <f>(Reference!I$12*List!$G1266)+Reference!I$13</f>
        <v>2363.792449722021</v>
      </c>
      <c r="P1266" s="36">
        <f>(Reference!J$12*List!$G1266)+Reference!J$13</f>
        <v>2736.4606999301222</v>
      </c>
      <c r="Q1266" s="36">
        <f>(Reference!K$12*List!$G1266)+Reference!K$13</f>
        <v>2823.1787905529209</v>
      </c>
      <c r="R1266" s="36">
        <f>(Reference!L$12*List!$G1266)+Reference!L$13</f>
        <v>3046.0113525330216</v>
      </c>
      <c r="S1266" s="36">
        <f>(Reference!M$12*List!$G1266)+Reference!M$13</f>
        <v>3639.3167700219128</v>
      </c>
      <c r="T1266" s="36">
        <f>(Reference!N$12*List!$G1266)+Reference!N$13</f>
        <v>14680.505561533493</v>
      </c>
      <c r="U1266" s="12">
        <f>(Reference!O$12*List!$G1266)+Reference!O$13</f>
        <v>545.65437554033815</v>
      </c>
      <c r="V1266" s="12">
        <f>(Reference!P$12*List!$G1266)+Reference!P$13</f>
        <v>768.8766200795676</v>
      </c>
      <c r="W1266" s="12">
        <f>(Reference!Q$12*List!$G1266)+Reference!Q$13</f>
        <v>384.4383100397838</v>
      </c>
      <c r="X1266" s="54"/>
      <c r="Y1266" s="1" t="str">
        <f t="shared" si="39"/>
        <v>Alger County, Michigan</v>
      </c>
      <c r="Z1266" s="41" t="s">
        <v>1322</v>
      </c>
      <c r="AA1266" s="40" t="s">
        <v>2225</v>
      </c>
      <c r="AB1266" s="44" t="s">
        <v>1983</v>
      </c>
      <c r="AC1266" s="63"/>
      <c r="AD1266" s="57">
        <f t="shared" si="38"/>
        <v>0.84300000000000008</v>
      </c>
    </row>
    <row r="1267" spans="1:30" x14ac:dyDescent="0.3">
      <c r="A1267" s="47">
        <v>23020</v>
      </c>
      <c r="B1267" s="19">
        <v>99923</v>
      </c>
      <c r="C1267" s="49" t="s">
        <v>2425</v>
      </c>
      <c r="D1267" s="41" t="s">
        <v>1323</v>
      </c>
      <c r="E1267" s="44" t="s">
        <v>1983</v>
      </c>
      <c r="F1267" s="18" t="s">
        <v>7</v>
      </c>
      <c r="G1267" s="16">
        <v>0.84300000000000008</v>
      </c>
      <c r="H1267" s="36">
        <f>(Reference!B$12*List!$G1267)+Reference!B$13</f>
        <v>840.73737707477619</v>
      </c>
      <c r="I1267" s="36">
        <f>(Reference!C$12*List!$G1267)+Reference!C$13</f>
        <v>1254.5692778949649</v>
      </c>
      <c r="J1267" s="36">
        <f>(Reference!D$12*List!$G1267)+Reference!D$13</f>
        <v>1501.5511815674911</v>
      </c>
      <c r="K1267" s="36">
        <f>(Reference!E$12*List!$G1267)+Reference!E$13</f>
        <v>1857.2051228559289</v>
      </c>
      <c r="L1267" s="36">
        <f>(Reference!F$12*List!$G1267)+Reference!F$13</f>
        <v>1934.5927860066538</v>
      </c>
      <c r="M1267" s="36">
        <f>(Reference!G$12*List!$G1267)+Reference!G$13</f>
        <v>2190.9051171512533</v>
      </c>
      <c r="N1267" s="36">
        <f>(Reference!H$12*List!$G1267)+Reference!H$13</f>
        <v>2274.3301157250844</v>
      </c>
      <c r="O1267" s="36">
        <f>(Reference!I$12*List!$G1267)+Reference!I$13</f>
        <v>2363.792449722021</v>
      </c>
      <c r="P1267" s="36">
        <f>(Reference!J$12*List!$G1267)+Reference!J$13</f>
        <v>2736.4606999301222</v>
      </c>
      <c r="Q1267" s="36">
        <f>(Reference!K$12*List!$G1267)+Reference!K$13</f>
        <v>2823.1787905529209</v>
      </c>
      <c r="R1267" s="36">
        <f>(Reference!L$12*List!$G1267)+Reference!L$13</f>
        <v>3046.0113525330216</v>
      </c>
      <c r="S1267" s="36">
        <f>(Reference!M$12*List!$G1267)+Reference!M$13</f>
        <v>3639.3167700219128</v>
      </c>
      <c r="T1267" s="36">
        <f>(Reference!N$12*List!$G1267)+Reference!N$13</f>
        <v>14680.505561533493</v>
      </c>
      <c r="U1267" s="12">
        <f>(Reference!O$12*List!$G1267)+Reference!O$13</f>
        <v>545.65437554033815</v>
      </c>
      <c r="V1267" s="12">
        <f>(Reference!P$12*List!$G1267)+Reference!P$13</f>
        <v>768.8766200795676</v>
      </c>
      <c r="W1267" s="12">
        <f>(Reference!Q$12*List!$G1267)+Reference!Q$13</f>
        <v>384.4383100397838</v>
      </c>
      <c r="X1267" s="54"/>
      <c r="Y1267" s="1" t="str">
        <f t="shared" si="39"/>
        <v>Allegan County, Michigan</v>
      </c>
      <c r="Z1267" s="41" t="s">
        <v>1323</v>
      </c>
      <c r="AA1267" s="40" t="s">
        <v>2225</v>
      </c>
      <c r="AB1267" s="44" t="s">
        <v>1983</v>
      </c>
      <c r="AC1267" s="63"/>
      <c r="AD1267" s="57">
        <f t="shared" si="38"/>
        <v>0.84300000000000008</v>
      </c>
    </row>
    <row r="1268" spans="1:30" x14ac:dyDescent="0.3">
      <c r="A1268" s="47">
        <v>23030</v>
      </c>
      <c r="B1268" s="19">
        <v>99923</v>
      </c>
      <c r="C1268" s="49" t="s">
        <v>2425</v>
      </c>
      <c r="D1268" s="41" t="s">
        <v>1324</v>
      </c>
      <c r="E1268" s="44" t="s">
        <v>1983</v>
      </c>
      <c r="F1268" s="18" t="s">
        <v>7</v>
      </c>
      <c r="G1268" s="16">
        <v>0.84300000000000008</v>
      </c>
      <c r="H1268" s="36">
        <f>(Reference!B$12*List!$G1268)+Reference!B$13</f>
        <v>840.73737707477619</v>
      </c>
      <c r="I1268" s="36">
        <f>(Reference!C$12*List!$G1268)+Reference!C$13</f>
        <v>1254.5692778949649</v>
      </c>
      <c r="J1268" s="36">
        <f>(Reference!D$12*List!$G1268)+Reference!D$13</f>
        <v>1501.5511815674911</v>
      </c>
      <c r="K1268" s="36">
        <f>(Reference!E$12*List!$G1268)+Reference!E$13</f>
        <v>1857.2051228559289</v>
      </c>
      <c r="L1268" s="36">
        <f>(Reference!F$12*List!$G1268)+Reference!F$13</f>
        <v>1934.5927860066538</v>
      </c>
      <c r="M1268" s="36">
        <f>(Reference!G$12*List!$G1268)+Reference!G$13</f>
        <v>2190.9051171512533</v>
      </c>
      <c r="N1268" s="36">
        <f>(Reference!H$12*List!$G1268)+Reference!H$13</f>
        <v>2274.3301157250844</v>
      </c>
      <c r="O1268" s="36">
        <f>(Reference!I$12*List!$G1268)+Reference!I$13</f>
        <v>2363.792449722021</v>
      </c>
      <c r="P1268" s="36">
        <f>(Reference!J$12*List!$G1268)+Reference!J$13</f>
        <v>2736.4606999301222</v>
      </c>
      <c r="Q1268" s="36">
        <f>(Reference!K$12*List!$G1268)+Reference!K$13</f>
        <v>2823.1787905529209</v>
      </c>
      <c r="R1268" s="36">
        <f>(Reference!L$12*List!$G1268)+Reference!L$13</f>
        <v>3046.0113525330216</v>
      </c>
      <c r="S1268" s="36">
        <f>(Reference!M$12*List!$G1268)+Reference!M$13</f>
        <v>3639.3167700219128</v>
      </c>
      <c r="T1268" s="36">
        <f>(Reference!N$12*List!$G1268)+Reference!N$13</f>
        <v>14680.505561533493</v>
      </c>
      <c r="U1268" s="12">
        <f>(Reference!O$12*List!$G1268)+Reference!O$13</f>
        <v>545.65437554033815</v>
      </c>
      <c r="V1268" s="12">
        <f>(Reference!P$12*List!$G1268)+Reference!P$13</f>
        <v>768.8766200795676</v>
      </c>
      <c r="W1268" s="12">
        <f>(Reference!Q$12*List!$G1268)+Reference!Q$13</f>
        <v>384.4383100397838</v>
      </c>
      <c r="X1268" s="54"/>
      <c r="Y1268" s="1" t="str">
        <f t="shared" si="39"/>
        <v>Alpena County, Michigan</v>
      </c>
      <c r="Z1268" s="41" t="s">
        <v>1324</v>
      </c>
      <c r="AA1268" s="40" t="s">
        <v>2225</v>
      </c>
      <c r="AB1268" s="44" t="s">
        <v>1983</v>
      </c>
      <c r="AC1268" s="63"/>
      <c r="AD1268" s="57">
        <f t="shared" si="38"/>
        <v>0.84300000000000008</v>
      </c>
    </row>
    <row r="1269" spans="1:30" x14ac:dyDescent="0.3">
      <c r="A1269" s="47">
        <v>23040</v>
      </c>
      <c r="B1269" s="19">
        <v>99923</v>
      </c>
      <c r="C1269" s="49" t="s">
        <v>2425</v>
      </c>
      <c r="D1269" s="41" t="s">
        <v>1325</v>
      </c>
      <c r="E1269" s="44" t="s">
        <v>1983</v>
      </c>
      <c r="F1269" s="18" t="s">
        <v>7</v>
      </c>
      <c r="G1269" s="16">
        <v>0.84300000000000008</v>
      </c>
      <c r="H1269" s="36">
        <f>(Reference!B$12*List!$G1269)+Reference!B$13</f>
        <v>840.73737707477619</v>
      </c>
      <c r="I1269" s="36">
        <f>(Reference!C$12*List!$G1269)+Reference!C$13</f>
        <v>1254.5692778949649</v>
      </c>
      <c r="J1269" s="36">
        <f>(Reference!D$12*List!$G1269)+Reference!D$13</f>
        <v>1501.5511815674911</v>
      </c>
      <c r="K1269" s="36">
        <f>(Reference!E$12*List!$G1269)+Reference!E$13</f>
        <v>1857.2051228559289</v>
      </c>
      <c r="L1269" s="36">
        <f>(Reference!F$12*List!$G1269)+Reference!F$13</f>
        <v>1934.5927860066538</v>
      </c>
      <c r="M1269" s="36">
        <f>(Reference!G$12*List!$G1269)+Reference!G$13</f>
        <v>2190.9051171512533</v>
      </c>
      <c r="N1269" s="36">
        <f>(Reference!H$12*List!$G1269)+Reference!H$13</f>
        <v>2274.3301157250844</v>
      </c>
      <c r="O1269" s="36">
        <f>(Reference!I$12*List!$G1269)+Reference!I$13</f>
        <v>2363.792449722021</v>
      </c>
      <c r="P1269" s="36">
        <f>(Reference!J$12*List!$G1269)+Reference!J$13</f>
        <v>2736.4606999301222</v>
      </c>
      <c r="Q1269" s="36">
        <f>(Reference!K$12*List!$G1269)+Reference!K$13</f>
        <v>2823.1787905529209</v>
      </c>
      <c r="R1269" s="36">
        <f>(Reference!L$12*List!$G1269)+Reference!L$13</f>
        <v>3046.0113525330216</v>
      </c>
      <c r="S1269" s="36">
        <f>(Reference!M$12*List!$G1269)+Reference!M$13</f>
        <v>3639.3167700219128</v>
      </c>
      <c r="T1269" s="36">
        <f>(Reference!N$12*List!$G1269)+Reference!N$13</f>
        <v>14680.505561533493</v>
      </c>
      <c r="U1269" s="12">
        <f>(Reference!O$12*List!$G1269)+Reference!O$13</f>
        <v>545.65437554033815</v>
      </c>
      <c r="V1269" s="12">
        <f>(Reference!P$12*List!$G1269)+Reference!P$13</f>
        <v>768.8766200795676</v>
      </c>
      <c r="W1269" s="12">
        <f>(Reference!Q$12*List!$G1269)+Reference!Q$13</f>
        <v>384.4383100397838</v>
      </c>
      <c r="X1269" s="54"/>
      <c r="Y1269" s="1" t="str">
        <f t="shared" si="39"/>
        <v>Antrim County, Michigan</v>
      </c>
      <c r="Z1269" s="41" t="s">
        <v>1325</v>
      </c>
      <c r="AA1269" s="40" t="s">
        <v>2225</v>
      </c>
      <c r="AB1269" s="44" t="s">
        <v>1983</v>
      </c>
      <c r="AC1269" s="63"/>
      <c r="AD1269" s="57">
        <f t="shared" si="38"/>
        <v>0.84300000000000008</v>
      </c>
    </row>
    <row r="1270" spans="1:30" x14ac:dyDescent="0.3">
      <c r="A1270" s="47">
        <v>23050</v>
      </c>
      <c r="B1270" s="19">
        <v>99923</v>
      </c>
      <c r="C1270" s="49" t="s">
        <v>2425</v>
      </c>
      <c r="D1270" s="41" t="s">
        <v>1326</v>
      </c>
      <c r="E1270" s="44" t="s">
        <v>1983</v>
      </c>
      <c r="F1270" s="18" t="s">
        <v>7</v>
      </c>
      <c r="G1270" s="16">
        <v>0.84300000000000008</v>
      </c>
      <c r="H1270" s="36">
        <f>(Reference!B$12*List!$G1270)+Reference!B$13</f>
        <v>840.73737707477619</v>
      </c>
      <c r="I1270" s="36">
        <f>(Reference!C$12*List!$G1270)+Reference!C$13</f>
        <v>1254.5692778949649</v>
      </c>
      <c r="J1270" s="36">
        <f>(Reference!D$12*List!$G1270)+Reference!D$13</f>
        <v>1501.5511815674911</v>
      </c>
      <c r="K1270" s="36">
        <f>(Reference!E$12*List!$G1270)+Reference!E$13</f>
        <v>1857.2051228559289</v>
      </c>
      <c r="L1270" s="36">
        <f>(Reference!F$12*List!$G1270)+Reference!F$13</f>
        <v>1934.5927860066538</v>
      </c>
      <c r="M1270" s="36">
        <f>(Reference!G$12*List!$G1270)+Reference!G$13</f>
        <v>2190.9051171512533</v>
      </c>
      <c r="N1270" s="36">
        <f>(Reference!H$12*List!$G1270)+Reference!H$13</f>
        <v>2274.3301157250844</v>
      </c>
      <c r="O1270" s="36">
        <f>(Reference!I$12*List!$G1270)+Reference!I$13</f>
        <v>2363.792449722021</v>
      </c>
      <c r="P1270" s="36">
        <f>(Reference!J$12*List!$G1270)+Reference!J$13</f>
        <v>2736.4606999301222</v>
      </c>
      <c r="Q1270" s="36">
        <f>(Reference!K$12*List!$G1270)+Reference!K$13</f>
        <v>2823.1787905529209</v>
      </c>
      <c r="R1270" s="36">
        <f>(Reference!L$12*List!$G1270)+Reference!L$13</f>
        <v>3046.0113525330216</v>
      </c>
      <c r="S1270" s="36">
        <f>(Reference!M$12*List!$G1270)+Reference!M$13</f>
        <v>3639.3167700219128</v>
      </c>
      <c r="T1270" s="36">
        <f>(Reference!N$12*List!$G1270)+Reference!N$13</f>
        <v>14680.505561533493</v>
      </c>
      <c r="U1270" s="12">
        <f>(Reference!O$12*List!$G1270)+Reference!O$13</f>
        <v>545.65437554033815</v>
      </c>
      <c r="V1270" s="12">
        <f>(Reference!P$12*List!$G1270)+Reference!P$13</f>
        <v>768.8766200795676</v>
      </c>
      <c r="W1270" s="12">
        <f>(Reference!Q$12*List!$G1270)+Reference!Q$13</f>
        <v>384.4383100397838</v>
      </c>
      <c r="X1270" s="54"/>
      <c r="Y1270" s="1" t="str">
        <f t="shared" si="39"/>
        <v>Arenac County, Michigan</v>
      </c>
      <c r="Z1270" s="41" t="s">
        <v>1326</v>
      </c>
      <c r="AA1270" s="40" t="s">
        <v>2225</v>
      </c>
      <c r="AB1270" s="44" t="s">
        <v>1983</v>
      </c>
      <c r="AC1270" s="63"/>
      <c r="AD1270" s="57">
        <f t="shared" si="38"/>
        <v>0.84300000000000008</v>
      </c>
    </row>
    <row r="1271" spans="1:30" x14ac:dyDescent="0.3">
      <c r="A1271" s="47">
        <v>23060</v>
      </c>
      <c r="B1271" s="19">
        <v>99923</v>
      </c>
      <c r="C1271" s="49" t="s">
        <v>2425</v>
      </c>
      <c r="D1271" s="41" t="s">
        <v>1327</v>
      </c>
      <c r="E1271" s="44" t="s">
        <v>1983</v>
      </c>
      <c r="F1271" s="18" t="s">
        <v>7</v>
      </c>
      <c r="G1271" s="16">
        <v>0.84300000000000008</v>
      </c>
      <c r="H1271" s="36">
        <f>(Reference!B$12*List!$G1271)+Reference!B$13</f>
        <v>840.73737707477619</v>
      </c>
      <c r="I1271" s="36">
        <f>(Reference!C$12*List!$G1271)+Reference!C$13</f>
        <v>1254.5692778949649</v>
      </c>
      <c r="J1271" s="36">
        <f>(Reference!D$12*List!$G1271)+Reference!D$13</f>
        <v>1501.5511815674911</v>
      </c>
      <c r="K1271" s="36">
        <f>(Reference!E$12*List!$G1271)+Reference!E$13</f>
        <v>1857.2051228559289</v>
      </c>
      <c r="L1271" s="36">
        <f>(Reference!F$12*List!$G1271)+Reference!F$13</f>
        <v>1934.5927860066538</v>
      </c>
      <c r="M1271" s="36">
        <f>(Reference!G$12*List!$G1271)+Reference!G$13</f>
        <v>2190.9051171512533</v>
      </c>
      <c r="N1271" s="36">
        <f>(Reference!H$12*List!$G1271)+Reference!H$13</f>
        <v>2274.3301157250844</v>
      </c>
      <c r="O1271" s="36">
        <f>(Reference!I$12*List!$G1271)+Reference!I$13</f>
        <v>2363.792449722021</v>
      </c>
      <c r="P1271" s="36">
        <f>(Reference!J$12*List!$G1271)+Reference!J$13</f>
        <v>2736.4606999301222</v>
      </c>
      <c r="Q1271" s="36">
        <f>(Reference!K$12*List!$G1271)+Reference!K$13</f>
        <v>2823.1787905529209</v>
      </c>
      <c r="R1271" s="36">
        <f>(Reference!L$12*List!$G1271)+Reference!L$13</f>
        <v>3046.0113525330216</v>
      </c>
      <c r="S1271" s="36">
        <f>(Reference!M$12*List!$G1271)+Reference!M$13</f>
        <v>3639.3167700219128</v>
      </c>
      <c r="T1271" s="36">
        <f>(Reference!N$12*List!$G1271)+Reference!N$13</f>
        <v>14680.505561533493</v>
      </c>
      <c r="U1271" s="12">
        <f>(Reference!O$12*List!$G1271)+Reference!O$13</f>
        <v>545.65437554033815</v>
      </c>
      <c r="V1271" s="12">
        <f>(Reference!P$12*List!$G1271)+Reference!P$13</f>
        <v>768.8766200795676</v>
      </c>
      <c r="W1271" s="12">
        <f>(Reference!Q$12*List!$G1271)+Reference!Q$13</f>
        <v>384.4383100397838</v>
      </c>
      <c r="X1271" s="54"/>
      <c r="Y1271" s="1" t="str">
        <f t="shared" si="39"/>
        <v>Baraga County, Michigan</v>
      </c>
      <c r="Z1271" s="41" t="s">
        <v>1327</v>
      </c>
      <c r="AA1271" s="40" t="s">
        <v>2225</v>
      </c>
      <c r="AB1271" s="44" t="s">
        <v>1983</v>
      </c>
      <c r="AC1271" s="63"/>
      <c r="AD1271" s="57">
        <f t="shared" si="38"/>
        <v>0.84300000000000008</v>
      </c>
    </row>
    <row r="1272" spans="1:30" x14ac:dyDescent="0.3">
      <c r="A1272" s="47">
        <v>23070</v>
      </c>
      <c r="B1272" s="28">
        <v>24340</v>
      </c>
      <c r="C1272" s="49" t="s">
        <v>2426</v>
      </c>
      <c r="D1272" s="40" t="s">
        <v>396</v>
      </c>
      <c r="E1272" s="43" t="s">
        <v>1983</v>
      </c>
      <c r="F1272" s="18" t="s">
        <v>6</v>
      </c>
      <c r="G1272" s="10">
        <v>0.87939999999999996</v>
      </c>
      <c r="H1272" s="36">
        <f>(Reference!B$12*List!$G1272)+Reference!B$13</f>
        <v>868.15147475472781</v>
      </c>
      <c r="I1272" s="36">
        <f>(Reference!C$12*List!$G1272)+Reference!C$13</f>
        <v>1295.4772780247367</v>
      </c>
      <c r="J1272" s="36">
        <f>(Reference!D$12*List!$G1272)+Reference!D$13</f>
        <v>1550.5125717535216</v>
      </c>
      <c r="K1272" s="36">
        <f>(Reference!E$12*List!$G1272)+Reference!E$13</f>
        <v>1917.763394722972</v>
      </c>
      <c r="L1272" s="36">
        <f>(Reference!F$12*List!$G1272)+Reference!F$13</f>
        <v>1997.6744534246582</v>
      </c>
      <c r="M1272" s="36">
        <f>(Reference!G$12*List!$G1272)+Reference!G$13</f>
        <v>2262.3444138054192</v>
      </c>
      <c r="N1272" s="36">
        <f>(Reference!H$12*List!$G1272)+Reference!H$13</f>
        <v>2348.4896685760309</v>
      </c>
      <c r="O1272" s="36">
        <f>(Reference!I$12*List!$G1272)+Reference!I$13</f>
        <v>2440.8691194155681</v>
      </c>
      <c r="P1272" s="36">
        <f>(Reference!J$12*List!$G1272)+Reference!J$13</f>
        <v>2825.6890403974467</v>
      </c>
      <c r="Q1272" s="36">
        <f>(Reference!K$12*List!$G1272)+Reference!K$13</f>
        <v>2915.2347657511091</v>
      </c>
      <c r="R1272" s="36">
        <f>(Reference!L$12*List!$G1272)+Reference!L$13</f>
        <v>3145.3332752041906</v>
      </c>
      <c r="S1272" s="36">
        <f>(Reference!M$12*List!$G1272)+Reference!M$13</f>
        <v>3757.9847252504496</v>
      </c>
      <c r="T1272" s="36">
        <f>(Reference!N$12*List!$G1272)+Reference!N$13</f>
        <v>15159.195845121489</v>
      </c>
      <c r="U1272" s="12">
        <f>(Reference!O$12*List!$G1272)+Reference!O$13</f>
        <v>563.44664070951887</v>
      </c>
      <c r="V1272" s="12">
        <f>(Reference!P$12*List!$G1272)+Reference!P$13</f>
        <v>793.94753918159495</v>
      </c>
      <c r="W1272" s="12">
        <f>(Reference!Q$12*List!$G1272)+Reference!Q$13</f>
        <v>396.97376959079747</v>
      </c>
      <c r="X1272" s="54"/>
      <c r="Y1272" s="1" t="str">
        <f t="shared" si="39"/>
        <v>Barry County, Michigan</v>
      </c>
      <c r="Z1272" s="40" t="s">
        <v>396</v>
      </c>
      <c r="AA1272" s="40" t="s">
        <v>2225</v>
      </c>
      <c r="AB1272" s="43" t="s">
        <v>1983</v>
      </c>
      <c r="AC1272" s="62"/>
      <c r="AD1272" s="57">
        <f t="shared" si="38"/>
        <v>0.87939999999999996</v>
      </c>
    </row>
    <row r="1273" spans="1:30" x14ac:dyDescent="0.3">
      <c r="A1273" s="47">
        <v>23080</v>
      </c>
      <c r="B1273" s="28">
        <v>13020</v>
      </c>
      <c r="C1273" s="49" t="s">
        <v>2427</v>
      </c>
      <c r="D1273" s="40" t="s">
        <v>131</v>
      </c>
      <c r="E1273" s="43" t="s">
        <v>1983</v>
      </c>
      <c r="F1273" s="18" t="s">
        <v>6</v>
      </c>
      <c r="G1273" s="10">
        <v>0.91500000000000004</v>
      </c>
      <c r="H1273" s="36">
        <f>(Reference!B$12*List!$G1273)+Reference!B$13</f>
        <v>894.96306479336204</v>
      </c>
      <c r="I1273" s="36">
        <f>(Reference!C$12*List!$G1273)+Reference!C$13</f>
        <v>1335.4862012285798</v>
      </c>
      <c r="J1273" s="36">
        <f>(Reference!D$12*List!$G1273)+Reference!D$13</f>
        <v>1598.3978874299694</v>
      </c>
      <c r="K1273" s="36">
        <f>(Reference!E$12*List!$G1273)+Reference!E$13</f>
        <v>1976.9907155599706</v>
      </c>
      <c r="L1273" s="36">
        <f>(Reference!F$12*List!$G1273)+Reference!F$13</f>
        <v>2059.3697105697393</v>
      </c>
      <c r="M1273" s="36">
        <f>(Reference!G$12*List!$G1273)+Reference!G$13</f>
        <v>2332.2136160276259</v>
      </c>
      <c r="N1273" s="36">
        <f>(Reference!H$12*List!$G1273)+Reference!H$13</f>
        <v>2421.0193411445398</v>
      </c>
      <c r="O1273" s="36">
        <f>(Reference!I$12*List!$G1273)+Reference!I$13</f>
        <v>2516.2517963685982</v>
      </c>
      <c r="P1273" s="36">
        <f>(Reference!J$12*List!$G1273)+Reference!J$13</f>
        <v>2912.9563184369181</v>
      </c>
      <c r="Q1273" s="36">
        <f>(Reference!K$12*List!$G1273)+Reference!K$13</f>
        <v>3005.2675327031839</v>
      </c>
      <c r="R1273" s="36">
        <f>(Reference!L$12*List!$G1273)+Reference!L$13</f>
        <v>3242.4722984759928</v>
      </c>
      <c r="S1273" s="36">
        <f>(Reference!M$12*List!$G1273)+Reference!M$13</f>
        <v>3874.0445935508869</v>
      </c>
      <c r="T1273" s="36">
        <f>(Reference!N$12*List!$G1273)+Reference!N$13</f>
        <v>15627.365463136128</v>
      </c>
      <c r="U1273" s="12">
        <f>(Reference!O$12*List!$G1273)+Reference!O$13</f>
        <v>580.8478670837726</v>
      </c>
      <c r="V1273" s="12">
        <f>(Reference!P$12*List!$G1273)+Reference!P$13</f>
        <v>818.46744907258881</v>
      </c>
      <c r="W1273" s="12">
        <f>(Reference!Q$12*List!$G1273)+Reference!Q$13</f>
        <v>409.2337245362944</v>
      </c>
      <c r="X1273" s="54"/>
      <c r="Y1273" s="1" t="str">
        <f t="shared" si="39"/>
        <v>Bay County, Michigan</v>
      </c>
      <c r="Z1273" s="40" t="s">
        <v>131</v>
      </c>
      <c r="AA1273" s="40" t="s">
        <v>2225</v>
      </c>
      <c r="AB1273" s="43" t="s">
        <v>1983</v>
      </c>
      <c r="AC1273" s="62"/>
      <c r="AD1273" s="57">
        <f t="shared" si="38"/>
        <v>0.91500000000000004</v>
      </c>
    </row>
    <row r="1274" spans="1:30" x14ac:dyDescent="0.3">
      <c r="A1274" s="47">
        <v>23090</v>
      </c>
      <c r="B1274" s="19">
        <v>99923</v>
      </c>
      <c r="C1274" s="49" t="s">
        <v>2425</v>
      </c>
      <c r="D1274" s="41" t="s">
        <v>1328</v>
      </c>
      <c r="E1274" s="44" t="s">
        <v>1983</v>
      </c>
      <c r="F1274" s="18" t="s">
        <v>7</v>
      </c>
      <c r="G1274" s="16">
        <v>0.84300000000000008</v>
      </c>
      <c r="H1274" s="36">
        <f>(Reference!B$12*List!$G1274)+Reference!B$13</f>
        <v>840.73737707477619</v>
      </c>
      <c r="I1274" s="36">
        <f>(Reference!C$12*List!$G1274)+Reference!C$13</f>
        <v>1254.5692778949649</v>
      </c>
      <c r="J1274" s="36">
        <f>(Reference!D$12*List!$G1274)+Reference!D$13</f>
        <v>1501.5511815674911</v>
      </c>
      <c r="K1274" s="36">
        <f>(Reference!E$12*List!$G1274)+Reference!E$13</f>
        <v>1857.2051228559289</v>
      </c>
      <c r="L1274" s="36">
        <f>(Reference!F$12*List!$G1274)+Reference!F$13</f>
        <v>1934.5927860066538</v>
      </c>
      <c r="M1274" s="36">
        <f>(Reference!G$12*List!$G1274)+Reference!G$13</f>
        <v>2190.9051171512533</v>
      </c>
      <c r="N1274" s="36">
        <f>(Reference!H$12*List!$G1274)+Reference!H$13</f>
        <v>2274.3301157250844</v>
      </c>
      <c r="O1274" s="36">
        <f>(Reference!I$12*List!$G1274)+Reference!I$13</f>
        <v>2363.792449722021</v>
      </c>
      <c r="P1274" s="36">
        <f>(Reference!J$12*List!$G1274)+Reference!J$13</f>
        <v>2736.4606999301222</v>
      </c>
      <c r="Q1274" s="36">
        <f>(Reference!K$12*List!$G1274)+Reference!K$13</f>
        <v>2823.1787905529209</v>
      </c>
      <c r="R1274" s="36">
        <f>(Reference!L$12*List!$G1274)+Reference!L$13</f>
        <v>3046.0113525330216</v>
      </c>
      <c r="S1274" s="36">
        <f>(Reference!M$12*List!$G1274)+Reference!M$13</f>
        <v>3639.3167700219128</v>
      </c>
      <c r="T1274" s="36">
        <f>(Reference!N$12*List!$G1274)+Reference!N$13</f>
        <v>14680.505561533493</v>
      </c>
      <c r="U1274" s="12">
        <f>(Reference!O$12*List!$G1274)+Reference!O$13</f>
        <v>545.65437554033815</v>
      </c>
      <c r="V1274" s="12">
        <f>(Reference!P$12*List!$G1274)+Reference!P$13</f>
        <v>768.8766200795676</v>
      </c>
      <c r="W1274" s="12">
        <f>(Reference!Q$12*List!$G1274)+Reference!Q$13</f>
        <v>384.4383100397838</v>
      </c>
      <c r="X1274" s="54"/>
      <c r="Y1274" s="1" t="str">
        <f t="shared" si="39"/>
        <v>Benzie County, Michigan</v>
      </c>
      <c r="Z1274" s="41" t="s">
        <v>1328</v>
      </c>
      <c r="AA1274" s="40" t="s">
        <v>2225</v>
      </c>
      <c r="AB1274" s="44" t="s">
        <v>1983</v>
      </c>
      <c r="AC1274" s="63"/>
      <c r="AD1274" s="57">
        <f t="shared" si="38"/>
        <v>0.84300000000000008</v>
      </c>
    </row>
    <row r="1275" spans="1:30" x14ac:dyDescent="0.3">
      <c r="A1275" s="47">
        <v>23100</v>
      </c>
      <c r="B1275" s="28">
        <v>35660</v>
      </c>
      <c r="C1275" s="49" t="s">
        <v>2428</v>
      </c>
      <c r="D1275" s="40" t="s">
        <v>397</v>
      </c>
      <c r="E1275" s="43" t="s">
        <v>1983</v>
      </c>
      <c r="F1275" s="18" t="s">
        <v>6</v>
      </c>
      <c r="G1275" s="10">
        <v>0.8125</v>
      </c>
      <c r="H1275" s="36">
        <f>(Reference!B$12*List!$G1275)+Reference!B$13</f>
        <v>817.76677324954187</v>
      </c>
      <c r="I1275" s="36">
        <f>(Reference!C$12*List!$G1275)+Reference!C$13</f>
        <v>1220.2919700939196</v>
      </c>
      <c r="J1275" s="36">
        <f>(Reference!D$12*List!$G1275)+Reference!D$13</f>
        <v>1460.5258408896354</v>
      </c>
      <c r="K1275" s="36">
        <f>(Reference!E$12*List!$G1275)+Reference!E$13</f>
        <v>1806.4626148354666</v>
      </c>
      <c r="L1275" s="36">
        <f>(Reference!F$12*List!$G1275)+Reference!F$13</f>
        <v>1881.7358943514578</v>
      </c>
      <c r="M1275" s="36">
        <f>(Reference!G$12*List!$G1275)+Reference!G$13</f>
        <v>2131.0452669327897</v>
      </c>
      <c r="N1275" s="36">
        <f>(Reference!H$12*List!$G1275)+Reference!H$13</f>
        <v>2212.1909299571198</v>
      </c>
      <c r="O1275" s="36">
        <f>(Reference!I$12*List!$G1275)+Reference!I$13</f>
        <v>2299.2089764897901</v>
      </c>
      <c r="P1275" s="36">
        <f>(Reference!J$12*List!$G1275)+Reference!J$13</f>
        <v>2661.6951948682154</v>
      </c>
      <c r="Q1275" s="36">
        <f>(Reference!K$12*List!$G1275)+Reference!K$13</f>
        <v>2746.0439761698226</v>
      </c>
      <c r="R1275" s="36">
        <f>(Reference!L$12*List!$G1275)+Reference!L$13</f>
        <v>2962.7883129321799</v>
      </c>
      <c r="S1275" s="36">
        <f>(Reference!M$12*List!$G1275)+Reference!M$13</f>
        <v>3539.8834558881108</v>
      </c>
      <c r="T1275" s="36">
        <f>(Reference!N$12*List!$G1275)+Reference!N$13</f>
        <v>14279.405186549044</v>
      </c>
      <c r="U1275" s="12">
        <f>(Reference!O$12*List!$G1275)+Reference!O$13</f>
        <v>530.74602148374447</v>
      </c>
      <c r="V1275" s="12">
        <f>(Reference!P$12*List!$G1275)+Reference!P$13</f>
        <v>747.8693939089128</v>
      </c>
      <c r="W1275" s="12">
        <f>(Reference!Q$12*List!$G1275)+Reference!Q$13</f>
        <v>373.9346969544564</v>
      </c>
      <c r="X1275" s="54"/>
      <c r="Y1275" s="1" t="str">
        <f t="shared" si="39"/>
        <v>Berrien County, Michigan</v>
      </c>
      <c r="Z1275" s="40" t="s">
        <v>397</v>
      </c>
      <c r="AA1275" s="40" t="s">
        <v>2225</v>
      </c>
      <c r="AB1275" s="43" t="s">
        <v>1983</v>
      </c>
      <c r="AC1275" s="62"/>
      <c r="AD1275" s="57">
        <f t="shared" si="38"/>
        <v>0.8125</v>
      </c>
    </row>
    <row r="1276" spans="1:30" x14ac:dyDescent="0.3">
      <c r="A1276" s="47">
        <v>23110</v>
      </c>
      <c r="B1276" s="19">
        <v>99923</v>
      </c>
      <c r="C1276" s="49" t="s">
        <v>2425</v>
      </c>
      <c r="D1276" s="41" t="s">
        <v>1329</v>
      </c>
      <c r="E1276" s="44" t="s">
        <v>1983</v>
      </c>
      <c r="F1276" s="18" t="s">
        <v>7</v>
      </c>
      <c r="G1276" s="16">
        <v>0.84300000000000008</v>
      </c>
      <c r="H1276" s="36">
        <f>(Reference!B$12*List!$G1276)+Reference!B$13</f>
        <v>840.73737707477619</v>
      </c>
      <c r="I1276" s="36">
        <f>(Reference!C$12*List!$G1276)+Reference!C$13</f>
        <v>1254.5692778949649</v>
      </c>
      <c r="J1276" s="36">
        <f>(Reference!D$12*List!$G1276)+Reference!D$13</f>
        <v>1501.5511815674911</v>
      </c>
      <c r="K1276" s="36">
        <f>(Reference!E$12*List!$G1276)+Reference!E$13</f>
        <v>1857.2051228559289</v>
      </c>
      <c r="L1276" s="36">
        <f>(Reference!F$12*List!$G1276)+Reference!F$13</f>
        <v>1934.5927860066538</v>
      </c>
      <c r="M1276" s="36">
        <f>(Reference!G$12*List!$G1276)+Reference!G$13</f>
        <v>2190.9051171512533</v>
      </c>
      <c r="N1276" s="36">
        <f>(Reference!H$12*List!$G1276)+Reference!H$13</f>
        <v>2274.3301157250844</v>
      </c>
      <c r="O1276" s="36">
        <f>(Reference!I$12*List!$G1276)+Reference!I$13</f>
        <v>2363.792449722021</v>
      </c>
      <c r="P1276" s="36">
        <f>(Reference!J$12*List!$G1276)+Reference!J$13</f>
        <v>2736.4606999301222</v>
      </c>
      <c r="Q1276" s="36">
        <f>(Reference!K$12*List!$G1276)+Reference!K$13</f>
        <v>2823.1787905529209</v>
      </c>
      <c r="R1276" s="36">
        <f>(Reference!L$12*List!$G1276)+Reference!L$13</f>
        <v>3046.0113525330216</v>
      </c>
      <c r="S1276" s="36">
        <f>(Reference!M$12*List!$G1276)+Reference!M$13</f>
        <v>3639.3167700219128</v>
      </c>
      <c r="T1276" s="36">
        <f>(Reference!N$12*List!$G1276)+Reference!N$13</f>
        <v>14680.505561533493</v>
      </c>
      <c r="U1276" s="12">
        <f>(Reference!O$12*List!$G1276)+Reference!O$13</f>
        <v>545.65437554033815</v>
      </c>
      <c r="V1276" s="12">
        <f>(Reference!P$12*List!$G1276)+Reference!P$13</f>
        <v>768.8766200795676</v>
      </c>
      <c r="W1276" s="12">
        <f>(Reference!Q$12*List!$G1276)+Reference!Q$13</f>
        <v>384.4383100397838</v>
      </c>
      <c r="X1276" s="54"/>
      <c r="Y1276" s="1" t="str">
        <f t="shared" si="39"/>
        <v>Branch County, Michigan</v>
      </c>
      <c r="Z1276" s="41" t="s">
        <v>1329</v>
      </c>
      <c r="AA1276" s="40" t="s">
        <v>2225</v>
      </c>
      <c r="AB1276" s="44" t="s">
        <v>1983</v>
      </c>
      <c r="AC1276" s="63"/>
      <c r="AD1276" s="57">
        <f t="shared" si="38"/>
        <v>0.84300000000000008</v>
      </c>
    </row>
    <row r="1277" spans="1:30" x14ac:dyDescent="0.3">
      <c r="A1277" s="47">
        <v>23120</v>
      </c>
      <c r="B1277" s="28">
        <v>12980</v>
      </c>
      <c r="C1277" s="49" t="s">
        <v>2429</v>
      </c>
      <c r="D1277" s="40" t="s">
        <v>16</v>
      </c>
      <c r="E1277" s="43" t="s">
        <v>1983</v>
      </c>
      <c r="F1277" s="18" t="s">
        <v>6</v>
      </c>
      <c r="G1277" s="10">
        <v>0.95409999999999995</v>
      </c>
      <c r="H1277" s="36">
        <f>(Reference!B$12*List!$G1277)+Reference!B$13</f>
        <v>924.41062576276067</v>
      </c>
      <c r="I1277" s="36">
        <f>(Reference!C$12*List!$G1277)+Reference!C$13</f>
        <v>1379.4285859833622</v>
      </c>
      <c r="J1277" s="36">
        <f>(Reference!D$12*List!$G1277)+Reference!D$13</f>
        <v>1650.9910290858429</v>
      </c>
      <c r="K1277" s="36">
        <f>(Reference!E$12*List!$G1277)+Reference!E$13</f>
        <v>2042.0409471534153</v>
      </c>
      <c r="L1277" s="36">
        <f>(Reference!F$12*List!$G1277)+Reference!F$13</f>
        <v>2127.1305126588595</v>
      </c>
      <c r="M1277" s="36">
        <f>(Reference!G$12*List!$G1277)+Reference!G$13</f>
        <v>2408.9519813896559</v>
      </c>
      <c r="N1277" s="36">
        <f>(Reference!H$12*List!$G1277)+Reference!H$13</f>
        <v>2500.6797399487159</v>
      </c>
      <c r="O1277" s="36">
        <f>(Reference!I$12*List!$G1277)+Reference!I$13</f>
        <v>2599.0456915613922</v>
      </c>
      <c r="P1277" s="36">
        <f>(Reference!J$12*List!$G1277)+Reference!J$13</f>
        <v>3008.8032445982471</v>
      </c>
      <c r="Q1277" s="36">
        <f>(Reference!K$12*List!$G1277)+Reference!K$13</f>
        <v>3104.1518357320074</v>
      </c>
      <c r="R1277" s="36">
        <f>(Reference!L$12*List!$G1277)+Reference!L$13</f>
        <v>3349.1615066200229</v>
      </c>
      <c r="S1277" s="36">
        <f>(Reference!M$12*List!$G1277)+Reference!M$13</f>
        <v>4001.5148421617605</v>
      </c>
      <c r="T1277" s="36">
        <f>(Reference!N$12*List!$G1277)+Reference!N$13</f>
        <v>16141.562993034222</v>
      </c>
      <c r="U1277" s="12">
        <f>(Reference!O$12*List!$G1277)+Reference!O$13</f>
        <v>599.95988818583203</v>
      </c>
      <c r="V1277" s="12">
        <f>(Reference!P$12*List!$G1277)+Reference!P$13</f>
        <v>845.39802426185452</v>
      </c>
      <c r="W1277" s="12">
        <f>(Reference!Q$12*List!$G1277)+Reference!Q$13</f>
        <v>422.69901213092726</v>
      </c>
      <c r="X1277" s="54"/>
      <c r="Y1277" s="1" t="str">
        <f t="shared" si="39"/>
        <v>Calhoun County, Michigan</v>
      </c>
      <c r="Z1277" s="40" t="s">
        <v>16</v>
      </c>
      <c r="AA1277" s="40" t="s">
        <v>2225</v>
      </c>
      <c r="AB1277" s="43" t="s">
        <v>1983</v>
      </c>
      <c r="AC1277" s="62"/>
      <c r="AD1277" s="57">
        <f t="shared" si="38"/>
        <v>0.95409999999999995</v>
      </c>
    </row>
    <row r="1278" spans="1:30" x14ac:dyDescent="0.3">
      <c r="A1278" s="47">
        <v>23130</v>
      </c>
      <c r="B1278" s="28">
        <v>43780</v>
      </c>
      <c r="C1278" s="49" t="s">
        <v>2381</v>
      </c>
      <c r="D1278" s="40" t="s">
        <v>398</v>
      </c>
      <c r="E1278" s="43" t="s">
        <v>1983</v>
      </c>
      <c r="F1278" s="18" t="s">
        <v>6</v>
      </c>
      <c r="G1278" s="10">
        <v>0.89590000000000003</v>
      </c>
      <c r="H1278" s="36">
        <f>(Reference!B$12*List!$G1278)+Reference!B$13</f>
        <v>880.57819485690379</v>
      </c>
      <c r="I1278" s="36">
        <f>(Reference!C$12*List!$G1278)+Reference!C$13</f>
        <v>1314.0207396220235</v>
      </c>
      <c r="J1278" s="36">
        <f>(Reference!D$12*List!$G1278)+Reference!D$13</f>
        <v>1572.706608513673</v>
      </c>
      <c r="K1278" s="36">
        <f>(Reference!E$12*List!$G1278)+Reference!E$13</f>
        <v>1945.2142597176485</v>
      </c>
      <c r="L1278" s="36">
        <f>(Reference!F$12*List!$G1278)+Reference!F$13</f>
        <v>2026.2691653036986</v>
      </c>
      <c r="M1278" s="36">
        <f>(Reference!G$12*List!$G1278)+Reference!G$13</f>
        <v>2294.7276114645883</v>
      </c>
      <c r="N1278" s="36">
        <f>(Reference!H$12*List!$G1278)+Reference!H$13</f>
        <v>2382.105949401323</v>
      </c>
      <c r="O1278" s="36">
        <f>(Reference!I$12*List!$G1278)+Reference!I$13</f>
        <v>2475.8077196887425</v>
      </c>
      <c r="P1278" s="36">
        <f>(Reference!J$12*List!$G1278)+Reference!J$13</f>
        <v>2866.1359529719207</v>
      </c>
      <c r="Q1278" s="36">
        <f>(Reference!K$12*List!$G1278)+Reference!K$13</f>
        <v>2956.9634358272115</v>
      </c>
      <c r="R1278" s="36">
        <f>(Reference!L$12*List!$G1278)+Reference!L$13</f>
        <v>3190.3555753161218</v>
      </c>
      <c r="S1278" s="36">
        <f>(Reference!M$12*List!$G1278)+Reference!M$13</f>
        <v>3811.7765181425061</v>
      </c>
      <c r="T1278" s="36">
        <f>(Reference!N$12*List!$G1278)+Reference!N$13</f>
        <v>15376.184572572096</v>
      </c>
      <c r="U1278" s="12">
        <f>(Reference!O$12*List!$G1278)+Reference!O$13</f>
        <v>571.51181585488928</v>
      </c>
      <c r="V1278" s="12">
        <f>(Reference!P$12*List!$G1278)+Reference!P$13</f>
        <v>805.31210415916235</v>
      </c>
      <c r="W1278" s="12">
        <f>(Reference!Q$12*List!$G1278)+Reference!Q$13</f>
        <v>402.65605207958117</v>
      </c>
      <c r="X1278" s="54"/>
      <c r="Y1278" s="1" t="str">
        <f t="shared" si="39"/>
        <v>Cass County, Michigan</v>
      </c>
      <c r="Z1278" s="40" t="s">
        <v>398</v>
      </c>
      <c r="AA1278" s="40" t="s">
        <v>2225</v>
      </c>
      <c r="AB1278" s="43" t="s">
        <v>1983</v>
      </c>
      <c r="AC1278" s="62"/>
      <c r="AD1278" s="57">
        <f t="shared" si="38"/>
        <v>0.89590000000000003</v>
      </c>
    </row>
    <row r="1279" spans="1:30" x14ac:dyDescent="0.3">
      <c r="A1279" s="47">
        <v>23140</v>
      </c>
      <c r="B1279" s="19">
        <v>99923</v>
      </c>
      <c r="C1279" s="49" t="s">
        <v>2425</v>
      </c>
      <c r="D1279" s="41" t="s">
        <v>1330</v>
      </c>
      <c r="E1279" s="44" t="s">
        <v>1983</v>
      </c>
      <c r="F1279" s="18" t="s">
        <v>7</v>
      </c>
      <c r="G1279" s="16">
        <v>0.84300000000000008</v>
      </c>
      <c r="H1279" s="36">
        <f>(Reference!B$12*List!$G1279)+Reference!B$13</f>
        <v>840.73737707477619</v>
      </c>
      <c r="I1279" s="36">
        <f>(Reference!C$12*List!$G1279)+Reference!C$13</f>
        <v>1254.5692778949649</v>
      </c>
      <c r="J1279" s="36">
        <f>(Reference!D$12*List!$G1279)+Reference!D$13</f>
        <v>1501.5511815674911</v>
      </c>
      <c r="K1279" s="36">
        <f>(Reference!E$12*List!$G1279)+Reference!E$13</f>
        <v>1857.2051228559289</v>
      </c>
      <c r="L1279" s="36">
        <f>(Reference!F$12*List!$G1279)+Reference!F$13</f>
        <v>1934.5927860066538</v>
      </c>
      <c r="M1279" s="36">
        <f>(Reference!G$12*List!$G1279)+Reference!G$13</f>
        <v>2190.9051171512533</v>
      </c>
      <c r="N1279" s="36">
        <f>(Reference!H$12*List!$G1279)+Reference!H$13</f>
        <v>2274.3301157250844</v>
      </c>
      <c r="O1279" s="36">
        <f>(Reference!I$12*List!$G1279)+Reference!I$13</f>
        <v>2363.792449722021</v>
      </c>
      <c r="P1279" s="36">
        <f>(Reference!J$12*List!$G1279)+Reference!J$13</f>
        <v>2736.4606999301222</v>
      </c>
      <c r="Q1279" s="36">
        <f>(Reference!K$12*List!$G1279)+Reference!K$13</f>
        <v>2823.1787905529209</v>
      </c>
      <c r="R1279" s="36">
        <f>(Reference!L$12*List!$G1279)+Reference!L$13</f>
        <v>3046.0113525330216</v>
      </c>
      <c r="S1279" s="36">
        <f>(Reference!M$12*List!$G1279)+Reference!M$13</f>
        <v>3639.3167700219128</v>
      </c>
      <c r="T1279" s="36">
        <f>(Reference!N$12*List!$G1279)+Reference!N$13</f>
        <v>14680.505561533493</v>
      </c>
      <c r="U1279" s="12">
        <f>(Reference!O$12*List!$G1279)+Reference!O$13</f>
        <v>545.65437554033815</v>
      </c>
      <c r="V1279" s="12">
        <f>(Reference!P$12*List!$G1279)+Reference!P$13</f>
        <v>768.8766200795676</v>
      </c>
      <c r="W1279" s="12">
        <f>(Reference!Q$12*List!$G1279)+Reference!Q$13</f>
        <v>384.4383100397838</v>
      </c>
      <c r="X1279" s="54"/>
      <c r="Y1279" s="1" t="str">
        <f t="shared" si="39"/>
        <v>Charlevoix County, Michigan</v>
      </c>
      <c r="Z1279" s="41" t="s">
        <v>1330</v>
      </c>
      <c r="AA1279" s="40" t="s">
        <v>2225</v>
      </c>
      <c r="AB1279" s="44" t="s">
        <v>1983</v>
      </c>
      <c r="AC1279" s="63"/>
      <c r="AD1279" s="57">
        <f t="shared" si="38"/>
        <v>0.84300000000000008</v>
      </c>
    </row>
    <row r="1280" spans="1:30" x14ac:dyDescent="0.3">
      <c r="A1280" s="47">
        <v>23150</v>
      </c>
      <c r="B1280" s="19">
        <v>99923</v>
      </c>
      <c r="C1280" s="49" t="s">
        <v>2425</v>
      </c>
      <c r="D1280" s="41" t="s">
        <v>1331</v>
      </c>
      <c r="E1280" s="44" t="s">
        <v>1983</v>
      </c>
      <c r="F1280" s="18" t="s">
        <v>7</v>
      </c>
      <c r="G1280" s="16">
        <v>0.84300000000000008</v>
      </c>
      <c r="H1280" s="36">
        <f>(Reference!B$12*List!$G1280)+Reference!B$13</f>
        <v>840.73737707477619</v>
      </c>
      <c r="I1280" s="36">
        <f>(Reference!C$12*List!$G1280)+Reference!C$13</f>
        <v>1254.5692778949649</v>
      </c>
      <c r="J1280" s="36">
        <f>(Reference!D$12*List!$G1280)+Reference!D$13</f>
        <v>1501.5511815674911</v>
      </c>
      <c r="K1280" s="36">
        <f>(Reference!E$12*List!$G1280)+Reference!E$13</f>
        <v>1857.2051228559289</v>
      </c>
      <c r="L1280" s="36">
        <f>(Reference!F$12*List!$G1280)+Reference!F$13</f>
        <v>1934.5927860066538</v>
      </c>
      <c r="M1280" s="36">
        <f>(Reference!G$12*List!$G1280)+Reference!G$13</f>
        <v>2190.9051171512533</v>
      </c>
      <c r="N1280" s="36">
        <f>(Reference!H$12*List!$G1280)+Reference!H$13</f>
        <v>2274.3301157250844</v>
      </c>
      <c r="O1280" s="36">
        <f>(Reference!I$12*List!$G1280)+Reference!I$13</f>
        <v>2363.792449722021</v>
      </c>
      <c r="P1280" s="36">
        <f>(Reference!J$12*List!$G1280)+Reference!J$13</f>
        <v>2736.4606999301222</v>
      </c>
      <c r="Q1280" s="36">
        <f>(Reference!K$12*List!$G1280)+Reference!K$13</f>
        <v>2823.1787905529209</v>
      </c>
      <c r="R1280" s="36">
        <f>(Reference!L$12*List!$G1280)+Reference!L$13</f>
        <v>3046.0113525330216</v>
      </c>
      <c r="S1280" s="36">
        <f>(Reference!M$12*List!$G1280)+Reference!M$13</f>
        <v>3639.3167700219128</v>
      </c>
      <c r="T1280" s="36">
        <f>(Reference!N$12*List!$G1280)+Reference!N$13</f>
        <v>14680.505561533493</v>
      </c>
      <c r="U1280" s="12">
        <f>(Reference!O$12*List!$G1280)+Reference!O$13</f>
        <v>545.65437554033815</v>
      </c>
      <c r="V1280" s="12">
        <f>(Reference!P$12*List!$G1280)+Reference!P$13</f>
        <v>768.8766200795676</v>
      </c>
      <c r="W1280" s="12">
        <f>(Reference!Q$12*List!$G1280)+Reference!Q$13</f>
        <v>384.4383100397838</v>
      </c>
      <c r="X1280" s="54"/>
      <c r="Y1280" s="1" t="str">
        <f t="shared" si="39"/>
        <v>Cheboygan County, Michigan</v>
      </c>
      <c r="Z1280" s="41" t="s">
        <v>1331</v>
      </c>
      <c r="AA1280" s="40" t="s">
        <v>2225</v>
      </c>
      <c r="AB1280" s="44" t="s">
        <v>1983</v>
      </c>
      <c r="AC1280" s="63"/>
      <c r="AD1280" s="57">
        <f t="shared" si="38"/>
        <v>0.84300000000000008</v>
      </c>
    </row>
    <row r="1281" spans="1:30" x14ac:dyDescent="0.3">
      <c r="A1281" s="47">
        <v>23160</v>
      </c>
      <c r="B1281" s="19">
        <v>99923</v>
      </c>
      <c r="C1281" s="49" t="s">
        <v>2425</v>
      </c>
      <c r="D1281" s="41" t="s">
        <v>846</v>
      </c>
      <c r="E1281" s="44" t="s">
        <v>1983</v>
      </c>
      <c r="F1281" s="18" t="s">
        <v>7</v>
      </c>
      <c r="G1281" s="16">
        <v>0.84300000000000008</v>
      </c>
      <c r="H1281" s="36">
        <f>(Reference!B$12*List!$G1281)+Reference!B$13</f>
        <v>840.73737707477619</v>
      </c>
      <c r="I1281" s="36">
        <f>(Reference!C$12*List!$G1281)+Reference!C$13</f>
        <v>1254.5692778949649</v>
      </c>
      <c r="J1281" s="36">
        <f>(Reference!D$12*List!$G1281)+Reference!D$13</f>
        <v>1501.5511815674911</v>
      </c>
      <c r="K1281" s="36">
        <f>(Reference!E$12*List!$G1281)+Reference!E$13</f>
        <v>1857.2051228559289</v>
      </c>
      <c r="L1281" s="36">
        <f>(Reference!F$12*List!$G1281)+Reference!F$13</f>
        <v>1934.5927860066538</v>
      </c>
      <c r="M1281" s="36">
        <f>(Reference!G$12*List!$G1281)+Reference!G$13</f>
        <v>2190.9051171512533</v>
      </c>
      <c r="N1281" s="36">
        <f>(Reference!H$12*List!$G1281)+Reference!H$13</f>
        <v>2274.3301157250844</v>
      </c>
      <c r="O1281" s="36">
        <f>(Reference!I$12*List!$G1281)+Reference!I$13</f>
        <v>2363.792449722021</v>
      </c>
      <c r="P1281" s="36">
        <f>(Reference!J$12*List!$G1281)+Reference!J$13</f>
        <v>2736.4606999301222</v>
      </c>
      <c r="Q1281" s="36">
        <f>(Reference!K$12*List!$G1281)+Reference!K$13</f>
        <v>2823.1787905529209</v>
      </c>
      <c r="R1281" s="36">
        <f>(Reference!L$12*List!$G1281)+Reference!L$13</f>
        <v>3046.0113525330216</v>
      </c>
      <c r="S1281" s="36">
        <f>(Reference!M$12*List!$G1281)+Reference!M$13</f>
        <v>3639.3167700219128</v>
      </c>
      <c r="T1281" s="36">
        <f>(Reference!N$12*List!$G1281)+Reference!N$13</f>
        <v>14680.505561533493</v>
      </c>
      <c r="U1281" s="12">
        <f>(Reference!O$12*List!$G1281)+Reference!O$13</f>
        <v>545.65437554033815</v>
      </c>
      <c r="V1281" s="12">
        <f>(Reference!P$12*List!$G1281)+Reference!P$13</f>
        <v>768.8766200795676</v>
      </c>
      <c r="W1281" s="12">
        <f>(Reference!Q$12*List!$G1281)+Reference!Q$13</f>
        <v>384.4383100397838</v>
      </c>
      <c r="X1281" s="54"/>
      <c r="Y1281" s="1" t="str">
        <f t="shared" si="39"/>
        <v>Chippewa County, Michigan</v>
      </c>
      <c r="Z1281" s="41" t="s">
        <v>846</v>
      </c>
      <c r="AA1281" s="40" t="s">
        <v>2225</v>
      </c>
      <c r="AB1281" s="44" t="s">
        <v>1983</v>
      </c>
      <c r="AC1281" s="63"/>
      <c r="AD1281" s="57">
        <f t="shared" si="38"/>
        <v>0.84300000000000008</v>
      </c>
    </row>
    <row r="1282" spans="1:30" x14ac:dyDescent="0.3">
      <c r="A1282" s="47">
        <v>23170</v>
      </c>
      <c r="B1282" s="19">
        <v>99923</v>
      </c>
      <c r="C1282" s="49" t="s">
        <v>2425</v>
      </c>
      <c r="D1282" s="41" t="s">
        <v>1332</v>
      </c>
      <c r="E1282" s="44" t="s">
        <v>1983</v>
      </c>
      <c r="F1282" s="18" t="s">
        <v>7</v>
      </c>
      <c r="G1282" s="16">
        <v>0.84300000000000008</v>
      </c>
      <c r="H1282" s="36">
        <f>(Reference!B$12*List!$G1282)+Reference!B$13</f>
        <v>840.73737707477619</v>
      </c>
      <c r="I1282" s="36">
        <f>(Reference!C$12*List!$G1282)+Reference!C$13</f>
        <v>1254.5692778949649</v>
      </c>
      <c r="J1282" s="36">
        <f>(Reference!D$12*List!$G1282)+Reference!D$13</f>
        <v>1501.5511815674911</v>
      </c>
      <c r="K1282" s="36">
        <f>(Reference!E$12*List!$G1282)+Reference!E$13</f>
        <v>1857.2051228559289</v>
      </c>
      <c r="L1282" s="36">
        <f>(Reference!F$12*List!$G1282)+Reference!F$13</f>
        <v>1934.5927860066538</v>
      </c>
      <c r="M1282" s="36">
        <f>(Reference!G$12*List!$G1282)+Reference!G$13</f>
        <v>2190.9051171512533</v>
      </c>
      <c r="N1282" s="36">
        <f>(Reference!H$12*List!$G1282)+Reference!H$13</f>
        <v>2274.3301157250844</v>
      </c>
      <c r="O1282" s="36">
        <f>(Reference!I$12*List!$G1282)+Reference!I$13</f>
        <v>2363.792449722021</v>
      </c>
      <c r="P1282" s="36">
        <f>(Reference!J$12*List!$G1282)+Reference!J$13</f>
        <v>2736.4606999301222</v>
      </c>
      <c r="Q1282" s="36">
        <f>(Reference!K$12*List!$G1282)+Reference!K$13</f>
        <v>2823.1787905529209</v>
      </c>
      <c r="R1282" s="36">
        <f>(Reference!L$12*List!$G1282)+Reference!L$13</f>
        <v>3046.0113525330216</v>
      </c>
      <c r="S1282" s="36">
        <f>(Reference!M$12*List!$G1282)+Reference!M$13</f>
        <v>3639.3167700219128</v>
      </c>
      <c r="T1282" s="36">
        <f>(Reference!N$12*List!$G1282)+Reference!N$13</f>
        <v>14680.505561533493</v>
      </c>
      <c r="U1282" s="12">
        <f>(Reference!O$12*List!$G1282)+Reference!O$13</f>
        <v>545.65437554033815</v>
      </c>
      <c r="V1282" s="12">
        <f>(Reference!P$12*List!$G1282)+Reference!P$13</f>
        <v>768.8766200795676</v>
      </c>
      <c r="W1282" s="12">
        <f>(Reference!Q$12*List!$G1282)+Reference!Q$13</f>
        <v>384.4383100397838</v>
      </c>
      <c r="X1282" s="54"/>
      <c r="Y1282" s="1" t="str">
        <f t="shared" si="39"/>
        <v>Clare County, Michigan</v>
      </c>
      <c r="Z1282" s="41" t="s">
        <v>1332</v>
      </c>
      <c r="AA1282" s="40" t="s">
        <v>2225</v>
      </c>
      <c r="AB1282" s="44" t="s">
        <v>1983</v>
      </c>
      <c r="AC1282" s="63"/>
      <c r="AD1282" s="57">
        <f t="shared" si="38"/>
        <v>0.84300000000000008</v>
      </c>
    </row>
    <row r="1283" spans="1:30" x14ac:dyDescent="0.3">
      <c r="A1283" s="47">
        <v>23180</v>
      </c>
      <c r="B1283" s="28">
        <v>29620</v>
      </c>
      <c r="C1283" s="49" t="s">
        <v>2430</v>
      </c>
      <c r="D1283" s="40" t="s">
        <v>239</v>
      </c>
      <c r="E1283" s="43" t="s">
        <v>1983</v>
      </c>
      <c r="F1283" s="18" t="s">
        <v>6</v>
      </c>
      <c r="G1283" s="10">
        <v>0.99880000000000002</v>
      </c>
      <c r="H1283" s="36">
        <f>(Reference!B$12*List!$G1283)+Reference!B$13</f>
        <v>958.07574022138283</v>
      </c>
      <c r="I1283" s="36">
        <f>(Reference!C$12*List!$G1283)+Reference!C$13</f>
        <v>1429.6645092196482</v>
      </c>
      <c r="J1283" s="36">
        <f>(Reference!D$12*List!$G1283)+Reference!D$13</f>
        <v>1711.1166923087983</v>
      </c>
      <c r="K1283" s="36">
        <f>(Reference!E$12*List!$G1283)+Reference!E$13</f>
        <v>2116.4078359571749</v>
      </c>
      <c r="L1283" s="36">
        <f>(Reference!F$12*List!$G1283)+Reference!F$13</f>
        <v>2204.5961866584421</v>
      </c>
      <c r="M1283" s="36">
        <f>(Reference!G$12*List!$G1283)+Reference!G$13</f>
        <v>2496.6810077754044</v>
      </c>
      <c r="N1283" s="36">
        <f>(Reference!H$12*List!$G1283)+Reference!H$13</f>
        <v>2591.7493007299618</v>
      </c>
      <c r="O1283" s="36">
        <f>(Reference!I$12*List!$G1283)+Reference!I$13</f>
        <v>2693.6975359378093</v>
      </c>
      <c r="P1283" s="36">
        <f>(Reference!J$12*List!$G1283)+Reference!J$13</f>
        <v>3118.3776077545494</v>
      </c>
      <c r="Q1283" s="36">
        <f>(Reference!K$12*List!$G1283)+Reference!K$13</f>
        <v>3217.1985964836294</v>
      </c>
      <c r="R1283" s="36">
        <f>(Reference!L$12*List!$G1283)+Reference!L$13</f>
        <v>3471.1310105596176</v>
      </c>
      <c r="S1283" s="36">
        <f>(Reference!M$12*List!$G1283)+Reference!M$13</f>
        <v>4147.2416992693325</v>
      </c>
      <c r="T1283" s="36">
        <f>(Reference!N$12*List!$G1283)+Reference!N$13</f>
        <v>16729.405181945858</v>
      </c>
      <c r="U1283" s="12">
        <f>(Reference!O$12*List!$G1283)+Reference!O$13</f>
        <v>621.8091808523809</v>
      </c>
      <c r="V1283" s="12">
        <f>(Reference!P$12*List!$G1283)+Reference!P$13</f>
        <v>876.1856639283551</v>
      </c>
      <c r="W1283" s="12">
        <f>(Reference!Q$12*List!$G1283)+Reference!Q$13</f>
        <v>438.09283196417755</v>
      </c>
      <c r="X1283" s="54"/>
      <c r="Y1283" s="1" t="str">
        <f t="shared" si="39"/>
        <v>Clinton County, Michigan</v>
      </c>
      <c r="Z1283" s="40" t="s">
        <v>239</v>
      </c>
      <c r="AA1283" s="40" t="s">
        <v>2225</v>
      </c>
      <c r="AB1283" s="43" t="s">
        <v>1983</v>
      </c>
      <c r="AC1283" s="62"/>
      <c r="AD1283" s="57">
        <f t="shared" si="38"/>
        <v>0.99880000000000002</v>
      </c>
    </row>
    <row r="1284" spans="1:30" x14ac:dyDescent="0.3">
      <c r="A1284" s="47">
        <v>23190</v>
      </c>
      <c r="B1284" s="19">
        <v>99923</v>
      </c>
      <c r="C1284" s="49" t="s">
        <v>2425</v>
      </c>
      <c r="D1284" s="41" t="s">
        <v>53</v>
      </c>
      <c r="E1284" s="44" t="s">
        <v>1983</v>
      </c>
      <c r="F1284" s="18" t="s">
        <v>7</v>
      </c>
      <c r="G1284" s="16">
        <v>0.84300000000000008</v>
      </c>
      <c r="H1284" s="36">
        <f>(Reference!B$12*List!$G1284)+Reference!B$13</f>
        <v>840.73737707477619</v>
      </c>
      <c r="I1284" s="36">
        <f>(Reference!C$12*List!$G1284)+Reference!C$13</f>
        <v>1254.5692778949649</v>
      </c>
      <c r="J1284" s="36">
        <f>(Reference!D$12*List!$G1284)+Reference!D$13</f>
        <v>1501.5511815674911</v>
      </c>
      <c r="K1284" s="36">
        <f>(Reference!E$12*List!$G1284)+Reference!E$13</f>
        <v>1857.2051228559289</v>
      </c>
      <c r="L1284" s="36">
        <f>(Reference!F$12*List!$G1284)+Reference!F$13</f>
        <v>1934.5927860066538</v>
      </c>
      <c r="M1284" s="36">
        <f>(Reference!G$12*List!$G1284)+Reference!G$13</f>
        <v>2190.9051171512533</v>
      </c>
      <c r="N1284" s="36">
        <f>(Reference!H$12*List!$G1284)+Reference!H$13</f>
        <v>2274.3301157250844</v>
      </c>
      <c r="O1284" s="36">
        <f>(Reference!I$12*List!$G1284)+Reference!I$13</f>
        <v>2363.792449722021</v>
      </c>
      <c r="P1284" s="36">
        <f>(Reference!J$12*List!$G1284)+Reference!J$13</f>
        <v>2736.4606999301222</v>
      </c>
      <c r="Q1284" s="36">
        <f>(Reference!K$12*List!$G1284)+Reference!K$13</f>
        <v>2823.1787905529209</v>
      </c>
      <c r="R1284" s="36">
        <f>(Reference!L$12*List!$G1284)+Reference!L$13</f>
        <v>3046.0113525330216</v>
      </c>
      <c r="S1284" s="36">
        <f>(Reference!M$12*List!$G1284)+Reference!M$13</f>
        <v>3639.3167700219128</v>
      </c>
      <c r="T1284" s="36">
        <f>(Reference!N$12*List!$G1284)+Reference!N$13</f>
        <v>14680.505561533493</v>
      </c>
      <c r="U1284" s="12">
        <f>(Reference!O$12*List!$G1284)+Reference!O$13</f>
        <v>545.65437554033815</v>
      </c>
      <c r="V1284" s="12">
        <f>(Reference!P$12*List!$G1284)+Reference!P$13</f>
        <v>768.8766200795676</v>
      </c>
      <c r="W1284" s="12">
        <f>(Reference!Q$12*List!$G1284)+Reference!Q$13</f>
        <v>384.4383100397838</v>
      </c>
      <c r="X1284" s="54"/>
      <c r="Y1284" s="1" t="str">
        <f t="shared" si="39"/>
        <v>Crawford County, Michigan</v>
      </c>
      <c r="Z1284" s="41" t="s">
        <v>53</v>
      </c>
      <c r="AA1284" s="40" t="s">
        <v>2225</v>
      </c>
      <c r="AB1284" s="44" t="s">
        <v>1983</v>
      </c>
      <c r="AC1284" s="63"/>
      <c r="AD1284" s="57">
        <f t="shared" si="38"/>
        <v>0.84300000000000008</v>
      </c>
    </row>
    <row r="1285" spans="1:30" x14ac:dyDescent="0.3">
      <c r="A1285" s="47">
        <v>23200</v>
      </c>
      <c r="B1285" s="19">
        <v>99923</v>
      </c>
      <c r="C1285" s="49" t="s">
        <v>2425</v>
      </c>
      <c r="D1285" s="41" t="s">
        <v>1027</v>
      </c>
      <c r="E1285" s="44" t="s">
        <v>1983</v>
      </c>
      <c r="F1285" s="18" t="s">
        <v>7</v>
      </c>
      <c r="G1285" s="16">
        <v>0.84300000000000008</v>
      </c>
      <c r="H1285" s="36">
        <f>(Reference!B$12*List!$G1285)+Reference!B$13</f>
        <v>840.73737707477619</v>
      </c>
      <c r="I1285" s="36">
        <f>(Reference!C$12*List!$G1285)+Reference!C$13</f>
        <v>1254.5692778949649</v>
      </c>
      <c r="J1285" s="36">
        <f>(Reference!D$12*List!$G1285)+Reference!D$13</f>
        <v>1501.5511815674911</v>
      </c>
      <c r="K1285" s="36">
        <f>(Reference!E$12*List!$G1285)+Reference!E$13</f>
        <v>1857.2051228559289</v>
      </c>
      <c r="L1285" s="36">
        <f>(Reference!F$12*List!$G1285)+Reference!F$13</f>
        <v>1934.5927860066538</v>
      </c>
      <c r="M1285" s="36">
        <f>(Reference!G$12*List!$G1285)+Reference!G$13</f>
        <v>2190.9051171512533</v>
      </c>
      <c r="N1285" s="36">
        <f>(Reference!H$12*List!$G1285)+Reference!H$13</f>
        <v>2274.3301157250844</v>
      </c>
      <c r="O1285" s="36">
        <f>(Reference!I$12*List!$G1285)+Reference!I$13</f>
        <v>2363.792449722021</v>
      </c>
      <c r="P1285" s="36">
        <f>(Reference!J$12*List!$G1285)+Reference!J$13</f>
        <v>2736.4606999301222</v>
      </c>
      <c r="Q1285" s="36">
        <f>(Reference!K$12*List!$G1285)+Reference!K$13</f>
        <v>2823.1787905529209</v>
      </c>
      <c r="R1285" s="36">
        <f>(Reference!L$12*List!$G1285)+Reference!L$13</f>
        <v>3046.0113525330216</v>
      </c>
      <c r="S1285" s="36">
        <f>(Reference!M$12*List!$G1285)+Reference!M$13</f>
        <v>3639.3167700219128</v>
      </c>
      <c r="T1285" s="36">
        <f>(Reference!N$12*List!$G1285)+Reference!N$13</f>
        <v>14680.505561533493</v>
      </c>
      <c r="U1285" s="12">
        <f>(Reference!O$12*List!$G1285)+Reference!O$13</f>
        <v>545.65437554033815</v>
      </c>
      <c r="V1285" s="12">
        <f>(Reference!P$12*List!$G1285)+Reference!P$13</f>
        <v>768.8766200795676</v>
      </c>
      <c r="W1285" s="12">
        <f>(Reference!Q$12*List!$G1285)+Reference!Q$13</f>
        <v>384.4383100397838</v>
      </c>
      <c r="X1285" s="54"/>
      <c r="Y1285" s="1" t="str">
        <f t="shared" si="39"/>
        <v>Delta County, Michigan</v>
      </c>
      <c r="Z1285" s="41" t="s">
        <v>1027</v>
      </c>
      <c r="AA1285" s="40" t="s">
        <v>2225</v>
      </c>
      <c r="AB1285" s="44" t="s">
        <v>1983</v>
      </c>
      <c r="AC1285" s="63"/>
      <c r="AD1285" s="57">
        <f t="shared" si="38"/>
        <v>0.84300000000000008</v>
      </c>
    </row>
    <row r="1286" spans="1:30" x14ac:dyDescent="0.3">
      <c r="A1286" s="47">
        <v>23210</v>
      </c>
      <c r="B1286" s="19">
        <v>99923</v>
      </c>
      <c r="C1286" s="49" t="s">
        <v>2425</v>
      </c>
      <c r="D1286" s="41" t="s">
        <v>1199</v>
      </c>
      <c r="E1286" s="44" t="s">
        <v>1983</v>
      </c>
      <c r="F1286" s="18" t="s">
        <v>7</v>
      </c>
      <c r="G1286" s="16">
        <v>0.84300000000000008</v>
      </c>
      <c r="H1286" s="36">
        <f>(Reference!B$12*List!$G1286)+Reference!B$13</f>
        <v>840.73737707477619</v>
      </c>
      <c r="I1286" s="36">
        <f>(Reference!C$12*List!$G1286)+Reference!C$13</f>
        <v>1254.5692778949649</v>
      </c>
      <c r="J1286" s="36">
        <f>(Reference!D$12*List!$G1286)+Reference!D$13</f>
        <v>1501.5511815674911</v>
      </c>
      <c r="K1286" s="36">
        <f>(Reference!E$12*List!$G1286)+Reference!E$13</f>
        <v>1857.2051228559289</v>
      </c>
      <c r="L1286" s="36">
        <f>(Reference!F$12*List!$G1286)+Reference!F$13</f>
        <v>1934.5927860066538</v>
      </c>
      <c r="M1286" s="36">
        <f>(Reference!G$12*List!$G1286)+Reference!G$13</f>
        <v>2190.9051171512533</v>
      </c>
      <c r="N1286" s="36">
        <f>(Reference!H$12*List!$G1286)+Reference!H$13</f>
        <v>2274.3301157250844</v>
      </c>
      <c r="O1286" s="36">
        <f>(Reference!I$12*List!$G1286)+Reference!I$13</f>
        <v>2363.792449722021</v>
      </c>
      <c r="P1286" s="36">
        <f>(Reference!J$12*List!$G1286)+Reference!J$13</f>
        <v>2736.4606999301222</v>
      </c>
      <c r="Q1286" s="36">
        <f>(Reference!K$12*List!$G1286)+Reference!K$13</f>
        <v>2823.1787905529209</v>
      </c>
      <c r="R1286" s="36">
        <f>(Reference!L$12*List!$G1286)+Reference!L$13</f>
        <v>3046.0113525330216</v>
      </c>
      <c r="S1286" s="36">
        <f>(Reference!M$12*List!$G1286)+Reference!M$13</f>
        <v>3639.3167700219128</v>
      </c>
      <c r="T1286" s="36">
        <f>(Reference!N$12*List!$G1286)+Reference!N$13</f>
        <v>14680.505561533493</v>
      </c>
      <c r="U1286" s="12">
        <f>(Reference!O$12*List!$G1286)+Reference!O$13</f>
        <v>545.65437554033815</v>
      </c>
      <c r="V1286" s="12">
        <f>(Reference!P$12*List!$G1286)+Reference!P$13</f>
        <v>768.8766200795676</v>
      </c>
      <c r="W1286" s="12">
        <f>(Reference!Q$12*List!$G1286)+Reference!Q$13</f>
        <v>384.4383100397838</v>
      </c>
      <c r="X1286" s="54"/>
      <c r="Y1286" s="1" t="str">
        <f t="shared" si="39"/>
        <v>Dickinson County, Michigan</v>
      </c>
      <c r="Z1286" s="41" t="s">
        <v>1199</v>
      </c>
      <c r="AA1286" s="40" t="s">
        <v>2225</v>
      </c>
      <c r="AB1286" s="44" t="s">
        <v>1983</v>
      </c>
      <c r="AC1286" s="63"/>
      <c r="AD1286" s="57">
        <f t="shared" si="38"/>
        <v>0.84300000000000008</v>
      </c>
    </row>
    <row r="1287" spans="1:30" x14ac:dyDescent="0.3">
      <c r="A1287" s="47">
        <v>23220</v>
      </c>
      <c r="B1287" s="28">
        <v>29620</v>
      </c>
      <c r="C1287" s="49" t="s">
        <v>2430</v>
      </c>
      <c r="D1287" s="40" t="s">
        <v>399</v>
      </c>
      <c r="E1287" s="43" t="s">
        <v>1983</v>
      </c>
      <c r="F1287" s="18" t="s">
        <v>6</v>
      </c>
      <c r="G1287" s="10">
        <v>0.99880000000000002</v>
      </c>
      <c r="H1287" s="36">
        <f>(Reference!B$12*List!$G1287)+Reference!B$13</f>
        <v>958.07574022138283</v>
      </c>
      <c r="I1287" s="36">
        <f>(Reference!C$12*List!$G1287)+Reference!C$13</f>
        <v>1429.6645092196482</v>
      </c>
      <c r="J1287" s="36">
        <f>(Reference!D$12*List!$G1287)+Reference!D$13</f>
        <v>1711.1166923087983</v>
      </c>
      <c r="K1287" s="36">
        <f>(Reference!E$12*List!$G1287)+Reference!E$13</f>
        <v>2116.4078359571749</v>
      </c>
      <c r="L1287" s="36">
        <f>(Reference!F$12*List!$G1287)+Reference!F$13</f>
        <v>2204.5961866584421</v>
      </c>
      <c r="M1287" s="36">
        <f>(Reference!G$12*List!$G1287)+Reference!G$13</f>
        <v>2496.6810077754044</v>
      </c>
      <c r="N1287" s="36">
        <f>(Reference!H$12*List!$G1287)+Reference!H$13</f>
        <v>2591.7493007299618</v>
      </c>
      <c r="O1287" s="36">
        <f>(Reference!I$12*List!$G1287)+Reference!I$13</f>
        <v>2693.6975359378093</v>
      </c>
      <c r="P1287" s="36">
        <f>(Reference!J$12*List!$G1287)+Reference!J$13</f>
        <v>3118.3776077545494</v>
      </c>
      <c r="Q1287" s="36">
        <f>(Reference!K$12*List!$G1287)+Reference!K$13</f>
        <v>3217.1985964836294</v>
      </c>
      <c r="R1287" s="36">
        <f>(Reference!L$12*List!$G1287)+Reference!L$13</f>
        <v>3471.1310105596176</v>
      </c>
      <c r="S1287" s="36">
        <f>(Reference!M$12*List!$G1287)+Reference!M$13</f>
        <v>4147.2416992693325</v>
      </c>
      <c r="T1287" s="36">
        <f>(Reference!N$12*List!$G1287)+Reference!N$13</f>
        <v>16729.405181945858</v>
      </c>
      <c r="U1287" s="12">
        <f>(Reference!O$12*List!$G1287)+Reference!O$13</f>
        <v>621.8091808523809</v>
      </c>
      <c r="V1287" s="12">
        <f>(Reference!P$12*List!$G1287)+Reference!P$13</f>
        <v>876.1856639283551</v>
      </c>
      <c r="W1287" s="12">
        <f>(Reference!Q$12*List!$G1287)+Reference!Q$13</f>
        <v>438.09283196417755</v>
      </c>
      <c r="X1287" s="54"/>
      <c r="Y1287" s="1" t="str">
        <f t="shared" si="39"/>
        <v>Eaton County, Michigan</v>
      </c>
      <c r="Z1287" s="40" t="s">
        <v>399</v>
      </c>
      <c r="AA1287" s="40" t="s">
        <v>2225</v>
      </c>
      <c r="AB1287" s="43" t="s">
        <v>1983</v>
      </c>
      <c r="AC1287" s="62"/>
      <c r="AD1287" s="57">
        <f t="shared" si="38"/>
        <v>0.99880000000000002</v>
      </c>
    </row>
    <row r="1288" spans="1:30" x14ac:dyDescent="0.3">
      <c r="A1288" s="47">
        <v>23230</v>
      </c>
      <c r="B1288" s="19">
        <v>99923</v>
      </c>
      <c r="C1288" s="49" t="s">
        <v>2425</v>
      </c>
      <c r="D1288" s="41" t="s">
        <v>1200</v>
      </c>
      <c r="E1288" s="44" t="s">
        <v>1983</v>
      </c>
      <c r="F1288" s="18" t="s">
        <v>7</v>
      </c>
      <c r="G1288" s="16">
        <v>0.84300000000000008</v>
      </c>
      <c r="H1288" s="36">
        <f>(Reference!B$12*List!$G1288)+Reference!B$13</f>
        <v>840.73737707477619</v>
      </c>
      <c r="I1288" s="36">
        <f>(Reference!C$12*List!$G1288)+Reference!C$13</f>
        <v>1254.5692778949649</v>
      </c>
      <c r="J1288" s="36">
        <f>(Reference!D$12*List!$G1288)+Reference!D$13</f>
        <v>1501.5511815674911</v>
      </c>
      <c r="K1288" s="36">
        <f>(Reference!E$12*List!$G1288)+Reference!E$13</f>
        <v>1857.2051228559289</v>
      </c>
      <c r="L1288" s="36">
        <f>(Reference!F$12*List!$G1288)+Reference!F$13</f>
        <v>1934.5927860066538</v>
      </c>
      <c r="M1288" s="36">
        <f>(Reference!G$12*List!$G1288)+Reference!G$13</f>
        <v>2190.9051171512533</v>
      </c>
      <c r="N1288" s="36">
        <f>(Reference!H$12*List!$G1288)+Reference!H$13</f>
        <v>2274.3301157250844</v>
      </c>
      <c r="O1288" s="36">
        <f>(Reference!I$12*List!$G1288)+Reference!I$13</f>
        <v>2363.792449722021</v>
      </c>
      <c r="P1288" s="36">
        <f>(Reference!J$12*List!$G1288)+Reference!J$13</f>
        <v>2736.4606999301222</v>
      </c>
      <c r="Q1288" s="36">
        <f>(Reference!K$12*List!$G1288)+Reference!K$13</f>
        <v>2823.1787905529209</v>
      </c>
      <c r="R1288" s="36">
        <f>(Reference!L$12*List!$G1288)+Reference!L$13</f>
        <v>3046.0113525330216</v>
      </c>
      <c r="S1288" s="36">
        <f>(Reference!M$12*List!$G1288)+Reference!M$13</f>
        <v>3639.3167700219128</v>
      </c>
      <c r="T1288" s="36">
        <f>(Reference!N$12*List!$G1288)+Reference!N$13</f>
        <v>14680.505561533493</v>
      </c>
      <c r="U1288" s="12">
        <f>(Reference!O$12*List!$G1288)+Reference!O$13</f>
        <v>545.65437554033815</v>
      </c>
      <c r="V1288" s="12">
        <f>(Reference!P$12*List!$G1288)+Reference!P$13</f>
        <v>768.8766200795676</v>
      </c>
      <c r="W1288" s="12">
        <f>(Reference!Q$12*List!$G1288)+Reference!Q$13</f>
        <v>384.4383100397838</v>
      </c>
      <c r="X1288" s="54"/>
      <c r="Y1288" s="1" t="str">
        <f t="shared" si="39"/>
        <v>Emmet County, Michigan</v>
      </c>
      <c r="Z1288" s="41" t="s">
        <v>1200</v>
      </c>
      <c r="AA1288" s="40" t="s">
        <v>2225</v>
      </c>
      <c r="AB1288" s="44" t="s">
        <v>1983</v>
      </c>
      <c r="AC1288" s="63"/>
      <c r="AD1288" s="57">
        <f t="shared" si="38"/>
        <v>0.84300000000000008</v>
      </c>
    </row>
    <row r="1289" spans="1:30" x14ac:dyDescent="0.3">
      <c r="A1289" s="47">
        <v>23240</v>
      </c>
      <c r="B1289" s="28">
        <v>22420</v>
      </c>
      <c r="C1289" s="49" t="s">
        <v>2431</v>
      </c>
      <c r="D1289" s="40" t="s">
        <v>400</v>
      </c>
      <c r="E1289" s="43" t="s">
        <v>1983</v>
      </c>
      <c r="F1289" s="18" t="s">
        <v>6</v>
      </c>
      <c r="G1289" s="10">
        <v>1.0865</v>
      </c>
      <c r="H1289" s="36">
        <f>(Reference!B$12*List!$G1289)+Reference!B$13</f>
        <v>1024.125640400827</v>
      </c>
      <c r="I1289" s="36">
        <f>(Reference!C$12*List!$G1289)+Reference!C$13</f>
        <v>1528.2258172246206</v>
      </c>
      <c r="J1289" s="36">
        <f>(Reference!D$12*List!$G1289)+Reference!D$13</f>
        <v>1829.0813604218449</v>
      </c>
      <c r="K1289" s="36">
        <f>(Reference!E$12*List!$G1289)+Reference!E$13</f>
        <v>2262.3133426258478</v>
      </c>
      <c r="L1289" s="36">
        <f>(Reference!F$12*List!$G1289)+Reference!F$13</f>
        <v>2356.5814128276452</v>
      </c>
      <c r="M1289" s="36">
        <f>(Reference!G$12*List!$G1289)+Reference!G$13</f>
        <v>2668.802609878986</v>
      </c>
      <c r="N1289" s="36">
        <f>(Reference!H$12*List!$G1289)+Reference!H$13</f>
        <v>2770.4249266922707</v>
      </c>
      <c r="O1289" s="36">
        <f>(Reference!I$12*List!$G1289)+Reference!I$13</f>
        <v>2879.4014901170431</v>
      </c>
      <c r="P1289" s="36">
        <f>(Reference!J$12*List!$G1289)+Reference!J$13</f>
        <v>3333.3590764079659</v>
      </c>
      <c r="Q1289" s="36">
        <f>(Reference!K$12*List!$G1289)+Reference!K$13</f>
        <v>3438.9928004638805</v>
      </c>
      <c r="R1289" s="36">
        <f>(Reference!L$12*List!$G1289)+Reference!L$13</f>
        <v>3710.4313572151541</v>
      </c>
      <c r="S1289" s="36">
        <f>(Reference!M$12*List!$G1289)+Reference!M$13</f>
        <v>4433.153228762264</v>
      </c>
      <c r="T1289" s="36">
        <f>(Reference!N$12*List!$G1289)+Reference!N$13</f>
        <v>17882.733145425733</v>
      </c>
      <c r="U1289" s="12">
        <f>(Reference!O$12*List!$G1289)+Reference!O$13</f>
        <v>664.67680874625876</v>
      </c>
      <c r="V1289" s="12">
        <f>(Reference!P$12*List!$G1289)+Reference!P$13</f>
        <v>936.59004868791021</v>
      </c>
      <c r="W1289" s="12">
        <f>(Reference!Q$12*List!$G1289)+Reference!Q$13</f>
        <v>468.29502434395511</v>
      </c>
      <c r="X1289" s="54"/>
      <c r="Y1289" s="1" t="str">
        <f t="shared" si="39"/>
        <v>Genesee County, Michigan</v>
      </c>
      <c r="Z1289" s="40" t="s">
        <v>400</v>
      </c>
      <c r="AA1289" s="40" t="s">
        <v>2225</v>
      </c>
      <c r="AB1289" s="43" t="s">
        <v>1983</v>
      </c>
      <c r="AC1289" s="62"/>
      <c r="AD1289" s="57">
        <f t="shared" si="38"/>
        <v>1.0865</v>
      </c>
    </row>
    <row r="1290" spans="1:30" x14ac:dyDescent="0.3">
      <c r="A1290" s="47">
        <v>23250</v>
      </c>
      <c r="B1290" s="19">
        <v>99923</v>
      </c>
      <c r="C1290" s="49" t="s">
        <v>2425</v>
      </c>
      <c r="D1290" s="41" t="s">
        <v>1333</v>
      </c>
      <c r="E1290" s="44" t="s">
        <v>1983</v>
      </c>
      <c r="F1290" s="18" t="s">
        <v>7</v>
      </c>
      <c r="G1290" s="16">
        <v>0.84300000000000008</v>
      </c>
      <c r="H1290" s="36">
        <f>(Reference!B$12*List!$G1290)+Reference!B$13</f>
        <v>840.73737707477619</v>
      </c>
      <c r="I1290" s="36">
        <f>(Reference!C$12*List!$G1290)+Reference!C$13</f>
        <v>1254.5692778949649</v>
      </c>
      <c r="J1290" s="36">
        <f>(Reference!D$12*List!$G1290)+Reference!D$13</f>
        <v>1501.5511815674911</v>
      </c>
      <c r="K1290" s="36">
        <f>(Reference!E$12*List!$G1290)+Reference!E$13</f>
        <v>1857.2051228559289</v>
      </c>
      <c r="L1290" s="36">
        <f>(Reference!F$12*List!$G1290)+Reference!F$13</f>
        <v>1934.5927860066538</v>
      </c>
      <c r="M1290" s="36">
        <f>(Reference!G$12*List!$G1290)+Reference!G$13</f>
        <v>2190.9051171512533</v>
      </c>
      <c r="N1290" s="36">
        <f>(Reference!H$12*List!$G1290)+Reference!H$13</f>
        <v>2274.3301157250844</v>
      </c>
      <c r="O1290" s="36">
        <f>(Reference!I$12*List!$G1290)+Reference!I$13</f>
        <v>2363.792449722021</v>
      </c>
      <c r="P1290" s="36">
        <f>(Reference!J$12*List!$G1290)+Reference!J$13</f>
        <v>2736.4606999301222</v>
      </c>
      <c r="Q1290" s="36">
        <f>(Reference!K$12*List!$G1290)+Reference!K$13</f>
        <v>2823.1787905529209</v>
      </c>
      <c r="R1290" s="36">
        <f>(Reference!L$12*List!$G1290)+Reference!L$13</f>
        <v>3046.0113525330216</v>
      </c>
      <c r="S1290" s="36">
        <f>(Reference!M$12*List!$G1290)+Reference!M$13</f>
        <v>3639.3167700219128</v>
      </c>
      <c r="T1290" s="36">
        <f>(Reference!N$12*List!$G1290)+Reference!N$13</f>
        <v>14680.505561533493</v>
      </c>
      <c r="U1290" s="12">
        <f>(Reference!O$12*List!$G1290)+Reference!O$13</f>
        <v>545.65437554033815</v>
      </c>
      <c r="V1290" s="12">
        <f>(Reference!P$12*List!$G1290)+Reference!P$13</f>
        <v>768.8766200795676</v>
      </c>
      <c r="W1290" s="12">
        <f>(Reference!Q$12*List!$G1290)+Reference!Q$13</f>
        <v>384.4383100397838</v>
      </c>
      <c r="X1290" s="54"/>
      <c r="Y1290" s="1" t="str">
        <f t="shared" si="39"/>
        <v>Gladwin County, Michigan</v>
      </c>
      <c r="Z1290" s="41" t="s">
        <v>1333</v>
      </c>
      <c r="AA1290" s="40" t="s">
        <v>2225</v>
      </c>
      <c r="AB1290" s="44" t="s">
        <v>1983</v>
      </c>
      <c r="AC1290" s="63"/>
      <c r="AD1290" s="57">
        <f t="shared" ref="AD1290:AD1353" si="40">IFERROR(INDEX($AH$9:$AH$3254,MATCH($B1290,$AE$9:$AE$3254,0)),"")</f>
        <v>0.84300000000000008</v>
      </c>
    </row>
    <row r="1291" spans="1:30" x14ac:dyDescent="0.3">
      <c r="A1291" s="47">
        <v>23260</v>
      </c>
      <c r="B1291" s="19">
        <v>99923</v>
      </c>
      <c r="C1291" s="49" t="s">
        <v>2425</v>
      </c>
      <c r="D1291" s="41" t="s">
        <v>1334</v>
      </c>
      <c r="E1291" s="44" t="s">
        <v>1983</v>
      </c>
      <c r="F1291" s="18" t="s">
        <v>7</v>
      </c>
      <c r="G1291" s="16">
        <v>0.84300000000000008</v>
      </c>
      <c r="H1291" s="36">
        <f>(Reference!B$12*List!$G1291)+Reference!B$13</f>
        <v>840.73737707477619</v>
      </c>
      <c r="I1291" s="36">
        <f>(Reference!C$12*List!$G1291)+Reference!C$13</f>
        <v>1254.5692778949649</v>
      </c>
      <c r="J1291" s="36">
        <f>(Reference!D$12*List!$G1291)+Reference!D$13</f>
        <v>1501.5511815674911</v>
      </c>
      <c r="K1291" s="36">
        <f>(Reference!E$12*List!$G1291)+Reference!E$13</f>
        <v>1857.2051228559289</v>
      </c>
      <c r="L1291" s="36">
        <f>(Reference!F$12*List!$G1291)+Reference!F$13</f>
        <v>1934.5927860066538</v>
      </c>
      <c r="M1291" s="36">
        <f>(Reference!G$12*List!$G1291)+Reference!G$13</f>
        <v>2190.9051171512533</v>
      </c>
      <c r="N1291" s="36">
        <f>(Reference!H$12*List!$G1291)+Reference!H$13</f>
        <v>2274.3301157250844</v>
      </c>
      <c r="O1291" s="36">
        <f>(Reference!I$12*List!$G1291)+Reference!I$13</f>
        <v>2363.792449722021</v>
      </c>
      <c r="P1291" s="36">
        <f>(Reference!J$12*List!$G1291)+Reference!J$13</f>
        <v>2736.4606999301222</v>
      </c>
      <c r="Q1291" s="36">
        <f>(Reference!K$12*List!$G1291)+Reference!K$13</f>
        <v>2823.1787905529209</v>
      </c>
      <c r="R1291" s="36">
        <f>(Reference!L$12*List!$G1291)+Reference!L$13</f>
        <v>3046.0113525330216</v>
      </c>
      <c r="S1291" s="36">
        <f>(Reference!M$12*List!$G1291)+Reference!M$13</f>
        <v>3639.3167700219128</v>
      </c>
      <c r="T1291" s="36">
        <f>(Reference!N$12*List!$G1291)+Reference!N$13</f>
        <v>14680.505561533493</v>
      </c>
      <c r="U1291" s="12">
        <f>(Reference!O$12*List!$G1291)+Reference!O$13</f>
        <v>545.65437554033815</v>
      </c>
      <c r="V1291" s="12">
        <f>(Reference!P$12*List!$G1291)+Reference!P$13</f>
        <v>768.8766200795676</v>
      </c>
      <c r="W1291" s="12">
        <f>(Reference!Q$12*List!$G1291)+Reference!Q$13</f>
        <v>384.4383100397838</v>
      </c>
      <c r="X1291" s="54"/>
      <c r="Y1291" s="1" t="str">
        <f t="shared" si="39"/>
        <v>Gogebic County, Michigan</v>
      </c>
      <c r="Z1291" s="41" t="s">
        <v>1334</v>
      </c>
      <c r="AA1291" s="40" t="s">
        <v>2225</v>
      </c>
      <c r="AB1291" s="44" t="s">
        <v>1983</v>
      </c>
      <c r="AC1291" s="63"/>
      <c r="AD1291" s="57">
        <f t="shared" si="40"/>
        <v>0.84300000000000008</v>
      </c>
    </row>
    <row r="1292" spans="1:30" x14ac:dyDescent="0.3">
      <c r="A1292" s="47">
        <v>23270</v>
      </c>
      <c r="B1292" s="19">
        <v>99923</v>
      </c>
      <c r="C1292" s="49" t="s">
        <v>2425</v>
      </c>
      <c r="D1292" s="41" t="s">
        <v>1335</v>
      </c>
      <c r="E1292" s="44" t="s">
        <v>1983</v>
      </c>
      <c r="F1292" s="18" t="s">
        <v>7</v>
      </c>
      <c r="G1292" s="16">
        <v>0.84300000000000008</v>
      </c>
      <c r="H1292" s="36">
        <f>(Reference!B$12*List!$G1292)+Reference!B$13</f>
        <v>840.73737707477619</v>
      </c>
      <c r="I1292" s="36">
        <f>(Reference!C$12*List!$G1292)+Reference!C$13</f>
        <v>1254.5692778949649</v>
      </c>
      <c r="J1292" s="36">
        <f>(Reference!D$12*List!$G1292)+Reference!D$13</f>
        <v>1501.5511815674911</v>
      </c>
      <c r="K1292" s="36">
        <f>(Reference!E$12*List!$G1292)+Reference!E$13</f>
        <v>1857.2051228559289</v>
      </c>
      <c r="L1292" s="36">
        <f>(Reference!F$12*List!$G1292)+Reference!F$13</f>
        <v>1934.5927860066538</v>
      </c>
      <c r="M1292" s="36">
        <f>(Reference!G$12*List!$G1292)+Reference!G$13</f>
        <v>2190.9051171512533</v>
      </c>
      <c r="N1292" s="36">
        <f>(Reference!H$12*List!$G1292)+Reference!H$13</f>
        <v>2274.3301157250844</v>
      </c>
      <c r="O1292" s="36">
        <f>(Reference!I$12*List!$G1292)+Reference!I$13</f>
        <v>2363.792449722021</v>
      </c>
      <c r="P1292" s="36">
        <f>(Reference!J$12*List!$G1292)+Reference!J$13</f>
        <v>2736.4606999301222</v>
      </c>
      <c r="Q1292" s="36">
        <f>(Reference!K$12*List!$G1292)+Reference!K$13</f>
        <v>2823.1787905529209</v>
      </c>
      <c r="R1292" s="36">
        <f>(Reference!L$12*List!$G1292)+Reference!L$13</f>
        <v>3046.0113525330216</v>
      </c>
      <c r="S1292" s="36">
        <f>(Reference!M$12*List!$G1292)+Reference!M$13</f>
        <v>3639.3167700219128</v>
      </c>
      <c r="T1292" s="36">
        <f>(Reference!N$12*List!$G1292)+Reference!N$13</f>
        <v>14680.505561533493</v>
      </c>
      <c r="U1292" s="12">
        <f>(Reference!O$12*List!$G1292)+Reference!O$13</f>
        <v>545.65437554033815</v>
      </c>
      <c r="V1292" s="12">
        <f>(Reference!P$12*List!$G1292)+Reference!P$13</f>
        <v>768.8766200795676</v>
      </c>
      <c r="W1292" s="12">
        <f>(Reference!Q$12*List!$G1292)+Reference!Q$13</f>
        <v>384.4383100397838</v>
      </c>
      <c r="X1292" s="54"/>
      <c r="Y1292" s="1" t="str">
        <f t="shared" ref="Y1292:Y1355" si="41">CONCATENATE(Z1292, AA1292, AB1292)</f>
        <v>Grand Traverse County, Michigan</v>
      </c>
      <c r="Z1292" s="41" t="s">
        <v>1335</v>
      </c>
      <c r="AA1292" s="40" t="s">
        <v>2225</v>
      </c>
      <c r="AB1292" s="44" t="s">
        <v>1983</v>
      </c>
      <c r="AC1292" s="63"/>
      <c r="AD1292" s="57">
        <f t="shared" si="40"/>
        <v>0.84300000000000008</v>
      </c>
    </row>
    <row r="1293" spans="1:30" x14ac:dyDescent="0.3">
      <c r="A1293" s="47">
        <v>23280</v>
      </c>
      <c r="B1293" s="19">
        <v>99923</v>
      </c>
      <c r="C1293" s="49" t="s">
        <v>2425</v>
      </c>
      <c r="D1293" s="41" t="s">
        <v>1336</v>
      </c>
      <c r="E1293" s="44" t="s">
        <v>1983</v>
      </c>
      <c r="F1293" s="18" t="s">
        <v>7</v>
      </c>
      <c r="G1293" s="16">
        <v>0.84300000000000008</v>
      </c>
      <c r="H1293" s="36">
        <f>(Reference!B$12*List!$G1293)+Reference!B$13</f>
        <v>840.73737707477619</v>
      </c>
      <c r="I1293" s="36">
        <f>(Reference!C$12*List!$G1293)+Reference!C$13</f>
        <v>1254.5692778949649</v>
      </c>
      <c r="J1293" s="36">
        <f>(Reference!D$12*List!$G1293)+Reference!D$13</f>
        <v>1501.5511815674911</v>
      </c>
      <c r="K1293" s="36">
        <f>(Reference!E$12*List!$G1293)+Reference!E$13</f>
        <v>1857.2051228559289</v>
      </c>
      <c r="L1293" s="36">
        <f>(Reference!F$12*List!$G1293)+Reference!F$13</f>
        <v>1934.5927860066538</v>
      </c>
      <c r="M1293" s="36">
        <f>(Reference!G$12*List!$G1293)+Reference!G$13</f>
        <v>2190.9051171512533</v>
      </c>
      <c r="N1293" s="36">
        <f>(Reference!H$12*List!$G1293)+Reference!H$13</f>
        <v>2274.3301157250844</v>
      </c>
      <c r="O1293" s="36">
        <f>(Reference!I$12*List!$G1293)+Reference!I$13</f>
        <v>2363.792449722021</v>
      </c>
      <c r="P1293" s="36">
        <f>(Reference!J$12*List!$G1293)+Reference!J$13</f>
        <v>2736.4606999301222</v>
      </c>
      <c r="Q1293" s="36">
        <f>(Reference!K$12*List!$G1293)+Reference!K$13</f>
        <v>2823.1787905529209</v>
      </c>
      <c r="R1293" s="36">
        <f>(Reference!L$12*List!$G1293)+Reference!L$13</f>
        <v>3046.0113525330216</v>
      </c>
      <c r="S1293" s="36">
        <f>(Reference!M$12*List!$G1293)+Reference!M$13</f>
        <v>3639.3167700219128</v>
      </c>
      <c r="T1293" s="36">
        <f>(Reference!N$12*List!$G1293)+Reference!N$13</f>
        <v>14680.505561533493</v>
      </c>
      <c r="U1293" s="12">
        <f>(Reference!O$12*List!$G1293)+Reference!O$13</f>
        <v>545.65437554033815</v>
      </c>
      <c r="V1293" s="12">
        <f>(Reference!P$12*List!$G1293)+Reference!P$13</f>
        <v>768.8766200795676</v>
      </c>
      <c r="W1293" s="12">
        <f>(Reference!Q$12*List!$G1293)+Reference!Q$13</f>
        <v>384.4383100397838</v>
      </c>
      <c r="X1293" s="54"/>
      <c r="Y1293" s="1" t="str">
        <f t="shared" si="41"/>
        <v>Gratiot County, Michigan</v>
      </c>
      <c r="Z1293" s="41" t="s">
        <v>1336</v>
      </c>
      <c r="AA1293" s="40" t="s">
        <v>2225</v>
      </c>
      <c r="AB1293" s="44" t="s">
        <v>1983</v>
      </c>
      <c r="AC1293" s="63"/>
      <c r="AD1293" s="57">
        <f t="shared" si="40"/>
        <v>0.84300000000000008</v>
      </c>
    </row>
    <row r="1294" spans="1:30" x14ac:dyDescent="0.3">
      <c r="A1294" s="47">
        <v>23290</v>
      </c>
      <c r="B1294" s="19">
        <v>99923</v>
      </c>
      <c r="C1294" s="49" t="s">
        <v>2425</v>
      </c>
      <c r="D1294" s="41" t="s">
        <v>1337</v>
      </c>
      <c r="E1294" s="44" t="s">
        <v>1983</v>
      </c>
      <c r="F1294" s="18" t="s">
        <v>7</v>
      </c>
      <c r="G1294" s="16">
        <v>0.84300000000000008</v>
      </c>
      <c r="H1294" s="36">
        <f>(Reference!B$12*List!$G1294)+Reference!B$13</f>
        <v>840.73737707477619</v>
      </c>
      <c r="I1294" s="36">
        <f>(Reference!C$12*List!$G1294)+Reference!C$13</f>
        <v>1254.5692778949649</v>
      </c>
      <c r="J1294" s="36">
        <f>(Reference!D$12*List!$G1294)+Reference!D$13</f>
        <v>1501.5511815674911</v>
      </c>
      <c r="K1294" s="36">
        <f>(Reference!E$12*List!$G1294)+Reference!E$13</f>
        <v>1857.2051228559289</v>
      </c>
      <c r="L1294" s="36">
        <f>(Reference!F$12*List!$G1294)+Reference!F$13</f>
        <v>1934.5927860066538</v>
      </c>
      <c r="M1294" s="36">
        <f>(Reference!G$12*List!$G1294)+Reference!G$13</f>
        <v>2190.9051171512533</v>
      </c>
      <c r="N1294" s="36">
        <f>(Reference!H$12*List!$G1294)+Reference!H$13</f>
        <v>2274.3301157250844</v>
      </c>
      <c r="O1294" s="36">
        <f>(Reference!I$12*List!$G1294)+Reference!I$13</f>
        <v>2363.792449722021</v>
      </c>
      <c r="P1294" s="36">
        <f>(Reference!J$12*List!$G1294)+Reference!J$13</f>
        <v>2736.4606999301222</v>
      </c>
      <c r="Q1294" s="36">
        <f>(Reference!K$12*List!$G1294)+Reference!K$13</f>
        <v>2823.1787905529209</v>
      </c>
      <c r="R1294" s="36">
        <f>(Reference!L$12*List!$G1294)+Reference!L$13</f>
        <v>3046.0113525330216</v>
      </c>
      <c r="S1294" s="36">
        <f>(Reference!M$12*List!$G1294)+Reference!M$13</f>
        <v>3639.3167700219128</v>
      </c>
      <c r="T1294" s="36">
        <f>(Reference!N$12*List!$G1294)+Reference!N$13</f>
        <v>14680.505561533493</v>
      </c>
      <c r="U1294" s="12">
        <f>(Reference!O$12*List!$G1294)+Reference!O$13</f>
        <v>545.65437554033815</v>
      </c>
      <c r="V1294" s="12">
        <f>(Reference!P$12*List!$G1294)+Reference!P$13</f>
        <v>768.8766200795676</v>
      </c>
      <c r="W1294" s="12">
        <f>(Reference!Q$12*List!$G1294)+Reference!Q$13</f>
        <v>384.4383100397838</v>
      </c>
      <c r="X1294" s="54"/>
      <c r="Y1294" s="1" t="str">
        <f t="shared" si="41"/>
        <v>Hillsdale County, Michigan</v>
      </c>
      <c r="Z1294" s="41" t="s">
        <v>1337</v>
      </c>
      <c r="AA1294" s="40" t="s">
        <v>2225</v>
      </c>
      <c r="AB1294" s="44" t="s">
        <v>1983</v>
      </c>
      <c r="AC1294" s="63"/>
      <c r="AD1294" s="57">
        <f t="shared" si="40"/>
        <v>0.84300000000000008</v>
      </c>
    </row>
    <row r="1295" spans="1:30" x14ac:dyDescent="0.3">
      <c r="A1295" s="47">
        <v>23300</v>
      </c>
      <c r="B1295" s="19">
        <v>99923</v>
      </c>
      <c r="C1295" s="49" t="s">
        <v>2425</v>
      </c>
      <c r="D1295" s="41" t="s">
        <v>1338</v>
      </c>
      <c r="E1295" s="44" t="s">
        <v>1983</v>
      </c>
      <c r="F1295" s="18" t="s">
        <v>7</v>
      </c>
      <c r="G1295" s="16">
        <v>0.84300000000000008</v>
      </c>
      <c r="H1295" s="36">
        <f>(Reference!B$12*List!$G1295)+Reference!B$13</f>
        <v>840.73737707477619</v>
      </c>
      <c r="I1295" s="36">
        <f>(Reference!C$12*List!$G1295)+Reference!C$13</f>
        <v>1254.5692778949649</v>
      </c>
      <c r="J1295" s="36">
        <f>(Reference!D$12*List!$G1295)+Reference!D$13</f>
        <v>1501.5511815674911</v>
      </c>
      <c r="K1295" s="36">
        <f>(Reference!E$12*List!$G1295)+Reference!E$13</f>
        <v>1857.2051228559289</v>
      </c>
      <c r="L1295" s="36">
        <f>(Reference!F$12*List!$G1295)+Reference!F$13</f>
        <v>1934.5927860066538</v>
      </c>
      <c r="M1295" s="36">
        <f>(Reference!G$12*List!$G1295)+Reference!G$13</f>
        <v>2190.9051171512533</v>
      </c>
      <c r="N1295" s="36">
        <f>(Reference!H$12*List!$G1295)+Reference!H$13</f>
        <v>2274.3301157250844</v>
      </c>
      <c r="O1295" s="36">
        <f>(Reference!I$12*List!$G1295)+Reference!I$13</f>
        <v>2363.792449722021</v>
      </c>
      <c r="P1295" s="36">
        <f>(Reference!J$12*List!$G1295)+Reference!J$13</f>
        <v>2736.4606999301222</v>
      </c>
      <c r="Q1295" s="36">
        <f>(Reference!K$12*List!$G1295)+Reference!K$13</f>
        <v>2823.1787905529209</v>
      </c>
      <c r="R1295" s="36">
        <f>(Reference!L$12*List!$G1295)+Reference!L$13</f>
        <v>3046.0113525330216</v>
      </c>
      <c r="S1295" s="36">
        <f>(Reference!M$12*List!$G1295)+Reference!M$13</f>
        <v>3639.3167700219128</v>
      </c>
      <c r="T1295" s="36">
        <f>(Reference!N$12*List!$G1295)+Reference!N$13</f>
        <v>14680.505561533493</v>
      </c>
      <c r="U1295" s="12">
        <f>(Reference!O$12*List!$G1295)+Reference!O$13</f>
        <v>545.65437554033815</v>
      </c>
      <c r="V1295" s="12">
        <f>(Reference!P$12*List!$G1295)+Reference!P$13</f>
        <v>768.8766200795676</v>
      </c>
      <c r="W1295" s="12">
        <f>(Reference!Q$12*List!$G1295)+Reference!Q$13</f>
        <v>384.4383100397838</v>
      </c>
      <c r="X1295" s="54"/>
      <c r="Y1295" s="1" t="str">
        <f t="shared" si="41"/>
        <v>Houghton County, Michigan</v>
      </c>
      <c r="Z1295" s="41" t="s">
        <v>1338</v>
      </c>
      <c r="AA1295" s="40" t="s">
        <v>2225</v>
      </c>
      <c r="AB1295" s="44" t="s">
        <v>1983</v>
      </c>
      <c r="AC1295" s="63"/>
      <c r="AD1295" s="57">
        <f t="shared" si="40"/>
        <v>0.84300000000000008</v>
      </c>
    </row>
    <row r="1296" spans="1:30" x14ac:dyDescent="0.3">
      <c r="A1296" s="47">
        <v>23310</v>
      </c>
      <c r="B1296" s="19">
        <v>99923</v>
      </c>
      <c r="C1296" s="49" t="s">
        <v>2425</v>
      </c>
      <c r="D1296" s="41" t="s">
        <v>1339</v>
      </c>
      <c r="E1296" s="44" t="s">
        <v>1983</v>
      </c>
      <c r="F1296" s="18" t="s">
        <v>7</v>
      </c>
      <c r="G1296" s="16">
        <v>0.84300000000000008</v>
      </c>
      <c r="H1296" s="36">
        <f>(Reference!B$12*List!$G1296)+Reference!B$13</f>
        <v>840.73737707477619</v>
      </c>
      <c r="I1296" s="36">
        <f>(Reference!C$12*List!$G1296)+Reference!C$13</f>
        <v>1254.5692778949649</v>
      </c>
      <c r="J1296" s="36">
        <f>(Reference!D$12*List!$G1296)+Reference!D$13</f>
        <v>1501.5511815674911</v>
      </c>
      <c r="K1296" s="36">
        <f>(Reference!E$12*List!$G1296)+Reference!E$13</f>
        <v>1857.2051228559289</v>
      </c>
      <c r="L1296" s="36">
        <f>(Reference!F$12*List!$G1296)+Reference!F$13</f>
        <v>1934.5927860066538</v>
      </c>
      <c r="M1296" s="36">
        <f>(Reference!G$12*List!$G1296)+Reference!G$13</f>
        <v>2190.9051171512533</v>
      </c>
      <c r="N1296" s="36">
        <f>(Reference!H$12*List!$G1296)+Reference!H$13</f>
        <v>2274.3301157250844</v>
      </c>
      <c r="O1296" s="36">
        <f>(Reference!I$12*List!$G1296)+Reference!I$13</f>
        <v>2363.792449722021</v>
      </c>
      <c r="P1296" s="36">
        <f>(Reference!J$12*List!$G1296)+Reference!J$13</f>
        <v>2736.4606999301222</v>
      </c>
      <c r="Q1296" s="36">
        <f>(Reference!K$12*List!$G1296)+Reference!K$13</f>
        <v>2823.1787905529209</v>
      </c>
      <c r="R1296" s="36">
        <f>(Reference!L$12*List!$G1296)+Reference!L$13</f>
        <v>3046.0113525330216</v>
      </c>
      <c r="S1296" s="36">
        <f>(Reference!M$12*List!$G1296)+Reference!M$13</f>
        <v>3639.3167700219128</v>
      </c>
      <c r="T1296" s="36">
        <f>(Reference!N$12*List!$G1296)+Reference!N$13</f>
        <v>14680.505561533493</v>
      </c>
      <c r="U1296" s="12">
        <f>(Reference!O$12*List!$G1296)+Reference!O$13</f>
        <v>545.65437554033815</v>
      </c>
      <c r="V1296" s="12">
        <f>(Reference!P$12*List!$G1296)+Reference!P$13</f>
        <v>768.8766200795676</v>
      </c>
      <c r="W1296" s="12">
        <f>(Reference!Q$12*List!$G1296)+Reference!Q$13</f>
        <v>384.4383100397838</v>
      </c>
      <c r="X1296" s="54"/>
      <c r="Y1296" s="1" t="str">
        <f t="shared" si="41"/>
        <v>Huron County, Michigan</v>
      </c>
      <c r="Z1296" s="41" t="s">
        <v>1339</v>
      </c>
      <c r="AA1296" s="40" t="s">
        <v>2225</v>
      </c>
      <c r="AB1296" s="44" t="s">
        <v>1983</v>
      </c>
      <c r="AC1296" s="63"/>
      <c r="AD1296" s="57">
        <f t="shared" si="40"/>
        <v>0.84300000000000008</v>
      </c>
    </row>
    <row r="1297" spans="1:30" x14ac:dyDescent="0.3">
      <c r="A1297" s="47">
        <v>23320</v>
      </c>
      <c r="B1297" s="28">
        <v>29620</v>
      </c>
      <c r="C1297" s="49" t="s">
        <v>2430</v>
      </c>
      <c r="D1297" s="40" t="s">
        <v>401</v>
      </c>
      <c r="E1297" s="43" t="s">
        <v>1983</v>
      </c>
      <c r="F1297" s="18" t="s">
        <v>6</v>
      </c>
      <c r="G1297" s="10">
        <v>0.99880000000000002</v>
      </c>
      <c r="H1297" s="36">
        <f>(Reference!B$12*List!$G1297)+Reference!B$13</f>
        <v>958.07574022138283</v>
      </c>
      <c r="I1297" s="36">
        <f>(Reference!C$12*List!$G1297)+Reference!C$13</f>
        <v>1429.6645092196482</v>
      </c>
      <c r="J1297" s="36">
        <f>(Reference!D$12*List!$G1297)+Reference!D$13</f>
        <v>1711.1166923087983</v>
      </c>
      <c r="K1297" s="36">
        <f>(Reference!E$12*List!$G1297)+Reference!E$13</f>
        <v>2116.4078359571749</v>
      </c>
      <c r="L1297" s="36">
        <f>(Reference!F$12*List!$G1297)+Reference!F$13</f>
        <v>2204.5961866584421</v>
      </c>
      <c r="M1297" s="36">
        <f>(Reference!G$12*List!$G1297)+Reference!G$13</f>
        <v>2496.6810077754044</v>
      </c>
      <c r="N1297" s="36">
        <f>(Reference!H$12*List!$G1297)+Reference!H$13</f>
        <v>2591.7493007299618</v>
      </c>
      <c r="O1297" s="36">
        <f>(Reference!I$12*List!$G1297)+Reference!I$13</f>
        <v>2693.6975359378093</v>
      </c>
      <c r="P1297" s="36">
        <f>(Reference!J$12*List!$G1297)+Reference!J$13</f>
        <v>3118.3776077545494</v>
      </c>
      <c r="Q1297" s="36">
        <f>(Reference!K$12*List!$G1297)+Reference!K$13</f>
        <v>3217.1985964836294</v>
      </c>
      <c r="R1297" s="36">
        <f>(Reference!L$12*List!$G1297)+Reference!L$13</f>
        <v>3471.1310105596176</v>
      </c>
      <c r="S1297" s="36">
        <f>(Reference!M$12*List!$G1297)+Reference!M$13</f>
        <v>4147.2416992693325</v>
      </c>
      <c r="T1297" s="36">
        <f>(Reference!N$12*List!$G1297)+Reference!N$13</f>
        <v>16729.405181945858</v>
      </c>
      <c r="U1297" s="12">
        <f>(Reference!O$12*List!$G1297)+Reference!O$13</f>
        <v>621.8091808523809</v>
      </c>
      <c r="V1297" s="12">
        <f>(Reference!P$12*List!$G1297)+Reference!P$13</f>
        <v>876.1856639283551</v>
      </c>
      <c r="W1297" s="12">
        <f>(Reference!Q$12*List!$G1297)+Reference!Q$13</f>
        <v>438.09283196417755</v>
      </c>
      <c r="X1297" s="54"/>
      <c r="Y1297" s="1" t="str">
        <f t="shared" si="41"/>
        <v>Ingham County, Michigan</v>
      </c>
      <c r="Z1297" s="40" t="s">
        <v>401</v>
      </c>
      <c r="AA1297" s="40" t="s">
        <v>2225</v>
      </c>
      <c r="AB1297" s="43" t="s">
        <v>1983</v>
      </c>
      <c r="AC1297" s="62"/>
      <c r="AD1297" s="57">
        <f t="shared" si="40"/>
        <v>0.99880000000000002</v>
      </c>
    </row>
    <row r="1298" spans="1:30" x14ac:dyDescent="0.3">
      <c r="A1298" s="47">
        <v>23330</v>
      </c>
      <c r="B1298" s="19">
        <v>99923</v>
      </c>
      <c r="C1298" s="49" t="s">
        <v>2425</v>
      </c>
      <c r="D1298" s="41" t="s">
        <v>1319</v>
      </c>
      <c r="E1298" s="44" t="s">
        <v>1983</v>
      </c>
      <c r="F1298" s="18" t="s">
        <v>7</v>
      </c>
      <c r="G1298" s="16">
        <v>0.84300000000000008</v>
      </c>
      <c r="H1298" s="36">
        <f>(Reference!B$12*List!$G1298)+Reference!B$13</f>
        <v>840.73737707477619</v>
      </c>
      <c r="I1298" s="36">
        <f>(Reference!C$12*List!$G1298)+Reference!C$13</f>
        <v>1254.5692778949649</v>
      </c>
      <c r="J1298" s="36">
        <f>(Reference!D$12*List!$G1298)+Reference!D$13</f>
        <v>1501.5511815674911</v>
      </c>
      <c r="K1298" s="36">
        <f>(Reference!E$12*List!$G1298)+Reference!E$13</f>
        <v>1857.2051228559289</v>
      </c>
      <c r="L1298" s="36">
        <f>(Reference!F$12*List!$G1298)+Reference!F$13</f>
        <v>1934.5927860066538</v>
      </c>
      <c r="M1298" s="36">
        <f>(Reference!G$12*List!$G1298)+Reference!G$13</f>
        <v>2190.9051171512533</v>
      </c>
      <c r="N1298" s="36">
        <f>(Reference!H$12*List!$G1298)+Reference!H$13</f>
        <v>2274.3301157250844</v>
      </c>
      <c r="O1298" s="36">
        <f>(Reference!I$12*List!$G1298)+Reference!I$13</f>
        <v>2363.792449722021</v>
      </c>
      <c r="P1298" s="36">
        <f>(Reference!J$12*List!$G1298)+Reference!J$13</f>
        <v>2736.4606999301222</v>
      </c>
      <c r="Q1298" s="36">
        <f>(Reference!K$12*List!$G1298)+Reference!K$13</f>
        <v>2823.1787905529209</v>
      </c>
      <c r="R1298" s="36">
        <f>(Reference!L$12*List!$G1298)+Reference!L$13</f>
        <v>3046.0113525330216</v>
      </c>
      <c r="S1298" s="36">
        <f>(Reference!M$12*List!$G1298)+Reference!M$13</f>
        <v>3639.3167700219128</v>
      </c>
      <c r="T1298" s="36">
        <f>(Reference!N$12*List!$G1298)+Reference!N$13</f>
        <v>14680.505561533493</v>
      </c>
      <c r="U1298" s="12">
        <f>(Reference!O$12*List!$G1298)+Reference!O$13</f>
        <v>545.65437554033815</v>
      </c>
      <c r="V1298" s="12">
        <f>(Reference!P$12*List!$G1298)+Reference!P$13</f>
        <v>768.8766200795676</v>
      </c>
      <c r="W1298" s="12">
        <f>(Reference!Q$12*List!$G1298)+Reference!Q$13</f>
        <v>384.4383100397838</v>
      </c>
      <c r="X1298" s="54"/>
      <c r="Y1298" s="1" t="str">
        <f t="shared" si="41"/>
        <v>Ionia County, Michigan</v>
      </c>
      <c r="Z1298" s="41" t="s">
        <v>1319</v>
      </c>
      <c r="AA1298" s="40" t="s">
        <v>2225</v>
      </c>
      <c r="AB1298" s="44" t="s">
        <v>1983</v>
      </c>
      <c r="AC1298" s="63"/>
      <c r="AD1298" s="57">
        <f t="shared" si="40"/>
        <v>0.84300000000000008</v>
      </c>
    </row>
    <row r="1299" spans="1:30" x14ac:dyDescent="0.3">
      <c r="A1299" s="47">
        <v>23340</v>
      </c>
      <c r="B1299" s="19">
        <v>99923</v>
      </c>
      <c r="C1299" s="49" t="s">
        <v>2425</v>
      </c>
      <c r="D1299" s="41" t="s">
        <v>1340</v>
      </c>
      <c r="E1299" s="44" t="s">
        <v>1983</v>
      </c>
      <c r="F1299" s="18" t="s">
        <v>7</v>
      </c>
      <c r="G1299" s="16">
        <v>0.84300000000000008</v>
      </c>
      <c r="H1299" s="36">
        <f>(Reference!B$12*List!$G1299)+Reference!B$13</f>
        <v>840.73737707477619</v>
      </c>
      <c r="I1299" s="36">
        <f>(Reference!C$12*List!$G1299)+Reference!C$13</f>
        <v>1254.5692778949649</v>
      </c>
      <c r="J1299" s="36">
        <f>(Reference!D$12*List!$G1299)+Reference!D$13</f>
        <v>1501.5511815674911</v>
      </c>
      <c r="K1299" s="36">
        <f>(Reference!E$12*List!$G1299)+Reference!E$13</f>
        <v>1857.2051228559289</v>
      </c>
      <c r="L1299" s="36">
        <f>(Reference!F$12*List!$G1299)+Reference!F$13</f>
        <v>1934.5927860066538</v>
      </c>
      <c r="M1299" s="36">
        <f>(Reference!G$12*List!$G1299)+Reference!G$13</f>
        <v>2190.9051171512533</v>
      </c>
      <c r="N1299" s="36">
        <f>(Reference!H$12*List!$G1299)+Reference!H$13</f>
        <v>2274.3301157250844</v>
      </c>
      <c r="O1299" s="36">
        <f>(Reference!I$12*List!$G1299)+Reference!I$13</f>
        <v>2363.792449722021</v>
      </c>
      <c r="P1299" s="36">
        <f>(Reference!J$12*List!$G1299)+Reference!J$13</f>
        <v>2736.4606999301222</v>
      </c>
      <c r="Q1299" s="36">
        <f>(Reference!K$12*List!$G1299)+Reference!K$13</f>
        <v>2823.1787905529209</v>
      </c>
      <c r="R1299" s="36">
        <f>(Reference!L$12*List!$G1299)+Reference!L$13</f>
        <v>3046.0113525330216</v>
      </c>
      <c r="S1299" s="36">
        <f>(Reference!M$12*List!$G1299)+Reference!M$13</f>
        <v>3639.3167700219128</v>
      </c>
      <c r="T1299" s="36">
        <f>(Reference!N$12*List!$G1299)+Reference!N$13</f>
        <v>14680.505561533493</v>
      </c>
      <c r="U1299" s="12">
        <f>(Reference!O$12*List!$G1299)+Reference!O$13</f>
        <v>545.65437554033815</v>
      </c>
      <c r="V1299" s="12">
        <f>(Reference!P$12*List!$G1299)+Reference!P$13</f>
        <v>768.8766200795676</v>
      </c>
      <c r="W1299" s="12">
        <f>(Reference!Q$12*List!$G1299)+Reference!Q$13</f>
        <v>384.4383100397838</v>
      </c>
      <c r="X1299" s="54"/>
      <c r="Y1299" s="1" t="str">
        <f t="shared" si="41"/>
        <v>Iosco County, Michigan</v>
      </c>
      <c r="Z1299" s="41" t="s">
        <v>1340</v>
      </c>
      <c r="AA1299" s="40" t="s">
        <v>2225</v>
      </c>
      <c r="AB1299" s="44" t="s">
        <v>1983</v>
      </c>
      <c r="AC1299" s="63"/>
      <c r="AD1299" s="57">
        <f t="shared" si="40"/>
        <v>0.84300000000000008</v>
      </c>
    </row>
    <row r="1300" spans="1:30" x14ac:dyDescent="0.3">
      <c r="A1300" s="47">
        <v>23350</v>
      </c>
      <c r="B1300" s="19">
        <v>99923</v>
      </c>
      <c r="C1300" s="49" t="s">
        <v>2425</v>
      </c>
      <c r="D1300" s="41" t="s">
        <v>1341</v>
      </c>
      <c r="E1300" s="44" t="s">
        <v>1983</v>
      </c>
      <c r="F1300" s="18" t="s">
        <v>7</v>
      </c>
      <c r="G1300" s="16">
        <v>0.84300000000000008</v>
      </c>
      <c r="H1300" s="36">
        <f>(Reference!B$12*List!$G1300)+Reference!B$13</f>
        <v>840.73737707477619</v>
      </c>
      <c r="I1300" s="36">
        <f>(Reference!C$12*List!$G1300)+Reference!C$13</f>
        <v>1254.5692778949649</v>
      </c>
      <c r="J1300" s="36">
        <f>(Reference!D$12*List!$G1300)+Reference!D$13</f>
        <v>1501.5511815674911</v>
      </c>
      <c r="K1300" s="36">
        <f>(Reference!E$12*List!$G1300)+Reference!E$13</f>
        <v>1857.2051228559289</v>
      </c>
      <c r="L1300" s="36">
        <f>(Reference!F$12*List!$G1300)+Reference!F$13</f>
        <v>1934.5927860066538</v>
      </c>
      <c r="M1300" s="36">
        <f>(Reference!G$12*List!$G1300)+Reference!G$13</f>
        <v>2190.9051171512533</v>
      </c>
      <c r="N1300" s="36">
        <f>(Reference!H$12*List!$G1300)+Reference!H$13</f>
        <v>2274.3301157250844</v>
      </c>
      <c r="O1300" s="36">
        <f>(Reference!I$12*List!$G1300)+Reference!I$13</f>
        <v>2363.792449722021</v>
      </c>
      <c r="P1300" s="36">
        <f>(Reference!J$12*List!$G1300)+Reference!J$13</f>
        <v>2736.4606999301222</v>
      </c>
      <c r="Q1300" s="36">
        <f>(Reference!K$12*List!$G1300)+Reference!K$13</f>
        <v>2823.1787905529209</v>
      </c>
      <c r="R1300" s="36">
        <f>(Reference!L$12*List!$G1300)+Reference!L$13</f>
        <v>3046.0113525330216</v>
      </c>
      <c r="S1300" s="36">
        <f>(Reference!M$12*List!$G1300)+Reference!M$13</f>
        <v>3639.3167700219128</v>
      </c>
      <c r="T1300" s="36">
        <f>(Reference!N$12*List!$G1300)+Reference!N$13</f>
        <v>14680.505561533493</v>
      </c>
      <c r="U1300" s="12">
        <f>(Reference!O$12*List!$G1300)+Reference!O$13</f>
        <v>545.65437554033815</v>
      </c>
      <c r="V1300" s="12">
        <f>(Reference!P$12*List!$G1300)+Reference!P$13</f>
        <v>768.8766200795676</v>
      </c>
      <c r="W1300" s="12">
        <f>(Reference!Q$12*List!$G1300)+Reference!Q$13</f>
        <v>384.4383100397838</v>
      </c>
      <c r="X1300" s="54"/>
      <c r="Y1300" s="1" t="str">
        <f t="shared" si="41"/>
        <v>Iron County, Michigan</v>
      </c>
      <c r="Z1300" s="41" t="s">
        <v>1341</v>
      </c>
      <c r="AA1300" s="40" t="s">
        <v>2225</v>
      </c>
      <c r="AB1300" s="44" t="s">
        <v>1983</v>
      </c>
      <c r="AC1300" s="63"/>
      <c r="AD1300" s="57">
        <f t="shared" si="40"/>
        <v>0.84300000000000008</v>
      </c>
    </row>
    <row r="1301" spans="1:30" x14ac:dyDescent="0.3">
      <c r="A1301" s="47">
        <v>23360</v>
      </c>
      <c r="B1301" s="19">
        <v>99923</v>
      </c>
      <c r="C1301" s="49" t="s">
        <v>2425</v>
      </c>
      <c r="D1301" s="41" t="s">
        <v>1342</v>
      </c>
      <c r="E1301" s="44" t="s">
        <v>1983</v>
      </c>
      <c r="F1301" s="18" t="s">
        <v>7</v>
      </c>
      <c r="G1301" s="16">
        <v>0.84300000000000008</v>
      </c>
      <c r="H1301" s="36">
        <f>(Reference!B$12*List!$G1301)+Reference!B$13</f>
        <v>840.73737707477619</v>
      </c>
      <c r="I1301" s="36">
        <f>(Reference!C$12*List!$G1301)+Reference!C$13</f>
        <v>1254.5692778949649</v>
      </c>
      <c r="J1301" s="36">
        <f>(Reference!D$12*List!$G1301)+Reference!D$13</f>
        <v>1501.5511815674911</v>
      </c>
      <c r="K1301" s="36">
        <f>(Reference!E$12*List!$G1301)+Reference!E$13</f>
        <v>1857.2051228559289</v>
      </c>
      <c r="L1301" s="36">
        <f>(Reference!F$12*List!$G1301)+Reference!F$13</f>
        <v>1934.5927860066538</v>
      </c>
      <c r="M1301" s="36">
        <f>(Reference!G$12*List!$G1301)+Reference!G$13</f>
        <v>2190.9051171512533</v>
      </c>
      <c r="N1301" s="36">
        <f>(Reference!H$12*List!$G1301)+Reference!H$13</f>
        <v>2274.3301157250844</v>
      </c>
      <c r="O1301" s="36">
        <f>(Reference!I$12*List!$G1301)+Reference!I$13</f>
        <v>2363.792449722021</v>
      </c>
      <c r="P1301" s="36">
        <f>(Reference!J$12*List!$G1301)+Reference!J$13</f>
        <v>2736.4606999301222</v>
      </c>
      <c r="Q1301" s="36">
        <f>(Reference!K$12*List!$G1301)+Reference!K$13</f>
        <v>2823.1787905529209</v>
      </c>
      <c r="R1301" s="36">
        <f>(Reference!L$12*List!$G1301)+Reference!L$13</f>
        <v>3046.0113525330216</v>
      </c>
      <c r="S1301" s="36">
        <f>(Reference!M$12*List!$G1301)+Reference!M$13</f>
        <v>3639.3167700219128</v>
      </c>
      <c r="T1301" s="36">
        <f>(Reference!N$12*List!$G1301)+Reference!N$13</f>
        <v>14680.505561533493</v>
      </c>
      <c r="U1301" s="12">
        <f>(Reference!O$12*List!$G1301)+Reference!O$13</f>
        <v>545.65437554033815</v>
      </c>
      <c r="V1301" s="12">
        <f>(Reference!P$12*List!$G1301)+Reference!P$13</f>
        <v>768.8766200795676</v>
      </c>
      <c r="W1301" s="12">
        <f>(Reference!Q$12*List!$G1301)+Reference!Q$13</f>
        <v>384.4383100397838</v>
      </c>
      <c r="X1301" s="54"/>
      <c r="Y1301" s="1" t="str">
        <f t="shared" si="41"/>
        <v>Isabella County, Michigan</v>
      </c>
      <c r="Z1301" s="41" t="s">
        <v>1342</v>
      </c>
      <c r="AA1301" s="40" t="s">
        <v>2225</v>
      </c>
      <c r="AB1301" s="44" t="s">
        <v>1983</v>
      </c>
      <c r="AC1301" s="63"/>
      <c r="AD1301" s="57">
        <f t="shared" si="40"/>
        <v>0.84300000000000008</v>
      </c>
    </row>
    <row r="1302" spans="1:30" x14ac:dyDescent="0.3">
      <c r="A1302" s="47">
        <v>23370</v>
      </c>
      <c r="B1302" s="28">
        <v>27100</v>
      </c>
      <c r="C1302" s="49" t="s">
        <v>2432</v>
      </c>
      <c r="D1302" s="40" t="s">
        <v>308</v>
      </c>
      <c r="E1302" s="43" t="s">
        <v>1983</v>
      </c>
      <c r="F1302" s="18" t="s">
        <v>6</v>
      </c>
      <c r="G1302" s="10">
        <v>0.94740000000000002</v>
      </c>
      <c r="H1302" s="36">
        <f>(Reference!B$12*List!$G1302)+Reference!B$13</f>
        <v>919.36462426672563</v>
      </c>
      <c r="I1302" s="36">
        <f>(Reference!C$12*List!$G1302)+Reference!C$13</f>
        <v>1371.8988167287066</v>
      </c>
      <c r="J1302" s="36">
        <f>(Reference!D$12*List!$G1302)+Reference!D$13</f>
        <v>1641.9789050680847</v>
      </c>
      <c r="K1302" s="36">
        <f>(Reference!E$12*List!$G1302)+Reference!E$13</f>
        <v>2030.8942322767894</v>
      </c>
      <c r="L1302" s="36">
        <f>(Reference!F$12*List!$G1302)+Reference!F$13</f>
        <v>2115.5193266231281</v>
      </c>
      <c r="M1302" s="36">
        <f>(Reference!G$12*List!$G1302)+Reference!G$13</f>
        <v>2395.802440521994</v>
      </c>
      <c r="N1302" s="36">
        <f>(Reference!H$12*List!$G1302)+Reference!H$13</f>
        <v>2487.0294925832945</v>
      </c>
      <c r="O1302" s="36">
        <f>(Reference!I$12*List!$G1302)+Reference!I$13</f>
        <v>2584.8585023595579</v>
      </c>
      <c r="P1302" s="36">
        <f>(Reference!J$12*List!$G1302)+Reference!J$13</f>
        <v>2992.3793467649757</v>
      </c>
      <c r="Q1302" s="36">
        <f>(Reference!K$12*List!$G1302)+Reference!K$13</f>
        <v>3087.2074666708022</v>
      </c>
      <c r="R1302" s="36">
        <f>(Reference!L$12*List!$G1302)+Reference!L$13</f>
        <v>3330.8797241503298</v>
      </c>
      <c r="S1302" s="36">
        <f>(Reference!M$12*List!$G1302)+Reference!M$13</f>
        <v>3979.6721141389253</v>
      </c>
      <c r="T1302" s="36">
        <f>(Reference!N$12*List!$G1302)+Reference!N$13</f>
        <v>16053.452418857312</v>
      </c>
      <c r="U1302" s="12">
        <f>(Reference!O$12*List!$G1302)+Reference!O$13</f>
        <v>596.68493827831799</v>
      </c>
      <c r="V1302" s="12">
        <f>(Reference!P$12*List!$G1302)+Reference!P$13</f>
        <v>840.78332211944826</v>
      </c>
      <c r="W1302" s="12">
        <f>(Reference!Q$12*List!$G1302)+Reference!Q$13</f>
        <v>420.39166105972413</v>
      </c>
      <c r="X1302" s="54"/>
      <c r="Y1302" s="1" t="str">
        <f t="shared" si="41"/>
        <v>Jackson County, Michigan</v>
      </c>
      <c r="Z1302" s="40" t="s">
        <v>308</v>
      </c>
      <c r="AA1302" s="40" t="s">
        <v>2225</v>
      </c>
      <c r="AB1302" s="43" t="s">
        <v>1983</v>
      </c>
      <c r="AC1302" s="62"/>
      <c r="AD1302" s="57">
        <f t="shared" si="40"/>
        <v>0.94740000000000002</v>
      </c>
    </row>
    <row r="1303" spans="1:30" x14ac:dyDescent="0.3">
      <c r="A1303" s="47">
        <v>23380</v>
      </c>
      <c r="B1303" s="28">
        <v>28020</v>
      </c>
      <c r="C1303" s="49" t="s">
        <v>2433</v>
      </c>
      <c r="D1303" s="40" t="s">
        <v>402</v>
      </c>
      <c r="E1303" s="43" t="s">
        <v>1983</v>
      </c>
      <c r="F1303" s="18" t="s">
        <v>6</v>
      </c>
      <c r="G1303" s="10">
        <v>0.9859</v>
      </c>
      <c r="H1303" s="36">
        <f>(Reference!B$12*List!$G1303)+Reference!B$13</f>
        <v>948.36030450513613</v>
      </c>
      <c r="I1303" s="36">
        <f>(Reference!C$12*List!$G1303)+Reference!C$13</f>
        <v>1415.1668937890422</v>
      </c>
      <c r="J1303" s="36">
        <f>(Reference!D$12*List!$G1303)+Reference!D$13</f>
        <v>1693.7649908417709</v>
      </c>
      <c r="K1303" s="36">
        <f>(Reference!E$12*List!$G1303)+Reference!E$13</f>
        <v>2094.9462505977008</v>
      </c>
      <c r="L1303" s="36">
        <f>(Reference!F$12*List!$G1303)+Reference!F$13</f>
        <v>2182.2403210075554</v>
      </c>
      <c r="M1303" s="36">
        <f>(Reference!G$12*List!$G1303)+Reference!G$13</f>
        <v>2471.3632350600542</v>
      </c>
      <c r="N1303" s="36">
        <f>(Reference!H$12*List!$G1303)+Reference!H$13</f>
        <v>2565.4674811756422</v>
      </c>
      <c r="O1303" s="36">
        <f>(Reference!I$12*List!$G1303)+Reference!I$13</f>
        <v>2666.3819029969636</v>
      </c>
      <c r="P1303" s="36">
        <f>(Reference!J$12*List!$G1303)+Reference!J$13</f>
        <v>3086.7554761054153</v>
      </c>
      <c r="Q1303" s="36">
        <f>(Reference!K$12*List!$G1303)+Reference!K$13</f>
        <v>3184.5743635150402</v>
      </c>
      <c r="R1303" s="36">
        <f>(Reference!L$12*List!$G1303)+Reference!L$13</f>
        <v>3435.9317577448355</v>
      </c>
      <c r="S1303" s="36">
        <f>(Reference!M$12*List!$G1303)+Reference!M$13</f>
        <v>4105.1862975537242</v>
      </c>
      <c r="T1303" s="36">
        <f>(Reference!N$12*List!$G1303)+Reference!N$13</f>
        <v>16559.759449575384</v>
      </c>
      <c r="U1303" s="12">
        <f>(Reference!O$12*List!$G1303)+Reference!O$13</f>
        <v>615.50368028418234</v>
      </c>
      <c r="V1303" s="12">
        <f>(Reference!P$12*List!$G1303)+Reference!P$13</f>
        <v>867.30064040043885</v>
      </c>
      <c r="W1303" s="12">
        <f>(Reference!Q$12*List!$G1303)+Reference!Q$13</f>
        <v>433.65032020021943</v>
      </c>
      <c r="X1303" s="54"/>
      <c r="Y1303" s="1" t="str">
        <f t="shared" si="41"/>
        <v>Kalamazoo County, Michigan</v>
      </c>
      <c r="Z1303" s="40" t="s">
        <v>402</v>
      </c>
      <c r="AA1303" s="40" t="s">
        <v>2225</v>
      </c>
      <c r="AB1303" s="43" t="s">
        <v>1983</v>
      </c>
      <c r="AC1303" s="62"/>
      <c r="AD1303" s="57">
        <f t="shared" si="40"/>
        <v>0.9859</v>
      </c>
    </row>
    <row r="1304" spans="1:30" x14ac:dyDescent="0.3">
      <c r="A1304" s="47">
        <v>23390</v>
      </c>
      <c r="B1304" s="19">
        <v>99923</v>
      </c>
      <c r="C1304" s="49" t="s">
        <v>2425</v>
      </c>
      <c r="D1304" s="41" t="s">
        <v>1343</v>
      </c>
      <c r="E1304" s="44" t="s">
        <v>1983</v>
      </c>
      <c r="F1304" s="18" t="s">
        <v>7</v>
      </c>
      <c r="G1304" s="16">
        <v>0.84300000000000008</v>
      </c>
      <c r="H1304" s="36">
        <f>(Reference!B$12*List!$G1304)+Reference!B$13</f>
        <v>840.73737707477619</v>
      </c>
      <c r="I1304" s="36">
        <f>(Reference!C$12*List!$G1304)+Reference!C$13</f>
        <v>1254.5692778949649</v>
      </c>
      <c r="J1304" s="36">
        <f>(Reference!D$12*List!$G1304)+Reference!D$13</f>
        <v>1501.5511815674911</v>
      </c>
      <c r="K1304" s="36">
        <f>(Reference!E$12*List!$G1304)+Reference!E$13</f>
        <v>1857.2051228559289</v>
      </c>
      <c r="L1304" s="36">
        <f>(Reference!F$12*List!$G1304)+Reference!F$13</f>
        <v>1934.5927860066538</v>
      </c>
      <c r="M1304" s="36">
        <f>(Reference!G$12*List!$G1304)+Reference!G$13</f>
        <v>2190.9051171512533</v>
      </c>
      <c r="N1304" s="36">
        <f>(Reference!H$12*List!$G1304)+Reference!H$13</f>
        <v>2274.3301157250844</v>
      </c>
      <c r="O1304" s="36">
        <f>(Reference!I$12*List!$G1304)+Reference!I$13</f>
        <v>2363.792449722021</v>
      </c>
      <c r="P1304" s="36">
        <f>(Reference!J$12*List!$G1304)+Reference!J$13</f>
        <v>2736.4606999301222</v>
      </c>
      <c r="Q1304" s="36">
        <f>(Reference!K$12*List!$G1304)+Reference!K$13</f>
        <v>2823.1787905529209</v>
      </c>
      <c r="R1304" s="36">
        <f>(Reference!L$12*List!$G1304)+Reference!L$13</f>
        <v>3046.0113525330216</v>
      </c>
      <c r="S1304" s="36">
        <f>(Reference!M$12*List!$G1304)+Reference!M$13</f>
        <v>3639.3167700219128</v>
      </c>
      <c r="T1304" s="36">
        <f>(Reference!N$12*List!$G1304)+Reference!N$13</f>
        <v>14680.505561533493</v>
      </c>
      <c r="U1304" s="12">
        <f>(Reference!O$12*List!$G1304)+Reference!O$13</f>
        <v>545.65437554033815</v>
      </c>
      <c r="V1304" s="12">
        <f>(Reference!P$12*List!$G1304)+Reference!P$13</f>
        <v>768.8766200795676</v>
      </c>
      <c r="W1304" s="12">
        <f>(Reference!Q$12*List!$G1304)+Reference!Q$13</f>
        <v>384.4383100397838</v>
      </c>
      <c r="X1304" s="54"/>
      <c r="Y1304" s="1" t="str">
        <f t="shared" si="41"/>
        <v>Kalkaska County, Michigan</v>
      </c>
      <c r="Z1304" s="41" t="s">
        <v>1343</v>
      </c>
      <c r="AA1304" s="40" t="s">
        <v>2225</v>
      </c>
      <c r="AB1304" s="44" t="s">
        <v>1983</v>
      </c>
      <c r="AC1304" s="63"/>
      <c r="AD1304" s="57">
        <f t="shared" si="40"/>
        <v>0.84300000000000008</v>
      </c>
    </row>
    <row r="1305" spans="1:30" x14ac:dyDescent="0.3">
      <c r="A1305" s="47">
        <v>23400</v>
      </c>
      <c r="B1305" s="28">
        <v>24340</v>
      </c>
      <c r="C1305" s="49" t="s">
        <v>2426</v>
      </c>
      <c r="D1305" s="40" t="s">
        <v>126</v>
      </c>
      <c r="E1305" s="43" t="s">
        <v>1983</v>
      </c>
      <c r="F1305" s="18" t="s">
        <v>6</v>
      </c>
      <c r="G1305" s="10">
        <v>0.87939999999999996</v>
      </c>
      <c r="H1305" s="36">
        <f>(Reference!B$12*List!$G1305)+Reference!B$13</f>
        <v>868.15147475472781</v>
      </c>
      <c r="I1305" s="36">
        <f>(Reference!C$12*List!$G1305)+Reference!C$13</f>
        <v>1295.4772780247367</v>
      </c>
      <c r="J1305" s="36">
        <f>(Reference!D$12*List!$G1305)+Reference!D$13</f>
        <v>1550.5125717535216</v>
      </c>
      <c r="K1305" s="36">
        <f>(Reference!E$12*List!$G1305)+Reference!E$13</f>
        <v>1917.763394722972</v>
      </c>
      <c r="L1305" s="36">
        <f>(Reference!F$12*List!$G1305)+Reference!F$13</f>
        <v>1997.6744534246582</v>
      </c>
      <c r="M1305" s="36">
        <f>(Reference!G$12*List!$G1305)+Reference!G$13</f>
        <v>2262.3444138054192</v>
      </c>
      <c r="N1305" s="36">
        <f>(Reference!H$12*List!$G1305)+Reference!H$13</f>
        <v>2348.4896685760309</v>
      </c>
      <c r="O1305" s="36">
        <f>(Reference!I$12*List!$G1305)+Reference!I$13</f>
        <v>2440.8691194155681</v>
      </c>
      <c r="P1305" s="36">
        <f>(Reference!J$12*List!$G1305)+Reference!J$13</f>
        <v>2825.6890403974467</v>
      </c>
      <c r="Q1305" s="36">
        <f>(Reference!K$12*List!$G1305)+Reference!K$13</f>
        <v>2915.2347657511091</v>
      </c>
      <c r="R1305" s="36">
        <f>(Reference!L$12*List!$G1305)+Reference!L$13</f>
        <v>3145.3332752041906</v>
      </c>
      <c r="S1305" s="36">
        <f>(Reference!M$12*List!$G1305)+Reference!M$13</f>
        <v>3757.9847252504496</v>
      </c>
      <c r="T1305" s="36">
        <f>(Reference!N$12*List!$G1305)+Reference!N$13</f>
        <v>15159.195845121489</v>
      </c>
      <c r="U1305" s="12">
        <f>(Reference!O$12*List!$G1305)+Reference!O$13</f>
        <v>563.44664070951887</v>
      </c>
      <c r="V1305" s="12">
        <f>(Reference!P$12*List!$G1305)+Reference!P$13</f>
        <v>793.94753918159495</v>
      </c>
      <c r="W1305" s="12">
        <f>(Reference!Q$12*List!$G1305)+Reference!Q$13</f>
        <v>396.97376959079747</v>
      </c>
      <c r="X1305" s="54"/>
      <c r="Y1305" s="1" t="str">
        <f t="shared" si="41"/>
        <v>Kent County, Michigan</v>
      </c>
      <c r="Z1305" s="40" t="s">
        <v>126</v>
      </c>
      <c r="AA1305" s="40" t="s">
        <v>2225</v>
      </c>
      <c r="AB1305" s="43" t="s">
        <v>1983</v>
      </c>
      <c r="AC1305" s="62"/>
      <c r="AD1305" s="57">
        <f t="shared" si="40"/>
        <v>0.87939999999999996</v>
      </c>
    </row>
    <row r="1306" spans="1:30" x14ac:dyDescent="0.3">
      <c r="A1306" s="47">
        <v>23410</v>
      </c>
      <c r="B1306" s="19">
        <v>99923</v>
      </c>
      <c r="C1306" s="49" t="s">
        <v>2425</v>
      </c>
      <c r="D1306" s="41" t="s">
        <v>1344</v>
      </c>
      <c r="E1306" s="44" t="s">
        <v>1983</v>
      </c>
      <c r="F1306" s="18" t="s">
        <v>7</v>
      </c>
      <c r="G1306" s="16">
        <v>0.84300000000000008</v>
      </c>
      <c r="H1306" s="36">
        <f>(Reference!B$12*List!$G1306)+Reference!B$13</f>
        <v>840.73737707477619</v>
      </c>
      <c r="I1306" s="36">
        <f>(Reference!C$12*List!$G1306)+Reference!C$13</f>
        <v>1254.5692778949649</v>
      </c>
      <c r="J1306" s="36">
        <f>(Reference!D$12*List!$G1306)+Reference!D$13</f>
        <v>1501.5511815674911</v>
      </c>
      <c r="K1306" s="36">
        <f>(Reference!E$12*List!$G1306)+Reference!E$13</f>
        <v>1857.2051228559289</v>
      </c>
      <c r="L1306" s="36">
        <f>(Reference!F$12*List!$G1306)+Reference!F$13</f>
        <v>1934.5927860066538</v>
      </c>
      <c r="M1306" s="36">
        <f>(Reference!G$12*List!$G1306)+Reference!G$13</f>
        <v>2190.9051171512533</v>
      </c>
      <c r="N1306" s="36">
        <f>(Reference!H$12*List!$G1306)+Reference!H$13</f>
        <v>2274.3301157250844</v>
      </c>
      <c r="O1306" s="36">
        <f>(Reference!I$12*List!$G1306)+Reference!I$13</f>
        <v>2363.792449722021</v>
      </c>
      <c r="P1306" s="36">
        <f>(Reference!J$12*List!$G1306)+Reference!J$13</f>
        <v>2736.4606999301222</v>
      </c>
      <c r="Q1306" s="36">
        <f>(Reference!K$12*List!$G1306)+Reference!K$13</f>
        <v>2823.1787905529209</v>
      </c>
      <c r="R1306" s="36">
        <f>(Reference!L$12*List!$G1306)+Reference!L$13</f>
        <v>3046.0113525330216</v>
      </c>
      <c r="S1306" s="36">
        <f>(Reference!M$12*List!$G1306)+Reference!M$13</f>
        <v>3639.3167700219128</v>
      </c>
      <c r="T1306" s="36">
        <f>(Reference!N$12*List!$G1306)+Reference!N$13</f>
        <v>14680.505561533493</v>
      </c>
      <c r="U1306" s="12">
        <f>(Reference!O$12*List!$G1306)+Reference!O$13</f>
        <v>545.65437554033815</v>
      </c>
      <c r="V1306" s="12">
        <f>(Reference!P$12*List!$G1306)+Reference!P$13</f>
        <v>768.8766200795676</v>
      </c>
      <c r="W1306" s="12">
        <f>(Reference!Q$12*List!$G1306)+Reference!Q$13</f>
        <v>384.4383100397838</v>
      </c>
      <c r="X1306" s="54"/>
      <c r="Y1306" s="1" t="str">
        <f t="shared" si="41"/>
        <v>Keweenaw County, Michigan</v>
      </c>
      <c r="Z1306" s="41" t="s">
        <v>1344</v>
      </c>
      <c r="AA1306" s="40" t="s">
        <v>2225</v>
      </c>
      <c r="AB1306" s="44" t="s">
        <v>1983</v>
      </c>
      <c r="AC1306" s="63"/>
      <c r="AD1306" s="57">
        <f t="shared" si="40"/>
        <v>0.84300000000000008</v>
      </c>
    </row>
    <row r="1307" spans="1:30" x14ac:dyDescent="0.3">
      <c r="A1307" s="47">
        <v>23420</v>
      </c>
      <c r="B1307" s="19">
        <v>99923</v>
      </c>
      <c r="C1307" s="49" t="s">
        <v>2425</v>
      </c>
      <c r="D1307" s="41" t="s">
        <v>146</v>
      </c>
      <c r="E1307" s="44" t="s">
        <v>1983</v>
      </c>
      <c r="F1307" s="18" t="s">
        <v>7</v>
      </c>
      <c r="G1307" s="16">
        <v>0.84300000000000008</v>
      </c>
      <c r="H1307" s="36">
        <f>(Reference!B$12*List!$G1307)+Reference!B$13</f>
        <v>840.73737707477619</v>
      </c>
      <c r="I1307" s="36">
        <f>(Reference!C$12*List!$G1307)+Reference!C$13</f>
        <v>1254.5692778949649</v>
      </c>
      <c r="J1307" s="36">
        <f>(Reference!D$12*List!$G1307)+Reference!D$13</f>
        <v>1501.5511815674911</v>
      </c>
      <c r="K1307" s="36">
        <f>(Reference!E$12*List!$G1307)+Reference!E$13</f>
        <v>1857.2051228559289</v>
      </c>
      <c r="L1307" s="36">
        <f>(Reference!F$12*List!$G1307)+Reference!F$13</f>
        <v>1934.5927860066538</v>
      </c>
      <c r="M1307" s="36">
        <f>(Reference!G$12*List!$G1307)+Reference!G$13</f>
        <v>2190.9051171512533</v>
      </c>
      <c r="N1307" s="36">
        <f>(Reference!H$12*List!$G1307)+Reference!H$13</f>
        <v>2274.3301157250844</v>
      </c>
      <c r="O1307" s="36">
        <f>(Reference!I$12*List!$G1307)+Reference!I$13</f>
        <v>2363.792449722021</v>
      </c>
      <c r="P1307" s="36">
        <f>(Reference!J$12*List!$G1307)+Reference!J$13</f>
        <v>2736.4606999301222</v>
      </c>
      <c r="Q1307" s="36">
        <f>(Reference!K$12*List!$G1307)+Reference!K$13</f>
        <v>2823.1787905529209</v>
      </c>
      <c r="R1307" s="36">
        <f>(Reference!L$12*List!$G1307)+Reference!L$13</f>
        <v>3046.0113525330216</v>
      </c>
      <c r="S1307" s="36">
        <f>(Reference!M$12*List!$G1307)+Reference!M$13</f>
        <v>3639.3167700219128</v>
      </c>
      <c r="T1307" s="36">
        <f>(Reference!N$12*List!$G1307)+Reference!N$13</f>
        <v>14680.505561533493</v>
      </c>
      <c r="U1307" s="12">
        <f>(Reference!O$12*List!$G1307)+Reference!O$13</f>
        <v>545.65437554033815</v>
      </c>
      <c r="V1307" s="12">
        <f>(Reference!P$12*List!$G1307)+Reference!P$13</f>
        <v>768.8766200795676</v>
      </c>
      <c r="W1307" s="12">
        <f>(Reference!Q$12*List!$G1307)+Reference!Q$13</f>
        <v>384.4383100397838</v>
      </c>
      <c r="X1307" s="54"/>
      <c r="Y1307" s="1" t="str">
        <f t="shared" si="41"/>
        <v>Lake County, Michigan</v>
      </c>
      <c r="Z1307" s="41" t="s">
        <v>146</v>
      </c>
      <c r="AA1307" s="40" t="s">
        <v>2225</v>
      </c>
      <c r="AB1307" s="44" t="s">
        <v>1983</v>
      </c>
      <c r="AC1307" s="63"/>
      <c r="AD1307" s="57">
        <f t="shared" si="40"/>
        <v>0.84300000000000008</v>
      </c>
    </row>
    <row r="1308" spans="1:30" x14ac:dyDescent="0.3">
      <c r="A1308" s="47">
        <v>23430</v>
      </c>
      <c r="B1308" s="28">
        <v>47664</v>
      </c>
      <c r="C1308" s="49" t="s">
        <v>2434</v>
      </c>
      <c r="D1308" s="40" t="s">
        <v>403</v>
      </c>
      <c r="E1308" s="43" t="s">
        <v>1983</v>
      </c>
      <c r="F1308" s="18" t="s">
        <v>6</v>
      </c>
      <c r="G1308" s="10">
        <v>0.94569999999999999</v>
      </c>
      <c r="H1308" s="36">
        <f>(Reference!B$12*List!$G1308)+Reference!B$13</f>
        <v>918.08429552892574</v>
      </c>
      <c r="I1308" s="36">
        <f>(Reference!C$12*List!$G1308)+Reference!C$13</f>
        <v>1369.9882782611071</v>
      </c>
      <c r="J1308" s="36">
        <f>(Reference!D$12*List!$G1308)+Reference!D$13</f>
        <v>1639.6922467352206</v>
      </c>
      <c r="K1308" s="36">
        <f>(Reference!E$12*List!$G1308)+Reference!E$13</f>
        <v>2028.0659613379439</v>
      </c>
      <c r="L1308" s="36">
        <f>(Reference!F$12*List!$G1308)+Reference!F$13</f>
        <v>2112.573204793166</v>
      </c>
      <c r="M1308" s="36">
        <f>(Reference!G$12*List!$G1308)+Reference!G$13</f>
        <v>2392.4659898540795</v>
      </c>
      <c r="N1308" s="36">
        <f>(Reference!H$12*List!$G1308)+Reference!H$13</f>
        <v>2483.5659969831131</v>
      </c>
      <c r="O1308" s="36">
        <f>(Reference!I$12*List!$G1308)+Reference!I$13</f>
        <v>2581.2587677859583</v>
      </c>
      <c r="P1308" s="36">
        <f>(Reference!J$12*List!$G1308)+Reference!J$13</f>
        <v>2988.2120891057875</v>
      </c>
      <c r="Q1308" s="36">
        <f>(Reference!K$12*List!$G1308)+Reference!K$13</f>
        <v>3082.90814914781</v>
      </c>
      <c r="R1308" s="36">
        <f>(Reference!L$12*List!$G1308)+Reference!L$13</f>
        <v>3326.2410629266769</v>
      </c>
      <c r="S1308" s="36">
        <f>(Reference!M$12*List!$G1308)+Reference!M$13</f>
        <v>3974.1299294167134</v>
      </c>
      <c r="T1308" s="36">
        <f>(Reference!N$12*List!$G1308)+Reference!N$13</f>
        <v>16031.096004513915</v>
      </c>
      <c r="U1308" s="12">
        <f>(Reference!O$12*List!$G1308)+Reference!O$13</f>
        <v>595.85398083909809</v>
      </c>
      <c r="V1308" s="12">
        <f>(Reference!P$12*List!$G1308)+Reference!P$13</f>
        <v>839.61242754600198</v>
      </c>
      <c r="W1308" s="12">
        <f>(Reference!Q$12*List!$G1308)+Reference!Q$13</f>
        <v>419.80621377300099</v>
      </c>
      <c r="X1308" s="54"/>
      <c r="Y1308" s="1" t="str">
        <f t="shared" si="41"/>
        <v>Lapeer County, Michigan</v>
      </c>
      <c r="Z1308" s="40" t="s">
        <v>403</v>
      </c>
      <c r="AA1308" s="40" t="s">
        <v>2225</v>
      </c>
      <c r="AB1308" s="43" t="s">
        <v>1983</v>
      </c>
      <c r="AC1308" s="62"/>
      <c r="AD1308" s="57">
        <f t="shared" si="40"/>
        <v>0.94569999999999999</v>
      </c>
    </row>
    <row r="1309" spans="1:30" x14ac:dyDescent="0.3">
      <c r="A1309" s="47">
        <v>23440</v>
      </c>
      <c r="B1309" s="19">
        <v>99923</v>
      </c>
      <c r="C1309" s="49" t="s">
        <v>2425</v>
      </c>
      <c r="D1309" s="41" t="s">
        <v>1345</v>
      </c>
      <c r="E1309" s="44" t="s">
        <v>1983</v>
      </c>
      <c r="F1309" s="18" t="s">
        <v>7</v>
      </c>
      <c r="G1309" s="16">
        <v>0.84300000000000008</v>
      </c>
      <c r="H1309" s="36">
        <f>(Reference!B$12*List!$G1309)+Reference!B$13</f>
        <v>840.73737707477619</v>
      </c>
      <c r="I1309" s="36">
        <f>(Reference!C$12*List!$G1309)+Reference!C$13</f>
        <v>1254.5692778949649</v>
      </c>
      <c r="J1309" s="36">
        <f>(Reference!D$12*List!$G1309)+Reference!D$13</f>
        <v>1501.5511815674911</v>
      </c>
      <c r="K1309" s="36">
        <f>(Reference!E$12*List!$G1309)+Reference!E$13</f>
        <v>1857.2051228559289</v>
      </c>
      <c r="L1309" s="36">
        <f>(Reference!F$12*List!$G1309)+Reference!F$13</f>
        <v>1934.5927860066538</v>
      </c>
      <c r="M1309" s="36">
        <f>(Reference!G$12*List!$G1309)+Reference!G$13</f>
        <v>2190.9051171512533</v>
      </c>
      <c r="N1309" s="36">
        <f>(Reference!H$12*List!$G1309)+Reference!H$13</f>
        <v>2274.3301157250844</v>
      </c>
      <c r="O1309" s="36">
        <f>(Reference!I$12*List!$G1309)+Reference!I$13</f>
        <v>2363.792449722021</v>
      </c>
      <c r="P1309" s="36">
        <f>(Reference!J$12*List!$G1309)+Reference!J$13</f>
        <v>2736.4606999301222</v>
      </c>
      <c r="Q1309" s="36">
        <f>(Reference!K$12*List!$G1309)+Reference!K$13</f>
        <v>2823.1787905529209</v>
      </c>
      <c r="R1309" s="36">
        <f>(Reference!L$12*List!$G1309)+Reference!L$13</f>
        <v>3046.0113525330216</v>
      </c>
      <c r="S1309" s="36">
        <f>(Reference!M$12*List!$G1309)+Reference!M$13</f>
        <v>3639.3167700219128</v>
      </c>
      <c r="T1309" s="36">
        <f>(Reference!N$12*List!$G1309)+Reference!N$13</f>
        <v>14680.505561533493</v>
      </c>
      <c r="U1309" s="12">
        <f>(Reference!O$12*List!$G1309)+Reference!O$13</f>
        <v>545.65437554033815</v>
      </c>
      <c r="V1309" s="12">
        <f>(Reference!P$12*List!$G1309)+Reference!P$13</f>
        <v>768.8766200795676</v>
      </c>
      <c r="W1309" s="12">
        <f>(Reference!Q$12*List!$G1309)+Reference!Q$13</f>
        <v>384.4383100397838</v>
      </c>
      <c r="X1309" s="54"/>
      <c r="Y1309" s="1" t="str">
        <f t="shared" si="41"/>
        <v>Leelanau County, Michigan</v>
      </c>
      <c r="Z1309" s="41" t="s">
        <v>1345</v>
      </c>
      <c r="AA1309" s="40" t="s">
        <v>2225</v>
      </c>
      <c r="AB1309" s="44" t="s">
        <v>1983</v>
      </c>
      <c r="AC1309" s="63"/>
      <c r="AD1309" s="57">
        <f t="shared" si="40"/>
        <v>0.84300000000000008</v>
      </c>
    </row>
    <row r="1310" spans="1:30" x14ac:dyDescent="0.3">
      <c r="A1310" s="47">
        <v>23450</v>
      </c>
      <c r="B1310" s="19">
        <v>99923</v>
      </c>
      <c r="C1310" s="49" t="s">
        <v>2425</v>
      </c>
      <c r="D1310" s="41" t="s">
        <v>1346</v>
      </c>
      <c r="E1310" s="44" t="s">
        <v>1983</v>
      </c>
      <c r="F1310" s="18" t="s">
        <v>7</v>
      </c>
      <c r="G1310" s="16">
        <v>0.84300000000000008</v>
      </c>
      <c r="H1310" s="36">
        <f>(Reference!B$12*List!$G1310)+Reference!B$13</f>
        <v>840.73737707477619</v>
      </c>
      <c r="I1310" s="36">
        <f>(Reference!C$12*List!$G1310)+Reference!C$13</f>
        <v>1254.5692778949649</v>
      </c>
      <c r="J1310" s="36">
        <f>(Reference!D$12*List!$G1310)+Reference!D$13</f>
        <v>1501.5511815674911</v>
      </c>
      <c r="K1310" s="36">
        <f>(Reference!E$12*List!$G1310)+Reference!E$13</f>
        <v>1857.2051228559289</v>
      </c>
      <c r="L1310" s="36">
        <f>(Reference!F$12*List!$G1310)+Reference!F$13</f>
        <v>1934.5927860066538</v>
      </c>
      <c r="M1310" s="36">
        <f>(Reference!G$12*List!$G1310)+Reference!G$13</f>
        <v>2190.9051171512533</v>
      </c>
      <c r="N1310" s="36">
        <f>(Reference!H$12*List!$G1310)+Reference!H$13</f>
        <v>2274.3301157250844</v>
      </c>
      <c r="O1310" s="36">
        <f>(Reference!I$12*List!$G1310)+Reference!I$13</f>
        <v>2363.792449722021</v>
      </c>
      <c r="P1310" s="36">
        <f>(Reference!J$12*List!$G1310)+Reference!J$13</f>
        <v>2736.4606999301222</v>
      </c>
      <c r="Q1310" s="36">
        <f>(Reference!K$12*List!$G1310)+Reference!K$13</f>
        <v>2823.1787905529209</v>
      </c>
      <c r="R1310" s="36">
        <f>(Reference!L$12*List!$G1310)+Reference!L$13</f>
        <v>3046.0113525330216</v>
      </c>
      <c r="S1310" s="36">
        <f>(Reference!M$12*List!$G1310)+Reference!M$13</f>
        <v>3639.3167700219128</v>
      </c>
      <c r="T1310" s="36">
        <f>(Reference!N$12*List!$G1310)+Reference!N$13</f>
        <v>14680.505561533493</v>
      </c>
      <c r="U1310" s="12">
        <f>(Reference!O$12*List!$G1310)+Reference!O$13</f>
        <v>545.65437554033815</v>
      </c>
      <c r="V1310" s="12">
        <f>(Reference!P$12*List!$G1310)+Reference!P$13</f>
        <v>768.8766200795676</v>
      </c>
      <c r="W1310" s="12">
        <f>(Reference!Q$12*List!$G1310)+Reference!Q$13</f>
        <v>384.4383100397838</v>
      </c>
      <c r="X1310" s="54"/>
      <c r="Y1310" s="1" t="str">
        <f t="shared" si="41"/>
        <v>Lenawee County, Michigan</v>
      </c>
      <c r="Z1310" s="41" t="s">
        <v>1346</v>
      </c>
      <c r="AA1310" s="40" t="s">
        <v>2225</v>
      </c>
      <c r="AB1310" s="44" t="s">
        <v>1983</v>
      </c>
      <c r="AC1310" s="63"/>
      <c r="AD1310" s="57">
        <f t="shared" si="40"/>
        <v>0.84300000000000008</v>
      </c>
    </row>
    <row r="1311" spans="1:30" x14ac:dyDescent="0.3">
      <c r="A1311" s="47">
        <v>23460</v>
      </c>
      <c r="B1311" s="28">
        <v>47664</v>
      </c>
      <c r="C1311" s="49" t="s">
        <v>2434</v>
      </c>
      <c r="D1311" s="40" t="s">
        <v>352</v>
      </c>
      <c r="E1311" s="43" t="s">
        <v>1983</v>
      </c>
      <c r="F1311" s="18" t="s">
        <v>6</v>
      </c>
      <c r="G1311" s="10">
        <v>0.94569999999999999</v>
      </c>
      <c r="H1311" s="36">
        <f>(Reference!B$12*List!$G1311)+Reference!B$13</f>
        <v>918.08429552892574</v>
      </c>
      <c r="I1311" s="36">
        <f>(Reference!C$12*List!$G1311)+Reference!C$13</f>
        <v>1369.9882782611071</v>
      </c>
      <c r="J1311" s="36">
        <f>(Reference!D$12*List!$G1311)+Reference!D$13</f>
        <v>1639.6922467352206</v>
      </c>
      <c r="K1311" s="36">
        <f>(Reference!E$12*List!$G1311)+Reference!E$13</f>
        <v>2028.0659613379439</v>
      </c>
      <c r="L1311" s="36">
        <f>(Reference!F$12*List!$G1311)+Reference!F$13</f>
        <v>2112.573204793166</v>
      </c>
      <c r="M1311" s="36">
        <f>(Reference!G$12*List!$G1311)+Reference!G$13</f>
        <v>2392.4659898540795</v>
      </c>
      <c r="N1311" s="36">
        <f>(Reference!H$12*List!$G1311)+Reference!H$13</f>
        <v>2483.5659969831131</v>
      </c>
      <c r="O1311" s="36">
        <f>(Reference!I$12*List!$G1311)+Reference!I$13</f>
        <v>2581.2587677859583</v>
      </c>
      <c r="P1311" s="36">
        <f>(Reference!J$12*List!$G1311)+Reference!J$13</f>
        <v>2988.2120891057875</v>
      </c>
      <c r="Q1311" s="36">
        <f>(Reference!K$12*List!$G1311)+Reference!K$13</f>
        <v>3082.90814914781</v>
      </c>
      <c r="R1311" s="36">
        <f>(Reference!L$12*List!$G1311)+Reference!L$13</f>
        <v>3326.2410629266769</v>
      </c>
      <c r="S1311" s="36">
        <f>(Reference!M$12*List!$G1311)+Reference!M$13</f>
        <v>3974.1299294167134</v>
      </c>
      <c r="T1311" s="36">
        <f>(Reference!N$12*List!$G1311)+Reference!N$13</f>
        <v>16031.096004513915</v>
      </c>
      <c r="U1311" s="12">
        <f>(Reference!O$12*List!$G1311)+Reference!O$13</f>
        <v>595.85398083909809</v>
      </c>
      <c r="V1311" s="12">
        <f>(Reference!P$12*List!$G1311)+Reference!P$13</f>
        <v>839.61242754600198</v>
      </c>
      <c r="W1311" s="12">
        <f>(Reference!Q$12*List!$G1311)+Reference!Q$13</f>
        <v>419.80621377300099</v>
      </c>
      <c r="X1311" s="54"/>
      <c r="Y1311" s="1" t="str">
        <f t="shared" si="41"/>
        <v>Livingston County, Michigan</v>
      </c>
      <c r="Z1311" s="40" t="s">
        <v>352</v>
      </c>
      <c r="AA1311" s="40" t="s">
        <v>2225</v>
      </c>
      <c r="AB1311" s="43" t="s">
        <v>1983</v>
      </c>
      <c r="AC1311" s="62"/>
      <c r="AD1311" s="57">
        <f t="shared" si="40"/>
        <v>0.94569999999999999</v>
      </c>
    </row>
    <row r="1312" spans="1:30" x14ac:dyDescent="0.3">
      <c r="A1312" s="47">
        <v>23470</v>
      </c>
      <c r="B1312" s="19">
        <v>99923</v>
      </c>
      <c r="C1312" s="49" t="s">
        <v>2425</v>
      </c>
      <c r="D1312" s="41" t="s">
        <v>1347</v>
      </c>
      <c r="E1312" s="44" t="s">
        <v>1983</v>
      </c>
      <c r="F1312" s="18" t="s">
        <v>7</v>
      </c>
      <c r="G1312" s="16">
        <v>0.84300000000000008</v>
      </c>
      <c r="H1312" s="36">
        <f>(Reference!B$12*List!$G1312)+Reference!B$13</f>
        <v>840.73737707477619</v>
      </c>
      <c r="I1312" s="36">
        <f>(Reference!C$12*List!$G1312)+Reference!C$13</f>
        <v>1254.5692778949649</v>
      </c>
      <c r="J1312" s="36">
        <f>(Reference!D$12*List!$G1312)+Reference!D$13</f>
        <v>1501.5511815674911</v>
      </c>
      <c r="K1312" s="36">
        <f>(Reference!E$12*List!$G1312)+Reference!E$13</f>
        <v>1857.2051228559289</v>
      </c>
      <c r="L1312" s="36">
        <f>(Reference!F$12*List!$G1312)+Reference!F$13</f>
        <v>1934.5927860066538</v>
      </c>
      <c r="M1312" s="36">
        <f>(Reference!G$12*List!$G1312)+Reference!G$13</f>
        <v>2190.9051171512533</v>
      </c>
      <c r="N1312" s="36">
        <f>(Reference!H$12*List!$G1312)+Reference!H$13</f>
        <v>2274.3301157250844</v>
      </c>
      <c r="O1312" s="36">
        <f>(Reference!I$12*List!$G1312)+Reference!I$13</f>
        <v>2363.792449722021</v>
      </c>
      <c r="P1312" s="36">
        <f>(Reference!J$12*List!$G1312)+Reference!J$13</f>
        <v>2736.4606999301222</v>
      </c>
      <c r="Q1312" s="36">
        <f>(Reference!K$12*List!$G1312)+Reference!K$13</f>
        <v>2823.1787905529209</v>
      </c>
      <c r="R1312" s="36">
        <f>(Reference!L$12*List!$G1312)+Reference!L$13</f>
        <v>3046.0113525330216</v>
      </c>
      <c r="S1312" s="36">
        <f>(Reference!M$12*List!$G1312)+Reference!M$13</f>
        <v>3639.3167700219128</v>
      </c>
      <c r="T1312" s="36">
        <f>(Reference!N$12*List!$G1312)+Reference!N$13</f>
        <v>14680.505561533493</v>
      </c>
      <c r="U1312" s="12">
        <f>(Reference!O$12*List!$G1312)+Reference!O$13</f>
        <v>545.65437554033815</v>
      </c>
      <c r="V1312" s="12">
        <f>(Reference!P$12*List!$G1312)+Reference!P$13</f>
        <v>768.8766200795676</v>
      </c>
      <c r="W1312" s="12">
        <f>(Reference!Q$12*List!$G1312)+Reference!Q$13</f>
        <v>384.4383100397838</v>
      </c>
      <c r="X1312" s="54"/>
      <c r="Y1312" s="1" t="str">
        <f t="shared" si="41"/>
        <v>Luce County, Michigan</v>
      </c>
      <c r="Z1312" s="41" t="s">
        <v>1347</v>
      </c>
      <c r="AA1312" s="40" t="s">
        <v>2225</v>
      </c>
      <c r="AB1312" s="44" t="s">
        <v>1983</v>
      </c>
      <c r="AC1312" s="63"/>
      <c r="AD1312" s="57">
        <f t="shared" si="40"/>
        <v>0.84300000000000008</v>
      </c>
    </row>
    <row r="1313" spans="1:30" x14ac:dyDescent="0.3">
      <c r="A1313" s="47">
        <v>23480</v>
      </c>
      <c r="B1313" s="19">
        <v>99923</v>
      </c>
      <c r="C1313" s="49" t="s">
        <v>2425</v>
      </c>
      <c r="D1313" s="41" t="s">
        <v>1348</v>
      </c>
      <c r="E1313" s="44" t="s">
        <v>1983</v>
      </c>
      <c r="F1313" s="18" t="s">
        <v>7</v>
      </c>
      <c r="G1313" s="16">
        <v>0.84300000000000008</v>
      </c>
      <c r="H1313" s="36">
        <f>(Reference!B$12*List!$G1313)+Reference!B$13</f>
        <v>840.73737707477619</v>
      </c>
      <c r="I1313" s="36">
        <f>(Reference!C$12*List!$G1313)+Reference!C$13</f>
        <v>1254.5692778949649</v>
      </c>
      <c r="J1313" s="36">
        <f>(Reference!D$12*List!$G1313)+Reference!D$13</f>
        <v>1501.5511815674911</v>
      </c>
      <c r="K1313" s="36">
        <f>(Reference!E$12*List!$G1313)+Reference!E$13</f>
        <v>1857.2051228559289</v>
      </c>
      <c r="L1313" s="36">
        <f>(Reference!F$12*List!$G1313)+Reference!F$13</f>
        <v>1934.5927860066538</v>
      </c>
      <c r="M1313" s="36">
        <f>(Reference!G$12*List!$G1313)+Reference!G$13</f>
        <v>2190.9051171512533</v>
      </c>
      <c r="N1313" s="36">
        <f>(Reference!H$12*List!$G1313)+Reference!H$13</f>
        <v>2274.3301157250844</v>
      </c>
      <c r="O1313" s="36">
        <f>(Reference!I$12*List!$G1313)+Reference!I$13</f>
        <v>2363.792449722021</v>
      </c>
      <c r="P1313" s="36">
        <f>(Reference!J$12*List!$G1313)+Reference!J$13</f>
        <v>2736.4606999301222</v>
      </c>
      <c r="Q1313" s="36">
        <f>(Reference!K$12*List!$G1313)+Reference!K$13</f>
        <v>2823.1787905529209</v>
      </c>
      <c r="R1313" s="36">
        <f>(Reference!L$12*List!$G1313)+Reference!L$13</f>
        <v>3046.0113525330216</v>
      </c>
      <c r="S1313" s="36">
        <f>(Reference!M$12*List!$G1313)+Reference!M$13</f>
        <v>3639.3167700219128</v>
      </c>
      <c r="T1313" s="36">
        <f>(Reference!N$12*List!$G1313)+Reference!N$13</f>
        <v>14680.505561533493</v>
      </c>
      <c r="U1313" s="12">
        <f>(Reference!O$12*List!$G1313)+Reference!O$13</f>
        <v>545.65437554033815</v>
      </c>
      <c r="V1313" s="12">
        <f>(Reference!P$12*List!$G1313)+Reference!P$13</f>
        <v>768.8766200795676</v>
      </c>
      <c r="W1313" s="12">
        <f>(Reference!Q$12*List!$G1313)+Reference!Q$13</f>
        <v>384.4383100397838</v>
      </c>
      <c r="X1313" s="54"/>
      <c r="Y1313" s="1" t="str">
        <f t="shared" si="41"/>
        <v>Mackinac County, Michigan</v>
      </c>
      <c r="Z1313" s="41" t="s">
        <v>1348</v>
      </c>
      <c r="AA1313" s="40" t="s">
        <v>2225</v>
      </c>
      <c r="AB1313" s="44" t="s">
        <v>1983</v>
      </c>
      <c r="AC1313" s="63"/>
      <c r="AD1313" s="57">
        <f t="shared" si="40"/>
        <v>0.84300000000000008</v>
      </c>
    </row>
    <row r="1314" spans="1:30" x14ac:dyDescent="0.3">
      <c r="A1314" s="47">
        <v>23490</v>
      </c>
      <c r="B1314" s="28">
        <v>47664</v>
      </c>
      <c r="C1314" s="49" t="s">
        <v>2434</v>
      </c>
      <c r="D1314" s="40" t="s">
        <v>404</v>
      </c>
      <c r="E1314" s="43" t="s">
        <v>1983</v>
      </c>
      <c r="F1314" s="18" t="s">
        <v>6</v>
      </c>
      <c r="G1314" s="10">
        <v>0.94569999999999999</v>
      </c>
      <c r="H1314" s="36">
        <f>(Reference!B$12*List!$G1314)+Reference!B$13</f>
        <v>918.08429552892574</v>
      </c>
      <c r="I1314" s="36">
        <f>(Reference!C$12*List!$G1314)+Reference!C$13</f>
        <v>1369.9882782611071</v>
      </c>
      <c r="J1314" s="36">
        <f>(Reference!D$12*List!$G1314)+Reference!D$13</f>
        <v>1639.6922467352206</v>
      </c>
      <c r="K1314" s="36">
        <f>(Reference!E$12*List!$G1314)+Reference!E$13</f>
        <v>2028.0659613379439</v>
      </c>
      <c r="L1314" s="36">
        <f>(Reference!F$12*List!$G1314)+Reference!F$13</f>
        <v>2112.573204793166</v>
      </c>
      <c r="M1314" s="36">
        <f>(Reference!G$12*List!$G1314)+Reference!G$13</f>
        <v>2392.4659898540795</v>
      </c>
      <c r="N1314" s="36">
        <f>(Reference!H$12*List!$G1314)+Reference!H$13</f>
        <v>2483.5659969831131</v>
      </c>
      <c r="O1314" s="36">
        <f>(Reference!I$12*List!$G1314)+Reference!I$13</f>
        <v>2581.2587677859583</v>
      </c>
      <c r="P1314" s="36">
        <f>(Reference!J$12*List!$G1314)+Reference!J$13</f>
        <v>2988.2120891057875</v>
      </c>
      <c r="Q1314" s="36">
        <f>(Reference!K$12*List!$G1314)+Reference!K$13</f>
        <v>3082.90814914781</v>
      </c>
      <c r="R1314" s="36">
        <f>(Reference!L$12*List!$G1314)+Reference!L$13</f>
        <v>3326.2410629266769</v>
      </c>
      <c r="S1314" s="36">
        <f>(Reference!M$12*List!$G1314)+Reference!M$13</f>
        <v>3974.1299294167134</v>
      </c>
      <c r="T1314" s="36">
        <f>(Reference!N$12*List!$G1314)+Reference!N$13</f>
        <v>16031.096004513915</v>
      </c>
      <c r="U1314" s="12">
        <f>(Reference!O$12*List!$G1314)+Reference!O$13</f>
        <v>595.85398083909809</v>
      </c>
      <c r="V1314" s="12">
        <f>(Reference!P$12*List!$G1314)+Reference!P$13</f>
        <v>839.61242754600198</v>
      </c>
      <c r="W1314" s="12">
        <f>(Reference!Q$12*List!$G1314)+Reference!Q$13</f>
        <v>419.80621377300099</v>
      </c>
      <c r="X1314" s="54"/>
      <c r="Y1314" s="1" t="str">
        <f t="shared" si="41"/>
        <v>Macomb County, Michigan</v>
      </c>
      <c r="Z1314" s="40" t="s">
        <v>404</v>
      </c>
      <c r="AA1314" s="40" t="s">
        <v>2225</v>
      </c>
      <c r="AB1314" s="43" t="s">
        <v>1983</v>
      </c>
      <c r="AC1314" s="62"/>
      <c r="AD1314" s="57">
        <f t="shared" si="40"/>
        <v>0.94569999999999999</v>
      </c>
    </row>
    <row r="1315" spans="1:30" x14ac:dyDescent="0.3">
      <c r="A1315" s="47">
        <v>23500</v>
      </c>
      <c r="B1315" s="19">
        <v>99923</v>
      </c>
      <c r="C1315" s="49" t="s">
        <v>2425</v>
      </c>
      <c r="D1315" s="41" t="s">
        <v>1349</v>
      </c>
      <c r="E1315" s="44" t="s">
        <v>1983</v>
      </c>
      <c r="F1315" s="18" t="s">
        <v>7</v>
      </c>
      <c r="G1315" s="16">
        <v>0.84300000000000008</v>
      </c>
      <c r="H1315" s="36">
        <f>(Reference!B$12*List!$G1315)+Reference!B$13</f>
        <v>840.73737707477619</v>
      </c>
      <c r="I1315" s="36">
        <f>(Reference!C$12*List!$G1315)+Reference!C$13</f>
        <v>1254.5692778949649</v>
      </c>
      <c r="J1315" s="36">
        <f>(Reference!D$12*List!$G1315)+Reference!D$13</f>
        <v>1501.5511815674911</v>
      </c>
      <c r="K1315" s="36">
        <f>(Reference!E$12*List!$G1315)+Reference!E$13</f>
        <v>1857.2051228559289</v>
      </c>
      <c r="L1315" s="36">
        <f>(Reference!F$12*List!$G1315)+Reference!F$13</f>
        <v>1934.5927860066538</v>
      </c>
      <c r="M1315" s="36">
        <f>(Reference!G$12*List!$G1315)+Reference!G$13</f>
        <v>2190.9051171512533</v>
      </c>
      <c r="N1315" s="36">
        <f>(Reference!H$12*List!$G1315)+Reference!H$13</f>
        <v>2274.3301157250844</v>
      </c>
      <c r="O1315" s="36">
        <f>(Reference!I$12*List!$G1315)+Reference!I$13</f>
        <v>2363.792449722021</v>
      </c>
      <c r="P1315" s="36">
        <f>(Reference!J$12*List!$G1315)+Reference!J$13</f>
        <v>2736.4606999301222</v>
      </c>
      <c r="Q1315" s="36">
        <f>(Reference!K$12*List!$G1315)+Reference!K$13</f>
        <v>2823.1787905529209</v>
      </c>
      <c r="R1315" s="36">
        <f>(Reference!L$12*List!$G1315)+Reference!L$13</f>
        <v>3046.0113525330216</v>
      </c>
      <c r="S1315" s="36">
        <f>(Reference!M$12*List!$G1315)+Reference!M$13</f>
        <v>3639.3167700219128</v>
      </c>
      <c r="T1315" s="36">
        <f>(Reference!N$12*List!$G1315)+Reference!N$13</f>
        <v>14680.505561533493</v>
      </c>
      <c r="U1315" s="12">
        <f>(Reference!O$12*List!$G1315)+Reference!O$13</f>
        <v>545.65437554033815</v>
      </c>
      <c r="V1315" s="12">
        <f>(Reference!P$12*List!$G1315)+Reference!P$13</f>
        <v>768.8766200795676</v>
      </c>
      <c r="W1315" s="12">
        <f>(Reference!Q$12*List!$G1315)+Reference!Q$13</f>
        <v>384.4383100397838</v>
      </c>
      <c r="X1315" s="54"/>
      <c r="Y1315" s="1" t="str">
        <f t="shared" si="41"/>
        <v>Manistee County, Michigan</v>
      </c>
      <c r="Z1315" s="41" t="s">
        <v>1349</v>
      </c>
      <c r="AA1315" s="40" t="s">
        <v>2225</v>
      </c>
      <c r="AB1315" s="44" t="s">
        <v>1983</v>
      </c>
      <c r="AC1315" s="63"/>
      <c r="AD1315" s="57">
        <f t="shared" si="40"/>
        <v>0.84300000000000008</v>
      </c>
    </row>
    <row r="1316" spans="1:30" x14ac:dyDescent="0.3">
      <c r="A1316" s="47">
        <v>23510</v>
      </c>
      <c r="B1316" s="19">
        <v>99923</v>
      </c>
      <c r="C1316" s="49" t="s">
        <v>2425</v>
      </c>
      <c r="D1316" s="41" t="s">
        <v>1350</v>
      </c>
      <c r="E1316" s="44" t="s">
        <v>1983</v>
      </c>
      <c r="F1316" s="18" t="s">
        <v>7</v>
      </c>
      <c r="G1316" s="16">
        <v>0.84300000000000008</v>
      </c>
      <c r="H1316" s="36">
        <f>(Reference!B$12*List!$G1316)+Reference!B$13</f>
        <v>840.73737707477619</v>
      </c>
      <c r="I1316" s="36">
        <f>(Reference!C$12*List!$G1316)+Reference!C$13</f>
        <v>1254.5692778949649</v>
      </c>
      <c r="J1316" s="36">
        <f>(Reference!D$12*List!$G1316)+Reference!D$13</f>
        <v>1501.5511815674911</v>
      </c>
      <c r="K1316" s="36">
        <f>(Reference!E$12*List!$G1316)+Reference!E$13</f>
        <v>1857.2051228559289</v>
      </c>
      <c r="L1316" s="36">
        <f>(Reference!F$12*List!$G1316)+Reference!F$13</f>
        <v>1934.5927860066538</v>
      </c>
      <c r="M1316" s="36">
        <f>(Reference!G$12*List!$G1316)+Reference!G$13</f>
        <v>2190.9051171512533</v>
      </c>
      <c r="N1316" s="36">
        <f>(Reference!H$12*List!$G1316)+Reference!H$13</f>
        <v>2274.3301157250844</v>
      </c>
      <c r="O1316" s="36">
        <f>(Reference!I$12*List!$G1316)+Reference!I$13</f>
        <v>2363.792449722021</v>
      </c>
      <c r="P1316" s="36">
        <f>(Reference!J$12*List!$G1316)+Reference!J$13</f>
        <v>2736.4606999301222</v>
      </c>
      <c r="Q1316" s="36">
        <f>(Reference!K$12*List!$G1316)+Reference!K$13</f>
        <v>2823.1787905529209</v>
      </c>
      <c r="R1316" s="36">
        <f>(Reference!L$12*List!$G1316)+Reference!L$13</f>
        <v>3046.0113525330216</v>
      </c>
      <c r="S1316" s="36">
        <f>(Reference!M$12*List!$G1316)+Reference!M$13</f>
        <v>3639.3167700219128</v>
      </c>
      <c r="T1316" s="36">
        <f>(Reference!N$12*List!$G1316)+Reference!N$13</f>
        <v>14680.505561533493</v>
      </c>
      <c r="U1316" s="12">
        <f>(Reference!O$12*List!$G1316)+Reference!O$13</f>
        <v>545.65437554033815</v>
      </c>
      <c r="V1316" s="12">
        <f>(Reference!P$12*List!$G1316)+Reference!P$13</f>
        <v>768.8766200795676</v>
      </c>
      <c r="W1316" s="12">
        <f>(Reference!Q$12*List!$G1316)+Reference!Q$13</f>
        <v>384.4383100397838</v>
      </c>
      <c r="X1316" s="54"/>
      <c r="Y1316" s="1" t="str">
        <f t="shared" si="41"/>
        <v>Marquette County, Michigan</v>
      </c>
      <c r="Z1316" s="41" t="s">
        <v>1350</v>
      </c>
      <c r="AA1316" s="40" t="s">
        <v>2225</v>
      </c>
      <c r="AB1316" s="44" t="s">
        <v>1983</v>
      </c>
      <c r="AC1316" s="63"/>
      <c r="AD1316" s="57">
        <f t="shared" si="40"/>
        <v>0.84300000000000008</v>
      </c>
    </row>
    <row r="1317" spans="1:30" x14ac:dyDescent="0.3">
      <c r="A1317" s="47">
        <v>23520</v>
      </c>
      <c r="B1317" s="19">
        <v>99923</v>
      </c>
      <c r="C1317" s="49" t="s">
        <v>2425</v>
      </c>
      <c r="D1317" s="41" t="s">
        <v>1166</v>
      </c>
      <c r="E1317" s="44" t="s">
        <v>1983</v>
      </c>
      <c r="F1317" s="18" t="s">
        <v>7</v>
      </c>
      <c r="G1317" s="16">
        <v>0.84300000000000008</v>
      </c>
      <c r="H1317" s="36">
        <f>(Reference!B$12*List!$G1317)+Reference!B$13</f>
        <v>840.73737707477619</v>
      </c>
      <c r="I1317" s="36">
        <f>(Reference!C$12*List!$G1317)+Reference!C$13</f>
        <v>1254.5692778949649</v>
      </c>
      <c r="J1317" s="36">
        <f>(Reference!D$12*List!$G1317)+Reference!D$13</f>
        <v>1501.5511815674911</v>
      </c>
      <c r="K1317" s="36">
        <f>(Reference!E$12*List!$G1317)+Reference!E$13</f>
        <v>1857.2051228559289</v>
      </c>
      <c r="L1317" s="36">
        <f>(Reference!F$12*List!$G1317)+Reference!F$13</f>
        <v>1934.5927860066538</v>
      </c>
      <c r="M1317" s="36">
        <f>(Reference!G$12*List!$G1317)+Reference!G$13</f>
        <v>2190.9051171512533</v>
      </c>
      <c r="N1317" s="36">
        <f>(Reference!H$12*List!$G1317)+Reference!H$13</f>
        <v>2274.3301157250844</v>
      </c>
      <c r="O1317" s="36">
        <f>(Reference!I$12*List!$G1317)+Reference!I$13</f>
        <v>2363.792449722021</v>
      </c>
      <c r="P1317" s="36">
        <f>(Reference!J$12*List!$G1317)+Reference!J$13</f>
        <v>2736.4606999301222</v>
      </c>
      <c r="Q1317" s="36">
        <f>(Reference!K$12*List!$G1317)+Reference!K$13</f>
        <v>2823.1787905529209</v>
      </c>
      <c r="R1317" s="36">
        <f>(Reference!L$12*List!$G1317)+Reference!L$13</f>
        <v>3046.0113525330216</v>
      </c>
      <c r="S1317" s="36">
        <f>(Reference!M$12*List!$G1317)+Reference!M$13</f>
        <v>3639.3167700219128</v>
      </c>
      <c r="T1317" s="36">
        <f>(Reference!N$12*List!$G1317)+Reference!N$13</f>
        <v>14680.505561533493</v>
      </c>
      <c r="U1317" s="12">
        <f>(Reference!O$12*List!$G1317)+Reference!O$13</f>
        <v>545.65437554033815</v>
      </c>
      <c r="V1317" s="12">
        <f>(Reference!P$12*List!$G1317)+Reference!P$13</f>
        <v>768.8766200795676</v>
      </c>
      <c r="W1317" s="12">
        <f>(Reference!Q$12*List!$G1317)+Reference!Q$13</f>
        <v>384.4383100397838</v>
      </c>
      <c r="X1317" s="54"/>
      <c r="Y1317" s="1" t="str">
        <f t="shared" si="41"/>
        <v>Mason County, Michigan</v>
      </c>
      <c r="Z1317" s="41" t="s">
        <v>1166</v>
      </c>
      <c r="AA1317" s="40" t="s">
        <v>2225</v>
      </c>
      <c r="AB1317" s="44" t="s">
        <v>1983</v>
      </c>
      <c r="AC1317" s="63"/>
      <c r="AD1317" s="57">
        <f t="shared" si="40"/>
        <v>0.84300000000000008</v>
      </c>
    </row>
    <row r="1318" spans="1:30" x14ac:dyDescent="0.3">
      <c r="A1318" s="47">
        <v>23530</v>
      </c>
      <c r="B1318" s="19">
        <v>99923</v>
      </c>
      <c r="C1318" s="49" t="s">
        <v>2425</v>
      </c>
      <c r="D1318" s="41" t="s">
        <v>1351</v>
      </c>
      <c r="E1318" s="44" t="s">
        <v>1983</v>
      </c>
      <c r="F1318" s="18" t="s">
        <v>7</v>
      </c>
      <c r="G1318" s="16">
        <v>0.84300000000000008</v>
      </c>
      <c r="H1318" s="36">
        <f>(Reference!B$12*List!$G1318)+Reference!B$13</f>
        <v>840.73737707477619</v>
      </c>
      <c r="I1318" s="36">
        <f>(Reference!C$12*List!$G1318)+Reference!C$13</f>
        <v>1254.5692778949649</v>
      </c>
      <c r="J1318" s="36">
        <f>(Reference!D$12*List!$G1318)+Reference!D$13</f>
        <v>1501.5511815674911</v>
      </c>
      <c r="K1318" s="36">
        <f>(Reference!E$12*List!$G1318)+Reference!E$13</f>
        <v>1857.2051228559289</v>
      </c>
      <c r="L1318" s="36">
        <f>(Reference!F$12*List!$G1318)+Reference!F$13</f>
        <v>1934.5927860066538</v>
      </c>
      <c r="M1318" s="36">
        <f>(Reference!G$12*List!$G1318)+Reference!G$13</f>
        <v>2190.9051171512533</v>
      </c>
      <c r="N1318" s="36">
        <f>(Reference!H$12*List!$G1318)+Reference!H$13</f>
        <v>2274.3301157250844</v>
      </c>
      <c r="O1318" s="36">
        <f>(Reference!I$12*List!$G1318)+Reference!I$13</f>
        <v>2363.792449722021</v>
      </c>
      <c r="P1318" s="36">
        <f>(Reference!J$12*List!$G1318)+Reference!J$13</f>
        <v>2736.4606999301222</v>
      </c>
      <c r="Q1318" s="36">
        <f>(Reference!K$12*List!$G1318)+Reference!K$13</f>
        <v>2823.1787905529209</v>
      </c>
      <c r="R1318" s="36">
        <f>(Reference!L$12*List!$G1318)+Reference!L$13</f>
        <v>3046.0113525330216</v>
      </c>
      <c r="S1318" s="36">
        <f>(Reference!M$12*List!$G1318)+Reference!M$13</f>
        <v>3639.3167700219128</v>
      </c>
      <c r="T1318" s="36">
        <f>(Reference!N$12*List!$G1318)+Reference!N$13</f>
        <v>14680.505561533493</v>
      </c>
      <c r="U1318" s="12">
        <f>(Reference!O$12*List!$G1318)+Reference!O$13</f>
        <v>545.65437554033815</v>
      </c>
      <c r="V1318" s="12">
        <f>(Reference!P$12*List!$G1318)+Reference!P$13</f>
        <v>768.8766200795676</v>
      </c>
      <c r="W1318" s="12">
        <f>(Reference!Q$12*List!$G1318)+Reference!Q$13</f>
        <v>384.4383100397838</v>
      </c>
      <c r="X1318" s="54"/>
      <c r="Y1318" s="1" t="str">
        <f t="shared" si="41"/>
        <v>Mecosta County, Michigan</v>
      </c>
      <c r="Z1318" s="41" t="s">
        <v>1351</v>
      </c>
      <c r="AA1318" s="40" t="s">
        <v>2225</v>
      </c>
      <c r="AB1318" s="44" t="s">
        <v>1983</v>
      </c>
      <c r="AC1318" s="63"/>
      <c r="AD1318" s="57">
        <f t="shared" si="40"/>
        <v>0.84300000000000008</v>
      </c>
    </row>
    <row r="1319" spans="1:30" x14ac:dyDescent="0.3">
      <c r="A1319" s="47">
        <v>23540</v>
      </c>
      <c r="B1319" s="19">
        <v>99923</v>
      </c>
      <c r="C1319" s="49" t="s">
        <v>2425</v>
      </c>
      <c r="D1319" s="41" t="s">
        <v>1352</v>
      </c>
      <c r="E1319" s="44" t="s">
        <v>1983</v>
      </c>
      <c r="F1319" s="18" t="s">
        <v>7</v>
      </c>
      <c r="G1319" s="16">
        <v>0.84300000000000008</v>
      </c>
      <c r="H1319" s="36">
        <f>(Reference!B$12*List!$G1319)+Reference!B$13</f>
        <v>840.73737707477619</v>
      </c>
      <c r="I1319" s="36">
        <f>(Reference!C$12*List!$G1319)+Reference!C$13</f>
        <v>1254.5692778949649</v>
      </c>
      <c r="J1319" s="36">
        <f>(Reference!D$12*List!$G1319)+Reference!D$13</f>
        <v>1501.5511815674911</v>
      </c>
      <c r="K1319" s="36">
        <f>(Reference!E$12*List!$G1319)+Reference!E$13</f>
        <v>1857.2051228559289</v>
      </c>
      <c r="L1319" s="36">
        <f>(Reference!F$12*List!$G1319)+Reference!F$13</f>
        <v>1934.5927860066538</v>
      </c>
      <c r="M1319" s="36">
        <f>(Reference!G$12*List!$G1319)+Reference!G$13</f>
        <v>2190.9051171512533</v>
      </c>
      <c r="N1319" s="36">
        <f>(Reference!H$12*List!$G1319)+Reference!H$13</f>
        <v>2274.3301157250844</v>
      </c>
      <c r="O1319" s="36">
        <f>(Reference!I$12*List!$G1319)+Reference!I$13</f>
        <v>2363.792449722021</v>
      </c>
      <c r="P1319" s="36">
        <f>(Reference!J$12*List!$G1319)+Reference!J$13</f>
        <v>2736.4606999301222</v>
      </c>
      <c r="Q1319" s="36">
        <f>(Reference!K$12*List!$G1319)+Reference!K$13</f>
        <v>2823.1787905529209</v>
      </c>
      <c r="R1319" s="36">
        <f>(Reference!L$12*List!$G1319)+Reference!L$13</f>
        <v>3046.0113525330216</v>
      </c>
      <c r="S1319" s="36">
        <f>(Reference!M$12*List!$G1319)+Reference!M$13</f>
        <v>3639.3167700219128</v>
      </c>
      <c r="T1319" s="36">
        <f>(Reference!N$12*List!$G1319)+Reference!N$13</f>
        <v>14680.505561533493</v>
      </c>
      <c r="U1319" s="12">
        <f>(Reference!O$12*List!$G1319)+Reference!O$13</f>
        <v>545.65437554033815</v>
      </c>
      <c r="V1319" s="12">
        <f>(Reference!P$12*List!$G1319)+Reference!P$13</f>
        <v>768.8766200795676</v>
      </c>
      <c r="W1319" s="12">
        <f>(Reference!Q$12*List!$G1319)+Reference!Q$13</f>
        <v>384.4383100397838</v>
      </c>
      <c r="X1319" s="54"/>
      <c r="Y1319" s="1" t="str">
        <f t="shared" si="41"/>
        <v>Menominee County, Michigan</v>
      </c>
      <c r="Z1319" s="41" t="s">
        <v>1352</v>
      </c>
      <c r="AA1319" s="40" t="s">
        <v>2225</v>
      </c>
      <c r="AB1319" s="44" t="s">
        <v>1983</v>
      </c>
      <c r="AC1319" s="63"/>
      <c r="AD1319" s="57">
        <f t="shared" si="40"/>
        <v>0.84300000000000008</v>
      </c>
    </row>
    <row r="1320" spans="1:30" x14ac:dyDescent="0.3">
      <c r="A1320" s="47">
        <v>23550</v>
      </c>
      <c r="B1320" s="28">
        <v>33220</v>
      </c>
      <c r="C1320" s="49" t="s">
        <v>2435</v>
      </c>
      <c r="D1320" s="40" t="s">
        <v>738</v>
      </c>
      <c r="E1320" s="43" t="s">
        <v>1983</v>
      </c>
      <c r="F1320" s="18" t="s">
        <v>6</v>
      </c>
      <c r="G1320" s="10">
        <v>0.94689999999999996</v>
      </c>
      <c r="H1320" s="36">
        <f>(Reference!B$12*List!$G1320)+Reference!B$13</f>
        <v>918.98805699090212</v>
      </c>
      <c r="I1320" s="36">
        <f>(Reference!C$12*List!$G1320)+Reference!C$13</f>
        <v>1371.3368936500005</v>
      </c>
      <c r="J1320" s="36">
        <f>(Reference!D$12*List!$G1320)+Reference!D$13</f>
        <v>1641.306358499595</v>
      </c>
      <c r="K1320" s="36">
        <f>(Reference!E$12*List!$G1320)+Reference!E$13</f>
        <v>2030.0623878830113</v>
      </c>
      <c r="L1320" s="36">
        <f>(Reference!F$12*List!$G1320)+Reference!F$13</f>
        <v>2114.6528202025511</v>
      </c>
      <c r="M1320" s="36">
        <f>(Reference!G$12*List!$G1320)+Reference!G$13</f>
        <v>2394.8211315020189</v>
      </c>
      <c r="N1320" s="36">
        <f>(Reference!H$12*List!$G1320)+Reference!H$13</f>
        <v>2486.0108174067705</v>
      </c>
      <c r="O1320" s="36">
        <f>(Reference!I$12*List!$G1320)+Reference!I$13</f>
        <v>2583.7997568967344</v>
      </c>
      <c r="P1320" s="36">
        <f>(Reference!J$12*List!$G1320)+Reference!J$13</f>
        <v>2991.1536827475675</v>
      </c>
      <c r="Q1320" s="36">
        <f>(Reference!K$12*List!$G1320)+Reference!K$13</f>
        <v>3085.9429615169811</v>
      </c>
      <c r="R1320" s="36">
        <f>(Reference!L$12*List!$G1320)+Reference!L$13</f>
        <v>3329.5154120257257</v>
      </c>
      <c r="S1320" s="36">
        <f>(Reference!M$12*List!$G1320)+Reference!M$13</f>
        <v>3978.0420598088631</v>
      </c>
      <c r="T1320" s="36">
        <f>(Reference!N$12*List!$G1320)+Reference!N$13</f>
        <v>16046.87700287396</v>
      </c>
      <c r="U1320" s="12">
        <f>(Reference!O$12*List!$G1320)+Reference!O$13</f>
        <v>596.4405390314887</v>
      </c>
      <c r="V1320" s="12">
        <f>(Reference!P$12*List!$G1320)+Reference!P$13</f>
        <v>840.43894136255221</v>
      </c>
      <c r="W1320" s="12">
        <f>(Reference!Q$12*List!$G1320)+Reference!Q$13</f>
        <v>420.21947068127611</v>
      </c>
      <c r="X1320" s="54"/>
      <c r="Y1320" s="1" t="str">
        <f t="shared" si="41"/>
        <v>Midland County, Michigan</v>
      </c>
      <c r="Z1320" s="40" t="s">
        <v>738</v>
      </c>
      <c r="AA1320" s="40" t="s">
        <v>2225</v>
      </c>
      <c r="AB1320" s="43" t="s">
        <v>1983</v>
      </c>
      <c r="AC1320" s="62"/>
      <c r="AD1320" s="57">
        <f t="shared" si="40"/>
        <v>0.94689999999999996</v>
      </c>
    </row>
    <row r="1321" spans="1:30" x14ac:dyDescent="0.3">
      <c r="A1321" s="47">
        <v>23560</v>
      </c>
      <c r="B1321" s="19">
        <v>99923</v>
      </c>
      <c r="C1321" s="49" t="s">
        <v>2425</v>
      </c>
      <c r="D1321" s="41" t="s">
        <v>1353</v>
      </c>
      <c r="E1321" s="44" t="s">
        <v>1983</v>
      </c>
      <c r="F1321" s="18" t="s">
        <v>7</v>
      </c>
      <c r="G1321" s="16">
        <v>0.84300000000000008</v>
      </c>
      <c r="H1321" s="36">
        <f>(Reference!B$12*List!$G1321)+Reference!B$13</f>
        <v>840.73737707477619</v>
      </c>
      <c r="I1321" s="36">
        <f>(Reference!C$12*List!$G1321)+Reference!C$13</f>
        <v>1254.5692778949649</v>
      </c>
      <c r="J1321" s="36">
        <f>(Reference!D$12*List!$G1321)+Reference!D$13</f>
        <v>1501.5511815674911</v>
      </c>
      <c r="K1321" s="36">
        <f>(Reference!E$12*List!$G1321)+Reference!E$13</f>
        <v>1857.2051228559289</v>
      </c>
      <c r="L1321" s="36">
        <f>(Reference!F$12*List!$G1321)+Reference!F$13</f>
        <v>1934.5927860066538</v>
      </c>
      <c r="M1321" s="36">
        <f>(Reference!G$12*List!$G1321)+Reference!G$13</f>
        <v>2190.9051171512533</v>
      </c>
      <c r="N1321" s="36">
        <f>(Reference!H$12*List!$G1321)+Reference!H$13</f>
        <v>2274.3301157250844</v>
      </c>
      <c r="O1321" s="36">
        <f>(Reference!I$12*List!$G1321)+Reference!I$13</f>
        <v>2363.792449722021</v>
      </c>
      <c r="P1321" s="36">
        <f>(Reference!J$12*List!$G1321)+Reference!J$13</f>
        <v>2736.4606999301222</v>
      </c>
      <c r="Q1321" s="36">
        <f>(Reference!K$12*List!$G1321)+Reference!K$13</f>
        <v>2823.1787905529209</v>
      </c>
      <c r="R1321" s="36">
        <f>(Reference!L$12*List!$G1321)+Reference!L$13</f>
        <v>3046.0113525330216</v>
      </c>
      <c r="S1321" s="36">
        <f>(Reference!M$12*List!$G1321)+Reference!M$13</f>
        <v>3639.3167700219128</v>
      </c>
      <c r="T1321" s="36">
        <f>(Reference!N$12*List!$G1321)+Reference!N$13</f>
        <v>14680.505561533493</v>
      </c>
      <c r="U1321" s="12">
        <f>(Reference!O$12*List!$G1321)+Reference!O$13</f>
        <v>545.65437554033815</v>
      </c>
      <c r="V1321" s="12">
        <f>(Reference!P$12*List!$G1321)+Reference!P$13</f>
        <v>768.8766200795676</v>
      </c>
      <c r="W1321" s="12">
        <f>(Reference!Q$12*List!$G1321)+Reference!Q$13</f>
        <v>384.4383100397838</v>
      </c>
      <c r="X1321" s="54"/>
      <c r="Y1321" s="1" t="str">
        <f t="shared" si="41"/>
        <v>Missaukee County, Michigan</v>
      </c>
      <c r="Z1321" s="41" t="s">
        <v>1353</v>
      </c>
      <c r="AA1321" s="40" t="s">
        <v>2225</v>
      </c>
      <c r="AB1321" s="44" t="s">
        <v>1983</v>
      </c>
      <c r="AC1321" s="63"/>
      <c r="AD1321" s="57">
        <f t="shared" si="40"/>
        <v>0.84300000000000008</v>
      </c>
    </row>
    <row r="1322" spans="1:30" x14ac:dyDescent="0.3">
      <c r="A1322" s="47">
        <v>23570</v>
      </c>
      <c r="B1322" s="28">
        <v>33780</v>
      </c>
      <c r="C1322" s="49" t="s">
        <v>2410</v>
      </c>
      <c r="D1322" s="40" t="s">
        <v>207</v>
      </c>
      <c r="E1322" s="43" t="s">
        <v>1983</v>
      </c>
      <c r="F1322" s="18" t="s">
        <v>6</v>
      </c>
      <c r="G1322" s="10">
        <v>0.85219999999999996</v>
      </c>
      <c r="H1322" s="36">
        <f>(Reference!B$12*List!$G1322)+Reference!B$13</f>
        <v>847.66621494992876</v>
      </c>
      <c r="I1322" s="36">
        <f>(Reference!C$12*List!$G1322)+Reference!C$13</f>
        <v>1264.9086625431487</v>
      </c>
      <c r="J1322" s="36">
        <f>(Reference!D$12*List!$G1322)+Reference!D$13</f>
        <v>1513.9260384276965</v>
      </c>
      <c r="K1322" s="36">
        <f>(Reference!E$12*List!$G1322)+Reference!E$13</f>
        <v>1872.5110597014452</v>
      </c>
      <c r="L1322" s="36">
        <f>(Reference!F$12*List!$G1322)+Reference!F$13</f>
        <v>1950.5365041452701</v>
      </c>
      <c r="M1322" s="36">
        <f>(Reference!G$12*List!$G1322)+Reference!G$13</f>
        <v>2208.9612031187894</v>
      </c>
      <c r="N1322" s="36">
        <f>(Reference!H$12*List!$G1322)+Reference!H$13</f>
        <v>2293.0737389731257</v>
      </c>
      <c r="O1322" s="36">
        <f>(Reference!I$12*List!$G1322)+Reference!I$13</f>
        <v>2383.2733662379724</v>
      </c>
      <c r="P1322" s="36">
        <f>(Reference!J$12*List!$G1322)+Reference!J$13</f>
        <v>2759.0129178504349</v>
      </c>
      <c r="Q1322" s="36">
        <f>(Reference!K$12*List!$G1322)+Reference!K$13</f>
        <v>2846.4456853832316</v>
      </c>
      <c r="R1322" s="36">
        <f>(Reference!L$12*List!$G1322)+Reference!L$13</f>
        <v>3071.1146956257344</v>
      </c>
      <c r="S1322" s="36">
        <f>(Reference!M$12*List!$G1322)+Reference!M$13</f>
        <v>3669.309769695059</v>
      </c>
      <c r="T1322" s="36">
        <f>(Reference!N$12*List!$G1322)+Reference!N$13</f>
        <v>14801.493215627161</v>
      </c>
      <c r="U1322" s="12">
        <f>(Reference!O$12*List!$G1322)+Reference!O$13</f>
        <v>550.15132168199921</v>
      </c>
      <c r="V1322" s="12">
        <f>(Reference!P$12*List!$G1322)+Reference!P$13</f>
        <v>775.21322600645362</v>
      </c>
      <c r="W1322" s="12">
        <f>(Reference!Q$12*List!$G1322)+Reference!Q$13</f>
        <v>387.60661300322681</v>
      </c>
      <c r="X1322" s="54"/>
      <c r="Y1322" s="1" t="str">
        <f t="shared" si="41"/>
        <v>Monroe County, Michigan</v>
      </c>
      <c r="Z1322" s="40" t="s">
        <v>207</v>
      </c>
      <c r="AA1322" s="40" t="s">
        <v>2225</v>
      </c>
      <c r="AB1322" s="43" t="s">
        <v>1983</v>
      </c>
      <c r="AC1322" s="62"/>
      <c r="AD1322" s="57">
        <f t="shared" si="40"/>
        <v>0.85219999999999996</v>
      </c>
    </row>
    <row r="1323" spans="1:30" x14ac:dyDescent="0.3">
      <c r="A1323" s="47">
        <v>23580</v>
      </c>
      <c r="B1323" s="28">
        <v>24340</v>
      </c>
      <c r="C1323" s="49" t="s">
        <v>2426</v>
      </c>
      <c r="D1323" s="40" t="s">
        <v>883</v>
      </c>
      <c r="E1323" s="43" t="s">
        <v>1983</v>
      </c>
      <c r="F1323" s="18" t="s">
        <v>6</v>
      </c>
      <c r="G1323" s="10">
        <v>0.87939999999999996</v>
      </c>
      <c r="H1323" s="36">
        <f>(Reference!B$12*List!$G1323)+Reference!B$13</f>
        <v>868.15147475472781</v>
      </c>
      <c r="I1323" s="36">
        <f>(Reference!C$12*List!$G1323)+Reference!C$13</f>
        <v>1295.4772780247367</v>
      </c>
      <c r="J1323" s="36">
        <f>(Reference!D$12*List!$G1323)+Reference!D$13</f>
        <v>1550.5125717535216</v>
      </c>
      <c r="K1323" s="36">
        <f>(Reference!E$12*List!$G1323)+Reference!E$13</f>
        <v>1917.763394722972</v>
      </c>
      <c r="L1323" s="36">
        <f>(Reference!F$12*List!$G1323)+Reference!F$13</f>
        <v>1997.6744534246582</v>
      </c>
      <c r="M1323" s="36">
        <f>(Reference!G$12*List!$G1323)+Reference!G$13</f>
        <v>2262.3444138054192</v>
      </c>
      <c r="N1323" s="36">
        <f>(Reference!H$12*List!$G1323)+Reference!H$13</f>
        <v>2348.4896685760309</v>
      </c>
      <c r="O1323" s="36">
        <f>(Reference!I$12*List!$G1323)+Reference!I$13</f>
        <v>2440.8691194155681</v>
      </c>
      <c r="P1323" s="36">
        <f>(Reference!J$12*List!$G1323)+Reference!J$13</f>
        <v>2825.6890403974467</v>
      </c>
      <c r="Q1323" s="36">
        <f>(Reference!K$12*List!$G1323)+Reference!K$13</f>
        <v>2915.2347657511091</v>
      </c>
      <c r="R1323" s="36">
        <f>(Reference!L$12*List!$G1323)+Reference!L$13</f>
        <v>3145.3332752041906</v>
      </c>
      <c r="S1323" s="36">
        <f>(Reference!M$12*List!$G1323)+Reference!M$13</f>
        <v>3757.9847252504496</v>
      </c>
      <c r="T1323" s="36">
        <f>(Reference!N$12*List!$G1323)+Reference!N$13</f>
        <v>15159.195845121489</v>
      </c>
      <c r="U1323" s="12">
        <f>(Reference!O$12*List!$G1323)+Reference!O$13</f>
        <v>563.44664070951887</v>
      </c>
      <c r="V1323" s="12">
        <f>(Reference!P$12*List!$G1323)+Reference!P$13</f>
        <v>793.94753918159495</v>
      </c>
      <c r="W1323" s="12">
        <f>(Reference!Q$12*List!$G1323)+Reference!Q$13</f>
        <v>396.97376959079747</v>
      </c>
      <c r="X1323" s="54"/>
      <c r="Y1323" s="1" t="str">
        <f t="shared" si="41"/>
        <v>Montcalm County, Michigan</v>
      </c>
      <c r="Z1323" s="40" t="s">
        <v>883</v>
      </c>
      <c r="AA1323" s="40" t="s">
        <v>2225</v>
      </c>
      <c r="AB1323" s="43" t="s">
        <v>1983</v>
      </c>
      <c r="AC1323" s="62"/>
      <c r="AD1323" s="57">
        <f t="shared" si="40"/>
        <v>0.87939999999999996</v>
      </c>
    </row>
    <row r="1324" spans="1:30" x14ac:dyDescent="0.3">
      <c r="A1324" s="47">
        <v>23590</v>
      </c>
      <c r="B1324" s="19">
        <v>99923</v>
      </c>
      <c r="C1324" s="49" t="s">
        <v>2425</v>
      </c>
      <c r="D1324" s="41" t="s">
        <v>1354</v>
      </c>
      <c r="E1324" s="44" t="s">
        <v>1983</v>
      </c>
      <c r="F1324" s="18" t="s">
        <v>7</v>
      </c>
      <c r="G1324" s="16">
        <v>0.84300000000000008</v>
      </c>
      <c r="H1324" s="36">
        <f>(Reference!B$12*List!$G1324)+Reference!B$13</f>
        <v>840.73737707477619</v>
      </c>
      <c r="I1324" s="36">
        <f>(Reference!C$12*List!$G1324)+Reference!C$13</f>
        <v>1254.5692778949649</v>
      </c>
      <c r="J1324" s="36">
        <f>(Reference!D$12*List!$G1324)+Reference!D$13</f>
        <v>1501.5511815674911</v>
      </c>
      <c r="K1324" s="36">
        <f>(Reference!E$12*List!$G1324)+Reference!E$13</f>
        <v>1857.2051228559289</v>
      </c>
      <c r="L1324" s="36">
        <f>(Reference!F$12*List!$G1324)+Reference!F$13</f>
        <v>1934.5927860066538</v>
      </c>
      <c r="M1324" s="36">
        <f>(Reference!G$12*List!$G1324)+Reference!G$13</f>
        <v>2190.9051171512533</v>
      </c>
      <c r="N1324" s="36">
        <f>(Reference!H$12*List!$G1324)+Reference!H$13</f>
        <v>2274.3301157250844</v>
      </c>
      <c r="O1324" s="36">
        <f>(Reference!I$12*List!$G1324)+Reference!I$13</f>
        <v>2363.792449722021</v>
      </c>
      <c r="P1324" s="36">
        <f>(Reference!J$12*List!$G1324)+Reference!J$13</f>
        <v>2736.4606999301222</v>
      </c>
      <c r="Q1324" s="36">
        <f>(Reference!K$12*List!$G1324)+Reference!K$13</f>
        <v>2823.1787905529209</v>
      </c>
      <c r="R1324" s="36">
        <f>(Reference!L$12*List!$G1324)+Reference!L$13</f>
        <v>3046.0113525330216</v>
      </c>
      <c r="S1324" s="36">
        <f>(Reference!M$12*List!$G1324)+Reference!M$13</f>
        <v>3639.3167700219128</v>
      </c>
      <c r="T1324" s="36">
        <f>(Reference!N$12*List!$G1324)+Reference!N$13</f>
        <v>14680.505561533493</v>
      </c>
      <c r="U1324" s="12">
        <f>(Reference!O$12*List!$G1324)+Reference!O$13</f>
        <v>545.65437554033815</v>
      </c>
      <c r="V1324" s="12">
        <f>(Reference!P$12*List!$G1324)+Reference!P$13</f>
        <v>768.8766200795676</v>
      </c>
      <c r="W1324" s="12">
        <f>(Reference!Q$12*List!$G1324)+Reference!Q$13</f>
        <v>384.4383100397838</v>
      </c>
      <c r="X1324" s="54"/>
      <c r="Y1324" s="1" t="str">
        <f t="shared" si="41"/>
        <v>Montmorency County, Michigan</v>
      </c>
      <c r="Z1324" s="41" t="s">
        <v>1354</v>
      </c>
      <c r="AA1324" s="40" t="s">
        <v>2225</v>
      </c>
      <c r="AB1324" s="44" t="s">
        <v>1983</v>
      </c>
      <c r="AC1324" s="63"/>
      <c r="AD1324" s="57">
        <f t="shared" si="40"/>
        <v>0.84300000000000008</v>
      </c>
    </row>
    <row r="1325" spans="1:30" x14ac:dyDescent="0.3">
      <c r="A1325" s="47">
        <v>23600</v>
      </c>
      <c r="B1325" s="28">
        <v>34740</v>
      </c>
      <c r="C1325" s="49" t="s">
        <v>2436</v>
      </c>
      <c r="D1325" s="40" t="s">
        <v>405</v>
      </c>
      <c r="E1325" s="43" t="s">
        <v>1983</v>
      </c>
      <c r="F1325" s="18" t="s">
        <v>6</v>
      </c>
      <c r="G1325" s="10">
        <v>0.9133</v>
      </c>
      <c r="H1325" s="36">
        <f>(Reference!B$12*List!$G1325)+Reference!B$13</f>
        <v>893.68273605556203</v>
      </c>
      <c r="I1325" s="36">
        <f>(Reference!C$12*List!$G1325)+Reference!C$13</f>
        <v>1333.5756627609803</v>
      </c>
      <c r="J1325" s="36">
        <f>(Reference!D$12*List!$G1325)+Reference!D$13</f>
        <v>1596.1112290971053</v>
      </c>
      <c r="K1325" s="36">
        <f>(Reference!E$12*List!$G1325)+Reference!E$13</f>
        <v>1974.1624446211251</v>
      </c>
      <c r="L1325" s="36">
        <f>(Reference!F$12*List!$G1325)+Reference!F$13</f>
        <v>2056.4235887397776</v>
      </c>
      <c r="M1325" s="36">
        <f>(Reference!G$12*List!$G1325)+Reference!G$13</f>
        <v>2328.8771653597114</v>
      </c>
      <c r="N1325" s="36">
        <f>(Reference!H$12*List!$G1325)+Reference!H$13</f>
        <v>2417.5558455443579</v>
      </c>
      <c r="O1325" s="36">
        <f>(Reference!I$12*List!$G1325)+Reference!I$13</f>
        <v>2512.6520617949982</v>
      </c>
      <c r="P1325" s="36">
        <f>(Reference!J$12*List!$G1325)+Reference!J$13</f>
        <v>2908.7890607777294</v>
      </c>
      <c r="Q1325" s="36">
        <f>(Reference!K$12*List!$G1325)+Reference!K$13</f>
        <v>3000.9682151801917</v>
      </c>
      <c r="R1325" s="36">
        <f>(Reference!L$12*List!$G1325)+Reference!L$13</f>
        <v>3237.8336372523399</v>
      </c>
      <c r="S1325" s="36">
        <f>(Reference!M$12*List!$G1325)+Reference!M$13</f>
        <v>3868.502408828675</v>
      </c>
      <c r="T1325" s="36">
        <f>(Reference!N$12*List!$G1325)+Reference!N$13</f>
        <v>15605.00904879273</v>
      </c>
      <c r="U1325" s="12">
        <f>(Reference!O$12*List!$G1325)+Reference!O$13</f>
        <v>580.01690964455258</v>
      </c>
      <c r="V1325" s="12">
        <f>(Reference!P$12*List!$G1325)+Reference!P$13</f>
        <v>817.29655449914253</v>
      </c>
      <c r="W1325" s="12">
        <f>(Reference!Q$12*List!$G1325)+Reference!Q$13</f>
        <v>408.64827724957127</v>
      </c>
      <c r="X1325" s="54"/>
      <c r="Y1325" s="1" t="str">
        <f t="shared" si="41"/>
        <v>Muskegon County, Michigan</v>
      </c>
      <c r="Z1325" s="40" t="s">
        <v>405</v>
      </c>
      <c r="AA1325" s="40" t="s">
        <v>2225</v>
      </c>
      <c r="AB1325" s="43" t="s">
        <v>1983</v>
      </c>
      <c r="AC1325" s="62"/>
      <c r="AD1325" s="57">
        <f t="shared" si="40"/>
        <v>0.9133</v>
      </c>
    </row>
    <row r="1326" spans="1:30" x14ac:dyDescent="0.3">
      <c r="A1326" s="47">
        <v>23610</v>
      </c>
      <c r="B1326" s="19">
        <v>99923</v>
      </c>
      <c r="C1326" s="49" t="s">
        <v>2425</v>
      </c>
      <c r="D1326" s="41" t="s">
        <v>1320</v>
      </c>
      <c r="E1326" s="44" t="s">
        <v>1983</v>
      </c>
      <c r="F1326" s="18" t="s">
        <v>7</v>
      </c>
      <c r="G1326" s="16">
        <v>0.84300000000000008</v>
      </c>
      <c r="H1326" s="36">
        <f>(Reference!B$12*List!$G1326)+Reference!B$13</f>
        <v>840.73737707477619</v>
      </c>
      <c r="I1326" s="36">
        <f>(Reference!C$12*List!$G1326)+Reference!C$13</f>
        <v>1254.5692778949649</v>
      </c>
      <c r="J1326" s="36">
        <f>(Reference!D$12*List!$G1326)+Reference!D$13</f>
        <v>1501.5511815674911</v>
      </c>
      <c r="K1326" s="36">
        <f>(Reference!E$12*List!$G1326)+Reference!E$13</f>
        <v>1857.2051228559289</v>
      </c>
      <c r="L1326" s="36">
        <f>(Reference!F$12*List!$G1326)+Reference!F$13</f>
        <v>1934.5927860066538</v>
      </c>
      <c r="M1326" s="36">
        <f>(Reference!G$12*List!$G1326)+Reference!G$13</f>
        <v>2190.9051171512533</v>
      </c>
      <c r="N1326" s="36">
        <f>(Reference!H$12*List!$G1326)+Reference!H$13</f>
        <v>2274.3301157250844</v>
      </c>
      <c r="O1326" s="36">
        <f>(Reference!I$12*List!$G1326)+Reference!I$13</f>
        <v>2363.792449722021</v>
      </c>
      <c r="P1326" s="36">
        <f>(Reference!J$12*List!$G1326)+Reference!J$13</f>
        <v>2736.4606999301222</v>
      </c>
      <c r="Q1326" s="36">
        <f>(Reference!K$12*List!$G1326)+Reference!K$13</f>
        <v>2823.1787905529209</v>
      </c>
      <c r="R1326" s="36">
        <f>(Reference!L$12*List!$G1326)+Reference!L$13</f>
        <v>3046.0113525330216</v>
      </c>
      <c r="S1326" s="36">
        <f>(Reference!M$12*List!$G1326)+Reference!M$13</f>
        <v>3639.3167700219128</v>
      </c>
      <c r="T1326" s="36">
        <f>(Reference!N$12*List!$G1326)+Reference!N$13</f>
        <v>14680.505561533493</v>
      </c>
      <c r="U1326" s="12">
        <f>(Reference!O$12*List!$G1326)+Reference!O$13</f>
        <v>545.65437554033815</v>
      </c>
      <c r="V1326" s="12">
        <f>(Reference!P$12*List!$G1326)+Reference!P$13</f>
        <v>768.8766200795676</v>
      </c>
      <c r="W1326" s="12">
        <f>(Reference!Q$12*List!$G1326)+Reference!Q$13</f>
        <v>384.4383100397838</v>
      </c>
      <c r="X1326" s="54"/>
      <c r="Y1326" s="1" t="str">
        <f t="shared" si="41"/>
        <v>Newaygo County, Michigan</v>
      </c>
      <c r="Z1326" s="41" t="s">
        <v>1320</v>
      </c>
      <c r="AA1326" s="40" t="s">
        <v>2225</v>
      </c>
      <c r="AB1326" s="44" t="s">
        <v>1983</v>
      </c>
      <c r="AC1326" s="63"/>
      <c r="AD1326" s="57">
        <f t="shared" si="40"/>
        <v>0.84300000000000008</v>
      </c>
    </row>
    <row r="1327" spans="1:30" x14ac:dyDescent="0.3">
      <c r="A1327" s="47">
        <v>23620</v>
      </c>
      <c r="B1327" s="28">
        <v>47664</v>
      </c>
      <c r="C1327" s="49" t="s">
        <v>2434</v>
      </c>
      <c r="D1327" s="40" t="s">
        <v>406</v>
      </c>
      <c r="E1327" s="43" t="s">
        <v>1983</v>
      </c>
      <c r="F1327" s="18" t="s">
        <v>6</v>
      </c>
      <c r="G1327" s="10">
        <v>0.94569999999999999</v>
      </c>
      <c r="H1327" s="36">
        <f>(Reference!B$12*List!$G1327)+Reference!B$13</f>
        <v>918.08429552892574</v>
      </c>
      <c r="I1327" s="36">
        <f>(Reference!C$12*List!$G1327)+Reference!C$13</f>
        <v>1369.9882782611071</v>
      </c>
      <c r="J1327" s="36">
        <f>(Reference!D$12*List!$G1327)+Reference!D$13</f>
        <v>1639.6922467352206</v>
      </c>
      <c r="K1327" s="36">
        <f>(Reference!E$12*List!$G1327)+Reference!E$13</f>
        <v>2028.0659613379439</v>
      </c>
      <c r="L1327" s="36">
        <f>(Reference!F$12*List!$G1327)+Reference!F$13</f>
        <v>2112.573204793166</v>
      </c>
      <c r="M1327" s="36">
        <f>(Reference!G$12*List!$G1327)+Reference!G$13</f>
        <v>2392.4659898540795</v>
      </c>
      <c r="N1327" s="36">
        <f>(Reference!H$12*List!$G1327)+Reference!H$13</f>
        <v>2483.5659969831131</v>
      </c>
      <c r="O1327" s="36">
        <f>(Reference!I$12*List!$G1327)+Reference!I$13</f>
        <v>2581.2587677859583</v>
      </c>
      <c r="P1327" s="36">
        <f>(Reference!J$12*List!$G1327)+Reference!J$13</f>
        <v>2988.2120891057875</v>
      </c>
      <c r="Q1327" s="36">
        <f>(Reference!K$12*List!$G1327)+Reference!K$13</f>
        <v>3082.90814914781</v>
      </c>
      <c r="R1327" s="36">
        <f>(Reference!L$12*List!$G1327)+Reference!L$13</f>
        <v>3326.2410629266769</v>
      </c>
      <c r="S1327" s="36">
        <f>(Reference!M$12*List!$G1327)+Reference!M$13</f>
        <v>3974.1299294167134</v>
      </c>
      <c r="T1327" s="36">
        <f>(Reference!N$12*List!$G1327)+Reference!N$13</f>
        <v>16031.096004513915</v>
      </c>
      <c r="U1327" s="12">
        <f>(Reference!O$12*List!$G1327)+Reference!O$13</f>
        <v>595.85398083909809</v>
      </c>
      <c r="V1327" s="12">
        <f>(Reference!P$12*List!$G1327)+Reference!P$13</f>
        <v>839.61242754600198</v>
      </c>
      <c r="W1327" s="12">
        <f>(Reference!Q$12*List!$G1327)+Reference!Q$13</f>
        <v>419.80621377300099</v>
      </c>
      <c r="X1327" s="54"/>
      <c r="Y1327" s="1" t="str">
        <f t="shared" si="41"/>
        <v>Oakland County, Michigan</v>
      </c>
      <c r="Z1327" s="40" t="s">
        <v>406</v>
      </c>
      <c r="AA1327" s="40" t="s">
        <v>2225</v>
      </c>
      <c r="AB1327" s="43" t="s">
        <v>1983</v>
      </c>
      <c r="AC1327" s="62"/>
      <c r="AD1327" s="57">
        <f t="shared" si="40"/>
        <v>0.94569999999999999</v>
      </c>
    </row>
    <row r="1328" spans="1:30" x14ac:dyDescent="0.3">
      <c r="A1328" s="47">
        <v>23630</v>
      </c>
      <c r="B1328" s="19">
        <v>99923</v>
      </c>
      <c r="C1328" s="49" t="s">
        <v>2425</v>
      </c>
      <c r="D1328" s="41" t="s">
        <v>1355</v>
      </c>
      <c r="E1328" s="44" t="s">
        <v>1983</v>
      </c>
      <c r="F1328" s="18" t="s">
        <v>7</v>
      </c>
      <c r="G1328" s="16">
        <v>0.84300000000000008</v>
      </c>
      <c r="H1328" s="36">
        <f>(Reference!B$12*List!$G1328)+Reference!B$13</f>
        <v>840.73737707477619</v>
      </c>
      <c r="I1328" s="36">
        <f>(Reference!C$12*List!$G1328)+Reference!C$13</f>
        <v>1254.5692778949649</v>
      </c>
      <c r="J1328" s="36">
        <f>(Reference!D$12*List!$G1328)+Reference!D$13</f>
        <v>1501.5511815674911</v>
      </c>
      <c r="K1328" s="36">
        <f>(Reference!E$12*List!$G1328)+Reference!E$13</f>
        <v>1857.2051228559289</v>
      </c>
      <c r="L1328" s="36">
        <f>(Reference!F$12*List!$G1328)+Reference!F$13</f>
        <v>1934.5927860066538</v>
      </c>
      <c r="M1328" s="36">
        <f>(Reference!G$12*List!$G1328)+Reference!G$13</f>
        <v>2190.9051171512533</v>
      </c>
      <c r="N1328" s="36">
        <f>(Reference!H$12*List!$G1328)+Reference!H$13</f>
        <v>2274.3301157250844</v>
      </c>
      <c r="O1328" s="36">
        <f>(Reference!I$12*List!$G1328)+Reference!I$13</f>
        <v>2363.792449722021</v>
      </c>
      <c r="P1328" s="36">
        <f>(Reference!J$12*List!$G1328)+Reference!J$13</f>
        <v>2736.4606999301222</v>
      </c>
      <c r="Q1328" s="36">
        <f>(Reference!K$12*List!$G1328)+Reference!K$13</f>
        <v>2823.1787905529209</v>
      </c>
      <c r="R1328" s="36">
        <f>(Reference!L$12*List!$G1328)+Reference!L$13</f>
        <v>3046.0113525330216</v>
      </c>
      <c r="S1328" s="36">
        <f>(Reference!M$12*List!$G1328)+Reference!M$13</f>
        <v>3639.3167700219128</v>
      </c>
      <c r="T1328" s="36">
        <f>(Reference!N$12*List!$G1328)+Reference!N$13</f>
        <v>14680.505561533493</v>
      </c>
      <c r="U1328" s="12">
        <f>(Reference!O$12*List!$G1328)+Reference!O$13</f>
        <v>545.65437554033815</v>
      </c>
      <c r="V1328" s="12">
        <f>(Reference!P$12*List!$G1328)+Reference!P$13</f>
        <v>768.8766200795676</v>
      </c>
      <c r="W1328" s="12">
        <f>(Reference!Q$12*List!$G1328)+Reference!Q$13</f>
        <v>384.4383100397838</v>
      </c>
      <c r="X1328" s="54"/>
      <c r="Y1328" s="1" t="str">
        <f t="shared" si="41"/>
        <v>Oceana County, Michigan</v>
      </c>
      <c r="Z1328" s="41" t="s">
        <v>1355</v>
      </c>
      <c r="AA1328" s="40" t="s">
        <v>2225</v>
      </c>
      <c r="AB1328" s="44" t="s">
        <v>1983</v>
      </c>
      <c r="AC1328" s="63"/>
      <c r="AD1328" s="57">
        <f t="shared" si="40"/>
        <v>0.84300000000000008</v>
      </c>
    </row>
    <row r="1329" spans="1:30" x14ac:dyDescent="0.3">
      <c r="A1329" s="47">
        <v>23640</v>
      </c>
      <c r="B1329" s="19">
        <v>99923</v>
      </c>
      <c r="C1329" s="49" t="s">
        <v>2425</v>
      </c>
      <c r="D1329" s="41" t="s">
        <v>1356</v>
      </c>
      <c r="E1329" s="44" t="s">
        <v>1983</v>
      </c>
      <c r="F1329" s="18" t="s">
        <v>7</v>
      </c>
      <c r="G1329" s="16">
        <v>0.84300000000000008</v>
      </c>
      <c r="H1329" s="36">
        <f>(Reference!B$12*List!$G1329)+Reference!B$13</f>
        <v>840.73737707477619</v>
      </c>
      <c r="I1329" s="36">
        <f>(Reference!C$12*List!$G1329)+Reference!C$13</f>
        <v>1254.5692778949649</v>
      </c>
      <c r="J1329" s="36">
        <f>(Reference!D$12*List!$G1329)+Reference!D$13</f>
        <v>1501.5511815674911</v>
      </c>
      <c r="K1329" s="36">
        <f>(Reference!E$12*List!$G1329)+Reference!E$13</f>
        <v>1857.2051228559289</v>
      </c>
      <c r="L1329" s="36">
        <f>(Reference!F$12*List!$G1329)+Reference!F$13</f>
        <v>1934.5927860066538</v>
      </c>
      <c r="M1329" s="36">
        <f>(Reference!G$12*List!$G1329)+Reference!G$13</f>
        <v>2190.9051171512533</v>
      </c>
      <c r="N1329" s="36">
        <f>(Reference!H$12*List!$G1329)+Reference!H$13</f>
        <v>2274.3301157250844</v>
      </c>
      <c r="O1329" s="36">
        <f>(Reference!I$12*List!$G1329)+Reference!I$13</f>
        <v>2363.792449722021</v>
      </c>
      <c r="P1329" s="36">
        <f>(Reference!J$12*List!$G1329)+Reference!J$13</f>
        <v>2736.4606999301222</v>
      </c>
      <c r="Q1329" s="36">
        <f>(Reference!K$12*List!$G1329)+Reference!K$13</f>
        <v>2823.1787905529209</v>
      </c>
      <c r="R1329" s="36">
        <f>(Reference!L$12*List!$G1329)+Reference!L$13</f>
        <v>3046.0113525330216</v>
      </c>
      <c r="S1329" s="36">
        <f>(Reference!M$12*List!$G1329)+Reference!M$13</f>
        <v>3639.3167700219128</v>
      </c>
      <c r="T1329" s="36">
        <f>(Reference!N$12*List!$G1329)+Reference!N$13</f>
        <v>14680.505561533493</v>
      </c>
      <c r="U1329" s="12">
        <f>(Reference!O$12*List!$G1329)+Reference!O$13</f>
        <v>545.65437554033815</v>
      </c>
      <c r="V1329" s="12">
        <f>(Reference!P$12*List!$G1329)+Reference!P$13</f>
        <v>768.8766200795676</v>
      </c>
      <c r="W1329" s="12">
        <f>(Reference!Q$12*List!$G1329)+Reference!Q$13</f>
        <v>384.4383100397838</v>
      </c>
      <c r="X1329" s="54"/>
      <c r="Y1329" s="1" t="str">
        <f t="shared" si="41"/>
        <v>Ogemaw County, Michigan</v>
      </c>
      <c r="Z1329" s="41" t="s">
        <v>1356</v>
      </c>
      <c r="AA1329" s="40" t="s">
        <v>2225</v>
      </c>
      <c r="AB1329" s="44" t="s">
        <v>1983</v>
      </c>
      <c r="AC1329" s="63"/>
      <c r="AD1329" s="57">
        <f t="shared" si="40"/>
        <v>0.84300000000000008</v>
      </c>
    </row>
    <row r="1330" spans="1:30" x14ac:dyDescent="0.3">
      <c r="A1330" s="47">
        <v>23650</v>
      </c>
      <c r="B1330" s="19">
        <v>99923</v>
      </c>
      <c r="C1330" s="49" t="s">
        <v>2425</v>
      </c>
      <c r="D1330" s="41" t="s">
        <v>1357</v>
      </c>
      <c r="E1330" s="44" t="s">
        <v>1983</v>
      </c>
      <c r="F1330" s="18" t="s">
        <v>7</v>
      </c>
      <c r="G1330" s="16">
        <v>0.84300000000000008</v>
      </c>
      <c r="H1330" s="36">
        <f>(Reference!B$12*List!$G1330)+Reference!B$13</f>
        <v>840.73737707477619</v>
      </c>
      <c r="I1330" s="36">
        <f>(Reference!C$12*List!$G1330)+Reference!C$13</f>
        <v>1254.5692778949649</v>
      </c>
      <c r="J1330" s="36">
        <f>(Reference!D$12*List!$G1330)+Reference!D$13</f>
        <v>1501.5511815674911</v>
      </c>
      <c r="K1330" s="36">
        <f>(Reference!E$12*List!$G1330)+Reference!E$13</f>
        <v>1857.2051228559289</v>
      </c>
      <c r="L1330" s="36">
        <f>(Reference!F$12*List!$G1330)+Reference!F$13</f>
        <v>1934.5927860066538</v>
      </c>
      <c r="M1330" s="36">
        <f>(Reference!G$12*List!$G1330)+Reference!G$13</f>
        <v>2190.9051171512533</v>
      </c>
      <c r="N1330" s="36">
        <f>(Reference!H$12*List!$G1330)+Reference!H$13</f>
        <v>2274.3301157250844</v>
      </c>
      <c r="O1330" s="36">
        <f>(Reference!I$12*List!$G1330)+Reference!I$13</f>
        <v>2363.792449722021</v>
      </c>
      <c r="P1330" s="36">
        <f>(Reference!J$12*List!$G1330)+Reference!J$13</f>
        <v>2736.4606999301222</v>
      </c>
      <c r="Q1330" s="36">
        <f>(Reference!K$12*List!$G1330)+Reference!K$13</f>
        <v>2823.1787905529209</v>
      </c>
      <c r="R1330" s="36">
        <f>(Reference!L$12*List!$G1330)+Reference!L$13</f>
        <v>3046.0113525330216</v>
      </c>
      <c r="S1330" s="36">
        <f>(Reference!M$12*List!$G1330)+Reference!M$13</f>
        <v>3639.3167700219128</v>
      </c>
      <c r="T1330" s="36">
        <f>(Reference!N$12*List!$G1330)+Reference!N$13</f>
        <v>14680.505561533493</v>
      </c>
      <c r="U1330" s="12">
        <f>(Reference!O$12*List!$G1330)+Reference!O$13</f>
        <v>545.65437554033815</v>
      </c>
      <c r="V1330" s="12">
        <f>(Reference!P$12*List!$G1330)+Reference!P$13</f>
        <v>768.8766200795676</v>
      </c>
      <c r="W1330" s="12">
        <f>(Reference!Q$12*List!$G1330)+Reference!Q$13</f>
        <v>384.4383100397838</v>
      </c>
      <c r="X1330" s="54"/>
      <c r="Y1330" s="1" t="str">
        <f t="shared" si="41"/>
        <v>Ontonagon County, Michigan</v>
      </c>
      <c r="Z1330" s="41" t="s">
        <v>1357</v>
      </c>
      <c r="AA1330" s="40" t="s">
        <v>2225</v>
      </c>
      <c r="AB1330" s="44" t="s">
        <v>1983</v>
      </c>
      <c r="AC1330" s="63"/>
      <c r="AD1330" s="57">
        <f t="shared" si="40"/>
        <v>0.84300000000000008</v>
      </c>
    </row>
    <row r="1331" spans="1:30" x14ac:dyDescent="0.3">
      <c r="A1331" s="47">
        <v>23660</v>
      </c>
      <c r="B1331" s="19">
        <v>99923</v>
      </c>
      <c r="C1331" s="49" t="s">
        <v>2425</v>
      </c>
      <c r="D1331" s="41" t="s">
        <v>153</v>
      </c>
      <c r="E1331" s="44" t="s">
        <v>1983</v>
      </c>
      <c r="F1331" s="18" t="s">
        <v>7</v>
      </c>
      <c r="G1331" s="16">
        <v>0.84300000000000008</v>
      </c>
      <c r="H1331" s="36">
        <f>(Reference!B$12*List!$G1331)+Reference!B$13</f>
        <v>840.73737707477619</v>
      </c>
      <c r="I1331" s="36">
        <f>(Reference!C$12*List!$G1331)+Reference!C$13</f>
        <v>1254.5692778949649</v>
      </c>
      <c r="J1331" s="36">
        <f>(Reference!D$12*List!$G1331)+Reference!D$13</f>
        <v>1501.5511815674911</v>
      </c>
      <c r="K1331" s="36">
        <f>(Reference!E$12*List!$G1331)+Reference!E$13</f>
        <v>1857.2051228559289</v>
      </c>
      <c r="L1331" s="36">
        <f>(Reference!F$12*List!$G1331)+Reference!F$13</f>
        <v>1934.5927860066538</v>
      </c>
      <c r="M1331" s="36">
        <f>(Reference!G$12*List!$G1331)+Reference!G$13</f>
        <v>2190.9051171512533</v>
      </c>
      <c r="N1331" s="36">
        <f>(Reference!H$12*List!$G1331)+Reference!H$13</f>
        <v>2274.3301157250844</v>
      </c>
      <c r="O1331" s="36">
        <f>(Reference!I$12*List!$G1331)+Reference!I$13</f>
        <v>2363.792449722021</v>
      </c>
      <c r="P1331" s="36">
        <f>(Reference!J$12*List!$G1331)+Reference!J$13</f>
        <v>2736.4606999301222</v>
      </c>
      <c r="Q1331" s="36">
        <f>(Reference!K$12*List!$G1331)+Reference!K$13</f>
        <v>2823.1787905529209</v>
      </c>
      <c r="R1331" s="36">
        <f>(Reference!L$12*List!$G1331)+Reference!L$13</f>
        <v>3046.0113525330216</v>
      </c>
      <c r="S1331" s="36">
        <f>(Reference!M$12*List!$G1331)+Reference!M$13</f>
        <v>3639.3167700219128</v>
      </c>
      <c r="T1331" s="36">
        <f>(Reference!N$12*List!$G1331)+Reference!N$13</f>
        <v>14680.505561533493</v>
      </c>
      <c r="U1331" s="12">
        <f>(Reference!O$12*List!$G1331)+Reference!O$13</f>
        <v>545.65437554033815</v>
      </c>
      <c r="V1331" s="12">
        <f>(Reference!P$12*List!$G1331)+Reference!P$13</f>
        <v>768.8766200795676</v>
      </c>
      <c r="W1331" s="12">
        <f>(Reference!Q$12*List!$G1331)+Reference!Q$13</f>
        <v>384.4383100397838</v>
      </c>
      <c r="X1331" s="54"/>
      <c r="Y1331" s="1" t="str">
        <f t="shared" si="41"/>
        <v>Osceola County, Michigan</v>
      </c>
      <c r="Z1331" s="41" t="s">
        <v>153</v>
      </c>
      <c r="AA1331" s="40" t="s">
        <v>2225</v>
      </c>
      <c r="AB1331" s="44" t="s">
        <v>1983</v>
      </c>
      <c r="AC1331" s="63"/>
      <c r="AD1331" s="57">
        <f t="shared" si="40"/>
        <v>0.84300000000000008</v>
      </c>
    </row>
    <row r="1332" spans="1:30" x14ac:dyDescent="0.3">
      <c r="A1332" s="47">
        <v>23670</v>
      </c>
      <c r="B1332" s="19">
        <v>99923</v>
      </c>
      <c r="C1332" s="49" t="s">
        <v>2425</v>
      </c>
      <c r="D1332" s="41" t="s">
        <v>1358</v>
      </c>
      <c r="E1332" s="44" t="s">
        <v>1983</v>
      </c>
      <c r="F1332" s="18" t="s">
        <v>7</v>
      </c>
      <c r="G1332" s="16">
        <v>0.84300000000000008</v>
      </c>
      <c r="H1332" s="36">
        <f>(Reference!B$12*List!$G1332)+Reference!B$13</f>
        <v>840.73737707477619</v>
      </c>
      <c r="I1332" s="36">
        <f>(Reference!C$12*List!$G1332)+Reference!C$13</f>
        <v>1254.5692778949649</v>
      </c>
      <c r="J1332" s="36">
        <f>(Reference!D$12*List!$G1332)+Reference!D$13</f>
        <v>1501.5511815674911</v>
      </c>
      <c r="K1332" s="36">
        <f>(Reference!E$12*List!$G1332)+Reference!E$13</f>
        <v>1857.2051228559289</v>
      </c>
      <c r="L1332" s="36">
        <f>(Reference!F$12*List!$G1332)+Reference!F$13</f>
        <v>1934.5927860066538</v>
      </c>
      <c r="M1332" s="36">
        <f>(Reference!G$12*List!$G1332)+Reference!G$13</f>
        <v>2190.9051171512533</v>
      </c>
      <c r="N1332" s="36">
        <f>(Reference!H$12*List!$G1332)+Reference!H$13</f>
        <v>2274.3301157250844</v>
      </c>
      <c r="O1332" s="36">
        <f>(Reference!I$12*List!$G1332)+Reference!I$13</f>
        <v>2363.792449722021</v>
      </c>
      <c r="P1332" s="36">
        <f>(Reference!J$12*List!$G1332)+Reference!J$13</f>
        <v>2736.4606999301222</v>
      </c>
      <c r="Q1332" s="36">
        <f>(Reference!K$12*List!$G1332)+Reference!K$13</f>
        <v>2823.1787905529209</v>
      </c>
      <c r="R1332" s="36">
        <f>(Reference!L$12*List!$G1332)+Reference!L$13</f>
        <v>3046.0113525330216</v>
      </c>
      <c r="S1332" s="36">
        <f>(Reference!M$12*List!$G1332)+Reference!M$13</f>
        <v>3639.3167700219128</v>
      </c>
      <c r="T1332" s="36">
        <f>(Reference!N$12*List!$G1332)+Reference!N$13</f>
        <v>14680.505561533493</v>
      </c>
      <c r="U1332" s="12">
        <f>(Reference!O$12*List!$G1332)+Reference!O$13</f>
        <v>545.65437554033815</v>
      </c>
      <c r="V1332" s="12">
        <f>(Reference!P$12*List!$G1332)+Reference!P$13</f>
        <v>768.8766200795676</v>
      </c>
      <c r="W1332" s="12">
        <f>(Reference!Q$12*List!$G1332)+Reference!Q$13</f>
        <v>384.4383100397838</v>
      </c>
      <c r="X1332" s="54"/>
      <c r="Y1332" s="1" t="str">
        <f t="shared" si="41"/>
        <v>Oscoda County, Michigan</v>
      </c>
      <c r="Z1332" s="41" t="s">
        <v>1358</v>
      </c>
      <c r="AA1332" s="40" t="s">
        <v>2225</v>
      </c>
      <c r="AB1332" s="44" t="s">
        <v>1983</v>
      </c>
      <c r="AC1332" s="63"/>
      <c r="AD1332" s="57">
        <f t="shared" si="40"/>
        <v>0.84300000000000008</v>
      </c>
    </row>
    <row r="1333" spans="1:30" x14ac:dyDescent="0.3">
      <c r="A1333" s="47">
        <v>23680</v>
      </c>
      <c r="B1333" s="19">
        <v>99923</v>
      </c>
      <c r="C1333" s="49" t="s">
        <v>2425</v>
      </c>
      <c r="D1333" s="41" t="s">
        <v>1359</v>
      </c>
      <c r="E1333" s="44" t="s">
        <v>1983</v>
      </c>
      <c r="F1333" s="18" t="s">
        <v>7</v>
      </c>
      <c r="G1333" s="16">
        <v>0.84300000000000008</v>
      </c>
      <c r="H1333" s="36">
        <f>(Reference!B$12*List!$G1333)+Reference!B$13</f>
        <v>840.73737707477619</v>
      </c>
      <c r="I1333" s="36">
        <f>(Reference!C$12*List!$G1333)+Reference!C$13</f>
        <v>1254.5692778949649</v>
      </c>
      <c r="J1333" s="36">
        <f>(Reference!D$12*List!$G1333)+Reference!D$13</f>
        <v>1501.5511815674911</v>
      </c>
      <c r="K1333" s="36">
        <f>(Reference!E$12*List!$G1333)+Reference!E$13</f>
        <v>1857.2051228559289</v>
      </c>
      <c r="L1333" s="36">
        <f>(Reference!F$12*List!$G1333)+Reference!F$13</f>
        <v>1934.5927860066538</v>
      </c>
      <c r="M1333" s="36">
        <f>(Reference!G$12*List!$G1333)+Reference!G$13</f>
        <v>2190.9051171512533</v>
      </c>
      <c r="N1333" s="36">
        <f>(Reference!H$12*List!$G1333)+Reference!H$13</f>
        <v>2274.3301157250844</v>
      </c>
      <c r="O1333" s="36">
        <f>(Reference!I$12*List!$G1333)+Reference!I$13</f>
        <v>2363.792449722021</v>
      </c>
      <c r="P1333" s="36">
        <f>(Reference!J$12*List!$G1333)+Reference!J$13</f>
        <v>2736.4606999301222</v>
      </c>
      <c r="Q1333" s="36">
        <f>(Reference!K$12*List!$G1333)+Reference!K$13</f>
        <v>2823.1787905529209</v>
      </c>
      <c r="R1333" s="36">
        <f>(Reference!L$12*List!$G1333)+Reference!L$13</f>
        <v>3046.0113525330216</v>
      </c>
      <c r="S1333" s="36">
        <f>(Reference!M$12*List!$G1333)+Reference!M$13</f>
        <v>3639.3167700219128</v>
      </c>
      <c r="T1333" s="36">
        <f>(Reference!N$12*List!$G1333)+Reference!N$13</f>
        <v>14680.505561533493</v>
      </c>
      <c r="U1333" s="12">
        <f>(Reference!O$12*List!$G1333)+Reference!O$13</f>
        <v>545.65437554033815</v>
      </c>
      <c r="V1333" s="12">
        <f>(Reference!P$12*List!$G1333)+Reference!P$13</f>
        <v>768.8766200795676</v>
      </c>
      <c r="W1333" s="12">
        <f>(Reference!Q$12*List!$G1333)+Reference!Q$13</f>
        <v>384.4383100397838</v>
      </c>
      <c r="X1333" s="54"/>
      <c r="Y1333" s="1" t="str">
        <f t="shared" si="41"/>
        <v>Otsego County, Michigan</v>
      </c>
      <c r="Z1333" s="41" t="s">
        <v>1359</v>
      </c>
      <c r="AA1333" s="40" t="s">
        <v>2225</v>
      </c>
      <c r="AB1333" s="44" t="s">
        <v>1983</v>
      </c>
      <c r="AC1333" s="63"/>
      <c r="AD1333" s="57">
        <f t="shared" si="40"/>
        <v>0.84300000000000008</v>
      </c>
    </row>
    <row r="1334" spans="1:30" x14ac:dyDescent="0.3">
      <c r="A1334" s="47">
        <v>23690</v>
      </c>
      <c r="B1334" s="28">
        <v>24340</v>
      </c>
      <c r="C1334" s="49" t="s">
        <v>2426</v>
      </c>
      <c r="D1334" s="40" t="s">
        <v>407</v>
      </c>
      <c r="E1334" s="43" t="s">
        <v>1983</v>
      </c>
      <c r="F1334" s="18" t="s">
        <v>6</v>
      </c>
      <c r="G1334" s="10">
        <v>0.87939999999999996</v>
      </c>
      <c r="H1334" s="36">
        <f>(Reference!B$12*List!$G1334)+Reference!B$13</f>
        <v>868.15147475472781</v>
      </c>
      <c r="I1334" s="36">
        <f>(Reference!C$12*List!$G1334)+Reference!C$13</f>
        <v>1295.4772780247367</v>
      </c>
      <c r="J1334" s="36">
        <f>(Reference!D$12*List!$G1334)+Reference!D$13</f>
        <v>1550.5125717535216</v>
      </c>
      <c r="K1334" s="36">
        <f>(Reference!E$12*List!$G1334)+Reference!E$13</f>
        <v>1917.763394722972</v>
      </c>
      <c r="L1334" s="36">
        <f>(Reference!F$12*List!$G1334)+Reference!F$13</f>
        <v>1997.6744534246582</v>
      </c>
      <c r="M1334" s="36">
        <f>(Reference!G$12*List!$G1334)+Reference!G$13</f>
        <v>2262.3444138054192</v>
      </c>
      <c r="N1334" s="36">
        <f>(Reference!H$12*List!$G1334)+Reference!H$13</f>
        <v>2348.4896685760309</v>
      </c>
      <c r="O1334" s="36">
        <f>(Reference!I$12*List!$G1334)+Reference!I$13</f>
        <v>2440.8691194155681</v>
      </c>
      <c r="P1334" s="36">
        <f>(Reference!J$12*List!$G1334)+Reference!J$13</f>
        <v>2825.6890403974467</v>
      </c>
      <c r="Q1334" s="36">
        <f>(Reference!K$12*List!$G1334)+Reference!K$13</f>
        <v>2915.2347657511091</v>
      </c>
      <c r="R1334" s="36">
        <f>(Reference!L$12*List!$G1334)+Reference!L$13</f>
        <v>3145.3332752041906</v>
      </c>
      <c r="S1334" s="36">
        <f>(Reference!M$12*List!$G1334)+Reference!M$13</f>
        <v>3757.9847252504496</v>
      </c>
      <c r="T1334" s="36">
        <f>(Reference!N$12*List!$G1334)+Reference!N$13</f>
        <v>15159.195845121489</v>
      </c>
      <c r="U1334" s="12">
        <f>(Reference!O$12*List!$G1334)+Reference!O$13</f>
        <v>563.44664070951887</v>
      </c>
      <c r="V1334" s="12">
        <f>(Reference!P$12*List!$G1334)+Reference!P$13</f>
        <v>793.94753918159495</v>
      </c>
      <c r="W1334" s="12">
        <f>(Reference!Q$12*List!$G1334)+Reference!Q$13</f>
        <v>396.97376959079747</v>
      </c>
      <c r="X1334" s="54"/>
      <c r="Y1334" s="1" t="str">
        <f t="shared" si="41"/>
        <v>Ottawa County, Michigan</v>
      </c>
      <c r="Z1334" s="40" t="s">
        <v>407</v>
      </c>
      <c r="AA1334" s="40" t="s">
        <v>2225</v>
      </c>
      <c r="AB1334" s="43" t="s">
        <v>1983</v>
      </c>
      <c r="AC1334" s="62"/>
      <c r="AD1334" s="57">
        <f t="shared" si="40"/>
        <v>0.87939999999999996</v>
      </c>
    </row>
    <row r="1335" spans="1:30" x14ac:dyDescent="0.3">
      <c r="A1335" s="47">
        <v>23700</v>
      </c>
      <c r="B1335" s="19">
        <v>99923</v>
      </c>
      <c r="C1335" s="49" t="s">
        <v>2425</v>
      </c>
      <c r="D1335" s="41" t="s">
        <v>1360</v>
      </c>
      <c r="E1335" s="44" t="s">
        <v>1983</v>
      </c>
      <c r="F1335" s="18" t="s">
        <v>7</v>
      </c>
      <c r="G1335" s="16">
        <v>0.84300000000000008</v>
      </c>
      <c r="H1335" s="36">
        <f>(Reference!B$12*List!$G1335)+Reference!B$13</f>
        <v>840.73737707477619</v>
      </c>
      <c r="I1335" s="36">
        <f>(Reference!C$12*List!$G1335)+Reference!C$13</f>
        <v>1254.5692778949649</v>
      </c>
      <c r="J1335" s="36">
        <f>(Reference!D$12*List!$G1335)+Reference!D$13</f>
        <v>1501.5511815674911</v>
      </c>
      <c r="K1335" s="36">
        <f>(Reference!E$12*List!$G1335)+Reference!E$13</f>
        <v>1857.2051228559289</v>
      </c>
      <c r="L1335" s="36">
        <f>(Reference!F$12*List!$G1335)+Reference!F$13</f>
        <v>1934.5927860066538</v>
      </c>
      <c r="M1335" s="36">
        <f>(Reference!G$12*List!$G1335)+Reference!G$13</f>
        <v>2190.9051171512533</v>
      </c>
      <c r="N1335" s="36">
        <f>(Reference!H$12*List!$G1335)+Reference!H$13</f>
        <v>2274.3301157250844</v>
      </c>
      <c r="O1335" s="36">
        <f>(Reference!I$12*List!$G1335)+Reference!I$13</f>
        <v>2363.792449722021</v>
      </c>
      <c r="P1335" s="36">
        <f>(Reference!J$12*List!$G1335)+Reference!J$13</f>
        <v>2736.4606999301222</v>
      </c>
      <c r="Q1335" s="36">
        <f>(Reference!K$12*List!$G1335)+Reference!K$13</f>
        <v>2823.1787905529209</v>
      </c>
      <c r="R1335" s="36">
        <f>(Reference!L$12*List!$G1335)+Reference!L$13</f>
        <v>3046.0113525330216</v>
      </c>
      <c r="S1335" s="36">
        <f>(Reference!M$12*List!$G1335)+Reference!M$13</f>
        <v>3639.3167700219128</v>
      </c>
      <c r="T1335" s="36">
        <f>(Reference!N$12*List!$G1335)+Reference!N$13</f>
        <v>14680.505561533493</v>
      </c>
      <c r="U1335" s="12">
        <f>(Reference!O$12*List!$G1335)+Reference!O$13</f>
        <v>545.65437554033815</v>
      </c>
      <c r="V1335" s="12">
        <f>(Reference!P$12*List!$G1335)+Reference!P$13</f>
        <v>768.8766200795676</v>
      </c>
      <c r="W1335" s="12">
        <f>(Reference!Q$12*List!$G1335)+Reference!Q$13</f>
        <v>384.4383100397838</v>
      </c>
      <c r="X1335" s="54"/>
      <c r="Y1335" s="1" t="str">
        <f t="shared" si="41"/>
        <v>Presque Isle County, Michigan</v>
      </c>
      <c r="Z1335" s="41" t="s">
        <v>1360</v>
      </c>
      <c r="AA1335" s="40" t="s">
        <v>2225</v>
      </c>
      <c r="AB1335" s="44" t="s">
        <v>1983</v>
      </c>
      <c r="AC1335" s="63"/>
      <c r="AD1335" s="57">
        <f t="shared" si="40"/>
        <v>0.84300000000000008</v>
      </c>
    </row>
    <row r="1336" spans="1:30" x14ac:dyDescent="0.3">
      <c r="A1336" s="47">
        <v>23710</v>
      </c>
      <c r="B1336" s="19">
        <v>99923</v>
      </c>
      <c r="C1336" s="49" t="s">
        <v>2425</v>
      </c>
      <c r="D1336" s="41" t="s">
        <v>1361</v>
      </c>
      <c r="E1336" s="44" t="s">
        <v>1983</v>
      </c>
      <c r="F1336" s="18" t="s">
        <v>7</v>
      </c>
      <c r="G1336" s="16">
        <v>0.84300000000000008</v>
      </c>
      <c r="H1336" s="36">
        <f>(Reference!B$12*List!$G1336)+Reference!B$13</f>
        <v>840.73737707477619</v>
      </c>
      <c r="I1336" s="36">
        <f>(Reference!C$12*List!$G1336)+Reference!C$13</f>
        <v>1254.5692778949649</v>
      </c>
      <c r="J1336" s="36">
        <f>(Reference!D$12*List!$G1336)+Reference!D$13</f>
        <v>1501.5511815674911</v>
      </c>
      <c r="K1336" s="36">
        <f>(Reference!E$12*List!$G1336)+Reference!E$13</f>
        <v>1857.2051228559289</v>
      </c>
      <c r="L1336" s="36">
        <f>(Reference!F$12*List!$G1336)+Reference!F$13</f>
        <v>1934.5927860066538</v>
      </c>
      <c r="M1336" s="36">
        <f>(Reference!G$12*List!$G1336)+Reference!G$13</f>
        <v>2190.9051171512533</v>
      </c>
      <c r="N1336" s="36">
        <f>(Reference!H$12*List!$G1336)+Reference!H$13</f>
        <v>2274.3301157250844</v>
      </c>
      <c r="O1336" s="36">
        <f>(Reference!I$12*List!$G1336)+Reference!I$13</f>
        <v>2363.792449722021</v>
      </c>
      <c r="P1336" s="36">
        <f>(Reference!J$12*List!$G1336)+Reference!J$13</f>
        <v>2736.4606999301222</v>
      </c>
      <c r="Q1336" s="36">
        <f>(Reference!K$12*List!$G1336)+Reference!K$13</f>
        <v>2823.1787905529209</v>
      </c>
      <c r="R1336" s="36">
        <f>(Reference!L$12*List!$G1336)+Reference!L$13</f>
        <v>3046.0113525330216</v>
      </c>
      <c r="S1336" s="36">
        <f>(Reference!M$12*List!$G1336)+Reference!M$13</f>
        <v>3639.3167700219128</v>
      </c>
      <c r="T1336" s="36">
        <f>(Reference!N$12*List!$G1336)+Reference!N$13</f>
        <v>14680.505561533493</v>
      </c>
      <c r="U1336" s="12">
        <f>(Reference!O$12*List!$G1336)+Reference!O$13</f>
        <v>545.65437554033815</v>
      </c>
      <c r="V1336" s="12">
        <f>(Reference!P$12*List!$G1336)+Reference!P$13</f>
        <v>768.8766200795676</v>
      </c>
      <c r="W1336" s="12">
        <f>(Reference!Q$12*List!$G1336)+Reference!Q$13</f>
        <v>384.4383100397838</v>
      </c>
      <c r="X1336" s="54"/>
      <c r="Y1336" s="1" t="str">
        <f t="shared" si="41"/>
        <v>Roscommon County, Michigan</v>
      </c>
      <c r="Z1336" s="41" t="s">
        <v>1361</v>
      </c>
      <c r="AA1336" s="40" t="s">
        <v>2225</v>
      </c>
      <c r="AB1336" s="44" t="s">
        <v>1983</v>
      </c>
      <c r="AC1336" s="63"/>
      <c r="AD1336" s="57">
        <f t="shared" si="40"/>
        <v>0.84300000000000008</v>
      </c>
    </row>
    <row r="1337" spans="1:30" x14ac:dyDescent="0.3">
      <c r="A1337" s="47">
        <v>23720</v>
      </c>
      <c r="B1337" s="28">
        <v>40980</v>
      </c>
      <c r="C1337" s="49" t="s">
        <v>2437</v>
      </c>
      <c r="D1337" s="40" t="s">
        <v>408</v>
      </c>
      <c r="E1337" s="43" t="s">
        <v>1983</v>
      </c>
      <c r="F1337" s="18" t="s">
        <v>6</v>
      </c>
      <c r="G1337" s="10">
        <v>0.873</v>
      </c>
      <c r="H1337" s="36">
        <f>(Reference!B$12*List!$G1337)+Reference!B$13</f>
        <v>863.33141362418689</v>
      </c>
      <c r="I1337" s="36">
        <f>(Reference!C$12*List!$G1337)+Reference!C$13</f>
        <v>1288.2846626173043</v>
      </c>
      <c r="J1337" s="36">
        <f>(Reference!D$12*List!$G1337)+Reference!D$13</f>
        <v>1541.903975676857</v>
      </c>
      <c r="K1337" s="36">
        <f>(Reference!E$12*List!$G1337)+Reference!E$13</f>
        <v>1907.1157864826127</v>
      </c>
      <c r="L1337" s="36">
        <f>(Reference!F$12*List!$G1337)+Reference!F$13</f>
        <v>1986.5831712412728</v>
      </c>
      <c r="M1337" s="36">
        <f>(Reference!G$12*List!$G1337)+Reference!G$13</f>
        <v>2249.7836583497419</v>
      </c>
      <c r="N1337" s="36">
        <f>(Reference!H$12*List!$G1337)+Reference!H$13</f>
        <v>2335.450626316524</v>
      </c>
      <c r="O1337" s="36">
        <f>(Reference!I$12*List!$G1337)+Reference!I$13</f>
        <v>2427.3171774914281</v>
      </c>
      <c r="P1337" s="36">
        <f>(Reference!J$12*List!$G1337)+Reference!J$13</f>
        <v>2810.0005409746204</v>
      </c>
      <c r="Q1337" s="36">
        <f>(Reference!K$12*List!$G1337)+Reference!K$13</f>
        <v>2899.0490997821971</v>
      </c>
      <c r="R1337" s="36">
        <f>(Reference!L$12*List!$G1337)+Reference!L$13</f>
        <v>3127.8700800092602</v>
      </c>
      <c r="S1337" s="36">
        <f>(Reference!M$12*List!$G1337)+Reference!M$13</f>
        <v>3737.1200298256517</v>
      </c>
      <c r="T1337" s="36">
        <f>(Reference!N$12*List!$G1337)+Reference!N$13</f>
        <v>15075.03052053459</v>
      </c>
      <c r="U1337" s="12">
        <f>(Reference!O$12*List!$G1337)+Reference!O$13</f>
        <v>560.31833035010254</v>
      </c>
      <c r="V1337" s="12">
        <f>(Reference!P$12*List!$G1337)+Reference!P$13</f>
        <v>789.53946549332636</v>
      </c>
      <c r="W1337" s="12">
        <f>(Reference!Q$12*List!$G1337)+Reference!Q$13</f>
        <v>394.76973274666318</v>
      </c>
      <c r="X1337" s="54"/>
      <c r="Y1337" s="1" t="str">
        <f t="shared" si="41"/>
        <v>Saginaw County, Michigan</v>
      </c>
      <c r="Z1337" s="40" t="s">
        <v>408</v>
      </c>
      <c r="AA1337" s="40" t="s">
        <v>2225</v>
      </c>
      <c r="AB1337" s="43" t="s">
        <v>1983</v>
      </c>
      <c r="AC1337" s="62"/>
      <c r="AD1337" s="57">
        <f t="shared" si="40"/>
        <v>0.873</v>
      </c>
    </row>
    <row r="1338" spans="1:30" x14ac:dyDescent="0.3">
      <c r="A1338" s="47">
        <v>23750</v>
      </c>
      <c r="B1338" s="19">
        <v>99923</v>
      </c>
      <c r="C1338" s="49" t="s">
        <v>2425</v>
      </c>
      <c r="D1338" s="41" t="s">
        <v>1362</v>
      </c>
      <c r="E1338" s="44" t="s">
        <v>1983</v>
      </c>
      <c r="F1338" s="18" t="s">
        <v>7</v>
      </c>
      <c r="G1338" s="16">
        <v>0.84300000000000008</v>
      </c>
      <c r="H1338" s="36">
        <f>(Reference!B$12*List!$G1338)+Reference!B$13</f>
        <v>840.73737707477619</v>
      </c>
      <c r="I1338" s="36">
        <f>(Reference!C$12*List!$G1338)+Reference!C$13</f>
        <v>1254.5692778949649</v>
      </c>
      <c r="J1338" s="36">
        <f>(Reference!D$12*List!$G1338)+Reference!D$13</f>
        <v>1501.5511815674911</v>
      </c>
      <c r="K1338" s="36">
        <f>(Reference!E$12*List!$G1338)+Reference!E$13</f>
        <v>1857.2051228559289</v>
      </c>
      <c r="L1338" s="36">
        <f>(Reference!F$12*List!$G1338)+Reference!F$13</f>
        <v>1934.5927860066538</v>
      </c>
      <c r="M1338" s="36">
        <f>(Reference!G$12*List!$G1338)+Reference!G$13</f>
        <v>2190.9051171512533</v>
      </c>
      <c r="N1338" s="36">
        <f>(Reference!H$12*List!$G1338)+Reference!H$13</f>
        <v>2274.3301157250844</v>
      </c>
      <c r="O1338" s="36">
        <f>(Reference!I$12*List!$G1338)+Reference!I$13</f>
        <v>2363.792449722021</v>
      </c>
      <c r="P1338" s="36">
        <f>(Reference!J$12*List!$G1338)+Reference!J$13</f>
        <v>2736.4606999301222</v>
      </c>
      <c r="Q1338" s="36">
        <f>(Reference!K$12*List!$G1338)+Reference!K$13</f>
        <v>2823.1787905529209</v>
      </c>
      <c r="R1338" s="36">
        <f>(Reference!L$12*List!$G1338)+Reference!L$13</f>
        <v>3046.0113525330216</v>
      </c>
      <c r="S1338" s="36">
        <f>(Reference!M$12*List!$G1338)+Reference!M$13</f>
        <v>3639.3167700219128</v>
      </c>
      <c r="T1338" s="36">
        <f>(Reference!N$12*List!$G1338)+Reference!N$13</f>
        <v>14680.505561533493</v>
      </c>
      <c r="U1338" s="12">
        <f>(Reference!O$12*List!$G1338)+Reference!O$13</f>
        <v>545.65437554033815</v>
      </c>
      <c r="V1338" s="12">
        <f>(Reference!P$12*List!$G1338)+Reference!P$13</f>
        <v>768.8766200795676</v>
      </c>
      <c r="W1338" s="12">
        <f>(Reference!Q$12*List!$G1338)+Reference!Q$13</f>
        <v>384.4383100397838</v>
      </c>
      <c r="X1338" s="54"/>
      <c r="Y1338" s="1" t="str">
        <f t="shared" si="41"/>
        <v>Sanilac County, Michigan</v>
      </c>
      <c r="Z1338" s="41" t="s">
        <v>1362</v>
      </c>
      <c r="AA1338" s="40" t="s">
        <v>2225</v>
      </c>
      <c r="AB1338" s="44" t="s">
        <v>1983</v>
      </c>
      <c r="AC1338" s="63"/>
      <c r="AD1338" s="57">
        <f t="shared" si="40"/>
        <v>0.84300000000000008</v>
      </c>
    </row>
    <row r="1339" spans="1:30" x14ac:dyDescent="0.3">
      <c r="A1339" s="47">
        <v>23760</v>
      </c>
      <c r="B1339" s="19">
        <v>99923</v>
      </c>
      <c r="C1339" s="49" t="s">
        <v>2425</v>
      </c>
      <c r="D1339" s="41" t="s">
        <v>1363</v>
      </c>
      <c r="E1339" s="44" t="s">
        <v>1983</v>
      </c>
      <c r="F1339" s="18" t="s">
        <v>7</v>
      </c>
      <c r="G1339" s="16">
        <v>0.84300000000000008</v>
      </c>
      <c r="H1339" s="36">
        <f>(Reference!B$12*List!$G1339)+Reference!B$13</f>
        <v>840.73737707477619</v>
      </c>
      <c r="I1339" s="36">
        <f>(Reference!C$12*List!$G1339)+Reference!C$13</f>
        <v>1254.5692778949649</v>
      </c>
      <c r="J1339" s="36">
        <f>(Reference!D$12*List!$G1339)+Reference!D$13</f>
        <v>1501.5511815674911</v>
      </c>
      <c r="K1339" s="36">
        <f>(Reference!E$12*List!$G1339)+Reference!E$13</f>
        <v>1857.2051228559289</v>
      </c>
      <c r="L1339" s="36">
        <f>(Reference!F$12*List!$G1339)+Reference!F$13</f>
        <v>1934.5927860066538</v>
      </c>
      <c r="M1339" s="36">
        <f>(Reference!G$12*List!$G1339)+Reference!G$13</f>
        <v>2190.9051171512533</v>
      </c>
      <c r="N1339" s="36">
        <f>(Reference!H$12*List!$G1339)+Reference!H$13</f>
        <v>2274.3301157250844</v>
      </c>
      <c r="O1339" s="36">
        <f>(Reference!I$12*List!$G1339)+Reference!I$13</f>
        <v>2363.792449722021</v>
      </c>
      <c r="P1339" s="36">
        <f>(Reference!J$12*List!$G1339)+Reference!J$13</f>
        <v>2736.4606999301222</v>
      </c>
      <c r="Q1339" s="36">
        <f>(Reference!K$12*List!$G1339)+Reference!K$13</f>
        <v>2823.1787905529209</v>
      </c>
      <c r="R1339" s="36">
        <f>(Reference!L$12*List!$G1339)+Reference!L$13</f>
        <v>3046.0113525330216</v>
      </c>
      <c r="S1339" s="36">
        <f>(Reference!M$12*List!$G1339)+Reference!M$13</f>
        <v>3639.3167700219128</v>
      </c>
      <c r="T1339" s="36">
        <f>(Reference!N$12*List!$G1339)+Reference!N$13</f>
        <v>14680.505561533493</v>
      </c>
      <c r="U1339" s="12">
        <f>(Reference!O$12*List!$G1339)+Reference!O$13</f>
        <v>545.65437554033815</v>
      </c>
      <c r="V1339" s="12">
        <f>(Reference!P$12*List!$G1339)+Reference!P$13</f>
        <v>768.8766200795676</v>
      </c>
      <c r="W1339" s="12">
        <f>(Reference!Q$12*List!$G1339)+Reference!Q$13</f>
        <v>384.4383100397838</v>
      </c>
      <c r="X1339" s="54"/>
      <c r="Y1339" s="1" t="str">
        <f t="shared" si="41"/>
        <v>Schoolcraft County, Michigan</v>
      </c>
      <c r="Z1339" s="41" t="s">
        <v>1363</v>
      </c>
      <c r="AA1339" s="40" t="s">
        <v>2225</v>
      </c>
      <c r="AB1339" s="44" t="s">
        <v>1983</v>
      </c>
      <c r="AC1339" s="63"/>
      <c r="AD1339" s="57">
        <f t="shared" si="40"/>
        <v>0.84300000000000008</v>
      </c>
    </row>
    <row r="1340" spans="1:30" x14ac:dyDescent="0.3">
      <c r="A1340" s="47">
        <v>23770</v>
      </c>
      <c r="B1340" s="19">
        <v>99923</v>
      </c>
      <c r="C1340" s="49" t="s">
        <v>2425</v>
      </c>
      <c r="D1340" s="41" t="s">
        <v>1364</v>
      </c>
      <c r="E1340" s="44" t="s">
        <v>1983</v>
      </c>
      <c r="F1340" s="18" t="s">
        <v>7</v>
      </c>
      <c r="G1340" s="16">
        <v>0.84300000000000008</v>
      </c>
      <c r="H1340" s="36">
        <f>(Reference!B$12*List!$G1340)+Reference!B$13</f>
        <v>840.73737707477619</v>
      </c>
      <c r="I1340" s="36">
        <f>(Reference!C$12*List!$G1340)+Reference!C$13</f>
        <v>1254.5692778949649</v>
      </c>
      <c r="J1340" s="36">
        <f>(Reference!D$12*List!$G1340)+Reference!D$13</f>
        <v>1501.5511815674911</v>
      </c>
      <c r="K1340" s="36">
        <f>(Reference!E$12*List!$G1340)+Reference!E$13</f>
        <v>1857.2051228559289</v>
      </c>
      <c r="L1340" s="36">
        <f>(Reference!F$12*List!$G1340)+Reference!F$13</f>
        <v>1934.5927860066538</v>
      </c>
      <c r="M1340" s="36">
        <f>(Reference!G$12*List!$G1340)+Reference!G$13</f>
        <v>2190.9051171512533</v>
      </c>
      <c r="N1340" s="36">
        <f>(Reference!H$12*List!$G1340)+Reference!H$13</f>
        <v>2274.3301157250844</v>
      </c>
      <c r="O1340" s="36">
        <f>(Reference!I$12*List!$G1340)+Reference!I$13</f>
        <v>2363.792449722021</v>
      </c>
      <c r="P1340" s="36">
        <f>(Reference!J$12*List!$G1340)+Reference!J$13</f>
        <v>2736.4606999301222</v>
      </c>
      <c r="Q1340" s="36">
        <f>(Reference!K$12*List!$G1340)+Reference!K$13</f>
        <v>2823.1787905529209</v>
      </c>
      <c r="R1340" s="36">
        <f>(Reference!L$12*List!$G1340)+Reference!L$13</f>
        <v>3046.0113525330216</v>
      </c>
      <c r="S1340" s="36">
        <f>(Reference!M$12*List!$G1340)+Reference!M$13</f>
        <v>3639.3167700219128</v>
      </c>
      <c r="T1340" s="36">
        <f>(Reference!N$12*List!$G1340)+Reference!N$13</f>
        <v>14680.505561533493</v>
      </c>
      <c r="U1340" s="12">
        <f>(Reference!O$12*List!$G1340)+Reference!O$13</f>
        <v>545.65437554033815</v>
      </c>
      <c r="V1340" s="12">
        <f>(Reference!P$12*List!$G1340)+Reference!P$13</f>
        <v>768.8766200795676</v>
      </c>
      <c r="W1340" s="12">
        <f>(Reference!Q$12*List!$G1340)+Reference!Q$13</f>
        <v>384.4383100397838</v>
      </c>
      <c r="X1340" s="54"/>
      <c r="Y1340" s="1" t="str">
        <f t="shared" si="41"/>
        <v>Shiawassee County, Michigan</v>
      </c>
      <c r="Z1340" s="41" t="s">
        <v>1364</v>
      </c>
      <c r="AA1340" s="40" t="s">
        <v>2225</v>
      </c>
      <c r="AB1340" s="44" t="s">
        <v>1983</v>
      </c>
      <c r="AC1340" s="63"/>
      <c r="AD1340" s="57">
        <f t="shared" si="40"/>
        <v>0.84300000000000008</v>
      </c>
    </row>
    <row r="1341" spans="1:30" x14ac:dyDescent="0.3">
      <c r="A1341" s="47">
        <v>23730</v>
      </c>
      <c r="B1341" s="28">
        <v>47664</v>
      </c>
      <c r="C1341" s="49" t="s">
        <v>2434</v>
      </c>
      <c r="D1341" s="40" t="s">
        <v>36</v>
      </c>
      <c r="E1341" s="43" t="s">
        <v>1983</v>
      </c>
      <c r="F1341" s="18" t="s">
        <v>6</v>
      </c>
      <c r="G1341" s="10">
        <v>0.94569999999999999</v>
      </c>
      <c r="H1341" s="36">
        <f>(Reference!B$12*List!$G1341)+Reference!B$13</f>
        <v>918.08429552892574</v>
      </c>
      <c r="I1341" s="36">
        <f>(Reference!C$12*List!$G1341)+Reference!C$13</f>
        <v>1369.9882782611071</v>
      </c>
      <c r="J1341" s="36">
        <f>(Reference!D$12*List!$G1341)+Reference!D$13</f>
        <v>1639.6922467352206</v>
      </c>
      <c r="K1341" s="36">
        <f>(Reference!E$12*List!$G1341)+Reference!E$13</f>
        <v>2028.0659613379439</v>
      </c>
      <c r="L1341" s="36">
        <f>(Reference!F$12*List!$G1341)+Reference!F$13</f>
        <v>2112.573204793166</v>
      </c>
      <c r="M1341" s="36">
        <f>(Reference!G$12*List!$G1341)+Reference!G$13</f>
        <v>2392.4659898540795</v>
      </c>
      <c r="N1341" s="36">
        <f>(Reference!H$12*List!$G1341)+Reference!H$13</f>
        <v>2483.5659969831131</v>
      </c>
      <c r="O1341" s="36">
        <f>(Reference!I$12*List!$G1341)+Reference!I$13</f>
        <v>2581.2587677859583</v>
      </c>
      <c r="P1341" s="36">
        <f>(Reference!J$12*List!$G1341)+Reference!J$13</f>
        <v>2988.2120891057875</v>
      </c>
      <c r="Q1341" s="36">
        <f>(Reference!K$12*List!$G1341)+Reference!K$13</f>
        <v>3082.90814914781</v>
      </c>
      <c r="R1341" s="36">
        <f>(Reference!L$12*List!$G1341)+Reference!L$13</f>
        <v>3326.2410629266769</v>
      </c>
      <c r="S1341" s="36">
        <f>(Reference!M$12*List!$G1341)+Reference!M$13</f>
        <v>3974.1299294167134</v>
      </c>
      <c r="T1341" s="36">
        <f>(Reference!N$12*List!$G1341)+Reference!N$13</f>
        <v>16031.096004513915</v>
      </c>
      <c r="U1341" s="12">
        <f>(Reference!O$12*List!$G1341)+Reference!O$13</f>
        <v>595.85398083909809</v>
      </c>
      <c r="V1341" s="12">
        <f>(Reference!P$12*List!$G1341)+Reference!P$13</f>
        <v>839.61242754600198</v>
      </c>
      <c r="W1341" s="12">
        <f>(Reference!Q$12*List!$G1341)+Reference!Q$13</f>
        <v>419.80621377300099</v>
      </c>
      <c r="X1341" s="54"/>
      <c r="Y1341" s="1" t="str">
        <f t="shared" si="41"/>
        <v>St Clair County, Michigan</v>
      </c>
      <c r="Z1341" s="40" t="s">
        <v>36</v>
      </c>
      <c r="AA1341" s="40" t="s">
        <v>2225</v>
      </c>
      <c r="AB1341" s="43" t="s">
        <v>1983</v>
      </c>
      <c r="AC1341" s="62"/>
      <c r="AD1341" s="57">
        <f t="shared" si="40"/>
        <v>0.94569999999999999</v>
      </c>
    </row>
    <row r="1342" spans="1:30" x14ac:dyDescent="0.3">
      <c r="A1342" s="47">
        <v>23740</v>
      </c>
      <c r="B1342" s="19">
        <v>99923</v>
      </c>
      <c r="C1342" s="49" t="s">
        <v>2425</v>
      </c>
      <c r="D1342" s="41" t="s">
        <v>284</v>
      </c>
      <c r="E1342" s="44" t="s">
        <v>1983</v>
      </c>
      <c r="F1342" s="18" t="s">
        <v>7</v>
      </c>
      <c r="G1342" s="16">
        <v>0.84300000000000008</v>
      </c>
      <c r="H1342" s="36">
        <f>(Reference!B$12*List!$G1342)+Reference!B$13</f>
        <v>840.73737707477619</v>
      </c>
      <c r="I1342" s="36">
        <f>(Reference!C$12*List!$G1342)+Reference!C$13</f>
        <v>1254.5692778949649</v>
      </c>
      <c r="J1342" s="36">
        <f>(Reference!D$12*List!$G1342)+Reference!D$13</f>
        <v>1501.5511815674911</v>
      </c>
      <c r="K1342" s="36">
        <f>(Reference!E$12*List!$G1342)+Reference!E$13</f>
        <v>1857.2051228559289</v>
      </c>
      <c r="L1342" s="36">
        <f>(Reference!F$12*List!$G1342)+Reference!F$13</f>
        <v>1934.5927860066538</v>
      </c>
      <c r="M1342" s="36">
        <f>(Reference!G$12*List!$G1342)+Reference!G$13</f>
        <v>2190.9051171512533</v>
      </c>
      <c r="N1342" s="36">
        <f>(Reference!H$12*List!$G1342)+Reference!H$13</f>
        <v>2274.3301157250844</v>
      </c>
      <c r="O1342" s="36">
        <f>(Reference!I$12*List!$G1342)+Reference!I$13</f>
        <v>2363.792449722021</v>
      </c>
      <c r="P1342" s="36">
        <f>(Reference!J$12*List!$G1342)+Reference!J$13</f>
        <v>2736.4606999301222</v>
      </c>
      <c r="Q1342" s="36">
        <f>(Reference!K$12*List!$G1342)+Reference!K$13</f>
        <v>2823.1787905529209</v>
      </c>
      <c r="R1342" s="36">
        <f>(Reference!L$12*List!$G1342)+Reference!L$13</f>
        <v>3046.0113525330216</v>
      </c>
      <c r="S1342" s="36">
        <f>(Reference!M$12*List!$G1342)+Reference!M$13</f>
        <v>3639.3167700219128</v>
      </c>
      <c r="T1342" s="36">
        <f>(Reference!N$12*List!$G1342)+Reference!N$13</f>
        <v>14680.505561533493</v>
      </c>
      <c r="U1342" s="12">
        <f>(Reference!O$12*List!$G1342)+Reference!O$13</f>
        <v>545.65437554033815</v>
      </c>
      <c r="V1342" s="12">
        <f>(Reference!P$12*List!$G1342)+Reference!P$13</f>
        <v>768.8766200795676</v>
      </c>
      <c r="W1342" s="12">
        <f>(Reference!Q$12*List!$G1342)+Reference!Q$13</f>
        <v>384.4383100397838</v>
      </c>
      <c r="X1342" s="54"/>
      <c r="Y1342" s="1" t="str">
        <f t="shared" si="41"/>
        <v>St Joseph County, Michigan</v>
      </c>
      <c r="Z1342" s="41" t="s">
        <v>284</v>
      </c>
      <c r="AA1342" s="40" t="s">
        <v>2225</v>
      </c>
      <c r="AB1342" s="44" t="s">
        <v>1983</v>
      </c>
      <c r="AC1342" s="63"/>
      <c r="AD1342" s="57">
        <f t="shared" si="40"/>
        <v>0.84300000000000008</v>
      </c>
    </row>
    <row r="1343" spans="1:30" x14ac:dyDescent="0.3">
      <c r="A1343" s="47">
        <v>23780</v>
      </c>
      <c r="B1343" s="19">
        <v>99923</v>
      </c>
      <c r="C1343" s="49" t="s">
        <v>2425</v>
      </c>
      <c r="D1343" s="41" t="s">
        <v>1365</v>
      </c>
      <c r="E1343" s="44" t="s">
        <v>1983</v>
      </c>
      <c r="F1343" s="18" t="s">
        <v>7</v>
      </c>
      <c r="G1343" s="16">
        <v>0.84300000000000008</v>
      </c>
      <c r="H1343" s="36">
        <f>(Reference!B$12*List!$G1343)+Reference!B$13</f>
        <v>840.73737707477619</v>
      </c>
      <c r="I1343" s="36">
        <f>(Reference!C$12*List!$G1343)+Reference!C$13</f>
        <v>1254.5692778949649</v>
      </c>
      <c r="J1343" s="36">
        <f>(Reference!D$12*List!$G1343)+Reference!D$13</f>
        <v>1501.5511815674911</v>
      </c>
      <c r="K1343" s="36">
        <f>(Reference!E$12*List!$G1343)+Reference!E$13</f>
        <v>1857.2051228559289</v>
      </c>
      <c r="L1343" s="36">
        <f>(Reference!F$12*List!$G1343)+Reference!F$13</f>
        <v>1934.5927860066538</v>
      </c>
      <c r="M1343" s="36">
        <f>(Reference!G$12*List!$G1343)+Reference!G$13</f>
        <v>2190.9051171512533</v>
      </c>
      <c r="N1343" s="36">
        <f>(Reference!H$12*List!$G1343)+Reference!H$13</f>
        <v>2274.3301157250844</v>
      </c>
      <c r="O1343" s="36">
        <f>(Reference!I$12*List!$G1343)+Reference!I$13</f>
        <v>2363.792449722021</v>
      </c>
      <c r="P1343" s="36">
        <f>(Reference!J$12*List!$G1343)+Reference!J$13</f>
        <v>2736.4606999301222</v>
      </c>
      <c r="Q1343" s="36">
        <f>(Reference!K$12*List!$G1343)+Reference!K$13</f>
        <v>2823.1787905529209</v>
      </c>
      <c r="R1343" s="36">
        <f>(Reference!L$12*List!$G1343)+Reference!L$13</f>
        <v>3046.0113525330216</v>
      </c>
      <c r="S1343" s="36">
        <f>(Reference!M$12*List!$G1343)+Reference!M$13</f>
        <v>3639.3167700219128</v>
      </c>
      <c r="T1343" s="36">
        <f>(Reference!N$12*List!$G1343)+Reference!N$13</f>
        <v>14680.505561533493</v>
      </c>
      <c r="U1343" s="12">
        <f>(Reference!O$12*List!$G1343)+Reference!O$13</f>
        <v>545.65437554033815</v>
      </c>
      <c r="V1343" s="12">
        <f>(Reference!P$12*List!$G1343)+Reference!P$13</f>
        <v>768.8766200795676</v>
      </c>
      <c r="W1343" s="12">
        <f>(Reference!Q$12*List!$G1343)+Reference!Q$13</f>
        <v>384.4383100397838</v>
      </c>
      <c r="X1343" s="54"/>
      <c r="Y1343" s="1" t="str">
        <f t="shared" si="41"/>
        <v>Tuscola County, Michigan</v>
      </c>
      <c r="Z1343" s="41" t="s">
        <v>1365</v>
      </c>
      <c r="AA1343" s="40" t="s">
        <v>2225</v>
      </c>
      <c r="AB1343" s="44" t="s">
        <v>1983</v>
      </c>
      <c r="AC1343" s="63"/>
      <c r="AD1343" s="57">
        <f t="shared" si="40"/>
        <v>0.84300000000000008</v>
      </c>
    </row>
    <row r="1344" spans="1:30" x14ac:dyDescent="0.3">
      <c r="A1344" s="47">
        <v>23790</v>
      </c>
      <c r="B1344" s="28">
        <v>28020</v>
      </c>
      <c r="C1344" s="49" t="s">
        <v>2433</v>
      </c>
      <c r="D1344" s="40" t="s">
        <v>409</v>
      </c>
      <c r="E1344" s="43" t="s">
        <v>1983</v>
      </c>
      <c r="F1344" s="18" t="s">
        <v>6</v>
      </c>
      <c r="G1344" s="10">
        <v>0.9859</v>
      </c>
      <c r="H1344" s="36">
        <f>(Reference!B$12*List!$G1344)+Reference!B$13</f>
        <v>948.36030450513613</v>
      </c>
      <c r="I1344" s="36">
        <f>(Reference!C$12*List!$G1344)+Reference!C$13</f>
        <v>1415.1668937890422</v>
      </c>
      <c r="J1344" s="36">
        <f>(Reference!D$12*List!$G1344)+Reference!D$13</f>
        <v>1693.7649908417709</v>
      </c>
      <c r="K1344" s="36">
        <f>(Reference!E$12*List!$G1344)+Reference!E$13</f>
        <v>2094.9462505977008</v>
      </c>
      <c r="L1344" s="36">
        <f>(Reference!F$12*List!$G1344)+Reference!F$13</f>
        <v>2182.2403210075554</v>
      </c>
      <c r="M1344" s="36">
        <f>(Reference!G$12*List!$G1344)+Reference!G$13</f>
        <v>2471.3632350600542</v>
      </c>
      <c r="N1344" s="36">
        <f>(Reference!H$12*List!$G1344)+Reference!H$13</f>
        <v>2565.4674811756422</v>
      </c>
      <c r="O1344" s="36">
        <f>(Reference!I$12*List!$G1344)+Reference!I$13</f>
        <v>2666.3819029969636</v>
      </c>
      <c r="P1344" s="36">
        <f>(Reference!J$12*List!$G1344)+Reference!J$13</f>
        <v>3086.7554761054153</v>
      </c>
      <c r="Q1344" s="36">
        <f>(Reference!K$12*List!$G1344)+Reference!K$13</f>
        <v>3184.5743635150402</v>
      </c>
      <c r="R1344" s="36">
        <f>(Reference!L$12*List!$G1344)+Reference!L$13</f>
        <v>3435.9317577448355</v>
      </c>
      <c r="S1344" s="36">
        <f>(Reference!M$12*List!$G1344)+Reference!M$13</f>
        <v>4105.1862975537242</v>
      </c>
      <c r="T1344" s="36">
        <f>(Reference!N$12*List!$G1344)+Reference!N$13</f>
        <v>16559.759449575384</v>
      </c>
      <c r="U1344" s="12">
        <f>(Reference!O$12*List!$G1344)+Reference!O$13</f>
        <v>615.50368028418234</v>
      </c>
      <c r="V1344" s="12">
        <f>(Reference!P$12*List!$G1344)+Reference!P$13</f>
        <v>867.30064040043885</v>
      </c>
      <c r="W1344" s="12">
        <f>(Reference!Q$12*List!$G1344)+Reference!Q$13</f>
        <v>433.65032020021943</v>
      </c>
      <c r="X1344" s="54"/>
      <c r="Y1344" s="1" t="str">
        <f t="shared" si="41"/>
        <v>Van Buren County, Michigan</v>
      </c>
      <c r="Z1344" s="40" t="s">
        <v>409</v>
      </c>
      <c r="AA1344" s="40" t="s">
        <v>2225</v>
      </c>
      <c r="AB1344" s="43" t="s">
        <v>1983</v>
      </c>
      <c r="AC1344" s="62"/>
      <c r="AD1344" s="57">
        <f t="shared" si="40"/>
        <v>0.9859</v>
      </c>
    </row>
    <row r="1345" spans="1:30" x14ac:dyDescent="0.3">
      <c r="A1345" s="47">
        <v>23800</v>
      </c>
      <c r="B1345" s="28">
        <v>11460</v>
      </c>
      <c r="C1345" s="49" t="s">
        <v>2438</v>
      </c>
      <c r="D1345" s="40" t="s">
        <v>410</v>
      </c>
      <c r="E1345" s="43" t="s">
        <v>1983</v>
      </c>
      <c r="F1345" s="18" t="s">
        <v>6</v>
      </c>
      <c r="G1345" s="10">
        <v>1.0019</v>
      </c>
      <c r="H1345" s="36">
        <f>(Reference!B$12*List!$G1345)+Reference!B$13</f>
        <v>960.4104573314886</v>
      </c>
      <c r="I1345" s="36">
        <f>(Reference!C$12*List!$G1345)+Reference!C$13</f>
        <v>1433.1484323076234</v>
      </c>
      <c r="J1345" s="36">
        <f>(Reference!D$12*List!$G1345)+Reference!D$13</f>
        <v>1715.2864810334329</v>
      </c>
      <c r="K1345" s="36">
        <f>(Reference!E$12*List!$G1345)+Reference!E$13</f>
        <v>2121.5652711985986</v>
      </c>
      <c r="L1345" s="36">
        <f>(Reference!F$12*List!$G1345)+Reference!F$13</f>
        <v>2209.9685264660193</v>
      </c>
      <c r="M1345" s="36">
        <f>(Reference!G$12*List!$G1345)+Reference!G$13</f>
        <v>2502.7651236992483</v>
      </c>
      <c r="N1345" s="36">
        <f>(Reference!H$12*List!$G1345)+Reference!H$13</f>
        <v>2598.0650868244102</v>
      </c>
      <c r="O1345" s="36">
        <f>(Reference!I$12*List!$G1345)+Reference!I$13</f>
        <v>2700.2617578073141</v>
      </c>
      <c r="P1345" s="36">
        <f>(Reference!J$12*List!$G1345)+Reference!J$13</f>
        <v>3125.976724662481</v>
      </c>
      <c r="Q1345" s="36">
        <f>(Reference!K$12*List!$G1345)+Reference!K$13</f>
        <v>3225.0385284373215</v>
      </c>
      <c r="R1345" s="36">
        <f>(Reference!L$12*List!$G1345)+Reference!L$13</f>
        <v>3479.5897457321626</v>
      </c>
      <c r="S1345" s="36">
        <f>(Reference!M$12*List!$G1345)+Reference!M$13</f>
        <v>4157.348036115719</v>
      </c>
      <c r="T1345" s="36">
        <f>(Reference!N$12*List!$G1345)+Reference!N$13</f>
        <v>16770.172761042639</v>
      </c>
      <c r="U1345" s="12">
        <f>(Reference!O$12*List!$G1345)+Reference!O$13</f>
        <v>623.32445618272322</v>
      </c>
      <c r="V1345" s="12">
        <f>(Reference!P$12*List!$G1345)+Reference!P$13</f>
        <v>878.32082462111021</v>
      </c>
      <c r="W1345" s="12">
        <f>(Reference!Q$12*List!$G1345)+Reference!Q$13</f>
        <v>439.1604123105551</v>
      </c>
      <c r="X1345" s="54"/>
      <c r="Y1345" s="1" t="str">
        <f t="shared" si="41"/>
        <v>Washtenaw County, Michigan</v>
      </c>
      <c r="Z1345" s="40" t="s">
        <v>410</v>
      </c>
      <c r="AA1345" s="40" t="s">
        <v>2225</v>
      </c>
      <c r="AB1345" s="43" t="s">
        <v>1983</v>
      </c>
      <c r="AC1345" s="62"/>
      <c r="AD1345" s="57">
        <f t="shared" si="40"/>
        <v>1.0019</v>
      </c>
    </row>
    <row r="1346" spans="1:30" x14ac:dyDescent="0.3">
      <c r="A1346" s="47">
        <v>23810</v>
      </c>
      <c r="B1346" s="28">
        <v>19804</v>
      </c>
      <c r="C1346" s="49" t="s">
        <v>2439</v>
      </c>
      <c r="D1346" s="40" t="s">
        <v>411</v>
      </c>
      <c r="E1346" s="43" t="s">
        <v>1983</v>
      </c>
      <c r="F1346" s="18" t="s">
        <v>6</v>
      </c>
      <c r="G1346" s="10">
        <v>0.89400000000000002</v>
      </c>
      <c r="H1346" s="36">
        <f>(Reference!B$12*List!$G1346)+Reference!B$13</f>
        <v>879.14723920877441</v>
      </c>
      <c r="I1346" s="36">
        <f>(Reference!C$12*List!$G1346)+Reference!C$13</f>
        <v>1311.885431922942</v>
      </c>
      <c r="J1346" s="36">
        <f>(Reference!D$12*List!$G1346)+Reference!D$13</f>
        <v>1570.1509315534131</v>
      </c>
      <c r="K1346" s="36">
        <f>(Reference!E$12*List!$G1346)+Reference!E$13</f>
        <v>1942.0532510212918</v>
      </c>
      <c r="L1346" s="36">
        <f>(Reference!F$12*List!$G1346)+Reference!F$13</f>
        <v>2022.9764409055063</v>
      </c>
      <c r="M1346" s="36">
        <f>(Reference!G$12*List!$G1346)+Reference!G$13</f>
        <v>2290.9986371886839</v>
      </c>
      <c r="N1346" s="36">
        <f>(Reference!H$12*List!$G1346)+Reference!H$13</f>
        <v>2378.2349837305319</v>
      </c>
      <c r="O1346" s="36">
        <f>(Reference!I$12*List!$G1346)+Reference!I$13</f>
        <v>2471.7844869300134</v>
      </c>
      <c r="P1346" s="36">
        <f>(Reference!J$12*List!$G1346)+Reference!J$13</f>
        <v>2861.478429705769</v>
      </c>
      <c r="Q1346" s="36">
        <f>(Reference!K$12*List!$G1346)+Reference!K$13</f>
        <v>2952.1583162426905</v>
      </c>
      <c r="R1346" s="36">
        <f>(Reference!L$12*List!$G1346)+Reference!L$13</f>
        <v>3185.1711892426265</v>
      </c>
      <c r="S1346" s="36">
        <f>(Reference!M$12*List!$G1346)+Reference!M$13</f>
        <v>3805.5823116882693</v>
      </c>
      <c r="T1346" s="36">
        <f>(Reference!N$12*List!$G1346)+Reference!N$13</f>
        <v>15351.197991835357</v>
      </c>
      <c r="U1346" s="12">
        <f>(Reference!O$12*List!$G1346)+Reference!O$13</f>
        <v>570.58309871693746</v>
      </c>
      <c r="V1346" s="12">
        <f>(Reference!P$12*List!$G1346)+Reference!P$13</f>
        <v>804.0034572829577</v>
      </c>
      <c r="W1346" s="12">
        <f>(Reference!Q$12*List!$G1346)+Reference!Q$13</f>
        <v>402.00172864147885</v>
      </c>
      <c r="X1346" s="54"/>
      <c r="Y1346" s="1" t="str">
        <f t="shared" si="41"/>
        <v>Wayne County, Michigan</v>
      </c>
      <c r="Z1346" s="40" t="s">
        <v>411</v>
      </c>
      <c r="AA1346" s="40" t="s">
        <v>2225</v>
      </c>
      <c r="AB1346" s="43" t="s">
        <v>1983</v>
      </c>
      <c r="AC1346" s="62"/>
      <c r="AD1346" s="57">
        <f t="shared" si="40"/>
        <v>0.89400000000000002</v>
      </c>
    </row>
    <row r="1347" spans="1:30" x14ac:dyDescent="0.3">
      <c r="A1347" s="47">
        <v>23830</v>
      </c>
      <c r="B1347" s="19">
        <v>99923</v>
      </c>
      <c r="C1347" s="49" t="s">
        <v>2425</v>
      </c>
      <c r="D1347" s="41" t="s">
        <v>1366</v>
      </c>
      <c r="E1347" s="44" t="s">
        <v>1983</v>
      </c>
      <c r="F1347" s="18" t="s">
        <v>7</v>
      </c>
      <c r="G1347" s="16">
        <v>0.84300000000000008</v>
      </c>
      <c r="H1347" s="36">
        <f>(Reference!B$12*List!$G1347)+Reference!B$13</f>
        <v>840.73737707477619</v>
      </c>
      <c r="I1347" s="36">
        <f>(Reference!C$12*List!$G1347)+Reference!C$13</f>
        <v>1254.5692778949649</v>
      </c>
      <c r="J1347" s="36">
        <f>(Reference!D$12*List!$G1347)+Reference!D$13</f>
        <v>1501.5511815674911</v>
      </c>
      <c r="K1347" s="36">
        <f>(Reference!E$12*List!$G1347)+Reference!E$13</f>
        <v>1857.2051228559289</v>
      </c>
      <c r="L1347" s="36">
        <f>(Reference!F$12*List!$G1347)+Reference!F$13</f>
        <v>1934.5927860066538</v>
      </c>
      <c r="M1347" s="36">
        <f>(Reference!G$12*List!$G1347)+Reference!G$13</f>
        <v>2190.9051171512533</v>
      </c>
      <c r="N1347" s="36">
        <f>(Reference!H$12*List!$G1347)+Reference!H$13</f>
        <v>2274.3301157250844</v>
      </c>
      <c r="O1347" s="36">
        <f>(Reference!I$12*List!$G1347)+Reference!I$13</f>
        <v>2363.792449722021</v>
      </c>
      <c r="P1347" s="36">
        <f>(Reference!J$12*List!$G1347)+Reference!J$13</f>
        <v>2736.4606999301222</v>
      </c>
      <c r="Q1347" s="36">
        <f>(Reference!K$12*List!$G1347)+Reference!K$13</f>
        <v>2823.1787905529209</v>
      </c>
      <c r="R1347" s="36">
        <f>(Reference!L$12*List!$G1347)+Reference!L$13</f>
        <v>3046.0113525330216</v>
      </c>
      <c r="S1347" s="36">
        <f>(Reference!M$12*List!$G1347)+Reference!M$13</f>
        <v>3639.3167700219128</v>
      </c>
      <c r="T1347" s="36">
        <f>(Reference!N$12*List!$G1347)+Reference!N$13</f>
        <v>14680.505561533493</v>
      </c>
      <c r="U1347" s="12">
        <f>(Reference!O$12*List!$G1347)+Reference!O$13</f>
        <v>545.65437554033815</v>
      </c>
      <c r="V1347" s="12">
        <f>(Reference!P$12*List!$G1347)+Reference!P$13</f>
        <v>768.8766200795676</v>
      </c>
      <c r="W1347" s="12">
        <f>(Reference!Q$12*List!$G1347)+Reference!Q$13</f>
        <v>384.4383100397838</v>
      </c>
      <c r="X1347" s="54"/>
      <c r="Y1347" s="1" t="str">
        <f t="shared" si="41"/>
        <v>Wexford County, Michigan</v>
      </c>
      <c r="Z1347" s="41" t="s">
        <v>1366</v>
      </c>
      <c r="AA1347" s="40" t="s">
        <v>2225</v>
      </c>
      <c r="AB1347" s="44" t="s">
        <v>1983</v>
      </c>
      <c r="AC1347" s="63"/>
      <c r="AD1347" s="57">
        <f t="shared" si="40"/>
        <v>0.84300000000000008</v>
      </c>
    </row>
    <row r="1348" spans="1:30" x14ac:dyDescent="0.3">
      <c r="A1348" s="47">
        <v>24000</v>
      </c>
      <c r="B1348" s="19">
        <v>99924</v>
      </c>
      <c r="C1348" s="49" t="s">
        <v>1984</v>
      </c>
      <c r="D1348" s="41" t="s">
        <v>1367</v>
      </c>
      <c r="E1348" s="44" t="s">
        <v>1984</v>
      </c>
      <c r="F1348" s="18" t="s">
        <v>7</v>
      </c>
      <c r="G1348" s="16">
        <v>0.90080000000000005</v>
      </c>
      <c r="H1348" s="36">
        <f>(Reference!B$12*List!$G1348)+Reference!B$13</f>
        <v>884.26855415997431</v>
      </c>
      <c r="I1348" s="36">
        <f>(Reference!C$12*List!$G1348)+Reference!C$13</f>
        <v>1319.5275857933389</v>
      </c>
      <c r="J1348" s="36">
        <f>(Reference!D$12*List!$G1348)+Reference!D$13</f>
        <v>1579.2975648848694</v>
      </c>
      <c r="K1348" s="36">
        <f>(Reference!E$12*List!$G1348)+Reference!E$13</f>
        <v>1953.3663347766735</v>
      </c>
      <c r="L1348" s="36">
        <f>(Reference!F$12*List!$G1348)+Reference!F$13</f>
        <v>2034.7609282253532</v>
      </c>
      <c r="M1348" s="36">
        <f>(Reference!G$12*List!$G1348)+Reference!G$13</f>
        <v>2304.3444398603415</v>
      </c>
      <c r="N1348" s="36">
        <f>(Reference!H$12*List!$G1348)+Reference!H$13</f>
        <v>2392.0889661312581</v>
      </c>
      <c r="O1348" s="36">
        <f>(Reference!I$12*List!$G1348)+Reference!I$13</f>
        <v>2486.1834252244121</v>
      </c>
      <c r="P1348" s="36">
        <f>(Reference!J$12*List!$G1348)+Reference!J$13</f>
        <v>2878.1474603425222</v>
      </c>
      <c r="Q1348" s="36">
        <f>(Reference!K$12*List!$G1348)+Reference!K$13</f>
        <v>2969.3555863346601</v>
      </c>
      <c r="R1348" s="36">
        <f>(Reference!L$12*List!$G1348)+Reference!L$13</f>
        <v>3203.7258341372408</v>
      </c>
      <c r="S1348" s="36">
        <f>(Reference!M$12*List!$G1348)+Reference!M$13</f>
        <v>3827.751050577117</v>
      </c>
      <c r="T1348" s="36">
        <f>(Reference!N$12*List!$G1348)+Reference!N$13</f>
        <v>15440.623649208941</v>
      </c>
      <c r="U1348" s="12">
        <f>(Reference!O$12*List!$G1348)+Reference!O$13</f>
        <v>573.90692847381752</v>
      </c>
      <c r="V1348" s="12">
        <f>(Reference!P$12*List!$G1348)+Reference!P$13</f>
        <v>808.68703557674303</v>
      </c>
      <c r="W1348" s="12">
        <f>(Reference!Q$12*List!$G1348)+Reference!Q$13</f>
        <v>404.34351778837151</v>
      </c>
      <c r="X1348" s="54"/>
      <c r="Y1348" s="1" t="str">
        <f t="shared" si="41"/>
        <v>Aitkin County, Minnesota</v>
      </c>
      <c r="Z1348" s="41" t="s">
        <v>1367</v>
      </c>
      <c r="AA1348" s="40" t="s">
        <v>2225</v>
      </c>
      <c r="AB1348" s="44" t="s">
        <v>1984</v>
      </c>
      <c r="AC1348" s="63"/>
      <c r="AD1348" s="57">
        <f t="shared" si="40"/>
        <v>0.90080000000000005</v>
      </c>
    </row>
    <row r="1349" spans="1:30" x14ac:dyDescent="0.3">
      <c r="A1349" s="47">
        <v>24010</v>
      </c>
      <c r="B1349" s="28">
        <v>33460</v>
      </c>
      <c r="C1349" s="49" t="s">
        <v>2440</v>
      </c>
      <c r="D1349" s="40" t="s">
        <v>412</v>
      </c>
      <c r="E1349" s="43" t="s">
        <v>1984</v>
      </c>
      <c r="F1349" s="18" t="s">
        <v>6</v>
      </c>
      <c r="G1349" s="10">
        <v>1.1206</v>
      </c>
      <c r="H1349" s="36">
        <f>(Reference!B$12*List!$G1349)+Reference!B$13</f>
        <v>1049.8075286119906</v>
      </c>
      <c r="I1349" s="36">
        <f>(Reference!C$12*List!$G1349)+Reference!C$13</f>
        <v>1566.5489711923469</v>
      </c>
      <c r="J1349" s="36">
        <f>(Reference!D$12*List!$G1349)+Reference!D$13</f>
        <v>1874.9490363928244</v>
      </c>
      <c r="K1349" s="36">
        <f>(Reference!E$12*List!$G1349)+Reference!E$13</f>
        <v>2319.0451302815122</v>
      </c>
      <c r="L1349" s="36">
        <f>(Reference!F$12*List!$G1349)+Reference!F$13</f>
        <v>2415.6771507109952</v>
      </c>
      <c r="M1349" s="36">
        <f>(Reference!G$12*List!$G1349)+Reference!G$13</f>
        <v>2735.7278850412686</v>
      </c>
      <c r="N1349" s="36">
        <f>(Reference!H$12*List!$G1349)+Reference!H$13</f>
        <v>2839.8985737312073</v>
      </c>
      <c r="O1349" s="36">
        <f>(Reference!I$12*List!$G1349)+Reference!I$13</f>
        <v>2951.6079306816018</v>
      </c>
      <c r="P1349" s="36">
        <f>(Reference!J$12*List!$G1349)+Reference!J$13</f>
        <v>3416.9493623952121</v>
      </c>
      <c r="Q1349" s="36">
        <f>(Reference!K$12*List!$G1349)+Reference!K$13</f>
        <v>3525.2320519544919</v>
      </c>
      <c r="R1349" s="36">
        <f>(Reference!L$12*List!$G1349)+Reference!L$13</f>
        <v>3803.4774441131449</v>
      </c>
      <c r="S1349" s="36">
        <f>(Reference!M$12*List!$G1349)+Reference!M$13</f>
        <v>4544.3229340725138</v>
      </c>
      <c r="T1349" s="36">
        <f>(Reference!N$12*List!$G1349)+Reference!N$13</f>
        <v>18331.176515490311</v>
      </c>
      <c r="U1349" s="12">
        <f>(Reference!O$12*List!$G1349)+Reference!O$13</f>
        <v>681.34483738002427</v>
      </c>
      <c r="V1349" s="12">
        <f>(Reference!P$12*List!$G1349)+Reference!P$13</f>
        <v>960.07681630821617</v>
      </c>
      <c r="W1349" s="12">
        <f>(Reference!Q$12*List!$G1349)+Reference!Q$13</f>
        <v>480.03840815410808</v>
      </c>
      <c r="X1349" s="54"/>
      <c r="Y1349" s="1" t="str">
        <f t="shared" si="41"/>
        <v>Anoka County, Minnesota</v>
      </c>
      <c r="Z1349" s="40" t="s">
        <v>412</v>
      </c>
      <c r="AA1349" s="40" t="s">
        <v>2225</v>
      </c>
      <c r="AB1349" s="43" t="s">
        <v>1984</v>
      </c>
      <c r="AC1349" s="62"/>
      <c r="AD1349" s="57">
        <f t="shared" si="40"/>
        <v>1.1206</v>
      </c>
    </row>
    <row r="1350" spans="1:30" x14ac:dyDescent="0.3">
      <c r="A1350" s="47">
        <v>24020</v>
      </c>
      <c r="B1350" s="19">
        <v>99924</v>
      </c>
      <c r="C1350" s="49" t="s">
        <v>1984</v>
      </c>
      <c r="D1350" s="41" t="s">
        <v>1368</v>
      </c>
      <c r="E1350" s="44" t="s">
        <v>1984</v>
      </c>
      <c r="F1350" s="18" t="s">
        <v>7</v>
      </c>
      <c r="G1350" s="16">
        <v>0.90080000000000005</v>
      </c>
      <c r="H1350" s="36">
        <f>(Reference!B$12*List!$G1350)+Reference!B$13</f>
        <v>884.26855415997431</v>
      </c>
      <c r="I1350" s="36">
        <f>(Reference!C$12*List!$G1350)+Reference!C$13</f>
        <v>1319.5275857933389</v>
      </c>
      <c r="J1350" s="36">
        <f>(Reference!D$12*List!$G1350)+Reference!D$13</f>
        <v>1579.2975648848694</v>
      </c>
      <c r="K1350" s="36">
        <f>(Reference!E$12*List!$G1350)+Reference!E$13</f>
        <v>1953.3663347766735</v>
      </c>
      <c r="L1350" s="36">
        <f>(Reference!F$12*List!$G1350)+Reference!F$13</f>
        <v>2034.7609282253532</v>
      </c>
      <c r="M1350" s="36">
        <f>(Reference!G$12*List!$G1350)+Reference!G$13</f>
        <v>2304.3444398603415</v>
      </c>
      <c r="N1350" s="36">
        <f>(Reference!H$12*List!$G1350)+Reference!H$13</f>
        <v>2392.0889661312581</v>
      </c>
      <c r="O1350" s="36">
        <f>(Reference!I$12*List!$G1350)+Reference!I$13</f>
        <v>2486.1834252244121</v>
      </c>
      <c r="P1350" s="36">
        <f>(Reference!J$12*List!$G1350)+Reference!J$13</f>
        <v>2878.1474603425222</v>
      </c>
      <c r="Q1350" s="36">
        <f>(Reference!K$12*List!$G1350)+Reference!K$13</f>
        <v>2969.3555863346601</v>
      </c>
      <c r="R1350" s="36">
        <f>(Reference!L$12*List!$G1350)+Reference!L$13</f>
        <v>3203.7258341372408</v>
      </c>
      <c r="S1350" s="36">
        <f>(Reference!M$12*List!$G1350)+Reference!M$13</f>
        <v>3827.751050577117</v>
      </c>
      <c r="T1350" s="36">
        <f>(Reference!N$12*List!$G1350)+Reference!N$13</f>
        <v>15440.623649208941</v>
      </c>
      <c r="U1350" s="12">
        <f>(Reference!O$12*List!$G1350)+Reference!O$13</f>
        <v>573.90692847381752</v>
      </c>
      <c r="V1350" s="12">
        <f>(Reference!P$12*List!$G1350)+Reference!P$13</f>
        <v>808.68703557674303</v>
      </c>
      <c r="W1350" s="12">
        <f>(Reference!Q$12*List!$G1350)+Reference!Q$13</f>
        <v>404.34351778837151</v>
      </c>
      <c r="X1350" s="54"/>
      <c r="Y1350" s="1" t="str">
        <f t="shared" si="41"/>
        <v>Becker County, Minnesota</v>
      </c>
      <c r="Z1350" s="41" t="s">
        <v>1368</v>
      </c>
      <c r="AA1350" s="40" t="s">
        <v>2225</v>
      </c>
      <c r="AB1350" s="44" t="s">
        <v>1984</v>
      </c>
      <c r="AC1350" s="63"/>
      <c r="AD1350" s="57">
        <f t="shared" si="40"/>
        <v>0.90080000000000005</v>
      </c>
    </row>
    <row r="1351" spans="1:30" x14ac:dyDescent="0.3">
      <c r="A1351" s="47">
        <v>24030</v>
      </c>
      <c r="B1351" s="19">
        <v>99924</v>
      </c>
      <c r="C1351" s="49" t="s">
        <v>1984</v>
      </c>
      <c r="D1351" s="41" t="s">
        <v>1369</v>
      </c>
      <c r="E1351" s="44" t="s">
        <v>1984</v>
      </c>
      <c r="F1351" s="18" t="s">
        <v>7</v>
      </c>
      <c r="G1351" s="16">
        <v>0.90080000000000005</v>
      </c>
      <c r="H1351" s="36">
        <f>(Reference!B$12*List!$G1351)+Reference!B$13</f>
        <v>884.26855415997431</v>
      </c>
      <c r="I1351" s="36">
        <f>(Reference!C$12*List!$G1351)+Reference!C$13</f>
        <v>1319.5275857933389</v>
      </c>
      <c r="J1351" s="36">
        <f>(Reference!D$12*List!$G1351)+Reference!D$13</f>
        <v>1579.2975648848694</v>
      </c>
      <c r="K1351" s="36">
        <f>(Reference!E$12*List!$G1351)+Reference!E$13</f>
        <v>1953.3663347766735</v>
      </c>
      <c r="L1351" s="36">
        <f>(Reference!F$12*List!$G1351)+Reference!F$13</f>
        <v>2034.7609282253532</v>
      </c>
      <c r="M1351" s="36">
        <f>(Reference!G$12*List!$G1351)+Reference!G$13</f>
        <v>2304.3444398603415</v>
      </c>
      <c r="N1351" s="36">
        <f>(Reference!H$12*List!$G1351)+Reference!H$13</f>
        <v>2392.0889661312581</v>
      </c>
      <c r="O1351" s="36">
        <f>(Reference!I$12*List!$G1351)+Reference!I$13</f>
        <v>2486.1834252244121</v>
      </c>
      <c r="P1351" s="36">
        <f>(Reference!J$12*List!$G1351)+Reference!J$13</f>
        <v>2878.1474603425222</v>
      </c>
      <c r="Q1351" s="36">
        <f>(Reference!K$12*List!$G1351)+Reference!K$13</f>
        <v>2969.3555863346601</v>
      </c>
      <c r="R1351" s="36">
        <f>(Reference!L$12*List!$G1351)+Reference!L$13</f>
        <v>3203.7258341372408</v>
      </c>
      <c r="S1351" s="36">
        <f>(Reference!M$12*List!$G1351)+Reference!M$13</f>
        <v>3827.751050577117</v>
      </c>
      <c r="T1351" s="36">
        <f>(Reference!N$12*List!$G1351)+Reference!N$13</f>
        <v>15440.623649208941</v>
      </c>
      <c r="U1351" s="12">
        <f>(Reference!O$12*List!$G1351)+Reference!O$13</f>
        <v>573.90692847381752</v>
      </c>
      <c r="V1351" s="12">
        <f>(Reference!P$12*List!$G1351)+Reference!P$13</f>
        <v>808.68703557674303</v>
      </c>
      <c r="W1351" s="12">
        <f>(Reference!Q$12*List!$G1351)+Reference!Q$13</f>
        <v>404.34351778837151</v>
      </c>
      <c r="X1351" s="54"/>
      <c r="Y1351" s="1" t="str">
        <f t="shared" si="41"/>
        <v>Beltrami County, Minnesota</v>
      </c>
      <c r="Z1351" s="41" t="s">
        <v>1369</v>
      </c>
      <c r="AA1351" s="40" t="s">
        <v>2225</v>
      </c>
      <c r="AB1351" s="44" t="s">
        <v>1984</v>
      </c>
      <c r="AC1351" s="63"/>
      <c r="AD1351" s="57">
        <f t="shared" si="40"/>
        <v>0.90080000000000005</v>
      </c>
    </row>
    <row r="1352" spans="1:30" x14ac:dyDescent="0.3">
      <c r="A1352" s="47">
        <v>24040</v>
      </c>
      <c r="B1352" s="28">
        <v>41060</v>
      </c>
      <c r="C1352" s="49" t="s">
        <v>2441</v>
      </c>
      <c r="D1352" s="40" t="s">
        <v>50</v>
      </c>
      <c r="E1352" s="43" t="s">
        <v>1984</v>
      </c>
      <c r="F1352" s="18" t="s">
        <v>6</v>
      </c>
      <c r="G1352" s="10">
        <v>0.96260000000000001</v>
      </c>
      <c r="H1352" s="36">
        <f>(Reference!B$12*List!$G1352)+Reference!B$13</f>
        <v>930.81226945176047</v>
      </c>
      <c r="I1352" s="36">
        <f>(Reference!C$12*List!$G1352)+Reference!C$13</f>
        <v>1388.9812783213583</v>
      </c>
      <c r="J1352" s="36">
        <f>(Reference!D$12*List!$G1352)+Reference!D$13</f>
        <v>1662.4243207501634</v>
      </c>
      <c r="K1352" s="36">
        <f>(Reference!E$12*List!$G1352)+Reference!E$13</f>
        <v>2056.1823018476425</v>
      </c>
      <c r="L1352" s="36">
        <f>(Reference!F$12*List!$G1352)+Reference!F$13</f>
        <v>2141.861121808668</v>
      </c>
      <c r="M1352" s="36">
        <f>(Reference!G$12*List!$G1352)+Reference!G$13</f>
        <v>2425.634234729228</v>
      </c>
      <c r="N1352" s="36">
        <f>(Reference!H$12*List!$G1352)+Reference!H$13</f>
        <v>2517.9972179496244</v>
      </c>
      <c r="O1352" s="36">
        <f>(Reference!I$12*List!$G1352)+Reference!I$13</f>
        <v>2617.044364429391</v>
      </c>
      <c r="P1352" s="36">
        <f>(Reference!J$12*List!$G1352)+Reference!J$13</f>
        <v>3029.6395328941885</v>
      </c>
      <c r="Q1352" s="36">
        <f>(Reference!K$12*List!$G1352)+Reference!K$13</f>
        <v>3125.6484233469691</v>
      </c>
      <c r="R1352" s="36">
        <f>(Reference!L$12*List!$G1352)+Reference!L$13</f>
        <v>3372.354812738291</v>
      </c>
      <c r="S1352" s="36">
        <f>(Reference!M$12*List!$G1352)+Reference!M$13</f>
        <v>4029.2257657728201</v>
      </c>
      <c r="T1352" s="36">
        <f>(Reference!N$12*List!$G1352)+Reference!N$13</f>
        <v>16253.3450647512</v>
      </c>
      <c r="U1352" s="12">
        <f>(Reference!O$12*List!$G1352)+Reference!O$13</f>
        <v>604.11467538193199</v>
      </c>
      <c r="V1352" s="12">
        <f>(Reference!P$12*List!$G1352)+Reference!P$13</f>
        <v>851.25249712908612</v>
      </c>
      <c r="W1352" s="12">
        <f>(Reference!Q$12*List!$G1352)+Reference!Q$13</f>
        <v>425.62624856454306</v>
      </c>
      <c r="X1352" s="54"/>
      <c r="Y1352" s="1" t="str">
        <f t="shared" si="41"/>
        <v>Benton County, Minnesota</v>
      </c>
      <c r="Z1352" s="40" t="s">
        <v>50</v>
      </c>
      <c r="AA1352" s="40" t="s">
        <v>2225</v>
      </c>
      <c r="AB1352" s="43" t="s">
        <v>1984</v>
      </c>
      <c r="AC1352" s="62"/>
      <c r="AD1352" s="57">
        <f t="shared" si="40"/>
        <v>0.96260000000000001</v>
      </c>
    </row>
    <row r="1353" spans="1:30" x14ac:dyDescent="0.3">
      <c r="A1353" s="47">
        <v>24050</v>
      </c>
      <c r="B1353" s="19">
        <v>99924</v>
      </c>
      <c r="C1353" s="49" t="s">
        <v>1984</v>
      </c>
      <c r="D1353" s="41" t="s">
        <v>1370</v>
      </c>
      <c r="E1353" s="44" t="s">
        <v>1984</v>
      </c>
      <c r="F1353" s="18" t="s">
        <v>7</v>
      </c>
      <c r="G1353" s="16">
        <v>0.90080000000000005</v>
      </c>
      <c r="H1353" s="36">
        <f>(Reference!B$12*List!$G1353)+Reference!B$13</f>
        <v>884.26855415997431</v>
      </c>
      <c r="I1353" s="36">
        <f>(Reference!C$12*List!$G1353)+Reference!C$13</f>
        <v>1319.5275857933389</v>
      </c>
      <c r="J1353" s="36">
        <f>(Reference!D$12*List!$G1353)+Reference!D$13</f>
        <v>1579.2975648848694</v>
      </c>
      <c r="K1353" s="36">
        <f>(Reference!E$12*List!$G1353)+Reference!E$13</f>
        <v>1953.3663347766735</v>
      </c>
      <c r="L1353" s="36">
        <f>(Reference!F$12*List!$G1353)+Reference!F$13</f>
        <v>2034.7609282253532</v>
      </c>
      <c r="M1353" s="36">
        <f>(Reference!G$12*List!$G1353)+Reference!G$13</f>
        <v>2304.3444398603415</v>
      </c>
      <c r="N1353" s="36">
        <f>(Reference!H$12*List!$G1353)+Reference!H$13</f>
        <v>2392.0889661312581</v>
      </c>
      <c r="O1353" s="36">
        <f>(Reference!I$12*List!$G1353)+Reference!I$13</f>
        <v>2486.1834252244121</v>
      </c>
      <c r="P1353" s="36">
        <f>(Reference!J$12*List!$G1353)+Reference!J$13</f>
        <v>2878.1474603425222</v>
      </c>
      <c r="Q1353" s="36">
        <f>(Reference!K$12*List!$G1353)+Reference!K$13</f>
        <v>2969.3555863346601</v>
      </c>
      <c r="R1353" s="36">
        <f>(Reference!L$12*List!$G1353)+Reference!L$13</f>
        <v>3203.7258341372408</v>
      </c>
      <c r="S1353" s="36">
        <f>(Reference!M$12*List!$G1353)+Reference!M$13</f>
        <v>3827.751050577117</v>
      </c>
      <c r="T1353" s="36">
        <f>(Reference!N$12*List!$G1353)+Reference!N$13</f>
        <v>15440.623649208941</v>
      </c>
      <c r="U1353" s="12">
        <f>(Reference!O$12*List!$G1353)+Reference!O$13</f>
        <v>573.90692847381752</v>
      </c>
      <c r="V1353" s="12">
        <f>(Reference!P$12*List!$G1353)+Reference!P$13</f>
        <v>808.68703557674303</v>
      </c>
      <c r="W1353" s="12">
        <f>(Reference!Q$12*List!$G1353)+Reference!Q$13</f>
        <v>404.34351778837151</v>
      </c>
      <c r="X1353" s="54"/>
      <c r="Y1353" s="1" t="str">
        <f t="shared" si="41"/>
        <v>Big Stone County, Minnesota</v>
      </c>
      <c r="Z1353" s="41" t="s">
        <v>1370</v>
      </c>
      <c r="AA1353" s="40" t="s">
        <v>2225</v>
      </c>
      <c r="AB1353" s="44" t="s">
        <v>1984</v>
      </c>
      <c r="AC1353" s="63"/>
      <c r="AD1353" s="57">
        <f t="shared" si="40"/>
        <v>0.90080000000000005</v>
      </c>
    </row>
    <row r="1354" spans="1:30" x14ac:dyDescent="0.3">
      <c r="A1354" s="47">
        <v>24060</v>
      </c>
      <c r="B1354" s="28">
        <v>31860</v>
      </c>
      <c r="C1354" s="49" t="s">
        <v>2442</v>
      </c>
      <c r="D1354" s="40" t="s">
        <v>413</v>
      </c>
      <c r="E1354" s="43" t="s">
        <v>1984</v>
      </c>
      <c r="F1354" s="18" t="s">
        <v>6</v>
      </c>
      <c r="G1354" s="10">
        <v>1.0442</v>
      </c>
      <c r="H1354" s="36">
        <f>(Reference!B$12*List!$G1354)+Reference!B$13</f>
        <v>992.26804886615776</v>
      </c>
      <c r="I1354" s="36">
        <f>(Reference!C$12*List!$G1354)+Reference!C$13</f>
        <v>1480.687124766122</v>
      </c>
      <c r="J1354" s="36">
        <f>(Reference!D$12*List!$G1354)+Reference!D$13</f>
        <v>1772.1839207276389</v>
      </c>
      <c r="K1354" s="36">
        <f>(Reference!E$12*List!$G1354)+Reference!E$13</f>
        <v>2191.9393069122234</v>
      </c>
      <c r="L1354" s="36">
        <f>(Reference!F$12*List!$G1354)+Reference!F$13</f>
        <v>2283.2749696468318</v>
      </c>
      <c r="M1354" s="36">
        <f>(Reference!G$12*List!$G1354)+Reference!G$13</f>
        <v>2585.7838667891174</v>
      </c>
      <c r="N1354" s="36">
        <f>(Reference!H$12*List!$G1354)+Reference!H$13</f>
        <v>2684.2450067583404</v>
      </c>
      <c r="O1354" s="36">
        <f>(Reference!I$12*List!$G1354)+Reference!I$13</f>
        <v>2789.8316239621781</v>
      </c>
      <c r="P1354" s="36">
        <f>(Reference!J$12*List!$G1354)+Reference!J$13</f>
        <v>3229.6679005352235</v>
      </c>
      <c r="Q1354" s="36">
        <f>(Reference!K$12*List!$G1354)+Reference!K$13</f>
        <v>3332.0156644506005</v>
      </c>
      <c r="R1354" s="36">
        <f>(Reference!L$12*List!$G1354)+Reference!L$13</f>
        <v>3595.0105514736579</v>
      </c>
      <c r="S1354" s="36">
        <f>(Reference!M$12*List!$G1354)+Reference!M$13</f>
        <v>4295.2506324389915</v>
      </c>
      <c r="T1354" s="36">
        <f>(Reference!N$12*List!$G1354)+Reference!N$13</f>
        <v>17326.452953234184</v>
      </c>
      <c r="U1354" s="12">
        <f>(Reference!O$12*List!$G1354)+Reference!O$13</f>
        <v>644.00063246449099</v>
      </c>
      <c r="V1354" s="12">
        <f>(Reference!P$12*List!$G1354)+Reference!P$13</f>
        <v>907.45543665451032</v>
      </c>
      <c r="W1354" s="12">
        <f>(Reference!Q$12*List!$G1354)+Reference!Q$13</f>
        <v>453.72771832725516</v>
      </c>
      <c r="X1354" s="54"/>
      <c r="Y1354" s="1" t="str">
        <f t="shared" si="41"/>
        <v>Blue Earth County, Minnesota</v>
      </c>
      <c r="Z1354" s="40" t="s">
        <v>413</v>
      </c>
      <c r="AA1354" s="40" t="s">
        <v>2225</v>
      </c>
      <c r="AB1354" s="43" t="s">
        <v>1984</v>
      </c>
      <c r="AC1354" s="62"/>
      <c r="AD1354" s="57">
        <f t="shared" ref="AD1354:AD1417" si="42">IFERROR(INDEX($AH$9:$AH$3254,MATCH($B1354,$AE$9:$AE$3254,0)),"")</f>
        <v>1.0442</v>
      </c>
    </row>
    <row r="1355" spans="1:30" x14ac:dyDescent="0.3">
      <c r="A1355" s="47">
        <v>24070</v>
      </c>
      <c r="B1355" s="19">
        <v>99924</v>
      </c>
      <c r="C1355" s="49" t="s">
        <v>1984</v>
      </c>
      <c r="D1355" s="41" t="s">
        <v>267</v>
      </c>
      <c r="E1355" s="44" t="s">
        <v>1984</v>
      </c>
      <c r="F1355" s="18" t="s">
        <v>7</v>
      </c>
      <c r="G1355" s="16">
        <v>0.90080000000000005</v>
      </c>
      <c r="H1355" s="36">
        <f>(Reference!B$12*List!$G1355)+Reference!B$13</f>
        <v>884.26855415997431</v>
      </c>
      <c r="I1355" s="36">
        <f>(Reference!C$12*List!$G1355)+Reference!C$13</f>
        <v>1319.5275857933389</v>
      </c>
      <c r="J1355" s="36">
        <f>(Reference!D$12*List!$G1355)+Reference!D$13</f>
        <v>1579.2975648848694</v>
      </c>
      <c r="K1355" s="36">
        <f>(Reference!E$12*List!$G1355)+Reference!E$13</f>
        <v>1953.3663347766735</v>
      </c>
      <c r="L1355" s="36">
        <f>(Reference!F$12*List!$G1355)+Reference!F$13</f>
        <v>2034.7609282253532</v>
      </c>
      <c r="M1355" s="36">
        <f>(Reference!G$12*List!$G1355)+Reference!G$13</f>
        <v>2304.3444398603415</v>
      </c>
      <c r="N1355" s="36">
        <f>(Reference!H$12*List!$G1355)+Reference!H$13</f>
        <v>2392.0889661312581</v>
      </c>
      <c r="O1355" s="36">
        <f>(Reference!I$12*List!$G1355)+Reference!I$13</f>
        <v>2486.1834252244121</v>
      </c>
      <c r="P1355" s="36">
        <f>(Reference!J$12*List!$G1355)+Reference!J$13</f>
        <v>2878.1474603425222</v>
      </c>
      <c r="Q1355" s="36">
        <f>(Reference!K$12*List!$G1355)+Reference!K$13</f>
        <v>2969.3555863346601</v>
      </c>
      <c r="R1355" s="36">
        <f>(Reference!L$12*List!$G1355)+Reference!L$13</f>
        <v>3203.7258341372408</v>
      </c>
      <c r="S1355" s="36">
        <f>(Reference!M$12*List!$G1355)+Reference!M$13</f>
        <v>3827.751050577117</v>
      </c>
      <c r="T1355" s="36">
        <f>(Reference!N$12*List!$G1355)+Reference!N$13</f>
        <v>15440.623649208941</v>
      </c>
      <c r="U1355" s="12">
        <f>(Reference!O$12*List!$G1355)+Reference!O$13</f>
        <v>573.90692847381752</v>
      </c>
      <c r="V1355" s="12">
        <f>(Reference!P$12*List!$G1355)+Reference!P$13</f>
        <v>808.68703557674303</v>
      </c>
      <c r="W1355" s="12">
        <f>(Reference!Q$12*List!$G1355)+Reference!Q$13</f>
        <v>404.34351778837151</v>
      </c>
      <c r="X1355" s="54"/>
      <c r="Y1355" s="1" t="str">
        <f t="shared" si="41"/>
        <v>Brown County, Minnesota</v>
      </c>
      <c r="Z1355" s="41" t="s">
        <v>267</v>
      </c>
      <c r="AA1355" s="40" t="s">
        <v>2225</v>
      </c>
      <c r="AB1355" s="44" t="s">
        <v>1984</v>
      </c>
      <c r="AC1355" s="63"/>
      <c r="AD1355" s="57">
        <f t="shared" si="42"/>
        <v>0.90080000000000005</v>
      </c>
    </row>
    <row r="1356" spans="1:30" x14ac:dyDescent="0.3">
      <c r="A1356" s="47">
        <v>24080</v>
      </c>
      <c r="B1356" s="28">
        <v>20260</v>
      </c>
      <c r="C1356" s="49" t="s">
        <v>2443</v>
      </c>
      <c r="D1356" s="40" t="s">
        <v>414</v>
      </c>
      <c r="E1356" s="43" t="s">
        <v>1984</v>
      </c>
      <c r="F1356" s="18" t="s">
        <v>6</v>
      </c>
      <c r="G1356" s="10">
        <v>0.96870000000000001</v>
      </c>
      <c r="H1356" s="36">
        <f>(Reference!B$12*List!$G1356)+Reference!B$13</f>
        <v>935.40639021680727</v>
      </c>
      <c r="I1356" s="36">
        <f>(Reference!C$12*List!$G1356)+Reference!C$13</f>
        <v>1395.8367398815676</v>
      </c>
      <c r="J1356" s="36">
        <f>(Reference!D$12*List!$G1356)+Reference!D$13</f>
        <v>1670.6293888857344</v>
      </c>
      <c r="K1356" s="36">
        <f>(Reference!E$12*List!$G1356)+Reference!E$13</f>
        <v>2066.3308034517349</v>
      </c>
      <c r="L1356" s="36">
        <f>(Reference!F$12*List!$G1356)+Reference!F$13</f>
        <v>2152.4325001397074</v>
      </c>
      <c r="M1356" s="36">
        <f>(Reference!G$12*List!$G1356)+Reference!G$13</f>
        <v>2437.6062047729206</v>
      </c>
      <c r="N1356" s="36">
        <f>(Reference!H$12*List!$G1356)+Reference!H$13</f>
        <v>2530.4250551032169</v>
      </c>
      <c r="O1356" s="36">
        <f>(Reference!I$12*List!$G1356)+Reference!I$13</f>
        <v>2629.9610590758366</v>
      </c>
      <c r="P1356" s="36">
        <f>(Reference!J$12*List!$G1356)+Reference!J$13</f>
        <v>3044.5926339065695</v>
      </c>
      <c r="Q1356" s="36">
        <f>(Reference!K$12*List!$G1356)+Reference!K$13</f>
        <v>3141.0753862235888</v>
      </c>
      <c r="R1356" s="36">
        <f>(Reference!L$12*List!$G1356)+Reference!L$13</f>
        <v>3388.9994206584588</v>
      </c>
      <c r="S1356" s="36">
        <f>(Reference!M$12*List!$G1356)+Reference!M$13</f>
        <v>4049.1124285995802</v>
      </c>
      <c r="T1356" s="36">
        <f>(Reference!N$12*List!$G1356)+Reference!N$13</f>
        <v>16333.565139748091</v>
      </c>
      <c r="U1356" s="12">
        <f>(Reference!O$12*List!$G1356)+Reference!O$13</f>
        <v>607.09634619325072</v>
      </c>
      <c r="V1356" s="12">
        <f>(Reference!P$12*List!$G1356)+Reference!P$13</f>
        <v>855.45394236321704</v>
      </c>
      <c r="W1356" s="12">
        <f>(Reference!Q$12*List!$G1356)+Reference!Q$13</f>
        <v>427.72697118160852</v>
      </c>
      <c r="X1356" s="54"/>
      <c r="Y1356" s="1" t="str">
        <f t="shared" ref="Y1356:Y1419" si="43">CONCATENATE(Z1356, AA1356, AB1356)</f>
        <v>Carlton County, Minnesota</v>
      </c>
      <c r="Z1356" s="40" t="s">
        <v>414</v>
      </c>
      <c r="AA1356" s="40" t="s">
        <v>2225</v>
      </c>
      <c r="AB1356" s="43" t="s">
        <v>1984</v>
      </c>
      <c r="AC1356" s="62"/>
      <c r="AD1356" s="57">
        <f t="shared" si="42"/>
        <v>0.96870000000000001</v>
      </c>
    </row>
    <row r="1357" spans="1:30" x14ac:dyDescent="0.3">
      <c r="A1357" s="47">
        <v>24090</v>
      </c>
      <c r="B1357" s="28">
        <v>33460</v>
      </c>
      <c r="C1357" s="49" t="s">
        <v>2440</v>
      </c>
      <c r="D1357" s="40" t="s">
        <v>415</v>
      </c>
      <c r="E1357" s="43" t="s">
        <v>1984</v>
      </c>
      <c r="F1357" s="18" t="s">
        <v>6</v>
      </c>
      <c r="G1357" s="10">
        <v>1.1206</v>
      </c>
      <c r="H1357" s="36">
        <f>(Reference!B$12*List!$G1357)+Reference!B$13</f>
        <v>1049.8075286119906</v>
      </c>
      <c r="I1357" s="36">
        <f>(Reference!C$12*List!$G1357)+Reference!C$13</f>
        <v>1566.5489711923469</v>
      </c>
      <c r="J1357" s="36">
        <f>(Reference!D$12*List!$G1357)+Reference!D$13</f>
        <v>1874.9490363928244</v>
      </c>
      <c r="K1357" s="36">
        <f>(Reference!E$12*List!$G1357)+Reference!E$13</f>
        <v>2319.0451302815122</v>
      </c>
      <c r="L1357" s="36">
        <f>(Reference!F$12*List!$G1357)+Reference!F$13</f>
        <v>2415.6771507109952</v>
      </c>
      <c r="M1357" s="36">
        <f>(Reference!G$12*List!$G1357)+Reference!G$13</f>
        <v>2735.7278850412686</v>
      </c>
      <c r="N1357" s="36">
        <f>(Reference!H$12*List!$G1357)+Reference!H$13</f>
        <v>2839.8985737312073</v>
      </c>
      <c r="O1357" s="36">
        <f>(Reference!I$12*List!$G1357)+Reference!I$13</f>
        <v>2951.6079306816018</v>
      </c>
      <c r="P1357" s="36">
        <f>(Reference!J$12*List!$G1357)+Reference!J$13</f>
        <v>3416.9493623952121</v>
      </c>
      <c r="Q1357" s="36">
        <f>(Reference!K$12*List!$G1357)+Reference!K$13</f>
        <v>3525.2320519544919</v>
      </c>
      <c r="R1357" s="36">
        <f>(Reference!L$12*List!$G1357)+Reference!L$13</f>
        <v>3803.4774441131449</v>
      </c>
      <c r="S1357" s="36">
        <f>(Reference!M$12*List!$G1357)+Reference!M$13</f>
        <v>4544.3229340725138</v>
      </c>
      <c r="T1357" s="36">
        <f>(Reference!N$12*List!$G1357)+Reference!N$13</f>
        <v>18331.176515490311</v>
      </c>
      <c r="U1357" s="12">
        <f>(Reference!O$12*List!$G1357)+Reference!O$13</f>
        <v>681.34483738002427</v>
      </c>
      <c r="V1357" s="12">
        <f>(Reference!P$12*List!$G1357)+Reference!P$13</f>
        <v>960.07681630821617</v>
      </c>
      <c r="W1357" s="12">
        <f>(Reference!Q$12*List!$G1357)+Reference!Q$13</f>
        <v>480.03840815410808</v>
      </c>
      <c r="X1357" s="54"/>
      <c r="Y1357" s="1" t="str">
        <f t="shared" si="43"/>
        <v>Carver County, Minnesota</v>
      </c>
      <c r="Z1357" s="40" t="s">
        <v>415</v>
      </c>
      <c r="AA1357" s="40" t="s">
        <v>2225</v>
      </c>
      <c r="AB1357" s="43" t="s">
        <v>1984</v>
      </c>
      <c r="AC1357" s="62"/>
      <c r="AD1357" s="57">
        <f t="shared" si="42"/>
        <v>1.1206</v>
      </c>
    </row>
    <row r="1358" spans="1:30" x14ac:dyDescent="0.3">
      <c r="A1358" s="47">
        <v>24100</v>
      </c>
      <c r="B1358" s="19">
        <v>99924</v>
      </c>
      <c r="C1358" s="49" t="s">
        <v>1984</v>
      </c>
      <c r="D1358" s="41" t="s">
        <v>398</v>
      </c>
      <c r="E1358" s="44" t="s">
        <v>1984</v>
      </c>
      <c r="F1358" s="18" t="s">
        <v>7</v>
      </c>
      <c r="G1358" s="16">
        <v>0.90080000000000005</v>
      </c>
      <c r="H1358" s="36">
        <f>(Reference!B$12*List!$G1358)+Reference!B$13</f>
        <v>884.26855415997431</v>
      </c>
      <c r="I1358" s="36">
        <f>(Reference!C$12*List!$G1358)+Reference!C$13</f>
        <v>1319.5275857933389</v>
      </c>
      <c r="J1358" s="36">
        <f>(Reference!D$12*List!$G1358)+Reference!D$13</f>
        <v>1579.2975648848694</v>
      </c>
      <c r="K1358" s="36">
        <f>(Reference!E$12*List!$G1358)+Reference!E$13</f>
        <v>1953.3663347766735</v>
      </c>
      <c r="L1358" s="36">
        <f>(Reference!F$12*List!$G1358)+Reference!F$13</f>
        <v>2034.7609282253532</v>
      </c>
      <c r="M1358" s="36">
        <f>(Reference!G$12*List!$G1358)+Reference!G$13</f>
        <v>2304.3444398603415</v>
      </c>
      <c r="N1358" s="36">
        <f>(Reference!H$12*List!$G1358)+Reference!H$13</f>
        <v>2392.0889661312581</v>
      </c>
      <c r="O1358" s="36">
        <f>(Reference!I$12*List!$G1358)+Reference!I$13</f>
        <v>2486.1834252244121</v>
      </c>
      <c r="P1358" s="36">
        <f>(Reference!J$12*List!$G1358)+Reference!J$13</f>
        <v>2878.1474603425222</v>
      </c>
      <c r="Q1358" s="36">
        <f>(Reference!K$12*List!$G1358)+Reference!K$13</f>
        <v>2969.3555863346601</v>
      </c>
      <c r="R1358" s="36">
        <f>(Reference!L$12*List!$G1358)+Reference!L$13</f>
        <v>3203.7258341372408</v>
      </c>
      <c r="S1358" s="36">
        <f>(Reference!M$12*List!$G1358)+Reference!M$13</f>
        <v>3827.751050577117</v>
      </c>
      <c r="T1358" s="36">
        <f>(Reference!N$12*List!$G1358)+Reference!N$13</f>
        <v>15440.623649208941</v>
      </c>
      <c r="U1358" s="12">
        <f>(Reference!O$12*List!$G1358)+Reference!O$13</f>
        <v>573.90692847381752</v>
      </c>
      <c r="V1358" s="12">
        <f>(Reference!P$12*List!$G1358)+Reference!P$13</f>
        <v>808.68703557674303</v>
      </c>
      <c r="W1358" s="12">
        <f>(Reference!Q$12*List!$G1358)+Reference!Q$13</f>
        <v>404.34351778837151</v>
      </c>
      <c r="X1358" s="54"/>
      <c r="Y1358" s="1" t="str">
        <f t="shared" si="43"/>
        <v>Cass County, Minnesota</v>
      </c>
      <c r="Z1358" s="41" t="s">
        <v>398</v>
      </c>
      <c r="AA1358" s="40" t="s">
        <v>2225</v>
      </c>
      <c r="AB1358" s="44" t="s">
        <v>1984</v>
      </c>
      <c r="AC1358" s="63"/>
      <c r="AD1358" s="57">
        <f t="shared" si="42"/>
        <v>0.90080000000000005</v>
      </c>
    </row>
    <row r="1359" spans="1:30" x14ac:dyDescent="0.3">
      <c r="A1359" s="47">
        <v>24110</v>
      </c>
      <c r="B1359" s="19">
        <v>99924</v>
      </c>
      <c r="C1359" s="49" t="s">
        <v>1984</v>
      </c>
      <c r="D1359" s="41" t="s">
        <v>846</v>
      </c>
      <c r="E1359" s="44" t="s">
        <v>1984</v>
      </c>
      <c r="F1359" s="18" t="s">
        <v>7</v>
      </c>
      <c r="G1359" s="16">
        <v>0.90080000000000005</v>
      </c>
      <c r="H1359" s="36">
        <f>(Reference!B$12*List!$G1359)+Reference!B$13</f>
        <v>884.26855415997431</v>
      </c>
      <c r="I1359" s="36">
        <f>(Reference!C$12*List!$G1359)+Reference!C$13</f>
        <v>1319.5275857933389</v>
      </c>
      <c r="J1359" s="36">
        <f>(Reference!D$12*List!$G1359)+Reference!D$13</f>
        <v>1579.2975648848694</v>
      </c>
      <c r="K1359" s="36">
        <f>(Reference!E$12*List!$G1359)+Reference!E$13</f>
        <v>1953.3663347766735</v>
      </c>
      <c r="L1359" s="36">
        <f>(Reference!F$12*List!$G1359)+Reference!F$13</f>
        <v>2034.7609282253532</v>
      </c>
      <c r="M1359" s="36">
        <f>(Reference!G$12*List!$G1359)+Reference!G$13</f>
        <v>2304.3444398603415</v>
      </c>
      <c r="N1359" s="36">
        <f>(Reference!H$12*List!$G1359)+Reference!H$13</f>
        <v>2392.0889661312581</v>
      </c>
      <c r="O1359" s="36">
        <f>(Reference!I$12*List!$G1359)+Reference!I$13</f>
        <v>2486.1834252244121</v>
      </c>
      <c r="P1359" s="36">
        <f>(Reference!J$12*List!$G1359)+Reference!J$13</f>
        <v>2878.1474603425222</v>
      </c>
      <c r="Q1359" s="36">
        <f>(Reference!K$12*List!$G1359)+Reference!K$13</f>
        <v>2969.3555863346601</v>
      </c>
      <c r="R1359" s="36">
        <f>(Reference!L$12*List!$G1359)+Reference!L$13</f>
        <v>3203.7258341372408</v>
      </c>
      <c r="S1359" s="36">
        <f>(Reference!M$12*List!$G1359)+Reference!M$13</f>
        <v>3827.751050577117</v>
      </c>
      <c r="T1359" s="36">
        <f>(Reference!N$12*List!$G1359)+Reference!N$13</f>
        <v>15440.623649208941</v>
      </c>
      <c r="U1359" s="12">
        <f>(Reference!O$12*List!$G1359)+Reference!O$13</f>
        <v>573.90692847381752</v>
      </c>
      <c r="V1359" s="12">
        <f>(Reference!P$12*List!$G1359)+Reference!P$13</f>
        <v>808.68703557674303</v>
      </c>
      <c r="W1359" s="12">
        <f>(Reference!Q$12*List!$G1359)+Reference!Q$13</f>
        <v>404.34351778837151</v>
      </c>
      <c r="X1359" s="54"/>
      <c r="Y1359" s="1" t="str">
        <f t="shared" si="43"/>
        <v>Chippewa County, Minnesota</v>
      </c>
      <c r="Z1359" s="41" t="s">
        <v>846</v>
      </c>
      <c r="AA1359" s="40" t="s">
        <v>2225</v>
      </c>
      <c r="AB1359" s="44" t="s">
        <v>1984</v>
      </c>
      <c r="AC1359" s="63"/>
      <c r="AD1359" s="57">
        <f t="shared" si="42"/>
        <v>0.90080000000000005</v>
      </c>
    </row>
    <row r="1360" spans="1:30" x14ac:dyDescent="0.3">
      <c r="A1360" s="47">
        <v>24120</v>
      </c>
      <c r="B1360" s="28">
        <v>33460</v>
      </c>
      <c r="C1360" s="49" t="s">
        <v>2440</v>
      </c>
      <c r="D1360" s="40" t="s">
        <v>416</v>
      </c>
      <c r="E1360" s="43" t="s">
        <v>1984</v>
      </c>
      <c r="F1360" s="18" t="s">
        <v>6</v>
      </c>
      <c r="G1360" s="10">
        <v>1.1206</v>
      </c>
      <c r="H1360" s="36">
        <f>(Reference!B$12*List!$G1360)+Reference!B$13</f>
        <v>1049.8075286119906</v>
      </c>
      <c r="I1360" s="36">
        <f>(Reference!C$12*List!$G1360)+Reference!C$13</f>
        <v>1566.5489711923469</v>
      </c>
      <c r="J1360" s="36">
        <f>(Reference!D$12*List!$G1360)+Reference!D$13</f>
        <v>1874.9490363928244</v>
      </c>
      <c r="K1360" s="36">
        <f>(Reference!E$12*List!$G1360)+Reference!E$13</f>
        <v>2319.0451302815122</v>
      </c>
      <c r="L1360" s="36">
        <f>(Reference!F$12*List!$G1360)+Reference!F$13</f>
        <v>2415.6771507109952</v>
      </c>
      <c r="M1360" s="36">
        <f>(Reference!G$12*List!$G1360)+Reference!G$13</f>
        <v>2735.7278850412686</v>
      </c>
      <c r="N1360" s="36">
        <f>(Reference!H$12*List!$G1360)+Reference!H$13</f>
        <v>2839.8985737312073</v>
      </c>
      <c r="O1360" s="36">
        <f>(Reference!I$12*List!$G1360)+Reference!I$13</f>
        <v>2951.6079306816018</v>
      </c>
      <c r="P1360" s="36">
        <f>(Reference!J$12*List!$G1360)+Reference!J$13</f>
        <v>3416.9493623952121</v>
      </c>
      <c r="Q1360" s="36">
        <f>(Reference!K$12*List!$G1360)+Reference!K$13</f>
        <v>3525.2320519544919</v>
      </c>
      <c r="R1360" s="36">
        <f>(Reference!L$12*List!$G1360)+Reference!L$13</f>
        <v>3803.4774441131449</v>
      </c>
      <c r="S1360" s="36">
        <f>(Reference!M$12*List!$G1360)+Reference!M$13</f>
        <v>4544.3229340725138</v>
      </c>
      <c r="T1360" s="36">
        <f>(Reference!N$12*List!$G1360)+Reference!N$13</f>
        <v>18331.176515490311</v>
      </c>
      <c r="U1360" s="12">
        <f>(Reference!O$12*List!$G1360)+Reference!O$13</f>
        <v>681.34483738002427</v>
      </c>
      <c r="V1360" s="12">
        <f>(Reference!P$12*List!$G1360)+Reference!P$13</f>
        <v>960.07681630821617</v>
      </c>
      <c r="W1360" s="12">
        <f>(Reference!Q$12*List!$G1360)+Reference!Q$13</f>
        <v>480.03840815410808</v>
      </c>
      <c r="X1360" s="54"/>
      <c r="Y1360" s="1" t="str">
        <f t="shared" si="43"/>
        <v>Chisago County, Minnesota</v>
      </c>
      <c r="Z1360" s="40" t="s">
        <v>416</v>
      </c>
      <c r="AA1360" s="40" t="s">
        <v>2225</v>
      </c>
      <c r="AB1360" s="43" t="s">
        <v>1984</v>
      </c>
      <c r="AC1360" s="62"/>
      <c r="AD1360" s="57">
        <f t="shared" si="42"/>
        <v>1.1206</v>
      </c>
    </row>
    <row r="1361" spans="1:30" x14ac:dyDescent="0.3">
      <c r="A1361" s="47">
        <v>24130</v>
      </c>
      <c r="B1361" s="28">
        <v>22020</v>
      </c>
      <c r="C1361" s="49" t="s">
        <v>2444</v>
      </c>
      <c r="D1361" s="40" t="s">
        <v>135</v>
      </c>
      <c r="E1361" s="43" t="s">
        <v>1984</v>
      </c>
      <c r="F1361" s="18" t="s">
        <v>6</v>
      </c>
      <c r="G1361" s="10">
        <v>0.79010000000000002</v>
      </c>
      <c r="H1361" s="36">
        <f>(Reference!B$12*List!$G1361)+Reference!B$13</f>
        <v>800.89655929264848</v>
      </c>
      <c r="I1361" s="36">
        <f>(Reference!C$12*List!$G1361)+Reference!C$13</f>
        <v>1195.1178161679061</v>
      </c>
      <c r="J1361" s="36">
        <f>(Reference!D$12*List!$G1361)+Reference!D$13</f>
        <v>1430.3957546213089</v>
      </c>
      <c r="K1361" s="36">
        <f>(Reference!E$12*List!$G1361)+Reference!E$13</f>
        <v>1769.1959859942092</v>
      </c>
      <c r="L1361" s="36">
        <f>(Reference!F$12*List!$G1361)+Reference!F$13</f>
        <v>1842.916406709609</v>
      </c>
      <c r="M1361" s="36">
        <f>(Reference!G$12*List!$G1361)+Reference!G$13</f>
        <v>2087.0826228379183</v>
      </c>
      <c r="N1361" s="36">
        <f>(Reference!H$12*List!$G1361)+Reference!H$13</f>
        <v>2166.5542820488454</v>
      </c>
      <c r="O1361" s="36">
        <f>(Reference!I$12*List!$G1361)+Reference!I$13</f>
        <v>2251.7771797552996</v>
      </c>
      <c r="P1361" s="36">
        <f>(Reference!J$12*List!$G1361)+Reference!J$13</f>
        <v>2606.7854468883233</v>
      </c>
      <c r="Q1361" s="36">
        <f>(Reference!K$12*List!$G1361)+Reference!K$13</f>
        <v>2689.3941452786298</v>
      </c>
      <c r="R1361" s="36">
        <f>(Reference!L$12*List!$G1361)+Reference!L$13</f>
        <v>2901.6671297499224</v>
      </c>
      <c r="S1361" s="36">
        <f>(Reference!M$12*List!$G1361)+Reference!M$13</f>
        <v>3466.8570219013191</v>
      </c>
      <c r="T1361" s="36">
        <f>(Reference!N$12*List!$G1361)+Reference!N$13</f>
        <v>13984.82655049489</v>
      </c>
      <c r="U1361" s="12">
        <f>(Reference!O$12*List!$G1361)+Reference!O$13</f>
        <v>519.79693522578702</v>
      </c>
      <c r="V1361" s="12">
        <f>(Reference!P$12*List!$G1361)+Reference!P$13</f>
        <v>732.44113599997286</v>
      </c>
      <c r="W1361" s="12">
        <f>(Reference!Q$12*List!$G1361)+Reference!Q$13</f>
        <v>366.22056799998643</v>
      </c>
      <c r="X1361" s="54"/>
      <c r="Y1361" s="1" t="str">
        <f t="shared" si="43"/>
        <v>Clay County, Minnesota</v>
      </c>
      <c r="Z1361" s="40" t="s">
        <v>135</v>
      </c>
      <c r="AA1361" s="40" t="s">
        <v>2225</v>
      </c>
      <c r="AB1361" s="43" t="s">
        <v>1984</v>
      </c>
      <c r="AC1361" s="62"/>
      <c r="AD1361" s="57">
        <f t="shared" si="42"/>
        <v>0.79010000000000002</v>
      </c>
    </row>
    <row r="1362" spans="1:30" x14ac:dyDescent="0.3">
      <c r="A1362" s="47">
        <v>24140</v>
      </c>
      <c r="B1362" s="19">
        <v>99924</v>
      </c>
      <c r="C1362" s="49" t="s">
        <v>1984</v>
      </c>
      <c r="D1362" s="41" t="s">
        <v>1145</v>
      </c>
      <c r="E1362" s="44" t="s">
        <v>1984</v>
      </c>
      <c r="F1362" s="18" t="s">
        <v>7</v>
      </c>
      <c r="G1362" s="16">
        <v>0.90080000000000005</v>
      </c>
      <c r="H1362" s="36">
        <f>(Reference!B$12*List!$G1362)+Reference!B$13</f>
        <v>884.26855415997431</v>
      </c>
      <c r="I1362" s="36">
        <f>(Reference!C$12*List!$G1362)+Reference!C$13</f>
        <v>1319.5275857933389</v>
      </c>
      <c r="J1362" s="36">
        <f>(Reference!D$12*List!$G1362)+Reference!D$13</f>
        <v>1579.2975648848694</v>
      </c>
      <c r="K1362" s="36">
        <f>(Reference!E$12*List!$G1362)+Reference!E$13</f>
        <v>1953.3663347766735</v>
      </c>
      <c r="L1362" s="36">
        <f>(Reference!F$12*List!$G1362)+Reference!F$13</f>
        <v>2034.7609282253532</v>
      </c>
      <c r="M1362" s="36">
        <f>(Reference!G$12*List!$G1362)+Reference!G$13</f>
        <v>2304.3444398603415</v>
      </c>
      <c r="N1362" s="36">
        <f>(Reference!H$12*List!$G1362)+Reference!H$13</f>
        <v>2392.0889661312581</v>
      </c>
      <c r="O1362" s="36">
        <f>(Reference!I$12*List!$G1362)+Reference!I$13</f>
        <v>2486.1834252244121</v>
      </c>
      <c r="P1362" s="36">
        <f>(Reference!J$12*List!$G1362)+Reference!J$13</f>
        <v>2878.1474603425222</v>
      </c>
      <c r="Q1362" s="36">
        <f>(Reference!K$12*List!$G1362)+Reference!K$13</f>
        <v>2969.3555863346601</v>
      </c>
      <c r="R1362" s="36">
        <f>(Reference!L$12*List!$G1362)+Reference!L$13</f>
        <v>3203.7258341372408</v>
      </c>
      <c r="S1362" s="36">
        <f>(Reference!M$12*List!$G1362)+Reference!M$13</f>
        <v>3827.751050577117</v>
      </c>
      <c r="T1362" s="36">
        <f>(Reference!N$12*List!$G1362)+Reference!N$13</f>
        <v>15440.623649208941</v>
      </c>
      <c r="U1362" s="12">
        <f>(Reference!O$12*List!$G1362)+Reference!O$13</f>
        <v>573.90692847381752</v>
      </c>
      <c r="V1362" s="12">
        <f>(Reference!P$12*List!$G1362)+Reference!P$13</f>
        <v>808.68703557674303</v>
      </c>
      <c r="W1362" s="12">
        <f>(Reference!Q$12*List!$G1362)+Reference!Q$13</f>
        <v>404.34351778837151</v>
      </c>
      <c r="X1362" s="54"/>
      <c r="Y1362" s="1" t="str">
        <f t="shared" si="43"/>
        <v>Clearwater County, Minnesota</v>
      </c>
      <c r="Z1362" s="41" t="s">
        <v>1145</v>
      </c>
      <c r="AA1362" s="40" t="s">
        <v>2225</v>
      </c>
      <c r="AB1362" s="44" t="s">
        <v>1984</v>
      </c>
      <c r="AC1362" s="63"/>
      <c r="AD1362" s="57">
        <f t="shared" si="42"/>
        <v>0.90080000000000005</v>
      </c>
    </row>
    <row r="1363" spans="1:30" x14ac:dyDescent="0.3">
      <c r="A1363" s="47">
        <v>24150</v>
      </c>
      <c r="B1363" s="19">
        <v>99924</v>
      </c>
      <c r="C1363" s="49" t="s">
        <v>1984</v>
      </c>
      <c r="D1363" s="41" t="s">
        <v>240</v>
      </c>
      <c r="E1363" s="44" t="s">
        <v>1984</v>
      </c>
      <c r="F1363" s="18" t="s">
        <v>7</v>
      </c>
      <c r="G1363" s="16">
        <v>0.90080000000000005</v>
      </c>
      <c r="H1363" s="36">
        <f>(Reference!B$12*List!$G1363)+Reference!B$13</f>
        <v>884.26855415997431</v>
      </c>
      <c r="I1363" s="36">
        <f>(Reference!C$12*List!$G1363)+Reference!C$13</f>
        <v>1319.5275857933389</v>
      </c>
      <c r="J1363" s="36">
        <f>(Reference!D$12*List!$G1363)+Reference!D$13</f>
        <v>1579.2975648848694</v>
      </c>
      <c r="K1363" s="36">
        <f>(Reference!E$12*List!$G1363)+Reference!E$13</f>
        <v>1953.3663347766735</v>
      </c>
      <c r="L1363" s="36">
        <f>(Reference!F$12*List!$G1363)+Reference!F$13</f>
        <v>2034.7609282253532</v>
      </c>
      <c r="M1363" s="36">
        <f>(Reference!G$12*List!$G1363)+Reference!G$13</f>
        <v>2304.3444398603415</v>
      </c>
      <c r="N1363" s="36">
        <f>(Reference!H$12*List!$G1363)+Reference!H$13</f>
        <v>2392.0889661312581</v>
      </c>
      <c r="O1363" s="36">
        <f>(Reference!I$12*List!$G1363)+Reference!I$13</f>
        <v>2486.1834252244121</v>
      </c>
      <c r="P1363" s="36">
        <f>(Reference!J$12*List!$G1363)+Reference!J$13</f>
        <v>2878.1474603425222</v>
      </c>
      <c r="Q1363" s="36">
        <f>(Reference!K$12*List!$G1363)+Reference!K$13</f>
        <v>2969.3555863346601</v>
      </c>
      <c r="R1363" s="36">
        <f>(Reference!L$12*List!$G1363)+Reference!L$13</f>
        <v>3203.7258341372408</v>
      </c>
      <c r="S1363" s="36">
        <f>(Reference!M$12*List!$G1363)+Reference!M$13</f>
        <v>3827.751050577117</v>
      </c>
      <c r="T1363" s="36">
        <f>(Reference!N$12*List!$G1363)+Reference!N$13</f>
        <v>15440.623649208941</v>
      </c>
      <c r="U1363" s="12">
        <f>(Reference!O$12*List!$G1363)+Reference!O$13</f>
        <v>573.90692847381752</v>
      </c>
      <c r="V1363" s="12">
        <f>(Reference!P$12*List!$G1363)+Reference!P$13</f>
        <v>808.68703557674303</v>
      </c>
      <c r="W1363" s="12">
        <f>(Reference!Q$12*List!$G1363)+Reference!Q$13</f>
        <v>404.34351778837151</v>
      </c>
      <c r="X1363" s="54"/>
      <c r="Y1363" s="1" t="str">
        <f t="shared" si="43"/>
        <v>Cook County, Minnesota</v>
      </c>
      <c r="Z1363" s="41" t="s">
        <v>240</v>
      </c>
      <c r="AA1363" s="40" t="s">
        <v>2225</v>
      </c>
      <c r="AB1363" s="44" t="s">
        <v>1984</v>
      </c>
      <c r="AC1363" s="63"/>
      <c r="AD1363" s="57">
        <f t="shared" si="42"/>
        <v>0.90080000000000005</v>
      </c>
    </row>
    <row r="1364" spans="1:30" x14ac:dyDescent="0.3">
      <c r="A1364" s="47">
        <v>24160</v>
      </c>
      <c r="B1364" s="19">
        <v>99924</v>
      </c>
      <c r="C1364" s="49" t="s">
        <v>1984</v>
      </c>
      <c r="D1364" s="41" t="s">
        <v>1371</v>
      </c>
      <c r="E1364" s="44" t="s">
        <v>1984</v>
      </c>
      <c r="F1364" s="18" t="s">
        <v>7</v>
      </c>
      <c r="G1364" s="16">
        <v>0.90080000000000005</v>
      </c>
      <c r="H1364" s="36">
        <f>(Reference!B$12*List!$G1364)+Reference!B$13</f>
        <v>884.26855415997431</v>
      </c>
      <c r="I1364" s="36">
        <f>(Reference!C$12*List!$G1364)+Reference!C$13</f>
        <v>1319.5275857933389</v>
      </c>
      <c r="J1364" s="36">
        <f>(Reference!D$12*List!$G1364)+Reference!D$13</f>
        <v>1579.2975648848694</v>
      </c>
      <c r="K1364" s="36">
        <f>(Reference!E$12*List!$G1364)+Reference!E$13</f>
        <v>1953.3663347766735</v>
      </c>
      <c r="L1364" s="36">
        <f>(Reference!F$12*List!$G1364)+Reference!F$13</f>
        <v>2034.7609282253532</v>
      </c>
      <c r="M1364" s="36">
        <f>(Reference!G$12*List!$G1364)+Reference!G$13</f>
        <v>2304.3444398603415</v>
      </c>
      <c r="N1364" s="36">
        <f>(Reference!H$12*List!$G1364)+Reference!H$13</f>
        <v>2392.0889661312581</v>
      </c>
      <c r="O1364" s="36">
        <f>(Reference!I$12*List!$G1364)+Reference!I$13</f>
        <v>2486.1834252244121</v>
      </c>
      <c r="P1364" s="36">
        <f>(Reference!J$12*List!$G1364)+Reference!J$13</f>
        <v>2878.1474603425222</v>
      </c>
      <c r="Q1364" s="36">
        <f>(Reference!K$12*List!$G1364)+Reference!K$13</f>
        <v>2969.3555863346601</v>
      </c>
      <c r="R1364" s="36">
        <f>(Reference!L$12*List!$G1364)+Reference!L$13</f>
        <v>3203.7258341372408</v>
      </c>
      <c r="S1364" s="36">
        <f>(Reference!M$12*List!$G1364)+Reference!M$13</f>
        <v>3827.751050577117</v>
      </c>
      <c r="T1364" s="36">
        <f>(Reference!N$12*List!$G1364)+Reference!N$13</f>
        <v>15440.623649208941</v>
      </c>
      <c r="U1364" s="12">
        <f>(Reference!O$12*List!$G1364)+Reference!O$13</f>
        <v>573.90692847381752</v>
      </c>
      <c r="V1364" s="12">
        <f>(Reference!P$12*List!$G1364)+Reference!P$13</f>
        <v>808.68703557674303</v>
      </c>
      <c r="W1364" s="12">
        <f>(Reference!Q$12*List!$G1364)+Reference!Q$13</f>
        <v>404.34351778837151</v>
      </c>
      <c r="X1364" s="54"/>
      <c r="Y1364" s="1" t="str">
        <f t="shared" si="43"/>
        <v>Cottonwood County, Minnesota</v>
      </c>
      <c r="Z1364" s="41" t="s">
        <v>1371</v>
      </c>
      <c r="AA1364" s="40" t="s">
        <v>2225</v>
      </c>
      <c r="AB1364" s="44" t="s">
        <v>1984</v>
      </c>
      <c r="AC1364" s="63"/>
      <c r="AD1364" s="57">
        <f t="shared" si="42"/>
        <v>0.90080000000000005</v>
      </c>
    </row>
    <row r="1365" spans="1:30" x14ac:dyDescent="0.3">
      <c r="A1365" s="47">
        <v>24170</v>
      </c>
      <c r="B1365" s="19">
        <v>99924</v>
      </c>
      <c r="C1365" s="49" t="s">
        <v>1984</v>
      </c>
      <c r="D1365" s="41" t="s">
        <v>1372</v>
      </c>
      <c r="E1365" s="44" t="s">
        <v>1984</v>
      </c>
      <c r="F1365" s="18" t="s">
        <v>7</v>
      </c>
      <c r="G1365" s="16">
        <v>0.90080000000000005</v>
      </c>
      <c r="H1365" s="36">
        <f>(Reference!B$12*List!$G1365)+Reference!B$13</f>
        <v>884.26855415997431</v>
      </c>
      <c r="I1365" s="36">
        <f>(Reference!C$12*List!$G1365)+Reference!C$13</f>
        <v>1319.5275857933389</v>
      </c>
      <c r="J1365" s="36">
        <f>(Reference!D$12*List!$G1365)+Reference!D$13</f>
        <v>1579.2975648848694</v>
      </c>
      <c r="K1365" s="36">
        <f>(Reference!E$12*List!$G1365)+Reference!E$13</f>
        <v>1953.3663347766735</v>
      </c>
      <c r="L1365" s="36">
        <f>(Reference!F$12*List!$G1365)+Reference!F$13</f>
        <v>2034.7609282253532</v>
      </c>
      <c r="M1365" s="36">
        <f>(Reference!G$12*List!$G1365)+Reference!G$13</f>
        <v>2304.3444398603415</v>
      </c>
      <c r="N1365" s="36">
        <f>(Reference!H$12*List!$G1365)+Reference!H$13</f>
        <v>2392.0889661312581</v>
      </c>
      <c r="O1365" s="36">
        <f>(Reference!I$12*List!$G1365)+Reference!I$13</f>
        <v>2486.1834252244121</v>
      </c>
      <c r="P1365" s="36">
        <f>(Reference!J$12*List!$G1365)+Reference!J$13</f>
        <v>2878.1474603425222</v>
      </c>
      <c r="Q1365" s="36">
        <f>(Reference!K$12*List!$G1365)+Reference!K$13</f>
        <v>2969.3555863346601</v>
      </c>
      <c r="R1365" s="36">
        <f>(Reference!L$12*List!$G1365)+Reference!L$13</f>
        <v>3203.7258341372408</v>
      </c>
      <c r="S1365" s="36">
        <f>(Reference!M$12*List!$G1365)+Reference!M$13</f>
        <v>3827.751050577117</v>
      </c>
      <c r="T1365" s="36">
        <f>(Reference!N$12*List!$G1365)+Reference!N$13</f>
        <v>15440.623649208941</v>
      </c>
      <c r="U1365" s="12">
        <f>(Reference!O$12*List!$G1365)+Reference!O$13</f>
        <v>573.90692847381752</v>
      </c>
      <c r="V1365" s="12">
        <f>(Reference!P$12*List!$G1365)+Reference!P$13</f>
        <v>808.68703557674303</v>
      </c>
      <c r="W1365" s="12">
        <f>(Reference!Q$12*List!$G1365)+Reference!Q$13</f>
        <v>404.34351778837151</v>
      </c>
      <c r="X1365" s="54"/>
      <c r="Y1365" s="1" t="str">
        <f t="shared" si="43"/>
        <v>Crow Wing County, Minnesota</v>
      </c>
      <c r="Z1365" s="41" t="s">
        <v>1372</v>
      </c>
      <c r="AA1365" s="40" t="s">
        <v>2225</v>
      </c>
      <c r="AB1365" s="44" t="s">
        <v>1984</v>
      </c>
      <c r="AC1365" s="63"/>
      <c r="AD1365" s="57">
        <f t="shared" si="42"/>
        <v>0.90080000000000005</v>
      </c>
    </row>
    <row r="1366" spans="1:30" x14ac:dyDescent="0.3">
      <c r="A1366" s="47">
        <v>24180</v>
      </c>
      <c r="B1366" s="28">
        <v>33460</v>
      </c>
      <c r="C1366" s="49" t="s">
        <v>2440</v>
      </c>
      <c r="D1366" s="40" t="s">
        <v>417</v>
      </c>
      <c r="E1366" s="43" t="s">
        <v>1984</v>
      </c>
      <c r="F1366" s="18" t="s">
        <v>6</v>
      </c>
      <c r="G1366" s="10">
        <v>1.1206</v>
      </c>
      <c r="H1366" s="36">
        <f>(Reference!B$12*List!$G1366)+Reference!B$13</f>
        <v>1049.8075286119906</v>
      </c>
      <c r="I1366" s="36">
        <f>(Reference!C$12*List!$G1366)+Reference!C$13</f>
        <v>1566.5489711923469</v>
      </c>
      <c r="J1366" s="36">
        <f>(Reference!D$12*List!$G1366)+Reference!D$13</f>
        <v>1874.9490363928244</v>
      </c>
      <c r="K1366" s="36">
        <f>(Reference!E$12*List!$G1366)+Reference!E$13</f>
        <v>2319.0451302815122</v>
      </c>
      <c r="L1366" s="36">
        <f>(Reference!F$12*List!$G1366)+Reference!F$13</f>
        <v>2415.6771507109952</v>
      </c>
      <c r="M1366" s="36">
        <f>(Reference!G$12*List!$G1366)+Reference!G$13</f>
        <v>2735.7278850412686</v>
      </c>
      <c r="N1366" s="36">
        <f>(Reference!H$12*List!$G1366)+Reference!H$13</f>
        <v>2839.8985737312073</v>
      </c>
      <c r="O1366" s="36">
        <f>(Reference!I$12*List!$G1366)+Reference!I$13</f>
        <v>2951.6079306816018</v>
      </c>
      <c r="P1366" s="36">
        <f>(Reference!J$12*List!$G1366)+Reference!J$13</f>
        <v>3416.9493623952121</v>
      </c>
      <c r="Q1366" s="36">
        <f>(Reference!K$12*List!$G1366)+Reference!K$13</f>
        <v>3525.2320519544919</v>
      </c>
      <c r="R1366" s="36">
        <f>(Reference!L$12*List!$G1366)+Reference!L$13</f>
        <v>3803.4774441131449</v>
      </c>
      <c r="S1366" s="36">
        <f>(Reference!M$12*List!$G1366)+Reference!M$13</f>
        <v>4544.3229340725138</v>
      </c>
      <c r="T1366" s="36">
        <f>(Reference!N$12*List!$G1366)+Reference!N$13</f>
        <v>18331.176515490311</v>
      </c>
      <c r="U1366" s="12">
        <f>(Reference!O$12*List!$G1366)+Reference!O$13</f>
        <v>681.34483738002427</v>
      </c>
      <c r="V1366" s="12">
        <f>(Reference!P$12*List!$G1366)+Reference!P$13</f>
        <v>960.07681630821617</v>
      </c>
      <c r="W1366" s="12">
        <f>(Reference!Q$12*List!$G1366)+Reference!Q$13</f>
        <v>480.03840815410808</v>
      </c>
      <c r="X1366" s="54"/>
      <c r="Y1366" s="1" t="str">
        <f t="shared" si="43"/>
        <v>Dakota County, Minnesota</v>
      </c>
      <c r="Z1366" s="40" t="s">
        <v>417</v>
      </c>
      <c r="AA1366" s="40" t="s">
        <v>2225</v>
      </c>
      <c r="AB1366" s="43" t="s">
        <v>1984</v>
      </c>
      <c r="AC1366" s="62"/>
      <c r="AD1366" s="57">
        <f t="shared" si="42"/>
        <v>1.1206</v>
      </c>
    </row>
    <row r="1367" spans="1:30" x14ac:dyDescent="0.3">
      <c r="A1367" s="47">
        <v>24190</v>
      </c>
      <c r="B1367" s="28">
        <v>40340</v>
      </c>
      <c r="C1367" s="49" t="s">
        <v>2445</v>
      </c>
      <c r="D1367" s="40" t="s">
        <v>418</v>
      </c>
      <c r="E1367" s="43" t="s">
        <v>1984</v>
      </c>
      <c r="F1367" s="18" t="s">
        <v>6</v>
      </c>
      <c r="G1367" s="10">
        <v>1.0770999999999999</v>
      </c>
      <c r="H1367" s="36">
        <f>(Reference!B$12*List!$G1367)+Reference!B$13</f>
        <v>1017.0461756153449</v>
      </c>
      <c r="I1367" s="36">
        <f>(Reference!C$12*List!$G1367)+Reference!C$13</f>
        <v>1517.6616633449544</v>
      </c>
      <c r="J1367" s="36">
        <f>(Reference!D$12*List!$G1367)+Reference!D$13</f>
        <v>1816.4374849342435</v>
      </c>
      <c r="K1367" s="36">
        <f>(Reference!E$12*List!$G1367)+Reference!E$13</f>
        <v>2246.6746680228198</v>
      </c>
      <c r="L1367" s="36">
        <f>(Reference!F$12*List!$G1367)+Reference!F$13</f>
        <v>2340.2910921207977</v>
      </c>
      <c r="M1367" s="36">
        <f>(Reference!G$12*List!$G1367)+Reference!G$13</f>
        <v>2650.3540003034595</v>
      </c>
      <c r="N1367" s="36">
        <f>(Reference!H$12*List!$G1367)+Reference!H$13</f>
        <v>2751.2738333736193</v>
      </c>
      <c r="O1367" s="36">
        <f>(Reference!I$12*List!$G1367)+Reference!I$13</f>
        <v>2859.4970754159613</v>
      </c>
      <c r="P1367" s="36">
        <f>(Reference!J$12*List!$G1367)+Reference!J$13</f>
        <v>3310.3165928806898</v>
      </c>
      <c r="Q1367" s="36">
        <f>(Reference!K$12*List!$G1367)+Reference!K$13</f>
        <v>3415.2201035720409</v>
      </c>
      <c r="R1367" s="36">
        <f>(Reference!L$12*List!$G1367)+Reference!L$13</f>
        <v>3684.782289272599</v>
      </c>
      <c r="S1367" s="36">
        <f>(Reference!M$12*List!$G1367)+Reference!M$13</f>
        <v>4402.508207357092</v>
      </c>
      <c r="T1367" s="36">
        <f>(Reference!N$12*List!$G1367)+Reference!N$13</f>
        <v>17759.115324938721</v>
      </c>
      <c r="U1367" s="12">
        <f>(Reference!O$12*List!$G1367)+Reference!O$13</f>
        <v>660.0821029058659</v>
      </c>
      <c r="V1367" s="12">
        <f>(Reference!P$12*List!$G1367)+Reference!P$13</f>
        <v>930.11569045826559</v>
      </c>
      <c r="W1367" s="12">
        <f>(Reference!Q$12*List!$G1367)+Reference!Q$13</f>
        <v>465.05784522913279</v>
      </c>
      <c r="X1367" s="54"/>
      <c r="Y1367" s="1" t="str">
        <f t="shared" si="43"/>
        <v>Dodge County, Minnesota</v>
      </c>
      <c r="Z1367" s="40" t="s">
        <v>418</v>
      </c>
      <c r="AA1367" s="40" t="s">
        <v>2225</v>
      </c>
      <c r="AB1367" s="43" t="s">
        <v>1984</v>
      </c>
      <c r="AC1367" s="62"/>
      <c r="AD1367" s="57">
        <f t="shared" si="42"/>
        <v>1.0770999999999999</v>
      </c>
    </row>
    <row r="1368" spans="1:30" x14ac:dyDescent="0.3">
      <c r="A1368" s="47">
        <v>24200</v>
      </c>
      <c r="B1368" s="19">
        <v>99924</v>
      </c>
      <c r="C1368" s="49" t="s">
        <v>1984</v>
      </c>
      <c r="D1368" s="41" t="s">
        <v>109</v>
      </c>
      <c r="E1368" s="44" t="s">
        <v>1984</v>
      </c>
      <c r="F1368" s="18" t="s">
        <v>7</v>
      </c>
      <c r="G1368" s="16">
        <v>0.90080000000000005</v>
      </c>
      <c r="H1368" s="36">
        <f>(Reference!B$12*List!$G1368)+Reference!B$13</f>
        <v>884.26855415997431</v>
      </c>
      <c r="I1368" s="36">
        <f>(Reference!C$12*List!$G1368)+Reference!C$13</f>
        <v>1319.5275857933389</v>
      </c>
      <c r="J1368" s="36">
        <f>(Reference!D$12*List!$G1368)+Reference!D$13</f>
        <v>1579.2975648848694</v>
      </c>
      <c r="K1368" s="36">
        <f>(Reference!E$12*List!$G1368)+Reference!E$13</f>
        <v>1953.3663347766735</v>
      </c>
      <c r="L1368" s="36">
        <f>(Reference!F$12*List!$G1368)+Reference!F$13</f>
        <v>2034.7609282253532</v>
      </c>
      <c r="M1368" s="36">
        <f>(Reference!G$12*List!$G1368)+Reference!G$13</f>
        <v>2304.3444398603415</v>
      </c>
      <c r="N1368" s="36">
        <f>(Reference!H$12*List!$G1368)+Reference!H$13</f>
        <v>2392.0889661312581</v>
      </c>
      <c r="O1368" s="36">
        <f>(Reference!I$12*List!$G1368)+Reference!I$13</f>
        <v>2486.1834252244121</v>
      </c>
      <c r="P1368" s="36">
        <f>(Reference!J$12*List!$G1368)+Reference!J$13</f>
        <v>2878.1474603425222</v>
      </c>
      <c r="Q1368" s="36">
        <f>(Reference!K$12*List!$G1368)+Reference!K$13</f>
        <v>2969.3555863346601</v>
      </c>
      <c r="R1368" s="36">
        <f>(Reference!L$12*List!$G1368)+Reference!L$13</f>
        <v>3203.7258341372408</v>
      </c>
      <c r="S1368" s="36">
        <f>(Reference!M$12*List!$G1368)+Reference!M$13</f>
        <v>3827.751050577117</v>
      </c>
      <c r="T1368" s="36">
        <f>(Reference!N$12*List!$G1368)+Reference!N$13</f>
        <v>15440.623649208941</v>
      </c>
      <c r="U1368" s="12">
        <f>(Reference!O$12*List!$G1368)+Reference!O$13</f>
        <v>573.90692847381752</v>
      </c>
      <c r="V1368" s="12">
        <f>(Reference!P$12*List!$G1368)+Reference!P$13</f>
        <v>808.68703557674303</v>
      </c>
      <c r="W1368" s="12">
        <f>(Reference!Q$12*List!$G1368)+Reference!Q$13</f>
        <v>404.34351778837151</v>
      </c>
      <c r="X1368" s="54"/>
      <c r="Y1368" s="1" t="str">
        <f t="shared" si="43"/>
        <v>Douglas County, Minnesota</v>
      </c>
      <c r="Z1368" s="41" t="s">
        <v>109</v>
      </c>
      <c r="AA1368" s="40" t="s">
        <v>2225</v>
      </c>
      <c r="AB1368" s="44" t="s">
        <v>1984</v>
      </c>
      <c r="AC1368" s="63"/>
      <c r="AD1368" s="57">
        <f t="shared" si="42"/>
        <v>0.90080000000000005</v>
      </c>
    </row>
    <row r="1369" spans="1:30" x14ac:dyDescent="0.3">
      <c r="A1369" s="47">
        <v>24210</v>
      </c>
      <c r="B1369" s="19">
        <v>99924</v>
      </c>
      <c r="C1369" s="49" t="s">
        <v>1984</v>
      </c>
      <c r="D1369" s="41" t="s">
        <v>1373</v>
      </c>
      <c r="E1369" s="44" t="s">
        <v>1984</v>
      </c>
      <c r="F1369" s="18" t="s">
        <v>7</v>
      </c>
      <c r="G1369" s="16">
        <v>0.90080000000000005</v>
      </c>
      <c r="H1369" s="36">
        <f>(Reference!B$12*List!$G1369)+Reference!B$13</f>
        <v>884.26855415997431</v>
      </c>
      <c r="I1369" s="36">
        <f>(Reference!C$12*List!$G1369)+Reference!C$13</f>
        <v>1319.5275857933389</v>
      </c>
      <c r="J1369" s="36">
        <f>(Reference!D$12*List!$G1369)+Reference!D$13</f>
        <v>1579.2975648848694</v>
      </c>
      <c r="K1369" s="36">
        <f>(Reference!E$12*List!$G1369)+Reference!E$13</f>
        <v>1953.3663347766735</v>
      </c>
      <c r="L1369" s="36">
        <f>(Reference!F$12*List!$G1369)+Reference!F$13</f>
        <v>2034.7609282253532</v>
      </c>
      <c r="M1369" s="36">
        <f>(Reference!G$12*List!$G1369)+Reference!G$13</f>
        <v>2304.3444398603415</v>
      </c>
      <c r="N1369" s="36">
        <f>(Reference!H$12*List!$G1369)+Reference!H$13</f>
        <v>2392.0889661312581</v>
      </c>
      <c r="O1369" s="36">
        <f>(Reference!I$12*List!$G1369)+Reference!I$13</f>
        <v>2486.1834252244121</v>
      </c>
      <c r="P1369" s="36">
        <f>(Reference!J$12*List!$G1369)+Reference!J$13</f>
        <v>2878.1474603425222</v>
      </c>
      <c r="Q1369" s="36">
        <f>(Reference!K$12*List!$G1369)+Reference!K$13</f>
        <v>2969.3555863346601</v>
      </c>
      <c r="R1369" s="36">
        <f>(Reference!L$12*List!$G1369)+Reference!L$13</f>
        <v>3203.7258341372408</v>
      </c>
      <c r="S1369" s="36">
        <f>(Reference!M$12*List!$G1369)+Reference!M$13</f>
        <v>3827.751050577117</v>
      </c>
      <c r="T1369" s="36">
        <f>(Reference!N$12*List!$G1369)+Reference!N$13</f>
        <v>15440.623649208941</v>
      </c>
      <c r="U1369" s="12">
        <f>(Reference!O$12*List!$G1369)+Reference!O$13</f>
        <v>573.90692847381752</v>
      </c>
      <c r="V1369" s="12">
        <f>(Reference!P$12*List!$G1369)+Reference!P$13</f>
        <v>808.68703557674303</v>
      </c>
      <c r="W1369" s="12">
        <f>(Reference!Q$12*List!$G1369)+Reference!Q$13</f>
        <v>404.34351778837151</v>
      </c>
      <c r="X1369" s="54"/>
      <c r="Y1369" s="1" t="str">
        <f t="shared" si="43"/>
        <v>Faribault County, Minnesota</v>
      </c>
      <c r="Z1369" s="41" t="s">
        <v>1373</v>
      </c>
      <c r="AA1369" s="40" t="s">
        <v>2225</v>
      </c>
      <c r="AB1369" s="44" t="s">
        <v>1984</v>
      </c>
      <c r="AC1369" s="63"/>
      <c r="AD1369" s="57">
        <f t="shared" si="42"/>
        <v>0.90080000000000005</v>
      </c>
    </row>
    <row r="1370" spans="1:30" x14ac:dyDescent="0.3">
      <c r="A1370" s="47">
        <v>24220</v>
      </c>
      <c r="B1370" s="28">
        <v>40340</v>
      </c>
      <c r="C1370" s="49" t="s">
        <v>2445</v>
      </c>
      <c r="D1370" s="40" t="s">
        <v>884</v>
      </c>
      <c r="E1370" s="43" t="s">
        <v>1984</v>
      </c>
      <c r="F1370" s="18" t="s">
        <v>6</v>
      </c>
      <c r="G1370" s="10">
        <v>1.0770999999999999</v>
      </c>
      <c r="H1370" s="36">
        <f>(Reference!B$12*List!$G1370)+Reference!B$13</f>
        <v>1017.0461756153449</v>
      </c>
      <c r="I1370" s="36">
        <f>(Reference!C$12*List!$G1370)+Reference!C$13</f>
        <v>1517.6616633449544</v>
      </c>
      <c r="J1370" s="36">
        <f>(Reference!D$12*List!$G1370)+Reference!D$13</f>
        <v>1816.4374849342435</v>
      </c>
      <c r="K1370" s="36">
        <f>(Reference!E$12*List!$G1370)+Reference!E$13</f>
        <v>2246.6746680228198</v>
      </c>
      <c r="L1370" s="36">
        <f>(Reference!F$12*List!$G1370)+Reference!F$13</f>
        <v>2340.2910921207977</v>
      </c>
      <c r="M1370" s="36">
        <f>(Reference!G$12*List!$G1370)+Reference!G$13</f>
        <v>2650.3540003034595</v>
      </c>
      <c r="N1370" s="36">
        <f>(Reference!H$12*List!$G1370)+Reference!H$13</f>
        <v>2751.2738333736193</v>
      </c>
      <c r="O1370" s="36">
        <f>(Reference!I$12*List!$G1370)+Reference!I$13</f>
        <v>2859.4970754159613</v>
      </c>
      <c r="P1370" s="36">
        <f>(Reference!J$12*List!$G1370)+Reference!J$13</f>
        <v>3310.3165928806898</v>
      </c>
      <c r="Q1370" s="36">
        <f>(Reference!K$12*List!$G1370)+Reference!K$13</f>
        <v>3415.2201035720409</v>
      </c>
      <c r="R1370" s="36">
        <f>(Reference!L$12*List!$G1370)+Reference!L$13</f>
        <v>3684.782289272599</v>
      </c>
      <c r="S1370" s="36">
        <f>(Reference!M$12*List!$G1370)+Reference!M$13</f>
        <v>4402.508207357092</v>
      </c>
      <c r="T1370" s="36">
        <f>(Reference!N$12*List!$G1370)+Reference!N$13</f>
        <v>17759.115324938721</v>
      </c>
      <c r="U1370" s="12">
        <f>(Reference!O$12*List!$G1370)+Reference!O$13</f>
        <v>660.0821029058659</v>
      </c>
      <c r="V1370" s="12">
        <f>(Reference!P$12*List!$G1370)+Reference!P$13</f>
        <v>930.11569045826559</v>
      </c>
      <c r="W1370" s="12">
        <f>(Reference!Q$12*List!$G1370)+Reference!Q$13</f>
        <v>465.05784522913279</v>
      </c>
      <c r="X1370" s="54"/>
      <c r="Y1370" s="1" t="str">
        <f t="shared" si="43"/>
        <v>Fillmore County, Minnesota</v>
      </c>
      <c r="Z1370" s="40" t="s">
        <v>884</v>
      </c>
      <c r="AA1370" s="40" t="s">
        <v>2225</v>
      </c>
      <c r="AB1370" s="43" t="s">
        <v>1984</v>
      </c>
      <c r="AC1370" s="62"/>
      <c r="AD1370" s="57">
        <f t="shared" si="42"/>
        <v>1.0770999999999999</v>
      </c>
    </row>
    <row r="1371" spans="1:30" x14ac:dyDescent="0.3">
      <c r="A1371" s="47">
        <v>24230</v>
      </c>
      <c r="B1371" s="19">
        <v>99924</v>
      </c>
      <c r="C1371" s="49" t="s">
        <v>1984</v>
      </c>
      <c r="D1371" s="41" t="s">
        <v>1374</v>
      </c>
      <c r="E1371" s="44" t="s">
        <v>1984</v>
      </c>
      <c r="F1371" s="18" t="s">
        <v>7</v>
      </c>
      <c r="G1371" s="16">
        <v>0.90080000000000005</v>
      </c>
      <c r="H1371" s="36">
        <f>(Reference!B$12*List!$G1371)+Reference!B$13</f>
        <v>884.26855415997431</v>
      </c>
      <c r="I1371" s="36">
        <f>(Reference!C$12*List!$G1371)+Reference!C$13</f>
        <v>1319.5275857933389</v>
      </c>
      <c r="J1371" s="36">
        <f>(Reference!D$12*List!$G1371)+Reference!D$13</f>
        <v>1579.2975648848694</v>
      </c>
      <c r="K1371" s="36">
        <f>(Reference!E$12*List!$G1371)+Reference!E$13</f>
        <v>1953.3663347766735</v>
      </c>
      <c r="L1371" s="36">
        <f>(Reference!F$12*List!$G1371)+Reference!F$13</f>
        <v>2034.7609282253532</v>
      </c>
      <c r="M1371" s="36">
        <f>(Reference!G$12*List!$G1371)+Reference!G$13</f>
        <v>2304.3444398603415</v>
      </c>
      <c r="N1371" s="36">
        <f>(Reference!H$12*List!$G1371)+Reference!H$13</f>
        <v>2392.0889661312581</v>
      </c>
      <c r="O1371" s="36">
        <f>(Reference!I$12*List!$G1371)+Reference!I$13</f>
        <v>2486.1834252244121</v>
      </c>
      <c r="P1371" s="36">
        <f>(Reference!J$12*List!$G1371)+Reference!J$13</f>
        <v>2878.1474603425222</v>
      </c>
      <c r="Q1371" s="36">
        <f>(Reference!K$12*List!$G1371)+Reference!K$13</f>
        <v>2969.3555863346601</v>
      </c>
      <c r="R1371" s="36">
        <f>(Reference!L$12*List!$G1371)+Reference!L$13</f>
        <v>3203.7258341372408</v>
      </c>
      <c r="S1371" s="36">
        <f>(Reference!M$12*List!$G1371)+Reference!M$13</f>
        <v>3827.751050577117</v>
      </c>
      <c r="T1371" s="36">
        <f>(Reference!N$12*List!$G1371)+Reference!N$13</f>
        <v>15440.623649208941</v>
      </c>
      <c r="U1371" s="12">
        <f>(Reference!O$12*List!$G1371)+Reference!O$13</f>
        <v>573.90692847381752</v>
      </c>
      <c r="V1371" s="12">
        <f>(Reference!P$12*List!$G1371)+Reference!P$13</f>
        <v>808.68703557674303</v>
      </c>
      <c r="W1371" s="12">
        <f>(Reference!Q$12*List!$G1371)+Reference!Q$13</f>
        <v>404.34351778837151</v>
      </c>
      <c r="X1371" s="54"/>
      <c r="Y1371" s="1" t="str">
        <f t="shared" si="43"/>
        <v>Freeborn County, Minnesota</v>
      </c>
      <c r="Z1371" s="41" t="s">
        <v>1374</v>
      </c>
      <c r="AA1371" s="40" t="s">
        <v>2225</v>
      </c>
      <c r="AB1371" s="44" t="s">
        <v>1984</v>
      </c>
      <c r="AC1371" s="63"/>
      <c r="AD1371" s="57">
        <f t="shared" si="42"/>
        <v>0.90080000000000005</v>
      </c>
    </row>
    <row r="1372" spans="1:30" x14ac:dyDescent="0.3">
      <c r="A1372" s="47">
        <v>24240</v>
      </c>
      <c r="B1372" s="19">
        <v>99924</v>
      </c>
      <c r="C1372" s="49" t="s">
        <v>1984</v>
      </c>
      <c r="D1372" s="41" t="s">
        <v>1375</v>
      </c>
      <c r="E1372" s="44" t="s">
        <v>1984</v>
      </c>
      <c r="F1372" s="18" t="s">
        <v>7</v>
      </c>
      <c r="G1372" s="16">
        <v>0.90080000000000005</v>
      </c>
      <c r="H1372" s="36">
        <f>(Reference!B$12*List!$G1372)+Reference!B$13</f>
        <v>884.26855415997431</v>
      </c>
      <c r="I1372" s="36">
        <f>(Reference!C$12*List!$G1372)+Reference!C$13</f>
        <v>1319.5275857933389</v>
      </c>
      <c r="J1372" s="36">
        <f>(Reference!D$12*List!$G1372)+Reference!D$13</f>
        <v>1579.2975648848694</v>
      </c>
      <c r="K1372" s="36">
        <f>(Reference!E$12*List!$G1372)+Reference!E$13</f>
        <v>1953.3663347766735</v>
      </c>
      <c r="L1372" s="36">
        <f>(Reference!F$12*List!$G1372)+Reference!F$13</f>
        <v>2034.7609282253532</v>
      </c>
      <c r="M1372" s="36">
        <f>(Reference!G$12*List!$G1372)+Reference!G$13</f>
        <v>2304.3444398603415</v>
      </c>
      <c r="N1372" s="36">
        <f>(Reference!H$12*List!$G1372)+Reference!H$13</f>
        <v>2392.0889661312581</v>
      </c>
      <c r="O1372" s="36">
        <f>(Reference!I$12*List!$G1372)+Reference!I$13</f>
        <v>2486.1834252244121</v>
      </c>
      <c r="P1372" s="36">
        <f>(Reference!J$12*List!$G1372)+Reference!J$13</f>
        <v>2878.1474603425222</v>
      </c>
      <c r="Q1372" s="36">
        <f>(Reference!K$12*List!$G1372)+Reference!K$13</f>
        <v>2969.3555863346601</v>
      </c>
      <c r="R1372" s="36">
        <f>(Reference!L$12*List!$G1372)+Reference!L$13</f>
        <v>3203.7258341372408</v>
      </c>
      <c r="S1372" s="36">
        <f>(Reference!M$12*List!$G1372)+Reference!M$13</f>
        <v>3827.751050577117</v>
      </c>
      <c r="T1372" s="36">
        <f>(Reference!N$12*List!$G1372)+Reference!N$13</f>
        <v>15440.623649208941</v>
      </c>
      <c r="U1372" s="12">
        <f>(Reference!O$12*List!$G1372)+Reference!O$13</f>
        <v>573.90692847381752</v>
      </c>
      <c r="V1372" s="12">
        <f>(Reference!P$12*List!$G1372)+Reference!P$13</f>
        <v>808.68703557674303</v>
      </c>
      <c r="W1372" s="12">
        <f>(Reference!Q$12*List!$G1372)+Reference!Q$13</f>
        <v>404.34351778837151</v>
      </c>
      <c r="X1372" s="54"/>
      <c r="Y1372" s="1" t="str">
        <f t="shared" si="43"/>
        <v>Goodhue County, Minnesota</v>
      </c>
      <c r="Z1372" s="41" t="s">
        <v>1375</v>
      </c>
      <c r="AA1372" s="40" t="s">
        <v>2225</v>
      </c>
      <c r="AB1372" s="44" t="s">
        <v>1984</v>
      </c>
      <c r="AC1372" s="63"/>
      <c r="AD1372" s="57">
        <f t="shared" si="42"/>
        <v>0.90080000000000005</v>
      </c>
    </row>
    <row r="1373" spans="1:30" x14ac:dyDescent="0.3">
      <c r="A1373" s="47">
        <v>24250</v>
      </c>
      <c r="B1373" s="19">
        <v>99924</v>
      </c>
      <c r="C1373" s="49" t="s">
        <v>1984</v>
      </c>
      <c r="D1373" s="41" t="s">
        <v>57</v>
      </c>
      <c r="E1373" s="44" t="s">
        <v>1984</v>
      </c>
      <c r="F1373" s="18" t="s">
        <v>7</v>
      </c>
      <c r="G1373" s="16">
        <v>0.90080000000000005</v>
      </c>
      <c r="H1373" s="36">
        <f>(Reference!B$12*List!$G1373)+Reference!B$13</f>
        <v>884.26855415997431</v>
      </c>
      <c r="I1373" s="36">
        <f>(Reference!C$12*List!$G1373)+Reference!C$13</f>
        <v>1319.5275857933389</v>
      </c>
      <c r="J1373" s="36">
        <f>(Reference!D$12*List!$G1373)+Reference!D$13</f>
        <v>1579.2975648848694</v>
      </c>
      <c r="K1373" s="36">
        <f>(Reference!E$12*List!$G1373)+Reference!E$13</f>
        <v>1953.3663347766735</v>
      </c>
      <c r="L1373" s="36">
        <f>(Reference!F$12*List!$G1373)+Reference!F$13</f>
        <v>2034.7609282253532</v>
      </c>
      <c r="M1373" s="36">
        <f>(Reference!G$12*List!$G1373)+Reference!G$13</f>
        <v>2304.3444398603415</v>
      </c>
      <c r="N1373" s="36">
        <f>(Reference!H$12*List!$G1373)+Reference!H$13</f>
        <v>2392.0889661312581</v>
      </c>
      <c r="O1373" s="36">
        <f>(Reference!I$12*List!$G1373)+Reference!I$13</f>
        <v>2486.1834252244121</v>
      </c>
      <c r="P1373" s="36">
        <f>(Reference!J$12*List!$G1373)+Reference!J$13</f>
        <v>2878.1474603425222</v>
      </c>
      <c r="Q1373" s="36">
        <f>(Reference!K$12*List!$G1373)+Reference!K$13</f>
        <v>2969.3555863346601</v>
      </c>
      <c r="R1373" s="36">
        <f>(Reference!L$12*List!$G1373)+Reference!L$13</f>
        <v>3203.7258341372408</v>
      </c>
      <c r="S1373" s="36">
        <f>(Reference!M$12*List!$G1373)+Reference!M$13</f>
        <v>3827.751050577117</v>
      </c>
      <c r="T1373" s="36">
        <f>(Reference!N$12*List!$G1373)+Reference!N$13</f>
        <v>15440.623649208941</v>
      </c>
      <c r="U1373" s="12">
        <f>(Reference!O$12*List!$G1373)+Reference!O$13</f>
        <v>573.90692847381752</v>
      </c>
      <c r="V1373" s="12">
        <f>(Reference!P$12*List!$G1373)+Reference!P$13</f>
        <v>808.68703557674303</v>
      </c>
      <c r="W1373" s="12">
        <f>(Reference!Q$12*List!$G1373)+Reference!Q$13</f>
        <v>404.34351778837151</v>
      </c>
      <c r="X1373" s="54"/>
      <c r="Y1373" s="1" t="str">
        <f t="shared" si="43"/>
        <v>Grant County, Minnesota</v>
      </c>
      <c r="Z1373" s="41" t="s">
        <v>57</v>
      </c>
      <c r="AA1373" s="40" t="s">
        <v>2225</v>
      </c>
      <c r="AB1373" s="44" t="s">
        <v>1984</v>
      </c>
      <c r="AC1373" s="63"/>
      <c r="AD1373" s="57">
        <f t="shared" si="42"/>
        <v>0.90080000000000005</v>
      </c>
    </row>
    <row r="1374" spans="1:30" x14ac:dyDescent="0.3">
      <c r="A1374" s="47">
        <v>24260</v>
      </c>
      <c r="B1374" s="28">
        <v>33460</v>
      </c>
      <c r="C1374" s="49" t="s">
        <v>2440</v>
      </c>
      <c r="D1374" s="40" t="s">
        <v>419</v>
      </c>
      <c r="E1374" s="43" t="s">
        <v>1984</v>
      </c>
      <c r="F1374" s="18" t="s">
        <v>6</v>
      </c>
      <c r="G1374" s="10">
        <v>1.1206</v>
      </c>
      <c r="H1374" s="36">
        <f>(Reference!B$12*List!$G1374)+Reference!B$13</f>
        <v>1049.8075286119906</v>
      </c>
      <c r="I1374" s="36">
        <f>(Reference!C$12*List!$G1374)+Reference!C$13</f>
        <v>1566.5489711923469</v>
      </c>
      <c r="J1374" s="36">
        <f>(Reference!D$12*List!$G1374)+Reference!D$13</f>
        <v>1874.9490363928244</v>
      </c>
      <c r="K1374" s="36">
        <f>(Reference!E$12*List!$G1374)+Reference!E$13</f>
        <v>2319.0451302815122</v>
      </c>
      <c r="L1374" s="36">
        <f>(Reference!F$12*List!$G1374)+Reference!F$13</f>
        <v>2415.6771507109952</v>
      </c>
      <c r="M1374" s="36">
        <f>(Reference!G$12*List!$G1374)+Reference!G$13</f>
        <v>2735.7278850412686</v>
      </c>
      <c r="N1374" s="36">
        <f>(Reference!H$12*List!$G1374)+Reference!H$13</f>
        <v>2839.8985737312073</v>
      </c>
      <c r="O1374" s="36">
        <f>(Reference!I$12*List!$G1374)+Reference!I$13</f>
        <v>2951.6079306816018</v>
      </c>
      <c r="P1374" s="36">
        <f>(Reference!J$12*List!$G1374)+Reference!J$13</f>
        <v>3416.9493623952121</v>
      </c>
      <c r="Q1374" s="36">
        <f>(Reference!K$12*List!$G1374)+Reference!K$13</f>
        <v>3525.2320519544919</v>
      </c>
      <c r="R1374" s="36">
        <f>(Reference!L$12*List!$G1374)+Reference!L$13</f>
        <v>3803.4774441131449</v>
      </c>
      <c r="S1374" s="36">
        <f>(Reference!M$12*List!$G1374)+Reference!M$13</f>
        <v>4544.3229340725138</v>
      </c>
      <c r="T1374" s="36">
        <f>(Reference!N$12*List!$G1374)+Reference!N$13</f>
        <v>18331.176515490311</v>
      </c>
      <c r="U1374" s="12">
        <f>(Reference!O$12*List!$G1374)+Reference!O$13</f>
        <v>681.34483738002427</v>
      </c>
      <c r="V1374" s="12">
        <f>(Reference!P$12*List!$G1374)+Reference!P$13</f>
        <v>960.07681630821617</v>
      </c>
      <c r="W1374" s="12">
        <f>(Reference!Q$12*List!$G1374)+Reference!Q$13</f>
        <v>480.03840815410808</v>
      </c>
      <c r="X1374" s="54"/>
      <c r="Y1374" s="1" t="str">
        <f t="shared" si="43"/>
        <v>Hennepin County, Minnesota</v>
      </c>
      <c r="Z1374" s="40" t="s">
        <v>419</v>
      </c>
      <c r="AA1374" s="40" t="s">
        <v>2225</v>
      </c>
      <c r="AB1374" s="43" t="s">
        <v>1984</v>
      </c>
      <c r="AC1374" s="62"/>
      <c r="AD1374" s="57">
        <f t="shared" si="42"/>
        <v>1.1206</v>
      </c>
    </row>
    <row r="1375" spans="1:30" x14ac:dyDescent="0.3">
      <c r="A1375" s="47">
        <v>24270</v>
      </c>
      <c r="B1375" s="28">
        <v>29100</v>
      </c>
      <c r="C1375" s="49" t="s">
        <v>2446</v>
      </c>
      <c r="D1375" s="40" t="s">
        <v>24</v>
      </c>
      <c r="E1375" s="43" t="s">
        <v>1984</v>
      </c>
      <c r="F1375" s="18" t="s">
        <v>6</v>
      </c>
      <c r="G1375" s="10">
        <v>0.9284</v>
      </c>
      <c r="H1375" s="36">
        <f>(Reference!B$12*List!$G1375)+Reference!B$13</f>
        <v>905.05506778543213</v>
      </c>
      <c r="I1375" s="36">
        <f>(Reference!C$12*List!$G1375)+Reference!C$13</f>
        <v>1350.5457397378914</v>
      </c>
      <c r="J1375" s="36">
        <f>(Reference!D$12*List!$G1375)+Reference!D$13</f>
        <v>1616.4221354654862</v>
      </c>
      <c r="K1375" s="36">
        <f>(Reference!E$12*List!$G1375)+Reference!E$13</f>
        <v>1999.2841453132228</v>
      </c>
      <c r="L1375" s="36">
        <f>(Reference!F$12*List!$G1375)+Reference!F$13</f>
        <v>2082.5920826412025</v>
      </c>
      <c r="M1375" s="36">
        <f>(Reference!G$12*List!$G1375)+Reference!G$13</f>
        <v>2358.5126977629507</v>
      </c>
      <c r="N1375" s="36">
        <f>(Reference!H$12*List!$G1375)+Reference!H$13</f>
        <v>2448.3198358753825</v>
      </c>
      <c r="O1375" s="36">
        <f>(Reference!I$12*List!$G1375)+Reference!I$13</f>
        <v>2544.6261747722665</v>
      </c>
      <c r="P1375" s="36">
        <f>(Reference!J$12*List!$G1375)+Reference!J$13</f>
        <v>2945.8041141034605</v>
      </c>
      <c r="Q1375" s="36">
        <f>(Reference!K$12*List!$G1375)+Reference!K$13</f>
        <v>3039.1562708255942</v>
      </c>
      <c r="R1375" s="36">
        <f>(Reference!L$12*List!$G1375)+Reference!L$13</f>
        <v>3279.035863415379</v>
      </c>
      <c r="S1375" s="36">
        <f>(Reference!M$12*List!$G1375)+Reference!M$13</f>
        <v>3917.7300495965574</v>
      </c>
      <c r="T1375" s="36">
        <f>(Reference!N$12*List!$G1375)+Reference!N$13</f>
        <v>15803.586611489951</v>
      </c>
      <c r="U1375" s="12">
        <f>(Reference!O$12*List!$G1375)+Reference!O$13</f>
        <v>587.39776689880068</v>
      </c>
      <c r="V1375" s="12">
        <f>(Reference!P$12*List!$G1375)+Reference!P$13</f>
        <v>827.6968533574011</v>
      </c>
      <c r="W1375" s="12">
        <f>(Reference!Q$12*List!$G1375)+Reference!Q$13</f>
        <v>413.84842667870055</v>
      </c>
      <c r="X1375" s="54"/>
      <c r="Y1375" s="1" t="str">
        <f t="shared" si="43"/>
        <v>Houston County, Minnesota</v>
      </c>
      <c r="Z1375" s="40" t="s">
        <v>24</v>
      </c>
      <c r="AA1375" s="40" t="s">
        <v>2225</v>
      </c>
      <c r="AB1375" s="43" t="s">
        <v>1984</v>
      </c>
      <c r="AC1375" s="62"/>
      <c r="AD1375" s="57">
        <f t="shared" si="42"/>
        <v>0.9284</v>
      </c>
    </row>
    <row r="1376" spans="1:30" x14ac:dyDescent="0.3">
      <c r="A1376" s="47">
        <v>24280</v>
      </c>
      <c r="B1376" s="19">
        <v>99924</v>
      </c>
      <c r="C1376" s="49" t="s">
        <v>1984</v>
      </c>
      <c r="D1376" s="41" t="s">
        <v>1376</v>
      </c>
      <c r="E1376" s="44" t="s">
        <v>1984</v>
      </c>
      <c r="F1376" s="18" t="s">
        <v>7</v>
      </c>
      <c r="G1376" s="16">
        <v>0.90080000000000005</v>
      </c>
      <c r="H1376" s="36">
        <f>(Reference!B$12*List!$G1376)+Reference!B$13</f>
        <v>884.26855415997431</v>
      </c>
      <c r="I1376" s="36">
        <f>(Reference!C$12*List!$G1376)+Reference!C$13</f>
        <v>1319.5275857933389</v>
      </c>
      <c r="J1376" s="36">
        <f>(Reference!D$12*List!$G1376)+Reference!D$13</f>
        <v>1579.2975648848694</v>
      </c>
      <c r="K1376" s="36">
        <f>(Reference!E$12*List!$G1376)+Reference!E$13</f>
        <v>1953.3663347766735</v>
      </c>
      <c r="L1376" s="36">
        <f>(Reference!F$12*List!$G1376)+Reference!F$13</f>
        <v>2034.7609282253532</v>
      </c>
      <c r="M1376" s="36">
        <f>(Reference!G$12*List!$G1376)+Reference!G$13</f>
        <v>2304.3444398603415</v>
      </c>
      <c r="N1376" s="36">
        <f>(Reference!H$12*List!$G1376)+Reference!H$13</f>
        <v>2392.0889661312581</v>
      </c>
      <c r="O1376" s="36">
        <f>(Reference!I$12*List!$G1376)+Reference!I$13</f>
        <v>2486.1834252244121</v>
      </c>
      <c r="P1376" s="36">
        <f>(Reference!J$12*List!$G1376)+Reference!J$13</f>
        <v>2878.1474603425222</v>
      </c>
      <c r="Q1376" s="36">
        <f>(Reference!K$12*List!$G1376)+Reference!K$13</f>
        <v>2969.3555863346601</v>
      </c>
      <c r="R1376" s="36">
        <f>(Reference!L$12*List!$G1376)+Reference!L$13</f>
        <v>3203.7258341372408</v>
      </c>
      <c r="S1376" s="36">
        <f>(Reference!M$12*List!$G1376)+Reference!M$13</f>
        <v>3827.751050577117</v>
      </c>
      <c r="T1376" s="36">
        <f>(Reference!N$12*List!$G1376)+Reference!N$13</f>
        <v>15440.623649208941</v>
      </c>
      <c r="U1376" s="12">
        <f>(Reference!O$12*List!$G1376)+Reference!O$13</f>
        <v>573.90692847381752</v>
      </c>
      <c r="V1376" s="12">
        <f>(Reference!P$12*List!$G1376)+Reference!P$13</f>
        <v>808.68703557674303</v>
      </c>
      <c r="W1376" s="12">
        <f>(Reference!Q$12*List!$G1376)+Reference!Q$13</f>
        <v>404.34351778837151</v>
      </c>
      <c r="X1376" s="54"/>
      <c r="Y1376" s="1" t="str">
        <f t="shared" si="43"/>
        <v>Hubbard County, Minnesota</v>
      </c>
      <c r="Z1376" s="41" t="s">
        <v>1376</v>
      </c>
      <c r="AA1376" s="40" t="s">
        <v>2225</v>
      </c>
      <c r="AB1376" s="44" t="s">
        <v>1984</v>
      </c>
      <c r="AC1376" s="63"/>
      <c r="AD1376" s="57">
        <f t="shared" si="42"/>
        <v>0.90080000000000005</v>
      </c>
    </row>
    <row r="1377" spans="1:30" x14ac:dyDescent="0.3">
      <c r="A1377" s="47">
        <v>24290</v>
      </c>
      <c r="B1377" s="28">
        <v>33460</v>
      </c>
      <c r="C1377" s="49" t="s">
        <v>2440</v>
      </c>
      <c r="D1377" s="40" t="s">
        <v>420</v>
      </c>
      <c r="E1377" s="43" t="s">
        <v>1984</v>
      </c>
      <c r="F1377" s="18" t="s">
        <v>6</v>
      </c>
      <c r="G1377" s="10">
        <v>1.1206</v>
      </c>
      <c r="H1377" s="36">
        <f>(Reference!B$12*List!$G1377)+Reference!B$13</f>
        <v>1049.8075286119906</v>
      </c>
      <c r="I1377" s="36">
        <f>(Reference!C$12*List!$G1377)+Reference!C$13</f>
        <v>1566.5489711923469</v>
      </c>
      <c r="J1377" s="36">
        <f>(Reference!D$12*List!$G1377)+Reference!D$13</f>
        <v>1874.9490363928244</v>
      </c>
      <c r="K1377" s="36">
        <f>(Reference!E$12*List!$G1377)+Reference!E$13</f>
        <v>2319.0451302815122</v>
      </c>
      <c r="L1377" s="36">
        <f>(Reference!F$12*List!$G1377)+Reference!F$13</f>
        <v>2415.6771507109952</v>
      </c>
      <c r="M1377" s="36">
        <f>(Reference!G$12*List!$G1377)+Reference!G$13</f>
        <v>2735.7278850412686</v>
      </c>
      <c r="N1377" s="36">
        <f>(Reference!H$12*List!$G1377)+Reference!H$13</f>
        <v>2839.8985737312073</v>
      </c>
      <c r="O1377" s="36">
        <f>(Reference!I$12*List!$G1377)+Reference!I$13</f>
        <v>2951.6079306816018</v>
      </c>
      <c r="P1377" s="36">
        <f>(Reference!J$12*List!$G1377)+Reference!J$13</f>
        <v>3416.9493623952121</v>
      </c>
      <c r="Q1377" s="36">
        <f>(Reference!K$12*List!$G1377)+Reference!K$13</f>
        <v>3525.2320519544919</v>
      </c>
      <c r="R1377" s="36">
        <f>(Reference!L$12*List!$G1377)+Reference!L$13</f>
        <v>3803.4774441131449</v>
      </c>
      <c r="S1377" s="36">
        <f>(Reference!M$12*List!$G1377)+Reference!M$13</f>
        <v>4544.3229340725138</v>
      </c>
      <c r="T1377" s="36">
        <f>(Reference!N$12*List!$G1377)+Reference!N$13</f>
        <v>18331.176515490311</v>
      </c>
      <c r="U1377" s="12">
        <f>(Reference!O$12*List!$G1377)+Reference!O$13</f>
        <v>681.34483738002427</v>
      </c>
      <c r="V1377" s="12">
        <f>(Reference!P$12*List!$G1377)+Reference!P$13</f>
        <v>960.07681630821617</v>
      </c>
      <c r="W1377" s="12">
        <f>(Reference!Q$12*List!$G1377)+Reference!Q$13</f>
        <v>480.03840815410808</v>
      </c>
      <c r="X1377" s="54"/>
      <c r="Y1377" s="1" t="str">
        <f t="shared" si="43"/>
        <v>Isanti County, Minnesota</v>
      </c>
      <c r="Z1377" s="40" t="s">
        <v>420</v>
      </c>
      <c r="AA1377" s="40" t="s">
        <v>2225</v>
      </c>
      <c r="AB1377" s="43" t="s">
        <v>1984</v>
      </c>
      <c r="AC1377" s="62"/>
      <c r="AD1377" s="57">
        <f t="shared" si="42"/>
        <v>1.1206</v>
      </c>
    </row>
    <row r="1378" spans="1:30" x14ac:dyDescent="0.3">
      <c r="A1378" s="47">
        <v>24300</v>
      </c>
      <c r="B1378" s="19">
        <v>99924</v>
      </c>
      <c r="C1378" s="49" t="s">
        <v>1984</v>
      </c>
      <c r="D1378" s="41" t="s">
        <v>1377</v>
      </c>
      <c r="E1378" s="44" t="s">
        <v>1984</v>
      </c>
      <c r="F1378" s="18" t="s">
        <v>7</v>
      </c>
      <c r="G1378" s="16">
        <v>0.90080000000000005</v>
      </c>
      <c r="H1378" s="36">
        <f>(Reference!B$12*List!$G1378)+Reference!B$13</f>
        <v>884.26855415997431</v>
      </c>
      <c r="I1378" s="36">
        <f>(Reference!C$12*List!$G1378)+Reference!C$13</f>
        <v>1319.5275857933389</v>
      </c>
      <c r="J1378" s="36">
        <f>(Reference!D$12*List!$G1378)+Reference!D$13</f>
        <v>1579.2975648848694</v>
      </c>
      <c r="K1378" s="36">
        <f>(Reference!E$12*List!$G1378)+Reference!E$13</f>
        <v>1953.3663347766735</v>
      </c>
      <c r="L1378" s="36">
        <f>(Reference!F$12*List!$G1378)+Reference!F$13</f>
        <v>2034.7609282253532</v>
      </c>
      <c r="M1378" s="36">
        <f>(Reference!G$12*List!$G1378)+Reference!G$13</f>
        <v>2304.3444398603415</v>
      </c>
      <c r="N1378" s="36">
        <f>(Reference!H$12*List!$G1378)+Reference!H$13</f>
        <v>2392.0889661312581</v>
      </c>
      <c r="O1378" s="36">
        <f>(Reference!I$12*List!$G1378)+Reference!I$13</f>
        <v>2486.1834252244121</v>
      </c>
      <c r="P1378" s="36">
        <f>(Reference!J$12*List!$G1378)+Reference!J$13</f>
        <v>2878.1474603425222</v>
      </c>
      <c r="Q1378" s="36">
        <f>(Reference!K$12*List!$G1378)+Reference!K$13</f>
        <v>2969.3555863346601</v>
      </c>
      <c r="R1378" s="36">
        <f>(Reference!L$12*List!$G1378)+Reference!L$13</f>
        <v>3203.7258341372408</v>
      </c>
      <c r="S1378" s="36">
        <f>(Reference!M$12*List!$G1378)+Reference!M$13</f>
        <v>3827.751050577117</v>
      </c>
      <c r="T1378" s="36">
        <f>(Reference!N$12*List!$G1378)+Reference!N$13</f>
        <v>15440.623649208941</v>
      </c>
      <c r="U1378" s="12">
        <f>(Reference!O$12*List!$G1378)+Reference!O$13</f>
        <v>573.90692847381752</v>
      </c>
      <c r="V1378" s="12">
        <f>(Reference!P$12*List!$G1378)+Reference!P$13</f>
        <v>808.68703557674303</v>
      </c>
      <c r="W1378" s="12">
        <f>(Reference!Q$12*List!$G1378)+Reference!Q$13</f>
        <v>404.34351778837151</v>
      </c>
      <c r="X1378" s="54"/>
      <c r="Y1378" s="1" t="str">
        <f t="shared" si="43"/>
        <v>Itasca County, Minnesota</v>
      </c>
      <c r="Z1378" s="41" t="s">
        <v>1377</v>
      </c>
      <c r="AA1378" s="40" t="s">
        <v>2225</v>
      </c>
      <c r="AB1378" s="44" t="s">
        <v>1984</v>
      </c>
      <c r="AC1378" s="63"/>
      <c r="AD1378" s="57">
        <f t="shared" si="42"/>
        <v>0.90080000000000005</v>
      </c>
    </row>
    <row r="1379" spans="1:30" x14ac:dyDescent="0.3">
      <c r="A1379" s="47">
        <v>24310</v>
      </c>
      <c r="B1379" s="19">
        <v>99924</v>
      </c>
      <c r="C1379" s="49" t="s">
        <v>1984</v>
      </c>
      <c r="D1379" s="41" t="s">
        <v>308</v>
      </c>
      <c r="E1379" s="44" t="s">
        <v>1984</v>
      </c>
      <c r="F1379" s="18" t="s">
        <v>7</v>
      </c>
      <c r="G1379" s="16">
        <v>0.90080000000000005</v>
      </c>
      <c r="H1379" s="36">
        <f>(Reference!B$12*List!$G1379)+Reference!B$13</f>
        <v>884.26855415997431</v>
      </c>
      <c r="I1379" s="36">
        <f>(Reference!C$12*List!$G1379)+Reference!C$13</f>
        <v>1319.5275857933389</v>
      </c>
      <c r="J1379" s="36">
        <f>(Reference!D$12*List!$G1379)+Reference!D$13</f>
        <v>1579.2975648848694</v>
      </c>
      <c r="K1379" s="36">
        <f>(Reference!E$12*List!$G1379)+Reference!E$13</f>
        <v>1953.3663347766735</v>
      </c>
      <c r="L1379" s="36">
        <f>(Reference!F$12*List!$G1379)+Reference!F$13</f>
        <v>2034.7609282253532</v>
      </c>
      <c r="M1379" s="36">
        <f>(Reference!G$12*List!$G1379)+Reference!G$13</f>
        <v>2304.3444398603415</v>
      </c>
      <c r="N1379" s="36">
        <f>(Reference!H$12*List!$G1379)+Reference!H$13</f>
        <v>2392.0889661312581</v>
      </c>
      <c r="O1379" s="36">
        <f>(Reference!I$12*List!$G1379)+Reference!I$13</f>
        <v>2486.1834252244121</v>
      </c>
      <c r="P1379" s="36">
        <f>(Reference!J$12*List!$G1379)+Reference!J$13</f>
        <v>2878.1474603425222</v>
      </c>
      <c r="Q1379" s="36">
        <f>(Reference!K$12*List!$G1379)+Reference!K$13</f>
        <v>2969.3555863346601</v>
      </c>
      <c r="R1379" s="36">
        <f>(Reference!L$12*List!$G1379)+Reference!L$13</f>
        <v>3203.7258341372408</v>
      </c>
      <c r="S1379" s="36">
        <f>(Reference!M$12*List!$G1379)+Reference!M$13</f>
        <v>3827.751050577117</v>
      </c>
      <c r="T1379" s="36">
        <f>(Reference!N$12*List!$G1379)+Reference!N$13</f>
        <v>15440.623649208941</v>
      </c>
      <c r="U1379" s="12">
        <f>(Reference!O$12*List!$G1379)+Reference!O$13</f>
        <v>573.90692847381752</v>
      </c>
      <c r="V1379" s="12">
        <f>(Reference!P$12*List!$G1379)+Reference!P$13</f>
        <v>808.68703557674303</v>
      </c>
      <c r="W1379" s="12">
        <f>(Reference!Q$12*List!$G1379)+Reference!Q$13</f>
        <v>404.34351778837151</v>
      </c>
      <c r="X1379" s="54"/>
      <c r="Y1379" s="1" t="str">
        <f t="shared" si="43"/>
        <v>Jackson County, Minnesota</v>
      </c>
      <c r="Z1379" s="41" t="s">
        <v>308</v>
      </c>
      <c r="AA1379" s="40" t="s">
        <v>2225</v>
      </c>
      <c r="AB1379" s="44" t="s">
        <v>1984</v>
      </c>
      <c r="AC1379" s="63"/>
      <c r="AD1379" s="57">
        <f t="shared" si="42"/>
        <v>0.90080000000000005</v>
      </c>
    </row>
    <row r="1380" spans="1:30" x14ac:dyDescent="0.3">
      <c r="A1380" s="47">
        <v>24320</v>
      </c>
      <c r="B1380" s="19">
        <v>99924</v>
      </c>
      <c r="C1380" s="49" t="s">
        <v>1984</v>
      </c>
      <c r="D1380" s="41" t="s">
        <v>1378</v>
      </c>
      <c r="E1380" s="44" t="s">
        <v>1984</v>
      </c>
      <c r="F1380" s="18" t="s">
        <v>7</v>
      </c>
      <c r="G1380" s="16">
        <v>0.90080000000000005</v>
      </c>
      <c r="H1380" s="36">
        <f>(Reference!B$12*List!$G1380)+Reference!B$13</f>
        <v>884.26855415997431</v>
      </c>
      <c r="I1380" s="36">
        <f>(Reference!C$12*List!$G1380)+Reference!C$13</f>
        <v>1319.5275857933389</v>
      </c>
      <c r="J1380" s="36">
        <f>(Reference!D$12*List!$G1380)+Reference!D$13</f>
        <v>1579.2975648848694</v>
      </c>
      <c r="K1380" s="36">
        <f>(Reference!E$12*List!$G1380)+Reference!E$13</f>
        <v>1953.3663347766735</v>
      </c>
      <c r="L1380" s="36">
        <f>(Reference!F$12*List!$G1380)+Reference!F$13</f>
        <v>2034.7609282253532</v>
      </c>
      <c r="M1380" s="36">
        <f>(Reference!G$12*List!$G1380)+Reference!G$13</f>
        <v>2304.3444398603415</v>
      </c>
      <c r="N1380" s="36">
        <f>(Reference!H$12*List!$G1380)+Reference!H$13</f>
        <v>2392.0889661312581</v>
      </c>
      <c r="O1380" s="36">
        <f>(Reference!I$12*List!$G1380)+Reference!I$13</f>
        <v>2486.1834252244121</v>
      </c>
      <c r="P1380" s="36">
        <f>(Reference!J$12*List!$G1380)+Reference!J$13</f>
        <v>2878.1474603425222</v>
      </c>
      <c r="Q1380" s="36">
        <f>(Reference!K$12*List!$G1380)+Reference!K$13</f>
        <v>2969.3555863346601</v>
      </c>
      <c r="R1380" s="36">
        <f>(Reference!L$12*List!$G1380)+Reference!L$13</f>
        <v>3203.7258341372408</v>
      </c>
      <c r="S1380" s="36">
        <f>(Reference!M$12*List!$G1380)+Reference!M$13</f>
        <v>3827.751050577117</v>
      </c>
      <c r="T1380" s="36">
        <f>(Reference!N$12*List!$G1380)+Reference!N$13</f>
        <v>15440.623649208941</v>
      </c>
      <c r="U1380" s="12">
        <f>(Reference!O$12*List!$G1380)+Reference!O$13</f>
        <v>573.90692847381752</v>
      </c>
      <c r="V1380" s="12">
        <f>(Reference!P$12*List!$G1380)+Reference!P$13</f>
        <v>808.68703557674303</v>
      </c>
      <c r="W1380" s="12">
        <f>(Reference!Q$12*List!$G1380)+Reference!Q$13</f>
        <v>404.34351778837151</v>
      </c>
      <c r="X1380" s="54"/>
      <c r="Y1380" s="1" t="str">
        <f t="shared" si="43"/>
        <v>Kanabec County, Minnesota</v>
      </c>
      <c r="Z1380" s="41" t="s">
        <v>1378</v>
      </c>
      <c r="AA1380" s="40" t="s">
        <v>2225</v>
      </c>
      <c r="AB1380" s="44" t="s">
        <v>1984</v>
      </c>
      <c r="AC1380" s="63"/>
      <c r="AD1380" s="57">
        <f t="shared" si="42"/>
        <v>0.90080000000000005</v>
      </c>
    </row>
    <row r="1381" spans="1:30" x14ac:dyDescent="0.3">
      <c r="A1381" s="47">
        <v>24330</v>
      </c>
      <c r="B1381" s="19">
        <v>99924</v>
      </c>
      <c r="C1381" s="49" t="s">
        <v>1984</v>
      </c>
      <c r="D1381" s="41" t="s">
        <v>1379</v>
      </c>
      <c r="E1381" s="44" t="s">
        <v>1984</v>
      </c>
      <c r="F1381" s="18" t="s">
        <v>7</v>
      </c>
      <c r="G1381" s="16">
        <v>0.90080000000000005</v>
      </c>
      <c r="H1381" s="36">
        <f>(Reference!B$12*List!$G1381)+Reference!B$13</f>
        <v>884.26855415997431</v>
      </c>
      <c r="I1381" s="36">
        <f>(Reference!C$12*List!$G1381)+Reference!C$13</f>
        <v>1319.5275857933389</v>
      </c>
      <c r="J1381" s="36">
        <f>(Reference!D$12*List!$G1381)+Reference!D$13</f>
        <v>1579.2975648848694</v>
      </c>
      <c r="K1381" s="36">
        <f>(Reference!E$12*List!$G1381)+Reference!E$13</f>
        <v>1953.3663347766735</v>
      </c>
      <c r="L1381" s="36">
        <f>(Reference!F$12*List!$G1381)+Reference!F$13</f>
        <v>2034.7609282253532</v>
      </c>
      <c r="M1381" s="36">
        <f>(Reference!G$12*List!$G1381)+Reference!G$13</f>
        <v>2304.3444398603415</v>
      </c>
      <c r="N1381" s="36">
        <f>(Reference!H$12*List!$G1381)+Reference!H$13</f>
        <v>2392.0889661312581</v>
      </c>
      <c r="O1381" s="36">
        <f>(Reference!I$12*List!$G1381)+Reference!I$13</f>
        <v>2486.1834252244121</v>
      </c>
      <c r="P1381" s="36">
        <f>(Reference!J$12*List!$G1381)+Reference!J$13</f>
        <v>2878.1474603425222</v>
      </c>
      <c r="Q1381" s="36">
        <f>(Reference!K$12*List!$G1381)+Reference!K$13</f>
        <v>2969.3555863346601</v>
      </c>
      <c r="R1381" s="36">
        <f>(Reference!L$12*List!$G1381)+Reference!L$13</f>
        <v>3203.7258341372408</v>
      </c>
      <c r="S1381" s="36">
        <f>(Reference!M$12*List!$G1381)+Reference!M$13</f>
        <v>3827.751050577117</v>
      </c>
      <c r="T1381" s="36">
        <f>(Reference!N$12*List!$G1381)+Reference!N$13</f>
        <v>15440.623649208941</v>
      </c>
      <c r="U1381" s="12">
        <f>(Reference!O$12*List!$G1381)+Reference!O$13</f>
        <v>573.90692847381752</v>
      </c>
      <c r="V1381" s="12">
        <f>(Reference!P$12*List!$G1381)+Reference!P$13</f>
        <v>808.68703557674303</v>
      </c>
      <c r="W1381" s="12">
        <f>(Reference!Q$12*List!$G1381)+Reference!Q$13</f>
        <v>404.34351778837151</v>
      </c>
      <c r="X1381" s="54"/>
      <c r="Y1381" s="1" t="str">
        <f t="shared" si="43"/>
        <v>Kandiyohi County, Minnesota</v>
      </c>
      <c r="Z1381" s="41" t="s">
        <v>1379</v>
      </c>
      <c r="AA1381" s="40" t="s">
        <v>2225</v>
      </c>
      <c r="AB1381" s="44" t="s">
        <v>1984</v>
      </c>
      <c r="AC1381" s="63"/>
      <c r="AD1381" s="57">
        <f t="shared" si="42"/>
        <v>0.90080000000000005</v>
      </c>
    </row>
    <row r="1382" spans="1:30" x14ac:dyDescent="0.3">
      <c r="A1382" s="47">
        <v>24340</v>
      </c>
      <c r="B1382" s="19">
        <v>99924</v>
      </c>
      <c r="C1382" s="49" t="s">
        <v>1984</v>
      </c>
      <c r="D1382" s="41" t="s">
        <v>1380</v>
      </c>
      <c r="E1382" s="44" t="s">
        <v>1984</v>
      </c>
      <c r="F1382" s="18" t="s">
        <v>7</v>
      </c>
      <c r="G1382" s="16">
        <v>0.90080000000000005</v>
      </c>
      <c r="H1382" s="36">
        <f>(Reference!B$12*List!$G1382)+Reference!B$13</f>
        <v>884.26855415997431</v>
      </c>
      <c r="I1382" s="36">
        <f>(Reference!C$12*List!$G1382)+Reference!C$13</f>
        <v>1319.5275857933389</v>
      </c>
      <c r="J1382" s="36">
        <f>(Reference!D$12*List!$G1382)+Reference!D$13</f>
        <v>1579.2975648848694</v>
      </c>
      <c r="K1382" s="36">
        <f>(Reference!E$12*List!$G1382)+Reference!E$13</f>
        <v>1953.3663347766735</v>
      </c>
      <c r="L1382" s="36">
        <f>(Reference!F$12*List!$G1382)+Reference!F$13</f>
        <v>2034.7609282253532</v>
      </c>
      <c r="M1382" s="36">
        <f>(Reference!G$12*List!$G1382)+Reference!G$13</f>
        <v>2304.3444398603415</v>
      </c>
      <c r="N1382" s="36">
        <f>(Reference!H$12*List!$G1382)+Reference!H$13</f>
        <v>2392.0889661312581</v>
      </c>
      <c r="O1382" s="36">
        <f>(Reference!I$12*List!$G1382)+Reference!I$13</f>
        <v>2486.1834252244121</v>
      </c>
      <c r="P1382" s="36">
        <f>(Reference!J$12*List!$G1382)+Reference!J$13</f>
        <v>2878.1474603425222</v>
      </c>
      <c r="Q1382" s="36">
        <f>(Reference!K$12*List!$G1382)+Reference!K$13</f>
        <v>2969.3555863346601</v>
      </c>
      <c r="R1382" s="36">
        <f>(Reference!L$12*List!$G1382)+Reference!L$13</f>
        <v>3203.7258341372408</v>
      </c>
      <c r="S1382" s="36">
        <f>(Reference!M$12*List!$G1382)+Reference!M$13</f>
        <v>3827.751050577117</v>
      </c>
      <c r="T1382" s="36">
        <f>(Reference!N$12*List!$G1382)+Reference!N$13</f>
        <v>15440.623649208941</v>
      </c>
      <c r="U1382" s="12">
        <f>(Reference!O$12*List!$G1382)+Reference!O$13</f>
        <v>573.90692847381752</v>
      </c>
      <c r="V1382" s="12">
        <f>(Reference!P$12*List!$G1382)+Reference!P$13</f>
        <v>808.68703557674303</v>
      </c>
      <c r="W1382" s="12">
        <f>(Reference!Q$12*List!$G1382)+Reference!Q$13</f>
        <v>404.34351778837151</v>
      </c>
      <c r="X1382" s="54"/>
      <c r="Y1382" s="1" t="str">
        <f t="shared" si="43"/>
        <v>Kittson County, Minnesota</v>
      </c>
      <c r="Z1382" s="41" t="s">
        <v>1380</v>
      </c>
      <c r="AA1382" s="40" t="s">
        <v>2225</v>
      </c>
      <c r="AB1382" s="44" t="s">
        <v>1984</v>
      </c>
      <c r="AC1382" s="63"/>
      <c r="AD1382" s="57">
        <f t="shared" si="42"/>
        <v>0.90080000000000005</v>
      </c>
    </row>
    <row r="1383" spans="1:30" x14ac:dyDescent="0.3">
      <c r="A1383" s="47">
        <v>24350</v>
      </c>
      <c r="B1383" s="19">
        <v>99924</v>
      </c>
      <c r="C1383" s="49" t="s">
        <v>1984</v>
      </c>
      <c r="D1383" s="41" t="s">
        <v>1381</v>
      </c>
      <c r="E1383" s="44" t="s">
        <v>1984</v>
      </c>
      <c r="F1383" s="18" t="s">
        <v>7</v>
      </c>
      <c r="G1383" s="16">
        <v>0.90080000000000005</v>
      </c>
      <c r="H1383" s="36">
        <f>(Reference!B$12*List!$G1383)+Reference!B$13</f>
        <v>884.26855415997431</v>
      </c>
      <c r="I1383" s="36">
        <f>(Reference!C$12*List!$G1383)+Reference!C$13</f>
        <v>1319.5275857933389</v>
      </c>
      <c r="J1383" s="36">
        <f>(Reference!D$12*List!$G1383)+Reference!D$13</f>
        <v>1579.2975648848694</v>
      </c>
      <c r="K1383" s="36">
        <f>(Reference!E$12*List!$G1383)+Reference!E$13</f>
        <v>1953.3663347766735</v>
      </c>
      <c r="L1383" s="36">
        <f>(Reference!F$12*List!$G1383)+Reference!F$13</f>
        <v>2034.7609282253532</v>
      </c>
      <c r="M1383" s="36">
        <f>(Reference!G$12*List!$G1383)+Reference!G$13</f>
        <v>2304.3444398603415</v>
      </c>
      <c r="N1383" s="36">
        <f>(Reference!H$12*List!$G1383)+Reference!H$13</f>
        <v>2392.0889661312581</v>
      </c>
      <c r="O1383" s="36">
        <f>(Reference!I$12*List!$G1383)+Reference!I$13</f>
        <v>2486.1834252244121</v>
      </c>
      <c r="P1383" s="36">
        <f>(Reference!J$12*List!$G1383)+Reference!J$13</f>
        <v>2878.1474603425222</v>
      </c>
      <c r="Q1383" s="36">
        <f>(Reference!K$12*List!$G1383)+Reference!K$13</f>
        <v>2969.3555863346601</v>
      </c>
      <c r="R1383" s="36">
        <f>(Reference!L$12*List!$G1383)+Reference!L$13</f>
        <v>3203.7258341372408</v>
      </c>
      <c r="S1383" s="36">
        <f>(Reference!M$12*List!$G1383)+Reference!M$13</f>
        <v>3827.751050577117</v>
      </c>
      <c r="T1383" s="36">
        <f>(Reference!N$12*List!$G1383)+Reference!N$13</f>
        <v>15440.623649208941</v>
      </c>
      <c r="U1383" s="12">
        <f>(Reference!O$12*List!$G1383)+Reference!O$13</f>
        <v>573.90692847381752</v>
      </c>
      <c r="V1383" s="12">
        <f>(Reference!P$12*List!$G1383)+Reference!P$13</f>
        <v>808.68703557674303</v>
      </c>
      <c r="W1383" s="12">
        <f>(Reference!Q$12*List!$G1383)+Reference!Q$13</f>
        <v>404.34351778837151</v>
      </c>
      <c r="X1383" s="54"/>
      <c r="Y1383" s="1" t="str">
        <f t="shared" si="43"/>
        <v>Koochiching County, Minnesota</v>
      </c>
      <c r="Z1383" s="41" t="s">
        <v>1381</v>
      </c>
      <c r="AA1383" s="40" t="s">
        <v>2225</v>
      </c>
      <c r="AB1383" s="44" t="s">
        <v>1984</v>
      </c>
      <c r="AC1383" s="63"/>
      <c r="AD1383" s="57">
        <f t="shared" si="42"/>
        <v>0.90080000000000005</v>
      </c>
    </row>
    <row r="1384" spans="1:30" x14ac:dyDescent="0.3">
      <c r="A1384" s="47">
        <v>24360</v>
      </c>
      <c r="B1384" s="19">
        <v>99924</v>
      </c>
      <c r="C1384" s="49" t="s">
        <v>1984</v>
      </c>
      <c r="D1384" s="41" t="s">
        <v>1382</v>
      </c>
      <c r="E1384" s="44" t="s">
        <v>1984</v>
      </c>
      <c r="F1384" s="18" t="s">
        <v>7</v>
      </c>
      <c r="G1384" s="16">
        <v>0.90080000000000005</v>
      </c>
      <c r="H1384" s="36">
        <f>(Reference!B$12*List!$G1384)+Reference!B$13</f>
        <v>884.26855415997431</v>
      </c>
      <c r="I1384" s="36">
        <f>(Reference!C$12*List!$G1384)+Reference!C$13</f>
        <v>1319.5275857933389</v>
      </c>
      <c r="J1384" s="36">
        <f>(Reference!D$12*List!$G1384)+Reference!D$13</f>
        <v>1579.2975648848694</v>
      </c>
      <c r="K1384" s="36">
        <f>(Reference!E$12*List!$G1384)+Reference!E$13</f>
        <v>1953.3663347766735</v>
      </c>
      <c r="L1384" s="36">
        <f>(Reference!F$12*List!$G1384)+Reference!F$13</f>
        <v>2034.7609282253532</v>
      </c>
      <c r="M1384" s="36">
        <f>(Reference!G$12*List!$G1384)+Reference!G$13</f>
        <v>2304.3444398603415</v>
      </c>
      <c r="N1384" s="36">
        <f>(Reference!H$12*List!$G1384)+Reference!H$13</f>
        <v>2392.0889661312581</v>
      </c>
      <c r="O1384" s="36">
        <f>(Reference!I$12*List!$G1384)+Reference!I$13</f>
        <v>2486.1834252244121</v>
      </c>
      <c r="P1384" s="36">
        <f>(Reference!J$12*List!$G1384)+Reference!J$13</f>
        <v>2878.1474603425222</v>
      </c>
      <c r="Q1384" s="36">
        <f>(Reference!K$12*List!$G1384)+Reference!K$13</f>
        <v>2969.3555863346601</v>
      </c>
      <c r="R1384" s="36">
        <f>(Reference!L$12*List!$G1384)+Reference!L$13</f>
        <v>3203.7258341372408</v>
      </c>
      <c r="S1384" s="36">
        <f>(Reference!M$12*List!$G1384)+Reference!M$13</f>
        <v>3827.751050577117</v>
      </c>
      <c r="T1384" s="36">
        <f>(Reference!N$12*List!$G1384)+Reference!N$13</f>
        <v>15440.623649208941</v>
      </c>
      <c r="U1384" s="12">
        <f>(Reference!O$12*List!$G1384)+Reference!O$13</f>
        <v>573.90692847381752</v>
      </c>
      <c r="V1384" s="12">
        <f>(Reference!P$12*List!$G1384)+Reference!P$13</f>
        <v>808.68703557674303</v>
      </c>
      <c r="W1384" s="12">
        <f>(Reference!Q$12*List!$G1384)+Reference!Q$13</f>
        <v>404.34351778837151</v>
      </c>
      <c r="X1384" s="54"/>
      <c r="Y1384" s="1" t="str">
        <f t="shared" si="43"/>
        <v>Lac Qui Parle County, Minnesota</v>
      </c>
      <c r="Z1384" s="41" t="s">
        <v>1382</v>
      </c>
      <c r="AA1384" s="40" t="s">
        <v>2225</v>
      </c>
      <c r="AB1384" s="44" t="s">
        <v>1984</v>
      </c>
      <c r="AC1384" s="63"/>
      <c r="AD1384" s="57">
        <f t="shared" si="42"/>
        <v>0.90080000000000005</v>
      </c>
    </row>
    <row r="1385" spans="1:30" x14ac:dyDescent="0.3">
      <c r="A1385" s="47">
        <v>24370</v>
      </c>
      <c r="B1385" s="19">
        <v>99924</v>
      </c>
      <c r="C1385" s="49" t="s">
        <v>1984</v>
      </c>
      <c r="D1385" s="41" t="s">
        <v>146</v>
      </c>
      <c r="E1385" s="44" t="s">
        <v>1984</v>
      </c>
      <c r="F1385" s="18" t="s">
        <v>7</v>
      </c>
      <c r="G1385" s="16">
        <v>0.90080000000000005</v>
      </c>
      <c r="H1385" s="36">
        <f>(Reference!B$12*List!$G1385)+Reference!B$13</f>
        <v>884.26855415997431</v>
      </c>
      <c r="I1385" s="36">
        <f>(Reference!C$12*List!$G1385)+Reference!C$13</f>
        <v>1319.5275857933389</v>
      </c>
      <c r="J1385" s="36">
        <f>(Reference!D$12*List!$G1385)+Reference!D$13</f>
        <v>1579.2975648848694</v>
      </c>
      <c r="K1385" s="36">
        <f>(Reference!E$12*List!$G1385)+Reference!E$13</f>
        <v>1953.3663347766735</v>
      </c>
      <c r="L1385" s="36">
        <f>(Reference!F$12*List!$G1385)+Reference!F$13</f>
        <v>2034.7609282253532</v>
      </c>
      <c r="M1385" s="36">
        <f>(Reference!G$12*List!$G1385)+Reference!G$13</f>
        <v>2304.3444398603415</v>
      </c>
      <c r="N1385" s="36">
        <f>(Reference!H$12*List!$G1385)+Reference!H$13</f>
        <v>2392.0889661312581</v>
      </c>
      <c r="O1385" s="36">
        <f>(Reference!I$12*List!$G1385)+Reference!I$13</f>
        <v>2486.1834252244121</v>
      </c>
      <c r="P1385" s="36">
        <f>(Reference!J$12*List!$G1385)+Reference!J$13</f>
        <v>2878.1474603425222</v>
      </c>
      <c r="Q1385" s="36">
        <f>(Reference!K$12*List!$G1385)+Reference!K$13</f>
        <v>2969.3555863346601</v>
      </c>
      <c r="R1385" s="36">
        <f>(Reference!L$12*List!$G1385)+Reference!L$13</f>
        <v>3203.7258341372408</v>
      </c>
      <c r="S1385" s="36">
        <f>(Reference!M$12*List!$G1385)+Reference!M$13</f>
        <v>3827.751050577117</v>
      </c>
      <c r="T1385" s="36">
        <f>(Reference!N$12*List!$G1385)+Reference!N$13</f>
        <v>15440.623649208941</v>
      </c>
      <c r="U1385" s="12">
        <f>(Reference!O$12*List!$G1385)+Reference!O$13</f>
        <v>573.90692847381752</v>
      </c>
      <c r="V1385" s="12">
        <f>(Reference!P$12*List!$G1385)+Reference!P$13</f>
        <v>808.68703557674303</v>
      </c>
      <c r="W1385" s="12">
        <f>(Reference!Q$12*List!$G1385)+Reference!Q$13</f>
        <v>404.34351778837151</v>
      </c>
      <c r="X1385" s="54"/>
      <c r="Y1385" s="1" t="str">
        <f t="shared" si="43"/>
        <v>Lake County, Minnesota</v>
      </c>
      <c r="Z1385" s="41" t="s">
        <v>146</v>
      </c>
      <c r="AA1385" s="40" t="s">
        <v>2225</v>
      </c>
      <c r="AB1385" s="44" t="s">
        <v>1984</v>
      </c>
      <c r="AC1385" s="63"/>
      <c r="AD1385" s="57">
        <f t="shared" si="42"/>
        <v>0.90080000000000005</v>
      </c>
    </row>
    <row r="1386" spans="1:30" x14ac:dyDescent="0.3">
      <c r="A1386" s="47">
        <v>24380</v>
      </c>
      <c r="B1386" s="19">
        <v>99924</v>
      </c>
      <c r="C1386" s="49" t="s">
        <v>1984</v>
      </c>
      <c r="D1386" s="41" t="s">
        <v>1383</v>
      </c>
      <c r="E1386" s="44" t="s">
        <v>1984</v>
      </c>
      <c r="F1386" s="18" t="s">
        <v>7</v>
      </c>
      <c r="G1386" s="16">
        <v>0.90080000000000005</v>
      </c>
      <c r="H1386" s="36">
        <f>(Reference!B$12*List!$G1386)+Reference!B$13</f>
        <v>884.26855415997431</v>
      </c>
      <c r="I1386" s="36">
        <f>(Reference!C$12*List!$G1386)+Reference!C$13</f>
        <v>1319.5275857933389</v>
      </c>
      <c r="J1386" s="36">
        <f>(Reference!D$12*List!$G1386)+Reference!D$13</f>
        <v>1579.2975648848694</v>
      </c>
      <c r="K1386" s="36">
        <f>(Reference!E$12*List!$G1386)+Reference!E$13</f>
        <v>1953.3663347766735</v>
      </c>
      <c r="L1386" s="36">
        <f>(Reference!F$12*List!$G1386)+Reference!F$13</f>
        <v>2034.7609282253532</v>
      </c>
      <c r="M1386" s="36">
        <f>(Reference!G$12*List!$G1386)+Reference!G$13</f>
        <v>2304.3444398603415</v>
      </c>
      <c r="N1386" s="36">
        <f>(Reference!H$12*List!$G1386)+Reference!H$13</f>
        <v>2392.0889661312581</v>
      </c>
      <c r="O1386" s="36">
        <f>(Reference!I$12*List!$G1386)+Reference!I$13</f>
        <v>2486.1834252244121</v>
      </c>
      <c r="P1386" s="36">
        <f>(Reference!J$12*List!$G1386)+Reference!J$13</f>
        <v>2878.1474603425222</v>
      </c>
      <c r="Q1386" s="36">
        <f>(Reference!K$12*List!$G1386)+Reference!K$13</f>
        <v>2969.3555863346601</v>
      </c>
      <c r="R1386" s="36">
        <f>(Reference!L$12*List!$G1386)+Reference!L$13</f>
        <v>3203.7258341372408</v>
      </c>
      <c r="S1386" s="36">
        <f>(Reference!M$12*List!$G1386)+Reference!M$13</f>
        <v>3827.751050577117</v>
      </c>
      <c r="T1386" s="36">
        <f>(Reference!N$12*List!$G1386)+Reference!N$13</f>
        <v>15440.623649208941</v>
      </c>
      <c r="U1386" s="12">
        <f>(Reference!O$12*List!$G1386)+Reference!O$13</f>
        <v>573.90692847381752</v>
      </c>
      <c r="V1386" s="12">
        <f>(Reference!P$12*List!$G1386)+Reference!P$13</f>
        <v>808.68703557674303</v>
      </c>
      <c r="W1386" s="12">
        <f>(Reference!Q$12*List!$G1386)+Reference!Q$13</f>
        <v>404.34351778837151</v>
      </c>
      <c r="X1386" s="54"/>
      <c r="Y1386" s="1" t="str">
        <f t="shared" si="43"/>
        <v>Lake of the Woods County, Minnesota</v>
      </c>
      <c r="Z1386" s="41" t="s">
        <v>1383</v>
      </c>
      <c r="AA1386" s="40" t="s">
        <v>2225</v>
      </c>
      <c r="AB1386" s="44" t="s">
        <v>1984</v>
      </c>
      <c r="AC1386" s="63"/>
      <c r="AD1386" s="57">
        <f t="shared" si="42"/>
        <v>0.90080000000000005</v>
      </c>
    </row>
    <row r="1387" spans="1:30" x14ac:dyDescent="0.3">
      <c r="A1387" s="47">
        <v>24390</v>
      </c>
      <c r="B1387" s="28">
        <v>33460</v>
      </c>
      <c r="C1387" s="49" t="s">
        <v>2440</v>
      </c>
      <c r="D1387" s="40" t="s">
        <v>885</v>
      </c>
      <c r="E1387" s="43" t="s">
        <v>1984</v>
      </c>
      <c r="F1387" s="18" t="s">
        <v>6</v>
      </c>
      <c r="G1387" s="10">
        <v>1.1206</v>
      </c>
      <c r="H1387" s="36">
        <f>(Reference!B$12*List!$G1387)+Reference!B$13</f>
        <v>1049.8075286119906</v>
      </c>
      <c r="I1387" s="36">
        <f>(Reference!C$12*List!$G1387)+Reference!C$13</f>
        <v>1566.5489711923469</v>
      </c>
      <c r="J1387" s="36">
        <f>(Reference!D$12*List!$G1387)+Reference!D$13</f>
        <v>1874.9490363928244</v>
      </c>
      <c r="K1387" s="36">
        <f>(Reference!E$12*List!$G1387)+Reference!E$13</f>
        <v>2319.0451302815122</v>
      </c>
      <c r="L1387" s="36">
        <f>(Reference!F$12*List!$G1387)+Reference!F$13</f>
        <v>2415.6771507109952</v>
      </c>
      <c r="M1387" s="36">
        <f>(Reference!G$12*List!$G1387)+Reference!G$13</f>
        <v>2735.7278850412686</v>
      </c>
      <c r="N1387" s="36">
        <f>(Reference!H$12*List!$G1387)+Reference!H$13</f>
        <v>2839.8985737312073</v>
      </c>
      <c r="O1387" s="36">
        <f>(Reference!I$12*List!$G1387)+Reference!I$13</f>
        <v>2951.6079306816018</v>
      </c>
      <c r="P1387" s="36">
        <f>(Reference!J$12*List!$G1387)+Reference!J$13</f>
        <v>3416.9493623952121</v>
      </c>
      <c r="Q1387" s="36">
        <f>(Reference!K$12*List!$G1387)+Reference!K$13</f>
        <v>3525.2320519544919</v>
      </c>
      <c r="R1387" s="36">
        <f>(Reference!L$12*List!$G1387)+Reference!L$13</f>
        <v>3803.4774441131449</v>
      </c>
      <c r="S1387" s="36">
        <f>(Reference!M$12*List!$G1387)+Reference!M$13</f>
        <v>4544.3229340725138</v>
      </c>
      <c r="T1387" s="36">
        <f>(Reference!N$12*List!$G1387)+Reference!N$13</f>
        <v>18331.176515490311</v>
      </c>
      <c r="U1387" s="12">
        <f>(Reference!O$12*List!$G1387)+Reference!O$13</f>
        <v>681.34483738002427</v>
      </c>
      <c r="V1387" s="12">
        <f>(Reference!P$12*List!$G1387)+Reference!P$13</f>
        <v>960.07681630821617</v>
      </c>
      <c r="W1387" s="12">
        <f>(Reference!Q$12*List!$G1387)+Reference!Q$13</f>
        <v>480.03840815410808</v>
      </c>
      <c r="X1387" s="54"/>
      <c r="Y1387" s="1" t="str">
        <f t="shared" si="43"/>
        <v>Le Sueur County, Minnesota</v>
      </c>
      <c r="Z1387" s="40" t="s">
        <v>885</v>
      </c>
      <c r="AA1387" s="40" t="s">
        <v>2225</v>
      </c>
      <c r="AB1387" s="43" t="s">
        <v>1984</v>
      </c>
      <c r="AC1387" s="62"/>
      <c r="AD1387" s="57">
        <f t="shared" si="42"/>
        <v>1.1206</v>
      </c>
    </row>
    <row r="1388" spans="1:30" x14ac:dyDescent="0.3">
      <c r="A1388" s="47">
        <v>24400</v>
      </c>
      <c r="B1388" s="19">
        <v>99924</v>
      </c>
      <c r="C1388" s="49" t="s">
        <v>1984</v>
      </c>
      <c r="D1388" s="41" t="s">
        <v>58</v>
      </c>
      <c r="E1388" s="44" t="s">
        <v>1984</v>
      </c>
      <c r="F1388" s="18" t="s">
        <v>7</v>
      </c>
      <c r="G1388" s="16">
        <v>0.90080000000000005</v>
      </c>
      <c r="H1388" s="36">
        <f>(Reference!B$12*List!$G1388)+Reference!B$13</f>
        <v>884.26855415997431</v>
      </c>
      <c r="I1388" s="36">
        <f>(Reference!C$12*List!$G1388)+Reference!C$13</f>
        <v>1319.5275857933389</v>
      </c>
      <c r="J1388" s="36">
        <f>(Reference!D$12*List!$G1388)+Reference!D$13</f>
        <v>1579.2975648848694</v>
      </c>
      <c r="K1388" s="36">
        <f>(Reference!E$12*List!$G1388)+Reference!E$13</f>
        <v>1953.3663347766735</v>
      </c>
      <c r="L1388" s="36">
        <f>(Reference!F$12*List!$G1388)+Reference!F$13</f>
        <v>2034.7609282253532</v>
      </c>
      <c r="M1388" s="36">
        <f>(Reference!G$12*List!$G1388)+Reference!G$13</f>
        <v>2304.3444398603415</v>
      </c>
      <c r="N1388" s="36">
        <f>(Reference!H$12*List!$G1388)+Reference!H$13</f>
        <v>2392.0889661312581</v>
      </c>
      <c r="O1388" s="36">
        <f>(Reference!I$12*List!$G1388)+Reference!I$13</f>
        <v>2486.1834252244121</v>
      </c>
      <c r="P1388" s="36">
        <f>(Reference!J$12*List!$G1388)+Reference!J$13</f>
        <v>2878.1474603425222</v>
      </c>
      <c r="Q1388" s="36">
        <f>(Reference!K$12*List!$G1388)+Reference!K$13</f>
        <v>2969.3555863346601</v>
      </c>
      <c r="R1388" s="36">
        <f>(Reference!L$12*List!$G1388)+Reference!L$13</f>
        <v>3203.7258341372408</v>
      </c>
      <c r="S1388" s="36">
        <f>(Reference!M$12*List!$G1388)+Reference!M$13</f>
        <v>3827.751050577117</v>
      </c>
      <c r="T1388" s="36">
        <f>(Reference!N$12*List!$G1388)+Reference!N$13</f>
        <v>15440.623649208941</v>
      </c>
      <c r="U1388" s="12">
        <f>(Reference!O$12*List!$G1388)+Reference!O$13</f>
        <v>573.90692847381752</v>
      </c>
      <c r="V1388" s="12">
        <f>(Reference!P$12*List!$G1388)+Reference!P$13</f>
        <v>808.68703557674303</v>
      </c>
      <c r="W1388" s="12">
        <f>(Reference!Q$12*List!$G1388)+Reference!Q$13</f>
        <v>404.34351778837151</v>
      </c>
      <c r="X1388" s="54"/>
      <c r="Y1388" s="1" t="str">
        <f t="shared" si="43"/>
        <v>Lincoln County, Minnesota</v>
      </c>
      <c r="Z1388" s="41" t="s">
        <v>58</v>
      </c>
      <c r="AA1388" s="40" t="s">
        <v>2225</v>
      </c>
      <c r="AB1388" s="44" t="s">
        <v>1984</v>
      </c>
      <c r="AC1388" s="63"/>
      <c r="AD1388" s="57">
        <f t="shared" si="42"/>
        <v>0.90080000000000005</v>
      </c>
    </row>
    <row r="1389" spans="1:30" x14ac:dyDescent="0.3">
      <c r="A1389" s="47">
        <v>24410</v>
      </c>
      <c r="B1389" s="19">
        <v>99924</v>
      </c>
      <c r="C1389" s="49" t="s">
        <v>1984</v>
      </c>
      <c r="D1389" s="41" t="s">
        <v>1205</v>
      </c>
      <c r="E1389" s="44" t="s">
        <v>1984</v>
      </c>
      <c r="F1389" s="18" t="s">
        <v>7</v>
      </c>
      <c r="G1389" s="16">
        <v>0.90080000000000005</v>
      </c>
      <c r="H1389" s="36">
        <f>(Reference!B$12*List!$G1389)+Reference!B$13</f>
        <v>884.26855415997431</v>
      </c>
      <c r="I1389" s="36">
        <f>(Reference!C$12*List!$G1389)+Reference!C$13</f>
        <v>1319.5275857933389</v>
      </c>
      <c r="J1389" s="36">
        <f>(Reference!D$12*List!$G1389)+Reference!D$13</f>
        <v>1579.2975648848694</v>
      </c>
      <c r="K1389" s="36">
        <f>(Reference!E$12*List!$G1389)+Reference!E$13</f>
        <v>1953.3663347766735</v>
      </c>
      <c r="L1389" s="36">
        <f>(Reference!F$12*List!$G1389)+Reference!F$13</f>
        <v>2034.7609282253532</v>
      </c>
      <c r="M1389" s="36">
        <f>(Reference!G$12*List!$G1389)+Reference!G$13</f>
        <v>2304.3444398603415</v>
      </c>
      <c r="N1389" s="36">
        <f>(Reference!H$12*List!$G1389)+Reference!H$13</f>
        <v>2392.0889661312581</v>
      </c>
      <c r="O1389" s="36">
        <f>(Reference!I$12*List!$G1389)+Reference!I$13</f>
        <v>2486.1834252244121</v>
      </c>
      <c r="P1389" s="36">
        <f>(Reference!J$12*List!$G1389)+Reference!J$13</f>
        <v>2878.1474603425222</v>
      </c>
      <c r="Q1389" s="36">
        <f>(Reference!K$12*List!$G1389)+Reference!K$13</f>
        <v>2969.3555863346601</v>
      </c>
      <c r="R1389" s="36">
        <f>(Reference!L$12*List!$G1389)+Reference!L$13</f>
        <v>3203.7258341372408</v>
      </c>
      <c r="S1389" s="36">
        <f>(Reference!M$12*List!$G1389)+Reference!M$13</f>
        <v>3827.751050577117</v>
      </c>
      <c r="T1389" s="36">
        <f>(Reference!N$12*List!$G1389)+Reference!N$13</f>
        <v>15440.623649208941</v>
      </c>
      <c r="U1389" s="12">
        <f>(Reference!O$12*List!$G1389)+Reference!O$13</f>
        <v>573.90692847381752</v>
      </c>
      <c r="V1389" s="12">
        <f>(Reference!P$12*List!$G1389)+Reference!P$13</f>
        <v>808.68703557674303</v>
      </c>
      <c r="W1389" s="12">
        <f>(Reference!Q$12*List!$G1389)+Reference!Q$13</f>
        <v>404.34351778837151</v>
      </c>
      <c r="X1389" s="54"/>
      <c r="Y1389" s="1" t="str">
        <f t="shared" si="43"/>
        <v>Lyon County, Minnesota</v>
      </c>
      <c r="Z1389" s="41" t="s">
        <v>1205</v>
      </c>
      <c r="AA1389" s="40" t="s">
        <v>2225</v>
      </c>
      <c r="AB1389" s="44" t="s">
        <v>1984</v>
      </c>
      <c r="AC1389" s="63"/>
      <c r="AD1389" s="57">
        <f t="shared" si="42"/>
        <v>0.90080000000000005</v>
      </c>
    </row>
    <row r="1390" spans="1:30" x14ac:dyDescent="0.3">
      <c r="A1390" s="47">
        <v>24430</v>
      </c>
      <c r="B1390" s="19">
        <v>99924</v>
      </c>
      <c r="C1390" s="49" t="s">
        <v>1984</v>
      </c>
      <c r="D1390" s="41" t="s">
        <v>1385</v>
      </c>
      <c r="E1390" s="44" t="s">
        <v>1984</v>
      </c>
      <c r="F1390" s="18" t="s">
        <v>7</v>
      </c>
      <c r="G1390" s="16">
        <v>0.90080000000000005</v>
      </c>
      <c r="H1390" s="36">
        <f>(Reference!B$12*List!$G1390)+Reference!B$13</f>
        <v>884.26855415997431</v>
      </c>
      <c r="I1390" s="36">
        <f>(Reference!C$12*List!$G1390)+Reference!C$13</f>
        <v>1319.5275857933389</v>
      </c>
      <c r="J1390" s="36">
        <f>(Reference!D$12*List!$G1390)+Reference!D$13</f>
        <v>1579.2975648848694</v>
      </c>
      <c r="K1390" s="36">
        <f>(Reference!E$12*List!$G1390)+Reference!E$13</f>
        <v>1953.3663347766735</v>
      </c>
      <c r="L1390" s="36">
        <f>(Reference!F$12*List!$G1390)+Reference!F$13</f>
        <v>2034.7609282253532</v>
      </c>
      <c r="M1390" s="36">
        <f>(Reference!G$12*List!$G1390)+Reference!G$13</f>
        <v>2304.3444398603415</v>
      </c>
      <c r="N1390" s="36">
        <f>(Reference!H$12*List!$G1390)+Reference!H$13</f>
        <v>2392.0889661312581</v>
      </c>
      <c r="O1390" s="36">
        <f>(Reference!I$12*List!$G1390)+Reference!I$13</f>
        <v>2486.1834252244121</v>
      </c>
      <c r="P1390" s="36">
        <f>(Reference!J$12*List!$G1390)+Reference!J$13</f>
        <v>2878.1474603425222</v>
      </c>
      <c r="Q1390" s="36">
        <f>(Reference!K$12*List!$G1390)+Reference!K$13</f>
        <v>2969.3555863346601</v>
      </c>
      <c r="R1390" s="36">
        <f>(Reference!L$12*List!$G1390)+Reference!L$13</f>
        <v>3203.7258341372408</v>
      </c>
      <c r="S1390" s="36">
        <f>(Reference!M$12*List!$G1390)+Reference!M$13</f>
        <v>3827.751050577117</v>
      </c>
      <c r="T1390" s="36">
        <f>(Reference!N$12*List!$G1390)+Reference!N$13</f>
        <v>15440.623649208941</v>
      </c>
      <c r="U1390" s="12">
        <f>(Reference!O$12*List!$G1390)+Reference!O$13</f>
        <v>573.90692847381752</v>
      </c>
      <c r="V1390" s="12">
        <f>(Reference!P$12*List!$G1390)+Reference!P$13</f>
        <v>808.68703557674303</v>
      </c>
      <c r="W1390" s="12">
        <f>(Reference!Q$12*List!$G1390)+Reference!Q$13</f>
        <v>404.34351778837151</v>
      </c>
      <c r="X1390" s="54"/>
      <c r="Y1390" s="1" t="str">
        <f t="shared" si="43"/>
        <v>Mahnomen County, Minnesota</v>
      </c>
      <c r="Z1390" s="41" t="s">
        <v>1385</v>
      </c>
      <c r="AA1390" s="40" t="s">
        <v>2225</v>
      </c>
      <c r="AB1390" s="44" t="s">
        <v>1984</v>
      </c>
      <c r="AC1390" s="63"/>
      <c r="AD1390" s="57">
        <f t="shared" si="42"/>
        <v>0.90080000000000005</v>
      </c>
    </row>
    <row r="1391" spans="1:30" x14ac:dyDescent="0.3">
      <c r="A1391" s="47">
        <v>24440</v>
      </c>
      <c r="B1391" s="19">
        <v>99924</v>
      </c>
      <c r="C1391" s="49" t="s">
        <v>1984</v>
      </c>
      <c r="D1391" s="41" t="s">
        <v>252</v>
      </c>
      <c r="E1391" s="44" t="s">
        <v>1984</v>
      </c>
      <c r="F1391" s="18" t="s">
        <v>7</v>
      </c>
      <c r="G1391" s="16">
        <v>0.90080000000000005</v>
      </c>
      <c r="H1391" s="36">
        <f>(Reference!B$12*List!$G1391)+Reference!B$13</f>
        <v>884.26855415997431</v>
      </c>
      <c r="I1391" s="36">
        <f>(Reference!C$12*List!$G1391)+Reference!C$13</f>
        <v>1319.5275857933389</v>
      </c>
      <c r="J1391" s="36">
        <f>(Reference!D$12*List!$G1391)+Reference!D$13</f>
        <v>1579.2975648848694</v>
      </c>
      <c r="K1391" s="36">
        <f>(Reference!E$12*List!$G1391)+Reference!E$13</f>
        <v>1953.3663347766735</v>
      </c>
      <c r="L1391" s="36">
        <f>(Reference!F$12*List!$G1391)+Reference!F$13</f>
        <v>2034.7609282253532</v>
      </c>
      <c r="M1391" s="36">
        <f>(Reference!G$12*List!$G1391)+Reference!G$13</f>
        <v>2304.3444398603415</v>
      </c>
      <c r="N1391" s="36">
        <f>(Reference!H$12*List!$G1391)+Reference!H$13</f>
        <v>2392.0889661312581</v>
      </c>
      <c r="O1391" s="36">
        <f>(Reference!I$12*List!$G1391)+Reference!I$13</f>
        <v>2486.1834252244121</v>
      </c>
      <c r="P1391" s="36">
        <f>(Reference!J$12*List!$G1391)+Reference!J$13</f>
        <v>2878.1474603425222</v>
      </c>
      <c r="Q1391" s="36">
        <f>(Reference!K$12*List!$G1391)+Reference!K$13</f>
        <v>2969.3555863346601</v>
      </c>
      <c r="R1391" s="36">
        <f>(Reference!L$12*List!$G1391)+Reference!L$13</f>
        <v>3203.7258341372408</v>
      </c>
      <c r="S1391" s="36">
        <f>(Reference!M$12*List!$G1391)+Reference!M$13</f>
        <v>3827.751050577117</v>
      </c>
      <c r="T1391" s="36">
        <f>(Reference!N$12*List!$G1391)+Reference!N$13</f>
        <v>15440.623649208941</v>
      </c>
      <c r="U1391" s="12">
        <f>(Reference!O$12*List!$G1391)+Reference!O$13</f>
        <v>573.90692847381752</v>
      </c>
      <c r="V1391" s="12">
        <f>(Reference!P$12*List!$G1391)+Reference!P$13</f>
        <v>808.68703557674303</v>
      </c>
      <c r="W1391" s="12">
        <f>(Reference!Q$12*List!$G1391)+Reference!Q$13</f>
        <v>404.34351778837151</v>
      </c>
      <c r="X1391" s="54"/>
      <c r="Y1391" s="1" t="str">
        <f t="shared" si="43"/>
        <v>Marshall County, Minnesota</v>
      </c>
      <c r="Z1391" s="41" t="s">
        <v>252</v>
      </c>
      <c r="AA1391" s="40" t="s">
        <v>2225</v>
      </c>
      <c r="AB1391" s="44" t="s">
        <v>1984</v>
      </c>
      <c r="AC1391" s="63"/>
      <c r="AD1391" s="57">
        <f t="shared" si="42"/>
        <v>0.90080000000000005</v>
      </c>
    </row>
    <row r="1392" spans="1:30" x14ac:dyDescent="0.3">
      <c r="A1392" s="47">
        <v>24450</v>
      </c>
      <c r="B1392" s="19">
        <v>99924</v>
      </c>
      <c r="C1392" s="49" t="s">
        <v>1984</v>
      </c>
      <c r="D1392" s="41" t="s">
        <v>150</v>
      </c>
      <c r="E1392" s="44" t="s">
        <v>1984</v>
      </c>
      <c r="F1392" s="18" t="s">
        <v>7</v>
      </c>
      <c r="G1392" s="16">
        <v>0.90080000000000005</v>
      </c>
      <c r="H1392" s="36">
        <f>(Reference!B$12*List!$G1392)+Reference!B$13</f>
        <v>884.26855415997431</v>
      </c>
      <c r="I1392" s="36">
        <f>(Reference!C$12*List!$G1392)+Reference!C$13</f>
        <v>1319.5275857933389</v>
      </c>
      <c r="J1392" s="36">
        <f>(Reference!D$12*List!$G1392)+Reference!D$13</f>
        <v>1579.2975648848694</v>
      </c>
      <c r="K1392" s="36">
        <f>(Reference!E$12*List!$G1392)+Reference!E$13</f>
        <v>1953.3663347766735</v>
      </c>
      <c r="L1392" s="36">
        <f>(Reference!F$12*List!$G1392)+Reference!F$13</f>
        <v>2034.7609282253532</v>
      </c>
      <c r="M1392" s="36">
        <f>(Reference!G$12*List!$G1392)+Reference!G$13</f>
        <v>2304.3444398603415</v>
      </c>
      <c r="N1392" s="36">
        <f>(Reference!H$12*List!$G1392)+Reference!H$13</f>
        <v>2392.0889661312581</v>
      </c>
      <c r="O1392" s="36">
        <f>(Reference!I$12*List!$G1392)+Reference!I$13</f>
        <v>2486.1834252244121</v>
      </c>
      <c r="P1392" s="36">
        <f>(Reference!J$12*List!$G1392)+Reference!J$13</f>
        <v>2878.1474603425222</v>
      </c>
      <c r="Q1392" s="36">
        <f>(Reference!K$12*List!$G1392)+Reference!K$13</f>
        <v>2969.3555863346601</v>
      </c>
      <c r="R1392" s="36">
        <f>(Reference!L$12*List!$G1392)+Reference!L$13</f>
        <v>3203.7258341372408</v>
      </c>
      <c r="S1392" s="36">
        <f>(Reference!M$12*List!$G1392)+Reference!M$13</f>
        <v>3827.751050577117</v>
      </c>
      <c r="T1392" s="36">
        <f>(Reference!N$12*List!$G1392)+Reference!N$13</f>
        <v>15440.623649208941</v>
      </c>
      <c r="U1392" s="12">
        <f>(Reference!O$12*List!$G1392)+Reference!O$13</f>
        <v>573.90692847381752</v>
      </c>
      <c r="V1392" s="12">
        <f>(Reference!P$12*List!$G1392)+Reference!P$13</f>
        <v>808.68703557674303</v>
      </c>
      <c r="W1392" s="12">
        <f>(Reference!Q$12*List!$G1392)+Reference!Q$13</f>
        <v>404.34351778837151</v>
      </c>
      <c r="X1392" s="54"/>
      <c r="Y1392" s="1" t="str">
        <f t="shared" si="43"/>
        <v>Martin County, Minnesota</v>
      </c>
      <c r="Z1392" s="41" t="s">
        <v>150</v>
      </c>
      <c r="AA1392" s="40" t="s">
        <v>2225</v>
      </c>
      <c r="AB1392" s="44" t="s">
        <v>1984</v>
      </c>
      <c r="AC1392" s="63"/>
      <c r="AD1392" s="57">
        <f t="shared" si="42"/>
        <v>0.90080000000000005</v>
      </c>
    </row>
    <row r="1393" spans="1:30" x14ac:dyDescent="0.3">
      <c r="A1393" s="47">
        <v>24420</v>
      </c>
      <c r="B1393" s="19">
        <v>99924</v>
      </c>
      <c r="C1393" s="49" t="s">
        <v>1984</v>
      </c>
      <c r="D1393" s="41" t="s">
        <v>1384</v>
      </c>
      <c r="E1393" s="44" t="s">
        <v>1984</v>
      </c>
      <c r="F1393" s="18" t="s">
        <v>7</v>
      </c>
      <c r="G1393" s="16">
        <v>0.90080000000000005</v>
      </c>
      <c r="H1393" s="36">
        <f>(Reference!B$12*List!$G1393)+Reference!B$13</f>
        <v>884.26855415997431</v>
      </c>
      <c r="I1393" s="36">
        <f>(Reference!C$12*List!$G1393)+Reference!C$13</f>
        <v>1319.5275857933389</v>
      </c>
      <c r="J1393" s="36">
        <f>(Reference!D$12*List!$G1393)+Reference!D$13</f>
        <v>1579.2975648848694</v>
      </c>
      <c r="K1393" s="36">
        <f>(Reference!E$12*List!$G1393)+Reference!E$13</f>
        <v>1953.3663347766735</v>
      </c>
      <c r="L1393" s="36">
        <f>(Reference!F$12*List!$G1393)+Reference!F$13</f>
        <v>2034.7609282253532</v>
      </c>
      <c r="M1393" s="36">
        <f>(Reference!G$12*List!$G1393)+Reference!G$13</f>
        <v>2304.3444398603415</v>
      </c>
      <c r="N1393" s="36">
        <f>(Reference!H$12*List!$G1393)+Reference!H$13</f>
        <v>2392.0889661312581</v>
      </c>
      <c r="O1393" s="36">
        <f>(Reference!I$12*List!$G1393)+Reference!I$13</f>
        <v>2486.1834252244121</v>
      </c>
      <c r="P1393" s="36">
        <f>(Reference!J$12*List!$G1393)+Reference!J$13</f>
        <v>2878.1474603425222</v>
      </c>
      <c r="Q1393" s="36">
        <f>(Reference!K$12*List!$G1393)+Reference!K$13</f>
        <v>2969.3555863346601</v>
      </c>
      <c r="R1393" s="36">
        <f>(Reference!L$12*List!$G1393)+Reference!L$13</f>
        <v>3203.7258341372408</v>
      </c>
      <c r="S1393" s="36">
        <f>(Reference!M$12*List!$G1393)+Reference!M$13</f>
        <v>3827.751050577117</v>
      </c>
      <c r="T1393" s="36">
        <f>(Reference!N$12*List!$G1393)+Reference!N$13</f>
        <v>15440.623649208941</v>
      </c>
      <c r="U1393" s="12">
        <f>(Reference!O$12*List!$G1393)+Reference!O$13</f>
        <v>573.90692847381752</v>
      </c>
      <c r="V1393" s="12">
        <f>(Reference!P$12*List!$G1393)+Reference!P$13</f>
        <v>808.68703557674303</v>
      </c>
      <c r="W1393" s="12">
        <f>(Reference!Q$12*List!$G1393)+Reference!Q$13</f>
        <v>404.34351778837151</v>
      </c>
      <c r="X1393" s="54"/>
      <c r="Y1393" s="1" t="str">
        <f t="shared" si="43"/>
        <v>Mc Leod County, Minnesota</v>
      </c>
      <c r="Z1393" s="41" t="s">
        <v>1384</v>
      </c>
      <c r="AA1393" s="40" t="s">
        <v>2225</v>
      </c>
      <c r="AB1393" s="44" t="s">
        <v>1984</v>
      </c>
      <c r="AC1393" s="63"/>
      <c r="AD1393" s="57">
        <f t="shared" si="42"/>
        <v>0.90080000000000005</v>
      </c>
    </row>
    <row r="1394" spans="1:30" x14ac:dyDescent="0.3">
      <c r="A1394" s="47">
        <v>24460</v>
      </c>
      <c r="B1394" s="19">
        <v>99924</v>
      </c>
      <c r="C1394" s="49" t="s">
        <v>1984</v>
      </c>
      <c r="D1394" s="41" t="s">
        <v>1386</v>
      </c>
      <c r="E1394" s="44" t="s">
        <v>1984</v>
      </c>
      <c r="F1394" s="18" t="s">
        <v>7</v>
      </c>
      <c r="G1394" s="16">
        <v>0.90080000000000005</v>
      </c>
      <c r="H1394" s="36">
        <f>(Reference!B$12*List!$G1394)+Reference!B$13</f>
        <v>884.26855415997431</v>
      </c>
      <c r="I1394" s="36">
        <f>(Reference!C$12*List!$G1394)+Reference!C$13</f>
        <v>1319.5275857933389</v>
      </c>
      <c r="J1394" s="36">
        <f>(Reference!D$12*List!$G1394)+Reference!D$13</f>
        <v>1579.2975648848694</v>
      </c>
      <c r="K1394" s="36">
        <f>(Reference!E$12*List!$G1394)+Reference!E$13</f>
        <v>1953.3663347766735</v>
      </c>
      <c r="L1394" s="36">
        <f>(Reference!F$12*List!$G1394)+Reference!F$13</f>
        <v>2034.7609282253532</v>
      </c>
      <c r="M1394" s="36">
        <f>(Reference!G$12*List!$G1394)+Reference!G$13</f>
        <v>2304.3444398603415</v>
      </c>
      <c r="N1394" s="36">
        <f>(Reference!H$12*List!$G1394)+Reference!H$13</f>
        <v>2392.0889661312581</v>
      </c>
      <c r="O1394" s="36">
        <f>(Reference!I$12*List!$G1394)+Reference!I$13</f>
        <v>2486.1834252244121</v>
      </c>
      <c r="P1394" s="36">
        <f>(Reference!J$12*List!$G1394)+Reference!J$13</f>
        <v>2878.1474603425222</v>
      </c>
      <c r="Q1394" s="36">
        <f>(Reference!K$12*List!$G1394)+Reference!K$13</f>
        <v>2969.3555863346601</v>
      </c>
      <c r="R1394" s="36">
        <f>(Reference!L$12*List!$G1394)+Reference!L$13</f>
        <v>3203.7258341372408</v>
      </c>
      <c r="S1394" s="36">
        <f>(Reference!M$12*List!$G1394)+Reference!M$13</f>
        <v>3827.751050577117</v>
      </c>
      <c r="T1394" s="36">
        <f>(Reference!N$12*List!$G1394)+Reference!N$13</f>
        <v>15440.623649208941</v>
      </c>
      <c r="U1394" s="12">
        <f>(Reference!O$12*List!$G1394)+Reference!O$13</f>
        <v>573.90692847381752</v>
      </c>
      <c r="V1394" s="12">
        <f>(Reference!P$12*List!$G1394)+Reference!P$13</f>
        <v>808.68703557674303</v>
      </c>
      <c r="W1394" s="12">
        <f>(Reference!Q$12*List!$G1394)+Reference!Q$13</f>
        <v>404.34351778837151</v>
      </c>
      <c r="X1394" s="54"/>
      <c r="Y1394" s="1" t="str">
        <f t="shared" si="43"/>
        <v>Meeker County, Minnesota</v>
      </c>
      <c r="Z1394" s="41" t="s">
        <v>1386</v>
      </c>
      <c r="AA1394" s="40" t="s">
        <v>2225</v>
      </c>
      <c r="AB1394" s="44" t="s">
        <v>1984</v>
      </c>
      <c r="AC1394" s="63"/>
      <c r="AD1394" s="57">
        <f t="shared" si="42"/>
        <v>0.90080000000000005</v>
      </c>
    </row>
    <row r="1395" spans="1:30" x14ac:dyDescent="0.3">
      <c r="A1395" s="47">
        <v>24470</v>
      </c>
      <c r="B1395" s="28">
        <v>33460</v>
      </c>
      <c r="C1395" s="49" t="s">
        <v>2440</v>
      </c>
      <c r="D1395" s="40" t="s">
        <v>886</v>
      </c>
      <c r="E1395" s="43" t="s">
        <v>1984</v>
      </c>
      <c r="F1395" s="18" t="s">
        <v>6</v>
      </c>
      <c r="G1395" s="10">
        <v>1.1206</v>
      </c>
      <c r="H1395" s="36">
        <f>(Reference!B$12*List!$G1395)+Reference!B$13</f>
        <v>1049.8075286119906</v>
      </c>
      <c r="I1395" s="36">
        <f>(Reference!C$12*List!$G1395)+Reference!C$13</f>
        <v>1566.5489711923469</v>
      </c>
      <c r="J1395" s="36">
        <f>(Reference!D$12*List!$G1395)+Reference!D$13</f>
        <v>1874.9490363928244</v>
      </c>
      <c r="K1395" s="36">
        <f>(Reference!E$12*List!$G1395)+Reference!E$13</f>
        <v>2319.0451302815122</v>
      </c>
      <c r="L1395" s="36">
        <f>(Reference!F$12*List!$G1395)+Reference!F$13</f>
        <v>2415.6771507109952</v>
      </c>
      <c r="M1395" s="36">
        <f>(Reference!G$12*List!$G1395)+Reference!G$13</f>
        <v>2735.7278850412686</v>
      </c>
      <c r="N1395" s="36">
        <f>(Reference!H$12*List!$G1395)+Reference!H$13</f>
        <v>2839.8985737312073</v>
      </c>
      <c r="O1395" s="36">
        <f>(Reference!I$12*List!$G1395)+Reference!I$13</f>
        <v>2951.6079306816018</v>
      </c>
      <c r="P1395" s="36">
        <f>(Reference!J$12*List!$G1395)+Reference!J$13</f>
        <v>3416.9493623952121</v>
      </c>
      <c r="Q1395" s="36">
        <f>(Reference!K$12*List!$G1395)+Reference!K$13</f>
        <v>3525.2320519544919</v>
      </c>
      <c r="R1395" s="36">
        <f>(Reference!L$12*List!$G1395)+Reference!L$13</f>
        <v>3803.4774441131449</v>
      </c>
      <c r="S1395" s="36">
        <f>(Reference!M$12*List!$G1395)+Reference!M$13</f>
        <v>4544.3229340725138</v>
      </c>
      <c r="T1395" s="36">
        <f>(Reference!N$12*List!$G1395)+Reference!N$13</f>
        <v>18331.176515490311</v>
      </c>
      <c r="U1395" s="12">
        <f>(Reference!O$12*List!$G1395)+Reference!O$13</f>
        <v>681.34483738002427</v>
      </c>
      <c r="V1395" s="12">
        <f>(Reference!P$12*List!$G1395)+Reference!P$13</f>
        <v>960.07681630821617</v>
      </c>
      <c r="W1395" s="12">
        <f>(Reference!Q$12*List!$G1395)+Reference!Q$13</f>
        <v>480.03840815410808</v>
      </c>
      <c r="X1395" s="54"/>
      <c r="Y1395" s="1" t="str">
        <f t="shared" si="43"/>
        <v>Mille Lacs County, Minnesota</v>
      </c>
      <c r="Z1395" s="40" t="s">
        <v>886</v>
      </c>
      <c r="AA1395" s="40" t="s">
        <v>2225</v>
      </c>
      <c r="AB1395" s="43" t="s">
        <v>1984</v>
      </c>
      <c r="AC1395" s="62"/>
      <c r="AD1395" s="57">
        <f t="shared" si="42"/>
        <v>1.1206</v>
      </c>
    </row>
    <row r="1396" spans="1:30" x14ac:dyDescent="0.3">
      <c r="A1396" s="47">
        <v>24480</v>
      </c>
      <c r="B1396" s="19">
        <v>99924</v>
      </c>
      <c r="C1396" s="49" t="s">
        <v>1984</v>
      </c>
      <c r="D1396" s="41" t="s">
        <v>1387</v>
      </c>
      <c r="E1396" s="44" t="s">
        <v>1984</v>
      </c>
      <c r="F1396" s="18" t="s">
        <v>7</v>
      </c>
      <c r="G1396" s="16">
        <v>0.90080000000000005</v>
      </c>
      <c r="H1396" s="36">
        <f>(Reference!B$12*List!$G1396)+Reference!B$13</f>
        <v>884.26855415997431</v>
      </c>
      <c r="I1396" s="36">
        <f>(Reference!C$12*List!$G1396)+Reference!C$13</f>
        <v>1319.5275857933389</v>
      </c>
      <c r="J1396" s="36">
        <f>(Reference!D$12*List!$G1396)+Reference!D$13</f>
        <v>1579.2975648848694</v>
      </c>
      <c r="K1396" s="36">
        <f>(Reference!E$12*List!$G1396)+Reference!E$13</f>
        <v>1953.3663347766735</v>
      </c>
      <c r="L1396" s="36">
        <f>(Reference!F$12*List!$G1396)+Reference!F$13</f>
        <v>2034.7609282253532</v>
      </c>
      <c r="M1396" s="36">
        <f>(Reference!G$12*List!$G1396)+Reference!G$13</f>
        <v>2304.3444398603415</v>
      </c>
      <c r="N1396" s="36">
        <f>(Reference!H$12*List!$G1396)+Reference!H$13</f>
        <v>2392.0889661312581</v>
      </c>
      <c r="O1396" s="36">
        <f>(Reference!I$12*List!$G1396)+Reference!I$13</f>
        <v>2486.1834252244121</v>
      </c>
      <c r="P1396" s="36">
        <f>(Reference!J$12*List!$G1396)+Reference!J$13</f>
        <v>2878.1474603425222</v>
      </c>
      <c r="Q1396" s="36">
        <f>(Reference!K$12*List!$G1396)+Reference!K$13</f>
        <v>2969.3555863346601</v>
      </c>
      <c r="R1396" s="36">
        <f>(Reference!L$12*List!$G1396)+Reference!L$13</f>
        <v>3203.7258341372408</v>
      </c>
      <c r="S1396" s="36">
        <f>(Reference!M$12*List!$G1396)+Reference!M$13</f>
        <v>3827.751050577117</v>
      </c>
      <c r="T1396" s="36">
        <f>(Reference!N$12*List!$G1396)+Reference!N$13</f>
        <v>15440.623649208941</v>
      </c>
      <c r="U1396" s="12">
        <f>(Reference!O$12*List!$G1396)+Reference!O$13</f>
        <v>573.90692847381752</v>
      </c>
      <c r="V1396" s="12">
        <f>(Reference!P$12*List!$G1396)+Reference!P$13</f>
        <v>808.68703557674303</v>
      </c>
      <c r="W1396" s="12">
        <f>(Reference!Q$12*List!$G1396)+Reference!Q$13</f>
        <v>404.34351778837151</v>
      </c>
      <c r="X1396" s="54"/>
      <c r="Y1396" s="1" t="str">
        <f t="shared" si="43"/>
        <v>Morrison County, Minnesota</v>
      </c>
      <c r="Z1396" s="41" t="s">
        <v>1387</v>
      </c>
      <c r="AA1396" s="40" t="s">
        <v>2225</v>
      </c>
      <c r="AB1396" s="44" t="s">
        <v>1984</v>
      </c>
      <c r="AC1396" s="63"/>
      <c r="AD1396" s="57">
        <f t="shared" si="42"/>
        <v>0.90080000000000005</v>
      </c>
    </row>
    <row r="1397" spans="1:30" x14ac:dyDescent="0.3">
      <c r="A1397" s="47">
        <v>24490</v>
      </c>
      <c r="B1397" s="19">
        <v>99924</v>
      </c>
      <c r="C1397" s="49" t="s">
        <v>1984</v>
      </c>
      <c r="D1397" s="41" t="s">
        <v>1388</v>
      </c>
      <c r="E1397" s="44" t="s">
        <v>1984</v>
      </c>
      <c r="F1397" s="18" t="s">
        <v>7</v>
      </c>
      <c r="G1397" s="16">
        <v>0.90080000000000005</v>
      </c>
      <c r="H1397" s="36">
        <f>(Reference!B$12*List!$G1397)+Reference!B$13</f>
        <v>884.26855415997431</v>
      </c>
      <c r="I1397" s="36">
        <f>(Reference!C$12*List!$G1397)+Reference!C$13</f>
        <v>1319.5275857933389</v>
      </c>
      <c r="J1397" s="36">
        <f>(Reference!D$12*List!$G1397)+Reference!D$13</f>
        <v>1579.2975648848694</v>
      </c>
      <c r="K1397" s="36">
        <f>(Reference!E$12*List!$G1397)+Reference!E$13</f>
        <v>1953.3663347766735</v>
      </c>
      <c r="L1397" s="36">
        <f>(Reference!F$12*List!$G1397)+Reference!F$13</f>
        <v>2034.7609282253532</v>
      </c>
      <c r="M1397" s="36">
        <f>(Reference!G$12*List!$G1397)+Reference!G$13</f>
        <v>2304.3444398603415</v>
      </c>
      <c r="N1397" s="36">
        <f>(Reference!H$12*List!$G1397)+Reference!H$13</f>
        <v>2392.0889661312581</v>
      </c>
      <c r="O1397" s="36">
        <f>(Reference!I$12*List!$G1397)+Reference!I$13</f>
        <v>2486.1834252244121</v>
      </c>
      <c r="P1397" s="36">
        <f>(Reference!J$12*List!$G1397)+Reference!J$13</f>
        <v>2878.1474603425222</v>
      </c>
      <c r="Q1397" s="36">
        <f>(Reference!K$12*List!$G1397)+Reference!K$13</f>
        <v>2969.3555863346601</v>
      </c>
      <c r="R1397" s="36">
        <f>(Reference!L$12*List!$G1397)+Reference!L$13</f>
        <v>3203.7258341372408</v>
      </c>
      <c r="S1397" s="36">
        <f>(Reference!M$12*List!$G1397)+Reference!M$13</f>
        <v>3827.751050577117</v>
      </c>
      <c r="T1397" s="36">
        <f>(Reference!N$12*List!$G1397)+Reference!N$13</f>
        <v>15440.623649208941</v>
      </c>
      <c r="U1397" s="12">
        <f>(Reference!O$12*List!$G1397)+Reference!O$13</f>
        <v>573.90692847381752</v>
      </c>
      <c r="V1397" s="12">
        <f>(Reference!P$12*List!$G1397)+Reference!P$13</f>
        <v>808.68703557674303</v>
      </c>
      <c r="W1397" s="12">
        <f>(Reference!Q$12*List!$G1397)+Reference!Q$13</f>
        <v>404.34351778837151</v>
      </c>
      <c r="X1397" s="54"/>
      <c r="Y1397" s="1" t="str">
        <f t="shared" si="43"/>
        <v>Mower County, Minnesota</v>
      </c>
      <c r="Z1397" s="41" t="s">
        <v>1388</v>
      </c>
      <c r="AA1397" s="40" t="s">
        <v>2225</v>
      </c>
      <c r="AB1397" s="44" t="s">
        <v>1984</v>
      </c>
      <c r="AC1397" s="63"/>
      <c r="AD1397" s="57">
        <f t="shared" si="42"/>
        <v>0.90080000000000005</v>
      </c>
    </row>
    <row r="1398" spans="1:30" x14ac:dyDescent="0.3">
      <c r="A1398" s="47">
        <v>24500</v>
      </c>
      <c r="B1398" s="19">
        <v>99924</v>
      </c>
      <c r="C1398" s="49" t="s">
        <v>1984</v>
      </c>
      <c r="D1398" s="41" t="s">
        <v>208</v>
      </c>
      <c r="E1398" s="44" t="s">
        <v>1984</v>
      </c>
      <c r="F1398" s="18" t="s">
        <v>7</v>
      </c>
      <c r="G1398" s="16">
        <v>0.90080000000000005</v>
      </c>
      <c r="H1398" s="36">
        <f>(Reference!B$12*List!$G1398)+Reference!B$13</f>
        <v>884.26855415997431</v>
      </c>
      <c r="I1398" s="36">
        <f>(Reference!C$12*List!$G1398)+Reference!C$13</f>
        <v>1319.5275857933389</v>
      </c>
      <c r="J1398" s="36">
        <f>(Reference!D$12*List!$G1398)+Reference!D$13</f>
        <v>1579.2975648848694</v>
      </c>
      <c r="K1398" s="36">
        <f>(Reference!E$12*List!$G1398)+Reference!E$13</f>
        <v>1953.3663347766735</v>
      </c>
      <c r="L1398" s="36">
        <f>(Reference!F$12*List!$G1398)+Reference!F$13</f>
        <v>2034.7609282253532</v>
      </c>
      <c r="M1398" s="36">
        <f>(Reference!G$12*List!$G1398)+Reference!G$13</f>
        <v>2304.3444398603415</v>
      </c>
      <c r="N1398" s="36">
        <f>(Reference!H$12*List!$G1398)+Reference!H$13</f>
        <v>2392.0889661312581</v>
      </c>
      <c r="O1398" s="36">
        <f>(Reference!I$12*List!$G1398)+Reference!I$13</f>
        <v>2486.1834252244121</v>
      </c>
      <c r="P1398" s="36">
        <f>(Reference!J$12*List!$G1398)+Reference!J$13</f>
        <v>2878.1474603425222</v>
      </c>
      <c r="Q1398" s="36">
        <f>(Reference!K$12*List!$G1398)+Reference!K$13</f>
        <v>2969.3555863346601</v>
      </c>
      <c r="R1398" s="36">
        <f>(Reference!L$12*List!$G1398)+Reference!L$13</f>
        <v>3203.7258341372408</v>
      </c>
      <c r="S1398" s="36">
        <f>(Reference!M$12*List!$G1398)+Reference!M$13</f>
        <v>3827.751050577117</v>
      </c>
      <c r="T1398" s="36">
        <f>(Reference!N$12*List!$G1398)+Reference!N$13</f>
        <v>15440.623649208941</v>
      </c>
      <c r="U1398" s="12">
        <f>(Reference!O$12*List!$G1398)+Reference!O$13</f>
        <v>573.90692847381752</v>
      </c>
      <c r="V1398" s="12">
        <f>(Reference!P$12*List!$G1398)+Reference!P$13</f>
        <v>808.68703557674303</v>
      </c>
      <c r="W1398" s="12">
        <f>(Reference!Q$12*List!$G1398)+Reference!Q$13</f>
        <v>404.34351778837151</v>
      </c>
      <c r="X1398" s="54"/>
      <c r="Y1398" s="1" t="str">
        <f t="shared" si="43"/>
        <v>Murray County, Minnesota</v>
      </c>
      <c r="Z1398" s="41" t="s">
        <v>208</v>
      </c>
      <c r="AA1398" s="40" t="s">
        <v>2225</v>
      </c>
      <c r="AB1398" s="44" t="s">
        <v>1984</v>
      </c>
      <c r="AC1398" s="63"/>
      <c r="AD1398" s="57">
        <f t="shared" si="42"/>
        <v>0.90080000000000005</v>
      </c>
    </row>
    <row r="1399" spans="1:30" x14ac:dyDescent="0.3">
      <c r="A1399" s="47">
        <v>24510</v>
      </c>
      <c r="B1399" s="28">
        <v>31860</v>
      </c>
      <c r="C1399" s="49" t="s">
        <v>2442</v>
      </c>
      <c r="D1399" s="40" t="s">
        <v>421</v>
      </c>
      <c r="E1399" s="43" t="s">
        <v>1984</v>
      </c>
      <c r="F1399" s="18" t="s">
        <v>6</v>
      </c>
      <c r="G1399" s="10">
        <v>1.0442</v>
      </c>
      <c r="H1399" s="36">
        <f>(Reference!B$12*List!$G1399)+Reference!B$13</f>
        <v>992.26804886615776</v>
      </c>
      <c r="I1399" s="36">
        <f>(Reference!C$12*List!$G1399)+Reference!C$13</f>
        <v>1480.687124766122</v>
      </c>
      <c r="J1399" s="36">
        <f>(Reference!D$12*List!$G1399)+Reference!D$13</f>
        <v>1772.1839207276389</v>
      </c>
      <c r="K1399" s="36">
        <f>(Reference!E$12*List!$G1399)+Reference!E$13</f>
        <v>2191.9393069122234</v>
      </c>
      <c r="L1399" s="36">
        <f>(Reference!F$12*List!$G1399)+Reference!F$13</f>
        <v>2283.2749696468318</v>
      </c>
      <c r="M1399" s="36">
        <f>(Reference!G$12*List!$G1399)+Reference!G$13</f>
        <v>2585.7838667891174</v>
      </c>
      <c r="N1399" s="36">
        <f>(Reference!H$12*List!$G1399)+Reference!H$13</f>
        <v>2684.2450067583404</v>
      </c>
      <c r="O1399" s="36">
        <f>(Reference!I$12*List!$G1399)+Reference!I$13</f>
        <v>2789.8316239621781</v>
      </c>
      <c r="P1399" s="36">
        <f>(Reference!J$12*List!$G1399)+Reference!J$13</f>
        <v>3229.6679005352235</v>
      </c>
      <c r="Q1399" s="36">
        <f>(Reference!K$12*List!$G1399)+Reference!K$13</f>
        <v>3332.0156644506005</v>
      </c>
      <c r="R1399" s="36">
        <f>(Reference!L$12*List!$G1399)+Reference!L$13</f>
        <v>3595.0105514736579</v>
      </c>
      <c r="S1399" s="36">
        <f>(Reference!M$12*List!$G1399)+Reference!M$13</f>
        <v>4295.2506324389915</v>
      </c>
      <c r="T1399" s="36">
        <f>(Reference!N$12*List!$G1399)+Reference!N$13</f>
        <v>17326.452953234184</v>
      </c>
      <c r="U1399" s="12">
        <f>(Reference!O$12*List!$G1399)+Reference!O$13</f>
        <v>644.00063246449099</v>
      </c>
      <c r="V1399" s="12">
        <f>(Reference!P$12*List!$G1399)+Reference!P$13</f>
        <v>907.45543665451032</v>
      </c>
      <c r="W1399" s="12">
        <f>(Reference!Q$12*List!$G1399)+Reference!Q$13</f>
        <v>453.72771832725516</v>
      </c>
      <c r="X1399" s="54"/>
      <c r="Y1399" s="1" t="str">
        <f t="shared" si="43"/>
        <v>Nicollet County, Minnesota</v>
      </c>
      <c r="Z1399" s="40" t="s">
        <v>421</v>
      </c>
      <c r="AA1399" s="40" t="s">
        <v>2225</v>
      </c>
      <c r="AB1399" s="43" t="s">
        <v>1984</v>
      </c>
      <c r="AC1399" s="62"/>
      <c r="AD1399" s="57">
        <f t="shared" si="42"/>
        <v>1.0442</v>
      </c>
    </row>
    <row r="1400" spans="1:30" x14ac:dyDescent="0.3">
      <c r="A1400" s="47">
        <v>24520</v>
      </c>
      <c r="B1400" s="19">
        <v>99924</v>
      </c>
      <c r="C1400" s="49" t="s">
        <v>1984</v>
      </c>
      <c r="D1400" s="41" t="s">
        <v>1389</v>
      </c>
      <c r="E1400" s="44" t="s">
        <v>1984</v>
      </c>
      <c r="F1400" s="18" t="s">
        <v>7</v>
      </c>
      <c r="G1400" s="16">
        <v>0.90080000000000005</v>
      </c>
      <c r="H1400" s="36">
        <f>(Reference!B$12*List!$G1400)+Reference!B$13</f>
        <v>884.26855415997431</v>
      </c>
      <c r="I1400" s="36">
        <f>(Reference!C$12*List!$G1400)+Reference!C$13</f>
        <v>1319.5275857933389</v>
      </c>
      <c r="J1400" s="36">
        <f>(Reference!D$12*List!$G1400)+Reference!D$13</f>
        <v>1579.2975648848694</v>
      </c>
      <c r="K1400" s="36">
        <f>(Reference!E$12*List!$G1400)+Reference!E$13</f>
        <v>1953.3663347766735</v>
      </c>
      <c r="L1400" s="36">
        <f>(Reference!F$12*List!$G1400)+Reference!F$13</f>
        <v>2034.7609282253532</v>
      </c>
      <c r="M1400" s="36">
        <f>(Reference!G$12*List!$G1400)+Reference!G$13</f>
        <v>2304.3444398603415</v>
      </c>
      <c r="N1400" s="36">
        <f>(Reference!H$12*List!$G1400)+Reference!H$13</f>
        <v>2392.0889661312581</v>
      </c>
      <c r="O1400" s="36">
        <f>(Reference!I$12*List!$G1400)+Reference!I$13</f>
        <v>2486.1834252244121</v>
      </c>
      <c r="P1400" s="36">
        <f>(Reference!J$12*List!$G1400)+Reference!J$13</f>
        <v>2878.1474603425222</v>
      </c>
      <c r="Q1400" s="36">
        <f>(Reference!K$12*List!$G1400)+Reference!K$13</f>
        <v>2969.3555863346601</v>
      </c>
      <c r="R1400" s="36">
        <f>(Reference!L$12*List!$G1400)+Reference!L$13</f>
        <v>3203.7258341372408</v>
      </c>
      <c r="S1400" s="36">
        <f>(Reference!M$12*List!$G1400)+Reference!M$13</f>
        <v>3827.751050577117</v>
      </c>
      <c r="T1400" s="36">
        <f>(Reference!N$12*List!$G1400)+Reference!N$13</f>
        <v>15440.623649208941</v>
      </c>
      <c r="U1400" s="12">
        <f>(Reference!O$12*List!$G1400)+Reference!O$13</f>
        <v>573.90692847381752</v>
      </c>
      <c r="V1400" s="12">
        <f>(Reference!P$12*List!$G1400)+Reference!P$13</f>
        <v>808.68703557674303</v>
      </c>
      <c r="W1400" s="12">
        <f>(Reference!Q$12*List!$G1400)+Reference!Q$13</f>
        <v>404.34351778837151</v>
      </c>
      <c r="X1400" s="54"/>
      <c r="Y1400" s="1" t="str">
        <f t="shared" si="43"/>
        <v>Nobles County, Minnesota</v>
      </c>
      <c r="Z1400" s="41" t="s">
        <v>1389</v>
      </c>
      <c r="AA1400" s="40" t="s">
        <v>2225</v>
      </c>
      <c r="AB1400" s="44" t="s">
        <v>1984</v>
      </c>
      <c r="AC1400" s="63"/>
      <c r="AD1400" s="57">
        <f t="shared" si="42"/>
        <v>0.90080000000000005</v>
      </c>
    </row>
    <row r="1401" spans="1:30" x14ac:dyDescent="0.3">
      <c r="A1401" s="47">
        <v>24530</v>
      </c>
      <c r="B1401" s="19">
        <v>99924</v>
      </c>
      <c r="C1401" s="49" t="s">
        <v>1984</v>
      </c>
      <c r="D1401" s="41" t="s">
        <v>1390</v>
      </c>
      <c r="E1401" s="44" t="s">
        <v>1984</v>
      </c>
      <c r="F1401" s="18" t="s">
        <v>7</v>
      </c>
      <c r="G1401" s="16">
        <v>0.90080000000000005</v>
      </c>
      <c r="H1401" s="36">
        <f>(Reference!B$12*List!$G1401)+Reference!B$13</f>
        <v>884.26855415997431</v>
      </c>
      <c r="I1401" s="36">
        <f>(Reference!C$12*List!$G1401)+Reference!C$13</f>
        <v>1319.5275857933389</v>
      </c>
      <c r="J1401" s="36">
        <f>(Reference!D$12*List!$G1401)+Reference!D$13</f>
        <v>1579.2975648848694</v>
      </c>
      <c r="K1401" s="36">
        <f>(Reference!E$12*List!$G1401)+Reference!E$13</f>
        <v>1953.3663347766735</v>
      </c>
      <c r="L1401" s="36">
        <f>(Reference!F$12*List!$G1401)+Reference!F$13</f>
        <v>2034.7609282253532</v>
      </c>
      <c r="M1401" s="36">
        <f>(Reference!G$12*List!$G1401)+Reference!G$13</f>
        <v>2304.3444398603415</v>
      </c>
      <c r="N1401" s="36">
        <f>(Reference!H$12*List!$G1401)+Reference!H$13</f>
        <v>2392.0889661312581</v>
      </c>
      <c r="O1401" s="36">
        <f>(Reference!I$12*List!$G1401)+Reference!I$13</f>
        <v>2486.1834252244121</v>
      </c>
      <c r="P1401" s="36">
        <f>(Reference!J$12*List!$G1401)+Reference!J$13</f>
        <v>2878.1474603425222</v>
      </c>
      <c r="Q1401" s="36">
        <f>(Reference!K$12*List!$G1401)+Reference!K$13</f>
        <v>2969.3555863346601</v>
      </c>
      <c r="R1401" s="36">
        <f>(Reference!L$12*List!$G1401)+Reference!L$13</f>
        <v>3203.7258341372408</v>
      </c>
      <c r="S1401" s="36">
        <f>(Reference!M$12*List!$G1401)+Reference!M$13</f>
        <v>3827.751050577117</v>
      </c>
      <c r="T1401" s="36">
        <f>(Reference!N$12*List!$G1401)+Reference!N$13</f>
        <v>15440.623649208941</v>
      </c>
      <c r="U1401" s="12">
        <f>(Reference!O$12*List!$G1401)+Reference!O$13</f>
        <v>573.90692847381752</v>
      </c>
      <c r="V1401" s="12">
        <f>(Reference!P$12*List!$G1401)+Reference!P$13</f>
        <v>808.68703557674303</v>
      </c>
      <c r="W1401" s="12">
        <f>(Reference!Q$12*List!$G1401)+Reference!Q$13</f>
        <v>404.34351778837151</v>
      </c>
      <c r="X1401" s="54"/>
      <c r="Y1401" s="1" t="str">
        <f t="shared" si="43"/>
        <v>Norman County, Minnesota</v>
      </c>
      <c r="Z1401" s="41" t="s">
        <v>1390</v>
      </c>
      <c r="AA1401" s="40" t="s">
        <v>2225</v>
      </c>
      <c r="AB1401" s="44" t="s">
        <v>1984</v>
      </c>
      <c r="AC1401" s="63"/>
      <c r="AD1401" s="57">
        <f t="shared" si="42"/>
        <v>0.90080000000000005</v>
      </c>
    </row>
    <row r="1402" spans="1:30" x14ac:dyDescent="0.3">
      <c r="A1402" s="47">
        <v>24540</v>
      </c>
      <c r="B1402" s="28">
        <v>40340</v>
      </c>
      <c r="C1402" s="49" t="s">
        <v>2445</v>
      </c>
      <c r="D1402" s="40" t="s">
        <v>422</v>
      </c>
      <c r="E1402" s="43" t="s">
        <v>1984</v>
      </c>
      <c r="F1402" s="18" t="s">
        <v>6</v>
      </c>
      <c r="G1402" s="10">
        <v>1.0770999999999999</v>
      </c>
      <c r="H1402" s="36">
        <f>(Reference!B$12*List!$G1402)+Reference!B$13</f>
        <v>1017.0461756153449</v>
      </c>
      <c r="I1402" s="36">
        <f>(Reference!C$12*List!$G1402)+Reference!C$13</f>
        <v>1517.6616633449544</v>
      </c>
      <c r="J1402" s="36">
        <f>(Reference!D$12*List!$G1402)+Reference!D$13</f>
        <v>1816.4374849342435</v>
      </c>
      <c r="K1402" s="36">
        <f>(Reference!E$12*List!$G1402)+Reference!E$13</f>
        <v>2246.6746680228198</v>
      </c>
      <c r="L1402" s="36">
        <f>(Reference!F$12*List!$G1402)+Reference!F$13</f>
        <v>2340.2910921207977</v>
      </c>
      <c r="M1402" s="36">
        <f>(Reference!G$12*List!$G1402)+Reference!G$13</f>
        <v>2650.3540003034595</v>
      </c>
      <c r="N1402" s="36">
        <f>(Reference!H$12*List!$G1402)+Reference!H$13</f>
        <v>2751.2738333736193</v>
      </c>
      <c r="O1402" s="36">
        <f>(Reference!I$12*List!$G1402)+Reference!I$13</f>
        <v>2859.4970754159613</v>
      </c>
      <c r="P1402" s="36">
        <f>(Reference!J$12*List!$G1402)+Reference!J$13</f>
        <v>3310.3165928806898</v>
      </c>
      <c r="Q1402" s="36">
        <f>(Reference!K$12*List!$G1402)+Reference!K$13</f>
        <v>3415.2201035720409</v>
      </c>
      <c r="R1402" s="36">
        <f>(Reference!L$12*List!$G1402)+Reference!L$13</f>
        <v>3684.782289272599</v>
      </c>
      <c r="S1402" s="36">
        <f>(Reference!M$12*List!$G1402)+Reference!M$13</f>
        <v>4402.508207357092</v>
      </c>
      <c r="T1402" s="36">
        <f>(Reference!N$12*List!$G1402)+Reference!N$13</f>
        <v>17759.115324938721</v>
      </c>
      <c r="U1402" s="12">
        <f>(Reference!O$12*List!$G1402)+Reference!O$13</f>
        <v>660.0821029058659</v>
      </c>
      <c r="V1402" s="12">
        <f>(Reference!P$12*List!$G1402)+Reference!P$13</f>
        <v>930.11569045826559</v>
      </c>
      <c r="W1402" s="12">
        <f>(Reference!Q$12*List!$G1402)+Reference!Q$13</f>
        <v>465.05784522913279</v>
      </c>
      <c r="X1402" s="54"/>
      <c r="Y1402" s="1" t="str">
        <f t="shared" si="43"/>
        <v>Olmsted County, Minnesota</v>
      </c>
      <c r="Z1402" s="40" t="s">
        <v>422</v>
      </c>
      <c r="AA1402" s="40" t="s">
        <v>2225</v>
      </c>
      <c r="AB1402" s="43" t="s">
        <v>1984</v>
      </c>
      <c r="AC1402" s="62"/>
      <c r="AD1402" s="57">
        <f t="shared" si="42"/>
        <v>1.0770999999999999</v>
      </c>
    </row>
    <row r="1403" spans="1:30" x14ac:dyDescent="0.3">
      <c r="A1403" s="47">
        <v>24550</v>
      </c>
      <c r="B1403" s="19">
        <v>99924</v>
      </c>
      <c r="C1403" s="49" t="s">
        <v>1984</v>
      </c>
      <c r="D1403" s="41" t="s">
        <v>1391</v>
      </c>
      <c r="E1403" s="44" t="s">
        <v>1984</v>
      </c>
      <c r="F1403" s="18" t="s">
        <v>7</v>
      </c>
      <c r="G1403" s="16">
        <v>0.90080000000000005</v>
      </c>
      <c r="H1403" s="36">
        <f>(Reference!B$12*List!$G1403)+Reference!B$13</f>
        <v>884.26855415997431</v>
      </c>
      <c r="I1403" s="36">
        <f>(Reference!C$12*List!$G1403)+Reference!C$13</f>
        <v>1319.5275857933389</v>
      </c>
      <c r="J1403" s="36">
        <f>(Reference!D$12*List!$G1403)+Reference!D$13</f>
        <v>1579.2975648848694</v>
      </c>
      <c r="K1403" s="36">
        <f>(Reference!E$12*List!$G1403)+Reference!E$13</f>
        <v>1953.3663347766735</v>
      </c>
      <c r="L1403" s="36">
        <f>(Reference!F$12*List!$G1403)+Reference!F$13</f>
        <v>2034.7609282253532</v>
      </c>
      <c r="M1403" s="36">
        <f>(Reference!G$12*List!$G1403)+Reference!G$13</f>
        <v>2304.3444398603415</v>
      </c>
      <c r="N1403" s="36">
        <f>(Reference!H$12*List!$G1403)+Reference!H$13</f>
        <v>2392.0889661312581</v>
      </c>
      <c r="O1403" s="36">
        <f>(Reference!I$12*List!$G1403)+Reference!I$13</f>
        <v>2486.1834252244121</v>
      </c>
      <c r="P1403" s="36">
        <f>(Reference!J$12*List!$G1403)+Reference!J$13</f>
        <v>2878.1474603425222</v>
      </c>
      <c r="Q1403" s="36">
        <f>(Reference!K$12*List!$G1403)+Reference!K$13</f>
        <v>2969.3555863346601</v>
      </c>
      <c r="R1403" s="36">
        <f>(Reference!L$12*List!$G1403)+Reference!L$13</f>
        <v>3203.7258341372408</v>
      </c>
      <c r="S1403" s="36">
        <f>(Reference!M$12*List!$G1403)+Reference!M$13</f>
        <v>3827.751050577117</v>
      </c>
      <c r="T1403" s="36">
        <f>(Reference!N$12*List!$G1403)+Reference!N$13</f>
        <v>15440.623649208941</v>
      </c>
      <c r="U1403" s="12">
        <f>(Reference!O$12*List!$G1403)+Reference!O$13</f>
        <v>573.90692847381752</v>
      </c>
      <c r="V1403" s="12">
        <f>(Reference!P$12*List!$G1403)+Reference!P$13</f>
        <v>808.68703557674303</v>
      </c>
      <c r="W1403" s="12">
        <f>(Reference!Q$12*List!$G1403)+Reference!Q$13</f>
        <v>404.34351778837151</v>
      </c>
      <c r="X1403" s="54"/>
      <c r="Y1403" s="1" t="str">
        <f t="shared" si="43"/>
        <v>Otter Tail County, Minnesota</v>
      </c>
      <c r="Z1403" s="41" t="s">
        <v>1391</v>
      </c>
      <c r="AA1403" s="40" t="s">
        <v>2225</v>
      </c>
      <c r="AB1403" s="44" t="s">
        <v>1984</v>
      </c>
      <c r="AC1403" s="63"/>
      <c r="AD1403" s="57">
        <f t="shared" si="42"/>
        <v>0.90080000000000005</v>
      </c>
    </row>
    <row r="1404" spans="1:30" x14ac:dyDescent="0.3">
      <c r="A1404" s="47">
        <v>24560</v>
      </c>
      <c r="B1404" s="19">
        <v>99924</v>
      </c>
      <c r="C1404" s="49" t="s">
        <v>1984</v>
      </c>
      <c r="D1404" s="41" t="s">
        <v>679</v>
      </c>
      <c r="E1404" s="44" t="s">
        <v>1984</v>
      </c>
      <c r="F1404" s="18" t="s">
        <v>7</v>
      </c>
      <c r="G1404" s="16">
        <v>0.90080000000000005</v>
      </c>
      <c r="H1404" s="36">
        <f>(Reference!B$12*List!$G1404)+Reference!B$13</f>
        <v>884.26855415997431</v>
      </c>
      <c r="I1404" s="36">
        <f>(Reference!C$12*List!$G1404)+Reference!C$13</f>
        <v>1319.5275857933389</v>
      </c>
      <c r="J1404" s="36">
        <f>(Reference!D$12*List!$G1404)+Reference!D$13</f>
        <v>1579.2975648848694</v>
      </c>
      <c r="K1404" s="36">
        <f>(Reference!E$12*List!$G1404)+Reference!E$13</f>
        <v>1953.3663347766735</v>
      </c>
      <c r="L1404" s="36">
        <f>(Reference!F$12*List!$G1404)+Reference!F$13</f>
        <v>2034.7609282253532</v>
      </c>
      <c r="M1404" s="36">
        <f>(Reference!G$12*List!$G1404)+Reference!G$13</f>
        <v>2304.3444398603415</v>
      </c>
      <c r="N1404" s="36">
        <f>(Reference!H$12*List!$G1404)+Reference!H$13</f>
        <v>2392.0889661312581</v>
      </c>
      <c r="O1404" s="36">
        <f>(Reference!I$12*List!$G1404)+Reference!I$13</f>
        <v>2486.1834252244121</v>
      </c>
      <c r="P1404" s="36">
        <f>(Reference!J$12*List!$G1404)+Reference!J$13</f>
        <v>2878.1474603425222</v>
      </c>
      <c r="Q1404" s="36">
        <f>(Reference!K$12*List!$G1404)+Reference!K$13</f>
        <v>2969.3555863346601</v>
      </c>
      <c r="R1404" s="36">
        <f>(Reference!L$12*List!$G1404)+Reference!L$13</f>
        <v>3203.7258341372408</v>
      </c>
      <c r="S1404" s="36">
        <f>(Reference!M$12*List!$G1404)+Reference!M$13</f>
        <v>3827.751050577117</v>
      </c>
      <c r="T1404" s="36">
        <f>(Reference!N$12*List!$G1404)+Reference!N$13</f>
        <v>15440.623649208941</v>
      </c>
      <c r="U1404" s="12">
        <f>(Reference!O$12*List!$G1404)+Reference!O$13</f>
        <v>573.90692847381752</v>
      </c>
      <c r="V1404" s="12">
        <f>(Reference!P$12*List!$G1404)+Reference!P$13</f>
        <v>808.68703557674303</v>
      </c>
      <c r="W1404" s="12">
        <f>(Reference!Q$12*List!$G1404)+Reference!Q$13</f>
        <v>404.34351778837151</v>
      </c>
      <c r="X1404" s="54"/>
      <c r="Y1404" s="1" t="str">
        <f t="shared" si="43"/>
        <v>Pennington County, Minnesota</v>
      </c>
      <c r="Z1404" s="41" t="s">
        <v>679</v>
      </c>
      <c r="AA1404" s="40" t="s">
        <v>2225</v>
      </c>
      <c r="AB1404" s="44" t="s">
        <v>1984</v>
      </c>
      <c r="AC1404" s="63"/>
      <c r="AD1404" s="57">
        <f t="shared" si="42"/>
        <v>0.90080000000000005</v>
      </c>
    </row>
    <row r="1405" spans="1:30" x14ac:dyDescent="0.3">
      <c r="A1405" s="47">
        <v>24570</v>
      </c>
      <c r="B1405" s="19">
        <v>99924</v>
      </c>
      <c r="C1405" s="49" t="s">
        <v>1984</v>
      </c>
      <c r="D1405" s="41" t="s">
        <v>1392</v>
      </c>
      <c r="E1405" s="44" t="s">
        <v>1984</v>
      </c>
      <c r="F1405" s="18" t="s">
        <v>7</v>
      </c>
      <c r="G1405" s="16">
        <v>0.90080000000000005</v>
      </c>
      <c r="H1405" s="36">
        <f>(Reference!B$12*List!$G1405)+Reference!B$13</f>
        <v>884.26855415997431</v>
      </c>
      <c r="I1405" s="36">
        <f>(Reference!C$12*List!$G1405)+Reference!C$13</f>
        <v>1319.5275857933389</v>
      </c>
      <c r="J1405" s="36">
        <f>(Reference!D$12*List!$G1405)+Reference!D$13</f>
        <v>1579.2975648848694</v>
      </c>
      <c r="K1405" s="36">
        <f>(Reference!E$12*List!$G1405)+Reference!E$13</f>
        <v>1953.3663347766735</v>
      </c>
      <c r="L1405" s="36">
        <f>(Reference!F$12*List!$G1405)+Reference!F$13</f>
        <v>2034.7609282253532</v>
      </c>
      <c r="M1405" s="36">
        <f>(Reference!G$12*List!$G1405)+Reference!G$13</f>
        <v>2304.3444398603415</v>
      </c>
      <c r="N1405" s="36">
        <f>(Reference!H$12*List!$G1405)+Reference!H$13</f>
        <v>2392.0889661312581</v>
      </c>
      <c r="O1405" s="36">
        <f>(Reference!I$12*List!$G1405)+Reference!I$13</f>
        <v>2486.1834252244121</v>
      </c>
      <c r="P1405" s="36">
        <f>(Reference!J$12*List!$G1405)+Reference!J$13</f>
        <v>2878.1474603425222</v>
      </c>
      <c r="Q1405" s="36">
        <f>(Reference!K$12*List!$G1405)+Reference!K$13</f>
        <v>2969.3555863346601</v>
      </c>
      <c r="R1405" s="36">
        <f>(Reference!L$12*List!$G1405)+Reference!L$13</f>
        <v>3203.7258341372408</v>
      </c>
      <c r="S1405" s="36">
        <f>(Reference!M$12*List!$G1405)+Reference!M$13</f>
        <v>3827.751050577117</v>
      </c>
      <c r="T1405" s="36">
        <f>(Reference!N$12*List!$G1405)+Reference!N$13</f>
        <v>15440.623649208941</v>
      </c>
      <c r="U1405" s="12">
        <f>(Reference!O$12*List!$G1405)+Reference!O$13</f>
        <v>573.90692847381752</v>
      </c>
      <c r="V1405" s="12">
        <f>(Reference!P$12*List!$G1405)+Reference!P$13</f>
        <v>808.68703557674303</v>
      </c>
      <c r="W1405" s="12">
        <f>(Reference!Q$12*List!$G1405)+Reference!Q$13</f>
        <v>404.34351778837151</v>
      </c>
      <c r="X1405" s="54"/>
      <c r="Y1405" s="1" t="str">
        <f t="shared" si="43"/>
        <v>Pine County, Minnesota</v>
      </c>
      <c r="Z1405" s="41" t="s">
        <v>1392</v>
      </c>
      <c r="AA1405" s="40" t="s">
        <v>2225</v>
      </c>
      <c r="AB1405" s="44" t="s">
        <v>1984</v>
      </c>
      <c r="AC1405" s="63"/>
      <c r="AD1405" s="57">
        <f t="shared" si="42"/>
        <v>0.90080000000000005</v>
      </c>
    </row>
    <row r="1406" spans="1:30" x14ac:dyDescent="0.3">
      <c r="A1406" s="47">
        <v>24580</v>
      </c>
      <c r="B1406" s="19">
        <v>99924</v>
      </c>
      <c r="C1406" s="49" t="s">
        <v>1984</v>
      </c>
      <c r="D1406" s="41" t="s">
        <v>1393</v>
      </c>
      <c r="E1406" s="44" t="s">
        <v>1984</v>
      </c>
      <c r="F1406" s="18" t="s">
        <v>7</v>
      </c>
      <c r="G1406" s="16">
        <v>0.90080000000000005</v>
      </c>
      <c r="H1406" s="36">
        <f>(Reference!B$12*List!$G1406)+Reference!B$13</f>
        <v>884.26855415997431</v>
      </c>
      <c r="I1406" s="36">
        <f>(Reference!C$12*List!$G1406)+Reference!C$13</f>
        <v>1319.5275857933389</v>
      </c>
      <c r="J1406" s="36">
        <f>(Reference!D$12*List!$G1406)+Reference!D$13</f>
        <v>1579.2975648848694</v>
      </c>
      <c r="K1406" s="36">
        <f>(Reference!E$12*List!$G1406)+Reference!E$13</f>
        <v>1953.3663347766735</v>
      </c>
      <c r="L1406" s="36">
        <f>(Reference!F$12*List!$G1406)+Reference!F$13</f>
        <v>2034.7609282253532</v>
      </c>
      <c r="M1406" s="36">
        <f>(Reference!G$12*List!$G1406)+Reference!G$13</f>
        <v>2304.3444398603415</v>
      </c>
      <c r="N1406" s="36">
        <f>(Reference!H$12*List!$G1406)+Reference!H$13</f>
        <v>2392.0889661312581</v>
      </c>
      <c r="O1406" s="36">
        <f>(Reference!I$12*List!$G1406)+Reference!I$13</f>
        <v>2486.1834252244121</v>
      </c>
      <c r="P1406" s="36">
        <f>(Reference!J$12*List!$G1406)+Reference!J$13</f>
        <v>2878.1474603425222</v>
      </c>
      <c r="Q1406" s="36">
        <f>(Reference!K$12*List!$G1406)+Reference!K$13</f>
        <v>2969.3555863346601</v>
      </c>
      <c r="R1406" s="36">
        <f>(Reference!L$12*List!$G1406)+Reference!L$13</f>
        <v>3203.7258341372408</v>
      </c>
      <c r="S1406" s="36">
        <f>(Reference!M$12*List!$G1406)+Reference!M$13</f>
        <v>3827.751050577117</v>
      </c>
      <c r="T1406" s="36">
        <f>(Reference!N$12*List!$G1406)+Reference!N$13</f>
        <v>15440.623649208941</v>
      </c>
      <c r="U1406" s="12">
        <f>(Reference!O$12*List!$G1406)+Reference!O$13</f>
        <v>573.90692847381752</v>
      </c>
      <c r="V1406" s="12">
        <f>(Reference!P$12*List!$G1406)+Reference!P$13</f>
        <v>808.68703557674303</v>
      </c>
      <c r="W1406" s="12">
        <f>(Reference!Q$12*List!$G1406)+Reference!Q$13</f>
        <v>404.34351778837151</v>
      </c>
      <c r="X1406" s="54"/>
      <c r="Y1406" s="1" t="str">
        <f t="shared" si="43"/>
        <v>Pipestone County, Minnesota</v>
      </c>
      <c r="Z1406" s="41" t="s">
        <v>1393</v>
      </c>
      <c r="AA1406" s="40" t="s">
        <v>2225</v>
      </c>
      <c r="AB1406" s="44" t="s">
        <v>1984</v>
      </c>
      <c r="AC1406" s="63"/>
      <c r="AD1406" s="57">
        <f t="shared" si="42"/>
        <v>0.90080000000000005</v>
      </c>
    </row>
    <row r="1407" spans="1:30" x14ac:dyDescent="0.3">
      <c r="A1407" s="47">
        <v>24590</v>
      </c>
      <c r="B1407" s="28">
        <v>24220</v>
      </c>
      <c r="C1407" s="49" t="s">
        <v>2447</v>
      </c>
      <c r="D1407" s="40" t="s">
        <v>157</v>
      </c>
      <c r="E1407" s="43" t="s">
        <v>1984</v>
      </c>
      <c r="F1407" s="18" t="s">
        <v>6</v>
      </c>
      <c r="G1407" s="10">
        <v>0.7298</v>
      </c>
      <c r="H1407" s="36">
        <f>(Reference!B$12*List!$G1407)+Reference!B$13</f>
        <v>755.48254582833272</v>
      </c>
      <c r="I1407" s="36">
        <f>(Reference!C$12*List!$G1407)+Reference!C$13</f>
        <v>1127.3498928760037</v>
      </c>
      <c r="J1407" s="36">
        <f>(Reference!D$12*List!$G1407)+Reference!D$13</f>
        <v>1349.2866384614833</v>
      </c>
      <c r="K1407" s="36">
        <f>(Reference!E$12*List!$G1407)+Reference!E$13</f>
        <v>1668.8755521045741</v>
      </c>
      <c r="L1407" s="36">
        <f>(Reference!F$12*List!$G1407)+Reference!F$13</f>
        <v>1738.4157323880247</v>
      </c>
      <c r="M1407" s="36">
        <f>(Reference!G$12*List!$G1407)+Reference!G$13</f>
        <v>1968.7367550289557</v>
      </c>
      <c r="N1407" s="36">
        <f>(Reference!H$12*List!$G1407)+Reference!H$13</f>
        <v>2043.7020557600508</v>
      </c>
      <c r="O1407" s="36">
        <f>(Reference!I$12*List!$G1407)+Reference!I$13</f>
        <v>2124.0924769387912</v>
      </c>
      <c r="P1407" s="36">
        <f>(Reference!J$12*List!$G1407)+Reference!J$13</f>
        <v>2458.9703663888822</v>
      </c>
      <c r="Q1407" s="36">
        <f>(Reference!K$12*List!$G1407)+Reference!K$13</f>
        <v>2536.8948237277841</v>
      </c>
      <c r="R1407" s="36">
        <f>(Reference!L$12*List!$G1407)+Reference!L$13</f>
        <v>2737.1310875226836</v>
      </c>
      <c r="S1407" s="36">
        <f>(Reference!M$12*List!$G1407)+Reference!M$13</f>
        <v>3270.2724696958026</v>
      </c>
      <c r="T1407" s="36">
        <f>(Reference!N$12*List!$G1407)+Reference!N$13</f>
        <v>13191.831382902685</v>
      </c>
      <c r="U1407" s="12">
        <f>(Reference!O$12*List!$G1407)+Reference!O$13</f>
        <v>490.3223860581607</v>
      </c>
      <c r="V1407" s="12">
        <f>(Reference!P$12*List!$G1407)+Reference!P$13</f>
        <v>690.90881671831744</v>
      </c>
      <c r="W1407" s="12">
        <f>(Reference!Q$12*List!$G1407)+Reference!Q$13</f>
        <v>345.45440835915872</v>
      </c>
      <c r="X1407" s="54"/>
      <c r="Y1407" s="1" t="str">
        <f t="shared" si="43"/>
        <v>Polk County, Minnesota</v>
      </c>
      <c r="Z1407" s="40" t="s">
        <v>157</v>
      </c>
      <c r="AA1407" s="40" t="s">
        <v>2225</v>
      </c>
      <c r="AB1407" s="43" t="s">
        <v>1984</v>
      </c>
      <c r="AC1407" s="62"/>
      <c r="AD1407" s="57">
        <f t="shared" si="42"/>
        <v>0.7298</v>
      </c>
    </row>
    <row r="1408" spans="1:30" x14ac:dyDescent="0.3">
      <c r="A1408" s="47">
        <v>24600</v>
      </c>
      <c r="B1408" s="19">
        <v>99924</v>
      </c>
      <c r="C1408" s="49" t="s">
        <v>1984</v>
      </c>
      <c r="D1408" s="41" t="s">
        <v>989</v>
      </c>
      <c r="E1408" s="44" t="s">
        <v>1984</v>
      </c>
      <c r="F1408" s="18" t="s">
        <v>7</v>
      </c>
      <c r="G1408" s="16">
        <v>0.90080000000000005</v>
      </c>
      <c r="H1408" s="36">
        <f>(Reference!B$12*List!$G1408)+Reference!B$13</f>
        <v>884.26855415997431</v>
      </c>
      <c r="I1408" s="36">
        <f>(Reference!C$12*List!$G1408)+Reference!C$13</f>
        <v>1319.5275857933389</v>
      </c>
      <c r="J1408" s="36">
        <f>(Reference!D$12*List!$G1408)+Reference!D$13</f>
        <v>1579.2975648848694</v>
      </c>
      <c r="K1408" s="36">
        <f>(Reference!E$12*List!$G1408)+Reference!E$13</f>
        <v>1953.3663347766735</v>
      </c>
      <c r="L1408" s="36">
        <f>(Reference!F$12*List!$G1408)+Reference!F$13</f>
        <v>2034.7609282253532</v>
      </c>
      <c r="M1408" s="36">
        <f>(Reference!G$12*List!$G1408)+Reference!G$13</f>
        <v>2304.3444398603415</v>
      </c>
      <c r="N1408" s="36">
        <f>(Reference!H$12*List!$G1408)+Reference!H$13</f>
        <v>2392.0889661312581</v>
      </c>
      <c r="O1408" s="36">
        <f>(Reference!I$12*List!$G1408)+Reference!I$13</f>
        <v>2486.1834252244121</v>
      </c>
      <c r="P1408" s="36">
        <f>(Reference!J$12*List!$G1408)+Reference!J$13</f>
        <v>2878.1474603425222</v>
      </c>
      <c r="Q1408" s="36">
        <f>(Reference!K$12*List!$G1408)+Reference!K$13</f>
        <v>2969.3555863346601</v>
      </c>
      <c r="R1408" s="36">
        <f>(Reference!L$12*List!$G1408)+Reference!L$13</f>
        <v>3203.7258341372408</v>
      </c>
      <c r="S1408" s="36">
        <f>(Reference!M$12*List!$G1408)+Reference!M$13</f>
        <v>3827.751050577117</v>
      </c>
      <c r="T1408" s="36">
        <f>(Reference!N$12*List!$G1408)+Reference!N$13</f>
        <v>15440.623649208941</v>
      </c>
      <c r="U1408" s="12">
        <f>(Reference!O$12*List!$G1408)+Reference!O$13</f>
        <v>573.90692847381752</v>
      </c>
      <c r="V1408" s="12">
        <f>(Reference!P$12*List!$G1408)+Reference!P$13</f>
        <v>808.68703557674303</v>
      </c>
      <c r="W1408" s="12">
        <f>(Reference!Q$12*List!$G1408)+Reference!Q$13</f>
        <v>404.34351778837151</v>
      </c>
      <c r="X1408" s="54"/>
      <c r="Y1408" s="1" t="str">
        <f t="shared" si="43"/>
        <v>Pope County, Minnesota</v>
      </c>
      <c r="Z1408" s="41" t="s">
        <v>989</v>
      </c>
      <c r="AA1408" s="40" t="s">
        <v>2225</v>
      </c>
      <c r="AB1408" s="44" t="s">
        <v>1984</v>
      </c>
      <c r="AC1408" s="63"/>
      <c r="AD1408" s="57">
        <f t="shared" si="42"/>
        <v>0.90080000000000005</v>
      </c>
    </row>
    <row r="1409" spans="1:30" x14ac:dyDescent="0.3">
      <c r="A1409" s="47">
        <v>24610</v>
      </c>
      <c r="B1409" s="28">
        <v>33460</v>
      </c>
      <c r="C1409" s="49" t="s">
        <v>2440</v>
      </c>
      <c r="D1409" s="40" t="s">
        <v>423</v>
      </c>
      <c r="E1409" s="43" t="s">
        <v>1984</v>
      </c>
      <c r="F1409" s="18" t="s">
        <v>6</v>
      </c>
      <c r="G1409" s="10">
        <v>1.1206</v>
      </c>
      <c r="H1409" s="36">
        <f>(Reference!B$12*List!$G1409)+Reference!B$13</f>
        <v>1049.8075286119906</v>
      </c>
      <c r="I1409" s="36">
        <f>(Reference!C$12*List!$G1409)+Reference!C$13</f>
        <v>1566.5489711923469</v>
      </c>
      <c r="J1409" s="36">
        <f>(Reference!D$12*List!$G1409)+Reference!D$13</f>
        <v>1874.9490363928244</v>
      </c>
      <c r="K1409" s="36">
        <f>(Reference!E$12*List!$G1409)+Reference!E$13</f>
        <v>2319.0451302815122</v>
      </c>
      <c r="L1409" s="36">
        <f>(Reference!F$12*List!$G1409)+Reference!F$13</f>
        <v>2415.6771507109952</v>
      </c>
      <c r="M1409" s="36">
        <f>(Reference!G$12*List!$G1409)+Reference!G$13</f>
        <v>2735.7278850412686</v>
      </c>
      <c r="N1409" s="36">
        <f>(Reference!H$12*List!$G1409)+Reference!H$13</f>
        <v>2839.8985737312073</v>
      </c>
      <c r="O1409" s="36">
        <f>(Reference!I$12*List!$G1409)+Reference!I$13</f>
        <v>2951.6079306816018</v>
      </c>
      <c r="P1409" s="36">
        <f>(Reference!J$12*List!$G1409)+Reference!J$13</f>
        <v>3416.9493623952121</v>
      </c>
      <c r="Q1409" s="36">
        <f>(Reference!K$12*List!$G1409)+Reference!K$13</f>
        <v>3525.2320519544919</v>
      </c>
      <c r="R1409" s="36">
        <f>(Reference!L$12*List!$G1409)+Reference!L$13</f>
        <v>3803.4774441131449</v>
      </c>
      <c r="S1409" s="36">
        <f>(Reference!M$12*List!$G1409)+Reference!M$13</f>
        <v>4544.3229340725138</v>
      </c>
      <c r="T1409" s="36">
        <f>(Reference!N$12*List!$G1409)+Reference!N$13</f>
        <v>18331.176515490311</v>
      </c>
      <c r="U1409" s="12">
        <f>(Reference!O$12*List!$G1409)+Reference!O$13</f>
        <v>681.34483738002427</v>
      </c>
      <c r="V1409" s="12">
        <f>(Reference!P$12*List!$G1409)+Reference!P$13</f>
        <v>960.07681630821617</v>
      </c>
      <c r="W1409" s="12">
        <f>(Reference!Q$12*List!$G1409)+Reference!Q$13</f>
        <v>480.03840815410808</v>
      </c>
      <c r="X1409" s="54"/>
      <c r="Y1409" s="1" t="str">
        <f t="shared" si="43"/>
        <v>Ramsey County, Minnesota</v>
      </c>
      <c r="Z1409" s="40" t="s">
        <v>423</v>
      </c>
      <c r="AA1409" s="40" t="s">
        <v>2225</v>
      </c>
      <c r="AB1409" s="43" t="s">
        <v>1984</v>
      </c>
      <c r="AC1409" s="62"/>
      <c r="AD1409" s="57">
        <f t="shared" si="42"/>
        <v>1.1206</v>
      </c>
    </row>
    <row r="1410" spans="1:30" x14ac:dyDescent="0.3">
      <c r="A1410" s="47">
        <v>24620</v>
      </c>
      <c r="B1410" s="19">
        <v>99924</v>
      </c>
      <c r="C1410" s="49" t="s">
        <v>1984</v>
      </c>
      <c r="D1410" s="41" t="s">
        <v>1394</v>
      </c>
      <c r="E1410" s="44" t="s">
        <v>1984</v>
      </c>
      <c r="F1410" s="18" t="s">
        <v>7</v>
      </c>
      <c r="G1410" s="16">
        <v>0.90080000000000005</v>
      </c>
      <c r="H1410" s="36">
        <f>(Reference!B$12*List!$G1410)+Reference!B$13</f>
        <v>884.26855415997431</v>
      </c>
      <c r="I1410" s="36">
        <f>(Reference!C$12*List!$G1410)+Reference!C$13</f>
        <v>1319.5275857933389</v>
      </c>
      <c r="J1410" s="36">
        <f>(Reference!D$12*List!$G1410)+Reference!D$13</f>
        <v>1579.2975648848694</v>
      </c>
      <c r="K1410" s="36">
        <f>(Reference!E$12*List!$G1410)+Reference!E$13</f>
        <v>1953.3663347766735</v>
      </c>
      <c r="L1410" s="36">
        <f>(Reference!F$12*List!$G1410)+Reference!F$13</f>
        <v>2034.7609282253532</v>
      </c>
      <c r="M1410" s="36">
        <f>(Reference!G$12*List!$G1410)+Reference!G$13</f>
        <v>2304.3444398603415</v>
      </c>
      <c r="N1410" s="36">
        <f>(Reference!H$12*List!$G1410)+Reference!H$13</f>
        <v>2392.0889661312581</v>
      </c>
      <c r="O1410" s="36">
        <f>(Reference!I$12*List!$G1410)+Reference!I$13</f>
        <v>2486.1834252244121</v>
      </c>
      <c r="P1410" s="36">
        <f>(Reference!J$12*List!$G1410)+Reference!J$13</f>
        <v>2878.1474603425222</v>
      </c>
      <c r="Q1410" s="36">
        <f>(Reference!K$12*List!$G1410)+Reference!K$13</f>
        <v>2969.3555863346601</v>
      </c>
      <c r="R1410" s="36">
        <f>(Reference!L$12*List!$G1410)+Reference!L$13</f>
        <v>3203.7258341372408</v>
      </c>
      <c r="S1410" s="36">
        <f>(Reference!M$12*List!$G1410)+Reference!M$13</f>
        <v>3827.751050577117</v>
      </c>
      <c r="T1410" s="36">
        <f>(Reference!N$12*List!$G1410)+Reference!N$13</f>
        <v>15440.623649208941</v>
      </c>
      <c r="U1410" s="12">
        <f>(Reference!O$12*List!$G1410)+Reference!O$13</f>
        <v>573.90692847381752</v>
      </c>
      <c r="V1410" s="12">
        <f>(Reference!P$12*List!$G1410)+Reference!P$13</f>
        <v>808.68703557674303</v>
      </c>
      <c r="W1410" s="12">
        <f>(Reference!Q$12*List!$G1410)+Reference!Q$13</f>
        <v>404.34351778837151</v>
      </c>
      <c r="X1410" s="54"/>
      <c r="Y1410" s="1" t="str">
        <f t="shared" si="43"/>
        <v>Red Lake County, Minnesota</v>
      </c>
      <c r="Z1410" s="41" t="s">
        <v>1394</v>
      </c>
      <c r="AA1410" s="40" t="s">
        <v>2225</v>
      </c>
      <c r="AB1410" s="44" t="s">
        <v>1984</v>
      </c>
      <c r="AC1410" s="63"/>
      <c r="AD1410" s="57">
        <f t="shared" si="42"/>
        <v>0.90080000000000005</v>
      </c>
    </row>
    <row r="1411" spans="1:30" x14ac:dyDescent="0.3">
      <c r="A1411" s="47">
        <v>24630</v>
      </c>
      <c r="B1411" s="19">
        <v>99924</v>
      </c>
      <c r="C1411" s="49" t="s">
        <v>1984</v>
      </c>
      <c r="D1411" s="41" t="s">
        <v>1395</v>
      </c>
      <c r="E1411" s="44" t="s">
        <v>1984</v>
      </c>
      <c r="F1411" s="18" t="s">
        <v>7</v>
      </c>
      <c r="G1411" s="16">
        <v>0.90080000000000005</v>
      </c>
      <c r="H1411" s="36">
        <f>(Reference!B$12*List!$G1411)+Reference!B$13</f>
        <v>884.26855415997431</v>
      </c>
      <c r="I1411" s="36">
        <f>(Reference!C$12*List!$G1411)+Reference!C$13</f>
        <v>1319.5275857933389</v>
      </c>
      <c r="J1411" s="36">
        <f>(Reference!D$12*List!$G1411)+Reference!D$13</f>
        <v>1579.2975648848694</v>
      </c>
      <c r="K1411" s="36">
        <f>(Reference!E$12*List!$G1411)+Reference!E$13</f>
        <v>1953.3663347766735</v>
      </c>
      <c r="L1411" s="36">
        <f>(Reference!F$12*List!$G1411)+Reference!F$13</f>
        <v>2034.7609282253532</v>
      </c>
      <c r="M1411" s="36">
        <f>(Reference!G$12*List!$G1411)+Reference!G$13</f>
        <v>2304.3444398603415</v>
      </c>
      <c r="N1411" s="36">
        <f>(Reference!H$12*List!$G1411)+Reference!H$13</f>
        <v>2392.0889661312581</v>
      </c>
      <c r="O1411" s="36">
        <f>(Reference!I$12*List!$G1411)+Reference!I$13</f>
        <v>2486.1834252244121</v>
      </c>
      <c r="P1411" s="36">
        <f>(Reference!J$12*List!$G1411)+Reference!J$13</f>
        <v>2878.1474603425222</v>
      </c>
      <c r="Q1411" s="36">
        <f>(Reference!K$12*List!$G1411)+Reference!K$13</f>
        <v>2969.3555863346601</v>
      </c>
      <c r="R1411" s="36">
        <f>(Reference!L$12*List!$G1411)+Reference!L$13</f>
        <v>3203.7258341372408</v>
      </c>
      <c r="S1411" s="36">
        <f>(Reference!M$12*List!$G1411)+Reference!M$13</f>
        <v>3827.751050577117</v>
      </c>
      <c r="T1411" s="36">
        <f>(Reference!N$12*List!$G1411)+Reference!N$13</f>
        <v>15440.623649208941</v>
      </c>
      <c r="U1411" s="12">
        <f>(Reference!O$12*List!$G1411)+Reference!O$13</f>
        <v>573.90692847381752</v>
      </c>
      <c r="V1411" s="12">
        <f>(Reference!P$12*List!$G1411)+Reference!P$13</f>
        <v>808.68703557674303</v>
      </c>
      <c r="W1411" s="12">
        <f>(Reference!Q$12*List!$G1411)+Reference!Q$13</f>
        <v>404.34351778837151</v>
      </c>
      <c r="X1411" s="54"/>
      <c r="Y1411" s="1" t="str">
        <f t="shared" si="43"/>
        <v>Redwood County, Minnesota</v>
      </c>
      <c r="Z1411" s="41" t="s">
        <v>1395</v>
      </c>
      <c r="AA1411" s="40" t="s">
        <v>2225</v>
      </c>
      <c r="AB1411" s="44" t="s">
        <v>1984</v>
      </c>
      <c r="AC1411" s="63"/>
      <c r="AD1411" s="57">
        <f t="shared" si="42"/>
        <v>0.90080000000000005</v>
      </c>
    </row>
    <row r="1412" spans="1:30" x14ac:dyDescent="0.3">
      <c r="A1412" s="47">
        <v>24640</v>
      </c>
      <c r="B1412" s="19">
        <v>99924</v>
      </c>
      <c r="C1412" s="49" t="s">
        <v>1984</v>
      </c>
      <c r="D1412" s="41" t="s">
        <v>1396</v>
      </c>
      <c r="E1412" s="44" t="s">
        <v>1984</v>
      </c>
      <c r="F1412" s="18" t="s">
        <v>7</v>
      </c>
      <c r="G1412" s="16">
        <v>0.90080000000000005</v>
      </c>
      <c r="H1412" s="36">
        <f>(Reference!B$12*List!$G1412)+Reference!B$13</f>
        <v>884.26855415997431</v>
      </c>
      <c r="I1412" s="36">
        <f>(Reference!C$12*List!$G1412)+Reference!C$13</f>
        <v>1319.5275857933389</v>
      </c>
      <c r="J1412" s="36">
        <f>(Reference!D$12*List!$G1412)+Reference!D$13</f>
        <v>1579.2975648848694</v>
      </c>
      <c r="K1412" s="36">
        <f>(Reference!E$12*List!$G1412)+Reference!E$13</f>
        <v>1953.3663347766735</v>
      </c>
      <c r="L1412" s="36">
        <f>(Reference!F$12*List!$G1412)+Reference!F$13</f>
        <v>2034.7609282253532</v>
      </c>
      <c r="M1412" s="36">
        <f>(Reference!G$12*List!$G1412)+Reference!G$13</f>
        <v>2304.3444398603415</v>
      </c>
      <c r="N1412" s="36">
        <f>(Reference!H$12*List!$G1412)+Reference!H$13</f>
        <v>2392.0889661312581</v>
      </c>
      <c r="O1412" s="36">
        <f>(Reference!I$12*List!$G1412)+Reference!I$13</f>
        <v>2486.1834252244121</v>
      </c>
      <c r="P1412" s="36">
        <f>(Reference!J$12*List!$G1412)+Reference!J$13</f>
        <v>2878.1474603425222</v>
      </c>
      <c r="Q1412" s="36">
        <f>(Reference!K$12*List!$G1412)+Reference!K$13</f>
        <v>2969.3555863346601</v>
      </c>
      <c r="R1412" s="36">
        <f>(Reference!L$12*List!$G1412)+Reference!L$13</f>
        <v>3203.7258341372408</v>
      </c>
      <c r="S1412" s="36">
        <f>(Reference!M$12*List!$G1412)+Reference!M$13</f>
        <v>3827.751050577117</v>
      </c>
      <c r="T1412" s="36">
        <f>(Reference!N$12*List!$G1412)+Reference!N$13</f>
        <v>15440.623649208941</v>
      </c>
      <c r="U1412" s="12">
        <f>(Reference!O$12*List!$G1412)+Reference!O$13</f>
        <v>573.90692847381752</v>
      </c>
      <c r="V1412" s="12">
        <f>(Reference!P$12*List!$G1412)+Reference!P$13</f>
        <v>808.68703557674303</v>
      </c>
      <c r="W1412" s="12">
        <f>(Reference!Q$12*List!$G1412)+Reference!Q$13</f>
        <v>404.34351778837151</v>
      </c>
      <c r="X1412" s="54"/>
      <c r="Y1412" s="1" t="str">
        <f t="shared" si="43"/>
        <v>Renville County, Minnesota</v>
      </c>
      <c r="Z1412" s="41" t="s">
        <v>1396</v>
      </c>
      <c r="AA1412" s="40" t="s">
        <v>2225</v>
      </c>
      <c r="AB1412" s="44" t="s">
        <v>1984</v>
      </c>
      <c r="AC1412" s="63"/>
      <c r="AD1412" s="57">
        <f t="shared" si="42"/>
        <v>0.90080000000000005</v>
      </c>
    </row>
    <row r="1413" spans="1:30" x14ac:dyDescent="0.3">
      <c r="A1413" s="47">
        <v>24650</v>
      </c>
      <c r="B1413" s="19">
        <v>99924</v>
      </c>
      <c r="C1413" s="49" t="s">
        <v>1984</v>
      </c>
      <c r="D1413" s="41" t="s">
        <v>1251</v>
      </c>
      <c r="E1413" s="44" t="s">
        <v>1984</v>
      </c>
      <c r="F1413" s="18" t="s">
        <v>7</v>
      </c>
      <c r="G1413" s="16">
        <v>0.90080000000000005</v>
      </c>
      <c r="H1413" s="36">
        <f>(Reference!B$12*List!$G1413)+Reference!B$13</f>
        <v>884.26855415997431</v>
      </c>
      <c r="I1413" s="36">
        <f>(Reference!C$12*List!$G1413)+Reference!C$13</f>
        <v>1319.5275857933389</v>
      </c>
      <c r="J1413" s="36">
        <f>(Reference!D$12*List!$G1413)+Reference!D$13</f>
        <v>1579.2975648848694</v>
      </c>
      <c r="K1413" s="36">
        <f>(Reference!E$12*List!$G1413)+Reference!E$13</f>
        <v>1953.3663347766735</v>
      </c>
      <c r="L1413" s="36">
        <f>(Reference!F$12*List!$G1413)+Reference!F$13</f>
        <v>2034.7609282253532</v>
      </c>
      <c r="M1413" s="36">
        <f>(Reference!G$12*List!$G1413)+Reference!G$13</f>
        <v>2304.3444398603415</v>
      </c>
      <c r="N1413" s="36">
        <f>(Reference!H$12*List!$G1413)+Reference!H$13</f>
        <v>2392.0889661312581</v>
      </c>
      <c r="O1413" s="36">
        <f>(Reference!I$12*List!$G1413)+Reference!I$13</f>
        <v>2486.1834252244121</v>
      </c>
      <c r="P1413" s="36">
        <f>(Reference!J$12*List!$G1413)+Reference!J$13</f>
        <v>2878.1474603425222</v>
      </c>
      <c r="Q1413" s="36">
        <f>(Reference!K$12*List!$G1413)+Reference!K$13</f>
        <v>2969.3555863346601</v>
      </c>
      <c r="R1413" s="36">
        <f>(Reference!L$12*List!$G1413)+Reference!L$13</f>
        <v>3203.7258341372408</v>
      </c>
      <c r="S1413" s="36">
        <f>(Reference!M$12*List!$G1413)+Reference!M$13</f>
        <v>3827.751050577117</v>
      </c>
      <c r="T1413" s="36">
        <f>(Reference!N$12*List!$G1413)+Reference!N$13</f>
        <v>15440.623649208941</v>
      </c>
      <c r="U1413" s="12">
        <f>(Reference!O$12*List!$G1413)+Reference!O$13</f>
        <v>573.90692847381752</v>
      </c>
      <c r="V1413" s="12">
        <f>(Reference!P$12*List!$G1413)+Reference!P$13</f>
        <v>808.68703557674303</v>
      </c>
      <c r="W1413" s="12">
        <f>(Reference!Q$12*List!$G1413)+Reference!Q$13</f>
        <v>404.34351778837151</v>
      </c>
      <c r="X1413" s="54"/>
      <c r="Y1413" s="1" t="str">
        <f t="shared" si="43"/>
        <v>Rice County, Minnesota</v>
      </c>
      <c r="Z1413" s="41" t="s">
        <v>1251</v>
      </c>
      <c r="AA1413" s="40" t="s">
        <v>2225</v>
      </c>
      <c r="AB1413" s="44" t="s">
        <v>1984</v>
      </c>
      <c r="AC1413" s="63"/>
      <c r="AD1413" s="57">
        <f t="shared" si="42"/>
        <v>0.90080000000000005</v>
      </c>
    </row>
    <row r="1414" spans="1:30" x14ac:dyDescent="0.3">
      <c r="A1414" s="47">
        <v>24660</v>
      </c>
      <c r="B1414" s="19">
        <v>99924</v>
      </c>
      <c r="C1414" s="49" t="s">
        <v>1984</v>
      </c>
      <c r="D1414" s="41" t="s">
        <v>860</v>
      </c>
      <c r="E1414" s="44" t="s">
        <v>1984</v>
      </c>
      <c r="F1414" s="18" t="s">
        <v>7</v>
      </c>
      <c r="G1414" s="16">
        <v>0.90080000000000005</v>
      </c>
      <c r="H1414" s="36">
        <f>(Reference!B$12*List!$G1414)+Reference!B$13</f>
        <v>884.26855415997431</v>
      </c>
      <c r="I1414" s="36">
        <f>(Reference!C$12*List!$G1414)+Reference!C$13</f>
        <v>1319.5275857933389</v>
      </c>
      <c r="J1414" s="36">
        <f>(Reference!D$12*List!$G1414)+Reference!D$13</f>
        <v>1579.2975648848694</v>
      </c>
      <c r="K1414" s="36">
        <f>(Reference!E$12*List!$G1414)+Reference!E$13</f>
        <v>1953.3663347766735</v>
      </c>
      <c r="L1414" s="36">
        <f>(Reference!F$12*List!$G1414)+Reference!F$13</f>
        <v>2034.7609282253532</v>
      </c>
      <c r="M1414" s="36">
        <f>(Reference!G$12*List!$G1414)+Reference!G$13</f>
        <v>2304.3444398603415</v>
      </c>
      <c r="N1414" s="36">
        <f>(Reference!H$12*List!$G1414)+Reference!H$13</f>
        <v>2392.0889661312581</v>
      </c>
      <c r="O1414" s="36">
        <f>(Reference!I$12*List!$G1414)+Reference!I$13</f>
        <v>2486.1834252244121</v>
      </c>
      <c r="P1414" s="36">
        <f>(Reference!J$12*List!$G1414)+Reference!J$13</f>
        <v>2878.1474603425222</v>
      </c>
      <c r="Q1414" s="36">
        <f>(Reference!K$12*List!$G1414)+Reference!K$13</f>
        <v>2969.3555863346601</v>
      </c>
      <c r="R1414" s="36">
        <f>(Reference!L$12*List!$G1414)+Reference!L$13</f>
        <v>3203.7258341372408</v>
      </c>
      <c r="S1414" s="36">
        <f>(Reference!M$12*List!$G1414)+Reference!M$13</f>
        <v>3827.751050577117</v>
      </c>
      <c r="T1414" s="36">
        <f>(Reference!N$12*List!$G1414)+Reference!N$13</f>
        <v>15440.623649208941</v>
      </c>
      <c r="U1414" s="12">
        <f>(Reference!O$12*List!$G1414)+Reference!O$13</f>
        <v>573.90692847381752</v>
      </c>
      <c r="V1414" s="12">
        <f>(Reference!P$12*List!$G1414)+Reference!P$13</f>
        <v>808.68703557674303</v>
      </c>
      <c r="W1414" s="12">
        <f>(Reference!Q$12*List!$G1414)+Reference!Q$13</f>
        <v>404.34351778837151</v>
      </c>
      <c r="X1414" s="54"/>
      <c r="Y1414" s="1" t="str">
        <f t="shared" si="43"/>
        <v>Rock County, Minnesota</v>
      </c>
      <c r="Z1414" s="41" t="s">
        <v>860</v>
      </c>
      <c r="AA1414" s="40" t="s">
        <v>2225</v>
      </c>
      <c r="AB1414" s="44" t="s">
        <v>1984</v>
      </c>
      <c r="AC1414" s="63"/>
      <c r="AD1414" s="57">
        <f t="shared" si="42"/>
        <v>0.90080000000000005</v>
      </c>
    </row>
    <row r="1415" spans="1:30" x14ac:dyDescent="0.3">
      <c r="A1415" s="47">
        <v>24670</v>
      </c>
      <c r="B1415" s="19">
        <v>99924</v>
      </c>
      <c r="C1415" s="49" t="s">
        <v>1984</v>
      </c>
      <c r="D1415" s="41" t="s">
        <v>1397</v>
      </c>
      <c r="E1415" s="44" t="s">
        <v>1984</v>
      </c>
      <c r="F1415" s="18" t="s">
        <v>7</v>
      </c>
      <c r="G1415" s="16">
        <v>0.90080000000000005</v>
      </c>
      <c r="H1415" s="36">
        <f>(Reference!B$12*List!$G1415)+Reference!B$13</f>
        <v>884.26855415997431</v>
      </c>
      <c r="I1415" s="36">
        <f>(Reference!C$12*List!$G1415)+Reference!C$13</f>
        <v>1319.5275857933389</v>
      </c>
      <c r="J1415" s="36">
        <f>(Reference!D$12*List!$G1415)+Reference!D$13</f>
        <v>1579.2975648848694</v>
      </c>
      <c r="K1415" s="36">
        <f>(Reference!E$12*List!$G1415)+Reference!E$13</f>
        <v>1953.3663347766735</v>
      </c>
      <c r="L1415" s="36">
        <f>(Reference!F$12*List!$G1415)+Reference!F$13</f>
        <v>2034.7609282253532</v>
      </c>
      <c r="M1415" s="36">
        <f>(Reference!G$12*List!$G1415)+Reference!G$13</f>
        <v>2304.3444398603415</v>
      </c>
      <c r="N1415" s="36">
        <f>(Reference!H$12*List!$G1415)+Reference!H$13</f>
        <v>2392.0889661312581</v>
      </c>
      <c r="O1415" s="36">
        <f>(Reference!I$12*List!$G1415)+Reference!I$13</f>
        <v>2486.1834252244121</v>
      </c>
      <c r="P1415" s="36">
        <f>(Reference!J$12*List!$G1415)+Reference!J$13</f>
        <v>2878.1474603425222</v>
      </c>
      <c r="Q1415" s="36">
        <f>(Reference!K$12*List!$G1415)+Reference!K$13</f>
        <v>2969.3555863346601</v>
      </c>
      <c r="R1415" s="36">
        <f>(Reference!L$12*List!$G1415)+Reference!L$13</f>
        <v>3203.7258341372408</v>
      </c>
      <c r="S1415" s="36">
        <f>(Reference!M$12*List!$G1415)+Reference!M$13</f>
        <v>3827.751050577117</v>
      </c>
      <c r="T1415" s="36">
        <f>(Reference!N$12*List!$G1415)+Reference!N$13</f>
        <v>15440.623649208941</v>
      </c>
      <c r="U1415" s="12">
        <f>(Reference!O$12*List!$G1415)+Reference!O$13</f>
        <v>573.90692847381752</v>
      </c>
      <c r="V1415" s="12">
        <f>(Reference!P$12*List!$G1415)+Reference!P$13</f>
        <v>808.68703557674303</v>
      </c>
      <c r="W1415" s="12">
        <f>(Reference!Q$12*List!$G1415)+Reference!Q$13</f>
        <v>404.34351778837151</v>
      </c>
      <c r="X1415" s="54"/>
      <c r="Y1415" s="1" t="str">
        <f t="shared" si="43"/>
        <v>Roseau County, Minnesota</v>
      </c>
      <c r="Z1415" s="41" t="s">
        <v>1397</v>
      </c>
      <c r="AA1415" s="40" t="s">
        <v>2225</v>
      </c>
      <c r="AB1415" s="44" t="s">
        <v>1984</v>
      </c>
      <c r="AC1415" s="63"/>
      <c r="AD1415" s="57">
        <f t="shared" si="42"/>
        <v>0.90080000000000005</v>
      </c>
    </row>
    <row r="1416" spans="1:30" x14ac:dyDescent="0.3">
      <c r="A1416" s="47">
        <v>24690</v>
      </c>
      <c r="B1416" s="28">
        <v>33460</v>
      </c>
      <c r="C1416" s="49" t="s">
        <v>2440</v>
      </c>
      <c r="D1416" s="40" t="s">
        <v>301</v>
      </c>
      <c r="E1416" s="43" t="s">
        <v>1984</v>
      </c>
      <c r="F1416" s="18" t="s">
        <v>6</v>
      </c>
      <c r="G1416" s="10">
        <v>1.1206</v>
      </c>
      <c r="H1416" s="36">
        <f>(Reference!B$12*List!$G1416)+Reference!B$13</f>
        <v>1049.8075286119906</v>
      </c>
      <c r="I1416" s="36">
        <f>(Reference!C$12*List!$G1416)+Reference!C$13</f>
        <v>1566.5489711923469</v>
      </c>
      <c r="J1416" s="36">
        <f>(Reference!D$12*List!$G1416)+Reference!D$13</f>
        <v>1874.9490363928244</v>
      </c>
      <c r="K1416" s="36">
        <f>(Reference!E$12*List!$G1416)+Reference!E$13</f>
        <v>2319.0451302815122</v>
      </c>
      <c r="L1416" s="36">
        <f>(Reference!F$12*List!$G1416)+Reference!F$13</f>
        <v>2415.6771507109952</v>
      </c>
      <c r="M1416" s="36">
        <f>(Reference!G$12*List!$G1416)+Reference!G$13</f>
        <v>2735.7278850412686</v>
      </c>
      <c r="N1416" s="36">
        <f>(Reference!H$12*List!$G1416)+Reference!H$13</f>
        <v>2839.8985737312073</v>
      </c>
      <c r="O1416" s="36">
        <f>(Reference!I$12*List!$G1416)+Reference!I$13</f>
        <v>2951.6079306816018</v>
      </c>
      <c r="P1416" s="36">
        <f>(Reference!J$12*List!$G1416)+Reference!J$13</f>
        <v>3416.9493623952121</v>
      </c>
      <c r="Q1416" s="36">
        <f>(Reference!K$12*List!$G1416)+Reference!K$13</f>
        <v>3525.2320519544919</v>
      </c>
      <c r="R1416" s="36">
        <f>(Reference!L$12*List!$G1416)+Reference!L$13</f>
        <v>3803.4774441131449</v>
      </c>
      <c r="S1416" s="36">
        <f>(Reference!M$12*List!$G1416)+Reference!M$13</f>
        <v>4544.3229340725138</v>
      </c>
      <c r="T1416" s="36">
        <f>(Reference!N$12*List!$G1416)+Reference!N$13</f>
        <v>18331.176515490311</v>
      </c>
      <c r="U1416" s="12">
        <f>(Reference!O$12*List!$G1416)+Reference!O$13</f>
        <v>681.34483738002427</v>
      </c>
      <c r="V1416" s="12">
        <f>(Reference!P$12*List!$G1416)+Reference!P$13</f>
        <v>960.07681630821617</v>
      </c>
      <c r="W1416" s="12">
        <f>(Reference!Q$12*List!$G1416)+Reference!Q$13</f>
        <v>480.03840815410808</v>
      </c>
      <c r="X1416" s="54"/>
      <c r="Y1416" s="1" t="str">
        <f t="shared" si="43"/>
        <v>Scott County, Minnesota</v>
      </c>
      <c r="Z1416" s="40" t="s">
        <v>301</v>
      </c>
      <c r="AA1416" s="40" t="s">
        <v>2225</v>
      </c>
      <c r="AB1416" s="43" t="s">
        <v>1984</v>
      </c>
      <c r="AC1416" s="62"/>
      <c r="AD1416" s="57">
        <f t="shared" si="42"/>
        <v>1.1206</v>
      </c>
    </row>
    <row r="1417" spans="1:30" x14ac:dyDescent="0.3">
      <c r="A1417" s="47">
        <v>24700</v>
      </c>
      <c r="B1417" s="28">
        <v>33460</v>
      </c>
      <c r="C1417" s="49" t="s">
        <v>2440</v>
      </c>
      <c r="D1417" s="40" t="s">
        <v>425</v>
      </c>
      <c r="E1417" s="43" t="s">
        <v>1984</v>
      </c>
      <c r="F1417" s="18" t="s">
        <v>6</v>
      </c>
      <c r="G1417" s="10">
        <v>1.1206</v>
      </c>
      <c r="H1417" s="36">
        <f>(Reference!B$12*List!$G1417)+Reference!B$13</f>
        <v>1049.8075286119906</v>
      </c>
      <c r="I1417" s="36">
        <f>(Reference!C$12*List!$G1417)+Reference!C$13</f>
        <v>1566.5489711923469</v>
      </c>
      <c r="J1417" s="36">
        <f>(Reference!D$12*List!$G1417)+Reference!D$13</f>
        <v>1874.9490363928244</v>
      </c>
      <c r="K1417" s="36">
        <f>(Reference!E$12*List!$G1417)+Reference!E$13</f>
        <v>2319.0451302815122</v>
      </c>
      <c r="L1417" s="36">
        <f>(Reference!F$12*List!$G1417)+Reference!F$13</f>
        <v>2415.6771507109952</v>
      </c>
      <c r="M1417" s="36">
        <f>(Reference!G$12*List!$G1417)+Reference!G$13</f>
        <v>2735.7278850412686</v>
      </c>
      <c r="N1417" s="36">
        <f>(Reference!H$12*List!$G1417)+Reference!H$13</f>
        <v>2839.8985737312073</v>
      </c>
      <c r="O1417" s="36">
        <f>(Reference!I$12*List!$G1417)+Reference!I$13</f>
        <v>2951.6079306816018</v>
      </c>
      <c r="P1417" s="36">
        <f>(Reference!J$12*List!$G1417)+Reference!J$13</f>
        <v>3416.9493623952121</v>
      </c>
      <c r="Q1417" s="36">
        <f>(Reference!K$12*List!$G1417)+Reference!K$13</f>
        <v>3525.2320519544919</v>
      </c>
      <c r="R1417" s="36">
        <f>(Reference!L$12*List!$G1417)+Reference!L$13</f>
        <v>3803.4774441131449</v>
      </c>
      <c r="S1417" s="36">
        <f>(Reference!M$12*List!$G1417)+Reference!M$13</f>
        <v>4544.3229340725138</v>
      </c>
      <c r="T1417" s="36">
        <f>(Reference!N$12*List!$G1417)+Reference!N$13</f>
        <v>18331.176515490311</v>
      </c>
      <c r="U1417" s="12">
        <f>(Reference!O$12*List!$G1417)+Reference!O$13</f>
        <v>681.34483738002427</v>
      </c>
      <c r="V1417" s="12">
        <f>(Reference!P$12*List!$G1417)+Reference!P$13</f>
        <v>960.07681630821617</v>
      </c>
      <c r="W1417" s="12">
        <f>(Reference!Q$12*List!$G1417)+Reference!Q$13</f>
        <v>480.03840815410808</v>
      </c>
      <c r="X1417" s="54"/>
      <c r="Y1417" s="1" t="str">
        <f t="shared" si="43"/>
        <v>Sherburne County, Minnesota</v>
      </c>
      <c r="Z1417" s="40" t="s">
        <v>425</v>
      </c>
      <c r="AA1417" s="40" t="s">
        <v>2225</v>
      </c>
      <c r="AB1417" s="43" t="s">
        <v>1984</v>
      </c>
      <c r="AC1417" s="62"/>
      <c r="AD1417" s="57">
        <f t="shared" si="42"/>
        <v>1.1206</v>
      </c>
    </row>
    <row r="1418" spans="1:30" x14ac:dyDescent="0.3">
      <c r="A1418" s="47">
        <v>24710</v>
      </c>
      <c r="B1418" s="28">
        <v>33460</v>
      </c>
      <c r="C1418" s="49" t="s">
        <v>2440</v>
      </c>
      <c r="D1418" s="40" t="s">
        <v>887</v>
      </c>
      <c r="E1418" s="43" t="s">
        <v>1984</v>
      </c>
      <c r="F1418" s="18" t="s">
        <v>6</v>
      </c>
      <c r="G1418" s="10">
        <v>1.1206</v>
      </c>
      <c r="H1418" s="36">
        <f>(Reference!B$12*List!$G1418)+Reference!B$13</f>
        <v>1049.8075286119906</v>
      </c>
      <c r="I1418" s="36">
        <f>(Reference!C$12*List!$G1418)+Reference!C$13</f>
        <v>1566.5489711923469</v>
      </c>
      <c r="J1418" s="36">
        <f>(Reference!D$12*List!$G1418)+Reference!D$13</f>
        <v>1874.9490363928244</v>
      </c>
      <c r="K1418" s="36">
        <f>(Reference!E$12*List!$G1418)+Reference!E$13</f>
        <v>2319.0451302815122</v>
      </c>
      <c r="L1418" s="36">
        <f>(Reference!F$12*List!$G1418)+Reference!F$13</f>
        <v>2415.6771507109952</v>
      </c>
      <c r="M1418" s="36">
        <f>(Reference!G$12*List!$G1418)+Reference!G$13</f>
        <v>2735.7278850412686</v>
      </c>
      <c r="N1418" s="36">
        <f>(Reference!H$12*List!$G1418)+Reference!H$13</f>
        <v>2839.8985737312073</v>
      </c>
      <c r="O1418" s="36">
        <f>(Reference!I$12*List!$G1418)+Reference!I$13</f>
        <v>2951.6079306816018</v>
      </c>
      <c r="P1418" s="36">
        <f>(Reference!J$12*List!$G1418)+Reference!J$13</f>
        <v>3416.9493623952121</v>
      </c>
      <c r="Q1418" s="36">
        <f>(Reference!K$12*List!$G1418)+Reference!K$13</f>
        <v>3525.2320519544919</v>
      </c>
      <c r="R1418" s="36">
        <f>(Reference!L$12*List!$G1418)+Reference!L$13</f>
        <v>3803.4774441131449</v>
      </c>
      <c r="S1418" s="36">
        <f>(Reference!M$12*List!$G1418)+Reference!M$13</f>
        <v>4544.3229340725138</v>
      </c>
      <c r="T1418" s="36">
        <f>(Reference!N$12*List!$G1418)+Reference!N$13</f>
        <v>18331.176515490311</v>
      </c>
      <c r="U1418" s="12">
        <f>(Reference!O$12*List!$G1418)+Reference!O$13</f>
        <v>681.34483738002427</v>
      </c>
      <c r="V1418" s="12">
        <f>(Reference!P$12*List!$G1418)+Reference!P$13</f>
        <v>960.07681630821617</v>
      </c>
      <c r="W1418" s="12">
        <f>(Reference!Q$12*List!$G1418)+Reference!Q$13</f>
        <v>480.03840815410808</v>
      </c>
      <c r="X1418" s="54"/>
      <c r="Y1418" s="1" t="str">
        <f t="shared" si="43"/>
        <v>Sibley County, Minnesota</v>
      </c>
      <c r="Z1418" s="40" t="s">
        <v>887</v>
      </c>
      <c r="AA1418" s="40" t="s">
        <v>2225</v>
      </c>
      <c r="AB1418" s="43" t="s">
        <v>1984</v>
      </c>
      <c r="AC1418" s="62"/>
      <c r="AD1418" s="57">
        <f t="shared" ref="AD1418:AD1481" si="44">IFERROR(INDEX($AH$9:$AH$3254,MATCH($B1418,$AE$9:$AE$3254,0)),"")</f>
        <v>1.1206</v>
      </c>
    </row>
    <row r="1419" spans="1:30" x14ac:dyDescent="0.3">
      <c r="A1419" s="47">
        <v>24680</v>
      </c>
      <c r="B1419" s="28">
        <v>20260</v>
      </c>
      <c r="C1419" s="49" t="s">
        <v>2443</v>
      </c>
      <c r="D1419" s="40" t="s">
        <v>424</v>
      </c>
      <c r="E1419" s="43" t="s">
        <v>1984</v>
      </c>
      <c r="F1419" s="18" t="s">
        <v>6</v>
      </c>
      <c r="G1419" s="10">
        <v>0.96870000000000001</v>
      </c>
      <c r="H1419" s="36">
        <f>(Reference!B$12*List!$G1419)+Reference!B$13</f>
        <v>935.40639021680727</v>
      </c>
      <c r="I1419" s="36">
        <f>(Reference!C$12*List!$G1419)+Reference!C$13</f>
        <v>1395.8367398815676</v>
      </c>
      <c r="J1419" s="36">
        <f>(Reference!D$12*List!$G1419)+Reference!D$13</f>
        <v>1670.6293888857344</v>
      </c>
      <c r="K1419" s="36">
        <f>(Reference!E$12*List!$G1419)+Reference!E$13</f>
        <v>2066.3308034517349</v>
      </c>
      <c r="L1419" s="36">
        <f>(Reference!F$12*List!$G1419)+Reference!F$13</f>
        <v>2152.4325001397074</v>
      </c>
      <c r="M1419" s="36">
        <f>(Reference!G$12*List!$G1419)+Reference!G$13</f>
        <v>2437.6062047729206</v>
      </c>
      <c r="N1419" s="36">
        <f>(Reference!H$12*List!$G1419)+Reference!H$13</f>
        <v>2530.4250551032169</v>
      </c>
      <c r="O1419" s="36">
        <f>(Reference!I$12*List!$G1419)+Reference!I$13</f>
        <v>2629.9610590758366</v>
      </c>
      <c r="P1419" s="36">
        <f>(Reference!J$12*List!$G1419)+Reference!J$13</f>
        <v>3044.5926339065695</v>
      </c>
      <c r="Q1419" s="36">
        <f>(Reference!K$12*List!$G1419)+Reference!K$13</f>
        <v>3141.0753862235888</v>
      </c>
      <c r="R1419" s="36">
        <f>(Reference!L$12*List!$G1419)+Reference!L$13</f>
        <v>3388.9994206584588</v>
      </c>
      <c r="S1419" s="36">
        <f>(Reference!M$12*List!$G1419)+Reference!M$13</f>
        <v>4049.1124285995802</v>
      </c>
      <c r="T1419" s="36">
        <f>(Reference!N$12*List!$G1419)+Reference!N$13</f>
        <v>16333.565139748091</v>
      </c>
      <c r="U1419" s="12">
        <f>(Reference!O$12*List!$G1419)+Reference!O$13</f>
        <v>607.09634619325072</v>
      </c>
      <c r="V1419" s="12">
        <f>(Reference!P$12*List!$G1419)+Reference!P$13</f>
        <v>855.45394236321704</v>
      </c>
      <c r="W1419" s="12">
        <f>(Reference!Q$12*List!$G1419)+Reference!Q$13</f>
        <v>427.72697118160852</v>
      </c>
      <c r="X1419" s="54"/>
      <c r="Y1419" s="1" t="str">
        <f t="shared" si="43"/>
        <v>St Louis County, Minnesota</v>
      </c>
      <c r="Z1419" s="40" t="s">
        <v>424</v>
      </c>
      <c r="AA1419" s="40" t="s">
        <v>2225</v>
      </c>
      <c r="AB1419" s="43" t="s">
        <v>1984</v>
      </c>
      <c r="AC1419" s="62"/>
      <c r="AD1419" s="57">
        <f t="shared" si="44"/>
        <v>0.96870000000000001</v>
      </c>
    </row>
    <row r="1420" spans="1:30" x14ac:dyDescent="0.3">
      <c r="A1420" s="47">
        <v>24720</v>
      </c>
      <c r="B1420" s="28">
        <v>41060</v>
      </c>
      <c r="C1420" s="49" t="s">
        <v>2441</v>
      </c>
      <c r="D1420" s="40" t="s">
        <v>426</v>
      </c>
      <c r="E1420" s="43" t="s">
        <v>1984</v>
      </c>
      <c r="F1420" s="18" t="s">
        <v>6</v>
      </c>
      <c r="G1420" s="10">
        <v>0.96260000000000001</v>
      </c>
      <c r="H1420" s="36">
        <f>(Reference!B$12*List!$G1420)+Reference!B$13</f>
        <v>930.81226945176047</v>
      </c>
      <c r="I1420" s="36">
        <f>(Reference!C$12*List!$G1420)+Reference!C$13</f>
        <v>1388.9812783213583</v>
      </c>
      <c r="J1420" s="36">
        <f>(Reference!D$12*List!$G1420)+Reference!D$13</f>
        <v>1662.4243207501634</v>
      </c>
      <c r="K1420" s="36">
        <f>(Reference!E$12*List!$G1420)+Reference!E$13</f>
        <v>2056.1823018476425</v>
      </c>
      <c r="L1420" s="36">
        <f>(Reference!F$12*List!$G1420)+Reference!F$13</f>
        <v>2141.861121808668</v>
      </c>
      <c r="M1420" s="36">
        <f>(Reference!G$12*List!$G1420)+Reference!G$13</f>
        <v>2425.634234729228</v>
      </c>
      <c r="N1420" s="36">
        <f>(Reference!H$12*List!$G1420)+Reference!H$13</f>
        <v>2517.9972179496244</v>
      </c>
      <c r="O1420" s="36">
        <f>(Reference!I$12*List!$G1420)+Reference!I$13</f>
        <v>2617.044364429391</v>
      </c>
      <c r="P1420" s="36">
        <f>(Reference!J$12*List!$G1420)+Reference!J$13</f>
        <v>3029.6395328941885</v>
      </c>
      <c r="Q1420" s="36">
        <f>(Reference!K$12*List!$G1420)+Reference!K$13</f>
        <v>3125.6484233469691</v>
      </c>
      <c r="R1420" s="36">
        <f>(Reference!L$12*List!$G1420)+Reference!L$13</f>
        <v>3372.354812738291</v>
      </c>
      <c r="S1420" s="36">
        <f>(Reference!M$12*List!$G1420)+Reference!M$13</f>
        <v>4029.2257657728201</v>
      </c>
      <c r="T1420" s="36">
        <f>(Reference!N$12*List!$G1420)+Reference!N$13</f>
        <v>16253.3450647512</v>
      </c>
      <c r="U1420" s="12">
        <f>(Reference!O$12*List!$G1420)+Reference!O$13</f>
        <v>604.11467538193199</v>
      </c>
      <c r="V1420" s="12">
        <f>(Reference!P$12*List!$G1420)+Reference!P$13</f>
        <v>851.25249712908612</v>
      </c>
      <c r="W1420" s="12">
        <f>(Reference!Q$12*List!$G1420)+Reference!Q$13</f>
        <v>425.62624856454306</v>
      </c>
      <c r="X1420" s="54"/>
      <c r="Y1420" s="1" t="str">
        <f t="shared" ref="Y1420:Y1483" si="45">CONCATENATE(Z1420, AA1420, AB1420)</f>
        <v>Stearns County, Minnesota</v>
      </c>
      <c r="Z1420" s="40" t="s">
        <v>426</v>
      </c>
      <c r="AA1420" s="40" t="s">
        <v>2225</v>
      </c>
      <c r="AB1420" s="43" t="s">
        <v>1984</v>
      </c>
      <c r="AC1420" s="62"/>
      <c r="AD1420" s="57">
        <f t="shared" si="44"/>
        <v>0.96260000000000001</v>
      </c>
    </row>
    <row r="1421" spans="1:30" x14ac:dyDescent="0.3">
      <c r="A1421" s="47">
        <v>24730</v>
      </c>
      <c r="B1421" s="19">
        <v>99924</v>
      </c>
      <c r="C1421" s="49" t="s">
        <v>1984</v>
      </c>
      <c r="D1421" s="41" t="s">
        <v>1398</v>
      </c>
      <c r="E1421" s="44" t="s">
        <v>1984</v>
      </c>
      <c r="F1421" s="18" t="s">
        <v>7</v>
      </c>
      <c r="G1421" s="16">
        <v>0.90080000000000005</v>
      </c>
      <c r="H1421" s="36">
        <f>(Reference!B$12*List!$G1421)+Reference!B$13</f>
        <v>884.26855415997431</v>
      </c>
      <c r="I1421" s="36">
        <f>(Reference!C$12*List!$G1421)+Reference!C$13</f>
        <v>1319.5275857933389</v>
      </c>
      <c r="J1421" s="36">
        <f>(Reference!D$12*List!$G1421)+Reference!D$13</f>
        <v>1579.2975648848694</v>
      </c>
      <c r="K1421" s="36">
        <f>(Reference!E$12*List!$G1421)+Reference!E$13</f>
        <v>1953.3663347766735</v>
      </c>
      <c r="L1421" s="36">
        <f>(Reference!F$12*List!$G1421)+Reference!F$13</f>
        <v>2034.7609282253532</v>
      </c>
      <c r="M1421" s="36">
        <f>(Reference!G$12*List!$G1421)+Reference!G$13</f>
        <v>2304.3444398603415</v>
      </c>
      <c r="N1421" s="36">
        <f>(Reference!H$12*List!$G1421)+Reference!H$13</f>
        <v>2392.0889661312581</v>
      </c>
      <c r="O1421" s="36">
        <f>(Reference!I$12*List!$G1421)+Reference!I$13</f>
        <v>2486.1834252244121</v>
      </c>
      <c r="P1421" s="36">
        <f>(Reference!J$12*List!$G1421)+Reference!J$13</f>
        <v>2878.1474603425222</v>
      </c>
      <c r="Q1421" s="36">
        <f>(Reference!K$12*List!$G1421)+Reference!K$13</f>
        <v>2969.3555863346601</v>
      </c>
      <c r="R1421" s="36">
        <f>(Reference!L$12*List!$G1421)+Reference!L$13</f>
        <v>3203.7258341372408</v>
      </c>
      <c r="S1421" s="36">
        <f>(Reference!M$12*List!$G1421)+Reference!M$13</f>
        <v>3827.751050577117</v>
      </c>
      <c r="T1421" s="36">
        <f>(Reference!N$12*List!$G1421)+Reference!N$13</f>
        <v>15440.623649208941</v>
      </c>
      <c r="U1421" s="12">
        <f>(Reference!O$12*List!$G1421)+Reference!O$13</f>
        <v>573.90692847381752</v>
      </c>
      <c r="V1421" s="12">
        <f>(Reference!P$12*List!$G1421)+Reference!P$13</f>
        <v>808.68703557674303</v>
      </c>
      <c r="W1421" s="12">
        <f>(Reference!Q$12*List!$G1421)+Reference!Q$13</f>
        <v>404.34351778837151</v>
      </c>
      <c r="X1421" s="54"/>
      <c r="Y1421" s="1" t="str">
        <f t="shared" si="45"/>
        <v>Steele County, Minnesota</v>
      </c>
      <c r="Z1421" s="41" t="s">
        <v>1398</v>
      </c>
      <c r="AA1421" s="40" t="s">
        <v>2225</v>
      </c>
      <c r="AB1421" s="44" t="s">
        <v>1984</v>
      </c>
      <c r="AC1421" s="63"/>
      <c r="AD1421" s="57">
        <f t="shared" si="44"/>
        <v>0.90080000000000005</v>
      </c>
    </row>
    <row r="1422" spans="1:30" x14ac:dyDescent="0.3">
      <c r="A1422" s="47">
        <v>24740</v>
      </c>
      <c r="B1422" s="19">
        <v>99924</v>
      </c>
      <c r="C1422" s="49" t="s">
        <v>1984</v>
      </c>
      <c r="D1422" s="41" t="s">
        <v>922</v>
      </c>
      <c r="E1422" s="44" t="s">
        <v>1984</v>
      </c>
      <c r="F1422" s="18" t="s">
        <v>7</v>
      </c>
      <c r="G1422" s="16">
        <v>0.90080000000000005</v>
      </c>
      <c r="H1422" s="36">
        <f>(Reference!B$12*List!$G1422)+Reference!B$13</f>
        <v>884.26855415997431</v>
      </c>
      <c r="I1422" s="36">
        <f>(Reference!C$12*List!$G1422)+Reference!C$13</f>
        <v>1319.5275857933389</v>
      </c>
      <c r="J1422" s="36">
        <f>(Reference!D$12*List!$G1422)+Reference!D$13</f>
        <v>1579.2975648848694</v>
      </c>
      <c r="K1422" s="36">
        <f>(Reference!E$12*List!$G1422)+Reference!E$13</f>
        <v>1953.3663347766735</v>
      </c>
      <c r="L1422" s="36">
        <f>(Reference!F$12*List!$G1422)+Reference!F$13</f>
        <v>2034.7609282253532</v>
      </c>
      <c r="M1422" s="36">
        <f>(Reference!G$12*List!$G1422)+Reference!G$13</f>
        <v>2304.3444398603415</v>
      </c>
      <c r="N1422" s="36">
        <f>(Reference!H$12*List!$G1422)+Reference!H$13</f>
        <v>2392.0889661312581</v>
      </c>
      <c r="O1422" s="36">
        <f>(Reference!I$12*List!$G1422)+Reference!I$13</f>
        <v>2486.1834252244121</v>
      </c>
      <c r="P1422" s="36">
        <f>(Reference!J$12*List!$G1422)+Reference!J$13</f>
        <v>2878.1474603425222</v>
      </c>
      <c r="Q1422" s="36">
        <f>(Reference!K$12*List!$G1422)+Reference!K$13</f>
        <v>2969.3555863346601</v>
      </c>
      <c r="R1422" s="36">
        <f>(Reference!L$12*List!$G1422)+Reference!L$13</f>
        <v>3203.7258341372408</v>
      </c>
      <c r="S1422" s="36">
        <f>(Reference!M$12*List!$G1422)+Reference!M$13</f>
        <v>3827.751050577117</v>
      </c>
      <c r="T1422" s="36">
        <f>(Reference!N$12*List!$G1422)+Reference!N$13</f>
        <v>15440.623649208941</v>
      </c>
      <c r="U1422" s="12">
        <f>(Reference!O$12*List!$G1422)+Reference!O$13</f>
        <v>573.90692847381752</v>
      </c>
      <c r="V1422" s="12">
        <f>(Reference!P$12*List!$G1422)+Reference!P$13</f>
        <v>808.68703557674303</v>
      </c>
      <c r="W1422" s="12">
        <f>(Reference!Q$12*List!$G1422)+Reference!Q$13</f>
        <v>404.34351778837151</v>
      </c>
      <c r="X1422" s="54"/>
      <c r="Y1422" s="1" t="str">
        <f t="shared" si="45"/>
        <v>Stevens County, Minnesota</v>
      </c>
      <c r="Z1422" s="41" t="s">
        <v>922</v>
      </c>
      <c r="AA1422" s="40" t="s">
        <v>2225</v>
      </c>
      <c r="AB1422" s="44" t="s">
        <v>1984</v>
      </c>
      <c r="AC1422" s="63"/>
      <c r="AD1422" s="57">
        <f t="shared" si="44"/>
        <v>0.90080000000000005</v>
      </c>
    </row>
    <row r="1423" spans="1:30" x14ac:dyDescent="0.3">
      <c r="A1423" s="47">
        <v>24750</v>
      </c>
      <c r="B1423" s="19">
        <v>99924</v>
      </c>
      <c r="C1423" s="49" t="s">
        <v>1984</v>
      </c>
      <c r="D1423" s="41" t="s">
        <v>1399</v>
      </c>
      <c r="E1423" s="44" t="s">
        <v>1984</v>
      </c>
      <c r="F1423" s="18" t="s">
        <v>7</v>
      </c>
      <c r="G1423" s="16">
        <v>0.90080000000000005</v>
      </c>
      <c r="H1423" s="36">
        <f>(Reference!B$12*List!$G1423)+Reference!B$13</f>
        <v>884.26855415997431</v>
      </c>
      <c r="I1423" s="36">
        <f>(Reference!C$12*List!$G1423)+Reference!C$13</f>
        <v>1319.5275857933389</v>
      </c>
      <c r="J1423" s="36">
        <f>(Reference!D$12*List!$G1423)+Reference!D$13</f>
        <v>1579.2975648848694</v>
      </c>
      <c r="K1423" s="36">
        <f>(Reference!E$12*List!$G1423)+Reference!E$13</f>
        <v>1953.3663347766735</v>
      </c>
      <c r="L1423" s="36">
        <f>(Reference!F$12*List!$G1423)+Reference!F$13</f>
        <v>2034.7609282253532</v>
      </c>
      <c r="M1423" s="36">
        <f>(Reference!G$12*List!$G1423)+Reference!G$13</f>
        <v>2304.3444398603415</v>
      </c>
      <c r="N1423" s="36">
        <f>(Reference!H$12*List!$G1423)+Reference!H$13</f>
        <v>2392.0889661312581</v>
      </c>
      <c r="O1423" s="36">
        <f>(Reference!I$12*List!$G1423)+Reference!I$13</f>
        <v>2486.1834252244121</v>
      </c>
      <c r="P1423" s="36">
        <f>(Reference!J$12*List!$G1423)+Reference!J$13</f>
        <v>2878.1474603425222</v>
      </c>
      <c r="Q1423" s="36">
        <f>(Reference!K$12*List!$G1423)+Reference!K$13</f>
        <v>2969.3555863346601</v>
      </c>
      <c r="R1423" s="36">
        <f>(Reference!L$12*List!$G1423)+Reference!L$13</f>
        <v>3203.7258341372408</v>
      </c>
      <c r="S1423" s="36">
        <f>(Reference!M$12*List!$G1423)+Reference!M$13</f>
        <v>3827.751050577117</v>
      </c>
      <c r="T1423" s="36">
        <f>(Reference!N$12*List!$G1423)+Reference!N$13</f>
        <v>15440.623649208941</v>
      </c>
      <c r="U1423" s="12">
        <f>(Reference!O$12*List!$G1423)+Reference!O$13</f>
        <v>573.90692847381752</v>
      </c>
      <c r="V1423" s="12">
        <f>(Reference!P$12*List!$G1423)+Reference!P$13</f>
        <v>808.68703557674303</v>
      </c>
      <c r="W1423" s="12">
        <f>(Reference!Q$12*List!$G1423)+Reference!Q$13</f>
        <v>404.34351778837151</v>
      </c>
      <c r="X1423" s="54"/>
      <c r="Y1423" s="1" t="str">
        <f t="shared" si="45"/>
        <v>Swift County, Minnesota</v>
      </c>
      <c r="Z1423" s="41" t="s">
        <v>1399</v>
      </c>
      <c r="AA1423" s="40" t="s">
        <v>2225</v>
      </c>
      <c r="AB1423" s="44" t="s">
        <v>1984</v>
      </c>
      <c r="AC1423" s="63"/>
      <c r="AD1423" s="57">
        <f t="shared" si="44"/>
        <v>0.90080000000000005</v>
      </c>
    </row>
    <row r="1424" spans="1:30" x14ac:dyDescent="0.3">
      <c r="A1424" s="47">
        <v>24760</v>
      </c>
      <c r="B1424" s="19">
        <v>99924</v>
      </c>
      <c r="C1424" s="49" t="s">
        <v>1984</v>
      </c>
      <c r="D1424" s="41" t="s">
        <v>1289</v>
      </c>
      <c r="E1424" s="44" t="s">
        <v>1984</v>
      </c>
      <c r="F1424" s="18" t="s">
        <v>7</v>
      </c>
      <c r="G1424" s="16">
        <v>0.90080000000000005</v>
      </c>
      <c r="H1424" s="36">
        <f>(Reference!B$12*List!$G1424)+Reference!B$13</f>
        <v>884.26855415997431</v>
      </c>
      <c r="I1424" s="36">
        <f>(Reference!C$12*List!$G1424)+Reference!C$13</f>
        <v>1319.5275857933389</v>
      </c>
      <c r="J1424" s="36">
        <f>(Reference!D$12*List!$G1424)+Reference!D$13</f>
        <v>1579.2975648848694</v>
      </c>
      <c r="K1424" s="36">
        <f>(Reference!E$12*List!$G1424)+Reference!E$13</f>
        <v>1953.3663347766735</v>
      </c>
      <c r="L1424" s="36">
        <f>(Reference!F$12*List!$G1424)+Reference!F$13</f>
        <v>2034.7609282253532</v>
      </c>
      <c r="M1424" s="36">
        <f>(Reference!G$12*List!$G1424)+Reference!G$13</f>
        <v>2304.3444398603415</v>
      </c>
      <c r="N1424" s="36">
        <f>(Reference!H$12*List!$G1424)+Reference!H$13</f>
        <v>2392.0889661312581</v>
      </c>
      <c r="O1424" s="36">
        <f>(Reference!I$12*List!$G1424)+Reference!I$13</f>
        <v>2486.1834252244121</v>
      </c>
      <c r="P1424" s="36">
        <f>(Reference!J$12*List!$G1424)+Reference!J$13</f>
        <v>2878.1474603425222</v>
      </c>
      <c r="Q1424" s="36">
        <f>(Reference!K$12*List!$G1424)+Reference!K$13</f>
        <v>2969.3555863346601</v>
      </c>
      <c r="R1424" s="36">
        <f>(Reference!L$12*List!$G1424)+Reference!L$13</f>
        <v>3203.7258341372408</v>
      </c>
      <c r="S1424" s="36">
        <f>(Reference!M$12*List!$G1424)+Reference!M$13</f>
        <v>3827.751050577117</v>
      </c>
      <c r="T1424" s="36">
        <f>(Reference!N$12*List!$G1424)+Reference!N$13</f>
        <v>15440.623649208941</v>
      </c>
      <c r="U1424" s="12">
        <f>(Reference!O$12*List!$G1424)+Reference!O$13</f>
        <v>573.90692847381752</v>
      </c>
      <c r="V1424" s="12">
        <f>(Reference!P$12*List!$G1424)+Reference!P$13</f>
        <v>808.68703557674303</v>
      </c>
      <c r="W1424" s="12">
        <f>(Reference!Q$12*List!$G1424)+Reference!Q$13</f>
        <v>404.34351778837151</v>
      </c>
      <c r="X1424" s="54"/>
      <c r="Y1424" s="1" t="str">
        <f t="shared" si="45"/>
        <v>Todd County, Minnesota</v>
      </c>
      <c r="Z1424" s="41" t="s">
        <v>1289</v>
      </c>
      <c r="AA1424" s="40" t="s">
        <v>2225</v>
      </c>
      <c r="AB1424" s="44" t="s">
        <v>1984</v>
      </c>
      <c r="AC1424" s="63"/>
      <c r="AD1424" s="57">
        <f t="shared" si="44"/>
        <v>0.90080000000000005</v>
      </c>
    </row>
    <row r="1425" spans="1:30" x14ac:dyDescent="0.3">
      <c r="A1425" s="47">
        <v>24770</v>
      </c>
      <c r="B1425" s="19">
        <v>99924</v>
      </c>
      <c r="C1425" s="49" t="s">
        <v>1984</v>
      </c>
      <c r="D1425" s="41" t="s">
        <v>1400</v>
      </c>
      <c r="E1425" s="44" t="s">
        <v>1984</v>
      </c>
      <c r="F1425" s="18" t="s">
        <v>7</v>
      </c>
      <c r="G1425" s="16">
        <v>0.90080000000000005</v>
      </c>
      <c r="H1425" s="36">
        <f>(Reference!B$12*List!$G1425)+Reference!B$13</f>
        <v>884.26855415997431</v>
      </c>
      <c r="I1425" s="36">
        <f>(Reference!C$12*List!$G1425)+Reference!C$13</f>
        <v>1319.5275857933389</v>
      </c>
      <c r="J1425" s="36">
        <f>(Reference!D$12*List!$G1425)+Reference!D$13</f>
        <v>1579.2975648848694</v>
      </c>
      <c r="K1425" s="36">
        <f>(Reference!E$12*List!$G1425)+Reference!E$13</f>
        <v>1953.3663347766735</v>
      </c>
      <c r="L1425" s="36">
        <f>(Reference!F$12*List!$G1425)+Reference!F$13</f>
        <v>2034.7609282253532</v>
      </c>
      <c r="M1425" s="36">
        <f>(Reference!G$12*List!$G1425)+Reference!G$13</f>
        <v>2304.3444398603415</v>
      </c>
      <c r="N1425" s="36">
        <f>(Reference!H$12*List!$G1425)+Reference!H$13</f>
        <v>2392.0889661312581</v>
      </c>
      <c r="O1425" s="36">
        <f>(Reference!I$12*List!$G1425)+Reference!I$13</f>
        <v>2486.1834252244121</v>
      </c>
      <c r="P1425" s="36">
        <f>(Reference!J$12*List!$G1425)+Reference!J$13</f>
        <v>2878.1474603425222</v>
      </c>
      <c r="Q1425" s="36">
        <f>(Reference!K$12*List!$G1425)+Reference!K$13</f>
        <v>2969.3555863346601</v>
      </c>
      <c r="R1425" s="36">
        <f>(Reference!L$12*List!$G1425)+Reference!L$13</f>
        <v>3203.7258341372408</v>
      </c>
      <c r="S1425" s="36">
        <f>(Reference!M$12*List!$G1425)+Reference!M$13</f>
        <v>3827.751050577117</v>
      </c>
      <c r="T1425" s="36">
        <f>(Reference!N$12*List!$G1425)+Reference!N$13</f>
        <v>15440.623649208941</v>
      </c>
      <c r="U1425" s="12">
        <f>(Reference!O$12*List!$G1425)+Reference!O$13</f>
        <v>573.90692847381752</v>
      </c>
      <c r="V1425" s="12">
        <f>(Reference!P$12*List!$G1425)+Reference!P$13</f>
        <v>808.68703557674303</v>
      </c>
      <c r="W1425" s="12">
        <f>(Reference!Q$12*List!$G1425)+Reference!Q$13</f>
        <v>404.34351778837151</v>
      </c>
      <c r="X1425" s="54"/>
      <c r="Y1425" s="1" t="str">
        <f t="shared" si="45"/>
        <v>Traverse County, Minnesota</v>
      </c>
      <c r="Z1425" s="41" t="s">
        <v>1400</v>
      </c>
      <c r="AA1425" s="40" t="s">
        <v>2225</v>
      </c>
      <c r="AB1425" s="44" t="s">
        <v>1984</v>
      </c>
      <c r="AC1425" s="63"/>
      <c r="AD1425" s="57">
        <f t="shared" si="44"/>
        <v>0.90080000000000005</v>
      </c>
    </row>
    <row r="1426" spans="1:30" x14ac:dyDescent="0.3">
      <c r="A1426" s="47">
        <v>24780</v>
      </c>
      <c r="B1426" s="28">
        <v>40340</v>
      </c>
      <c r="C1426" s="49" t="s">
        <v>2445</v>
      </c>
      <c r="D1426" s="40" t="s">
        <v>427</v>
      </c>
      <c r="E1426" s="43" t="s">
        <v>1984</v>
      </c>
      <c r="F1426" s="18" t="s">
        <v>6</v>
      </c>
      <c r="G1426" s="10">
        <v>1.0770999999999999</v>
      </c>
      <c r="H1426" s="36">
        <f>(Reference!B$12*List!$G1426)+Reference!B$13</f>
        <v>1017.0461756153449</v>
      </c>
      <c r="I1426" s="36">
        <f>(Reference!C$12*List!$G1426)+Reference!C$13</f>
        <v>1517.6616633449544</v>
      </c>
      <c r="J1426" s="36">
        <f>(Reference!D$12*List!$G1426)+Reference!D$13</f>
        <v>1816.4374849342435</v>
      </c>
      <c r="K1426" s="36">
        <f>(Reference!E$12*List!$G1426)+Reference!E$13</f>
        <v>2246.6746680228198</v>
      </c>
      <c r="L1426" s="36">
        <f>(Reference!F$12*List!$G1426)+Reference!F$13</f>
        <v>2340.2910921207977</v>
      </c>
      <c r="M1426" s="36">
        <f>(Reference!G$12*List!$G1426)+Reference!G$13</f>
        <v>2650.3540003034595</v>
      </c>
      <c r="N1426" s="36">
        <f>(Reference!H$12*List!$G1426)+Reference!H$13</f>
        <v>2751.2738333736193</v>
      </c>
      <c r="O1426" s="36">
        <f>(Reference!I$12*List!$G1426)+Reference!I$13</f>
        <v>2859.4970754159613</v>
      </c>
      <c r="P1426" s="36">
        <f>(Reference!J$12*List!$G1426)+Reference!J$13</f>
        <v>3310.3165928806898</v>
      </c>
      <c r="Q1426" s="36">
        <f>(Reference!K$12*List!$G1426)+Reference!K$13</f>
        <v>3415.2201035720409</v>
      </c>
      <c r="R1426" s="36">
        <f>(Reference!L$12*List!$G1426)+Reference!L$13</f>
        <v>3684.782289272599</v>
      </c>
      <c r="S1426" s="36">
        <f>(Reference!M$12*List!$G1426)+Reference!M$13</f>
        <v>4402.508207357092</v>
      </c>
      <c r="T1426" s="36">
        <f>(Reference!N$12*List!$G1426)+Reference!N$13</f>
        <v>17759.115324938721</v>
      </c>
      <c r="U1426" s="12">
        <f>(Reference!O$12*List!$G1426)+Reference!O$13</f>
        <v>660.0821029058659</v>
      </c>
      <c r="V1426" s="12">
        <f>(Reference!P$12*List!$G1426)+Reference!P$13</f>
        <v>930.11569045826559</v>
      </c>
      <c r="W1426" s="12">
        <f>(Reference!Q$12*List!$G1426)+Reference!Q$13</f>
        <v>465.05784522913279</v>
      </c>
      <c r="X1426" s="54"/>
      <c r="Y1426" s="1" t="str">
        <f t="shared" si="45"/>
        <v>Wabasha County, Minnesota</v>
      </c>
      <c r="Z1426" s="40" t="s">
        <v>427</v>
      </c>
      <c r="AA1426" s="40" t="s">
        <v>2225</v>
      </c>
      <c r="AB1426" s="43" t="s">
        <v>1984</v>
      </c>
      <c r="AC1426" s="62"/>
      <c r="AD1426" s="57">
        <f t="shared" si="44"/>
        <v>1.0770999999999999</v>
      </c>
    </row>
    <row r="1427" spans="1:30" x14ac:dyDescent="0.3">
      <c r="A1427" s="47">
        <v>24790</v>
      </c>
      <c r="B1427" s="19">
        <v>99924</v>
      </c>
      <c r="C1427" s="49" t="s">
        <v>1984</v>
      </c>
      <c r="D1427" s="41" t="s">
        <v>1401</v>
      </c>
      <c r="E1427" s="44" t="s">
        <v>1984</v>
      </c>
      <c r="F1427" s="18" t="s">
        <v>7</v>
      </c>
      <c r="G1427" s="16">
        <v>0.90080000000000005</v>
      </c>
      <c r="H1427" s="36">
        <f>(Reference!B$12*List!$G1427)+Reference!B$13</f>
        <v>884.26855415997431</v>
      </c>
      <c r="I1427" s="36">
        <f>(Reference!C$12*List!$G1427)+Reference!C$13</f>
        <v>1319.5275857933389</v>
      </c>
      <c r="J1427" s="36">
        <f>(Reference!D$12*List!$G1427)+Reference!D$13</f>
        <v>1579.2975648848694</v>
      </c>
      <c r="K1427" s="36">
        <f>(Reference!E$12*List!$G1427)+Reference!E$13</f>
        <v>1953.3663347766735</v>
      </c>
      <c r="L1427" s="36">
        <f>(Reference!F$12*List!$G1427)+Reference!F$13</f>
        <v>2034.7609282253532</v>
      </c>
      <c r="M1427" s="36">
        <f>(Reference!G$12*List!$G1427)+Reference!G$13</f>
        <v>2304.3444398603415</v>
      </c>
      <c r="N1427" s="36">
        <f>(Reference!H$12*List!$G1427)+Reference!H$13</f>
        <v>2392.0889661312581</v>
      </c>
      <c r="O1427" s="36">
        <f>(Reference!I$12*List!$G1427)+Reference!I$13</f>
        <v>2486.1834252244121</v>
      </c>
      <c r="P1427" s="36">
        <f>(Reference!J$12*List!$G1427)+Reference!J$13</f>
        <v>2878.1474603425222</v>
      </c>
      <c r="Q1427" s="36">
        <f>(Reference!K$12*List!$G1427)+Reference!K$13</f>
        <v>2969.3555863346601</v>
      </c>
      <c r="R1427" s="36">
        <f>(Reference!L$12*List!$G1427)+Reference!L$13</f>
        <v>3203.7258341372408</v>
      </c>
      <c r="S1427" s="36">
        <f>(Reference!M$12*List!$G1427)+Reference!M$13</f>
        <v>3827.751050577117</v>
      </c>
      <c r="T1427" s="36">
        <f>(Reference!N$12*List!$G1427)+Reference!N$13</f>
        <v>15440.623649208941</v>
      </c>
      <c r="U1427" s="12">
        <f>(Reference!O$12*List!$G1427)+Reference!O$13</f>
        <v>573.90692847381752</v>
      </c>
      <c r="V1427" s="12">
        <f>(Reference!P$12*List!$G1427)+Reference!P$13</f>
        <v>808.68703557674303</v>
      </c>
      <c r="W1427" s="12">
        <f>(Reference!Q$12*List!$G1427)+Reference!Q$13</f>
        <v>404.34351778837151</v>
      </c>
      <c r="X1427" s="54"/>
      <c r="Y1427" s="1" t="str">
        <f t="shared" si="45"/>
        <v>Wadena County, Minnesota</v>
      </c>
      <c r="Z1427" s="41" t="s">
        <v>1401</v>
      </c>
      <c r="AA1427" s="40" t="s">
        <v>2225</v>
      </c>
      <c r="AB1427" s="44" t="s">
        <v>1984</v>
      </c>
      <c r="AC1427" s="63"/>
      <c r="AD1427" s="57">
        <f t="shared" si="44"/>
        <v>0.90080000000000005</v>
      </c>
    </row>
    <row r="1428" spans="1:30" x14ac:dyDescent="0.3">
      <c r="A1428" s="47">
        <v>24800</v>
      </c>
      <c r="B1428" s="19">
        <v>99924</v>
      </c>
      <c r="C1428" s="49" t="s">
        <v>1984</v>
      </c>
      <c r="D1428" s="41" t="s">
        <v>1402</v>
      </c>
      <c r="E1428" s="44" t="s">
        <v>1984</v>
      </c>
      <c r="F1428" s="18" t="s">
        <v>7</v>
      </c>
      <c r="G1428" s="16">
        <v>0.90080000000000005</v>
      </c>
      <c r="H1428" s="36">
        <f>(Reference!B$12*List!$G1428)+Reference!B$13</f>
        <v>884.26855415997431</v>
      </c>
      <c r="I1428" s="36">
        <f>(Reference!C$12*List!$G1428)+Reference!C$13</f>
        <v>1319.5275857933389</v>
      </c>
      <c r="J1428" s="36">
        <f>(Reference!D$12*List!$G1428)+Reference!D$13</f>
        <v>1579.2975648848694</v>
      </c>
      <c r="K1428" s="36">
        <f>(Reference!E$12*List!$G1428)+Reference!E$13</f>
        <v>1953.3663347766735</v>
      </c>
      <c r="L1428" s="36">
        <f>(Reference!F$12*List!$G1428)+Reference!F$13</f>
        <v>2034.7609282253532</v>
      </c>
      <c r="M1428" s="36">
        <f>(Reference!G$12*List!$G1428)+Reference!G$13</f>
        <v>2304.3444398603415</v>
      </c>
      <c r="N1428" s="36">
        <f>(Reference!H$12*List!$G1428)+Reference!H$13</f>
        <v>2392.0889661312581</v>
      </c>
      <c r="O1428" s="36">
        <f>(Reference!I$12*List!$G1428)+Reference!I$13</f>
        <v>2486.1834252244121</v>
      </c>
      <c r="P1428" s="36">
        <f>(Reference!J$12*List!$G1428)+Reference!J$13</f>
        <v>2878.1474603425222</v>
      </c>
      <c r="Q1428" s="36">
        <f>(Reference!K$12*List!$G1428)+Reference!K$13</f>
        <v>2969.3555863346601</v>
      </c>
      <c r="R1428" s="36">
        <f>(Reference!L$12*List!$G1428)+Reference!L$13</f>
        <v>3203.7258341372408</v>
      </c>
      <c r="S1428" s="36">
        <f>(Reference!M$12*List!$G1428)+Reference!M$13</f>
        <v>3827.751050577117</v>
      </c>
      <c r="T1428" s="36">
        <f>(Reference!N$12*List!$G1428)+Reference!N$13</f>
        <v>15440.623649208941</v>
      </c>
      <c r="U1428" s="12">
        <f>(Reference!O$12*List!$G1428)+Reference!O$13</f>
        <v>573.90692847381752</v>
      </c>
      <c r="V1428" s="12">
        <f>(Reference!P$12*List!$G1428)+Reference!P$13</f>
        <v>808.68703557674303</v>
      </c>
      <c r="W1428" s="12">
        <f>(Reference!Q$12*List!$G1428)+Reference!Q$13</f>
        <v>404.34351778837151</v>
      </c>
      <c r="X1428" s="54"/>
      <c r="Y1428" s="1" t="str">
        <f t="shared" si="45"/>
        <v>Waseca County, Minnesota</v>
      </c>
      <c r="Z1428" s="41" t="s">
        <v>1402</v>
      </c>
      <c r="AA1428" s="40" t="s">
        <v>2225</v>
      </c>
      <c r="AB1428" s="44" t="s">
        <v>1984</v>
      </c>
      <c r="AC1428" s="63"/>
      <c r="AD1428" s="57">
        <f t="shared" si="44"/>
        <v>0.90080000000000005</v>
      </c>
    </row>
    <row r="1429" spans="1:30" x14ac:dyDescent="0.3">
      <c r="A1429" s="47">
        <v>24810</v>
      </c>
      <c r="B1429" s="28">
        <v>33460</v>
      </c>
      <c r="C1429" s="49" t="s">
        <v>2440</v>
      </c>
      <c r="D1429" s="40" t="s">
        <v>66</v>
      </c>
      <c r="E1429" s="43" t="s">
        <v>1984</v>
      </c>
      <c r="F1429" s="18" t="s">
        <v>6</v>
      </c>
      <c r="G1429" s="10">
        <v>1.1206</v>
      </c>
      <c r="H1429" s="36">
        <f>(Reference!B$12*List!$G1429)+Reference!B$13</f>
        <v>1049.8075286119906</v>
      </c>
      <c r="I1429" s="36">
        <f>(Reference!C$12*List!$G1429)+Reference!C$13</f>
        <v>1566.5489711923469</v>
      </c>
      <c r="J1429" s="36">
        <f>(Reference!D$12*List!$G1429)+Reference!D$13</f>
        <v>1874.9490363928244</v>
      </c>
      <c r="K1429" s="36">
        <f>(Reference!E$12*List!$G1429)+Reference!E$13</f>
        <v>2319.0451302815122</v>
      </c>
      <c r="L1429" s="36">
        <f>(Reference!F$12*List!$G1429)+Reference!F$13</f>
        <v>2415.6771507109952</v>
      </c>
      <c r="M1429" s="36">
        <f>(Reference!G$12*List!$G1429)+Reference!G$13</f>
        <v>2735.7278850412686</v>
      </c>
      <c r="N1429" s="36">
        <f>(Reference!H$12*List!$G1429)+Reference!H$13</f>
        <v>2839.8985737312073</v>
      </c>
      <c r="O1429" s="36">
        <f>(Reference!I$12*List!$G1429)+Reference!I$13</f>
        <v>2951.6079306816018</v>
      </c>
      <c r="P1429" s="36">
        <f>(Reference!J$12*List!$G1429)+Reference!J$13</f>
        <v>3416.9493623952121</v>
      </c>
      <c r="Q1429" s="36">
        <f>(Reference!K$12*List!$G1429)+Reference!K$13</f>
        <v>3525.2320519544919</v>
      </c>
      <c r="R1429" s="36">
        <f>(Reference!L$12*List!$G1429)+Reference!L$13</f>
        <v>3803.4774441131449</v>
      </c>
      <c r="S1429" s="36">
        <f>(Reference!M$12*List!$G1429)+Reference!M$13</f>
        <v>4544.3229340725138</v>
      </c>
      <c r="T1429" s="36">
        <f>(Reference!N$12*List!$G1429)+Reference!N$13</f>
        <v>18331.176515490311</v>
      </c>
      <c r="U1429" s="12">
        <f>(Reference!O$12*List!$G1429)+Reference!O$13</f>
        <v>681.34483738002427</v>
      </c>
      <c r="V1429" s="12">
        <f>(Reference!P$12*List!$G1429)+Reference!P$13</f>
        <v>960.07681630821617</v>
      </c>
      <c r="W1429" s="12">
        <f>(Reference!Q$12*List!$G1429)+Reference!Q$13</f>
        <v>480.03840815410808</v>
      </c>
      <c r="X1429" s="54"/>
      <c r="Y1429" s="1" t="str">
        <f t="shared" si="45"/>
        <v>Washington County, Minnesota</v>
      </c>
      <c r="Z1429" s="40" t="s">
        <v>66</v>
      </c>
      <c r="AA1429" s="40" t="s">
        <v>2225</v>
      </c>
      <c r="AB1429" s="43" t="s">
        <v>1984</v>
      </c>
      <c r="AC1429" s="62"/>
      <c r="AD1429" s="57">
        <f t="shared" si="44"/>
        <v>1.1206</v>
      </c>
    </row>
    <row r="1430" spans="1:30" x14ac:dyDescent="0.3">
      <c r="A1430" s="47">
        <v>24820</v>
      </c>
      <c r="B1430" s="19">
        <v>99924</v>
      </c>
      <c r="C1430" s="49" t="s">
        <v>1984</v>
      </c>
      <c r="D1430" s="41" t="s">
        <v>1403</v>
      </c>
      <c r="E1430" s="44" t="s">
        <v>1984</v>
      </c>
      <c r="F1430" s="18" t="s">
        <v>7</v>
      </c>
      <c r="G1430" s="16">
        <v>0.90080000000000005</v>
      </c>
      <c r="H1430" s="36">
        <f>(Reference!B$12*List!$G1430)+Reference!B$13</f>
        <v>884.26855415997431</v>
      </c>
      <c r="I1430" s="36">
        <f>(Reference!C$12*List!$G1430)+Reference!C$13</f>
        <v>1319.5275857933389</v>
      </c>
      <c r="J1430" s="36">
        <f>(Reference!D$12*List!$G1430)+Reference!D$13</f>
        <v>1579.2975648848694</v>
      </c>
      <c r="K1430" s="36">
        <f>(Reference!E$12*List!$G1430)+Reference!E$13</f>
        <v>1953.3663347766735</v>
      </c>
      <c r="L1430" s="36">
        <f>(Reference!F$12*List!$G1430)+Reference!F$13</f>
        <v>2034.7609282253532</v>
      </c>
      <c r="M1430" s="36">
        <f>(Reference!G$12*List!$G1430)+Reference!G$13</f>
        <v>2304.3444398603415</v>
      </c>
      <c r="N1430" s="36">
        <f>(Reference!H$12*List!$G1430)+Reference!H$13</f>
        <v>2392.0889661312581</v>
      </c>
      <c r="O1430" s="36">
        <f>(Reference!I$12*List!$G1430)+Reference!I$13</f>
        <v>2486.1834252244121</v>
      </c>
      <c r="P1430" s="36">
        <f>(Reference!J$12*List!$G1430)+Reference!J$13</f>
        <v>2878.1474603425222</v>
      </c>
      <c r="Q1430" s="36">
        <f>(Reference!K$12*List!$G1430)+Reference!K$13</f>
        <v>2969.3555863346601</v>
      </c>
      <c r="R1430" s="36">
        <f>(Reference!L$12*List!$G1430)+Reference!L$13</f>
        <v>3203.7258341372408</v>
      </c>
      <c r="S1430" s="36">
        <f>(Reference!M$12*List!$G1430)+Reference!M$13</f>
        <v>3827.751050577117</v>
      </c>
      <c r="T1430" s="36">
        <f>(Reference!N$12*List!$G1430)+Reference!N$13</f>
        <v>15440.623649208941</v>
      </c>
      <c r="U1430" s="12">
        <f>(Reference!O$12*List!$G1430)+Reference!O$13</f>
        <v>573.90692847381752</v>
      </c>
      <c r="V1430" s="12">
        <f>(Reference!P$12*List!$G1430)+Reference!P$13</f>
        <v>808.68703557674303</v>
      </c>
      <c r="W1430" s="12">
        <f>(Reference!Q$12*List!$G1430)+Reference!Q$13</f>
        <v>404.34351778837151</v>
      </c>
      <c r="X1430" s="54"/>
      <c r="Y1430" s="1" t="str">
        <f t="shared" si="45"/>
        <v>Watonwan County, Minnesota</v>
      </c>
      <c r="Z1430" s="41" t="s">
        <v>1403</v>
      </c>
      <c r="AA1430" s="40" t="s">
        <v>2225</v>
      </c>
      <c r="AB1430" s="44" t="s">
        <v>1984</v>
      </c>
      <c r="AC1430" s="63"/>
      <c r="AD1430" s="57">
        <f t="shared" si="44"/>
        <v>0.90080000000000005</v>
      </c>
    </row>
    <row r="1431" spans="1:30" x14ac:dyDescent="0.3">
      <c r="A1431" s="47">
        <v>24830</v>
      </c>
      <c r="B1431" s="19">
        <v>99924</v>
      </c>
      <c r="C1431" s="49" t="s">
        <v>1984</v>
      </c>
      <c r="D1431" s="41" t="s">
        <v>1404</v>
      </c>
      <c r="E1431" s="44" t="s">
        <v>1984</v>
      </c>
      <c r="F1431" s="18" t="s">
        <v>7</v>
      </c>
      <c r="G1431" s="16">
        <v>0.90080000000000005</v>
      </c>
      <c r="H1431" s="36">
        <f>(Reference!B$12*List!$G1431)+Reference!B$13</f>
        <v>884.26855415997431</v>
      </c>
      <c r="I1431" s="36">
        <f>(Reference!C$12*List!$G1431)+Reference!C$13</f>
        <v>1319.5275857933389</v>
      </c>
      <c r="J1431" s="36">
        <f>(Reference!D$12*List!$G1431)+Reference!D$13</f>
        <v>1579.2975648848694</v>
      </c>
      <c r="K1431" s="36">
        <f>(Reference!E$12*List!$G1431)+Reference!E$13</f>
        <v>1953.3663347766735</v>
      </c>
      <c r="L1431" s="36">
        <f>(Reference!F$12*List!$G1431)+Reference!F$13</f>
        <v>2034.7609282253532</v>
      </c>
      <c r="M1431" s="36">
        <f>(Reference!G$12*List!$G1431)+Reference!G$13</f>
        <v>2304.3444398603415</v>
      </c>
      <c r="N1431" s="36">
        <f>(Reference!H$12*List!$G1431)+Reference!H$13</f>
        <v>2392.0889661312581</v>
      </c>
      <c r="O1431" s="36">
        <f>(Reference!I$12*List!$G1431)+Reference!I$13</f>
        <v>2486.1834252244121</v>
      </c>
      <c r="P1431" s="36">
        <f>(Reference!J$12*List!$G1431)+Reference!J$13</f>
        <v>2878.1474603425222</v>
      </c>
      <c r="Q1431" s="36">
        <f>(Reference!K$12*List!$G1431)+Reference!K$13</f>
        <v>2969.3555863346601</v>
      </c>
      <c r="R1431" s="36">
        <f>(Reference!L$12*List!$G1431)+Reference!L$13</f>
        <v>3203.7258341372408</v>
      </c>
      <c r="S1431" s="36">
        <f>(Reference!M$12*List!$G1431)+Reference!M$13</f>
        <v>3827.751050577117</v>
      </c>
      <c r="T1431" s="36">
        <f>(Reference!N$12*List!$G1431)+Reference!N$13</f>
        <v>15440.623649208941</v>
      </c>
      <c r="U1431" s="12">
        <f>(Reference!O$12*List!$G1431)+Reference!O$13</f>
        <v>573.90692847381752</v>
      </c>
      <c r="V1431" s="12">
        <f>(Reference!P$12*List!$G1431)+Reference!P$13</f>
        <v>808.68703557674303</v>
      </c>
      <c r="W1431" s="12">
        <f>(Reference!Q$12*List!$G1431)+Reference!Q$13</f>
        <v>404.34351778837151</v>
      </c>
      <c r="X1431" s="54"/>
      <c r="Y1431" s="1" t="str">
        <f t="shared" si="45"/>
        <v>Wilkin County, Minnesota</v>
      </c>
      <c r="Z1431" s="41" t="s">
        <v>1404</v>
      </c>
      <c r="AA1431" s="40" t="s">
        <v>2225</v>
      </c>
      <c r="AB1431" s="44" t="s">
        <v>1984</v>
      </c>
      <c r="AC1431" s="63"/>
      <c r="AD1431" s="57">
        <f t="shared" si="44"/>
        <v>0.90080000000000005</v>
      </c>
    </row>
    <row r="1432" spans="1:30" x14ac:dyDescent="0.3">
      <c r="A1432" s="47">
        <v>24840</v>
      </c>
      <c r="B1432" s="19">
        <v>99924</v>
      </c>
      <c r="C1432" s="49" t="s">
        <v>1984</v>
      </c>
      <c r="D1432" s="41" t="s">
        <v>1405</v>
      </c>
      <c r="E1432" s="44" t="s">
        <v>1984</v>
      </c>
      <c r="F1432" s="18" t="s">
        <v>7</v>
      </c>
      <c r="G1432" s="16">
        <v>0.90080000000000005</v>
      </c>
      <c r="H1432" s="36">
        <f>(Reference!B$12*List!$G1432)+Reference!B$13</f>
        <v>884.26855415997431</v>
      </c>
      <c r="I1432" s="36">
        <f>(Reference!C$12*List!$G1432)+Reference!C$13</f>
        <v>1319.5275857933389</v>
      </c>
      <c r="J1432" s="36">
        <f>(Reference!D$12*List!$G1432)+Reference!D$13</f>
        <v>1579.2975648848694</v>
      </c>
      <c r="K1432" s="36">
        <f>(Reference!E$12*List!$G1432)+Reference!E$13</f>
        <v>1953.3663347766735</v>
      </c>
      <c r="L1432" s="36">
        <f>(Reference!F$12*List!$G1432)+Reference!F$13</f>
        <v>2034.7609282253532</v>
      </c>
      <c r="M1432" s="36">
        <f>(Reference!G$12*List!$G1432)+Reference!G$13</f>
        <v>2304.3444398603415</v>
      </c>
      <c r="N1432" s="36">
        <f>(Reference!H$12*List!$G1432)+Reference!H$13</f>
        <v>2392.0889661312581</v>
      </c>
      <c r="O1432" s="36">
        <f>(Reference!I$12*List!$G1432)+Reference!I$13</f>
        <v>2486.1834252244121</v>
      </c>
      <c r="P1432" s="36">
        <f>(Reference!J$12*List!$G1432)+Reference!J$13</f>
        <v>2878.1474603425222</v>
      </c>
      <c r="Q1432" s="36">
        <f>(Reference!K$12*List!$G1432)+Reference!K$13</f>
        <v>2969.3555863346601</v>
      </c>
      <c r="R1432" s="36">
        <f>(Reference!L$12*List!$G1432)+Reference!L$13</f>
        <v>3203.7258341372408</v>
      </c>
      <c r="S1432" s="36">
        <f>(Reference!M$12*List!$G1432)+Reference!M$13</f>
        <v>3827.751050577117</v>
      </c>
      <c r="T1432" s="36">
        <f>(Reference!N$12*List!$G1432)+Reference!N$13</f>
        <v>15440.623649208941</v>
      </c>
      <c r="U1432" s="12">
        <f>(Reference!O$12*List!$G1432)+Reference!O$13</f>
        <v>573.90692847381752</v>
      </c>
      <c r="V1432" s="12">
        <f>(Reference!P$12*List!$G1432)+Reference!P$13</f>
        <v>808.68703557674303</v>
      </c>
      <c r="W1432" s="12">
        <f>(Reference!Q$12*List!$G1432)+Reference!Q$13</f>
        <v>404.34351778837151</v>
      </c>
      <c r="X1432" s="54"/>
      <c r="Y1432" s="1" t="str">
        <f t="shared" si="45"/>
        <v>Winona County, Minnesota</v>
      </c>
      <c r="Z1432" s="41" t="s">
        <v>1405</v>
      </c>
      <c r="AA1432" s="40" t="s">
        <v>2225</v>
      </c>
      <c r="AB1432" s="44" t="s">
        <v>1984</v>
      </c>
      <c r="AC1432" s="63"/>
      <c r="AD1432" s="57">
        <f t="shared" si="44"/>
        <v>0.90080000000000005</v>
      </c>
    </row>
    <row r="1433" spans="1:30" x14ac:dyDescent="0.3">
      <c r="A1433" s="47">
        <v>24850</v>
      </c>
      <c r="B1433" s="28">
        <v>33460</v>
      </c>
      <c r="C1433" s="49" t="s">
        <v>2440</v>
      </c>
      <c r="D1433" s="40" t="s">
        <v>428</v>
      </c>
      <c r="E1433" s="43" t="s">
        <v>1984</v>
      </c>
      <c r="F1433" s="18" t="s">
        <v>6</v>
      </c>
      <c r="G1433" s="10">
        <v>1.1206</v>
      </c>
      <c r="H1433" s="36">
        <f>(Reference!B$12*List!$G1433)+Reference!B$13</f>
        <v>1049.8075286119906</v>
      </c>
      <c r="I1433" s="36">
        <f>(Reference!C$12*List!$G1433)+Reference!C$13</f>
        <v>1566.5489711923469</v>
      </c>
      <c r="J1433" s="36">
        <f>(Reference!D$12*List!$G1433)+Reference!D$13</f>
        <v>1874.9490363928244</v>
      </c>
      <c r="K1433" s="36">
        <f>(Reference!E$12*List!$G1433)+Reference!E$13</f>
        <v>2319.0451302815122</v>
      </c>
      <c r="L1433" s="36">
        <f>(Reference!F$12*List!$G1433)+Reference!F$13</f>
        <v>2415.6771507109952</v>
      </c>
      <c r="M1433" s="36">
        <f>(Reference!G$12*List!$G1433)+Reference!G$13</f>
        <v>2735.7278850412686</v>
      </c>
      <c r="N1433" s="36">
        <f>(Reference!H$12*List!$G1433)+Reference!H$13</f>
        <v>2839.8985737312073</v>
      </c>
      <c r="O1433" s="36">
        <f>(Reference!I$12*List!$G1433)+Reference!I$13</f>
        <v>2951.6079306816018</v>
      </c>
      <c r="P1433" s="36">
        <f>(Reference!J$12*List!$G1433)+Reference!J$13</f>
        <v>3416.9493623952121</v>
      </c>
      <c r="Q1433" s="36">
        <f>(Reference!K$12*List!$G1433)+Reference!K$13</f>
        <v>3525.2320519544919</v>
      </c>
      <c r="R1433" s="36">
        <f>(Reference!L$12*List!$G1433)+Reference!L$13</f>
        <v>3803.4774441131449</v>
      </c>
      <c r="S1433" s="36">
        <f>(Reference!M$12*List!$G1433)+Reference!M$13</f>
        <v>4544.3229340725138</v>
      </c>
      <c r="T1433" s="36">
        <f>(Reference!N$12*List!$G1433)+Reference!N$13</f>
        <v>18331.176515490311</v>
      </c>
      <c r="U1433" s="12">
        <f>(Reference!O$12*List!$G1433)+Reference!O$13</f>
        <v>681.34483738002427</v>
      </c>
      <c r="V1433" s="12">
        <f>(Reference!P$12*List!$G1433)+Reference!P$13</f>
        <v>960.07681630821617</v>
      </c>
      <c r="W1433" s="12">
        <f>(Reference!Q$12*List!$G1433)+Reference!Q$13</f>
        <v>480.03840815410808</v>
      </c>
      <c r="X1433" s="54"/>
      <c r="Y1433" s="1" t="str">
        <f t="shared" si="45"/>
        <v>Wright County, Minnesota</v>
      </c>
      <c r="Z1433" s="40" t="s">
        <v>428</v>
      </c>
      <c r="AA1433" s="40" t="s">
        <v>2225</v>
      </c>
      <c r="AB1433" s="43" t="s">
        <v>1984</v>
      </c>
      <c r="AC1433" s="62"/>
      <c r="AD1433" s="57">
        <f t="shared" si="44"/>
        <v>1.1206</v>
      </c>
    </row>
    <row r="1434" spans="1:30" x14ac:dyDescent="0.3">
      <c r="A1434" s="47">
        <v>24860</v>
      </c>
      <c r="B1434" s="19">
        <v>99924</v>
      </c>
      <c r="C1434" s="49" t="s">
        <v>1984</v>
      </c>
      <c r="D1434" s="41" t="s">
        <v>1406</v>
      </c>
      <c r="E1434" s="44" t="s">
        <v>1984</v>
      </c>
      <c r="F1434" s="18" t="s">
        <v>7</v>
      </c>
      <c r="G1434" s="16">
        <v>0.90080000000000005</v>
      </c>
      <c r="H1434" s="36">
        <f>(Reference!B$12*List!$G1434)+Reference!B$13</f>
        <v>884.26855415997431</v>
      </c>
      <c r="I1434" s="36">
        <f>(Reference!C$12*List!$G1434)+Reference!C$13</f>
        <v>1319.5275857933389</v>
      </c>
      <c r="J1434" s="36">
        <f>(Reference!D$12*List!$G1434)+Reference!D$13</f>
        <v>1579.2975648848694</v>
      </c>
      <c r="K1434" s="36">
        <f>(Reference!E$12*List!$G1434)+Reference!E$13</f>
        <v>1953.3663347766735</v>
      </c>
      <c r="L1434" s="36">
        <f>(Reference!F$12*List!$G1434)+Reference!F$13</f>
        <v>2034.7609282253532</v>
      </c>
      <c r="M1434" s="36">
        <f>(Reference!G$12*List!$G1434)+Reference!G$13</f>
        <v>2304.3444398603415</v>
      </c>
      <c r="N1434" s="36">
        <f>(Reference!H$12*List!$G1434)+Reference!H$13</f>
        <v>2392.0889661312581</v>
      </c>
      <c r="O1434" s="36">
        <f>(Reference!I$12*List!$G1434)+Reference!I$13</f>
        <v>2486.1834252244121</v>
      </c>
      <c r="P1434" s="36">
        <f>(Reference!J$12*List!$G1434)+Reference!J$13</f>
        <v>2878.1474603425222</v>
      </c>
      <c r="Q1434" s="36">
        <f>(Reference!K$12*List!$G1434)+Reference!K$13</f>
        <v>2969.3555863346601</v>
      </c>
      <c r="R1434" s="36">
        <f>(Reference!L$12*List!$G1434)+Reference!L$13</f>
        <v>3203.7258341372408</v>
      </c>
      <c r="S1434" s="36">
        <f>(Reference!M$12*List!$G1434)+Reference!M$13</f>
        <v>3827.751050577117</v>
      </c>
      <c r="T1434" s="36">
        <f>(Reference!N$12*List!$G1434)+Reference!N$13</f>
        <v>15440.623649208941</v>
      </c>
      <c r="U1434" s="12">
        <f>(Reference!O$12*List!$G1434)+Reference!O$13</f>
        <v>573.90692847381752</v>
      </c>
      <c r="V1434" s="12">
        <f>(Reference!P$12*List!$G1434)+Reference!P$13</f>
        <v>808.68703557674303</v>
      </c>
      <c r="W1434" s="12">
        <f>(Reference!Q$12*List!$G1434)+Reference!Q$13</f>
        <v>404.34351778837151</v>
      </c>
      <c r="X1434" s="54"/>
      <c r="Y1434" s="1" t="str">
        <f t="shared" si="45"/>
        <v>Yellow Medicine County, Minnesota</v>
      </c>
      <c r="Z1434" s="41" t="s">
        <v>1406</v>
      </c>
      <c r="AA1434" s="40" t="s">
        <v>2225</v>
      </c>
      <c r="AB1434" s="44" t="s">
        <v>1984</v>
      </c>
      <c r="AC1434" s="63"/>
      <c r="AD1434" s="57">
        <f t="shared" si="44"/>
        <v>0.90080000000000005</v>
      </c>
    </row>
    <row r="1435" spans="1:30" x14ac:dyDescent="0.3">
      <c r="A1435" s="47">
        <v>25000</v>
      </c>
      <c r="B1435" s="19">
        <v>99925</v>
      </c>
      <c r="C1435" s="49" t="s">
        <v>1985</v>
      </c>
      <c r="D1435" s="41" t="s">
        <v>104</v>
      </c>
      <c r="E1435" s="44" t="s">
        <v>1985</v>
      </c>
      <c r="F1435" s="18" t="s">
        <v>7</v>
      </c>
      <c r="G1435" s="16">
        <v>0.73199999999999998</v>
      </c>
      <c r="H1435" s="36">
        <f>(Reference!B$12*List!$G1435)+Reference!B$13</f>
        <v>757.13944184195623</v>
      </c>
      <c r="I1435" s="36">
        <f>(Reference!C$12*List!$G1435)+Reference!C$13</f>
        <v>1129.8223544223083</v>
      </c>
      <c r="J1435" s="36">
        <f>(Reference!D$12*List!$G1435)+Reference!D$13</f>
        <v>1352.2458433628367</v>
      </c>
      <c r="K1435" s="36">
        <f>(Reference!E$12*List!$G1435)+Reference!E$13</f>
        <v>1672.5356674371976</v>
      </c>
      <c r="L1435" s="36">
        <f>(Reference!F$12*List!$G1435)+Reference!F$13</f>
        <v>1742.2283606385633</v>
      </c>
      <c r="M1435" s="36">
        <f>(Reference!G$12*List!$G1435)+Reference!G$13</f>
        <v>1973.0545147168448</v>
      </c>
      <c r="N1435" s="36">
        <f>(Reference!H$12*List!$G1435)+Reference!H$13</f>
        <v>2048.1842265367568</v>
      </c>
      <c r="O1435" s="36">
        <f>(Reference!I$12*List!$G1435)+Reference!I$13</f>
        <v>2128.7509569752142</v>
      </c>
      <c r="P1435" s="36">
        <f>(Reference!J$12*List!$G1435)+Reference!J$13</f>
        <v>2464.3632880654786</v>
      </c>
      <c r="Q1435" s="36">
        <f>(Reference!K$12*List!$G1435)+Reference!K$13</f>
        <v>2542.4586464045979</v>
      </c>
      <c r="R1435" s="36">
        <f>(Reference!L$12*List!$G1435)+Reference!L$13</f>
        <v>2743.1340608709411</v>
      </c>
      <c r="S1435" s="36">
        <f>(Reference!M$12*List!$G1435)+Reference!M$13</f>
        <v>3277.4447087480767</v>
      </c>
      <c r="T1435" s="36">
        <f>(Reference!N$12*List!$G1435)+Reference!N$13</f>
        <v>13220.763213229431</v>
      </c>
      <c r="U1435" s="12">
        <f>(Reference!O$12*List!$G1435)+Reference!O$13</f>
        <v>491.39774274421006</v>
      </c>
      <c r="V1435" s="12">
        <f>(Reference!P$12*List!$G1435)+Reference!P$13</f>
        <v>692.42409204865976</v>
      </c>
      <c r="W1435" s="12">
        <f>(Reference!Q$12*List!$G1435)+Reference!Q$13</f>
        <v>346.21204602432988</v>
      </c>
      <c r="X1435" s="54"/>
      <c r="Y1435" s="1" t="str">
        <f t="shared" si="45"/>
        <v>Adams County, Mississippi</v>
      </c>
      <c r="Z1435" s="41" t="s">
        <v>104</v>
      </c>
      <c r="AA1435" s="40" t="s">
        <v>2225</v>
      </c>
      <c r="AB1435" s="44" t="s">
        <v>1985</v>
      </c>
      <c r="AC1435" s="63"/>
      <c r="AD1435" s="57">
        <f t="shared" si="44"/>
        <v>0.73199999999999998</v>
      </c>
    </row>
    <row r="1436" spans="1:30" x14ac:dyDescent="0.3">
      <c r="A1436" s="47">
        <v>25010</v>
      </c>
      <c r="B1436" s="19">
        <v>99925</v>
      </c>
      <c r="C1436" s="49" t="s">
        <v>1985</v>
      </c>
      <c r="D1436" s="41" t="s">
        <v>1408</v>
      </c>
      <c r="E1436" s="44" t="s">
        <v>1985</v>
      </c>
      <c r="F1436" s="18" t="s">
        <v>7</v>
      </c>
      <c r="G1436" s="16">
        <v>0.73199999999999998</v>
      </c>
      <c r="H1436" s="36">
        <f>(Reference!B$12*List!$G1436)+Reference!B$13</f>
        <v>757.13944184195623</v>
      </c>
      <c r="I1436" s="36">
        <f>(Reference!C$12*List!$G1436)+Reference!C$13</f>
        <v>1129.8223544223083</v>
      </c>
      <c r="J1436" s="36">
        <f>(Reference!D$12*List!$G1436)+Reference!D$13</f>
        <v>1352.2458433628367</v>
      </c>
      <c r="K1436" s="36">
        <f>(Reference!E$12*List!$G1436)+Reference!E$13</f>
        <v>1672.5356674371976</v>
      </c>
      <c r="L1436" s="36">
        <f>(Reference!F$12*List!$G1436)+Reference!F$13</f>
        <v>1742.2283606385633</v>
      </c>
      <c r="M1436" s="36">
        <f>(Reference!G$12*List!$G1436)+Reference!G$13</f>
        <v>1973.0545147168448</v>
      </c>
      <c r="N1436" s="36">
        <f>(Reference!H$12*List!$G1436)+Reference!H$13</f>
        <v>2048.1842265367568</v>
      </c>
      <c r="O1436" s="36">
        <f>(Reference!I$12*List!$G1436)+Reference!I$13</f>
        <v>2128.7509569752142</v>
      </c>
      <c r="P1436" s="36">
        <f>(Reference!J$12*List!$G1436)+Reference!J$13</f>
        <v>2464.3632880654786</v>
      </c>
      <c r="Q1436" s="36">
        <f>(Reference!K$12*List!$G1436)+Reference!K$13</f>
        <v>2542.4586464045979</v>
      </c>
      <c r="R1436" s="36">
        <f>(Reference!L$12*List!$G1436)+Reference!L$13</f>
        <v>2743.1340608709411</v>
      </c>
      <c r="S1436" s="36">
        <f>(Reference!M$12*List!$G1436)+Reference!M$13</f>
        <v>3277.4447087480767</v>
      </c>
      <c r="T1436" s="36">
        <f>(Reference!N$12*List!$G1436)+Reference!N$13</f>
        <v>13220.763213229431</v>
      </c>
      <c r="U1436" s="12">
        <f>(Reference!O$12*List!$G1436)+Reference!O$13</f>
        <v>491.39774274421006</v>
      </c>
      <c r="V1436" s="12">
        <f>(Reference!P$12*List!$G1436)+Reference!P$13</f>
        <v>692.42409204865976</v>
      </c>
      <c r="W1436" s="12">
        <f>(Reference!Q$12*List!$G1436)+Reference!Q$13</f>
        <v>346.21204602432988</v>
      </c>
      <c r="X1436" s="54"/>
      <c r="Y1436" s="1" t="str">
        <f t="shared" si="45"/>
        <v>Alcorn County, Mississippi</v>
      </c>
      <c r="Z1436" s="41" t="s">
        <v>1408</v>
      </c>
      <c r="AA1436" s="40" t="s">
        <v>2225</v>
      </c>
      <c r="AB1436" s="44" t="s">
        <v>1985</v>
      </c>
      <c r="AC1436" s="63"/>
      <c r="AD1436" s="57">
        <f t="shared" si="44"/>
        <v>0.73199999999999998</v>
      </c>
    </row>
    <row r="1437" spans="1:30" x14ac:dyDescent="0.3">
      <c r="A1437" s="47">
        <v>25020</v>
      </c>
      <c r="B1437" s="19">
        <v>99925</v>
      </c>
      <c r="C1437" s="49" t="s">
        <v>1985</v>
      </c>
      <c r="D1437" s="41" t="s">
        <v>1409</v>
      </c>
      <c r="E1437" s="44" t="s">
        <v>1985</v>
      </c>
      <c r="F1437" s="18" t="s">
        <v>7</v>
      </c>
      <c r="G1437" s="16">
        <v>0.73199999999999998</v>
      </c>
      <c r="H1437" s="36">
        <f>(Reference!B$12*List!$G1437)+Reference!B$13</f>
        <v>757.13944184195623</v>
      </c>
      <c r="I1437" s="36">
        <f>(Reference!C$12*List!$G1437)+Reference!C$13</f>
        <v>1129.8223544223083</v>
      </c>
      <c r="J1437" s="36">
        <f>(Reference!D$12*List!$G1437)+Reference!D$13</f>
        <v>1352.2458433628367</v>
      </c>
      <c r="K1437" s="36">
        <f>(Reference!E$12*List!$G1437)+Reference!E$13</f>
        <v>1672.5356674371976</v>
      </c>
      <c r="L1437" s="36">
        <f>(Reference!F$12*List!$G1437)+Reference!F$13</f>
        <v>1742.2283606385633</v>
      </c>
      <c r="M1437" s="36">
        <f>(Reference!G$12*List!$G1437)+Reference!G$13</f>
        <v>1973.0545147168448</v>
      </c>
      <c r="N1437" s="36">
        <f>(Reference!H$12*List!$G1437)+Reference!H$13</f>
        <v>2048.1842265367568</v>
      </c>
      <c r="O1437" s="36">
        <f>(Reference!I$12*List!$G1437)+Reference!I$13</f>
        <v>2128.7509569752142</v>
      </c>
      <c r="P1437" s="36">
        <f>(Reference!J$12*List!$G1437)+Reference!J$13</f>
        <v>2464.3632880654786</v>
      </c>
      <c r="Q1437" s="36">
        <f>(Reference!K$12*List!$G1437)+Reference!K$13</f>
        <v>2542.4586464045979</v>
      </c>
      <c r="R1437" s="36">
        <f>(Reference!L$12*List!$G1437)+Reference!L$13</f>
        <v>2743.1340608709411</v>
      </c>
      <c r="S1437" s="36">
        <f>(Reference!M$12*List!$G1437)+Reference!M$13</f>
        <v>3277.4447087480767</v>
      </c>
      <c r="T1437" s="36">
        <f>(Reference!N$12*List!$G1437)+Reference!N$13</f>
        <v>13220.763213229431</v>
      </c>
      <c r="U1437" s="12">
        <f>(Reference!O$12*List!$G1437)+Reference!O$13</f>
        <v>491.39774274421006</v>
      </c>
      <c r="V1437" s="12">
        <f>(Reference!P$12*List!$G1437)+Reference!P$13</f>
        <v>692.42409204865976</v>
      </c>
      <c r="W1437" s="12">
        <f>(Reference!Q$12*List!$G1437)+Reference!Q$13</f>
        <v>346.21204602432988</v>
      </c>
      <c r="X1437" s="54"/>
      <c r="Y1437" s="1" t="str">
        <f t="shared" si="45"/>
        <v>Amite County, Mississippi</v>
      </c>
      <c r="Z1437" s="41" t="s">
        <v>1409</v>
      </c>
      <c r="AA1437" s="40" t="s">
        <v>2225</v>
      </c>
      <c r="AB1437" s="44" t="s">
        <v>1985</v>
      </c>
      <c r="AC1437" s="63"/>
      <c r="AD1437" s="57">
        <f t="shared" si="44"/>
        <v>0.73199999999999998</v>
      </c>
    </row>
    <row r="1438" spans="1:30" x14ac:dyDescent="0.3">
      <c r="A1438" s="47">
        <v>25030</v>
      </c>
      <c r="B1438" s="19">
        <v>99925</v>
      </c>
      <c r="C1438" s="49" t="s">
        <v>1985</v>
      </c>
      <c r="D1438" s="41" t="s">
        <v>1410</v>
      </c>
      <c r="E1438" s="44" t="s">
        <v>1985</v>
      </c>
      <c r="F1438" s="18" t="s">
        <v>7</v>
      </c>
      <c r="G1438" s="16">
        <v>0.73199999999999998</v>
      </c>
      <c r="H1438" s="36">
        <f>(Reference!B$12*List!$G1438)+Reference!B$13</f>
        <v>757.13944184195623</v>
      </c>
      <c r="I1438" s="36">
        <f>(Reference!C$12*List!$G1438)+Reference!C$13</f>
        <v>1129.8223544223083</v>
      </c>
      <c r="J1438" s="36">
        <f>(Reference!D$12*List!$G1438)+Reference!D$13</f>
        <v>1352.2458433628367</v>
      </c>
      <c r="K1438" s="36">
        <f>(Reference!E$12*List!$G1438)+Reference!E$13</f>
        <v>1672.5356674371976</v>
      </c>
      <c r="L1438" s="36">
        <f>(Reference!F$12*List!$G1438)+Reference!F$13</f>
        <v>1742.2283606385633</v>
      </c>
      <c r="M1438" s="36">
        <f>(Reference!G$12*List!$G1438)+Reference!G$13</f>
        <v>1973.0545147168448</v>
      </c>
      <c r="N1438" s="36">
        <f>(Reference!H$12*List!$G1438)+Reference!H$13</f>
        <v>2048.1842265367568</v>
      </c>
      <c r="O1438" s="36">
        <f>(Reference!I$12*List!$G1438)+Reference!I$13</f>
        <v>2128.7509569752142</v>
      </c>
      <c r="P1438" s="36">
        <f>(Reference!J$12*List!$G1438)+Reference!J$13</f>
        <v>2464.3632880654786</v>
      </c>
      <c r="Q1438" s="36">
        <f>(Reference!K$12*List!$G1438)+Reference!K$13</f>
        <v>2542.4586464045979</v>
      </c>
      <c r="R1438" s="36">
        <f>(Reference!L$12*List!$G1438)+Reference!L$13</f>
        <v>2743.1340608709411</v>
      </c>
      <c r="S1438" s="36">
        <f>(Reference!M$12*List!$G1438)+Reference!M$13</f>
        <v>3277.4447087480767</v>
      </c>
      <c r="T1438" s="36">
        <f>(Reference!N$12*List!$G1438)+Reference!N$13</f>
        <v>13220.763213229431</v>
      </c>
      <c r="U1438" s="12">
        <f>(Reference!O$12*List!$G1438)+Reference!O$13</f>
        <v>491.39774274421006</v>
      </c>
      <c r="V1438" s="12">
        <f>(Reference!P$12*List!$G1438)+Reference!P$13</f>
        <v>692.42409204865976</v>
      </c>
      <c r="W1438" s="12">
        <f>(Reference!Q$12*List!$G1438)+Reference!Q$13</f>
        <v>346.21204602432988</v>
      </c>
      <c r="X1438" s="54"/>
      <c r="Y1438" s="1" t="str">
        <f t="shared" si="45"/>
        <v>Attala County, Mississippi</v>
      </c>
      <c r="Z1438" s="41" t="s">
        <v>1410</v>
      </c>
      <c r="AA1438" s="40" t="s">
        <v>2225</v>
      </c>
      <c r="AB1438" s="44" t="s">
        <v>1985</v>
      </c>
      <c r="AC1438" s="63"/>
      <c r="AD1438" s="57">
        <f t="shared" si="44"/>
        <v>0.73199999999999998</v>
      </c>
    </row>
    <row r="1439" spans="1:30" x14ac:dyDescent="0.3">
      <c r="A1439" s="47">
        <v>25040</v>
      </c>
      <c r="B1439" s="28">
        <v>32820</v>
      </c>
      <c r="C1439" s="49" t="s">
        <v>2258</v>
      </c>
      <c r="D1439" s="40" t="s">
        <v>50</v>
      </c>
      <c r="E1439" s="43" t="s">
        <v>1985</v>
      </c>
      <c r="F1439" s="18" t="s">
        <v>6</v>
      </c>
      <c r="G1439" s="10">
        <v>0.88219999999999998</v>
      </c>
      <c r="H1439" s="36">
        <f>(Reference!B$12*List!$G1439)+Reference!B$13</f>
        <v>870.26025149933957</v>
      </c>
      <c r="I1439" s="36">
        <f>(Reference!C$12*List!$G1439)+Reference!C$13</f>
        <v>1298.6240472654886</v>
      </c>
      <c r="J1439" s="36">
        <f>(Reference!D$12*List!$G1439)+Reference!D$13</f>
        <v>1554.2788325370625</v>
      </c>
      <c r="K1439" s="36">
        <f>(Reference!E$12*List!$G1439)+Reference!E$13</f>
        <v>1922.4217233281292</v>
      </c>
      <c r="L1439" s="36">
        <f>(Reference!F$12*List!$G1439)+Reference!F$13</f>
        <v>2002.5268893798893</v>
      </c>
      <c r="M1439" s="36">
        <f>(Reference!G$12*List!$G1439)+Reference!G$13</f>
        <v>2267.839744317278</v>
      </c>
      <c r="N1439" s="36">
        <f>(Reference!H$12*List!$G1439)+Reference!H$13</f>
        <v>2354.1942495645653</v>
      </c>
      <c r="O1439" s="36">
        <f>(Reference!I$12*List!$G1439)+Reference!I$13</f>
        <v>2446.7980940073794</v>
      </c>
      <c r="P1439" s="36">
        <f>(Reference!J$12*List!$G1439)+Reference!J$13</f>
        <v>2832.552758894933</v>
      </c>
      <c r="Q1439" s="36">
        <f>(Reference!K$12*List!$G1439)+Reference!K$13</f>
        <v>2922.3159946125079</v>
      </c>
      <c r="R1439" s="36">
        <f>(Reference!L$12*List!$G1439)+Reference!L$13</f>
        <v>3152.9734231019729</v>
      </c>
      <c r="S1439" s="36">
        <f>(Reference!M$12*List!$G1439)+Reference!M$13</f>
        <v>3767.1130294987984</v>
      </c>
      <c r="T1439" s="36">
        <f>(Reference!N$12*List!$G1439)+Reference!N$13</f>
        <v>15196.018174628258</v>
      </c>
      <c r="U1439" s="12">
        <f>(Reference!O$12*List!$G1439)+Reference!O$13</f>
        <v>564.8152764917636</v>
      </c>
      <c r="V1439" s="12">
        <f>(Reference!P$12*List!$G1439)+Reference!P$13</f>
        <v>795.87607142021238</v>
      </c>
      <c r="W1439" s="12">
        <f>(Reference!Q$12*List!$G1439)+Reference!Q$13</f>
        <v>397.93803571010619</v>
      </c>
      <c r="X1439" s="54"/>
      <c r="Y1439" s="1" t="str">
        <f t="shared" si="45"/>
        <v>Benton County, Mississippi</v>
      </c>
      <c r="Z1439" s="40" t="s">
        <v>50</v>
      </c>
      <c r="AA1439" s="40" t="s">
        <v>2225</v>
      </c>
      <c r="AB1439" s="43" t="s">
        <v>1985</v>
      </c>
      <c r="AC1439" s="62"/>
      <c r="AD1439" s="57">
        <f t="shared" si="44"/>
        <v>0.88219999999999998</v>
      </c>
    </row>
    <row r="1440" spans="1:30" x14ac:dyDescent="0.3">
      <c r="A1440" s="47">
        <v>25050</v>
      </c>
      <c r="B1440" s="19">
        <v>99925</v>
      </c>
      <c r="C1440" s="49" t="s">
        <v>1985</v>
      </c>
      <c r="D1440" s="41" t="s">
        <v>1411</v>
      </c>
      <c r="E1440" s="44" t="s">
        <v>1985</v>
      </c>
      <c r="F1440" s="18" t="s">
        <v>7</v>
      </c>
      <c r="G1440" s="16">
        <v>0.73199999999999998</v>
      </c>
      <c r="H1440" s="36">
        <f>(Reference!B$12*List!$G1440)+Reference!B$13</f>
        <v>757.13944184195623</v>
      </c>
      <c r="I1440" s="36">
        <f>(Reference!C$12*List!$G1440)+Reference!C$13</f>
        <v>1129.8223544223083</v>
      </c>
      <c r="J1440" s="36">
        <f>(Reference!D$12*List!$G1440)+Reference!D$13</f>
        <v>1352.2458433628367</v>
      </c>
      <c r="K1440" s="36">
        <f>(Reference!E$12*List!$G1440)+Reference!E$13</f>
        <v>1672.5356674371976</v>
      </c>
      <c r="L1440" s="36">
        <f>(Reference!F$12*List!$G1440)+Reference!F$13</f>
        <v>1742.2283606385633</v>
      </c>
      <c r="M1440" s="36">
        <f>(Reference!G$12*List!$G1440)+Reference!G$13</f>
        <v>1973.0545147168448</v>
      </c>
      <c r="N1440" s="36">
        <f>(Reference!H$12*List!$G1440)+Reference!H$13</f>
        <v>2048.1842265367568</v>
      </c>
      <c r="O1440" s="36">
        <f>(Reference!I$12*List!$G1440)+Reference!I$13</f>
        <v>2128.7509569752142</v>
      </c>
      <c r="P1440" s="36">
        <f>(Reference!J$12*List!$G1440)+Reference!J$13</f>
        <v>2464.3632880654786</v>
      </c>
      <c r="Q1440" s="36">
        <f>(Reference!K$12*List!$G1440)+Reference!K$13</f>
        <v>2542.4586464045979</v>
      </c>
      <c r="R1440" s="36">
        <f>(Reference!L$12*List!$G1440)+Reference!L$13</f>
        <v>2743.1340608709411</v>
      </c>
      <c r="S1440" s="36">
        <f>(Reference!M$12*List!$G1440)+Reference!M$13</f>
        <v>3277.4447087480767</v>
      </c>
      <c r="T1440" s="36">
        <f>(Reference!N$12*List!$G1440)+Reference!N$13</f>
        <v>13220.763213229431</v>
      </c>
      <c r="U1440" s="12">
        <f>(Reference!O$12*List!$G1440)+Reference!O$13</f>
        <v>491.39774274421006</v>
      </c>
      <c r="V1440" s="12">
        <f>(Reference!P$12*List!$G1440)+Reference!P$13</f>
        <v>692.42409204865976</v>
      </c>
      <c r="W1440" s="12">
        <f>(Reference!Q$12*List!$G1440)+Reference!Q$13</f>
        <v>346.21204602432988</v>
      </c>
      <c r="X1440" s="54"/>
      <c r="Y1440" s="1" t="str">
        <f t="shared" si="45"/>
        <v>Bolivar County, Mississippi</v>
      </c>
      <c r="Z1440" s="41" t="s">
        <v>1411</v>
      </c>
      <c r="AA1440" s="40" t="s">
        <v>2225</v>
      </c>
      <c r="AB1440" s="44" t="s">
        <v>1985</v>
      </c>
      <c r="AC1440" s="63"/>
      <c r="AD1440" s="57">
        <f t="shared" si="44"/>
        <v>0.73199999999999998</v>
      </c>
    </row>
    <row r="1441" spans="1:30" x14ac:dyDescent="0.3">
      <c r="A1441" s="47">
        <v>25060</v>
      </c>
      <c r="B1441" s="19">
        <v>99925</v>
      </c>
      <c r="C1441" s="49" t="s">
        <v>1985</v>
      </c>
      <c r="D1441" s="41" t="s">
        <v>16</v>
      </c>
      <c r="E1441" s="44" t="s">
        <v>1985</v>
      </c>
      <c r="F1441" s="18" t="s">
        <v>7</v>
      </c>
      <c r="G1441" s="16">
        <v>0.73199999999999998</v>
      </c>
      <c r="H1441" s="36">
        <f>(Reference!B$12*List!$G1441)+Reference!B$13</f>
        <v>757.13944184195623</v>
      </c>
      <c r="I1441" s="36">
        <f>(Reference!C$12*List!$G1441)+Reference!C$13</f>
        <v>1129.8223544223083</v>
      </c>
      <c r="J1441" s="36">
        <f>(Reference!D$12*List!$G1441)+Reference!D$13</f>
        <v>1352.2458433628367</v>
      </c>
      <c r="K1441" s="36">
        <f>(Reference!E$12*List!$G1441)+Reference!E$13</f>
        <v>1672.5356674371976</v>
      </c>
      <c r="L1441" s="36">
        <f>(Reference!F$12*List!$G1441)+Reference!F$13</f>
        <v>1742.2283606385633</v>
      </c>
      <c r="M1441" s="36">
        <f>(Reference!G$12*List!$G1441)+Reference!G$13</f>
        <v>1973.0545147168448</v>
      </c>
      <c r="N1441" s="36">
        <f>(Reference!H$12*List!$G1441)+Reference!H$13</f>
        <v>2048.1842265367568</v>
      </c>
      <c r="O1441" s="36">
        <f>(Reference!I$12*List!$G1441)+Reference!I$13</f>
        <v>2128.7509569752142</v>
      </c>
      <c r="P1441" s="36">
        <f>(Reference!J$12*List!$G1441)+Reference!J$13</f>
        <v>2464.3632880654786</v>
      </c>
      <c r="Q1441" s="36">
        <f>(Reference!K$12*List!$G1441)+Reference!K$13</f>
        <v>2542.4586464045979</v>
      </c>
      <c r="R1441" s="36">
        <f>(Reference!L$12*List!$G1441)+Reference!L$13</f>
        <v>2743.1340608709411</v>
      </c>
      <c r="S1441" s="36">
        <f>(Reference!M$12*List!$G1441)+Reference!M$13</f>
        <v>3277.4447087480767</v>
      </c>
      <c r="T1441" s="36">
        <f>(Reference!N$12*List!$G1441)+Reference!N$13</f>
        <v>13220.763213229431</v>
      </c>
      <c r="U1441" s="12">
        <f>(Reference!O$12*List!$G1441)+Reference!O$13</f>
        <v>491.39774274421006</v>
      </c>
      <c r="V1441" s="12">
        <f>(Reference!P$12*List!$G1441)+Reference!P$13</f>
        <v>692.42409204865976</v>
      </c>
      <c r="W1441" s="12">
        <f>(Reference!Q$12*List!$G1441)+Reference!Q$13</f>
        <v>346.21204602432988</v>
      </c>
      <c r="X1441" s="54"/>
      <c r="Y1441" s="1" t="str">
        <f t="shared" si="45"/>
        <v>Calhoun County, Mississippi</v>
      </c>
      <c r="Z1441" s="41" t="s">
        <v>16</v>
      </c>
      <c r="AA1441" s="40" t="s">
        <v>2225</v>
      </c>
      <c r="AB1441" s="44" t="s">
        <v>1985</v>
      </c>
      <c r="AC1441" s="63"/>
      <c r="AD1441" s="57">
        <f t="shared" si="44"/>
        <v>0.73199999999999998</v>
      </c>
    </row>
    <row r="1442" spans="1:30" x14ac:dyDescent="0.3">
      <c r="A1442" s="47">
        <v>25070</v>
      </c>
      <c r="B1442" s="19">
        <v>99925</v>
      </c>
      <c r="C1442" s="49" t="s">
        <v>1985</v>
      </c>
      <c r="D1442" s="41" t="s">
        <v>172</v>
      </c>
      <c r="E1442" s="44" t="s">
        <v>1985</v>
      </c>
      <c r="F1442" s="18" t="s">
        <v>7</v>
      </c>
      <c r="G1442" s="16">
        <v>0.73199999999999998</v>
      </c>
      <c r="H1442" s="36">
        <f>(Reference!B$12*List!$G1442)+Reference!B$13</f>
        <v>757.13944184195623</v>
      </c>
      <c r="I1442" s="36">
        <f>(Reference!C$12*List!$G1442)+Reference!C$13</f>
        <v>1129.8223544223083</v>
      </c>
      <c r="J1442" s="36">
        <f>(Reference!D$12*List!$G1442)+Reference!D$13</f>
        <v>1352.2458433628367</v>
      </c>
      <c r="K1442" s="36">
        <f>(Reference!E$12*List!$G1442)+Reference!E$13</f>
        <v>1672.5356674371976</v>
      </c>
      <c r="L1442" s="36">
        <f>(Reference!F$12*List!$G1442)+Reference!F$13</f>
        <v>1742.2283606385633</v>
      </c>
      <c r="M1442" s="36">
        <f>(Reference!G$12*List!$G1442)+Reference!G$13</f>
        <v>1973.0545147168448</v>
      </c>
      <c r="N1442" s="36">
        <f>(Reference!H$12*List!$G1442)+Reference!H$13</f>
        <v>2048.1842265367568</v>
      </c>
      <c r="O1442" s="36">
        <f>(Reference!I$12*List!$G1442)+Reference!I$13</f>
        <v>2128.7509569752142</v>
      </c>
      <c r="P1442" s="36">
        <f>(Reference!J$12*List!$G1442)+Reference!J$13</f>
        <v>2464.3632880654786</v>
      </c>
      <c r="Q1442" s="36">
        <f>(Reference!K$12*List!$G1442)+Reference!K$13</f>
        <v>2542.4586464045979</v>
      </c>
      <c r="R1442" s="36">
        <f>(Reference!L$12*List!$G1442)+Reference!L$13</f>
        <v>2743.1340608709411</v>
      </c>
      <c r="S1442" s="36">
        <f>(Reference!M$12*List!$G1442)+Reference!M$13</f>
        <v>3277.4447087480767</v>
      </c>
      <c r="T1442" s="36">
        <f>(Reference!N$12*List!$G1442)+Reference!N$13</f>
        <v>13220.763213229431</v>
      </c>
      <c r="U1442" s="12">
        <f>(Reference!O$12*List!$G1442)+Reference!O$13</f>
        <v>491.39774274421006</v>
      </c>
      <c r="V1442" s="12">
        <f>(Reference!P$12*List!$G1442)+Reference!P$13</f>
        <v>692.42409204865976</v>
      </c>
      <c r="W1442" s="12">
        <f>(Reference!Q$12*List!$G1442)+Reference!Q$13</f>
        <v>346.21204602432988</v>
      </c>
      <c r="X1442" s="54"/>
      <c r="Y1442" s="1" t="str">
        <f t="shared" si="45"/>
        <v>Carroll County, Mississippi</v>
      </c>
      <c r="Z1442" s="41" t="s">
        <v>172</v>
      </c>
      <c r="AA1442" s="40" t="s">
        <v>2225</v>
      </c>
      <c r="AB1442" s="44" t="s">
        <v>1985</v>
      </c>
      <c r="AC1442" s="63"/>
      <c r="AD1442" s="57">
        <f t="shared" si="44"/>
        <v>0.73199999999999998</v>
      </c>
    </row>
    <row r="1443" spans="1:30" x14ac:dyDescent="0.3">
      <c r="A1443" s="47">
        <v>25080</v>
      </c>
      <c r="B1443" s="19">
        <v>99925</v>
      </c>
      <c r="C1443" s="49" t="s">
        <v>1985</v>
      </c>
      <c r="D1443" s="41" t="s">
        <v>1197</v>
      </c>
      <c r="E1443" s="44" t="s">
        <v>1985</v>
      </c>
      <c r="F1443" s="18" t="s">
        <v>7</v>
      </c>
      <c r="G1443" s="16">
        <v>0.73199999999999998</v>
      </c>
      <c r="H1443" s="36">
        <f>(Reference!B$12*List!$G1443)+Reference!B$13</f>
        <v>757.13944184195623</v>
      </c>
      <c r="I1443" s="36">
        <f>(Reference!C$12*List!$G1443)+Reference!C$13</f>
        <v>1129.8223544223083</v>
      </c>
      <c r="J1443" s="36">
        <f>(Reference!D$12*List!$G1443)+Reference!D$13</f>
        <v>1352.2458433628367</v>
      </c>
      <c r="K1443" s="36">
        <f>(Reference!E$12*List!$G1443)+Reference!E$13</f>
        <v>1672.5356674371976</v>
      </c>
      <c r="L1443" s="36">
        <f>(Reference!F$12*List!$G1443)+Reference!F$13</f>
        <v>1742.2283606385633</v>
      </c>
      <c r="M1443" s="36">
        <f>(Reference!G$12*List!$G1443)+Reference!G$13</f>
        <v>1973.0545147168448</v>
      </c>
      <c r="N1443" s="36">
        <f>(Reference!H$12*List!$G1443)+Reference!H$13</f>
        <v>2048.1842265367568</v>
      </c>
      <c r="O1443" s="36">
        <f>(Reference!I$12*List!$G1443)+Reference!I$13</f>
        <v>2128.7509569752142</v>
      </c>
      <c r="P1443" s="36">
        <f>(Reference!J$12*List!$G1443)+Reference!J$13</f>
        <v>2464.3632880654786</v>
      </c>
      <c r="Q1443" s="36">
        <f>(Reference!K$12*List!$G1443)+Reference!K$13</f>
        <v>2542.4586464045979</v>
      </c>
      <c r="R1443" s="36">
        <f>(Reference!L$12*List!$G1443)+Reference!L$13</f>
        <v>2743.1340608709411</v>
      </c>
      <c r="S1443" s="36">
        <f>(Reference!M$12*List!$G1443)+Reference!M$13</f>
        <v>3277.4447087480767</v>
      </c>
      <c r="T1443" s="36">
        <f>(Reference!N$12*List!$G1443)+Reference!N$13</f>
        <v>13220.763213229431</v>
      </c>
      <c r="U1443" s="12">
        <f>(Reference!O$12*List!$G1443)+Reference!O$13</f>
        <v>491.39774274421006</v>
      </c>
      <c r="V1443" s="12">
        <f>(Reference!P$12*List!$G1443)+Reference!P$13</f>
        <v>692.42409204865976</v>
      </c>
      <c r="W1443" s="12">
        <f>(Reference!Q$12*List!$G1443)+Reference!Q$13</f>
        <v>346.21204602432988</v>
      </c>
      <c r="X1443" s="54"/>
      <c r="Y1443" s="1" t="str">
        <f t="shared" si="45"/>
        <v>Chickasaw County, Mississippi</v>
      </c>
      <c r="Z1443" s="41" t="s">
        <v>1197</v>
      </c>
      <c r="AA1443" s="40" t="s">
        <v>2225</v>
      </c>
      <c r="AB1443" s="44" t="s">
        <v>1985</v>
      </c>
      <c r="AC1443" s="63"/>
      <c r="AD1443" s="57">
        <f t="shared" si="44"/>
        <v>0.73199999999999998</v>
      </c>
    </row>
    <row r="1444" spans="1:30" x14ac:dyDescent="0.3">
      <c r="A1444" s="47">
        <v>25090</v>
      </c>
      <c r="B1444" s="19">
        <v>99925</v>
      </c>
      <c r="C1444" s="49" t="s">
        <v>1985</v>
      </c>
      <c r="D1444" s="41" t="s">
        <v>928</v>
      </c>
      <c r="E1444" s="44" t="s">
        <v>1985</v>
      </c>
      <c r="F1444" s="18" t="s">
        <v>7</v>
      </c>
      <c r="G1444" s="16">
        <v>0.73199999999999998</v>
      </c>
      <c r="H1444" s="36">
        <f>(Reference!B$12*List!$G1444)+Reference!B$13</f>
        <v>757.13944184195623</v>
      </c>
      <c r="I1444" s="36">
        <f>(Reference!C$12*List!$G1444)+Reference!C$13</f>
        <v>1129.8223544223083</v>
      </c>
      <c r="J1444" s="36">
        <f>(Reference!D$12*List!$G1444)+Reference!D$13</f>
        <v>1352.2458433628367</v>
      </c>
      <c r="K1444" s="36">
        <f>(Reference!E$12*List!$G1444)+Reference!E$13</f>
        <v>1672.5356674371976</v>
      </c>
      <c r="L1444" s="36">
        <f>(Reference!F$12*List!$G1444)+Reference!F$13</f>
        <v>1742.2283606385633</v>
      </c>
      <c r="M1444" s="36">
        <f>(Reference!G$12*List!$G1444)+Reference!G$13</f>
        <v>1973.0545147168448</v>
      </c>
      <c r="N1444" s="36">
        <f>(Reference!H$12*List!$G1444)+Reference!H$13</f>
        <v>2048.1842265367568</v>
      </c>
      <c r="O1444" s="36">
        <f>(Reference!I$12*List!$G1444)+Reference!I$13</f>
        <v>2128.7509569752142</v>
      </c>
      <c r="P1444" s="36">
        <f>(Reference!J$12*List!$G1444)+Reference!J$13</f>
        <v>2464.3632880654786</v>
      </c>
      <c r="Q1444" s="36">
        <f>(Reference!K$12*List!$G1444)+Reference!K$13</f>
        <v>2542.4586464045979</v>
      </c>
      <c r="R1444" s="36">
        <f>(Reference!L$12*List!$G1444)+Reference!L$13</f>
        <v>2743.1340608709411</v>
      </c>
      <c r="S1444" s="36">
        <f>(Reference!M$12*List!$G1444)+Reference!M$13</f>
        <v>3277.4447087480767</v>
      </c>
      <c r="T1444" s="36">
        <f>(Reference!N$12*List!$G1444)+Reference!N$13</f>
        <v>13220.763213229431</v>
      </c>
      <c r="U1444" s="12">
        <f>(Reference!O$12*List!$G1444)+Reference!O$13</f>
        <v>491.39774274421006</v>
      </c>
      <c r="V1444" s="12">
        <f>(Reference!P$12*List!$G1444)+Reference!P$13</f>
        <v>692.42409204865976</v>
      </c>
      <c r="W1444" s="12">
        <f>(Reference!Q$12*List!$G1444)+Reference!Q$13</f>
        <v>346.21204602432988</v>
      </c>
      <c r="X1444" s="54"/>
      <c r="Y1444" s="1" t="str">
        <f t="shared" si="45"/>
        <v>Choctaw County, Mississippi</v>
      </c>
      <c r="Z1444" s="41" t="s">
        <v>928</v>
      </c>
      <c r="AA1444" s="40" t="s">
        <v>2225</v>
      </c>
      <c r="AB1444" s="44" t="s">
        <v>1985</v>
      </c>
      <c r="AC1444" s="63"/>
      <c r="AD1444" s="57">
        <f t="shared" si="44"/>
        <v>0.73199999999999998</v>
      </c>
    </row>
    <row r="1445" spans="1:30" x14ac:dyDescent="0.3">
      <c r="A1445" s="47">
        <v>25100</v>
      </c>
      <c r="B1445" s="19">
        <v>99925</v>
      </c>
      <c r="C1445" s="49" t="s">
        <v>1985</v>
      </c>
      <c r="D1445" s="41" t="s">
        <v>1296</v>
      </c>
      <c r="E1445" s="44" t="s">
        <v>1985</v>
      </c>
      <c r="F1445" s="18" t="s">
        <v>7</v>
      </c>
      <c r="G1445" s="16">
        <v>0.73199999999999998</v>
      </c>
      <c r="H1445" s="36">
        <f>(Reference!B$12*List!$G1445)+Reference!B$13</f>
        <v>757.13944184195623</v>
      </c>
      <c r="I1445" s="36">
        <f>(Reference!C$12*List!$G1445)+Reference!C$13</f>
        <v>1129.8223544223083</v>
      </c>
      <c r="J1445" s="36">
        <f>(Reference!D$12*List!$G1445)+Reference!D$13</f>
        <v>1352.2458433628367</v>
      </c>
      <c r="K1445" s="36">
        <f>(Reference!E$12*List!$G1445)+Reference!E$13</f>
        <v>1672.5356674371976</v>
      </c>
      <c r="L1445" s="36">
        <f>(Reference!F$12*List!$G1445)+Reference!F$13</f>
        <v>1742.2283606385633</v>
      </c>
      <c r="M1445" s="36">
        <f>(Reference!G$12*List!$G1445)+Reference!G$13</f>
        <v>1973.0545147168448</v>
      </c>
      <c r="N1445" s="36">
        <f>(Reference!H$12*List!$G1445)+Reference!H$13</f>
        <v>2048.1842265367568</v>
      </c>
      <c r="O1445" s="36">
        <f>(Reference!I$12*List!$G1445)+Reference!I$13</f>
        <v>2128.7509569752142</v>
      </c>
      <c r="P1445" s="36">
        <f>(Reference!J$12*List!$G1445)+Reference!J$13</f>
        <v>2464.3632880654786</v>
      </c>
      <c r="Q1445" s="36">
        <f>(Reference!K$12*List!$G1445)+Reference!K$13</f>
        <v>2542.4586464045979</v>
      </c>
      <c r="R1445" s="36">
        <f>(Reference!L$12*List!$G1445)+Reference!L$13</f>
        <v>2743.1340608709411</v>
      </c>
      <c r="S1445" s="36">
        <f>(Reference!M$12*List!$G1445)+Reference!M$13</f>
        <v>3277.4447087480767</v>
      </c>
      <c r="T1445" s="36">
        <f>(Reference!N$12*List!$G1445)+Reference!N$13</f>
        <v>13220.763213229431</v>
      </c>
      <c r="U1445" s="12">
        <f>(Reference!O$12*List!$G1445)+Reference!O$13</f>
        <v>491.39774274421006</v>
      </c>
      <c r="V1445" s="12">
        <f>(Reference!P$12*List!$G1445)+Reference!P$13</f>
        <v>692.42409204865976</v>
      </c>
      <c r="W1445" s="12">
        <f>(Reference!Q$12*List!$G1445)+Reference!Q$13</f>
        <v>346.21204602432988</v>
      </c>
      <c r="X1445" s="54"/>
      <c r="Y1445" s="1" t="str">
        <f t="shared" si="45"/>
        <v>Claiborne County, Mississippi</v>
      </c>
      <c r="Z1445" s="41" t="s">
        <v>1296</v>
      </c>
      <c r="AA1445" s="40" t="s">
        <v>2225</v>
      </c>
      <c r="AB1445" s="44" t="s">
        <v>1985</v>
      </c>
      <c r="AC1445" s="63"/>
      <c r="AD1445" s="57">
        <f t="shared" si="44"/>
        <v>0.73199999999999998</v>
      </c>
    </row>
    <row r="1446" spans="1:30" x14ac:dyDescent="0.3">
      <c r="A1446" s="47">
        <v>25110</v>
      </c>
      <c r="B1446" s="19">
        <v>99925</v>
      </c>
      <c r="C1446" s="49" t="s">
        <v>1985</v>
      </c>
      <c r="D1446" s="41" t="s">
        <v>177</v>
      </c>
      <c r="E1446" s="44" t="s">
        <v>1985</v>
      </c>
      <c r="F1446" s="18" t="s">
        <v>7</v>
      </c>
      <c r="G1446" s="16">
        <v>0.73199999999999998</v>
      </c>
      <c r="H1446" s="36">
        <f>(Reference!B$12*List!$G1446)+Reference!B$13</f>
        <v>757.13944184195623</v>
      </c>
      <c r="I1446" s="36">
        <f>(Reference!C$12*List!$G1446)+Reference!C$13</f>
        <v>1129.8223544223083</v>
      </c>
      <c r="J1446" s="36">
        <f>(Reference!D$12*List!$G1446)+Reference!D$13</f>
        <v>1352.2458433628367</v>
      </c>
      <c r="K1446" s="36">
        <f>(Reference!E$12*List!$G1446)+Reference!E$13</f>
        <v>1672.5356674371976</v>
      </c>
      <c r="L1446" s="36">
        <f>(Reference!F$12*List!$G1446)+Reference!F$13</f>
        <v>1742.2283606385633</v>
      </c>
      <c r="M1446" s="36">
        <f>(Reference!G$12*List!$G1446)+Reference!G$13</f>
        <v>1973.0545147168448</v>
      </c>
      <c r="N1446" s="36">
        <f>(Reference!H$12*List!$G1446)+Reference!H$13</f>
        <v>2048.1842265367568</v>
      </c>
      <c r="O1446" s="36">
        <f>(Reference!I$12*List!$G1446)+Reference!I$13</f>
        <v>2128.7509569752142</v>
      </c>
      <c r="P1446" s="36">
        <f>(Reference!J$12*List!$G1446)+Reference!J$13</f>
        <v>2464.3632880654786</v>
      </c>
      <c r="Q1446" s="36">
        <f>(Reference!K$12*List!$G1446)+Reference!K$13</f>
        <v>2542.4586464045979</v>
      </c>
      <c r="R1446" s="36">
        <f>(Reference!L$12*List!$G1446)+Reference!L$13</f>
        <v>2743.1340608709411</v>
      </c>
      <c r="S1446" s="36">
        <f>(Reference!M$12*List!$G1446)+Reference!M$13</f>
        <v>3277.4447087480767</v>
      </c>
      <c r="T1446" s="36">
        <f>(Reference!N$12*List!$G1446)+Reference!N$13</f>
        <v>13220.763213229431</v>
      </c>
      <c r="U1446" s="12">
        <f>(Reference!O$12*List!$G1446)+Reference!O$13</f>
        <v>491.39774274421006</v>
      </c>
      <c r="V1446" s="12">
        <f>(Reference!P$12*List!$G1446)+Reference!P$13</f>
        <v>692.42409204865976</v>
      </c>
      <c r="W1446" s="12">
        <f>(Reference!Q$12*List!$G1446)+Reference!Q$13</f>
        <v>346.21204602432988</v>
      </c>
      <c r="X1446" s="54"/>
      <c r="Y1446" s="1" t="str">
        <f t="shared" si="45"/>
        <v>Clarke County, Mississippi</v>
      </c>
      <c r="Z1446" s="41" t="s">
        <v>177</v>
      </c>
      <c r="AA1446" s="40" t="s">
        <v>2225</v>
      </c>
      <c r="AB1446" s="44" t="s">
        <v>1985</v>
      </c>
      <c r="AC1446" s="63"/>
      <c r="AD1446" s="57">
        <f t="shared" si="44"/>
        <v>0.73199999999999998</v>
      </c>
    </row>
    <row r="1447" spans="1:30" x14ac:dyDescent="0.3">
      <c r="A1447" s="47">
        <v>25120</v>
      </c>
      <c r="B1447" s="19">
        <v>99925</v>
      </c>
      <c r="C1447" s="49" t="s">
        <v>1985</v>
      </c>
      <c r="D1447" s="41" t="s">
        <v>135</v>
      </c>
      <c r="E1447" s="44" t="s">
        <v>1985</v>
      </c>
      <c r="F1447" s="18" t="s">
        <v>7</v>
      </c>
      <c r="G1447" s="16">
        <v>0.73199999999999998</v>
      </c>
      <c r="H1447" s="36">
        <f>(Reference!B$12*List!$G1447)+Reference!B$13</f>
        <v>757.13944184195623</v>
      </c>
      <c r="I1447" s="36">
        <f>(Reference!C$12*List!$G1447)+Reference!C$13</f>
        <v>1129.8223544223083</v>
      </c>
      <c r="J1447" s="36">
        <f>(Reference!D$12*List!$G1447)+Reference!D$13</f>
        <v>1352.2458433628367</v>
      </c>
      <c r="K1447" s="36">
        <f>(Reference!E$12*List!$G1447)+Reference!E$13</f>
        <v>1672.5356674371976</v>
      </c>
      <c r="L1447" s="36">
        <f>(Reference!F$12*List!$G1447)+Reference!F$13</f>
        <v>1742.2283606385633</v>
      </c>
      <c r="M1447" s="36">
        <f>(Reference!G$12*List!$G1447)+Reference!G$13</f>
        <v>1973.0545147168448</v>
      </c>
      <c r="N1447" s="36">
        <f>(Reference!H$12*List!$G1447)+Reference!H$13</f>
        <v>2048.1842265367568</v>
      </c>
      <c r="O1447" s="36">
        <f>(Reference!I$12*List!$G1447)+Reference!I$13</f>
        <v>2128.7509569752142</v>
      </c>
      <c r="P1447" s="36">
        <f>(Reference!J$12*List!$G1447)+Reference!J$13</f>
        <v>2464.3632880654786</v>
      </c>
      <c r="Q1447" s="36">
        <f>(Reference!K$12*List!$G1447)+Reference!K$13</f>
        <v>2542.4586464045979</v>
      </c>
      <c r="R1447" s="36">
        <f>(Reference!L$12*List!$G1447)+Reference!L$13</f>
        <v>2743.1340608709411</v>
      </c>
      <c r="S1447" s="36">
        <f>(Reference!M$12*List!$G1447)+Reference!M$13</f>
        <v>3277.4447087480767</v>
      </c>
      <c r="T1447" s="36">
        <f>(Reference!N$12*List!$G1447)+Reference!N$13</f>
        <v>13220.763213229431</v>
      </c>
      <c r="U1447" s="12">
        <f>(Reference!O$12*List!$G1447)+Reference!O$13</f>
        <v>491.39774274421006</v>
      </c>
      <c r="V1447" s="12">
        <f>(Reference!P$12*List!$G1447)+Reference!P$13</f>
        <v>692.42409204865976</v>
      </c>
      <c r="W1447" s="12">
        <f>(Reference!Q$12*List!$G1447)+Reference!Q$13</f>
        <v>346.21204602432988</v>
      </c>
      <c r="X1447" s="54"/>
      <c r="Y1447" s="1" t="str">
        <f t="shared" si="45"/>
        <v>Clay County, Mississippi</v>
      </c>
      <c r="Z1447" s="41" t="s">
        <v>135</v>
      </c>
      <c r="AA1447" s="40" t="s">
        <v>2225</v>
      </c>
      <c r="AB1447" s="44" t="s">
        <v>1985</v>
      </c>
      <c r="AC1447" s="63"/>
      <c r="AD1447" s="57">
        <f t="shared" si="44"/>
        <v>0.73199999999999998</v>
      </c>
    </row>
    <row r="1448" spans="1:30" x14ac:dyDescent="0.3">
      <c r="A1448" s="47">
        <v>25130</v>
      </c>
      <c r="B1448" s="19">
        <v>99925</v>
      </c>
      <c r="C1448" s="49" t="s">
        <v>1985</v>
      </c>
      <c r="D1448" s="41" t="s">
        <v>1412</v>
      </c>
      <c r="E1448" s="44" t="s">
        <v>1985</v>
      </c>
      <c r="F1448" s="18" t="s">
        <v>7</v>
      </c>
      <c r="G1448" s="16">
        <v>0.73199999999999998</v>
      </c>
      <c r="H1448" s="36">
        <f>(Reference!B$12*List!$G1448)+Reference!B$13</f>
        <v>757.13944184195623</v>
      </c>
      <c r="I1448" s="36">
        <f>(Reference!C$12*List!$G1448)+Reference!C$13</f>
        <v>1129.8223544223083</v>
      </c>
      <c r="J1448" s="36">
        <f>(Reference!D$12*List!$G1448)+Reference!D$13</f>
        <v>1352.2458433628367</v>
      </c>
      <c r="K1448" s="36">
        <f>(Reference!E$12*List!$G1448)+Reference!E$13</f>
        <v>1672.5356674371976</v>
      </c>
      <c r="L1448" s="36">
        <f>(Reference!F$12*List!$G1448)+Reference!F$13</f>
        <v>1742.2283606385633</v>
      </c>
      <c r="M1448" s="36">
        <f>(Reference!G$12*List!$G1448)+Reference!G$13</f>
        <v>1973.0545147168448</v>
      </c>
      <c r="N1448" s="36">
        <f>(Reference!H$12*List!$G1448)+Reference!H$13</f>
        <v>2048.1842265367568</v>
      </c>
      <c r="O1448" s="36">
        <f>(Reference!I$12*List!$G1448)+Reference!I$13</f>
        <v>2128.7509569752142</v>
      </c>
      <c r="P1448" s="36">
        <f>(Reference!J$12*List!$G1448)+Reference!J$13</f>
        <v>2464.3632880654786</v>
      </c>
      <c r="Q1448" s="36">
        <f>(Reference!K$12*List!$G1448)+Reference!K$13</f>
        <v>2542.4586464045979</v>
      </c>
      <c r="R1448" s="36">
        <f>(Reference!L$12*List!$G1448)+Reference!L$13</f>
        <v>2743.1340608709411</v>
      </c>
      <c r="S1448" s="36">
        <f>(Reference!M$12*List!$G1448)+Reference!M$13</f>
        <v>3277.4447087480767</v>
      </c>
      <c r="T1448" s="36">
        <f>(Reference!N$12*List!$G1448)+Reference!N$13</f>
        <v>13220.763213229431</v>
      </c>
      <c r="U1448" s="12">
        <f>(Reference!O$12*List!$G1448)+Reference!O$13</f>
        <v>491.39774274421006</v>
      </c>
      <c r="V1448" s="12">
        <f>(Reference!P$12*List!$G1448)+Reference!P$13</f>
        <v>692.42409204865976</v>
      </c>
      <c r="W1448" s="12">
        <f>(Reference!Q$12*List!$G1448)+Reference!Q$13</f>
        <v>346.21204602432988</v>
      </c>
      <c r="X1448" s="54"/>
      <c r="Y1448" s="1" t="str">
        <f t="shared" si="45"/>
        <v>Coahoma County, Mississippi</v>
      </c>
      <c r="Z1448" s="41" t="s">
        <v>1412</v>
      </c>
      <c r="AA1448" s="40" t="s">
        <v>2225</v>
      </c>
      <c r="AB1448" s="44" t="s">
        <v>1985</v>
      </c>
      <c r="AC1448" s="63"/>
      <c r="AD1448" s="57">
        <f t="shared" si="44"/>
        <v>0.73199999999999998</v>
      </c>
    </row>
    <row r="1449" spans="1:30" x14ac:dyDescent="0.3">
      <c r="A1449" s="47">
        <v>25140</v>
      </c>
      <c r="B1449" s="28">
        <v>27140</v>
      </c>
      <c r="C1449" s="49" t="s">
        <v>2432</v>
      </c>
      <c r="D1449" s="40" t="s">
        <v>429</v>
      </c>
      <c r="E1449" s="43" t="s">
        <v>1985</v>
      </c>
      <c r="F1449" s="18" t="s">
        <v>6</v>
      </c>
      <c r="G1449" s="10">
        <v>0.82589999999999997</v>
      </c>
      <c r="H1449" s="36">
        <f>(Reference!B$12*List!$G1449)+Reference!B$13</f>
        <v>827.85877624161196</v>
      </c>
      <c r="I1449" s="36">
        <f>(Reference!C$12*List!$G1449)+Reference!C$13</f>
        <v>1235.3515086032312</v>
      </c>
      <c r="J1449" s="36">
        <f>(Reference!D$12*List!$G1449)+Reference!D$13</f>
        <v>1478.5500889251523</v>
      </c>
      <c r="K1449" s="36">
        <f>(Reference!E$12*List!$G1449)+Reference!E$13</f>
        <v>1828.7560445887189</v>
      </c>
      <c r="L1449" s="36">
        <f>(Reference!F$12*List!$G1449)+Reference!F$13</f>
        <v>1904.9582664229208</v>
      </c>
      <c r="M1449" s="36">
        <f>(Reference!G$12*List!$G1449)+Reference!G$13</f>
        <v>2157.3443486681144</v>
      </c>
      <c r="N1449" s="36">
        <f>(Reference!H$12*List!$G1449)+Reference!H$13</f>
        <v>2239.4914246879634</v>
      </c>
      <c r="O1449" s="36">
        <f>(Reference!I$12*List!$G1449)+Reference!I$13</f>
        <v>2327.5833548934588</v>
      </c>
      <c r="P1449" s="36">
        <f>(Reference!J$12*List!$G1449)+Reference!J$13</f>
        <v>2694.5429905347582</v>
      </c>
      <c r="Q1449" s="36">
        <f>(Reference!K$12*List!$G1449)+Reference!K$13</f>
        <v>2779.932714292233</v>
      </c>
      <c r="R1449" s="36">
        <f>(Reference!L$12*List!$G1449)+Reference!L$13</f>
        <v>2999.3518778715661</v>
      </c>
      <c r="S1449" s="36">
        <f>(Reference!M$12*List!$G1449)+Reference!M$13</f>
        <v>3583.5689119337808</v>
      </c>
      <c r="T1449" s="36">
        <f>(Reference!N$12*List!$G1449)+Reference!N$13</f>
        <v>14455.626334902867</v>
      </c>
      <c r="U1449" s="12">
        <f>(Reference!O$12*List!$G1449)+Reference!O$13</f>
        <v>537.29592129877244</v>
      </c>
      <c r="V1449" s="12">
        <f>(Reference!P$12*List!$G1449)+Reference!P$13</f>
        <v>757.09879819372509</v>
      </c>
      <c r="W1449" s="12">
        <f>(Reference!Q$12*List!$G1449)+Reference!Q$13</f>
        <v>378.54939909686254</v>
      </c>
      <c r="X1449" s="54"/>
      <c r="Y1449" s="1" t="str">
        <f t="shared" si="45"/>
        <v>Copiah County, Mississippi</v>
      </c>
      <c r="Z1449" s="40" t="s">
        <v>429</v>
      </c>
      <c r="AA1449" s="40" t="s">
        <v>2225</v>
      </c>
      <c r="AB1449" s="43" t="s">
        <v>1985</v>
      </c>
      <c r="AC1449" s="62"/>
      <c r="AD1449" s="57">
        <f t="shared" si="44"/>
        <v>0.82589999999999997</v>
      </c>
    </row>
    <row r="1450" spans="1:30" x14ac:dyDescent="0.3">
      <c r="A1450" s="47">
        <v>25150</v>
      </c>
      <c r="B1450" s="19">
        <v>99925</v>
      </c>
      <c r="C1450" s="49" t="s">
        <v>1985</v>
      </c>
      <c r="D1450" s="41" t="s">
        <v>933</v>
      </c>
      <c r="E1450" s="44" t="s">
        <v>1985</v>
      </c>
      <c r="F1450" s="18" t="s">
        <v>7</v>
      </c>
      <c r="G1450" s="16">
        <v>0.73199999999999998</v>
      </c>
      <c r="H1450" s="36">
        <f>(Reference!B$12*List!$G1450)+Reference!B$13</f>
        <v>757.13944184195623</v>
      </c>
      <c r="I1450" s="36">
        <f>(Reference!C$12*List!$G1450)+Reference!C$13</f>
        <v>1129.8223544223083</v>
      </c>
      <c r="J1450" s="36">
        <f>(Reference!D$12*List!$G1450)+Reference!D$13</f>
        <v>1352.2458433628367</v>
      </c>
      <c r="K1450" s="36">
        <f>(Reference!E$12*List!$G1450)+Reference!E$13</f>
        <v>1672.5356674371976</v>
      </c>
      <c r="L1450" s="36">
        <f>(Reference!F$12*List!$G1450)+Reference!F$13</f>
        <v>1742.2283606385633</v>
      </c>
      <c r="M1450" s="36">
        <f>(Reference!G$12*List!$G1450)+Reference!G$13</f>
        <v>1973.0545147168448</v>
      </c>
      <c r="N1450" s="36">
        <f>(Reference!H$12*List!$G1450)+Reference!H$13</f>
        <v>2048.1842265367568</v>
      </c>
      <c r="O1450" s="36">
        <f>(Reference!I$12*List!$G1450)+Reference!I$13</f>
        <v>2128.7509569752142</v>
      </c>
      <c r="P1450" s="36">
        <f>(Reference!J$12*List!$G1450)+Reference!J$13</f>
        <v>2464.3632880654786</v>
      </c>
      <c r="Q1450" s="36">
        <f>(Reference!K$12*List!$G1450)+Reference!K$13</f>
        <v>2542.4586464045979</v>
      </c>
      <c r="R1450" s="36">
        <f>(Reference!L$12*List!$G1450)+Reference!L$13</f>
        <v>2743.1340608709411</v>
      </c>
      <c r="S1450" s="36">
        <f>(Reference!M$12*List!$G1450)+Reference!M$13</f>
        <v>3277.4447087480767</v>
      </c>
      <c r="T1450" s="36">
        <f>(Reference!N$12*List!$G1450)+Reference!N$13</f>
        <v>13220.763213229431</v>
      </c>
      <c r="U1450" s="12">
        <f>(Reference!O$12*List!$G1450)+Reference!O$13</f>
        <v>491.39774274421006</v>
      </c>
      <c r="V1450" s="12">
        <f>(Reference!P$12*List!$G1450)+Reference!P$13</f>
        <v>692.42409204865976</v>
      </c>
      <c r="W1450" s="12">
        <f>(Reference!Q$12*List!$G1450)+Reference!Q$13</f>
        <v>346.21204602432988</v>
      </c>
      <c r="X1450" s="54"/>
      <c r="Y1450" s="1" t="str">
        <f t="shared" si="45"/>
        <v>Covington County, Mississippi</v>
      </c>
      <c r="Z1450" s="41" t="s">
        <v>933</v>
      </c>
      <c r="AA1450" s="40" t="s">
        <v>2225</v>
      </c>
      <c r="AB1450" s="44" t="s">
        <v>1985</v>
      </c>
      <c r="AC1450" s="63"/>
      <c r="AD1450" s="57">
        <f t="shared" si="44"/>
        <v>0.73199999999999998</v>
      </c>
    </row>
    <row r="1451" spans="1:30" x14ac:dyDescent="0.3">
      <c r="A1451" s="47">
        <v>25160</v>
      </c>
      <c r="B1451" s="28">
        <v>32820</v>
      </c>
      <c r="C1451" s="49" t="s">
        <v>2258</v>
      </c>
      <c r="D1451" s="40" t="s">
        <v>430</v>
      </c>
      <c r="E1451" s="43" t="s">
        <v>1985</v>
      </c>
      <c r="F1451" s="18" t="s">
        <v>6</v>
      </c>
      <c r="G1451" s="10">
        <v>0.88219999999999998</v>
      </c>
      <c r="H1451" s="36">
        <f>(Reference!B$12*List!$G1451)+Reference!B$13</f>
        <v>870.26025149933957</v>
      </c>
      <c r="I1451" s="36">
        <f>(Reference!C$12*List!$G1451)+Reference!C$13</f>
        <v>1298.6240472654886</v>
      </c>
      <c r="J1451" s="36">
        <f>(Reference!D$12*List!$G1451)+Reference!D$13</f>
        <v>1554.2788325370625</v>
      </c>
      <c r="K1451" s="36">
        <f>(Reference!E$12*List!$G1451)+Reference!E$13</f>
        <v>1922.4217233281292</v>
      </c>
      <c r="L1451" s="36">
        <f>(Reference!F$12*List!$G1451)+Reference!F$13</f>
        <v>2002.5268893798893</v>
      </c>
      <c r="M1451" s="36">
        <f>(Reference!G$12*List!$G1451)+Reference!G$13</f>
        <v>2267.839744317278</v>
      </c>
      <c r="N1451" s="36">
        <f>(Reference!H$12*List!$G1451)+Reference!H$13</f>
        <v>2354.1942495645653</v>
      </c>
      <c r="O1451" s="36">
        <f>(Reference!I$12*List!$G1451)+Reference!I$13</f>
        <v>2446.7980940073794</v>
      </c>
      <c r="P1451" s="36">
        <f>(Reference!J$12*List!$G1451)+Reference!J$13</f>
        <v>2832.552758894933</v>
      </c>
      <c r="Q1451" s="36">
        <f>(Reference!K$12*List!$G1451)+Reference!K$13</f>
        <v>2922.3159946125079</v>
      </c>
      <c r="R1451" s="36">
        <f>(Reference!L$12*List!$G1451)+Reference!L$13</f>
        <v>3152.9734231019729</v>
      </c>
      <c r="S1451" s="36">
        <f>(Reference!M$12*List!$G1451)+Reference!M$13</f>
        <v>3767.1130294987984</v>
      </c>
      <c r="T1451" s="36">
        <f>(Reference!N$12*List!$G1451)+Reference!N$13</f>
        <v>15196.018174628258</v>
      </c>
      <c r="U1451" s="12">
        <f>(Reference!O$12*List!$G1451)+Reference!O$13</f>
        <v>564.8152764917636</v>
      </c>
      <c r="V1451" s="12">
        <f>(Reference!P$12*List!$G1451)+Reference!P$13</f>
        <v>795.87607142021238</v>
      </c>
      <c r="W1451" s="12">
        <f>(Reference!Q$12*List!$G1451)+Reference!Q$13</f>
        <v>397.93803571010619</v>
      </c>
      <c r="X1451" s="54"/>
      <c r="Y1451" s="1" t="str">
        <f t="shared" si="45"/>
        <v>Desoto County, Mississippi</v>
      </c>
      <c r="Z1451" s="40" t="s">
        <v>430</v>
      </c>
      <c r="AA1451" s="40" t="s">
        <v>2225</v>
      </c>
      <c r="AB1451" s="43" t="s">
        <v>1985</v>
      </c>
      <c r="AC1451" s="62"/>
      <c r="AD1451" s="57">
        <f t="shared" si="44"/>
        <v>0.88219999999999998</v>
      </c>
    </row>
    <row r="1452" spans="1:30" x14ac:dyDescent="0.3">
      <c r="A1452" s="47">
        <v>25170</v>
      </c>
      <c r="B1452" s="28">
        <v>25620</v>
      </c>
      <c r="C1452" s="49" t="s">
        <v>2448</v>
      </c>
      <c r="D1452" s="40" t="s">
        <v>431</v>
      </c>
      <c r="E1452" s="43" t="s">
        <v>1985</v>
      </c>
      <c r="F1452" s="18" t="s">
        <v>6</v>
      </c>
      <c r="G1452" s="10">
        <v>0.76549999999999996</v>
      </c>
      <c r="H1452" s="36">
        <f>(Reference!B$12*List!$G1452)+Reference!B$13</f>
        <v>782.36944932213157</v>
      </c>
      <c r="I1452" s="36">
        <f>(Reference!C$12*List!$G1452)+Reference!C$13</f>
        <v>1167.4712006955874</v>
      </c>
      <c r="J1452" s="36">
        <f>(Reference!D$12*List!$G1452)+Reference!D$13</f>
        <v>1397.3064634516288</v>
      </c>
      <c r="K1452" s="36">
        <f>(Reference!E$12*List!$G1452)+Reference!E$13</f>
        <v>1728.2692418203283</v>
      </c>
      <c r="L1452" s="36">
        <f>(Reference!F$12*List!$G1452)+Reference!F$13</f>
        <v>1800.2842908172213</v>
      </c>
      <c r="M1452" s="36">
        <f>(Reference!G$12*List!$G1452)+Reference!G$13</f>
        <v>2038.8022190551571</v>
      </c>
      <c r="N1452" s="36">
        <f>(Reference!H$12*List!$G1452)+Reference!H$13</f>
        <v>2116.4354633638641</v>
      </c>
      <c r="O1452" s="36">
        <f>(Reference!I$12*List!$G1452)+Reference!I$13</f>
        <v>2199.6869029843856</v>
      </c>
      <c r="P1452" s="36">
        <f>(Reference!J$12*List!$G1452)+Reference!J$13</f>
        <v>2546.4827772318349</v>
      </c>
      <c r="Q1452" s="36">
        <f>(Reference!K$12*List!$G1452)+Reference!K$13</f>
        <v>2627.1804917106228</v>
      </c>
      <c r="R1452" s="36">
        <f>(Reference!L$12*List!$G1452)+Reference!L$13</f>
        <v>2834.542973219407</v>
      </c>
      <c r="S1452" s="36">
        <f>(Reference!M$12*List!$G1452)+Reference!M$13</f>
        <v>3386.6583488622523</v>
      </c>
      <c r="T1452" s="36">
        <f>(Reference!N$12*List!$G1452)+Reference!N$13</f>
        <v>13661.316084113991</v>
      </c>
      <c r="U1452" s="12">
        <f>(Reference!O$12*List!$G1452)+Reference!O$13</f>
        <v>507.77249228178022</v>
      </c>
      <c r="V1452" s="12">
        <f>(Reference!P$12*List!$G1452)+Reference!P$13</f>
        <v>715.4976027606906</v>
      </c>
      <c r="W1452" s="12">
        <f>(Reference!Q$12*List!$G1452)+Reference!Q$13</f>
        <v>357.7488013803453</v>
      </c>
      <c r="X1452" s="54"/>
      <c r="Y1452" s="1" t="str">
        <f t="shared" si="45"/>
        <v>Forrest County, Mississippi</v>
      </c>
      <c r="Z1452" s="40" t="s">
        <v>431</v>
      </c>
      <c r="AA1452" s="40" t="s">
        <v>2225</v>
      </c>
      <c r="AB1452" s="43" t="s">
        <v>1985</v>
      </c>
      <c r="AC1452" s="62"/>
      <c r="AD1452" s="57">
        <f t="shared" si="44"/>
        <v>0.76549999999999996</v>
      </c>
    </row>
    <row r="1453" spans="1:30" x14ac:dyDescent="0.3">
      <c r="A1453" s="47">
        <v>25180</v>
      </c>
      <c r="B1453" s="19">
        <v>99925</v>
      </c>
      <c r="C1453" s="49" t="s">
        <v>1985</v>
      </c>
      <c r="D1453" s="41" t="s">
        <v>230</v>
      </c>
      <c r="E1453" s="44" t="s">
        <v>1985</v>
      </c>
      <c r="F1453" s="18" t="s">
        <v>7</v>
      </c>
      <c r="G1453" s="16">
        <v>0.73199999999999998</v>
      </c>
      <c r="H1453" s="36">
        <f>(Reference!B$12*List!$G1453)+Reference!B$13</f>
        <v>757.13944184195623</v>
      </c>
      <c r="I1453" s="36">
        <f>(Reference!C$12*List!$G1453)+Reference!C$13</f>
        <v>1129.8223544223083</v>
      </c>
      <c r="J1453" s="36">
        <f>(Reference!D$12*List!$G1453)+Reference!D$13</f>
        <v>1352.2458433628367</v>
      </c>
      <c r="K1453" s="36">
        <f>(Reference!E$12*List!$G1453)+Reference!E$13</f>
        <v>1672.5356674371976</v>
      </c>
      <c r="L1453" s="36">
        <f>(Reference!F$12*List!$G1453)+Reference!F$13</f>
        <v>1742.2283606385633</v>
      </c>
      <c r="M1453" s="36">
        <f>(Reference!G$12*List!$G1453)+Reference!G$13</f>
        <v>1973.0545147168448</v>
      </c>
      <c r="N1453" s="36">
        <f>(Reference!H$12*List!$G1453)+Reference!H$13</f>
        <v>2048.1842265367568</v>
      </c>
      <c r="O1453" s="36">
        <f>(Reference!I$12*List!$G1453)+Reference!I$13</f>
        <v>2128.7509569752142</v>
      </c>
      <c r="P1453" s="36">
        <f>(Reference!J$12*List!$G1453)+Reference!J$13</f>
        <v>2464.3632880654786</v>
      </c>
      <c r="Q1453" s="36">
        <f>(Reference!K$12*List!$G1453)+Reference!K$13</f>
        <v>2542.4586464045979</v>
      </c>
      <c r="R1453" s="36">
        <f>(Reference!L$12*List!$G1453)+Reference!L$13</f>
        <v>2743.1340608709411</v>
      </c>
      <c r="S1453" s="36">
        <f>(Reference!M$12*List!$G1453)+Reference!M$13</f>
        <v>3277.4447087480767</v>
      </c>
      <c r="T1453" s="36">
        <f>(Reference!N$12*List!$G1453)+Reference!N$13</f>
        <v>13220.763213229431</v>
      </c>
      <c r="U1453" s="12">
        <f>(Reference!O$12*List!$G1453)+Reference!O$13</f>
        <v>491.39774274421006</v>
      </c>
      <c r="V1453" s="12">
        <f>(Reference!P$12*List!$G1453)+Reference!P$13</f>
        <v>692.42409204865976</v>
      </c>
      <c r="W1453" s="12">
        <f>(Reference!Q$12*List!$G1453)+Reference!Q$13</f>
        <v>346.21204602432988</v>
      </c>
      <c r="X1453" s="54"/>
      <c r="Y1453" s="1" t="str">
        <f t="shared" si="45"/>
        <v>Franklin County, Mississippi</v>
      </c>
      <c r="Z1453" s="41" t="s">
        <v>230</v>
      </c>
      <c r="AA1453" s="40" t="s">
        <v>2225</v>
      </c>
      <c r="AB1453" s="44" t="s">
        <v>1985</v>
      </c>
      <c r="AC1453" s="63"/>
      <c r="AD1453" s="57">
        <f t="shared" si="44"/>
        <v>0.73199999999999998</v>
      </c>
    </row>
    <row r="1454" spans="1:30" x14ac:dyDescent="0.3">
      <c r="A1454" s="47">
        <v>25190</v>
      </c>
      <c r="B1454" s="19">
        <v>99925</v>
      </c>
      <c r="C1454" s="49" t="s">
        <v>1985</v>
      </c>
      <c r="D1454" s="41" t="s">
        <v>1407</v>
      </c>
      <c r="E1454" s="44" t="s">
        <v>1985</v>
      </c>
      <c r="F1454" s="18" t="s">
        <v>7</v>
      </c>
      <c r="G1454" s="16">
        <v>0.73199999999999998</v>
      </c>
      <c r="H1454" s="36">
        <f>(Reference!B$12*List!$G1454)+Reference!B$13</f>
        <v>757.13944184195623</v>
      </c>
      <c r="I1454" s="36">
        <f>(Reference!C$12*List!$G1454)+Reference!C$13</f>
        <v>1129.8223544223083</v>
      </c>
      <c r="J1454" s="36">
        <f>(Reference!D$12*List!$G1454)+Reference!D$13</f>
        <v>1352.2458433628367</v>
      </c>
      <c r="K1454" s="36">
        <f>(Reference!E$12*List!$G1454)+Reference!E$13</f>
        <v>1672.5356674371976</v>
      </c>
      <c r="L1454" s="36">
        <f>(Reference!F$12*List!$G1454)+Reference!F$13</f>
        <v>1742.2283606385633</v>
      </c>
      <c r="M1454" s="36">
        <f>(Reference!G$12*List!$G1454)+Reference!G$13</f>
        <v>1973.0545147168448</v>
      </c>
      <c r="N1454" s="36">
        <f>(Reference!H$12*List!$G1454)+Reference!H$13</f>
        <v>2048.1842265367568</v>
      </c>
      <c r="O1454" s="36">
        <f>(Reference!I$12*List!$G1454)+Reference!I$13</f>
        <v>2128.7509569752142</v>
      </c>
      <c r="P1454" s="36">
        <f>(Reference!J$12*List!$G1454)+Reference!J$13</f>
        <v>2464.3632880654786</v>
      </c>
      <c r="Q1454" s="36">
        <f>(Reference!K$12*List!$G1454)+Reference!K$13</f>
        <v>2542.4586464045979</v>
      </c>
      <c r="R1454" s="36">
        <f>(Reference!L$12*List!$G1454)+Reference!L$13</f>
        <v>2743.1340608709411</v>
      </c>
      <c r="S1454" s="36">
        <f>(Reference!M$12*List!$G1454)+Reference!M$13</f>
        <v>3277.4447087480767</v>
      </c>
      <c r="T1454" s="36">
        <f>(Reference!N$12*List!$G1454)+Reference!N$13</f>
        <v>13220.763213229431</v>
      </c>
      <c r="U1454" s="12">
        <f>(Reference!O$12*List!$G1454)+Reference!O$13</f>
        <v>491.39774274421006</v>
      </c>
      <c r="V1454" s="12">
        <f>(Reference!P$12*List!$G1454)+Reference!P$13</f>
        <v>692.42409204865976</v>
      </c>
      <c r="W1454" s="12">
        <f>(Reference!Q$12*List!$G1454)+Reference!Q$13</f>
        <v>346.21204602432988</v>
      </c>
      <c r="X1454" s="54"/>
      <c r="Y1454" s="1" t="str">
        <f t="shared" si="45"/>
        <v>George County, Mississippi</v>
      </c>
      <c r="Z1454" s="41" t="s">
        <v>1407</v>
      </c>
      <c r="AA1454" s="40" t="s">
        <v>2225</v>
      </c>
      <c r="AB1454" s="44" t="s">
        <v>1985</v>
      </c>
      <c r="AC1454" s="63"/>
      <c r="AD1454" s="57">
        <f t="shared" si="44"/>
        <v>0.73199999999999998</v>
      </c>
    </row>
    <row r="1455" spans="1:30" x14ac:dyDescent="0.3">
      <c r="A1455" s="47">
        <v>25200</v>
      </c>
      <c r="B1455" s="19">
        <v>99925</v>
      </c>
      <c r="C1455" s="49" t="s">
        <v>1985</v>
      </c>
      <c r="D1455" s="41" t="s">
        <v>445</v>
      </c>
      <c r="E1455" s="44" t="s">
        <v>1985</v>
      </c>
      <c r="F1455" s="18" t="s">
        <v>7</v>
      </c>
      <c r="G1455" s="16">
        <v>0.73199999999999998</v>
      </c>
      <c r="H1455" s="36">
        <f>(Reference!B$12*List!$G1455)+Reference!B$13</f>
        <v>757.13944184195623</v>
      </c>
      <c r="I1455" s="36">
        <f>(Reference!C$12*List!$G1455)+Reference!C$13</f>
        <v>1129.8223544223083</v>
      </c>
      <c r="J1455" s="36">
        <f>(Reference!D$12*List!$G1455)+Reference!D$13</f>
        <v>1352.2458433628367</v>
      </c>
      <c r="K1455" s="36">
        <f>(Reference!E$12*List!$G1455)+Reference!E$13</f>
        <v>1672.5356674371976</v>
      </c>
      <c r="L1455" s="36">
        <f>(Reference!F$12*List!$G1455)+Reference!F$13</f>
        <v>1742.2283606385633</v>
      </c>
      <c r="M1455" s="36">
        <f>(Reference!G$12*List!$G1455)+Reference!G$13</f>
        <v>1973.0545147168448</v>
      </c>
      <c r="N1455" s="36">
        <f>(Reference!H$12*List!$G1455)+Reference!H$13</f>
        <v>2048.1842265367568</v>
      </c>
      <c r="O1455" s="36">
        <f>(Reference!I$12*List!$G1455)+Reference!I$13</f>
        <v>2128.7509569752142</v>
      </c>
      <c r="P1455" s="36">
        <f>(Reference!J$12*List!$G1455)+Reference!J$13</f>
        <v>2464.3632880654786</v>
      </c>
      <c r="Q1455" s="36">
        <f>(Reference!K$12*List!$G1455)+Reference!K$13</f>
        <v>2542.4586464045979</v>
      </c>
      <c r="R1455" s="36">
        <f>(Reference!L$12*List!$G1455)+Reference!L$13</f>
        <v>2743.1340608709411</v>
      </c>
      <c r="S1455" s="36">
        <f>(Reference!M$12*List!$G1455)+Reference!M$13</f>
        <v>3277.4447087480767</v>
      </c>
      <c r="T1455" s="36">
        <f>(Reference!N$12*List!$G1455)+Reference!N$13</f>
        <v>13220.763213229431</v>
      </c>
      <c r="U1455" s="12">
        <f>(Reference!O$12*List!$G1455)+Reference!O$13</f>
        <v>491.39774274421006</v>
      </c>
      <c r="V1455" s="12">
        <f>(Reference!P$12*List!$G1455)+Reference!P$13</f>
        <v>692.42409204865976</v>
      </c>
      <c r="W1455" s="12">
        <f>(Reference!Q$12*List!$G1455)+Reference!Q$13</f>
        <v>346.21204602432988</v>
      </c>
      <c r="X1455" s="54"/>
      <c r="Y1455" s="1" t="str">
        <f t="shared" si="45"/>
        <v>Greene County, Mississippi</v>
      </c>
      <c r="Z1455" s="41" t="s">
        <v>445</v>
      </c>
      <c r="AA1455" s="40" t="s">
        <v>2225</v>
      </c>
      <c r="AB1455" s="44" t="s">
        <v>1985</v>
      </c>
      <c r="AC1455" s="63"/>
      <c r="AD1455" s="57">
        <f t="shared" si="44"/>
        <v>0.73199999999999998</v>
      </c>
    </row>
    <row r="1456" spans="1:30" x14ac:dyDescent="0.3">
      <c r="A1456" s="47">
        <v>25210</v>
      </c>
      <c r="B1456" s="19">
        <v>99925</v>
      </c>
      <c r="C1456" s="49" t="s">
        <v>1985</v>
      </c>
      <c r="D1456" s="41" t="s">
        <v>1413</v>
      </c>
      <c r="E1456" s="44" t="s">
        <v>1985</v>
      </c>
      <c r="F1456" s="18" t="s">
        <v>7</v>
      </c>
      <c r="G1456" s="16">
        <v>0.73199999999999998</v>
      </c>
      <c r="H1456" s="36">
        <f>(Reference!B$12*List!$G1456)+Reference!B$13</f>
        <v>757.13944184195623</v>
      </c>
      <c r="I1456" s="36">
        <f>(Reference!C$12*List!$G1456)+Reference!C$13</f>
        <v>1129.8223544223083</v>
      </c>
      <c r="J1456" s="36">
        <f>(Reference!D$12*List!$G1456)+Reference!D$13</f>
        <v>1352.2458433628367</v>
      </c>
      <c r="K1456" s="36">
        <f>(Reference!E$12*List!$G1456)+Reference!E$13</f>
        <v>1672.5356674371976</v>
      </c>
      <c r="L1456" s="36">
        <f>(Reference!F$12*List!$G1456)+Reference!F$13</f>
        <v>1742.2283606385633</v>
      </c>
      <c r="M1456" s="36">
        <f>(Reference!G$12*List!$G1456)+Reference!G$13</f>
        <v>1973.0545147168448</v>
      </c>
      <c r="N1456" s="36">
        <f>(Reference!H$12*List!$G1456)+Reference!H$13</f>
        <v>2048.1842265367568</v>
      </c>
      <c r="O1456" s="36">
        <f>(Reference!I$12*List!$G1456)+Reference!I$13</f>
        <v>2128.7509569752142</v>
      </c>
      <c r="P1456" s="36">
        <f>(Reference!J$12*List!$G1456)+Reference!J$13</f>
        <v>2464.3632880654786</v>
      </c>
      <c r="Q1456" s="36">
        <f>(Reference!K$12*List!$G1456)+Reference!K$13</f>
        <v>2542.4586464045979</v>
      </c>
      <c r="R1456" s="36">
        <f>(Reference!L$12*List!$G1456)+Reference!L$13</f>
        <v>2743.1340608709411</v>
      </c>
      <c r="S1456" s="36">
        <f>(Reference!M$12*List!$G1456)+Reference!M$13</f>
        <v>3277.4447087480767</v>
      </c>
      <c r="T1456" s="36">
        <f>(Reference!N$12*List!$G1456)+Reference!N$13</f>
        <v>13220.763213229431</v>
      </c>
      <c r="U1456" s="12">
        <f>(Reference!O$12*List!$G1456)+Reference!O$13</f>
        <v>491.39774274421006</v>
      </c>
      <c r="V1456" s="12">
        <f>(Reference!P$12*List!$G1456)+Reference!P$13</f>
        <v>692.42409204865976</v>
      </c>
      <c r="W1456" s="12">
        <f>(Reference!Q$12*List!$G1456)+Reference!Q$13</f>
        <v>346.21204602432988</v>
      </c>
      <c r="X1456" s="54"/>
      <c r="Y1456" s="1" t="str">
        <f t="shared" si="45"/>
        <v>Grenada County, Mississippi</v>
      </c>
      <c r="Z1456" s="41" t="s">
        <v>1413</v>
      </c>
      <c r="AA1456" s="40" t="s">
        <v>2225</v>
      </c>
      <c r="AB1456" s="44" t="s">
        <v>1985</v>
      </c>
      <c r="AC1456" s="63"/>
      <c r="AD1456" s="57">
        <f t="shared" si="44"/>
        <v>0.73199999999999998</v>
      </c>
    </row>
    <row r="1457" spans="1:30" x14ac:dyDescent="0.3">
      <c r="A1457" s="47">
        <v>25220</v>
      </c>
      <c r="B1457" s="28">
        <v>25060</v>
      </c>
      <c r="C1457" s="49" t="s">
        <v>2449</v>
      </c>
      <c r="D1457" s="40" t="s">
        <v>273</v>
      </c>
      <c r="E1457" s="43" t="s">
        <v>1985</v>
      </c>
      <c r="F1457" s="18" t="s">
        <v>6</v>
      </c>
      <c r="G1457" s="10">
        <v>0.79200000000000004</v>
      </c>
      <c r="H1457" s="36">
        <f>(Reference!B$12*List!$G1457)+Reference!B$13</f>
        <v>802.32751494077786</v>
      </c>
      <c r="I1457" s="36">
        <f>(Reference!C$12*List!$G1457)+Reference!C$13</f>
        <v>1197.2531238669876</v>
      </c>
      <c r="J1457" s="36">
        <f>(Reference!D$12*List!$G1457)+Reference!D$13</f>
        <v>1432.9514315815688</v>
      </c>
      <c r="K1457" s="36">
        <f>(Reference!E$12*List!$G1457)+Reference!E$13</f>
        <v>1772.3569946905659</v>
      </c>
      <c r="L1457" s="36">
        <f>(Reference!F$12*List!$G1457)+Reference!F$13</f>
        <v>1846.2091311078016</v>
      </c>
      <c r="M1457" s="36">
        <f>(Reference!G$12*List!$G1457)+Reference!G$13</f>
        <v>2090.8115971138222</v>
      </c>
      <c r="N1457" s="36">
        <f>(Reference!H$12*List!$G1457)+Reference!H$13</f>
        <v>2170.425247719636</v>
      </c>
      <c r="O1457" s="36">
        <f>(Reference!I$12*List!$G1457)+Reference!I$13</f>
        <v>2255.8004125140287</v>
      </c>
      <c r="P1457" s="36">
        <f>(Reference!J$12*List!$G1457)+Reference!J$13</f>
        <v>2611.442970154475</v>
      </c>
      <c r="Q1457" s="36">
        <f>(Reference!K$12*List!$G1457)+Reference!K$13</f>
        <v>2694.1992648631503</v>
      </c>
      <c r="R1457" s="36">
        <f>(Reference!L$12*List!$G1457)+Reference!L$13</f>
        <v>2906.8515158234177</v>
      </c>
      <c r="S1457" s="36">
        <f>(Reference!M$12*List!$G1457)+Reference!M$13</f>
        <v>3473.0512283555558</v>
      </c>
      <c r="T1457" s="36">
        <f>(Reference!N$12*List!$G1457)+Reference!N$13</f>
        <v>14009.813131231629</v>
      </c>
      <c r="U1457" s="12">
        <f>(Reference!O$12*List!$G1457)+Reference!O$13</f>
        <v>520.72565236373885</v>
      </c>
      <c r="V1457" s="12">
        <f>(Reference!P$12*List!$G1457)+Reference!P$13</f>
        <v>733.74978287617751</v>
      </c>
      <c r="W1457" s="12">
        <f>(Reference!Q$12*List!$G1457)+Reference!Q$13</f>
        <v>366.87489143808875</v>
      </c>
      <c r="X1457" s="54"/>
      <c r="Y1457" s="1" t="str">
        <f t="shared" si="45"/>
        <v>Hancock County, Mississippi</v>
      </c>
      <c r="Z1457" s="40" t="s">
        <v>273</v>
      </c>
      <c r="AA1457" s="40" t="s">
        <v>2225</v>
      </c>
      <c r="AB1457" s="43" t="s">
        <v>1985</v>
      </c>
      <c r="AC1457" s="62"/>
      <c r="AD1457" s="57">
        <f t="shared" si="44"/>
        <v>0.79200000000000004</v>
      </c>
    </row>
    <row r="1458" spans="1:30" x14ac:dyDescent="0.3">
      <c r="A1458" s="47">
        <v>25230</v>
      </c>
      <c r="B1458" s="28">
        <v>25060</v>
      </c>
      <c r="C1458" s="49" t="s">
        <v>2449</v>
      </c>
      <c r="D1458" s="40" t="s">
        <v>274</v>
      </c>
      <c r="E1458" s="43" t="s">
        <v>1985</v>
      </c>
      <c r="F1458" s="18" t="s">
        <v>6</v>
      </c>
      <c r="G1458" s="10">
        <v>0.79200000000000004</v>
      </c>
      <c r="H1458" s="36">
        <f>(Reference!B$12*List!$G1458)+Reference!B$13</f>
        <v>802.32751494077786</v>
      </c>
      <c r="I1458" s="36">
        <f>(Reference!C$12*List!$G1458)+Reference!C$13</f>
        <v>1197.2531238669876</v>
      </c>
      <c r="J1458" s="36">
        <f>(Reference!D$12*List!$G1458)+Reference!D$13</f>
        <v>1432.9514315815688</v>
      </c>
      <c r="K1458" s="36">
        <f>(Reference!E$12*List!$G1458)+Reference!E$13</f>
        <v>1772.3569946905659</v>
      </c>
      <c r="L1458" s="36">
        <f>(Reference!F$12*List!$G1458)+Reference!F$13</f>
        <v>1846.2091311078016</v>
      </c>
      <c r="M1458" s="36">
        <f>(Reference!G$12*List!$G1458)+Reference!G$13</f>
        <v>2090.8115971138222</v>
      </c>
      <c r="N1458" s="36">
        <f>(Reference!H$12*List!$G1458)+Reference!H$13</f>
        <v>2170.425247719636</v>
      </c>
      <c r="O1458" s="36">
        <f>(Reference!I$12*List!$G1458)+Reference!I$13</f>
        <v>2255.8004125140287</v>
      </c>
      <c r="P1458" s="36">
        <f>(Reference!J$12*List!$G1458)+Reference!J$13</f>
        <v>2611.442970154475</v>
      </c>
      <c r="Q1458" s="36">
        <f>(Reference!K$12*List!$G1458)+Reference!K$13</f>
        <v>2694.1992648631503</v>
      </c>
      <c r="R1458" s="36">
        <f>(Reference!L$12*List!$G1458)+Reference!L$13</f>
        <v>2906.8515158234177</v>
      </c>
      <c r="S1458" s="36">
        <f>(Reference!M$12*List!$G1458)+Reference!M$13</f>
        <v>3473.0512283555558</v>
      </c>
      <c r="T1458" s="36">
        <f>(Reference!N$12*List!$G1458)+Reference!N$13</f>
        <v>14009.813131231629</v>
      </c>
      <c r="U1458" s="12">
        <f>(Reference!O$12*List!$G1458)+Reference!O$13</f>
        <v>520.72565236373885</v>
      </c>
      <c r="V1458" s="12">
        <f>(Reference!P$12*List!$G1458)+Reference!P$13</f>
        <v>733.74978287617751</v>
      </c>
      <c r="W1458" s="12">
        <f>(Reference!Q$12*List!$G1458)+Reference!Q$13</f>
        <v>366.87489143808875</v>
      </c>
      <c r="X1458" s="54"/>
      <c r="Y1458" s="1" t="str">
        <f t="shared" si="45"/>
        <v>Harrison County, Mississippi</v>
      </c>
      <c r="Z1458" s="40" t="s">
        <v>274</v>
      </c>
      <c r="AA1458" s="40" t="s">
        <v>2225</v>
      </c>
      <c r="AB1458" s="43" t="s">
        <v>1985</v>
      </c>
      <c r="AC1458" s="62"/>
      <c r="AD1458" s="57">
        <f t="shared" si="44"/>
        <v>0.79200000000000004</v>
      </c>
    </row>
    <row r="1459" spans="1:30" x14ac:dyDescent="0.3">
      <c r="A1459" s="47">
        <v>25240</v>
      </c>
      <c r="B1459" s="28">
        <v>27140</v>
      </c>
      <c r="C1459" s="49" t="s">
        <v>2432</v>
      </c>
      <c r="D1459" s="40" t="s">
        <v>432</v>
      </c>
      <c r="E1459" s="43" t="s">
        <v>1985</v>
      </c>
      <c r="F1459" s="18" t="s">
        <v>6</v>
      </c>
      <c r="G1459" s="10">
        <v>0.82589999999999997</v>
      </c>
      <c r="H1459" s="36">
        <f>(Reference!B$12*List!$G1459)+Reference!B$13</f>
        <v>827.85877624161196</v>
      </c>
      <c r="I1459" s="36">
        <f>(Reference!C$12*List!$G1459)+Reference!C$13</f>
        <v>1235.3515086032312</v>
      </c>
      <c r="J1459" s="36">
        <f>(Reference!D$12*List!$G1459)+Reference!D$13</f>
        <v>1478.5500889251523</v>
      </c>
      <c r="K1459" s="36">
        <f>(Reference!E$12*List!$G1459)+Reference!E$13</f>
        <v>1828.7560445887189</v>
      </c>
      <c r="L1459" s="36">
        <f>(Reference!F$12*List!$G1459)+Reference!F$13</f>
        <v>1904.9582664229208</v>
      </c>
      <c r="M1459" s="36">
        <f>(Reference!G$12*List!$G1459)+Reference!G$13</f>
        <v>2157.3443486681144</v>
      </c>
      <c r="N1459" s="36">
        <f>(Reference!H$12*List!$G1459)+Reference!H$13</f>
        <v>2239.4914246879634</v>
      </c>
      <c r="O1459" s="36">
        <f>(Reference!I$12*List!$G1459)+Reference!I$13</f>
        <v>2327.5833548934588</v>
      </c>
      <c r="P1459" s="36">
        <f>(Reference!J$12*List!$G1459)+Reference!J$13</f>
        <v>2694.5429905347582</v>
      </c>
      <c r="Q1459" s="36">
        <f>(Reference!K$12*List!$G1459)+Reference!K$13</f>
        <v>2779.932714292233</v>
      </c>
      <c r="R1459" s="36">
        <f>(Reference!L$12*List!$G1459)+Reference!L$13</f>
        <v>2999.3518778715661</v>
      </c>
      <c r="S1459" s="36">
        <f>(Reference!M$12*List!$G1459)+Reference!M$13</f>
        <v>3583.5689119337808</v>
      </c>
      <c r="T1459" s="36">
        <f>(Reference!N$12*List!$G1459)+Reference!N$13</f>
        <v>14455.626334902867</v>
      </c>
      <c r="U1459" s="12">
        <f>(Reference!O$12*List!$G1459)+Reference!O$13</f>
        <v>537.29592129877244</v>
      </c>
      <c r="V1459" s="12">
        <f>(Reference!P$12*List!$G1459)+Reference!P$13</f>
        <v>757.09879819372509</v>
      </c>
      <c r="W1459" s="12">
        <f>(Reference!Q$12*List!$G1459)+Reference!Q$13</f>
        <v>378.54939909686254</v>
      </c>
      <c r="X1459" s="54"/>
      <c r="Y1459" s="1" t="str">
        <f t="shared" si="45"/>
        <v>Hinds County, Mississippi</v>
      </c>
      <c r="Z1459" s="40" t="s">
        <v>432</v>
      </c>
      <c r="AA1459" s="40" t="s">
        <v>2225</v>
      </c>
      <c r="AB1459" s="43" t="s">
        <v>1985</v>
      </c>
      <c r="AC1459" s="62"/>
      <c r="AD1459" s="57">
        <f t="shared" si="44"/>
        <v>0.82589999999999997</v>
      </c>
    </row>
    <row r="1460" spans="1:30" x14ac:dyDescent="0.3">
      <c r="A1460" s="47">
        <v>25250</v>
      </c>
      <c r="B1460" s="19">
        <v>99925</v>
      </c>
      <c r="C1460" s="49" t="s">
        <v>1985</v>
      </c>
      <c r="D1460" s="41" t="s">
        <v>1057</v>
      </c>
      <c r="E1460" s="44" t="s">
        <v>1985</v>
      </c>
      <c r="F1460" s="18" t="s">
        <v>7</v>
      </c>
      <c r="G1460" s="16">
        <v>0.73199999999999998</v>
      </c>
      <c r="H1460" s="36">
        <f>(Reference!B$12*List!$G1460)+Reference!B$13</f>
        <v>757.13944184195623</v>
      </c>
      <c r="I1460" s="36">
        <f>(Reference!C$12*List!$G1460)+Reference!C$13</f>
        <v>1129.8223544223083</v>
      </c>
      <c r="J1460" s="36">
        <f>(Reference!D$12*List!$G1460)+Reference!D$13</f>
        <v>1352.2458433628367</v>
      </c>
      <c r="K1460" s="36">
        <f>(Reference!E$12*List!$G1460)+Reference!E$13</f>
        <v>1672.5356674371976</v>
      </c>
      <c r="L1460" s="36">
        <f>(Reference!F$12*List!$G1460)+Reference!F$13</f>
        <v>1742.2283606385633</v>
      </c>
      <c r="M1460" s="36">
        <f>(Reference!G$12*List!$G1460)+Reference!G$13</f>
        <v>1973.0545147168448</v>
      </c>
      <c r="N1460" s="36">
        <f>(Reference!H$12*List!$G1460)+Reference!H$13</f>
        <v>2048.1842265367568</v>
      </c>
      <c r="O1460" s="36">
        <f>(Reference!I$12*List!$G1460)+Reference!I$13</f>
        <v>2128.7509569752142</v>
      </c>
      <c r="P1460" s="36">
        <f>(Reference!J$12*List!$G1460)+Reference!J$13</f>
        <v>2464.3632880654786</v>
      </c>
      <c r="Q1460" s="36">
        <f>(Reference!K$12*List!$G1460)+Reference!K$13</f>
        <v>2542.4586464045979</v>
      </c>
      <c r="R1460" s="36">
        <f>(Reference!L$12*List!$G1460)+Reference!L$13</f>
        <v>2743.1340608709411</v>
      </c>
      <c r="S1460" s="36">
        <f>(Reference!M$12*List!$G1460)+Reference!M$13</f>
        <v>3277.4447087480767</v>
      </c>
      <c r="T1460" s="36">
        <f>(Reference!N$12*List!$G1460)+Reference!N$13</f>
        <v>13220.763213229431</v>
      </c>
      <c r="U1460" s="12">
        <f>(Reference!O$12*List!$G1460)+Reference!O$13</f>
        <v>491.39774274421006</v>
      </c>
      <c r="V1460" s="12">
        <f>(Reference!P$12*List!$G1460)+Reference!P$13</f>
        <v>692.42409204865976</v>
      </c>
      <c r="W1460" s="12">
        <f>(Reference!Q$12*List!$G1460)+Reference!Q$13</f>
        <v>346.21204602432988</v>
      </c>
      <c r="X1460" s="54"/>
      <c r="Y1460" s="1" t="str">
        <f t="shared" si="45"/>
        <v>Holmes County, Mississippi</v>
      </c>
      <c r="Z1460" s="41" t="s">
        <v>1057</v>
      </c>
      <c r="AA1460" s="40" t="s">
        <v>2225</v>
      </c>
      <c r="AB1460" s="44" t="s">
        <v>1985</v>
      </c>
      <c r="AC1460" s="63"/>
      <c r="AD1460" s="57">
        <f t="shared" si="44"/>
        <v>0.73199999999999998</v>
      </c>
    </row>
    <row r="1461" spans="1:30" x14ac:dyDescent="0.3">
      <c r="A1461" s="47">
        <v>25260</v>
      </c>
      <c r="B1461" s="19">
        <v>99925</v>
      </c>
      <c r="C1461" s="49" t="s">
        <v>1985</v>
      </c>
      <c r="D1461" s="41" t="s">
        <v>1414</v>
      </c>
      <c r="E1461" s="44" t="s">
        <v>1985</v>
      </c>
      <c r="F1461" s="18" t="s">
        <v>7</v>
      </c>
      <c r="G1461" s="16">
        <v>0.73199999999999998</v>
      </c>
      <c r="H1461" s="36">
        <f>(Reference!B$12*List!$G1461)+Reference!B$13</f>
        <v>757.13944184195623</v>
      </c>
      <c r="I1461" s="36">
        <f>(Reference!C$12*List!$G1461)+Reference!C$13</f>
        <v>1129.8223544223083</v>
      </c>
      <c r="J1461" s="36">
        <f>(Reference!D$12*List!$G1461)+Reference!D$13</f>
        <v>1352.2458433628367</v>
      </c>
      <c r="K1461" s="36">
        <f>(Reference!E$12*List!$G1461)+Reference!E$13</f>
        <v>1672.5356674371976</v>
      </c>
      <c r="L1461" s="36">
        <f>(Reference!F$12*List!$G1461)+Reference!F$13</f>
        <v>1742.2283606385633</v>
      </c>
      <c r="M1461" s="36">
        <f>(Reference!G$12*List!$G1461)+Reference!G$13</f>
        <v>1973.0545147168448</v>
      </c>
      <c r="N1461" s="36">
        <f>(Reference!H$12*List!$G1461)+Reference!H$13</f>
        <v>2048.1842265367568</v>
      </c>
      <c r="O1461" s="36">
        <f>(Reference!I$12*List!$G1461)+Reference!I$13</f>
        <v>2128.7509569752142</v>
      </c>
      <c r="P1461" s="36">
        <f>(Reference!J$12*List!$G1461)+Reference!J$13</f>
        <v>2464.3632880654786</v>
      </c>
      <c r="Q1461" s="36">
        <f>(Reference!K$12*List!$G1461)+Reference!K$13</f>
        <v>2542.4586464045979</v>
      </c>
      <c r="R1461" s="36">
        <f>(Reference!L$12*List!$G1461)+Reference!L$13</f>
        <v>2743.1340608709411</v>
      </c>
      <c r="S1461" s="36">
        <f>(Reference!M$12*List!$G1461)+Reference!M$13</f>
        <v>3277.4447087480767</v>
      </c>
      <c r="T1461" s="36">
        <f>(Reference!N$12*List!$G1461)+Reference!N$13</f>
        <v>13220.763213229431</v>
      </c>
      <c r="U1461" s="12">
        <f>(Reference!O$12*List!$G1461)+Reference!O$13</f>
        <v>491.39774274421006</v>
      </c>
      <c r="V1461" s="12">
        <f>(Reference!P$12*List!$G1461)+Reference!P$13</f>
        <v>692.42409204865976</v>
      </c>
      <c r="W1461" s="12">
        <f>(Reference!Q$12*List!$G1461)+Reference!Q$13</f>
        <v>346.21204602432988</v>
      </c>
      <c r="X1461" s="54"/>
      <c r="Y1461" s="1" t="str">
        <f t="shared" si="45"/>
        <v>Humphreys County, Mississippi</v>
      </c>
      <c r="Z1461" s="41" t="s">
        <v>1414</v>
      </c>
      <c r="AA1461" s="40" t="s">
        <v>2225</v>
      </c>
      <c r="AB1461" s="44" t="s">
        <v>1985</v>
      </c>
      <c r="AC1461" s="63"/>
      <c r="AD1461" s="57">
        <f t="shared" si="44"/>
        <v>0.73199999999999998</v>
      </c>
    </row>
    <row r="1462" spans="1:30" x14ac:dyDescent="0.3">
      <c r="A1462" s="47">
        <v>25270</v>
      </c>
      <c r="B1462" s="19">
        <v>99925</v>
      </c>
      <c r="C1462" s="49" t="s">
        <v>1985</v>
      </c>
      <c r="D1462" s="41" t="s">
        <v>1415</v>
      </c>
      <c r="E1462" s="44" t="s">
        <v>1985</v>
      </c>
      <c r="F1462" s="18" t="s">
        <v>7</v>
      </c>
      <c r="G1462" s="16">
        <v>0.73199999999999998</v>
      </c>
      <c r="H1462" s="36">
        <f>(Reference!B$12*List!$G1462)+Reference!B$13</f>
        <v>757.13944184195623</v>
      </c>
      <c r="I1462" s="36">
        <f>(Reference!C$12*List!$G1462)+Reference!C$13</f>
        <v>1129.8223544223083</v>
      </c>
      <c r="J1462" s="36">
        <f>(Reference!D$12*List!$G1462)+Reference!D$13</f>
        <v>1352.2458433628367</v>
      </c>
      <c r="K1462" s="36">
        <f>(Reference!E$12*List!$G1462)+Reference!E$13</f>
        <v>1672.5356674371976</v>
      </c>
      <c r="L1462" s="36">
        <f>(Reference!F$12*List!$G1462)+Reference!F$13</f>
        <v>1742.2283606385633</v>
      </c>
      <c r="M1462" s="36">
        <f>(Reference!G$12*List!$G1462)+Reference!G$13</f>
        <v>1973.0545147168448</v>
      </c>
      <c r="N1462" s="36">
        <f>(Reference!H$12*List!$G1462)+Reference!H$13</f>
        <v>2048.1842265367568</v>
      </c>
      <c r="O1462" s="36">
        <f>(Reference!I$12*List!$G1462)+Reference!I$13</f>
        <v>2128.7509569752142</v>
      </c>
      <c r="P1462" s="36">
        <f>(Reference!J$12*List!$G1462)+Reference!J$13</f>
        <v>2464.3632880654786</v>
      </c>
      <c r="Q1462" s="36">
        <f>(Reference!K$12*List!$G1462)+Reference!K$13</f>
        <v>2542.4586464045979</v>
      </c>
      <c r="R1462" s="36">
        <f>(Reference!L$12*List!$G1462)+Reference!L$13</f>
        <v>2743.1340608709411</v>
      </c>
      <c r="S1462" s="36">
        <f>(Reference!M$12*List!$G1462)+Reference!M$13</f>
        <v>3277.4447087480767</v>
      </c>
      <c r="T1462" s="36">
        <f>(Reference!N$12*List!$G1462)+Reference!N$13</f>
        <v>13220.763213229431</v>
      </c>
      <c r="U1462" s="12">
        <f>(Reference!O$12*List!$G1462)+Reference!O$13</f>
        <v>491.39774274421006</v>
      </c>
      <c r="V1462" s="12">
        <f>(Reference!P$12*List!$G1462)+Reference!P$13</f>
        <v>692.42409204865976</v>
      </c>
      <c r="W1462" s="12">
        <f>(Reference!Q$12*List!$G1462)+Reference!Q$13</f>
        <v>346.21204602432988</v>
      </c>
      <c r="X1462" s="54"/>
      <c r="Y1462" s="1" t="str">
        <f t="shared" si="45"/>
        <v>Issaquena County, Mississippi</v>
      </c>
      <c r="Z1462" s="41" t="s">
        <v>1415</v>
      </c>
      <c r="AA1462" s="40" t="s">
        <v>2225</v>
      </c>
      <c r="AB1462" s="44" t="s">
        <v>1985</v>
      </c>
      <c r="AC1462" s="63"/>
      <c r="AD1462" s="57">
        <f t="shared" si="44"/>
        <v>0.73199999999999998</v>
      </c>
    </row>
    <row r="1463" spans="1:30" x14ac:dyDescent="0.3">
      <c r="A1463" s="47">
        <v>25280</v>
      </c>
      <c r="B1463" s="19">
        <v>99925</v>
      </c>
      <c r="C1463" s="49" t="s">
        <v>1985</v>
      </c>
      <c r="D1463" s="41" t="s">
        <v>1416</v>
      </c>
      <c r="E1463" s="44" t="s">
        <v>1985</v>
      </c>
      <c r="F1463" s="18" t="s">
        <v>7</v>
      </c>
      <c r="G1463" s="16">
        <v>0.73199999999999998</v>
      </c>
      <c r="H1463" s="36">
        <f>(Reference!B$12*List!$G1463)+Reference!B$13</f>
        <v>757.13944184195623</v>
      </c>
      <c r="I1463" s="36">
        <f>(Reference!C$12*List!$G1463)+Reference!C$13</f>
        <v>1129.8223544223083</v>
      </c>
      <c r="J1463" s="36">
        <f>(Reference!D$12*List!$G1463)+Reference!D$13</f>
        <v>1352.2458433628367</v>
      </c>
      <c r="K1463" s="36">
        <f>(Reference!E$12*List!$G1463)+Reference!E$13</f>
        <v>1672.5356674371976</v>
      </c>
      <c r="L1463" s="36">
        <f>(Reference!F$12*List!$G1463)+Reference!F$13</f>
        <v>1742.2283606385633</v>
      </c>
      <c r="M1463" s="36">
        <f>(Reference!G$12*List!$G1463)+Reference!G$13</f>
        <v>1973.0545147168448</v>
      </c>
      <c r="N1463" s="36">
        <f>(Reference!H$12*List!$G1463)+Reference!H$13</f>
        <v>2048.1842265367568</v>
      </c>
      <c r="O1463" s="36">
        <f>(Reference!I$12*List!$G1463)+Reference!I$13</f>
        <v>2128.7509569752142</v>
      </c>
      <c r="P1463" s="36">
        <f>(Reference!J$12*List!$G1463)+Reference!J$13</f>
        <v>2464.3632880654786</v>
      </c>
      <c r="Q1463" s="36">
        <f>(Reference!K$12*List!$G1463)+Reference!K$13</f>
        <v>2542.4586464045979</v>
      </c>
      <c r="R1463" s="36">
        <f>(Reference!L$12*List!$G1463)+Reference!L$13</f>
        <v>2743.1340608709411</v>
      </c>
      <c r="S1463" s="36">
        <f>(Reference!M$12*List!$G1463)+Reference!M$13</f>
        <v>3277.4447087480767</v>
      </c>
      <c r="T1463" s="36">
        <f>(Reference!N$12*List!$G1463)+Reference!N$13</f>
        <v>13220.763213229431</v>
      </c>
      <c r="U1463" s="12">
        <f>(Reference!O$12*List!$G1463)+Reference!O$13</f>
        <v>491.39774274421006</v>
      </c>
      <c r="V1463" s="12">
        <f>(Reference!P$12*List!$G1463)+Reference!P$13</f>
        <v>692.42409204865976</v>
      </c>
      <c r="W1463" s="12">
        <f>(Reference!Q$12*List!$G1463)+Reference!Q$13</f>
        <v>346.21204602432988</v>
      </c>
      <c r="X1463" s="54"/>
      <c r="Y1463" s="1" t="str">
        <f t="shared" si="45"/>
        <v>Itawamba County, Mississippi</v>
      </c>
      <c r="Z1463" s="41" t="s">
        <v>1416</v>
      </c>
      <c r="AA1463" s="40" t="s">
        <v>2225</v>
      </c>
      <c r="AB1463" s="44" t="s">
        <v>1985</v>
      </c>
      <c r="AC1463" s="63"/>
      <c r="AD1463" s="57">
        <f t="shared" si="44"/>
        <v>0.73199999999999998</v>
      </c>
    </row>
    <row r="1464" spans="1:30" x14ac:dyDescent="0.3">
      <c r="A1464" s="47">
        <v>25290</v>
      </c>
      <c r="B1464" s="28">
        <v>25060</v>
      </c>
      <c r="C1464" s="49" t="s">
        <v>2449</v>
      </c>
      <c r="D1464" s="40" t="s">
        <v>308</v>
      </c>
      <c r="E1464" s="43" t="s">
        <v>1985</v>
      </c>
      <c r="F1464" s="18" t="s">
        <v>6</v>
      </c>
      <c r="G1464" s="10">
        <v>0.79200000000000004</v>
      </c>
      <c r="H1464" s="36">
        <f>(Reference!B$12*List!$G1464)+Reference!B$13</f>
        <v>802.32751494077786</v>
      </c>
      <c r="I1464" s="36">
        <f>(Reference!C$12*List!$G1464)+Reference!C$13</f>
        <v>1197.2531238669876</v>
      </c>
      <c r="J1464" s="36">
        <f>(Reference!D$12*List!$G1464)+Reference!D$13</f>
        <v>1432.9514315815688</v>
      </c>
      <c r="K1464" s="36">
        <f>(Reference!E$12*List!$G1464)+Reference!E$13</f>
        <v>1772.3569946905659</v>
      </c>
      <c r="L1464" s="36">
        <f>(Reference!F$12*List!$G1464)+Reference!F$13</f>
        <v>1846.2091311078016</v>
      </c>
      <c r="M1464" s="36">
        <f>(Reference!G$12*List!$G1464)+Reference!G$13</f>
        <v>2090.8115971138222</v>
      </c>
      <c r="N1464" s="36">
        <f>(Reference!H$12*List!$G1464)+Reference!H$13</f>
        <v>2170.425247719636</v>
      </c>
      <c r="O1464" s="36">
        <f>(Reference!I$12*List!$G1464)+Reference!I$13</f>
        <v>2255.8004125140287</v>
      </c>
      <c r="P1464" s="36">
        <f>(Reference!J$12*List!$G1464)+Reference!J$13</f>
        <v>2611.442970154475</v>
      </c>
      <c r="Q1464" s="36">
        <f>(Reference!K$12*List!$G1464)+Reference!K$13</f>
        <v>2694.1992648631503</v>
      </c>
      <c r="R1464" s="36">
        <f>(Reference!L$12*List!$G1464)+Reference!L$13</f>
        <v>2906.8515158234177</v>
      </c>
      <c r="S1464" s="36">
        <f>(Reference!M$12*List!$G1464)+Reference!M$13</f>
        <v>3473.0512283555558</v>
      </c>
      <c r="T1464" s="36">
        <f>(Reference!N$12*List!$G1464)+Reference!N$13</f>
        <v>14009.813131231629</v>
      </c>
      <c r="U1464" s="12">
        <f>(Reference!O$12*List!$G1464)+Reference!O$13</f>
        <v>520.72565236373885</v>
      </c>
      <c r="V1464" s="12">
        <f>(Reference!P$12*List!$G1464)+Reference!P$13</f>
        <v>733.74978287617751</v>
      </c>
      <c r="W1464" s="12">
        <f>(Reference!Q$12*List!$G1464)+Reference!Q$13</f>
        <v>366.87489143808875</v>
      </c>
      <c r="X1464" s="54"/>
      <c r="Y1464" s="1" t="str">
        <f t="shared" si="45"/>
        <v>Jackson County, Mississippi</v>
      </c>
      <c r="Z1464" s="40" t="s">
        <v>308</v>
      </c>
      <c r="AA1464" s="40" t="s">
        <v>2225</v>
      </c>
      <c r="AB1464" s="43" t="s">
        <v>1985</v>
      </c>
      <c r="AC1464" s="62"/>
      <c r="AD1464" s="57">
        <f t="shared" si="44"/>
        <v>0.79200000000000004</v>
      </c>
    </row>
    <row r="1465" spans="1:30" x14ac:dyDescent="0.3">
      <c r="A1465" s="47">
        <v>25300</v>
      </c>
      <c r="B1465" s="19">
        <v>99925</v>
      </c>
      <c r="C1465" s="49" t="s">
        <v>1985</v>
      </c>
      <c r="D1465" s="41" t="s">
        <v>198</v>
      </c>
      <c r="E1465" s="44" t="s">
        <v>1985</v>
      </c>
      <c r="F1465" s="18" t="s">
        <v>7</v>
      </c>
      <c r="G1465" s="16">
        <v>0.73199999999999998</v>
      </c>
      <c r="H1465" s="36">
        <f>(Reference!B$12*List!$G1465)+Reference!B$13</f>
        <v>757.13944184195623</v>
      </c>
      <c r="I1465" s="36">
        <f>(Reference!C$12*List!$G1465)+Reference!C$13</f>
        <v>1129.8223544223083</v>
      </c>
      <c r="J1465" s="36">
        <f>(Reference!D$12*List!$G1465)+Reference!D$13</f>
        <v>1352.2458433628367</v>
      </c>
      <c r="K1465" s="36">
        <f>(Reference!E$12*List!$G1465)+Reference!E$13</f>
        <v>1672.5356674371976</v>
      </c>
      <c r="L1465" s="36">
        <f>(Reference!F$12*List!$G1465)+Reference!F$13</f>
        <v>1742.2283606385633</v>
      </c>
      <c r="M1465" s="36">
        <f>(Reference!G$12*List!$G1465)+Reference!G$13</f>
        <v>1973.0545147168448</v>
      </c>
      <c r="N1465" s="36">
        <f>(Reference!H$12*List!$G1465)+Reference!H$13</f>
        <v>2048.1842265367568</v>
      </c>
      <c r="O1465" s="36">
        <f>(Reference!I$12*List!$G1465)+Reference!I$13</f>
        <v>2128.7509569752142</v>
      </c>
      <c r="P1465" s="36">
        <f>(Reference!J$12*List!$G1465)+Reference!J$13</f>
        <v>2464.3632880654786</v>
      </c>
      <c r="Q1465" s="36">
        <f>(Reference!K$12*List!$G1465)+Reference!K$13</f>
        <v>2542.4586464045979</v>
      </c>
      <c r="R1465" s="36">
        <f>(Reference!L$12*List!$G1465)+Reference!L$13</f>
        <v>2743.1340608709411</v>
      </c>
      <c r="S1465" s="36">
        <f>(Reference!M$12*List!$G1465)+Reference!M$13</f>
        <v>3277.4447087480767</v>
      </c>
      <c r="T1465" s="36">
        <f>(Reference!N$12*List!$G1465)+Reference!N$13</f>
        <v>13220.763213229431</v>
      </c>
      <c r="U1465" s="12">
        <f>(Reference!O$12*List!$G1465)+Reference!O$13</f>
        <v>491.39774274421006</v>
      </c>
      <c r="V1465" s="12">
        <f>(Reference!P$12*List!$G1465)+Reference!P$13</f>
        <v>692.42409204865976</v>
      </c>
      <c r="W1465" s="12">
        <f>(Reference!Q$12*List!$G1465)+Reference!Q$13</f>
        <v>346.21204602432988</v>
      </c>
      <c r="X1465" s="54"/>
      <c r="Y1465" s="1" t="str">
        <f t="shared" si="45"/>
        <v>Jasper County, Mississippi</v>
      </c>
      <c r="Z1465" s="41" t="s">
        <v>198</v>
      </c>
      <c r="AA1465" s="40" t="s">
        <v>2225</v>
      </c>
      <c r="AB1465" s="44" t="s">
        <v>1985</v>
      </c>
      <c r="AC1465" s="63"/>
      <c r="AD1465" s="57">
        <f t="shared" si="44"/>
        <v>0.73199999999999998</v>
      </c>
    </row>
    <row r="1466" spans="1:30" x14ac:dyDescent="0.3">
      <c r="A1466" s="47">
        <v>25310</v>
      </c>
      <c r="B1466" s="19">
        <v>99925</v>
      </c>
      <c r="C1466" s="49" t="s">
        <v>1985</v>
      </c>
      <c r="D1466" s="41" t="s">
        <v>25</v>
      </c>
      <c r="E1466" s="44" t="s">
        <v>1985</v>
      </c>
      <c r="F1466" s="18" t="s">
        <v>7</v>
      </c>
      <c r="G1466" s="16">
        <v>0.73199999999999998</v>
      </c>
      <c r="H1466" s="36">
        <f>(Reference!B$12*List!$G1466)+Reference!B$13</f>
        <v>757.13944184195623</v>
      </c>
      <c r="I1466" s="36">
        <f>(Reference!C$12*List!$G1466)+Reference!C$13</f>
        <v>1129.8223544223083</v>
      </c>
      <c r="J1466" s="36">
        <f>(Reference!D$12*List!$G1466)+Reference!D$13</f>
        <v>1352.2458433628367</v>
      </c>
      <c r="K1466" s="36">
        <f>(Reference!E$12*List!$G1466)+Reference!E$13</f>
        <v>1672.5356674371976</v>
      </c>
      <c r="L1466" s="36">
        <f>(Reference!F$12*List!$G1466)+Reference!F$13</f>
        <v>1742.2283606385633</v>
      </c>
      <c r="M1466" s="36">
        <f>(Reference!G$12*List!$G1466)+Reference!G$13</f>
        <v>1973.0545147168448</v>
      </c>
      <c r="N1466" s="36">
        <f>(Reference!H$12*List!$G1466)+Reference!H$13</f>
        <v>2048.1842265367568</v>
      </c>
      <c r="O1466" s="36">
        <f>(Reference!I$12*List!$G1466)+Reference!I$13</f>
        <v>2128.7509569752142</v>
      </c>
      <c r="P1466" s="36">
        <f>(Reference!J$12*List!$G1466)+Reference!J$13</f>
        <v>2464.3632880654786</v>
      </c>
      <c r="Q1466" s="36">
        <f>(Reference!K$12*List!$G1466)+Reference!K$13</f>
        <v>2542.4586464045979</v>
      </c>
      <c r="R1466" s="36">
        <f>(Reference!L$12*List!$G1466)+Reference!L$13</f>
        <v>2743.1340608709411</v>
      </c>
      <c r="S1466" s="36">
        <f>(Reference!M$12*List!$G1466)+Reference!M$13</f>
        <v>3277.4447087480767</v>
      </c>
      <c r="T1466" s="36">
        <f>(Reference!N$12*List!$G1466)+Reference!N$13</f>
        <v>13220.763213229431</v>
      </c>
      <c r="U1466" s="12">
        <f>(Reference!O$12*List!$G1466)+Reference!O$13</f>
        <v>491.39774274421006</v>
      </c>
      <c r="V1466" s="12">
        <f>(Reference!P$12*List!$G1466)+Reference!P$13</f>
        <v>692.42409204865976</v>
      </c>
      <c r="W1466" s="12">
        <f>(Reference!Q$12*List!$G1466)+Reference!Q$13</f>
        <v>346.21204602432988</v>
      </c>
      <c r="X1466" s="54"/>
      <c r="Y1466" s="1" t="str">
        <f t="shared" si="45"/>
        <v>Jefferson County, Mississippi</v>
      </c>
      <c r="Z1466" s="41" t="s">
        <v>25</v>
      </c>
      <c r="AA1466" s="40" t="s">
        <v>2225</v>
      </c>
      <c r="AB1466" s="44" t="s">
        <v>1985</v>
      </c>
      <c r="AC1466" s="63"/>
      <c r="AD1466" s="57">
        <f t="shared" si="44"/>
        <v>0.73199999999999998</v>
      </c>
    </row>
    <row r="1467" spans="1:30" x14ac:dyDescent="0.3">
      <c r="A1467" s="47">
        <v>25320</v>
      </c>
      <c r="B1467" s="19">
        <v>99925</v>
      </c>
      <c r="C1467" s="49" t="s">
        <v>1985</v>
      </c>
      <c r="D1467" s="41" t="s">
        <v>1300</v>
      </c>
      <c r="E1467" s="44" t="s">
        <v>1985</v>
      </c>
      <c r="F1467" s="18" t="s">
        <v>7</v>
      </c>
      <c r="G1467" s="16">
        <v>0.73199999999999998</v>
      </c>
      <c r="H1467" s="36">
        <f>(Reference!B$12*List!$G1467)+Reference!B$13</f>
        <v>757.13944184195623</v>
      </c>
      <c r="I1467" s="36">
        <f>(Reference!C$12*List!$G1467)+Reference!C$13</f>
        <v>1129.8223544223083</v>
      </c>
      <c r="J1467" s="36">
        <f>(Reference!D$12*List!$G1467)+Reference!D$13</f>
        <v>1352.2458433628367</v>
      </c>
      <c r="K1467" s="36">
        <f>(Reference!E$12*List!$G1467)+Reference!E$13</f>
        <v>1672.5356674371976</v>
      </c>
      <c r="L1467" s="36">
        <f>(Reference!F$12*List!$G1467)+Reference!F$13</f>
        <v>1742.2283606385633</v>
      </c>
      <c r="M1467" s="36">
        <f>(Reference!G$12*List!$G1467)+Reference!G$13</f>
        <v>1973.0545147168448</v>
      </c>
      <c r="N1467" s="36">
        <f>(Reference!H$12*List!$G1467)+Reference!H$13</f>
        <v>2048.1842265367568</v>
      </c>
      <c r="O1467" s="36">
        <f>(Reference!I$12*List!$G1467)+Reference!I$13</f>
        <v>2128.7509569752142</v>
      </c>
      <c r="P1467" s="36">
        <f>(Reference!J$12*List!$G1467)+Reference!J$13</f>
        <v>2464.3632880654786</v>
      </c>
      <c r="Q1467" s="36">
        <f>(Reference!K$12*List!$G1467)+Reference!K$13</f>
        <v>2542.4586464045979</v>
      </c>
      <c r="R1467" s="36">
        <f>(Reference!L$12*List!$G1467)+Reference!L$13</f>
        <v>2743.1340608709411</v>
      </c>
      <c r="S1467" s="36">
        <f>(Reference!M$12*List!$G1467)+Reference!M$13</f>
        <v>3277.4447087480767</v>
      </c>
      <c r="T1467" s="36">
        <f>(Reference!N$12*List!$G1467)+Reference!N$13</f>
        <v>13220.763213229431</v>
      </c>
      <c r="U1467" s="12">
        <f>(Reference!O$12*List!$G1467)+Reference!O$13</f>
        <v>491.39774274421006</v>
      </c>
      <c r="V1467" s="12">
        <f>(Reference!P$12*List!$G1467)+Reference!P$13</f>
        <v>692.42409204865976</v>
      </c>
      <c r="W1467" s="12">
        <f>(Reference!Q$12*List!$G1467)+Reference!Q$13</f>
        <v>346.21204602432988</v>
      </c>
      <c r="X1467" s="54"/>
      <c r="Y1467" s="1" t="str">
        <f t="shared" si="45"/>
        <v>Jefferson Davis County, Mississippi</v>
      </c>
      <c r="Z1467" s="41" t="s">
        <v>1300</v>
      </c>
      <c r="AA1467" s="40" t="s">
        <v>2225</v>
      </c>
      <c r="AB1467" s="44" t="s">
        <v>1985</v>
      </c>
      <c r="AC1467" s="63"/>
      <c r="AD1467" s="57">
        <f t="shared" si="44"/>
        <v>0.73199999999999998</v>
      </c>
    </row>
    <row r="1468" spans="1:30" x14ac:dyDescent="0.3">
      <c r="A1468" s="47">
        <v>25330</v>
      </c>
      <c r="B1468" s="19">
        <v>99925</v>
      </c>
      <c r="C1468" s="49" t="s">
        <v>1985</v>
      </c>
      <c r="D1468" s="41" t="s">
        <v>199</v>
      </c>
      <c r="E1468" s="44" t="s">
        <v>1985</v>
      </c>
      <c r="F1468" s="18" t="s">
        <v>7</v>
      </c>
      <c r="G1468" s="16">
        <v>0.73199999999999998</v>
      </c>
      <c r="H1468" s="36">
        <f>(Reference!B$12*List!$G1468)+Reference!B$13</f>
        <v>757.13944184195623</v>
      </c>
      <c r="I1468" s="36">
        <f>(Reference!C$12*List!$G1468)+Reference!C$13</f>
        <v>1129.8223544223083</v>
      </c>
      <c r="J1468" s="36">
        <f>(Reference!D$12*List!$G1468)+Reference!D$13</f>
        <v>1352.2458433628367</v>
      </c>
      <c r="K1468" s="36">
        <f>(Reference!E$12*List!$G1468)+Reference!E$13</f>
        <v>1672.5356674371976</v>
      </c>
      <c r="L1468" s="36">
        <f>(Reference!F$12*List!$G1468)+Reference!F$13</f>
        <v>1742.2283606385633</v>
      </c>
      <c r="M1468" s="36">
        <f>(Reference!G$12*List!$G1468)+Reference!G$13</f>
        <v>1973.0545147168448</v>
      </c>
      <c r="N1468" s="36">
        <f>(Reference!H$12*List!$G1468)+Reference!H$13</f>
        <v>2048.1842265367568</v>
      </c>
      <c r="O1468" s="36">
        <f>(Reference!I$12*List!$G1468)+Reference!I$13</f>
        <v>2128.7509569752142</v>
      </c>
      <c r="P1468" s="36">
        <f>(Reference!J$12*List!$G1468)+Reference!J$13</f>
        <v>2464.3632880654786</v>
      </c>
      <c r="Q1468" s="36">
        <f>(Reference!K$12*List!$G1468)+Reference!K$13</f>
        <v>2542.4586464045979</v>
      </c>
      <c r="R1468" s="36">
        <f>(Reference!L$12*List!$G1468)+Reference!L$13</f>
        <v>2743.1340608709411</v>
      </c>
      <c r="S1468" s="36">
        <f>(Reference!M$12*List!$G1468)+Reference!M$13</f>
        <v>3277.4447087480767</v>
      </c>
      <c r="T1468" s="36">
        <f>(Reference!N$12*List!$G1468)+Reference!N$13</f>
        <v>13220.763213229431</v>
      </c>
      <c r="U1468" s="12">
        <f>(Reference!O$12*List!$G1468)+Reference!O$13</f>
        <v>491.39774274421006</v>
      </c>
      <c r="V1468" s="12">
        <f>(Reference!P$12*List!$G1468)+Reference!P$13</f>
        <v>692.42409204865976</v>
      </c>
      <c r="W1468" s="12">
        <f>(Reference!Q$12*List!$G1468)+Reference!Q$13</f>
        <v>346.21204602432988</v>
      </c>
      <c r="X1468" s="54"/>
      <c r="Y1468" s="1" t="str">
        <f t="shared" si="45"/>
        <v>Jones County, Mississippi</v>
      </c>
      <c r="Z1468" s="41" t="s">
        <v>199</v>
      </c>
      <c r="AA1468" s="40" t="s">
        <v>2225</v>
      </c>
      <c r="AB1468" s="44" t="s">
        <v>1985</v>
      </c>
      <c r="AC1468" s="63"/>
      <c r="AD1468" s="57">
        <f t="shared" si="44"/>
        <v>0.73199999999999998</v>
      </c>
    </row>
    <row r="1469" spans="1:30" x14ac:dyDescent="0.3">
      <c r="A1469" s="47">
        <v>25340</v>
      </c>
      <c r="B1469" s="19">
        <v>99925</v>
      </c>
      <c r="C1469" s="49" t="s">
        <v>1985</v>
      </c>
      <c r="D1469" s="41" t="s">
        <v>1417</v>
      </c>
      <c r="E1469" s="44" t="s">
        <v>1985</v>
      </c>
      <c r="F1469" s="18" t="s">
        <v>7</v>
      </c>
      <c r="G1469" s="16">
        <v>0.73199999999999998</v>
      </c>
      <c r="H1469" s="36">
        <f>(Reference!B$12*List!$G1469)+Reference!B$13</f>
        <v>757.13944184195623</v>
      </c>
      <c r="I1469" s="36">
        <f>(Reference!C$12*List!$G1469)+Reference!C$13</f>
        <v>1129.8223544223083</v>
      </c>
      <c r="J1469" s="36">
        <f>(Reference!D$12*List!$G1469)+Reference!D$13</f>
        <v>1352.2458433628367</v>
      </c>
      <c r="K1469" s="36">
        <f>(Reference!E$12*List!$G1469)+Reference!E$13</f>
        <v>1672.5356674371976</v>
      </c>
      <c r="L1469" s="36">
        <f>(Reference!F$12*List!$G1469)+Reference!F$13</f>
        <v>1742.2283606385633</v>
      </c>
      <c r="M1469" s="36">
        <f>(Reference!G$12*List!$G1469)+Reference!G$13</f>
        <v>1973.0545147168448</v>
      </c>
      <c r="N1469" s="36">
        <f>(Reference!H$12*List!$G1469)+Reference!H$13</f>
        <v>2048.1842265367568</v>
      </c>
      <c r="O1469" s="36">
        <f>(Reference!I$12*List!$G1469)+Reference!I$13</f>
        <v>2128.7509569752142</v>
      </c>
      <c r="P1469" s="36">
        <f>(Reference!J$12*List!$G1469)+Reference!J$13</f>
        <v>2464.3632880654786</v>
      </c>
      <c r="Q1469" s="36">
        <f>(Reference!K$12*List!$G1469)+Reference!K$13</f>
        <v>2542.4586464045979</v>
      </c>
      <c r="R1469" s="36">
        <f>(Reference!L$12*List!$G1469)+Reference!L$13</f>
        <v>2743.1340608709411</v>
      </c>
      <c r="S1469" s="36">
        <f>(Reference!M$12*List!$G1469)+Reference!M$13</f>
        <v>3277.4447087480767</v>
      </c>
      <c r="T1469" s="36">
        <f>(Reference!N$12*List!$G1469)+Reference!N$13</f>
        <v>13220.763213229431</v>
      </c>
      <c r="U1469" s="12">
        <f>(Reference!O$12*List!$G1469)+Reference!O$13</f>
        <v>491.39774274421006</v>
      </c>
      <c r="V1469" s="12">
        <f>(Reference!P$12*List!$G1469)+Reference!P$13</f>
        <v>692.42409204865976</v>
      </c>
      <c r="W1469" s="12">
        <f>(Reference!Q$12*List!$G1469)+Reference!Q$13</f>
        <v>346.21204602432988</v>
      </c>
      <c r="X1469" s="54"/>
      <c r="Y1469" s="1" t="str">
        <f t="shared" si="45"/>
        <v>Kemper County, Mississippi</v>
      </c>
      <c r="Z1469" s="41" t="s">
        <v>1417</v>
      </c>
      <c r="AA1469" s="40" t="s">
        <v>2225</v>
      </c>
      <c r="AB1469" s="44" t="s">
        <v>1985</v>
      </c>
      <c r="AC1469" s="63"/>
      <c r="AD1469" s="57">
        <f t="shared" si="44"/>
        <v>0.73199999999999998</v>
      </c>
    </row>
    <row r="1470" spans="1:30" x14ac:dyDescent="0.3">
      <c r="A1470" s="47">
        <v>25350</v>
      </c>
      <c r="B1470" s="19">
        <v>99925</v>
      </c>
      <c r="C1470" s="49" t="s">
        <v>1985</v>
      </c>
      <c r="D1470" s="41" t="s">
        <v>350</v>
      </c>
      <c r="E1470" s="44" t="s">
        <v>1985</v>
      </c>
      <c r="F1470" s="18" t="s">
        <v>7</v>
      </c>
      <c r="G1470" s="16">
        <v>0.73199999999999998</v>
      </c>
      <c r="H1470" s="36">
        <f>(Reference!B$12*List!$G1470)+Reference!B$13</f>
        <v>757.13944184195623</v>
      </c>
      <c r="I1470" s="36">
        <f>(Reference!C$12*List!$G1470)+Reference!C$13</f>
        <v>1129.8223544223083</v>
      </c>
      <c r="J1470" s="36">
        <f>(Reference!D$12*List!$G1470)+Reference!D$13</f>
        <v>1352.2458433628367</v>
      </c>
      <c r="K1470" s="36">
        <f>(Reference!E$12*List!$G1470)+Reference!E$13</f>
        <v>1672.5356674371976</v>
      </c>
      <c r="L1470" s="36">
        <f>(Reference!F$12*List!$G1470)+Reference!F$13</f>
        <v>1742.2283606385633</v>
      </c>
      <c r="M1470" s="36">
        <f>(Reference!G$12*List!$G1470)+Reference!G$13</f>
        <v>1973.0545147168448</v>
      </c>
      <c r="N1470" s="36">
        <f>(Reference!H$12*List!$G1470)+Reference!H$13</f>
        <v>2048.1842265367568</v>
      </c>
      <c r="O1470" s="36">
        <f>(Reference!I$12*List!$G1470)+Reference!I$13</f>
        <v>2128.7509569752142</v>
      </c>
      <c r="P1470" s="36">
        <f>(Reference!J$12*List!$G1470)+Reference!J$13</f>
        <v>2464.3632880654786</v>
      </c>
      <c r="Q1470" s="36">
        <f>(Reference!K$12*List!$G1470)+Reference!K$13</f>
        <v>2542.4586464045979</v>
      </c>
      <c r="R1470" s="36">
        <f>(Reference!L$12*List!$G1470)+Reference!L$13</f>
        <v>2743.1340608709411</v>
      </c>
      <c r="S1470" s="36">
        <f>(Reference!M$12*List!$G1470)+Reference!M$13</f>
        <v>3277.4447087480767</v>
      </c>
      <c r="T1470" s="36">
        <f>(Reference!N$12*List!$G1470)+Reference!N$13</f>
        <v>13220.763213229431</v>
      </c>
      <c r="U1470" s="12">
        <f>(Reference!O$12*List!$G1470)+Reference!O$13</f>
        <v>491.39774274421006</v>
      </c>
      <c r="V1470" s="12">
        <f>(Reference!P$12*List!$G1470)+Reference!P$13</f>
        <v>692.42409204865976</v>
      </c>
      <c r="W1470" s="12">
        <f>(Reference!Q$12*List!$G1470)+Reference!Q$13</f>
        <v>346.21204602432988</v>
      </c>
      <c r="X1470" s="54"/>
      <c r="Y1470" s="1" t="str">
        <f t="shared" si="45"/>
        <v>Lafayette County, Mississippi</v>
      </c>
      <c r="Z1470" s="41" t="s">
        <v>350</v>
      </c>
      <c r="AA1470" s="40" t="s">
        <v>2225</v>
      </c>
      <c r="AB1470" s="44" t="s">
        <v>1985</v>
      </c>
      <c r="AC1470" s="63"/>
      <c r="AD1470" s="57">
        <f t="shared" si="44"/>
        <v>0.73199999999999998</v>
      </c>
    </row>
    <row r="1471" spans="1:30" x14ac:dyDescent="0.3">
      <c r="A1471" s="47">
        <v>25360</v>
      </c>
      <c r="B1471" s="28">
        <v>25620</v>
      </c>
      <c r="C1471" s="49" t="s">
        <v>2448</v>
      </c>
      <c r="D1471" s="40" t="s">
        <v>200</v>
      </c>
      <c r="E1471" s="43" t="s">
        <v>1985</v>
      </c>
      <c r="F1471" s="18" t="s">
        <v>6</v>
      </c>
      <c r="G1471" s="10">
        <v>0.76549999999999996</v>
      </c>
      <c r="H1471" s="36">
        <f>(Reference!B$12*List!$G1471)+Reference!B$13</f>
        <v>782.36944932213157</v>
      </c>
      <c r="I1471" s="36">
        <f>(Reference!C$12*List!$G1471)+Reference!C$13</f>
        <v>1167.4712006955874</v>
      </c>
      <c r="J1471" s="36">
        <f>(Reference!D$12*List!$G1471)+Reference!D$13</f>
        <v>1397.3064634516288</v>
      </c>
      <c r="K1471" s="36">
        <f>(Reference!E$12*List!$G1471)+Reference!E$13</f>
        <v>1728.2692418203283</v>
      </c>
      <c r="L1471" s="36">
        <f>(Reference!F$12*List!$G1471)+Reference!F$13</f>
        <v>1800.2842908172213</v>
      </c>
      <c r="M1471" s="36">
        <f>(Reference!G$12*List!$G1471)+Reference!G$13</f>
        <v>2038.8022190551571</v>
      </c>
      <c r="N1471" s="36">
        <f>(Reference!H$12*List!$G1471)+Reference!H$13</f>
        <v>2116.4354633638641</v>
      </c>
      <c r="O1471" s="36">
        <f>(Reference!I$12*List!$G1471)+Reference!I$13</f>
        <v>2199.6869029843856</v>
      </c>
      <c r="P1471" s="36">
        <f>(Reference!J$12*List!$G1471)+Reference!J$13</f>
        <v>2546.4827772318349</v>
      </c>
      <c r="Q1471" s="36">
        <f>(Reference!K$12*List!$G1471)+Reference!K$13</f>
        <v>2627.1804917106228</v>
      </c>
      <c r="R1471" s="36">
        <f>(Reference!L$12*List!$G1471)+Reference!L$13</f>
        <v>2834.542973219407</v>
      </c>
      <c r="S1471" s="36">
        <f>(Reference!M$12*List!$G1471)+Reference!M$13</f>
        <v>3386.6583488622523</v>
      </c>
      <c r="T1471" s="36">
        <f>(Reference!N$12*List!$G1471)+Reference!N$13</f>
        <v>13661.316084113991</v>
      </c>
      <c r="U1471" s="12">
        <f>(Reference!O$12*List!$G1471)+Reference!O$13</f>
        <v>507.77249228178022</v>
      </c>
      <c r="V1471" s="12">
        <f>(Reference!P$12*List!$G1471)+Reference!P$13</f>
        <v>715.4976027606906</v>
      </c>
      <c r="W1471" s="12">
        <f>(Reference!Q$12*List!$G1471)+Reference!Q$13</f>
        <v>357.7488013803453</v>
      </c>
      <c r="X1471" s="54"/>
      <c r="Y1471" s="1" t="str">
        <f t="shared" si="45"/>
        <v>Lamar County, Mississippi</v>
      </c>
      <c r="Z1471" s="40" t="s">
        <v>200</v>
      </c>
      <c r="AA1471" s="40" t="s">
        <v>2225</v>
      </c>
      <c r="AB1471" s="43" t="s">
        <v>1985</v>
      </c>
      <c r="AC1471" s="62"/>
      <c r="AD1471" s="57">
        <f t="shared" si="44"/>
        <v>0.76549999999999996</v>
      </c>
    </row>
    <row r="1472" spans="1:30" x14ac:dyDescent="0.3">
      <c r="A1472" s="47">
        <v>25370</v>
      </c>
      <c r="B1472" s="19">
        <v>99925</v>
      </c>
      <c r="C1472" s="49" t="s">
        <v>1985</v>
      </c>
      <c r="D1472" s="41" t="s">
        <v>26</v>
      </c>
      <c r="E1472" s="44" t="s">
        <v>1985</v>
      </c>
      <c r="F1472" s="18" t="s">
        <v>7</v>
      </c>
      <c r="G1472" s="16">
        <v>0.73199999999999998</v>
      </c>
      <c r="H1472" s="36">
        <f>(Reference!B$12*List!$G1472)+Reference!B$13</f>
        <v>757.13944184195623</v>
      </c>
      <c r="I1472" s="36">
        <f>(Reference!C$12*List!$G1472)+Reference!C$13</f>
        <v>1129.8223544223083</v>
      </c>
      <c r="J1472" s="36">
        <f>(Reference!D$12*List!$G1472)+Reference!D$13</f>
        <v>1352.2458433628367</v>
      </c>
      <c r="K1472" s="36">
        <f>(Reference!E$12*List!$G1472)+Reference!E$13</f>
        <v>1672.5356674371976</v>
      </c>
      <c r="L1472" s="36">
        <f>(Reference!F$12*List!$G1472)+Reference!F$13</f>
        <v>1742.2283606385633</v>
      </c>
      <c r="M1472" s="36">
        <f>(Reference!G$12*List!$G1472)+Reference!G$13</f>
        <v>1973.0545147168448</v>
      </c>
      <c r="N1472" s="36">
        <f>(Reference!H$12*List!$G1472)+Reference!H$13</f>
        <v>2048.1842265367568</v>
      </c>
      <c r="O1472" s="36">
        <f>(Reference!I$12*List!$G1472)+Reference!I$13</f>
        <v>2128.7509569752142</v>
      </c>
      <c r="P1472" s="36">
        <f>(Reference!J$12*List!$G1472)+Reference!J$13</f>
        <v>2464.3632880654786</v>
      </c>
      <c r="Q1472" s="36">
        <f>(Reference!K$12*List!$G1472)+Reference!K$13</f>
        <v>2542.4586464045979</v>
      </c>
      <c r="R1472" s="36">
        <f>(Reference!L$12*List!$G1472)+Reference!L$13</f>
        <v>2743.1340608709411</v>
      </c>
      <c r="S1472" s="36">
        <f>(Reference!M$12*List!$G1472)+Reference!M$13</f>
        <v>3277.4447087480767</v>
      </c>
      <c r="T1472" s="36">
        <f>(Reference!N$12*List!$G1472)+Reference!N$13</f>
        <v>13220.763213229431</v>
      </c>
      <c r="U1472" s="12">
        <f>(Reference!O$12*List!$G1472)+Reference!O$13</f>
        <v>491.39774274421006</v>
      </c>
      <c r="V1472" s="12">
        <f>(Reference!P$12*List!$G1472)+Reference!P$13</f>
        <v>692.42409204865976</v>
      </c>
      <c r="W1472" s="12">
        <f>(Reference!Q$12*List!$G1472)+Reference!Q$13</f>
        <v>346.21204602432988</v>
      </c>
      <c r="X1472" s="54"/>
      <c r="Y1472" s="1" t="str">
        <f t="shared" si="45"/>
        <v>Lauderdale County, Mississippi</v>
      </c>
      <c r="Z1472" s="41" t="s">
        <v>26</v>
      </c>
      <c r="AA1472" s="40" t="s">
        <v>2225</v>
      </c>
      <c r="AB1472" s="44" t="s">
        <v>1985</v>
      </c>
      <c r="AC1472" s="63"/>
      <c r="AD1472" s="57">
        <f t="shared" si="44"/>
        <v>0.73199999999999998</v>
      </c>
    </row>
    <row r="1473" spans="1:30" x14ac:dyDescent="0.3">
      <c r="A1473" s="47">
        <v>25380</v>
      </c>
      <c r="B1473" s="19">
        <v>99925</v>
      </c>
      <c r="C1473" s="49" t="s">
        <v>1985</v>
      </c>
      <c r="D1473" s="41" t="s">
        <v>27</v>
      </c>
      <c r="E1473" s="44" t="s">
        <v>1985</v>
      </c>
      <c r="F1473" s="18" t="s">
        <v>7</v>
      </c>
      <c r="G1473" s="16">
        <v>0.73199999999999998</v>
      </c>
      <c r="H1473" s="36">
        <f>(Reference!B$12*List!$G1473)+Reference!B$13</f>
        <v>757.13944184195623</v>
      </c>
      <c r="I1473" s="36">
        <f>(Reference!C$12*List!$G1473)+Reference!C$13</f>
        <v>1129.8223544223083</v>
      </c>
      <c r="J1473" s="36">
        <f>(Reference!D$12*List!$G1473)+Reference!D$13</f>
        <v>1352.2458433628367</v>
      </c>
      <c r="K1473" s="36">
        <f>(Reference!E$12*List!$G1473)+Reference!E$13</f>
        <v>1672.5356674371976</v>
      </c>
      <c r="L1473" s="36">
        <f>(Reference!F$12*List!$G1473)+Reference!F$13</f>
        <v>1742.2283606385633</v>
      </c>
      <c r="M1473" s="36">
        <f>(Reference!G$12*List!$G1473)+Reference!G$13</f>
        <v>1973.0545147168448</v>
      </c>
      <c r="N1473" s="36">
        <f>(Reference!H$12*List!$G1473)+Reference!H$13</f>
        <v>2048.1842265367568</v>
      </c>
      <c r="O1473" s="36">
        <f>(Reference!I$12*List!$G1473)+Reference!I$13</f>
        <v>2128.7509569752142</v>
      </c>
      <c r="P1473" s="36">
        <f>(Reference!J$12*List!$G1473)+Reference!J$13</f>
        <v>2464.3632880654786</v>
      </c>
      <c r="Q1473" s="36">
        <f>(Reference!K$12*List!$G1473)+Reference!K$13</f>
        <v>2542.4586464045979</v>
      </c>
      <c r="R1473" s="36">
        <f>(Reference!L$12*List!$G1473)+Reference!L$13</f>
        <v>2743.1340608709411</v>
      </c>
      <c r="S1473" s="36">
        <f>(Reference!M$12*List!$G1473)+Reference!M$13</f>
        <v>3277.4447087480767</v>
      </c>
      <c r="T1473" s="36">
        <f>(Reference!N$12*List!$G1473)+Reference!N$13</f>
        <v>13220.763213229431</v>
      </c>
      <c r="U1473" s="12">
        <f>(Reference!O$12*List!$G1473)+Reference!O$13</f>
        <v>491.39774274421006</v>
      </c>
      <c r="V1473" s="12">
        <f>(Reference!P$12*List!$G1473)+Reference!P$13</f>
        <v>692.42409204865976</v>
      </c>
      <c r="W1473" s="12">
        <f>(Reference!Q$12*List!$G1473)+Reference!Q$13</f>
        <v>346.21204602432988</v>
      </c>
      <c r="X1473" s="54"/>
      <c r="Y1473" s="1" t="str">
        <f t="shared" si="45"/>
        <v>Lawrence County, Mississippi</v>
      </c>
      <c r="Z1473" s="41" t="s">
        <v>27</v>
      </c>
      <c r="AA1473" s="40" t="s">
        <v>2225</v>
      </c>
      <c r="AB1473" s="44" t="s">
        <v>1985</v>
      </c>
      <c r="AC1473" s="63"/>
      <c r="AD1473" s="57">
        <f t="shared" si="44"/>
        <v>0.73199999999999998</v>
      </c>
    </row>
    <row r="1474" spans="1:30" x14ac:dyDescent="0.3">
      <c r="A1474" s="47">
        <v>25390</v>
      </c>
      <c r="B1474" s="19">
        <v>99925</v>
      </c>
      <c r="C1474" s="49" t="s">
        <v>1985</v>
      </c>
      <c r="D1474" s="41" t="s">
        <v>1418</v>
      </c>
      <c r="E1474" s="44" t="s">
        <v>1985</v>
      </c>
      <c r="F1474" s="18" t="s">
        <v>7</v>
      </c>
      <c r="G1474" s="16">
        <v>0.73199999999999998</v>
      </c>
      <c r="H1474" s="36">
        <f>(Reference!B$12*List!$G1474)+Reference!B$13</f>
        <v>757.13944184195623</v>
      </c>
      <c r="I1474" s="36">
        <f>(Reference!C$12*List!$G1474)+Reference!C$13</f>
        <v>1129.8223544223083</v>
      </c>
      <c r="J1474" s="36">
        <f>(Reference!D$12*List!$G1474)+Reference!D$13</f>
        <v>1352.2458433628367</v>
      </c>
      <c r="K1474" s="36">
        <f>(Reference!E$12*List!$G1474)+Reference!E$13</f>
        <v>1672.5356674371976</v>
      </c>
      <c r="L1474" s="36">
        <f>(Reference!F$12*List!$G1474)+Reference!F$13</f>
        <v>1742.2283606385633</v>
      </c>
      <c r="M1474" s="36">
        <f>(Reference!G$12*List!$G1474)+Reference!G$13</f>
        <v>1973.0545147168448</v>
      </c>
      <c r="N1474" s="36">
        <f>(Reference!H$12*List!$G1474)+Reference!H$13</f>
        <v>2048.1842265367568</v>
      </c>
      <c r="O1474" s="36">
        <f>(Reference!I$12*List!$G1474)+Reference!I$13</f>
        <v>2128.7509569752142</v>
      </c>
      <c r="P1474" s="36">
        <f>(Reference!J$12*List!$G1474)+Reference!J$13</f>
        <v>2464.3632880654786</v>
      </c>
      <c r="Q1474" s="36">
        <f>(Reference!K$12*List!$G1474)+Reference!K$13</f>
        <v>2542.4586464045979</v>
      </c>
      <c r="R1474" s="36">
        <f>(Reference!L$12*List!$G1474)+Reference!L$13</f>
        <v>2743.1340608709411</v>
      </c>
      <c r="S1474" s="36">
        <f>(Reference!M$12*List!$G1474)+Reference!M$13</f>
        <v>3277.4447087480767</v>
      </c>
      <c r="T1474" s="36">
        <f>(Reference!N$12*List!$G1474)+Reference!N$13</f>
        <v>13220.763213229431</v>
      </c>
      <c r="U1474" s="12">
        <f>(Reference!O$12*List!$G1474)+Reference!O$13</f>
        <v>491.39774274421006</v>
      </c>
      <c r="V1474" s="12">
        <f>(Reference!P$12*List!$G1474)+Reference!P$13</f>
        <v>692.42409204865976</v>
      </c>
      <c r="W1474" s="12">
        <f>(Reference!Q$12*List!$G1474)+Reference!Q$13</f>
        <v>346.21204602432988</v>
      </c>
      <c r="X1474" s="54"/>
      <c r="Y1474" s="1" t="str">
        <f t="shared" si="45"/>
        <v>Leake County, Mississippi</v>
      </c>
      <c r="Z1474" s="41" t="s">
        <v>1418</v>
      </c>
      <c r="AA1474" s="40" t="s">
        <v>2225</v>
      </c>
      <c r="AB1474" s="44" t="s">
        <v>1985</v>
      </c>
      <c r="AC1474" s="63"/>
      <c r="AD1474" s="57">
        <f t="shared" si="44"/>
        <v>0.73199999999999998</v>
      </c>
    </row>
    <row r="1475" spans="1:30" x14ac:dyDescent="0.3">
      <c r="A1475" s="47">
        <v>25400</v>
      </c>
      <c r="B1475" s="19">
        <v>99925</v>
      </c>
      <c r="C1475" s="49" t="s">
        <v>1985</v>
      </c>
      <c r="D1475" s="41" t="s">
        <v>28</v>
      </c>
      <c r="E1475" s="44" t="s">
        <v>1985</v>
      </c>
      <c r="F1475" s="18" t="s">
        <v>7</v>
      </c>
      <c r="G1475" s="16">
        <v>0.73199999999999998</v>
      </c>
      <c r="H1475" s="36">
        <f>(Reference!B$12*List!$G1475)+Reference!B$13</f>
        <v>757.13944184195623</v>
      </c>
      <c r="I1475" s="36">
        <f>(Reference!C$12*List!$G1475)+Reference!C$13</f>
        <v>1129.8223544223083</v>
      </c>
      <c r="J1475" s="36">
        <f>(Reference!D$12*List!$G1475)+Reference!D$13</f>
        <v>1352.2458433628367</v>
      </c>
      <c r="K1475" s="36">
        <f>(Reference!E$12*List!$G1475)+Reference!E$13</f>
        <v>1672.5356674371976</v>
      </c>
      <c r="L1475" s="36">
        <f>(Reference!F$12*List!$G1475)+Reference!F$13</f>
        <v>1742.2283606385633</v>
      </c>
      <c r="M1475" s="36">
        <f>(Reference!G$12*List!$G1475)+Reference!G$13</f>
        <v>1973.0545147168448</v>
      </c>
      <c r="N1475" s="36">
        <f>(Reference!H$12*List!$G1475)+Reference!H$13</f>
        <v>2048.1842265367568</v>
      </c>
      <c r="O1475" s="36">
        <f>(Reference!I$12*List!$G1475)+Reference!I$13</f>
        <v>2128.7509569752142</v>
      </c>
      <c r="P1475" s="36">
        <f>(Reference!J$12*List!$G1475)+Reference!J$13</f>
        <v>2464.3632880654786</v>
      </c>
      <c r="Q1475" s="36">
        <f>(Reference!K$12*List!$G1475)+Reference!K$13</f>
        <v>2542.4586464045979</v>
      </c>
      <c r="R1475" s="36">
        <f>(Reference!L$12*List!$G1475)+Reference!L$13</f>
        <v>2743.1340608709411</v>
      </c>
      <c r="S1475" s="36">
        <f>(Reference!M$12*List!$G1475)+Reference!M$13</f>
        <v>3277.4447087480767</v>
      </c>
      <c r="T1475" s="36">
        <f>(Reference!N$12*List!$G1475)+Reference!N$13</f>
        <v>13220.763213229431</v>
      </c>
      <c r="U1475" s="12">
        <f>(Reference!O$12*List!$G1475)+Reference!O$13</f>
        <v>491.39774274421006</v>
      </c>
      <c r="V1475" s="12">
        <f>(Reference!P$12*List!$G1475)+Reference!P$13</f>
        <v>692.42409204865976</v>
      </c>
      <c r="W1475" s="12">
        <f>(Reference!Q$12*List!$G1475)+Reference!Q$13</f>
        <v>346.21204602432988</v>
      </c>
      <c r="X1475" s="54"/>
      <c r="Y1475" s="1" t="str">
        <f t="shared" si="45"/>
        <v>Lee County, Mississippi</v>
      </c>
      <c r="Z1475" s="41" t="s">
        <v>28</v>
      </c>
      <c r="AA1475" s="40" t="s">
        <v>2225</v>
      </c>
      <c r="AB1475" s="44" t="s">
        <v>1985</v>
      </c>
      <c r="AC1475" s="63"/>
      <c r="AD1475" s="57">
        <f t="shared" si="44"/>
        <v>0.73199999999999998</v>
      </c>
    </row>
    <row r="1476" spans="1:30" x14ac:dyDescent="0.3">
      <c r="A1476" s="47">
        <v>25410</v>
      </c>
      <c r="B1476" s="19">
        <v>99925</v>
      </c>
      <c r="C1476" s="49" t="s">
        <v>1985</v>
      </c>
      <c r="D1476" s="41" t="s">
        <v>1419</v>
      </c>
      <c r="E1476" s="44" t="s">
        <v>1985</v>
      </c>
      <c r="F1476" s="18" t="s">
        <v>7</v>
      </c>
      <c r="G1476" s="16">
        <v>0.73199999999999998</v>
      </c>
      <c r="H1476" s="36">
        <f>(Reference!B$12*List!$G1476)+Reference!B$13</f>
        <v>757.13944184195623</v>
      </c>
      <c r="I1476" s="36">
        <f>(Reference!C$12*List!$G1476)+Reference!C$13</f>
        <v>1129.8223544223083</v>
      </c>
      <c r="J1476" s="36">
        <f>(Reference!D$12*List!$G1476)+Reference!D$13</f>
        <v>1352.2458433628367</v>
      </c>
      <c r="K1476" s="36">
        <f>(Reference!E$12*List!$G1476)+Reference!E$13</f>
        <v>1672.5356674371976</v>
      </c>
      <c r="L1476" s="36">
        <f>(Reference!F$12*List!$G1476)+Reference!F$13</f>
        <v>1742.2283606385633</v>
      </c>
      <c r="M1476" s="36">
        <f>(Reference!G$12*List!$G1476)+Reference!G$13</f>
        <v>1973.0545147168448</v>
      </c>
      <c r="N1476" s="36">
        <f>(Reference!H$12*List!$G1476)+Reference!H$13</f>
        <v>2048.1842265367568</v>
      </c>
      <c r="O1476" s="36">
        <f>(Reference!I$12*List!$G1476)+Reference!I$13</f>
        <v>2128.7509569752142</v>
      </c>
      <c r="P1476" s="36">
        <f>(Reference!J$12*List!$G1476)+Reference!J$13</f>
        <v>2464.3632880654786</v>
      </c>
      <c r="Q1476" s="36">
        <f>(Reference!K$12*List!$G1476)+Reference!K$13</f>
        <v>2542.4586464045979</v>
      </c>
      <c r="R1476" s="36">
        <f>(Reference!L$12*List!$G1476)+Reference!L$13</f>
        <v>2743.1340608709411</v>
      </c>
      <c r="S1476" s="36">
        <f>(Reference!M$12*List!$G1476)+Reference!M$13</f>
        <v>3277.4447087480767</v>
      </c>
      <c r="T1476" s="36">
        <f>(Reference!N$12*List!$G1476)+Reference!N$13</f>
        <v>13220.763213229431</v>
      </c>
      <c r="U1476" s="12">
        <f>(Reference!O$12*List!$G1476)+Reference!O$13</f>
        <v>491.39774274421006</v>
      </c>
      <c r="V1476" s="12">
        <f>(Reference!P$12*List!$G1476)+Reference!P$13</f>
        <v>692.42409204865976</v>
      </c>
      <c r="W1476" s="12">
        <f>(Reference!Q$12*List!$G1476)+Reference!Q$13</f>
        <v>346.21204602432988</v>
      </c>
      <c r="X1476" s="54"/>
      <c r="Y1476" s="1" t="str">
        <f t="shared" si="45"/>
        <v>Leflore County, Mississippi</v>
      </c>
      <c r="Z1476" s="41" t="s">
        <v>1419</v>
      </c>
      <c r="AA1476" s="40" t="s">
        <v>2225</v>
      </c>
      <c r="AB1476" s="44" t="s">
        <v>1985</v>
      </c>
      <c r="AC1476" s="63"/>
      <c r="AD1476" s="57">
        <f t="shared" si="44"/>
        <v>0.73199999999999998</v>
      </c>
    </row>
    <row r="1477" spans="1:30" x14ac:dyDescent="0.3">
      <c r="A1477" s="47">
        <v>25420</v>
      </c>
      <c r="B1477" s="19">
        <v>99925</v>
      </c>
      <c r="C1477" s="49" t="s">
        <v>1985</v>
      </c>
      <c r="D1477" s="41" t="s">
        <v>58</v>
      </c>
      <c r="E1477" s="44" t="s">
        <v>1985</v>
      </c>
      <c r="F1477" s="18" t="s">
        <v>7</v>
      </c>
      <c r="G1477" s="16">
        <v>0.73199999999999998</v>
      </c>
      <c r="H1477" s="36">
        <f>(Reference!B$12*List!$G1477)+Reference!B$13</f>
        <v>757.13944184195623</v>
      </c>
      <c r="I1477" s="36">
        <f>(Reference!C$12*List!$G1477)+Reference!C$13</f>
        <v>1129.8223544223083</v>
      </c>
      <c r="J1477" s="36">
        <f>(Reference!D$12*List!$G1477)+Reference!D$13</f>
        <v>1352.2458433628367</v>
      </c>
      <c r="K1477" s="36">
        <f>(Reference!E$12*List!$G1477)+Reference!E$13</f>
        <v>1672.5356674371976</v>
      </c>
      <c r="L1477" s="36">
        <f>(Reference!F$12*List!$G1477)+Reference!F$13</f>
        <v>1742.2283606385633</v>
      </c>
      <c r="M1477" s="36">
        <f>(Reference!G$12*List!$G1477)+Reference!G$13</f>
        <v>1973.0545147168448</v>
      </c>
      <c r="N1477" s="36">
        <f>(Reference!H$12*List!$G1477)+Reference!H$13</f>
        <v>2048.1842265367568</v>
      </c>
      <c r="O1477" s="36">
        <f>(Reference!I$12*List!$G1477)+Reference!I$13</f>
        <v>2128.7509569752142</v>
      </c>
      <c r="P1477" s="36">
        <f>(Reference!J$12*List!$G1477)+Reference!J$13</f>
        <v>2464.3632880654786</v>
      </c>
      <c r="Q1477" s="36">
        <f>(Reference!K$12*List!$G1477)+Reference!K$13</f>
        <v>2542.4586464045979</v>
      </c>
      <c r="R1477" s="36">
        <f>(Reference!L$12*List!$G1477)+Reference!L$13</f>
        <v>2743.1340608709411</v>
      </c>
      <c r="S1477" s="36">
        <f>(Reference!M$12*List!$G1477)+Reference!M$13</f>
        <v>3277.4447087480767</v>
      </c>
      <c r="T1477" s="36">
        <f>(Reference!N$12*List!$G1477)+Reference!N$13</f>
        <v>13220.763213229431</v>
      </c>
      <c r="U1477" s="12">
        <f>(Reference!O$12*List!$G1477)+Reference!O$13</f>
        <v>491.39774274421006</v>
      </c>
      <c r="V1477" s="12">
        <f>(Reference!P$12*List!$G1477)+Reference!P$13</f>
        <v>692.42409204865976</v>
      </c>
      <c r="W1477" s="12">
        <f>(Reference!Q$12*List!$G1477)+Reference!Q$13</f>
        <v>346.21204602432988</v>
      </c>
      <c r="X1477" s="54"/>
      <c r="Y1477" s="1" t="str">
        <f t="shared" si="45"/>
        <v>Lincoln County, Mississippi</v>
      </c>
      <c r="Z1477" s="41" t="s">
        <v>58</v>
      </c>
      <c r="AA1477" s="40" t="s">
        <v>2225</v>
      </c>
      <c r="AB1477" s="44" t="s">
        <v>1985</v>
      </c>
      <c r="AC1477" s="63"/>
      <c r="AD1477" s="57">
        <f t="shared" si="44"/>
        <v>0.73199999999999998</v>
      </c>
    </row>
    <row r="1478" spans="1:30" x14ac:dyDescent="0.3">
      <c r="A1478" s="47">
        <v>25430</v>
      </c>
      <c r="B1478" s="19">
        <v>99925</v>
      </c>
      <c r="C1478" s="49" t="s">
        <v>1985</v>
      </c>
      <c r="D1478" s="41" t="s">
        <v>30</v>
      </c>
      <c r="E1478" s="44" t="s">
        <v>1985</v>
      </c>
      <c r="F1478" s="18" t="s">
        <v>7</v>
      </c>
      <c r="G1478" s="16">
        <v>0.73199999999999998</v>
      </c>
      <c r="H1478" s="36">
        <f>(Reference!B$12*List!$G1478)+Reference!B$13</f>
        <v>757.13944184195623</v>
      </c>
      <c r="I1478" s="36">
        <f>(Reference!C$12*List!$G1478)+Reference!C$13</f>
        <v>1129.8223544223083</v>
      </c>
      <c r="J1478" s="36">
        <f>(Reference!D$12*List!$G1478)+Reference!D$13</f>
        <v>1352.2458433628367</v>
      </c>
      <c r="K1478" s="36">
        <f>(Reference!E$12*List!$G1478)+Reference!E$13</f>
        <v>1672.5356674371976</v>
      </c>
      <c r="L1478" s="36">
        <f>(Reference!F$12*List!$G1478)+Reference!F$13</f>
        <v>1742.2283606385633</v>
      </c>
      <c r="M1478" s="36">
        <f>(Reference!G$12*List!$G1478)+Reference!G$13</f>
        <v>1973.0545147168448</v>
      </c>
      <c r="N1478" s="36">
        <f>(Reference!H$12*List!$G1478)+Reference!H$13</f>
        <v>2048.1842265367568</v>
      </c>
      <c r="O1478" s="36">
        <f>(Reference!I$12*List!$G1478)+Reference!I$13</f>
        <v>2128.7509569752142</v>
      </c>
      <c r="P1478" s="36">
        <f>(Reference!J$12*List!$G1478)+Reference!J$13</f>
        <v>2464.3632880654786</v>
      </c>
      <c r="Q1478" s="36">
        <f>(Reference!K$12*List!$G1478)+Reference!K$13</f>
        <v>2542.4586464045979</v>
      </c>
      <c r="R1478" s="36">
        <f>(Reference!L$12*List!$G1478)+Reference!L$13</f>
        <v>2743.1340608709411</v>
      </c>
      <c r="S1478" s="36">
        <f>(Reference!M$12*List!$G1478)+Reference!M$13</f>
        <v>3277.4447087480767</v>
      </c>
      <c r="T1478" s="36">
        <f>(Reference!N$12*List!$G1478)+Reference!N$13</f>
        <v>13220.763213229431</v>
      </c>
      <c r="U1478" s="12">
        <f>(Reference!O$12*List!$G1478)+Reference!O$13</f>
        <v>491.39774274421006</v>
      </c>
      <c r="V1478" s="12">
        <f>(Reference!P$12*List!$G1478)+Reference!P$13</f>
        <v>692.42409204865976</v>
      </c>
      <c r="W1478" s="12">
        <f>(Reference!Q$12*List!$G1478)+Reference!Q$13</f>
        <v>346.21204602432988</v>
      </c>
      <c r="X1478" s="54"/>
      <c r="Y1478" s="1" t="str">
        <f t="shared" si="45"/>
        <v>Lowndes County, Mississippi</v>
      </c>
      <c r="Z1478" s="41" t="s">
        <v>30</v>
      </c>
      <c r="AA1478" s="40" t="s">
        <v>2225</v>
      </c>
      <c r="AB1478" s="44" t="s">
        <v>1985</v>
      </c>
      <c r="AC1478" s="63"/>
      <c r="AD1478" s="57">
        <f t="shared" si="44"/>
        <v>0.73199999999999998</v>
      </c>
    </row>
    <row r="1479" spans="1:30" x14ac:dyDescent="0.3">
      <c r="A1479" s="47">
        <v>25440</v>
      </c>
      <c r="B1479" s="28">
        <v>27140</v>
      </c>
      <c r="C1479" s="49" t="s">
        <v>2432</v>
      </c>
      <c r="D1479" s="40" t="s">
        <v>31</v>
      </c>
      <c r="E1479" s="43" t="s">
        <v>1985</v>
      </c>
      <c r="F1479" s="18" t="s">
        <v>6</v>
      </c>
      <c r="G1479" s="10">
        <v>0.82589999999999997</v>
      </c>
      <c r="H1479" s="36">
        <f>(Reference!B$12*List!$G1479)+Reference!B$13</f>
        <v>827.85877624161196</v>
      </c>
      <c r="I1479" s="36">
        <f>(Reference!C$12*List!$G1479)+Reference!C$13</f>
        <v>1235.3515086032312</v>
      </c>
      <c r="J1479" s="36">
        <f>(Reference!D$12*List!$G1479)+Reference!D$13</f>
        <v>1478.5500889251523</v>
      </c>
      <c r="K1479" s="36">
        <f>(Reference!E$12*List!$G1479)+Reference!E$13</f>
        <v>1828.7560445887189</v>
      </c>
      <c r="L1479" s="36">
        <f>(Reference!F$12*List!$G1479)+Reference!F$13</f>
        <v>1904.9582664229208</v>
      </c>
      <c r="M1479" s="36">
        <f>(Reference!G$12*List!$G1479)+Reference!G$13</f>
        <v>2157.3443486681144</v>
      </c>
      <c r="N1479" s="36">
        <f>(Reference!H$12*List!$G1479)+Reference!H$13</f>
        <v>2239.4914246879634</v>
      </c>
      <c r="O1479" s="36">
        <f>(Reference!I$12*List!$G1479)+Reference!I$13</f>
        <v>2327.5833548934588</v>
      </c>
      <c r="P1479" s="36">
        <f>(Reference!J$12*List!$G1479)+Reference!J$13</f>
        <v>2694.5429905347582</v>
      </c>
      <c r="Q1479" s="36">
        <f>(Reference!K$12*List!$G1479)+Reference!K$13</f>
        <v>2779.932714292233</v>
      </c>
      <c r="R1479" s="36">
        <f>(Reference!L$12*List!$G1479)+Reference!L$13</f>
        <v>2999.3518778715661</v>
      </c>
      <c r="S1479" s="36">
        <f>(Reference!M$12*List!$G1479)+Reference!M$13</f>
        <v>3583.5689119337808</v>
      </c>
      <c r="T1479" s="36">
        <f>(Reference!N$12*List!$G1479)+Reference!N$13</f>
        <v>14455.626334902867</v>
      </c>
      <c r="U1479" s="12">
        <f>(Reference!O$12*List!$G1479)+Reference!O$13</f>
        <v>537.29592129877244</v>
      </c>
      <c r="V1479" s="12">
        <f>(Reference!P$12*List!$G1479)+Reference!P$13</f>
        <v>757.09879819372509</v>
      </c>
      <c r="W1479" s="12">
        <f>(Reference!Q$12*List!$G1479)+Reference!Q$13</f>
        <v>378.54939909686254</v>
      </c>
      <c r="X1479" s="54"/>
      <c r="Y1479" s="1" t="str">
        <f t="shared" si="45"/>
        <v>Madison County, Mississippi</v>
      </c>
      <c r="Z1479" s="40" t="s">
        <v>31</v>
      </c>
      <c r="AA1479" s="40" t="s">
        <v>2225</v>
      </c>
      <c r="AB1479" s="43" t="s">
        <v>1985</v>
      </c>
      <c r="AC1479" s="62"/>
      <c r="AD1479" s="57">
        <f t="shared" si="44"/>
        <v>0.82589999999999997</v>
      </c>
    </row>
    <row r="1480" spans="1:30" x14ac:dyDescent="0.3">
      <c r="A1480" s="47">
        <v>25450</v>
      </c>
      <c r="B1480" s="19">
        <v>99925</v>
      </c>
      <c r="C1480" s="49" t="s">
        <v>1985</v>
      </c>
      <c r="D1480" s="41" t="s">
        <v>149</v>
      </c>
      <c r="E1480" s="44" t="s">
        <v>1985</v>
      </c>
      <c r="F1480" s="18" t="s">
        <v>7</v>
      </c>
      <c r="G1480" s="16">
        <v>0.73199999999999998</v>
      </c>
      <c r="H1480" s="36">
        <f>(Reference!B$12*List!$G1480)+Reference!B$13</f>
        <v>757.13944184195623</v>
      </c>
      <c r="I1480" s="36">
        <f>(Reference!C$12*List!$G1480)+Reference!C$13</f>
        <v>1129.8223544223083</v>
      </c>
      <c r="J1480" s="36">
        <f>(Reference!D$12*List!$G1480)+Reference!D$13</f>
        <v>1352.2458433628367</v>
      </c>
      <c r="K1480" s="36">
        <f>(Reference!E$12*List!$G1480)+Reference!E$13</f>
        <v>1672.5356674371976</v>
      </c>
      <c r="L1480" s="36">
        <f>(Reference!F$12*List!$G1480)+Reference!F$13</f>
        <v>1742.2283606385633</v>
      </c>
      <c r="M1480" s="36">
        <f>(Reference!G$12*List!$G1480)+Reference!G$13</f>
        <v>1973.0545147168448</v>
      </c>
      <c r="N1480" s="36">
        <f>(Reference!H$12*List!$G1480)+Reference!H$13</f>
        <v>2048.1842265367568</v>
      </c>
      <c r="O1480" s="36">
        <f>(Reference!I$12*List!$G1480)+Reference!I$13</f>
        <v>2128.7509569752142</v>
      </c>
      <c r="P1480" s="36">
        <f>(Reference!J$12*List!$G1480)+Reference!J$13</f>
        <v>2464.3632880654786</v>
      </c>
      <c r="Q1480" s="36">
        <f>(Reference!K$12*List!$G1480)+Reference!K$13</f>
        <v>2542.4586464045979</v>
      </c>
      <c r="R1480" s="36">
        <f>(Reference!L$12*List!$G1480)+Reference!L$13</f>
        <v>2743.1340608709411</v>
      </c>
      <c r="S1480" s="36">
        <f>(Reference!M$12*List!$G1480)+Reference!M$13</f>
        <v>3277.4447087480767</v>
      </c>
      <c r="T1480" s="36">
        <f>(Reference!N$12*List!$G1480)+Reference!N$13</f>
        <v>13220.763213229431</v>
      </c>
      <c r="U1480" s="12">
        <f>(Reference!O$12*List!$G1480)+Reference!O$13</f>
        <v>491.39774274421006</v>
      </c>
      <c r="V1480" s="12">
        <f>(Reference!P$12*List!$G1480)+Reference!P$13</f>
        <v>692.42409204865976</v>
      </c>
      <c r="W1480" s="12">
        <f>(Reference!Q$12*List!$G1480)+Reference!Q$13</f>
        <v>346.21204602432988</v>
      </c>
      <c r="X1480" s="54"/>
      <c r="Y1480" s="1" t="str">
        <f t="shared" si="45"/>
        <v>Marion County, Mississippi</v>
      </c>
      <c r="Z1480" s="41" t="s">
        <v>149</v>
      </c>
      <c r="AA1480" s="40" t="s">
        <v>2225</v>
      </c>
      <c r="AB1480" s="44" t="s">
        <v>1985</v>
      </c>
      <c r="AC1480" s="63"/>
      <c r="AD1480" s="57">
        <f t="shared" si="44"/>
        <v>0.73199999999999998</v>
      </c>
    </row>
    <row r="1481" spans="1:30" x14ac:dyDescent="0.3">
      <c r="A1481" s="47">
        <v>25460</v>
      </c>
      <c r="B1481" s="28">
        <v>32820</v>
      </c>
      <c r="C1481" s="49" t="s">
        <v>2258</v>
      </c>
      <c r="D1481" s="40" t="s">
        <v>252</v>
      </c>
      <c r="E1481" s="43" t="s">
        <v>1985</v>
      </c>
      <c r="F1481" s="18" t="s">
        <v>6</v>
      </c>
      <c r="G1481" s="10">
        <v>0.88219999999999998</v>
      </c>
      <c r="H1481" s="36">
        <f>(Reference!B$12*List!$G1481)+Reference!B$13</f>
        <v>870.26025149933957</v>
      </c>
      <c r="I1481" s="36">
        <f>(Reference!C$12*List!$G1481)+Reference!C$13</f>
        <v>1298.6240472654886</v>
      </c>
      <c r="J1481" s="36">
        <f>(Reference!D$12*List!$G1481)+Reference!D$13</f>
        <v>1554.2788325370625</v>
      </c>
      <c r="K1481" s="36">
        <f>(Reference!E$12*List!$G1481)+Reference!E$13</f>
        <v>1922.4217233281292</v>
      </c>
      <c r="L1481" s="36">
        <f>(Reference!F$12*List!$G1481)+Reference!F$13</f>
        <v>2002.5268893798893</v>
      </c>
      <c r="M1481" s="36">
        <f>(Reference!G$12*List!$G1481)+Reference!G$13</f>
        <v>2267.839744317278</v>
      </c>
      <c r="N1481" s="36">
        <f>(Reference!H$12*List!$G1481)+Reference!H$13</f>
        <v>2354.1942495645653</v>
      </c>
      <c r="O1481" s="36">
        <f>(Reference!I$12*List!$G1481)+Reference!I$13</f>
        <v>2446.7980940073794</v>
      </c>
      <c r="P1481" s="36">
        <f>(Reference!J$12*List!$G1481)+Reference!J$13</f>
        <v>2832.552758894933</v>
      </c>
      <c r="Q1481" s="36">
        <f>(Reference!K$12*List!$G1481)+Reference!K$13</f>
        <v>2922.3159946125079</v>
      </c>
      <c r="R1481" s="36">
        <f>(Reference!L$12*List!$G1481)+Reference!L$13</f>
        <v>3152.9734231019729</v>
      </c>
      <c r="S1481" s="36">
        <f>(Reference!M$12*List!$G1481)+Reference!M$13</f>
        <v>3767.1130294987984</v>
      </c>
      <c r="T1481" s="36">
        <f>(Reference!N$12*List!$G1481)+Reference!N$13</f>
        <v>15196.018174628258</v>
      </c>
      <c r="U1481" s="12">
        <f>(Reference!O$12*List!$G1481)+Reference!O$13</f>
        <v>564.8152764917636</v>
      </c>
      <c r="V1481" s="12">
        <f>(Reference!P$12*List!$G1481)+Reference!P$13</f>
        <v>795.87607142021238</v>
      </c>
      <c r="W1481" s="12">
        <f>(Reference!Q$12*List!$G1481)+Reference!Q$13</f>
        <v>397.93803571010619</v>
      </c>
      <c r="X1481" s="54"/>
      <c r="Y1481" s="1" t="str">
        <f t="shared" si="45"/>
        <v>Marshall County, Mississippi</v>
      </c>
      <c r="Z1481" s="40" t="s">
        <v>252</v>
      </c>
      <c r="AA1481" s="40" t="s">
        <v>2225</v>
      </c>
      <c r="AB1481" s="43" t="s">
        <v>1985</v>
      </c>
      <c r="AC1481" s="62"/>
      <c r="AD1481" s="57">
        <f t="shared" si="44"/>
        <v>0.88219999999999998</v>
      </c>
    </row>
    <row r="1482" spans="1:30" x14ac:dyDescent="0.3">
      <c r="A1482" s="47">
        <v>25470</v>
      </c>
      <c r="B1482" s="19">
        <v>99925</v>
      </c>
      <c r="C1482" s="49" t="s">
        <v>1985</v>
      </c>
      <c r="D1482" s="41" t="s">
        <v>207</v>
      </c>
      <c r="E1482" s="44" t="s">
        <v>1985</v>
      </c>
      <c r="F1482" s="18" t="s">
        <v>7</v>
      </c>
      <c r="G1482" s="16">
        <v>0.73199999999999998</v>
      </c>
      <c r="H1482" s="36">
        <f>(Reference!B$12*List!$G1482)+Reference!B$13</f>
        <v>757.13944184195623</v>
      </c>
      <c r="I1482" s="36">
        <f>(Reference!C$12*List!$G1482)+Reference!C$13</f>
        <v>1129.8223544223083</v>
      </c>
      <c r="J1482" s="36">
        <f>(Reference!D$12*List!$G1482)+Reference!D$13</f>
        <v>1352.2458433628367</v>
      </c>
      <c r="K1482" s="36">
        <f>(Reference!E$12*List!$G1482)+Reference!E$13</f>
        <v>1672.5356674371976</v>
      </c>
      <c r="L1482" s="36">
        <f>(Reference!F$12*List!$G1482)+Reference!F$13</f>
        <v>1742.2283606385633</v>
      </c>
      <c r="M1482" s="36">
        <f>(Reference!G$12*List!$G1482)+Reference!G$13</f>
        <v>1973.0545147168448</v>
      </c>
      <c r="N1482" s="36">
        <f>(Reference!H$12*List!$G1482)+Reference!H$13</f>
        <v>2048.1842265367568</v>
      </c>
      <c r="O1482" s="36">
        <f>(Reference!I$12*List!$G1482)+Reference!I$13</f>
        <v>2128.7509569752142</v>
      </c>
      <c r="P1482" s="36">
        <f>(Reference!J$12*List!$G1482)+Reference!J$13</f>
        <v>2464.3632880654786</v>
      </c>
      <c r="Q1482" s="36">
        <f>(Reference!K$12*List!$G1482)+Reference!K$13</f>
        <v>2542.4586464045979</v>
      </c>
      <c r="R1482" s="36">
        <f>(Reference!L$12*List!$G1482)+Reference!L$13</f>
        <v>2743.1340608709411</v>
      </c>
      <c r="S1482" s="36">
        <f>(Reference!M$12*List!$G1482)+Reference!M$13</f>
        <v>3277.4447087480767</v>
      </c>
      <c r="T1482" s="36">
        <f>(Reference!N$12*List!$G1482)+Reference!N$13</f>
        <v>13220.763213229431</v>
      </c>
      <c r="U1482" s="12">
        <f>(Reference!O$12*List!$G1482)+Reference!O$13</f>
        <v>491.39774274421006</v>
      </c>
      <c r="V1482" s="12">
        <f>(Reference!P$12*List!$G1482)+Reference!P$13</f>
        <v>692.42409204865976</v>
      </c>
      <c r="W1482" s="12">
        <f>(Reference!Q$12*List!$G1482)+Reference!Q$13</f>
        <v>346.21204602432988</v>
      </c>
      <c r="X1482" s="54"/>
      <c r="Y1482" s="1" t="str">
        <f t="shared" si="45"/>
        <v>Monroe County, Mississippi</v>
      </c>
      <c r="Z1482" s="41" t="s">
        <v>207</v>
      </c>
      <c r="AA1482" s="40" t="s">
        <v>2225</v>
      </c>
      <c r="AB1482" s="44" t="s">
        <v>1985</v>
      </c>
      <c r="AC1482" s="63"/>
      <c r="AD1482" s="57">
        <f t="shared" ref="AD1482:AD1545" si="46">IFERROR(INDEX($AH$9:$AH$3254,MATCH($B1482,$AE$9:$AE$3254,0)),"")</f>
        <v>0.73199999999999998</v>
      </c>
    </row>
    <row r="1483" spans="1:30" x14ac:dyDescent="0.3">
      <c r="A1483" s="47">
        <v>25480</v>
      </c>
      <c r="B1483" s="19">
        <v>99925</v>
      </c>
      <c r="C1483" s="49" t="s">
        <v>1985</v>
      </c>
      <c r="D1483" s="41" t="s">
        <v>33</v>
      </c>
      <c r="E1483" s="44" t="s">
        <v>1985</v>
      </c>
      <c r="F1483" s="18" t="s">
        <v>7</v>
      </c>
      <c r="G1483" s="16">
        <v>0.73199999999999998</v>
      </c>
      <c r="H1483" s="36">
        <f>(Reference!B$12*List!$G1483)+Reference!B$13</f>
        <v>757.13944184195623</v>
      </c>
      <c r="I1483" s="36">
        <f>(Reference!C$12*List!$G1483)+Reference!C$13</f>
        <v>1129.8223544223083</v>
      </c>
      <c r="J1483" s="36">
        <f>(Reference!D$12*List!$G1483)+Reference!D$13</f>
        <v>1352.2458433628367</v>
      </c>
      <c r="K1483" s="36">
        <f>(Reference!E$12*List!$G1483)+Reference!E$13</f>
        <v>1672.5356674371976</v>
      </c>
      <c r="L1483" s="36">
        <f>(Reference!F$12*List!$G1483)+Reference!F$13</f>
        <v>1742.2283606385633</v>
      </c>
      <c r="M1483" s="36">
        <f>(Reference!G$12*List!$G1483)+Reference!G$13</f>
        <v>1973.0545147168448</v>
      </c>
      <c r="N1483" s="36">
        <f>(Reference!H$12*List!$G1483)+Reference!H$13</f>
        <v>2048.1842265367568</v>
      </c>
      <c r="O1483" s="36">
        <f>(Reference!I$12*List!$G1483)+Reference!I$13</f>
        <v>2128.7509569752142</v>
      </c>
      <c r="P1483" s="36">
        <f>(Reference!J$12*List!$G1483)+Reference!J$13</f>
        <v>2464.3632880654786</v>
      </c>
      <c r="Q1483" s="36">
        <f>(Reference!K$12*List!$G1483)+Reference!K$13</f>
        <v>2542.4586464045979</v>
      </c>
      <c r="R1483" s="36">
        <f>(Reference!L$12*List!$G1483)+Reference!L$13</f>
        <v>2743.1340608709411</v>
      </c>
      <c r="S1483" s="36">
        <f>(Reference!M$12*List!$G1483)+Reference!M$13</f>
        <v>3277.4447087480767</v>
      </c>
      <c r="T1483" s="36">
        <f>(Reference!N$12*List!$G1483)+Reference!N$13</f>
        <v>13220.763213229431</v>
      </c>
      <c r="U1483" s="12">
        <f>(Reference!O$12*List!$G1483)+Reference!O$13</f>
        <v>491.39774274421006</v>
      </c>
      <c r="V1483" s="12">
        <f>(Reference!P$12*List!$G1483)+Reference!P$13</f>
        <v>692.42409204865976</v>
      </c>
      <c r="W1483" s="12">
        <f>(Reference!Q$12*List!$G1483)+Reference!Q$13</f>
        <v>346.21204602432988</v>
      </c>
      <c r="X1483" s="54"/>
      <c r="Y1483" s="1" t="str">
        <f t="shared" si="45"/>
        <v>Montgomery County, Mississippi</v>
      </c>
      <c r="Z1483" s="41" t="s">
        <v>33</v>
      </c>
      <c r="AA1483" s="40" t="s">
        <v>2225</v>
      </c>
      <c r="AB1483" s="44" t="s">
        <v>1985</v>
      </c>
      <c r="AC1483" s="63"/>
      <c r="AD1483" s="57">
        <f t="shared" si="46"/>
        <v>0.73199999999999998</v>
      </c>
    </row>
    <row r="1484" spans="1:30" x14ac:dyDescent="0.3">
      <c r="A1484" s="47">
        <v>25490</v>
      </c>
      <c r="B1484" s="19">
        <v>99925</v>
      </c>
      <c r="C1484" s="49" t="s">
        <v>1985</v>
      </c>
      <c r="D1484" s="41" t="s">
        <v>1420</v>
      </c>
      <c r="E1484" s="44" t="s">
        <v>1985</v>
      </c>
      <c r="F1484" s="18" t="s">
        <v>7</v>
      </c>
      <c r="G1484" s="16">
        <v>0.73199999999999998</v>
      </c>
      <c r="H1484" s="36">
        <f>(Reference!B$12*List!$G1484)+Reference!B$13</f>
        <v>757.13944184195623</v>
      </c>
      <c r="I1484" s="36">
        <f>(Reference!C$12*List!$G1484)+Reference!C$13</f>
        <v>1129.8223544223083</v>
      </c>
      <c r="J1484" s="36">
        <f>(Reference!D$12*List!$G1484)+Reference!D$13</f>
        <v>1352.2458433628367</v>
      </c>
      <c r="K1484" s="36">
        <f>(Reference!E$12*List!$G1484)+Reference!E$13</f>
        <v>1672.5356674371976</v>
      </c>
      <c r="L1484" s="36">
        <f>(Reference!F$12*List!$G1484)+Reference!F$13</f>
        <v>1742.2283606385633</v>
      </c>
      <c r="M1484" s="36">
        <f>(Reference!G$12*List!$G1484)+Reference!G$13</f>
        <v>1973.0545147168448</v>
      </c>
      <c r="N1484" s="36">
        <f>(Reference!H$12*List!$G1484)+Reference!H$13</f>
        <v>2048.1842265367568</v>
      </c>
      <c r="O1484" s="36">
        <f>(Reference!I$12*List!$G1484)+Reference!I$13</f>
        <v>2128.7509569752142</v>
      </c>
      <c r="P1484" s="36">
        <f>(Reference!J$12*List!$G1484)+Reference!J$13</f>
        <v>2464.3632880654786</v>
      </c>
      <c r="Q1484" s="36">
        <f>(Reference!K$12*List!$G1484)+Reference!K$13</f>
        <v>2542.4586464045979</v>
      </c>
      <c r="R1484" s="36">
        <f>(Reference!L$12*List!$G1484)+Reference!L$13</f>
        <v>2743.1340608709411</v>
      </c>
      <c r="S1484" s="36">
        <f>(Reference!M$12*List!$G1484)+Reference!M$13</f>
        <v>3277.4447087480767</v>
      </c>
      <c r="T1484" s="36">
        <f>(Reference!N$12*List!$G1484)+Reference!N$13</f>
        <v>13220.763213229431</v>
      </c>
      <c r="U1484" s="12">
        <f>(Reference!O$12*List!$G1484)+Reference!O$13</f>
        <v>491.39774274421006</v>
      </c>
      <c r="V1484" s="12">
        <f>(Reference!P$12*List!$G1484)+Reference!P$13</f>
        <v>692.42409204865976</v>
      </c>
      <c r="W1484" s="12">
        <f>(Reference!Q$12*List!$G1484)+Reference!Q$13</f>
        <v>346.21204602432988</v>
      </c>
      <c r="X1484" s="54"/>
      <c r="Y1484" s="1" t="str">
        <f t="shared" ref="Y1484:Y1547" si="47">CONCATENATE(Z1484, AA1484, AB1484)</f>
        <v>Neshoba County, Mississippi</v>
      </c>
      <c r="Z1484" s="41" t="s">
        <v>1420</v>
      </c>
      <c r="AA1484" s="40" t="s">
        <v>2225</v>
      </c>
      <c r="AB1484" s="44" t="s">
        <v>1985</v>
      </c>
      <c r="AC1484" s="63"/>
      <c r="AD1484" s="57">
        <f t="shared" si="46"/>
        <v>0.73199999999999998</v>
      </c>
    </row>
    <row r="1485" spans="1:30" x14ac:dyDescent="0.3">
      <c r="A1485" s="47">
        <v>25500</v>
      </c>
      <c r="B1485" s="19">
        <v>99925</v>
      </c>
      <c r="C1485" s="49" t="s">
        <v>1985</v>
      </c>
      <c r="D1485" s="41" t="s">
        <v>210</v>
      </c>
      <c r="E1485" s="44" t="s">
        <v>1985</v>
      </c>
      <c r="F1485" s="18" t="s">
        <v>7</v>
      </c>
      <c r="G1485" s="16">
        <v>0.73199999999999998</v>
      </c>
      <c r="H1485" s="36">
        <f>(Reference!B$12*List!$G1485)+Reference!B$13</f>
        <v>757.13944184195623</v>
      </c>
      <c r="I1485" s="36">
        <f>(Reference!C$12*List!$G1485)+Reference!C$13</f>
        <v>1129.8223544223083</v>
      </c>
      <c r="J1485" s="36">
        <f>(Reference!D$12*List!$G1485)+Reference!D$13</f>
        <v>1352.2458433628367</v>
      </c>
      <c r="K1485" s="36">
        <f>(Reference!E$12*List!$G1485)+Reference!E$13</f>
        <v>1672.5356674371976</v>
      </c>
      <c r="L1485" s="36">
        <f>(Reference!F$12*List!$G1485)+Reference!F$13</f>
        <v>1742.2283606385633</v>
      </c>
      <c r="M1485" s="36">
        <f>(Reference!G$12*List!$G1485)+Reference!G$13</f>
        <v>1973.0545147168448</v>
      </c>
      <c r="N1485" s="36">
        <f>(Reference!H$12*List!$G1485)+Reference!H$13</f>
        <v>2048.1842265367568</v>
      </c>
      <c r="O1485" s="36">
        <f>(Reference!I$12*List!$G1485)+Reference!I$13</f>
        <v>2128.7509569752142</v>
      </c>
      <c r="P1485" s="36">
        <f>(Reference!J$12*List!$G1485)+Reference!J$13</f>
        <v>2464.3632880654786</v>
      </c>
      <c r="Q1485" s="36">
        <f>(Reference!K$12*List!$G1485)+Reference!K$13</f>
        <v>2542.4586464045979</v>
      </c>
      <c r="R1485" s="36">
        <f>(Reference!L$12*List!$G1485)+Reference!L$13</f>
        <v>2743.1340608709411</v>
      </c>
      <c r="S1485" s="36">
        <f>(Reference!M$12*List!$G1485)+Reference!M$13</f>
        <v>3277.4447087480767</v>
      </c>
      <c r="T1485" s="36">
        <f>(Reference!N$12*List!$G1485)+Reference!N$13</f>
        <v>13220.763213229431</v>
      </c>
      <c r="U1485" s="12">
        <f>(Reference!O$12*List!$G1485)+Reference!O$13</f>
        <v>491.39774274421006</v>
      </c>
      <c r="V1485" s="12">
        <f>(Reference!P$12*List!$G1485)+Reference!P$13</f>
        <v>692.42409204865976</v>
      </c>
      <c r="W1485" s="12">
        <f>(Reference!Q$12*List!$G1485)+Reference!Q$13</f>
        <v>346.21204602432988</v>
      </c>
      <c r="X1485" s="54"/>
      <c r="Y1485" s="1" t="str">
        <f t="shared" si="47"/>
        <v>Newton County, Mississippi</v>
      </c>
      <c r="Z1485" s="41" t="s">
        <v>210</v>
      </c>
      <c r="AA1485" s="40" t="s">
        <v>2225</v>
      </c>
      <c r="AB1485" s="44" t="s">
        <v>1985</v>
      </c>
      <c r="AC1485" s="63"/>
      <c r="AD1485" s="57">
        <f t="shared" si="46"/>
        <v>0.73199999999999998</v>
      </c>
    </row>
    <row r="1486" spans="1:30" x14ac:dyDescent="0.3">
      <c r="A1486" s="47">
        <v>25510</v>
      </c>
      <c r="B1486" s="19">
        <v>99925</v>
      </c>
      <c r="C1486" s="49" t="s">
        <v>1985</v>
      </c>
      <c r="D1486" s="41" t="s">
        <v>1421</v>
      </c>
      <c r="E1486" s="44" t="s">
        <v>1985</v>
      </c>
      <c r="F1486" s="18" t="s">
        <v>7</v>
      </c>
      <c r="G1486" s="16">
        <v>0.73199999999999998</v>
      </c>
      <c r="H1486" s="36">
        <f>(Reference!B$12*List!$G1486)+Reference!B$13</f>
        <v>757.13944184195623</v>
      </c>
      <c r="I1486" s="36">
        <f>(Reference!C$12*List!$G1486)+Reference!C$13</f>
        <v>1129.8223544223083</v>
      </c>
      <c r="J1486" s="36">
        <f>(Reference!D$12*List!$G1486)+Reference!D$13</f>
        <v>1352.2458433628367</v>
      </c>
      <c r="K1486" s="36">
        <f>(Reference!E$12*List!$G1486)+Reference!E$13</f>
        <v>1672.5356674371976</v>
      </c>
      <c r="L1486" s="36">
        <f>(Reference!F$12*List!$G1486)+Reference!F$13</f>
        <v>1742.2283606385633</v>
      </c>
      <c r="M1486" s="36">
        <f>(Reference!G$12*List!$G1486)+Reference!G$13</f>
        <v>1973.0545147168448</v>
      </c>
      <c r="N1486" s="36">
        <f>(Reference!H$12*List!$G1486)+Reference!H$13</f>
        <v>2048.1842265367568</v>
      </c>
      <c r="O1486" s="36">
        <f>(Reference!I$12*List!$G1486)+Reference!I$13</f>
        <v>2128.7509569752142</v>
      </c>
      <c r="P1486" s="36">
        <f>(Reference!J$12*List!$G1486)+Reference!J$13</f>
        <v>2464.3632880654786</v>
      </c>
      <c r="Q1486" s="36">
        <f>(Reference!K$12*List!$G1486)+Reference!K$13</f>
        <v>2542.4586464045979</v>
      </c>
      <c r="R1486" s="36">
        <f>(Reference!L$12*List!$G1486)+Reference!L$13</f>
        <v>2743.1340608709411</v>
      </c>
      <c r="S1486" s="36">
        <f>(Reference!M$12*List!$G1486)+Reference!M$13</f>
        <v>3277.4447087480767</v>
      </c>
      <c r="T1486" s="36">
        <f>(Reference!N$12*List!$G1486)+Reference!N$13</f>
        <v>13220.763213229431</v>
      </c>
      <c r="U1486" s="12">
        <f>(Reference!O$12*List!$G1486)+Reference!O$13</f>
        <v>491.39774274421006</v>
      </c>
      <c r="V1486" s="12">
        <f>(Reference!P$12*List!$G1486)+Reference!P$13</f>
        <v>692.42409204865976</v>
      </c>
      <c r="W1486" s="12">
        <f>(Reference!Q$12*List!$G1486)+Reference!Q$13</f>
        <v>346.21204602432988</v>
      </c>
      <c r="X1486" s="54"/>
      <c r="Y1486" s="1" t="str">
        <f t="shared" si="47"/>
        <v>Noxubee County, Mississippi</v>
      </c>
      <c r="Z1486" s="41" t="s">
        <v>1421</v>
      </c>
      <c r="AA1486" s="40" t="s">
        <v>2225</v>
      </c>
      <c r="AB1486" s="44" t="s">
        <v>1985</v>
      </c>
      <c r="AC1486" s="63"/>
      <c r="AD1486" s="57">
        <f t="shared" si="46"/>
        <v>0.73199999999999998</v>
      </c>
    </row>
    <row r="1487" spans="1:30" x14ac:dyDescent="0.3">
      <c r="A1487" s="47">
        <v>25520</v>
      </c>
      <c r="B1487" s="19">
        <v>99925</v>
      </c>
      <c r="C1487" s="49" t="s">
        <v>1985</v>
      </c>
      <c r="D1487" s="41" t="s">
        <v>1422</v>
      </c>
      <c r="E1487" s="44" t="s">
        <v>1985</v>
      </c>
      <c r="F1487" s="18" t="s">
        <v>7</v>
      </c>
      <c r="G1487" s="16">
        <v>0.73199999999999998</v>
      </c>
      <c r="H1487" s="36">
        <f>(Reference!B$12*List!$G1487)+Reference!B$13</f>
        <v>757.13944184195623</v>
      </c>
      <c r="I1487" s="36">
        <f>(Reference!C$12*List!$G1487)+Reference!C$13</f>
        <v>1129.8223544223083</v>
      </c>
      <c r="J1487" s="36">
        <f>(Reference!D$12*List!$G1487)+Reference!D$13</f>
        <v>1352.2458433628367</v>
      </c>
      <c r="K1487" s="36">
        <f>(Reference!E$12*List!$G1487)+Reference!E$13</f>
        <v>1672.5356674371976</v>
      </c>
      <c r="L1487" s="36">
        <f>(Reference!F$12*List!$G1487)+Reference!F$13</f>
        <v>1742.2283606385633</v>
      </c>
      <c r="M1487" s="36">
        <f>(Reference!G$12*List!$G1487)+Reference!G$13</f>
        <v>1973.0545147168448</v>
      </c>
      <c r="N1487" s="36">
        <f>(Reference!H$12*List!$G1487)+Reference!H$13</f>
        <v>2048.1842265367568</v>
      </c>
      <c r="O1487" s="36">
        <f>(Reference!I$12*List!$G1487)+Reference!I$13</f>
        <v>2128.7509569752142</v>
      </c>
      <c r="P1487" s="36">
        <f>(Reference!J$12*List!$G1487)+Reference!J$13</f>
        <v>2464.3632880654786</v>
      </c>
      <c r="Q1487" s="36">
        <f>(Reference!K$12*List!$G1487)+Reference!K$13</f>
        <v>2542.4586464045979</v>
      </c>
      <c r="R1487" s="36">
        <f>(Reference!L$12*List!$G1487)+Reference!L$13</f>
        <v>2743.1340608709411</v>
      </c>
      <c r="S1487" s="36">
        <f>(Reference!M$12*List!$G1487)+Reference!M$13</f>
        <v>3277.4447087480767</v>
      </c>
      <c r="T1487" s="36">
        <f>(Reference!N$12*List!$G1487)+Reference!N$13</f>
        <v>13220.763213229431</v>
      </c>
      <c r="U1487" s="12">
        <f>(Reference!O$12*List!$G1487)+Reference!O$13</f>
        <v>491.39774274421006</v>
      </c>
      <c r="V1487" s="12">
        <f>(Reference!P$12*List!$G1487)+Reference!P$13</f>
        <v>692.42409204865976</v>
      </c>
      <c r="W1487" s="12">
        <f>(Reference!Q$12*List!$G1487)+Reference!Q$13</f>
        <v>346.21204602432988</v>
      </c>
      <c r="X1487" s="54"/>
      <c r="Y1487" s="1" t="str">
        <f t="shared" si="47"/>
        <v>Oktibbeha County, Mississippi</v>
      </c>
      <c r="Z1487" s="41" t="s">
        <v>1422</v>
      </c>
      <c r="AA1487" s="40" t="s">
        <v>2225</v>
      </c>
      <c r="AB1487" s="44" t="s">
        <v>1985</v>
      </c>
      <c r="AC1487" s="63"/>
      <c r="AD1487" s="57">
        <f t="shared" si="46"/>
        <v>0.73199999999999998</v>
      </c>
    </row>
    <row r="1488" spans="1:30" x14ac:dyDescent="0.3">
      <c r="A1488" s="47">
        <v>25530</v>
      </c>
      <c r="B1488" s="19">
        <v>99925</v>
      </c>
      <c r="C1488" s="49" t="s">
        <v>1985</v>
      </c>
      <c r="D1488" s="41" t="s">
        <v>1423</v>
      </c>
      <c r="E1488" s="44" t="s">
        <v>1985</v>
      </c>
      <c r="F1488" s="18" t="s">
        <v>7</v>
      </c>
      <c r="G1488" s="16">
        <v>0.73199999999999998</v>
      </c>
      <c r="H1488" s="36">
        <f>(Reference!B$12*List!$G1488)+Reference!B$13</f>
        <v>757.13944184195623</v>
      </c>
      <c r="I1488" s="36">
        <f>(Reference!C$12*List!$G1488)+Reference!C$13</f>
        <v>1129.8223544223083</v>
      </c>
      <c r="J1488" s="36">
        <f>(Reference!D$12*List!$G1488)+Reference!D$13</f>
        <v>1352.2458433628367</v>
      </c>
      <c r="K1488" s="36">
        <f>(Reference!E$12*List!$G1488)+Reference!E$13</f>
        <v>1672.5356674371976</v>
      </c>
      <c r="L1488" s="36">
        <f>(Reference!F$12*List!$G1488)+Reference!F$13</f>
        <v>1742.2283606385633</v>
      </c>
      <c r="M1488" s="36">
        <f>(Reference!G$12*List!$G1488)+Reference!G$13</f>
        <v>1973.0545147168448</v>
      </c>
      <c r="N1488" s="36">
        <f>(Reference!H$12*List!$G1488)+Reference!H$13</f>
        <v>2048.1842265367568</v>
      </c>
      <c r="O1488" s="36">
        <f>(Reference!I$12*List!$G1488)+Reference!I$13</f>
        <v>2128.7509569752142</v>
      </c>
      <c r="P1488" s="36">
        <f>(Reference!J$12*List!$G1488)+Reference!J$13</f>
        <v>2464.3632880654786</v>
      </c>
      <c r="Q1488" s="36">
        <f>(Reference!K$12*List!$G1488)+Reference!K$13</f>
        <v>2542.4586464045979</v>
      </c>
      <c r="R1488" s="36">
        <f>(Reference!L$12*List!$G1488)+Reference!L$13</f>
        <v>2743.1340608709411</v>
      </c>
      <c r="S1488" s="36">
        <f>(Reference!M$12*List!$G1488)+Reference!M$13</f>
        <v>3277.4447087480767</v>
      </c>
      <c r="T1488" s="36">
        <f>(Reference!N$12*List!$G1488)+Reference!N$13</f>
        <v>13220.763213229431</v>
      </c>
      <c r="U1488" s="12">
        <f>(Reference!O$12*List!$G1488)+Reference!O$13</f>
        <v>491.39774274421006</v>
      </c>
      <c r="V1488" s="12">
        <f>(Reference!P$12*List!$G1488)+Reference!P$13</f>
        <v>692.42409204865976</v>
      </c>
      <c r="W1488" s="12">
        <f>(Reference!Q$12*List!$G1488)+Reference!Q$13</f>
        <v>346.21204602432988</v>
      </c>
      <c r="X1488" s="54"/>
      <c r="Y1488" s="1" t="str">
        <f t="shared" si="47"/>
        <v>Panola County, Mississippi</v>
      </c>
      <c r="Z1488" s="41" t="s">
        <v>1423</v>
      </c>
      <c r="AA1488" s="40" t="s">
        <v>2225</v>
      </c>
      <c r="AB1488" s="44" t="s">
        <v>1985</v>
      </c>
      <c r="AC1488" s="63"/>
      <c r="AD1488" s="57">
        <f t="shared" si="46"/>
        <v>0.73199999999999998</v>
      </c>
    </row>
    <row r="1489" spans="1:30" x14ac:dyDescent="0.3">
      <c r="A1489" s="47">
        <v>25540</v>
      </c>
      <c r="B1489" s="19">
        <v>99925</v>
      </c>
      <c r="C1489" s="49" t="s">
        <v>1985</v>
      </c>
      <c r="D1489" s="41" t="s">
        <v>1424</v>
      </c>
      <c r="E1489" s="44" t="s">
        <v>1985</v>
      </c>
      <c r="F1489" s="18" t="s">
        <v>7</v>
      </c>
      <c r="G1489" s="16">
        <v>0.73199999999999998</v>
      </c>
      <c r="H1489" s="36">
        <f>(Reference!B$12*List!$G1489)+Reference!B$13</f>
        <v>757.13944184195623</v>
      </c>
      <c r="I1489" s="36">
        <f>(Reference!C$12*List!$G1489)+Reference!C$13</f>
        <v>1129.8223544223083</v>
      </c>
      <c r="J1489" s="36">
        <f>(Reference!D$12*List!$G1489)+Reference!D$13</f>
        <v>1352.2458433628367</v>
      </c>
      <c r="K1489" s="36">
        <f>(Reference!E$12*List!$G1489)+Reference!E$13</f>
        <v>1672.5356674371976</v>
      </c>
      <c r="L1489" s="36">
        <f>(Reference!F$12*List!$G1489)+Reference!F$13</f>
        <v>1742.2283606385633</v>
      </c>
      <c r="M1489" s="36">
        <f>(Reference!G$12*List!$G1489)+Reference!G$13</f>
        <v>1973.0545147168448</v>
      </c>
      <c r="N1489" s="36">
        <f>(Reference!H$12*List!$G1489)+Reference!H$13</f>
        <v>2048.1842265367568</v>
      </c>
      <c r="O1489" s="36">
        <f>(Reference!I$12*List!$G1489)+Reference!I$13</f>
        <v>2128.7509569752142</v>
      </c>
      <c r="P1489" s="36">
        <f>(Reference!J$12*List!$G1489)+Reference!J$13</f>
        <v>2464.3632880654786</v>
      </c>
      <c r="Q1489" s="36">
        <f>(Reference!K$12*List!$G1489)+Reference!K$13</f>
        <v>2542.4586464045979</v>
      </c>
      <c r="R1489" s="36">
        <f>(Reference!L$12*List!$G1489)+Reference!L$13</f>
        <v>2743.1340608709411</v>
      </c>
      <c r="S1489" s="36">
        <f>(Reference!M$12*List!$G1489)+Reference!M$13</f>
        <v>3277.4447087480767</v>
      </c>
      <c r="T1489" s="36">
        <f>(Reference!N$12*List!$G1489)+Reference!N$13</f>
        <v>13220.763213229431</v>
      </c>
      <c r="U1489" s="12">
        <f>(Reference!O$12*List!$G1489)+Reference!O$13</f>
        <v>491.39774274421006</v>
      </c>
      <c r="V1489" s="12">
        <f>(Reference!P$12*List!$G1489)+Reference!P$13</f>
        <v>692.42409204865976</v>
      </c>
      <c r="W1489" s="12">
        <f>(Reference!Q$12*List!$G1489)+Reference!Q$13</f>
        <v>346.21204602432988</v>
      </c>
      <c r="X1489" s="54"/>
      <c r="Y1489" s="1" t="str">
        <f t="shared" si="47"/>
        <v>Pearl River County, Mississippi</v>
      </c>
      <c r="Z1489" s="41" t="s">
        <v>1424</v>
      </c>
      <c r="AA1489" s="40" t="s">
        <v>2225</v>
      </c>
      <c r="AB1489" s="44" t="s">
        <v>1985</v>
      </c>
      <c r="AC1489" s="63"/>
      <c r="AD1489" s="57">
        <f t="shared" si="46"/>
        <v>0.73199999999999998</v>
      </c>
    </row>
    <row r="1490" spans="1:30" x14ac:dyDescent="0.3">
      <c r="A1490" s="47">
        <v>25550</v>
      </c>
      <c r="B1490" s="28">
        <v>25620</v>
      </c>
      <c r="C1490" s="49" t="s">
        <v>2448</v>
      </c>
      <c r="D1490" s="40" t="s">
        <v>61</v>
      </c>
      <c r="E1490" s="43" t="s">
        <v>1985</v>
      </c>
      <c r="F1490" s="18" t="s">
        <v>6</v>
      </c>
      <c r="G1490" s="10">
        <v>0.76549999999999996</v>
      </c>
      <c r="H1490" s="36">
        <f>(Reference!B$12*List!$G1490)+Reference!B$13</f>
        <v>782.36944932213157</v>
      </c>
      <c r="I1490" s="36">
        <f>(Reference!C$12*List!$G1490)+Reference!C$13</f>
        <v>1167.4712006955874</v>
      </c>
      <c r="J1490" s="36">
        <f>(Reference!D$12*List!$G1490)+Reference!D$13</f>
        <v>1397.3064634516288</v>
      </c>
      <c r="K1490" s="36">
        <f>(Reference!E$12*List!$G1490)+Reference!E$13</f>
        <v>1728.2692418203283</v>
      </c>
      <c r="L1490" s="36">
        <f>(Reference!F$12*List!$G1490)+Reference!F$13</f>
        <v>1800.2842908172213</v>
      </c>
      <c r="M1490" s="36">
        <f>(Reference!G$12*List!$G1490)+Reference!G$13</f>
        <v>2038.8022190551571</v>
      </c>
      <c r="N1490" s="36">
        <f>(Reference!H$12*List!$G1490)+Reference!H$13</f>
        <v>2116.4354633638641</v>
      </c>
      <c r="O1490" s="36">
        <f>(Reference!I$12*List!$G1490)+Reference!I$13</f>
        <v>2199.6869029843856</v>
      </c>
      <c r="P1490" s="36">
        <f>(Reference!J$12*List!$G1490)+Reference!J$13</f>
        <v>2546.4827772318349</v>
      </c>
      <c r="Q1490" s="36">
        <f>(Reference!K$12*List!$G1490)+Reference!K$13</f>
        <v>2627.1804917106228</v>
      </c>
      <c r="R1490" s="36">
        <f>(Reference!L$12*List!$G1490)+Reference!L$13</f>
        <v>2834.542973219407</v>
      </c>
      <c r="S1490" s="36">
        <f>(Reference!M$12*List!$G1490)+Reference!M$13</f>
        <v>3386.6583488622523</v>
      </c>
      <c r="T1490" s="36">
        <f>(Reference!N$12*List!$G1490)+Reference!N$13</f>
        <v>13661.316084113991</v>
      </c>
      <c r="U1490" s="12">
        <f>(Reference!O$12*List!$G1490)+Reference!O$13</f>
        <v>507.77249228178022</v>
      </c>
      <c r="V1490" s="12">
        <f>(Reference!P$12*List!$G1490)+Reference!P$13</f>
        <v>715.4976027606906</v>
      </c>
      <c r="W1490" s="12">
        <f>(Reference!Q$12*List!$G1490)+Reference!Q$13</f>
        <v>357.7488013803453</v>
      </c>
      <c r="X1490" s="54"/>
      <c r="Y1490" s="1" t="str">
        <f t="shared" si="47"/>
        <v>Perry County, Mississippi</v>
      </c>
      <c r="Z1490" s="40" t="s">
        <v>61</v>
      </c>
      <c r="AA1490" s="40" t="s">
        <v>2225</v>
      </c>
      <c r="AB1490" s="43" t="s">
        <v>1985</v>
      </c>
      <c r="AC1490" s="62"/>
      <c r="AD1490" s="57">
        <f t="shared" si="46"/>
        <v>0.76549999999999996</v>
      </c>
    </row>
    <row r="1491" spans="1:30" x14ac:dyDescent="0.3">
      <c r="A1491" s="47">
        <v>25560</v>
      </c>
      <c r="B1491" s="19">
        <v>99925</v>
      </c>
      <c r="C1491" s="49" t="s">
        <v>1985</v>
      </c>
      <c r="D1491" s="41" t="s">
        <v>215</v>
      </c>
      <c r="E1491" s="44" t="s">
        <v>1985</v>
      </c>
      <c r="F1491" s="18" t="s">
        <v>7</v>
      </c>
      <c r="G1491" s="16">
        <v>0.73199999999999998</v>
      </c>
      <c r="H1491" s="36">
        <f>(Reference!B$12*List!$G1491)+Reference!B$13</f>
        <v>757.13944184195623</v>
      </c>
      <c r="I1491" s="36">
        <f>(Reference!C$12*List!$G1491)+Reference!C$13</f>
        <v>1129.8223544223083</v>
      </c>
      <c r="J1491" s="36">
        <f>(Reference!D$12*List!$G1491)+Reference!D$13</f>
        <v>1352.2458433628367</v>
      </c>
      <c r="K1491" s="36">
        <f>(Reference!E$12*List!$G1491)+Reference!E$13</f>
        <v>1672.5356674371976</v>
      </c>
      <c r="L1491" s="36">
        <f>(Reference!F$12*List!$G1491)+Reference!F$13</f>
        <v>1742.2283606385633</v>
      </c>
      <c r="M1491" s="36">
        <f>(Reference!G$12*List!$G1491)+Reference!G$13</f>
        <v>1973.0545147168448</v>
      </c>
      <c r="N1491" s="36">
        <f>(Reference!H$12*List!$G1491)+Reference!H$13</f>
        <v>2048.1842265367568</v>
      </c>
      <c r="O1491" s="36">
        <f>(Reference!I$12*List!$G1491)+Reference!I$13</f>
        <v>2128.7509569752142</v>
      </c>
      <c r="P1491" s="36">
        <f>(Reference!J$12*List!$G1491)+Reference!J$13</f>
        <v>2464.3632880654786</v>
      </c>
      <c r="Q1491" s="36">
        <f>(Reference!K$12*List!$G1491)+Reference!K$13</f>
        <v>2542.4586464045979</v>
      </c>
      <c r="R1491" s="36">
        <f>(Reference!L$12*List!$G1491)+Reference!L$13</f>
        <v>2743.1340608709411</v>
      </c>
      <c r="S1491" s="36">
        <f>(Reference!M$12*List!$G1491)+Reference!M$13</f>
        <v>3277.4447087480767</v>
      </c>
      <c r="T1491" s="36">
        <f>(Reference!N$12*List!$G1491)+Reference!N$13</f>
        <v>13220.763213229431</v>
      </c>
      <c r="U1491" s="12">
        <f>(Reference!O$12*List!$G1491)+Reference!O$13</f>
        <v>491.39774274421006</v>
      </c>
      <c r="V1491" s="12">
        <f>(Reference!P$12*List!$G1491)+Reference!P$13</f>
        <v>692.42409204865976</v>
      </c>
      <c r="W1491" s="12">
        <f>(Reference!Q$12*List!$G1491)+Reference!Q$13</f>
        <v>346.21204602432988</v>
      </c>
      <c r="X1491" s="54"/>
      <c r="Y1491" s="1" t="str">
        <f t="shared" si="47"/>
        <v>Pike County, Mississippi</v>
      </c>
      <c r="Z1491" s="41" t="s">
        <v>215</v>
      </c>
      <c r="AA1491" s="40" t="s">
        <v>2225</v>
      </c>
      <c r="AB1491" s="44" t="s">
        <v>1985</v>
      </c>
      <c r="AC1491" s="63"/>
      <c r="AD1491" s="57">
        <f t="shared" si="46"/>
        <v>0.73199999999999998</v>
      </c>
    </row>
    <row r="1492" spans="1:30" x14ac:dyDescent="0.3">
      <c r="A1492" s="47">
        <v>25570</v>
      </c>
      <c r="B1492" s="19">
        <v>99925</v>
      </c>
      <c r="C1492" s="49" t="s">
        <v>1985</v>
      </c>
      <c r="D1492" s="41" t="s">
        <v>1425</v>
      </c>
      <c r="E1492" s="44" t="s">
        <v>1985</v>
      </c>
      <c r="F1492" s="18" t="s">
        <v>7</v>
      </c>
      <c r="G1492" s="16">
        <v>0.73199999999999998</v>
      </c>
      <c r="H1492" s="36">
        <f>(Reference!B$12*List!$G1492)+Reference!B$13</f>
        <v>757.13944184195623</v>
      </c>
      <c r="I1492" s="36">
        <f>(Reference!C$12*List!$G1492)+Reference!C$13</f>
        <v>1129.8223544223083</v>
      </c>
      <c r="J1492" s="36">
        <f>(Reference!D$12*List!$G1492)+Reference!D$13</f>
        <v>1352.2458433628367</v>
      </c>
      <c r="K1492" s="36">
        <f>(Reference!E$12*List!$G1492)+Reference!E$13</f>
        <v>1672.5356674371976</v>
      </c>
      <c r="L1492" s="36">
        <f>(Reference!F$12*List!$G1492)+Reference!F$13</f>
        <v>1742.2283606385633</v>
      </c>
      <c r="M1492" s="36">
        <f>(Reference!G$12*List!$G1492)+Reference!G$13</f>
        <v>1973.0545147168448</v>
      </c>
      <c r="N1492" s="36">
        <f>(Reference!H$12*List!$G1492)+Reference!H$13</f>
        <v>2048.1842265367568</v>
      </c>
      <c r="O1492" s="36">
        <f>(Reference!I$12*List!$G1492)+Reference!I$13</f>
        <v>2128.7509569752142</v>
      </c>
      <c r="P1492" s="36">
        <f>(Reference!J$12*List!$G1492)+Reference!J$13</f>
        <v>2464.3632880654786</v>
      </c>
      <c r="Q1492" s="36">
        <f>(Reference!K$12*List!$G1492)+Reference!K$13</f>
        <v>2542.4586464045979</v>
      </c>
      <c r="R1492" s="36">
        <f>(Reference!L$12*List!$G1492)+Reference!L$13</f>
        <v>2743.1340608709411</v>
      </c>
      <c r="S1492" s="36">
        <f>(Reference!M$12*List!$G1492)+Reference!M$13</f>
        <v>3277.4447087480767</v>
      </c>
      <c r="T1492" s="36">
        <f>(Reference!N$12*List!$G1492)+Reference!N$13</f>
        <v>13220.763213229431</v>
      </c>
      <c r="U1492" s="12">
        <f>(Reference!O$12*List!$G1492)+Reference!O$13</f>
        <v>491.39774274421006</v>
      </c>
      <c r="V1492" s="12">
        <f>(Reference!P$12*List!$G1492)+Reference!P$13</f>
        <v>692.42409204865976</v>
      </c>
      <c r="W1492" s="12">
        <f>(Reference!Q$12*List!$G1492)+Reference!Q$13</f>
        <v>346.21204602432988</v>
      </c>
      <c r="X1492" s="54"/>
      <c r="Y1492" s="1" t="str">
        <f t="shared" si="47"/>
        <v>Pontotoc County, Mississippi</v>
      </c>
      <c r="Z1492" s="41" t="s">
        <v>1425</v>
      </c>
      <c r="AA1492" s="40" t="s">
        <v>2225</v>
      </c>
      <c r="AB1492" s="44" t="s">
        <v>1985</v>
      </c>
      <c r="AC1492" s="63"/>
      <c r="AD1492" s="57">
        <f t="shared" si="46"/>
        <v>0.73199999999999998</v>
      </c>
    </row>
    <row r="1493" spans="1:30" x14ac:dyDescent="0.3">
      <c r="A1493" s="47">
        <v>25580</v>
      </c>
      <c r="B1493" s="19">
        <v>99925</v>
      </c>
      <c r="C1493" s="49" t="s">
        <v>1985</v>
      </c>
      <c r="D1493" s="41" t="s">
        <v>1426</v>
      </c>
      <c r="E1493" s="44" t="s">
        <v>1985</v>
      </c>
      <c r="F1493" s="18" t="s">
        <v>7</v>
      </c>
      <c r="G1493" s="16">
        <v>0.73199999999999998</v>
      </c>
      <c r="H1493" s="36">
        <f>(Reference!B$12*List!$G1493)+Reference!B$13</f>
        <v>757.13944184195623</v>
      </c>
      <c r="I1493" s="36">
        <f>(Reference!C$12*List!$G1493)+Reference!C$13</f>
        <v>1129.8223544223083</v>
      </c>
      <c r="J1493" s="36">
        <f>(Reference!D$12*List!$G1493)+Reference!D$13</f>
        <v>1352.2458433628367</v>
      </c>
      <c r="K1493" s="36">
        <f>(Reference!E$12*List!$G1493)+Reference!E$13</f>
        <v>1672.5356674371976</v>
      </c>
      <c r="L1493" s="36">
        <f>(Reference!F$12*List!$G1493)+Reference!F$13</f>
        <v>1742.2283606385633</v>
      </c>
      <c r="M1493" s="36">
        <f>(Reference!G$12*List!$G1493)+Reference!G$13</f>
        <v>1973.0545147168448</v>
      </c>
      <c r="N1493" s="36">
        <f>(Reference!H$12*List!$G1493)+Reference!H$13</f>
        <v>2048.1842265367568</v>
      </c>
      <c r="O1493" s="36">
        <f>(Reference!I$12*List!$G1493)+Reference!I$13</f>
        <v>2128.7509569752142</v>
      </c>
      <c r="P1493" s="36">
        <f>(Reference!J$12*List!$G1493)+Reference!J$13</f>
        <v>2464.3632880654786</v>
      </c>
      <c r="Q1493" s="36">
        <f>(Reference!K$12*List!$G1493)+Reference!K$13</f>
        <v>2542.4586464045979</v>
      </c>
      <c r="R1493" s="36">
        <f>(Reference!L$12*List!$G1493)+Reference!L$13</f>
        <v>2743.1340608709411</v>
      </c>
      <c r="S1493" s="36">
        <f>(Reference!M$12*List!$G1493)+Reference!M$13</f>
        <v>3277.4447087480767</v>
      </c>
      <c r="T1493" s="36">
        <f>(Reference!N$12*List!$G1493)+Reference!N$13</f>
        <v>13220.763213229431</v>
      </c>
      <c r="U1493" s="12">
        <f>(Reference!O$12*List!$G1493)+Reference!O$13</f>
        <v>491.39774274421006</v>
      </c>
      <c r="V1493" s="12">
        <f>(Reference!P$12*List!$G1493)+Reference!P$13</f>
        <v>692.42409204865976</v>
      </c>
      <c r="W1493" s="12">
        <f>(Reference!Q$12*List!$G1493)+Reference!Q$13</f>
        <v>346.21204602432988</v>
      </c>
      <c r="X1493" s="54"/>
      <c r="Y1493" s="1" t="str">
        <f t="shared" si="47"/>
        <v>Prentiss County, Mississippi</v>
      </c>
      <c r="Z1493" s="41" t="s">
        <v>1426</v>
      </c>
      <c r="AA1493" s="40" t="s">
        <v>2225</v>
      </c>
      <c r="AB1493" s="44" t="s">
        <v>1985</v>
      </c>
      <c r="AC1493" s="63"/>
      <c r="AD1493" s="57">
        <f t="shared" si="46"/>
        <v>0.73199999999999998</v>
      </c>
    </row>
    <row r="1494" spans="1:30" x14ac:dyDescent="0.3">
      <c r="A1494" s="47">
        <v>25590</v>
      </c>
      <c r="B1494" s="19">
        <v>99925</v>
      </c>
      <c r="C1494" s="49" t="s">
        <v>1985</v>
      </c>
      <c r="D1494" s="41" t="s">
        <v>1090</v>
      </c>
      <c r="E1494" s="44" t="s">
        <v>1985</v>
      </c>
      <c r="F1494" s="18" t="s">
        <v>7</v>
      </c>
      <c r="G1494" s="16">
        <v>0.73199999999999998</v>
      </c>
      <c r="H1494" s="36">
        <f>(Reference!B$12*List!$G1494)+Reference!B$13</f>
        <v>757.13944184195623</v>
      </c>
      <c r="I1494" s="36">
        <f>(Reference!C$12*List!$G1494)+Reference!C$13</f>
        <v>1129.8223544223083</v>
      </c>
      <c r="J1494" s="36">
        <f>(Reference!D$12*List!$G1494)+Reference!D$13</f>
        <v>1352.2458433628367</v>
      </c>
      <c r="K1494" s="36">
        <f>(Reference!E$12*List!$G1494)+Reference!E$13</f>
        <v>1672.5356674371976</v>
      </c>
      <c r="L1494" s="36">
        <f>(Reference!F$12*List!$G1494)+Reference!F$13</f>
        <v>1742.2283606385633</v>
      </c>
      <c r="M1494" s="36">
        <f>(Reference!G$12*List!$G1494)+Reference!G$13</f>
        <v>1973.0545147168448</v>
      </c>
      <c r="N1494" s="36">
        <f>(Reference!H$12*List!$G1494)+Reference!H$13</f>
        <v>2048.1842265367568</v>
      </c>
      <c r="O1494" s="36">
        <f>(Reference!I$12*List!$G1494)+Reference!I$13</f>
        <v>2128.7509569752142</v>
      </c>
      <c r="P1494" s="36">
        <f>(Reference!J$12*List!$G1494)+Reference!J$13</f>
        <v>2464.3632880654786</v>
      </c>
      <c r="Q1494" s="36">
        <f>(Reference!K$12*List!$G1494)+Reference!K$13</f>
        <v>2542.4586464045979</v>
      </c>
      <c r="R1494" s="36">
        <f>(Reference!L$12*List!$G1494)+Reference!L$13</f>
        <v>2743.1340608709411</v>
      </c>
      <c r="S1494" s="36">
        <f>(Reference!M$12*List!$G1494)+Reference!M$13</f>
        <v>3277.4447087480767</v>
      </c>
      <c r="T1494" s="36">
        <f>(Reference!N$12*List!$G1494)+Reference!N$13</f>
        <v>13220.763213229431</v>
      </c>
      <c r="U1494" s="12">
        <f>(Reference!O$12*List!$G1494)+Reference!O$13</f>
        <v>491.39774274421006</v>
      </c>
      <c r="V1494" s="12">
        <f>(Reference!P$12*List!$G1494)+Reference!P$13</f>
        <v>692.42409204865976</v>
      </c>
      <c r="W1494" s="12">
        <f>(Reference!Q$12*List!$G1494)+Reference!Q$13</f>
        <v>346.21204602432988</v>
      </c>
      <c r="X1494" s="54"/>
      <c r="Y1494" s="1" t="str">
        <f t="shared" si="47"/>
        <v>Quitman County, Mississippi</v>
      </c>
      <c r="Z1494" s="41" t="s">
        <v>1090</v>
      </c>
      <c r="AA1494" s="40" t="s">
        <v>2225</v>
      </c>
      <c r="AB1494" s="44" t="s">
        <v>1985</v>
      </c>
      <c r="AC1494" s="63"/>
      <c r="AD1494" s="57">
        <f t="shared" si="46"/>
        <v>0.73199999999999998</v>
      </c>
    </row>
    <row r="1495" spans="1:30" x14ac:dyDescent="0.3">
      <c r="A1495" s="47">
        <v>25600</v>
      </c>
      <c r="B1495" s="28">
        <v>27140</v>
      </c>
      <c r="C1495" s="49" t="s">
        <v>2432</v>
      </c>
      <c r="D1495" s="40" t="s">
        <v>433</v>
      </c>
      <c r="E1495" s="43" t="s">
        <v>1985</v>
      </c>
      <c r="F1495" s="18" t="s">
        <v>6</v>
      </c>
      <c r="G1495" s="10">
        <v>0.82589999999999997</v>
      </c>
      <c r="H1495" s="36">
        <f>(Reference!B$12*List!$G1495)+Reference!B$13</f>
        <v>827.85877624161196</v>
      </c>
      <c r="I1495" s="36">
        <f>(Reference!C$12*List!$G1495)+Reference!C$13</f>
        <v>1235.3515086032312</v>
      </c>
      <c r="J1495" s="36">
        <f>(Reference!D$12*List!$G1495)+Reference!D$13</f>
        <v>1478.5500889251523</v>
      </c>
      <c r="K1495" s="36">
        <f>(Reference!E$12*List!$G1495)+Reference!E$13</f>
        <v>1828.7560445887189</v>
      </c>
      <c r="L1495" s="36">
        <f>(Reference!F$12*List!$G1495)+Reference!F$13</f>
        <v>1904.9582664229208</v>
      </c>
      <c r="M1495" s="36">
        <f>(Reference!G$12*List!$G1495)+Reference!G$13</f>
        <v>2157.3443486681144</v>
      </c>
      <c r="N1495" s="36">
        <f>(Reference!H$12*List!$G1495)+Reference!H$13</f>
        <v>2239.4914246879634</v>
      </c>
      <c r="O1495" s="36">
        <f>(Reference!I$12*List!$G1495)+Reference!I$13</f>
        <v>2327.5833548934588</v>
      </c>
      <c r="P1495" s="36">
        <f>(Reference!J$12*List!$G1495)+Reference!J$13</f>
        <v>2694.5429905347582</v>
      </c>
      <c r="Q1495" s="36">
        <f>(Reference!K$12*List!$G1495)+Reference!K$13</f>
        <v>2779.932714292233</v>
      </c>
      <c r="R1495" s="36">
        <f>(Reference!L$12*List!$G1495)+Reference!L$13</f>
        <v>2999.3518778715661</v>
      </c>
      <c r="S1495" s="36">
        <f>(Reference!M$12*List!$G1495)+Reference!M$13</f>
        <v>3583.5689119337808</v>
      </c>
      <c r="T1495" s="36">
        <f>(Reference!N$12*List!$G1495)+Reference!N$13</f>
        <v>14455.626334902867</v>
      </c>
      <c r="U1495" s="12">
        <f>(Reference!O$12*List!$G1495)+Reference!O$13</f>
        <v>537.29592129877244</v>
      </c>
      <c r="V1495" s="12">
        <f>(Reference!P$12*List!$G1495)+Reference!P$13</f>
        <v>757.09879819372509</v>
      </c>
      <c r="W1495" s="12">
        <f>(Reference!Q$12*List!$G1495)+Reference!Q$13</f>
        <v>378.54939909686254</v>
      </c>
      <c r="X1495" s="54"/>
      <c r="Y1495" s="1" t="str">
        <f t="shared" si="47"/>
        <v>Rankin County, Mississippi</v>
      </c>
      <c r="Z1495" s="40" t="s">
        <v>433</v>
      </c>
      <c r="AA1495" s="40" t="s">
        <v>2225</v>
      </c>
      <c r="AB1495" s="43" t="s">
        <v>1985</v>
      </c>
      <c r="AC1495" s="62"/>
      <c r="AD1495" s="57">
        <f t="shared" si="46"/>
        <v>0.82589999999999997</v>
      </c>
    </row>
    <row r="1496" spans="1:30" x14ac:dyDescent="0.3">
      <c r="A1496" s="47">
        <v>25610</v>
      </c>
      <c r="B1496" s="19">
        <v>99925</v>
      </c>
      <c r="C1496" s="49" t="s">
        <v>1985</v>
      </c>
      <c r="D1496" s="41" t="s">
        <v>301</v>
      </c>
      <c r="E1496" s="44" t="s">
        <v>1985</v>
      </c>
      <c r="F1496" s="18" t="s">
        <v>7</v>
      </c>
      <c r="G1496" s="16">
        <v>0.73199999999999998</v>
      </c>
      <c r="H1496" s="36">
        <f>(Reference!B$12*List!$G1496)+Reference!B$13</f>
        <v>757.13944184195623</v>
      </c>
      <c r="I1496" s="36">
        <f>(Reference!C$12*List!$G1496)+Reference!C$13</f>
        <v>1129.8223544223083</v>
      </c>
      <c r="J1496" s="36">
        <f>(Reference!D$12*List!$G1496)+Reference!D$13</f>
        <v>1352.2458433628367</v>
      </c>
      <c r="K1496" s="36">
        <f>(Reference!E$12*List!$G1496)+Reference!E$13</f>
        <v>1672.5356674371976</v>
      </c>
      <c r="L1496" s="36">
        <f>(Reference!F$12*List!$G1496)+Reference!F$13</f>
        <v>1742.2283606385633</v>
      </c>
      <c r="M1496" s="36">
        <f>(Reference!G$12*List!$G1496)+Reference!G$13</f>
        <v>1973.0545147168448</v>
      </c>
      <c r="N1496" s="36">
        <f>(Reference!H$12*List!$G1496)+Reference!H$13</f>
        <v>2048.1842265367568</v>
      </c>
      <c r="O1496" s="36">
        <f>(Reference!I$12*List!$G1496)+Reference!I$13</f>
        <v>2128.7509569752142</v>
      </c>
      <c r="P1496" s="36">
        <f>(Reference!J$12*List!$G1496)+Reference!J$13</f>
        <v>2464.3632880654786</v>
      </c>
      <c r="Q1496" s="36">
        <f>(Reference!K$12*List!$G1496)+Reference!K$13</f>
        <v>2542.4586464045979</v>
      </c>
      <c r="R1496" s="36">
        <f>(Reference!L$12*List!$G1496)+Reference!L$13</f>
        <v>2743.1340608709411</v>
      </c>
      <c r="S1496" s="36">
        <f>(Reference!M$12*List!$G1496)+Reference!M$13</f>
        <v>3277.4447087480767</v>
      </c>
      <c r="T1496" s="36">
        <f>(Reference!N$12*List!$G1496)+Reference!N$13</f>
        <v>13220.763213229431</v>
      </c>
      <c r="U1496" s="12">
        <f>(Reference!O$12*List!$G1496)+Reference!O$13</f>
        <v>491.39774274421006</v>
      </c>
      <c r="V1496" s="12">
        <f>(Reference!P$12*List!$G1496)+Reference!P$13</f>
        <v>692.42409204865976</v>
      </c>
      <c r="W1496" s="12">
        <f>(Reference!Q$12*List!$G1496)+Reference!Q$13</f>
        <v>346.21204602432988</v>
      </c>
      <c r="X1496" s="54"/>
      <c r="Y1496" s="1" t="str">
        <f t="shared" si="47"/>
        <v>Scott County, Mississippi</v>
      </c>
      <c r="Z1496" s="41" t="s">
        <v>301</v>
      </c>
      <c r="AA1496" s="40" t="s">
        <v>2225</v>
      </c>
      <c r="AB1496" s="44" t="s">
        <v>1985</v>
      </c>
      <c r="AC1496" s="63"/>
      <c r="AD1496" s="57">
        <f t="shared" si="46"/>
        <v>0.73199999999999998</v>
      </c>
    </row>
    <row r="1497" spans="1:30" x14ac:dyDescent="0.3">
      <c r="A1497" s="47">
        <v>25620</v>
      </c>
      <c r="B1497" s="19">
        <v>99925</v>
      </c>
      <c r="C1497" s="49" t="s">
        <v>1985</v>
      </c>
      <c r="D1497" s="41" t="s">
        <v>1427</v>
      </c>
      <c r="E1497" s="44" t="s">
        <v>1985</v>
      </c>
      <c r="F1497" s="18" t="s">
        <v>7</v>
      </c>
      <c r="G1497" s="16">
        <v>0.73199999999999998</v>
      </c>
      <c r="H1497" s="36">
        <f>(Reference!B$12*List!$G1497)+Reference!B$13</f>
        <v>757.13944184195623</v>
      </c>
      <c r="I1497" s="36">
        <f>(Reference!C$12*List!$G1497)+Reference!C$13</f>
        <v>1129.8223544223083</v>
      </c>
      <c r="J1497" s="36">
        <f>(Reference!D$12*List!$G1497)+Reference!D$13</f>
        <v>1352.2458433628367</v>
      </c>
      <c r="K1497" s="36">
        <f>(Reference!E$12*List!$G1497)+Reference!E$13</f>
        <v>1672.5356674371976</v>
      </c>
      <c r="L1497" s="36">
        <f>(Reference!F$12*List!$G1497)+Reference!F$13</f>
        <v>1742.2283606385633</v>
      </c>
      <c r="M1497" s="36">
        <f>(Reference!G$12*List!$G1497)+Reference!G$13</f>
        <v>1973.0545147168448</v>
      </c>
      <c r="N1497" s="36">
        <f>(Reference!H$12*List!$G1497)+Reference!H$13</f>
        <v>2048.1842265367568</v>
      </c>
      <c r="O1497" s="36">
        <f>(Reference!I$12*List!$G1497)+Reference!I$13</f>
        <v>2128.7509569752142</v>
      </c>
      <c r="P1497" s="36">
        <f>(Reference!J$12*List!$G1497)+Reference!J$13</f>
        <v>2464.3632880654786</v>
      </c>
      <c r="Q1497" s="36">
        <f>(Reference!K$12*List!$G1497)+Reference!K$13</f>
        <v>2542.4586464045979</v>
      </c>
      <c r="R1497" s="36">
        <f>(Reference!L$12*List!$G1497)+Reference!L$13</f>
        <v>2743.1340608709411</v>
      </c>
      <c r="S1497" s="36">
        <f>(Reference!M$12*List!$G1497)+Reference!M$13</f>
        <v>3277.4447087480767</v>
      </c>
      <c r="T1497" s="36">
        <f>(Reference!N$12*List!$G1497)+Reference!N$13</f>
        <v>13220.763213229431</v>
      </c>
      <c r="U1497" s="12">
        <f>(Reference!O$12*List!$G1497)+Reference!O$13</f>
        <v>491.39774274421006</v>
      </c>
      <c r="V1497" s="12">
        <f>(Reference!P$12*List!$G1497)+Reference!P$13</f>
        <v>692.42409204865976</v>
      </c>
      <c r="W1497" s="12">
        <f>(Reference!Q$12*List!$G1497)+Reference!Q$13</f>
        <v>346.21204602432988</v>
      </c>
      <c r="X1497" s="54"/>
      <c r="Y1497" s="1" t="str">
        <f t="shared" si="47"/>
        <v>Sharkey County, Mississippi</v>
      </c>
      <c r="Z1497" s="41" t="s">
        <v>1427</v>
      </c>
      <c r="AA1497" s="40" t="s">
        <v>2225</v>
      </c>
      <c r="AB1497" s="44" t="s">
        <v>1985</v>
      </c>
      <c r="AC1497" s="63"/>
      <c r="AD1497" s="57">
        <f t="shared" si="46"/>
        <v>0.73199999999999998</v>
      </c>
    </row>
    <row r="1498" spans="1:30" x14ac:dyDescent="0.3">
      <c r="A1498" s="47">
        <v>25630</v>
      </c>
      <c r="B1498" s="28">
        <v>27140</v>
      </c>
      <c r="C1498" s="49" t="s">
        <v>2432</v>
      </c>
      <c r="D1498" s="40" t="s">
        <v>434</v>
      </c>
      <c r="E1498" s="43" t="s">
        <v>1985</v>
      </c>
      <c r="F1498" s="18" t="s">
        <v>6</v>
      </c>
      <c r="G1498" s="10">
        <v>0.82589999999999997</v>
      </c>
      <c r="H1498" s="36">
        <f>(Reference!B$12*List!$G1498)+Reference!B$13</f>
        <v>827.85877624161196</v>
      </c>
      <c r="I1498" s="36">
        <f>(Reference!C$12*List!$G1498)+Reference!C$13</f>
        <v>1235.3515086032312</v>
      </c>
      <c r="J1498" s="36">
        <f>(Reference!D$12*List!$G1498)+Reference!D$13</f>
        <v>1478.5500889251523</v>
      </c>
      <c r="K1498" s="36">
        <f>(Reference!E$12*List!$G1498)+Reference!E$13</f>
        <v>1828.7560445887189</v>
      </c>
      <c r="L1498" s="36">
        <f>(Reference!F$12*List!$G1498)+Reference!F$13</f>
        <v>1904.9582664229208</v>
      </c>
      <c r="M1498" s="36">
        <f>(Reference!G$12*List!$G1498)+Reference!G$13</f>
        <v>2157.3443486681144</v>
      </c>
      <c r="N1498" s="36">
        <f>(Reference!H$12*List!$G1498)+Reference!H$13</f>
        <v>2239.4914246879634</v>
      </c>
      <c r="O1498" s="36">
        <f>(Reference!I$12*List!$G1498)+Reference!I$13</f>
        <v>2327.5833548934588</v>
      </c>
      <c r="P1498" s="36">
        <f>(Reference!J$12*List!$G1498)+Reference!J$13</f>
        <v>2694.5429905347582</v>
      </c>
      <c r="Q1498" s="36">
        <f>(Reference!K$12*List!$G1498)+Reference!K$13</f>
        <v>2779.932714292233</v>
      </c>
      <c r="R1498" s="36">
        <f>(Reference!L$12*List!$G1498)+Reference!L$13</f>
        <v>2999.3518778715661</v>
      </c>
      <c r="S1498" s="36">
        <f>(Reference!M$12*List!$G1498)+Reference!M$13</f>
        <v>3583.5689119337808</v>
      </c>
      <c r="T1498" s="36">
        <f>(Reference!N$12*List!$G1498)+Reference!N$13</f>
        <v>14455.626334902867</v>
      </c>
      <c r="U1498" s="12">
        <f>(Reference!O$12*List!$G1498)+Reference!O$13</f>
        <v>537.29592129877244</v>
      </c>
      <c r="V1498" s="12">
        <f>(Reference!P$12*List!$G1498)+Reference!P$13</f>
        <v>757.09879819372509</v>
      </c>
      <c r="W1498" s="12">
        <f>(Reference!Q$12*List!$G1498)+Reference!Q$13</f>
        <v>378.54939909686254</v>
      </c>
      <c r="X1498" s="54"/>
      <c r="Y1498" s="1" t="str">
        <f t="shared" si="47"/>
        <v>Simpson County, Mississippi</v>
      </c>
      <c r="Z1498" s="40" t="s">
        <v>434</v>
      </c>
      <c r="AA1498" s="40" t="s">
        <v>2225</v>
      </c>
      <c r="AB1498" s="43" t="s">
        <v>1985</v>
      </c>
      <c r="AC1498" s="62"/>
      <c r="AD1498" s="57">
        <f t="shared" si="46"/>
        <v>0.82589999999999997</v>
      </c>
    </row>
    <row r="1499" spans="1:30" x14ac:dyDescent="0.3">
      <c r="A1499" s="47">
        <v>25640</v>
      </c>
      <c r="B1499" s="19">
        <v>99925</v>
      </c>
      <c r="C1499" s="49" t="s">
        <v>1985</v>
      </c>
      <c r="D1499" s="41" t="s">
        <v>696</v>
      </c>
      <c r="E1499" s="44" t="s">
        <v>1985</v>
      </c>
      <c r="F1499" s="18" t="s">
        <v>7</v>
      </c>
      <c r="G1499" s="16">
        <v>0.73199999999999998</v>
      </c>
      <c r="H1499" s="36">
        <f>(Reference!B$12*List!$G1499)+Reference!B$13</f>
        <v>757.13944184195623</v>
      </c>
      <c r="I1499" s="36">
        <f>(Reference!C$12*List!$G1499)+Reference!C$13</f>
        <v>1129.8223544223083</v>
      </c>
      <c r="J1499" s="36">
        <f>(Reference!D$12*List!$G1499)+Reference!D$13</f>
        <v>1352.2458433628367</v>
      </c>
      <c r="K1499" s="36">
        <f>(Reference!E$12*List!$G1499)+Reference!E$13</f>
        <v>1672.5356674371976</v>
      </c>
      <c r="L1499" s="36">
        <f>(Reference!F$12*List!$G1499)+Reference!F$13</f>
        <v>1742.2283606385633</v>
      </c>
      <c r="M1499" s="36">
        <f>(Reference!G$12*List!$G1499)+Reference!G$13</f>
        <v>1973.0545147168448</v>
      </c>
      <c r="N1499" s="36">
        <f>(Reference!H$12*List!$G1499)+Reference!H$13</f>
        <v>2048.1842265367568</v>
      </c>
      <c r="O1499" s="36">
        <f>(Reference!I$12*List!$G1499)+Reference!I$13</f>
        <v>2128.7509569752142</v>
      </c>
      <c r="P1499" s="36">
        <f>(Reference!J$12*List!$G1499)+Reference!J$13</f>
        <v>2464.3632880654786</v>
      </c>
      <c r="Q1499" s="36">
        <f>(Reference!K$12*List!$G1499)+Reference!K$13</f>
        <v>2542.4586464045979</v>
      </c>
      <c r="R1499" s="36">
        <f>(Reference!L$12*List!$G1499)+Reference!L$13</f>
        <v>2743.1340608709411</v>
      </c>
      <c r="S1499" s="36">
        <f>(Reference!M$12*List!$G1499)+Reference!M$13</f>
        <v>3277.4447087480767</v>
      </c>
      <c r="T1499" s="36">
        <f>(Reference!N$12*List!$G1499)+Reference!N$13</f>
        <v>13220.763213229431</v>
      </c>
      <c r="U1499" s="12">
        <f>(Reference!O$12*List!$G1499)+Reference!O$13</f>
        <v>491.39774274421006</v>
      </c>
      <c r="V1499" s="12">
        <f>(Reference!P$12*List!$G1499)+Reference!P$13</f>
        <v>692.42409204865976</v>
      </c>
      <c r="W1499" s="12">
        <f>(Reference!Q$12*List!$G1499)+Reference!Q$13</f>
        <v>346.21204602432988</v>
      </c>
      <c r="X1499" s="54"/>
      <c r="Y1499" s="1" t="str">
        <f t="shared" si="47"/>
        <v>Smith County, Mississippi</v>
      </c>
      <c r="Z1499" s="41" t="s">
        <v>696</v>
      </c>
      <c r="AA1499" s="40" t="s">
        <v>2225</v>
      </c>
      <c r="AB1499" s="44" t="s">
        <v>1985</v>
      </c>
      <c r="AC1499" s="63"/>
      <c r="AD1499" s="57">
        <f t="shared" si="46"/>
        <v>0.73199999999999998</v>
      </c>
    </row>
    <row r="1500" spans="1:30" x14ac:dyDescent="0.3">
      <c r="A1500" s="47">
        <v>25650</v>
      </c>
      <c r="B1500" s="19">
        <v>99925</v>
      </c>
      <c r="C1500" s="49" t="s">
        <v>1985</v>
      </c>
      <c r="D1500" s="41" t="s">
        <v>995</v>
      </c>
      <c r="E1500" s="44" t="s">
        <v>1985</v>
      </c>
      <c r="F1500" s="18" t="s">
        <v>7</v>
      </c>
      <c r="G1500" s="16">
        <v>0.73199999999999998</v>
      </c>
      <c r="H1500" s="36">
        <f>(Reference!B$12*List!$G1500)+Reference!B$13</f>
        <v>757.13944184195623</v>
      </c>
      <c r="I1500" s="36">
        <f>(Reference!C$12*List!$G1500)+Reference!C$13</f>
        <v>1129.8223544223083</v>
      </c>
      <c r="J1500" s="36">
        <f>(Reference!D$12*List!$G1500)+Reference!D$13</f>
        <v>1352.2458433628367</v>
      </c>
      <c r="K1500" s="36">
        <f>(Reference!E$12*List!$G1500)+Reference!E$13</f>
        <v>1672.5356674371976</v>
      </c>
      <c r="L1500" s="36">
        <f>(Reference!F$12*List!$G1500)+Reference!F$13</f>
        <v>1742.2283606385633</v>
      </c>
      <c r="M1500" s="36">
        <f>(Reference!G$12*List!$G1500)+Reference!G$13</f>
        <v>1973.0545147168448</v>
      </c>
      <c r="N1500" s="36">
        <f>(Reference!H$12*List!$G1500)+Reference!H$13</f>
        <v>2048.1842265367568</v>
      </c>
      <c r="O1500" s="36">
        <f>(Reference!I$12*List!$G1500)+Reference!I$13</f>
        <v>2128.7509569752142</v>
      </c>
      <c r="P1500" s="36">
        <f>(Reference!J$12*List!$G1500)+Reference!J$13</f>
        <v>2464.3632880654786</v>
      </c>
      <c r="Q1500" s="36">
        <f>(Reference!K$12*List!$G1500)+Reference!K$13</f>
        <v>2542.4586464045979</v>
      </c>
      <c r="R1500" s="36">
        <f>(Reference!L$12*List!$G1500)+Reference!L$13</f>
        <v>2743.1340608709411</v>
      </c>
      <c r="S1500" s="36">
        <f>(Reference!M$12*List!$G1500)+Reference!M$13</f>
        <v>3277.4447087480767</v>
      </c>
      <c r="T1500" s="36">
        <f>(Reference!N$12*List!$G1500)+Reference!N$13</f>
        <v>13220.763213229431</v>
      </c>
      <c r="U1500" s="12">
        <f>(Reference!O$12*List!$G1500)+Reference!O$13</f>
        <v>491.39774274421006</v>
      </c>
      <c r="V1500" s="12">
        <f>(Reference!P$12*List!$G1500)+Reference!P$13</f>
        <v>692.42409204865976</v>
      </c>
      <c r="W1500" s="12">
        <f>(Reference!Q$12*List!$G1500)+Reference!Q$13</f>
        <v>346.21204602432988</v>
      </c>
      <c r="X1500" s="54"/>
      <c r="Y1500" s="1" t="str">
        <f t="shared" si="47"/>
        <v>Stone County, Mississippi</v>
      </c>
      <c r="Z1500" s="41" t="s">
        <v>995</v>
      </c>
      <c r="AA1500" s="40" t="s">
        <v>2225</v>
      </c>
      <c r="AB1500" s="44" t="s">
        <v>1985</v>
      </c>
      <c r="AC1500" s="63"/>
      <c r="AD1500" s="57">
        <f t="shared" si="46"/>
        <v>0.73199999999999998</v>
      </c>
    </row>
    <row r="1501" spans="1:30" x14ac:dyDescent="0.3">
      <c r="A1501" s="47">
        <v>25660</v>
      </c>
      <c r="B1501" s="19">
        <v>99925</v>
      </c>
      <c r="C1501" s="49" t="s">
        <v>1985</v>
      </c>
      <c r="D1501" s="41" t="s">
        <v>1428</v>
      </c>
      <c r="E1501" s="44" t="s">
        <v>1985</v>
      </c>
      <c r="F1501" s="18" t="s">
        <v>7</v>
      </c>
      <c r="G1501" s="16">
        <v>0.73199999999999998</v>
      </c>
      <c r="H1501" s="36">
        <f>(Reference!B$12*List!$G1501)+Reference!B$13</f>
        <v>757.13944184195623</v>
      </c>
      <c r="I1501" s="36">
        <f>(Reference!C$12*List!$G1501)+Reference!C$13</f>
        <v>1129.8223544223083</v>
      </c>
      <c r="J1501" s="36">
        <f>(Reference!D$12*List!$G1501)+Reference!D$13</f>
        <v>1352.2458433628367</v>
      </c>
      <c r="K1501" s="36">
        <f>(Reference!E$12*List!$G1501)+Reference!E$13</f>
        <v>1672.5356674371976</v>
      </c>
      <c r="L1501" s="36">
        <f>(Reference!F$12*List!$G1501)+Reference!F$13</f>
        <v>1742.2283606385633</v>
      </c>
      <c r="M1501" s="36">
        <f>(Reference!G$12*List!$G1501)+Reference!G$13</f>
        <v>1973.0545147168448</v>
      </c>
      <c r="N1501" s="36">
        <f>(Reference!H$12*List!$G1501)+Reference!H$13</f>
        <v>2048.1842265367568</v>
      </c>
      <c r="O1501" s="36">
        <f>(Reference!I$12*List!$G1501)+Reference!I$13</f>
        <v>2128.7509569752142</v>
      </c>
      <c r="P1501" s="36">
        <f>(Reference!J$12*List!$G1501)+Reference!J$13</f>
        <v>2464.3632880654786</v>
      </c>
      <c r="Q1501" s="36">
        <f>(Reference!K$12*List!$G1501)+Reference!K$13</f>
        <v>2542.4586464045979</v>
      </c>
      <c r="R1501" s="36">
        <f>(Reference!L$12*List!$G1501)+Reference!L$13</f>
        <v>2743.1340608709411</v>
      </c>
      <c r="S1501" s="36">
        <f>(Reference!M$12*List!$G1501)+Reference!M$13</f>
        <v>3277.4447087480767</v>
      </c>
      <c r="T1501" s="36">
        <f>(Reference!N$12*List!$G1501)+Reference!N$13</f>
        <v>13220.763213229431</v>
      </c>
      <c r="U1501" s="12">
        <f>(Reference!O$12*List!$G1501)+Reference!O$13</f>
        <v>491.39774274421006</v>
      </c>
      <c r="V1501" s="12">
        <f>(Reference!P$12*List!$G1501)+Reference!P$13</f>
        <v>692.42409204865976</v>
      </c>
      <c r="W1501" s="12">
        <f>(Reference!Q$12*List!$G1501)+Reference!Q$13</f>
        <v>346.21204602432988</v>
      </c>
      <c r="X1501" s="54"/>
      <c r="Y1501" s="1" t="str">
        <f t="shared" si="47"/>
        <v>Sunflower County, Mississippi</v>
      </c>
      <c r="Z1501" s="41" t="s">
        <v>1428</v>
      </c>
      <c r="AA1501" s="40" t="s">
        <v>2225</v>
      </c>
      <c r="AB1501" s="44" t="s">
        <v>1985</v>
      </c>
      <c r="AC1501" s="63"/>
      <c r="AD1501" s="57">
        <f t="shared" si="46"/>
        <v>0.73199999999999998</v>
      </c>
    </row>
    <row r="1502" spans="1:30" x14ac:dyDescent="0.3">
      <c r="A1502" s="47">
        <v>25670</v>
      </c>
      <c r="B1502" s="19">
        <v>99925</v>
      </c>
      <c r="C1502" s="49" t="s">
        <v>1985</v>
      </c>
      <c r="D1502" s="41" t="s">
        <v>1429</v>
      </c>
      <c r="E1502" s="44" t="s">
        <v>1985</v>
      </c>
      <c r="F1502" s="18" t="s">
        <v>7</v>
      </c>
      <c r="G1502" s="16">
        <v>0.73199999999999998</v>
      </c>
      <c r="H1502" s="36">
        <f>(Reference!B$12*List!$G1502)+Reference!B$13</f>
        <v>757.13944184195623</v>
      </c>
      <c r="I1502" s="36">
        <f>(Reference!C$12*List!$G1502)+Reference!C$13</f>
        <v>1129.8223544223083</v>
      </c>
      <c r="J1502" s="36">
        <f>(Reference!D$12*List!$G1502)+Reference!D$13</f>
        <v>1352.2458433628367</v>
      </c>
      <c r="K1502" s="36">
        <f>(Reference!E$12*List!$G1502)+Reference!E$13</f>
        <v>1672.5356674371976</v>
      </c>
      <c r="L1502" s="36">
        <f>(Reference!F$12*List!$G1502)+Reference!F$13</f>
        <v>1742.2283606385633</v>
      </c>
      <c r="M1502" s="36">
        <f>(Reference!G$12*List!$G1502)+Reference!G$13</f>
        <v>1973.0545147168448</v>
      </c>
      <c r="N1502" s="36">
        <f>(Reference!H$12*List!$G1502)+Reference!H$13</f>
        <v>2048.1842265367568</v>
      </c>
      <c r="O1502" s="36">
        <f>(Reference!I$12*List!$G1502)+Reference!I$13</f>
        <v>2128.7509569752142</v>
      </c>
      <c r="P1502" s="36">
        <f>(Reference!J$12*List!$G1502)+Reference!J$13</f>
        <v>2464.3632880654786</v>
      </c>
      <c r="Q1502" s="36">
        <f>(Reference!K$12*List!$G1502)+Reference!K$13</f>
        <v>2542.4586464045979</v>
      </c>
      <c r="R1502" s="36">
        <f>(Reference!L$12*List!$G1502)+Reference!L$13</f>
        <v>2743.1340608709411</v>
      </c>
      <c r="S1502" s="36">
        <f>(Reference!M$12*List!$G1502)+Reference!M$13</f>
        <v>3277.4447087480767</v>
      </c>
      <c r="T1502" s="36">
        <f>(Reference!N$12*List!$G1502)+Reference!N$13</f>
        <v>13220.763213229431</v>
      </c>
      <c r="U1502" s="12">
        <f>(Reference!O$12*List!$G1502)+Reference!O$13</f>
        <v>491.39774274421006</v>
      </c>
      <c r="V1502" s="12">
        <f>(Reference!P$12*List!$G1502)+Reference!P$13</f>
        <v>692.42409204865976</v>
      </c>
      <c r="W1502" s="12">
        <f>(Reference!Q$12*List!$G1502)+Reference!Q$13</f>
        <v>346.21204602432988</v>
      </c>
      <c r="X1502" s="54"/>
      <c r="Y1502" s="1" t="str">
        <f t="shared" si="47"/>
        <v>Tallahatchie County, Mississippi</v>
      </c>
      <c r="Z1502" s="41" t="s">
        <v>1429</v>
      </c>
      <c r="AA1502" s="40" t="s">
        <v>2225</v>
      </c>
      <c r="AB1502" s="44" t="s">
        <v>1985</v>
      </c>
      <c r="AC1502" s="63"/>
      <c r="AD1502" s="57">
        <f t="shared" si="46"/>
        <v>0.73199999999999998</v>
      </c>
    </row>
    <row r="1503" spans="1:30" x14ac:dyDescent="0.3">
      <c r="A1503" s="47">
        <v>25680</v>
      </c>
      <c r="B1503" s="28">
        <v>32820</v>
      </c>
      <c r="C1503" s="49" t="s">
        <v>2258</v>
      </c>
      <c r="D1503" s="40" t="s">
        <v>435</v>
      </c>
      <c r="E1503" s="43" t="s">
        <v>1985</v>
      </c>
      <c r="F1503" s="18" t="s">
        <v>6</v>
      </c>
      <c r="G1503" s="10">
        <v>0.88219999999999998</v>
      </c>
      <c r="H1503" s="36">
        <f>(Reference!B$12*List!$G1503)+Reference!B$13</f>
        <v>870.26025149933957</v>
      </c>
      <c r="I1503" s="36">
        <f>(Reference!C$12*List!$G1503)+Reference!C$13</f>
        <v>1298.6240472654886</v>
      </c>
      <c r="J1503" s="36">
        <f>(Reference!D$12*List!$G1503)+Reference!D$13</f>
        <v>1554.2788325370625</v>
      </c>
      <c r="K1503" s="36">
        <f>(Reference!E$12*List!$G1503)+Reference!E$13</f>
        <v>1922.4217233281292</v>
      </c>
      <c r="L1503" s="36">
        <f>(Reference!F$12*List!$G1503)+Reference!F$13</f>
        <v>2002.5268893798893</v>
      </c>
      <c r="M1503" s="36">
        <f>(Reference!G$12*List!$G1503)+Reference!G$13</f>
        <v>2267.839744317278</v>
      </c>
      <c r="N1503" s="36">
        <f>(Reference!H$12*List!$G1503)+Reference!H$13</f>
        <v>2354.1942495645653</v>
      </c>
      <c r="O1503" s="36">
        <f>(Reference!I$12*List!$G1503)+Reference!I$13</f>
        <v>2446.7980940073794</v>
      </c>
      <c r="P1503" s="36">
        <f>(Reference!J$12*List!$G1503)+Reference!J$13</f>
        <v>2832.552758894933</v>
      </c>
      <c r="Q1503" s="36">
        <f>(Reference!K$12*List!$G1503)+Reference!K$13</f>
        <v>2922.3159946125079</v>
      </c>
      <c r="R1503" s="36">
        <f>(Reference!L$12*List!$G1503)+Reference!L$13</f>
        <v>3152.9734231019729</v>
      </c>
      <c r="S1503" s="36">
        <f>(Reference!M$12*List!$G1503)+Reference!M$13</f>
        <v>3767.1130294987984</v>
      </c>
      <c r="T1503" s="36">
        <f>(Reference!N$12*List!$G1503)+Reference!N$13</f>
        <v>15196.018174628258</v>
      </c>
      <c r="U1503" s="12">
        <f>(Reference!O$12*List!$G1503)+Reference!O$13</f>
        <v>564.8152764917636</v>
      </c>
      <c r="V1503" s="12">
        <f>(Reference!P$12*List!$G1503)+Reference!P$13</f>
        <v>795.87607142021238</v>
      </c>
      <c r="W1503" s="12">
        <f>(Reference!Q$12*List!$G1503)+Reference!Q$13</f>
        <v>397.93803571010619</v>
      </c>
      <c r="X1503" s="54"/>
      <c r="Y1503" s="1" t="str">
        <f t="shared" si="47"/>
        <v>Tate County, Mississippi</v>
      </c>
      <c r="Z1503" s="40" t="s">
        <v>435</v>
      </c>
      <c r="AA1503" s="40" t="s">
        <v>2225</v>
      </c>
      <c r="AB1503" s="43" t="s">
        <v>1985</v>
      </c>
      <c r="AC1503" s="62"/>
      <c r="AD1503" s="57">
        <f t="shared" si="46"/>
        <v>0.88219999999999998</v>
      </c>
    </row>
    <row r="1504" spans="1:30" x14ac:dyDescent="0.3">
      <c r="A1504" s="47">
        <v>25690</v>
      </c>
      <c r="B1504" s="19">
        <v>99925</v>
      </c>
      <c r="C1504" s="49" t="s">
        <v>1985</v>
      </c>
      <c r="D1504" s="41" t="s">
        <v>1430</v>
      </c>
      <c r="E1504" s="44" t="s">
        <v>1985</v>
      </c>
      <c r="F1504" s="18" t="s">
        <v>7</v>
      </c>
      <c r="G1504" s="16">
        <v>0.73199999999999998</v>
      </c>
      <c r="H1504" s="36">
        <f>(Reference!B$12*List!$G1504)+Reference!B$13</f>
        <v>757.13944184195623</v>
      </c>
      <c r="I1504" s="36">
        <f>(Reference!C$12*List!$G1504)+Reference!C$13</f>
        <v>1129.8223544223083</v>
      </c>
      <c r="J1504" s="36">
        <f>(Reference!D$12*List!$G1504)+Reference!D$13</f>
        <v>1352.2458433628367</v>
      </c>
      <c r="K1504" s="36">
        <f>(Reference!E$12*List!$G1504)+Reference!E$13</f>
        <v>1672.5356674371976</v>
      </c>
      <c r="L1504" s="36">
        <f>(Reference!F$12*List!$G1504)+Reference!F$13</f>
        <v>1742.2283606385633</v>
      </c>
      <c r="M1504" s="36">
        <f>(Reference!G$12*List!$G1504)+Reference!G$13</f>
        <v>1973.0545147168448</v>
      </c>
      <c r="N1504" s="36">
        <f>(Reference!H$12*List!$G1504)+Reference!H$13</f>
        <v>2048.1842265367568</v>
      </c>
      <c r="O1504" s="36">
        <f>(Reference!I$12*List!$G1504)+Reference!I$13</f>
        <v>2128.7509569752142</v>
      </c>
      <c r="P1504" s="36">
        <f>(Reference!J$12*List!$G1504)+Reference!J$13</f>
        <v>2464.3632880654786</v>
      </c>
      <c r="Q1504" s="36">
        <f>(Reference!K$12*List!$G1504)+Reference!K$13</f>
        <v>2542.4586464045979</v>
      </c>
      <c r="R1504" s="36">
        <f>(Reference!L$12*List!$G1504)+Reference!L$13</f>
        <v>2743.1340608709411</v>
      </c>
      <c r="S1504" s="36">
        <f>(Reference!M$12*List!$G1504)+Reference!M$13</f>
        <v>3277.4447087480767</v>
      </c>
      <c r="T1504" s="36">
        <f>(Reference!N$12*List!$G1504)+Reference!N$13</f>
        <v>13220.763213229431</v>
      </c>
      <c r="U1504" s="12">
        <f>(Reference!O$12*List!$G1504)+Reference!O$13</f>
        <v>491.39774274421006</v>
      </c>
      <c r="V1504" s="12">
        <f>(Reference!P$12*List!$G1504)+Reference!P$13</f>
        <v>692.42409204865976</v>
      </c>
      <c r="W1504" s="12">
        <f>(Reference!Q$12*List!$G1504)+Reference!Q$13</f>
        <v>346.21204602432988</v>
      </c>
      <c r="X1504" s="54"/>
      <c r="Y1504" s="1" t="str">
        <f t="shared" si="47"/>
        <v>Tippah County, Mississippi</v>
      </c>
      <c r="Z1504" s="41" t="s">
        <v>1430</v>
      </c>
      <c r="AA1504" s="40" t="s">
        <v>2225</v>
      </c>
      <c r="AB1504" s="44" t="s">
        <v>1985</v>
      </c>
      <c r="AC1504" s="63"/>
      <c r="AD1504" s="57">
        <f t="shared" si="46"/>
        <v>0.73199999999999998</v>
      </c>
    </row>
    <row r="1505" spans="1:30" x14ac:dyDescent="0.3">
      <c r="A1505" s="47">
        <v>25700</v>
      </c>
      <c r="B1505" s="19">
        <v>99925</v>
      </c>
      <c r="C1505" s="49" t="s">
        <v>1985</v>
      </c>
      <c r="D1505" s="41" t="s">
        <v>1431</v>
      </c>
      <c r="E1505" s="44" t="s">
        <v>1985</v>
      </c>
      <c r="F1505" s="18" t="s">
        <v>7</v>
      </c>
      <c r="G1505" s="16">
        <v>0.73199999999999998</v>
      </c>
      <c r="H1505" s="36">
        <f>(Reference!B$12*List!$G1505)+Reference!B$13</f>
        <v>757.13944184195623</v>
      </c>
      <c r="I1505" s="36">
        <f>(Reference!C$12*List!$G1505)+Reference!C$13</f>
        <v>1129.8223544223083</v>
      </c>
      <c r="J1505" s="36">
        <f>(Reference!D$12*List!$G1505)+Reference!D$13</f>
        <v>1352.2458433628367</v>
      </c>
      <c r="K1505" s="36">
        <f>(Reference!E$12*List!$G1505)+Reference!E$13</f>
        <v>1672.5356674371976</v>
      </c>
      <c r="L1505" s="36">
        <f>(Reference!F$12*List!$G1505)+Reference!F$13</f>
        <v>1742.2283606385633</v>
      </c>
      <c r="M1505" s="36">
        <f>(Reference!G$12*List!$G1505)+Reference!G$13</f>
        <v>1973.0545147168448</v>
      </c>
      <c r="N1505" s="36">
        <f>(Reference!H$12*List!$G1505)+Reference!H$13</f>
        <v>2048.1842265367568</v>
      </c>
      <c r="O1505" s="36">
        <f>(Reference!I$12*List!$G1505)+Reference!I$13</f>
        <v>2128.7509569752142</v>
      </c>
      <c r="P1505" s="36">
        <f>(Reference!J$12*List!$G1505)+Reference!J$13</f>
        <v>2464.3632880654786</v>
      </c>
      <c r="Q1505" s="36">
        <f>(Reference!K$12*List!$G1505)+Reference!K$13</f>
        <v>2542.4586464045979</v>
      </c>
      <c r="R1505" s="36">
        <f>(Reference!L$12*List!$G1505)+Reference!L$13</f>
        <v>2743.1340608709411</v>
      </c>
      <c r="S1505" s="36">
        <f>(Reference!M$12*List!$G1505)+Reference!M$13</f>
        <v>3277.4447087480767</v>
      </c>
      <c r="T1505" s="36">
        <f>(Reference!N$12*List!$G1505)+Reference!N$13</f>
        <v>13220.763213229431</v>
      </c>
      <c r="U1505" s="12">
        <f>(Reference!O$12*List!$G1505)+Reference!O$13</f>
        <v>491.39774274421006</v>
      </c>
      <c r="V1505" s="12">
        <f>(Reference!P$12*List!$G1505)+Reference!P$13</f>
        <v>692.42409204865976</v>
      </c>
      <c r="W1505" s="12">
        <f>(Reference!Q$12*List!$G1505)+Reference!Q$13</f>
        <v>346.21204602432988</v>
      </c>
      <c r="X1505" s="54"/>
      <c r="Y1505" s="1" t="str">
        <f t="shared" si="47"/>
        <v>Tishomingo County, Mississippi</v>
      </c>
      <c r="Z1505" s="41" t="s">
        <v>1431</v>
      </c>
      <c r="AA1505" s="40" t="s">
        <v>2225</v>
      </c>
      <c r="AB1505" s="44" t="s">
        <v>1985</v>
      </c>
      <c r="AC1505" s="63"/>
      <c r="AD1505" s="57">
        <f t="shared" si="46"/>
        <v>0.73199999999999998</v>
      </c>
    </row>
    <row r="1506" spans="1:30" x14ac:dyDescent="0.3">
      <c r="A1506" s="47">
        <v>25710</v>
      </c>
      <c r="B1506" s="28">
        <v>32820</v>
      </c>
      <c r="C1506" s="49" t="s">
        <v>2258</v>
      </c>
      <c r="D1506" s="40" t="s">
        <v>436</v>
      </c>
      <c r="E1506" s="43" t="s">
        <v>1985</v>
      </c>
      <c r="F1506" s="18" t="s">
        <v>6</v>
      </c>
      <c r="G1506" s="10">
        <v>0.88219999999999998</v>
      </c>
      <c r="H1506" s="36">
        <f>(Reference!B$12*List!$G1506)+Reference!B$13</f>
        <v>870.26025149933957</v>
      </c>
      <c r="I1506" s="36">
        <f>(Reference!C$12*List!$G1506)+Reference!C$13</f>
        <v>1298.6240472654886</v>
      </c>
      <c r="J1506" s="36">
        <f>(Reference!D$12*List!$G1506)+Reference!D$13</f>
        <v>1554.2788325370625</v>
      </c>
      <c r="K1506" s="36">
        <f>(Reference!E$12*List!$G1506)+Reference!E$13</f>
        <v>1922.4217233281292</v>
      </c>
      <c r="L1506" s="36">
        <f>(Reference!F$12*List!$G1506)+Reference!F$13</f>
        <v>2002.5268893798893</v>
      </c>
      <c r="M1506" s="36">
        <f>(Reference!G$12*List!$G1506)+Reference!G$13</f>
        <v>2267.839744317278</v>
      </c>
      <c r="N1506" s="36">
        <f>(Reference!H$12*List!$G1506)+Reference!H$13</f>
        <v>2354.1942495645653</v>
      </c>
      <c r="O1506" s="36">
        <f>(Reference!I$12*List!$G1506)+Reference!I$13</f>
        <v>2446.7980940073794</v>
      </c>
      <c r="P1506" s="36">
        <f>(Reference!J$12*List!$G1506)+Reference!J$13</f>
        <v>2832.552758894933</v>
      </c>
      <c r="Q1506" s="36">
        <f>(Reference!K$12*List!$G1506)+Reference!K$13</f>
        <v>2922.3159946125079</v>
      </c>
      <c r="R1506" s="36">
        <f>(Reference!L$12*List!$G1506)+Reference!L$13</f>
        <v>3152.9734231019729</v>
      </c>
      <c r="S1506" s="36">
        <f>(Reference!M$12*List!$G1506)+Reference!M$13</f>
        <v>3767.1130294987984</v>
      </c>
      <c r="T1506" s="36">
        <f>(Reference!N$12*List!$G1506)+Reference!N$13</f>
        <v>15196.018174628258</v>
      </c>
      <c r="U1506" s="12">
        <f>(Reference!O$12*List!$G1506)+Reference!O$13</f>
        <v>564.8152764917636</v>
      </c>
      <c r="V1506" s="12">
        <f>(Reference!P$12*List!$G1506)+Reference!P$13</f>
        <v>795.87607142021238</v>
      </c>
      <c r="W1506" s="12">
        <f>(Reference!Q$12*List!$G1506)+Reference!Q$13</f>
        <v>397.93803571010619</v>
      </c>
      <c r="X1506" s="54"/>
      <c r="Y1506" s="1" t="str">
        <f t="shared" si="47"/>
        <v>Tunica County, Mississippi</v>
      </c>
      <c r="Z1506" s="40" t="s">
        <v>436</v>
      </c>
      <c r="AA1506" s="40" t="s">
        <v>2225</v>
      </c>
      <c r="AB1506" s="43" t="s">
        <v>1985</v>
      </c>
      <c r="AC1506" s="62"/>
      <c r="AD1506" s="57">
        <f t="shared" si="46"/>
        <v>0.88219999999999998</v>
      </c>
    </row>
    <row r="1507" spans="1:30" x14ac:dyDescent="0.3">
      <c r="A1507" s="47">
        <v>25720</v>
      </c>
      <c r="B1507" s="19">
        <v>99925</v>
      </c>
      <c r="C1507" s="49" t="s">
        <v>1985</v>
      </c>
      <c r="D1507" s="41" t="s">
        <v>365</v>
      </c>
      <c r="E1507" s="44" t="s">
        <v>1985</v>
      </c>
      <c r="F1507" s="18" t="s">
        <v>7</v>
      </c>
      <c r="G1507" s="16">
        <v>0.73199999999999998</v>
      </c>
      <c r="H1507" s="36">
        <f>(Reference!B$12*List!$G1507)+Reference!B$13</f>
        <v>757.13944184195623</v>
      </c>
      <c r="I1507" s="36">
        <f>(Reference!C$12*List!$G1507)+Reference!C$13</f>
        <v>1129.8223544223083</v>
      </c>
      <c r="J1507" s="36">
        <f>(Reference!D$12*List!$G1507)+Reference!D$13</f>
        <v>1352.2458433628367</v>
      </c>
      <c r="K1507" s="36">
        <f>(Reference!E$12*List!$G1507)+Reference!E$13</f>
        <v>1672.5356674371976</v>
      </c>
      <c r="L1507" s="36">
        <f>(Reference!F$12*List!$G1507)+Reference!F$13</f>
        <v>1742.2283606385633</v>
      </c>
      <c r="M1507" s="36">
        <f>(Reference!G$12*List!$G1507)+Reference!G$13</f>
        <v>1973.0545147168448</v>
      </c>
      <c r="N1507" s="36">
        <f>(Reference!H$12*List!$G1507)+Reference!H$13</f>
        <v>2048.1842265367568</v>
      </c>
      <c r="O1507" s="36">
        <f>(Reference!I$12*List!$G1507)+Reference!I$13</f>
        <v>2128.7509569752142</v>
      </c>
      <c r="P1507" s="36">
        <f>(Reference!J$12*List!$G1507)+Reference!J$13</f>
        <v>2464.3632880654786</v>
      </c>
      <c r="Q1507" s="36">
        <f>(Reference!K$12*List!$G1507)+Reference!K$13</f>
        <v>2542.4586464045979</v>
      </c>
      <c r="R1507" s="36">
        <f>(Reference!L$12*List!$G1507)+Reference!L$13</f>
        <v>2743.1340608709411</v>
      </c>
      <c r="S1507" s="36">
        <f>(Reference!M$12*List!$G1507)+Reference!M$13</f>
        <v>3277.4447087480767</v>
      </c>
      <c r="T1507" s="36">
        <f>(Reference!N$12*List!$G1507)+Reference!N$13</f>
        <v>13220.763213229431</v>
      </c>
      <c r="U1507" s="12">
        <f>(Reference!O$12*List!$G1507)+Reference!O$13</f>
        <v>491.39774274421006</v>
      </c>
      <c r="V1507" s="12">
        <f>(Reference!P$12*List!$G1507)+Reference!P$13</f>
        <v>692.42409204865976</v>
      </c>
      <c r="W1507" s="12">
        <f>(Reference!Q$12*List!$G1507)+Reference!Q$13</f>
        <v>346.21204602432988</v>
      </c>
      <c r="X1507" s="54"/>
      <c r="Y1507" s="1" t="str">
        <f t="shared" si="47"/>
        <v>Union County, Mississippi</v>
      </c>
      <c r="Z1507" s="41" t="s">
        <v>365</v>
      </c>
      <c r="AA1507" s="40" t="s">
        <v>2225</v>
      </c>
      <c r="AB1507" s="44" t="s">
        <v>1985</v>
      </c>
      <c r="AC1507" s="63"/>
      <c r="AD1507" s="57">
        <f t="shared" si="46"/>
        <v>0.73199999999999998</v>
      </c>
    </row>
    <row r="1508" spans="1:30" x14ac:dyDescent="0.3">
      <c r="A1508" s="47">
        <v>25730</v>
      </c>
      <c r="B1508" s="19">
        <v>99925</v>
      </c>
      <c r="C1508" s="49" t="s">
        <v>1985</v>
      </c>
      <c r="D1508" s="41" t="s">
        <v>1432</v>
      </c>
      <c r="E1508" s="44" t="s">
        <v>1985</v>
      </c>
      <c r="F1508" s="18" t="s">
        <v>7</v>
      </c>
      <c r="G1508" s="16">
        <v>0.73199999999999998</v>
      </c>
      <c r="H1508" s="36">
        <f>(Reference!B$12*List!$G1508)+Reference!B$13</f>
        <v>757.13944184195623</v>
      </c>
      <c r="I1508" s="36">
        <f>(Reference!C$12*List!$G1508)+Reference!C$13</f>
        <v>1129.8223544223083</v>
      </c>
      <c r="J1508" s="36">
        <f>(Reference!D$12*List!$G1508)+Reference!D$13</f>
        <v>1352.2458433628367</v>
      </c>
      <c r="K1508" s="36">
        <f>(Reference!E$12*List!$G1508)+Reference!E$13</f>
        <v>1672.5356674371976</v>
      </c>
      <c r="L1508" s="36">
        <f>(Reference!F$12*List!$G1508)+Reference!F$13</f>
        <v>1742.2283606385633</v>
      </c>
      <c r="M1508" s="36">
        <f>(Reference!G$12*List!$G1508)+Reference!G$13</f>
        <v>1973.0545147168448</v>
      </c>
      <c r="N1508" s="36">
        <f>(Reference!H$12*List!$G1508)+Reference!H$13</f>
        <v>2048.1842265367568</v>
      </c>
      <c r="O1508" s="36">
        <f>(Reference!I$12*List!$G1508)+Reference!I$13</f>
        <v>2128.7509569752142</v>
      </c>
      <c r="P1508" s="36">
        <f>(Reference!J$12*List!$G1508)+Reference!J$13</f>
        <v>2464.3632880654786</v>
      </c>
      <c r="Q1508" s="36">
        <f>(Reference!K$12*List!$G1508)+Reference!K$13</f>
        <v>2542.4586464045979</v>
      </c>
      <c r="R1508" s="36">
        <f>(Reference!L$12*List!$G1508)+Reference!L$13</f>
        <v>2743.1340608709411</v>
      </c>
      <c r="S1508" s="36">
        <f>(Reference!M$12*List!$G1508)+Reference!M$13</f>
        <v>3277.4447087480767</v>
      </c>
      <c r="T1508" s="36">
        <f>(Reference!N$12*List!$G1508)+Reference!N$13</f>
        <v>13220.763213229431</v>
      </c>
      <c r="U1508" s="12">
        <f>(Reference!O$12*List!$G1508)+Reference!O$13</f>
        <v>491.39774274421006</v>
      </c>
      <c r="V1508" s="12">
        <f>(Reference!P$12*List!$G1508)+Reference!P$13</f>
        <v>692.42409204865976</v>
      </c>
      <c r="W1508" s="12">
        <f>(Reference!Q$12*List!$G1508)+Reference!Q$13</f>
        <v>346.21204602432988</v>
      </c>
      <c r="X1508" s="54"/>
      <c r="Y1508" s="1" t="str">
        <f t="shared" si="47"/>
        <v>Walthall County, Mississippi</v>
      </c>
      <c r="Z1508" s="41" t="s">
        <v>1432</v>
      </c>
      <c r="AA1508" s="40" t="s">
        <v>2225</v>
      </c>
      <c r="AB1508" s="44" t="s">
        <v>1985</v>
      </c>
      <c r="AC1508" s="63"/>
      <c r="AD1508" s="57">
        <f t="shared" si="46"/>
        <v>0.73199999999999998</v>
      </c>
    </row>
    <row r="1509" spans="1:30" x14ac:dyDescent="0.3">
      <c r="A1509" s="47">
        <v>25740</v>
      </c>
      <c r="B1509" s="19">
        <v>99925</v>
      </c>
      <c r="C1509" s="49" t="s">
        <v>1985</v>
      </c>
      <c r="D1509" s="41" t="s">
        <v>303</v>
      </c>
      <c r="E1509" s="44" t="s">
        <v>1985</v>
      </c>
      <c r="F1509" s="18" t="s">
        <v>7</v>
      </c>
      <c r="G1509" s="16">
        <v>0.73199999999999998</v>
      </c>
      <c r="H1509" s="36">
        <f>(Reference!B$12*List!$G1509)+Reference!B$13</f>
        <v>757.13944184195623</v>
      </c>
      <c r="I1509" s="36">
        <f>(Reference!C$12*List!$G1509)+Reference!C$13</f>
        <v>1129.8223544223083</v>
      </c>
      <c r="J1509" s="36">
        <f>(Reference!D$12*List!$G1509)+Reference!D$13</f>
        <v>1352.2458433628367</v>
      </c>
      <c r="K1509" s="36">
        <f>(Reference!E$12*List!$G1509)+Reference!E$13</f>
        <v>1672.5356674371976</v>
      </c>
      <c r="L1509" s="36">
        <f>(Reference!F$12*List!$G1509)+Reference!F$13</f>
        <v>1742.2283606385633</v>
      </c>
      <c r="M1509" s="36">
        <f>(Reference!G$12*List!$G1509)+Reference!G$13</f>
        <v>1973.0545147168448</v>
      </c>
      <c r="N1509" s="36">
        <f>(Reference!H$12*List!$G1509)+Reference!H$13</f>
        <v>2048.1842265367568</v>
      </c>
      <c r="O1509" s="36">
        <f>(Reference!I$12*List!$G1509)+Reference!I$13</f>
        <v>2128.7509569752142</v>
      </c>
      <c r="P1509" s="36">
        <f>(Reference!J$12*List!$G1509)+Reference!J$13</f>
        <v>2464.3632880654786</v>
      </c>
      <c r="Q1509" s="36">
        <f>(Reference!K$12*List!$G1509)+Reference!K$13</f>
        <v>2542.4586464045979</v>
      </c>
      <c r="R1509" s="36">
        <f>(Reference!L$12*List!$G1509)+Reference!L$13</f>
        <v>2743.1340608709411</v>
      </c>
      <c r="S1509" s="36">
        <f>(Reference!M$12*List!$G1509)+Reference!M$13</f>
        <v>3277.4447087480767</v>
      </c>
      <c r="T1509" s="36">
        <f>(Reference!N$12*List!$G1509)+Reference!N$13</f>
        <v>13220.763213229431</v>
      </c>
      <c r="U1509" s="12">
        <f>(Reference!O$12*List!$G1509)+Reference!O$13</f>
        <v>491.39774274421006</v>
      </c>
      <c r="V1509" s="12">
        <f>(Reference!P$12*List!$G1509)+Reference!P$13</f>
        <v>692.42409204865976</v>
      </c>
      <c r="W1509" s="12">
        <f>(Reference!Q$12*List!$G1509)+Reference!Q$13</f>
        <v>346.21204602432988</v>
      </c>
      <c r="X1509" s="54"/>
      <c r="Y1509" s="1" t="str">
        <f t="shared" si="47"/>
        <v>Warren County, Mississippi</v>
      </c>
      <c r="Z1509" s="41" t="s">
        <v>303</v>
      </c>
      <c r="AA1509" s="40" t="s">
        <v>2225</v>
      </c>
      <c r="AB1509" s="44" t="s">
        <v>1985</v>
      </c>
      <c r="AC1509" s="63"/>
      <c r="AD1509" s="57">
        <f t="shared" si="46"/>
        <v>0.73199999999999998</v>
      </c>
    </row>
    <row r="1510" spans="1:30" x14ac:dyDescent="0.3">
      <c r="A1510" s="47">
        <v>25750</v>
      </c>
      <c r="B1510" s="19">
        <v>99925</v>
      </c>
      <c r="C1510" s="49" t="s">
        <v>1985</v>
      </c>
      <c r="D1510" s="41" t="s">
        <v>66</v>
      </c>
      <c r="E1510" s="44" t="s">
        <v>1985</v>
      </c>
      <c r="F1510" s="18" t="s">
        <v>7</v>
      </c>
      <c r="G1510" s="16">
        <v>0.73199999999999998</v>
      </c>
      <c r="H1510" s="36">
        <f>(Reference!B$12*List!$G1510)+Reference!B$13</f>
        <v>757.13944184195623</v>
      </c>
      <c r="I1510" s="36">
        <f>(Reference!C$12*List!$G1510)+Reference!C$13</f>
        <v>1129.8223544223083</v>
      </c>
      <c r="J1510" s="36">
        <f>(Reference!D$12*List!$G1510)+Reference!D$13</f>
        <v>1352.2458433628367</v>
      </c>
      <c r="K1510" s="36">
        <f>(Reference!E$12*List!$G1510)+Reference!E$13</f>
        <v>1672.5356674371976</v>
      </c>
      <c r="L1510" s="36">
        <f>(Reference!F$12*List!$G1510)+Reference!F$13</f>
        <v>1742.2283606385633</v>
      </c>
      <c r="M1510" s="36">
        <f>(Reference!G$12*List!$G1510)+Reference!G$13</f>
        <v>1973.0545147168448</v>
      </c>
      <c r="N1510" s="36">
        <f>(Reference!H$12*List!$G1510)+Reference!H$13</f>
        <v>2048.1842265367568</v>
      </c>
      <c r="O1510" s="36">
        <f>(Reference!I$12*List!$G1510)+Reference!I$13</f>
        <v>2128.7509569752142</v>
      </c>
      <c r="P1510" s="36">
        <f>(Reference!J$12*List!$G1510)+Reference!J$13</f>
        <v>2464.3632880654786</v>
      </c>
      <c r="Q1510" s="36">
        <f>(Reference!K$12*List!$G1510)+Reference!K$13</f>
        <v>2542.4586464045979</v>
      </c>
      <c r="R1510" s="36">
        <f>(Reference!L$12*List!$G1510)+Reference!L$13</f>
        <v>2743.1340608709411</v>
      </c>
      <c r="S1510" s="36">
        <f>(Reference!M$12*List!$G1510)+Reference!M$13</f>
        <v>3277.4447087480767</v>
      </c>
      <c r="T1510" s="36">
        <f>(Reference!N$12*List!$G1510)+Reference!N$13</f>
        <v>13220.763213229431</v>
      </c>
      <c r="U1510" s="12">
        <f>(Reference!O$12*List!$G1510)+Reference!O$13</f>
        <v>491.39774274421006</v>
      </c>
      <c r="V1510" s="12">
        <f>(Reference!P$12*List!$G1510)+Reference!P$13</f>
        <v>692.42409204865976</v>
      </c>
      <c r="W1510" s="12">
        <f>(Reference!Q$12*List!$G1510)+Reference!Q$13</f>
        <v>346.21204602432988</v>
      </c>
      <c r="X1510" s="54"/>
      <c r="Y1510" s="1" t="str">
        <f t="shared" si="47"/>
        <v>Washington County, Mississippi</v>
      </c>
      <c r="Z1510" s="41" t="s">
        <v>66</v>
      </c>
      <c r="AA1510" s="40" t="s">
        <v>2225</v>
      </c>
      <c r="AB1510" s="44" t="s">
        <v>1985</v>
      </c>
      <c r="AC1510" s="63"/>
      <c r="AD1510" s="57">
        <f t="shared" si="46"/>
        <v>0.73199999999999998</v>
      </c>
    </row>
    <row r="1511" spans="1:30" x14ac:dyDescent="0.3">
      <c r="A1511" s="47">
        <v>25760</v>
      </c>
      <c r="B1511" s="19">
        <v>99925</v>
      </c>
      <c r="C1511" s="49" t="s">
        <v>1985</v>
      </c>
      <c r="D1511" s="41" t="s">
        <v>411</v>
      </c>
      <c r="E1511" s="44" t="s">
        <v>1985</v>
      </c>
      <c r="F1511" s="18" t="s">
        <v>7</v>
      </c>
      <c r="G1511" s="16">
        <v>0.73199999999999998</v>
      </c>
      <c r="H1511" s="36">
        <f>(Reference!B$12*List!$G1511)+Reference!B$13</f>
        <v>757.13944184195623</v>
      </c>
      <c r="I1511" s="36">
        <f>(Reference!C$12*List!$G1511)+Reference!C$13</f>
        <v>1129.8223544223083</v>
      </c>
      <c r="J1511" s="36">
        <f>(Reference!D$12*List!$G1511)+Reference!D$13</f>
        <v>1352.2458433628367</v>
      </c>
      <c r="K1511" s="36">
        <f>(Reference!E$12*List!$G1511)+Reference!E$13</f>
        <v>1672.5356674371976</v>
      </c>
      <c r="L1511" s="36">
        <f>(Reference!F$12*List!$G1511)+Reference!F$13</f>
        <v>1742.2283606385633</v>
      </c>
      <c r="M1511" s="36">
        <f>(Reference!G$12*List!$G1511)+Reference!G$13</f>
        <v>1973.0545147168448</v>
      </c>
      <c r="N1511" s="36">
        <f>(Reference!H$12*List!$G1511)+Reference!H$13</f>
        <v>2048.1842265367568</v>
      </c>
      <c r="O1511" s="36">
        <f>(Reference!I$12*List!$G1511)+Reference!I$13</f>
        <v>2128.7509569752142</v>
      </c>
      <c r="P1511" s="36">
        <f>(Reference!J$12*List!$G1511)+Reference!J$13</f>
        <v>2464.3632880654786</v>
      </c>
      <c r="Q1511" s="36">
        <f>(Reference!K$12*List!$G1511)+Reference!K$13</f>
        <v>2542.4586464045979</v>
      </c>
      <c r="R1511" s="36">
        <f>(Reference!L$12*List!$G1511)+Reference!L$13</f>
        <v>2743.1340608709411</v>
      </c>
      <c r="S1511" s="36">
        <f>(Reference!M$12*List!$G1511)+Reference!M$13</f>
        <v>3277.4447087480767</v>
      </c>
      <c r="T1511" s="36">
        <f>(Reference!N$12*List!$G1511)+Reference!N$13</f>
        <v>13220.763213229431</v>
      </c>
      <c r="U1511" s="12">
        <f>(Reference!O$12*List!$G1511)+Reference!O$13</f>
        <v>491.39774274421006</v>
      </c>
      <c r="V1511" s="12">
        <f>(Reference!P$12*List!$G1511)+Reference!P$13</f>
        <v>692.42409204865976</v>
      </c>
      <c r="W1511" s="12">
        <f>(Reference!Q$12*List!$G1511)+Reference!Q$13</f>
        <v>346.21204602432988</v>
      </c>
      <c r="X1511" s="54"/>
      <c r="Y1511" s="1" t="str">
        <f t="shared" si="47"/>
        <v>Wayne County, Mississippi</v>
      </c>
      <c r="Z1511" s="41" t="s">
        <v>411</v>
      </c>
      <c r="AA1511" s="40" t="s">
        <v>2225</v>
      </c>
      <c r="AB1511" s="44" t="s">
        <v>1985</v>
      </c>
      <c r="AC1511" s="63"/>
      <c r="AD1511" s="57">
        <f t="shared" si="46"/>
        <v>0.73199999999999998</v>
      </c>
    </row>
    <row r="1512" spans="1:30" x14ac:dyDescent="0.3">
      <c r="A1512" s="47">
        <v>25770</v>
      </c>
      <c r="B1512" s="19">
        <v>99925</v>
      </c>
      <c r="C1512" s="49" t="s">
        <v>1985</v>
      </c>
      <c r="D1512" s="41" t="s">
        <v>451</v>
      </c>
      <c r="E1512" s="44" t="s">
        <v>1985</v>
      </c>
      <c r="F1512" s="18" t="s">
        <v>7</v>
      </c>
      <c r="G1512" s="16">
        <v>0.73199999999999998</v>
      </c>
      <c r="H1512" s="36">
        <f>(Reference!B$12*List!$G1512)+Reference!B$13</f>
        <v>757.13944184195623</v>
      </c>
      <c r="I1512" s="36">
        <f>(Reference!C$12*List!$G1512)+Reference!C$13</f>
        <v>1129.8223544223083</v>
      </c>
      <c r="J1512" s="36">
        <f>(Reference!D$12*List!$G1512)+Reference!D$13</f>
        <v>1352.2458433628367</v>
      </c>
      <c r="K1512" s="36">
        <f>(Reference!E$12*List!$G1512)+Reference!E$13</f>
        <v>1672.5356674371976</v>
      </c>
      <c r="L1512" s="36">
        <f>(Reference!F$12*List!$G1512)+Reference!F$13</f>
        <v>1742.2283606385633</v>
      </c>
      <c r="M1512" s="36">
        <f>(Reference!G$12*List!$G1512)+Reference!G$13</f>
        <v>1973.0545147168448</v>
      </c>
      <c r="N1512" s="36">
        <f>(Reference!H$12*List!$G1512)+Reference!H$13</f>
        <v>2048.1842265367568</v>
      </c>
      <c r="O1512" s="36">
        <f>(Reference!I$12*List!$G1512)+Reference!I$13</f>
        <v>2128.7509569752142</v>
      </c>
      <c r="P1512" s="36">
        <f>(Reference!J$12*List!$G1512)+Reference!J$13</f>
        <v>2464.3632880654786</v>
      </c>
      <c r="Q1512" s="36">
        <f>(Reference!K$12*List!$G1512)+Reference!K$13</f>
        <v>2542.4586464045979</v>
      </c>
      <c r="R1512" s="36">
        <f>(Reference!L$12*List!$G1512)+Reference!L$13</f>
        <v>2743.1340608709411</v>
      </c>
      <c r="S1512" s="36">
        <f>(Reference!M$12*List!$G1512)+Reference!M$13</f>
        <v>3277.4447087480767</v>
      </c>
      <c r="T1512" s="36">
        <f>(Reference!N$12*List!$G1512)+Reference!N$13</f>
        <v>13220.763213229431</v>
      </c>
      <c r="U1512" s="12">
        <f>(Reference!O$12*List!$G1512)+Reference!O$13</f>
        <v>491.39774274421006</v>
      </c>
      <c r="V1512" s="12">
        <f>(Reference!P$12*List!$G1512)+Reference!P$13</f>
        <v>692.42409204865976</v>
      </c>
      <c r="W1512" s="12">
        <f>(Reference!Q$12*List!$G1512)+Reference!Q$13</f>
        <v>346.21204602432988</v>
      </c>
      <c r="X1512" s="54"/>
      <c r="Y1512" s="1" t="str">
        <f t="shared" si="47"/>
        <v>Webster County, Mississippi</v>
      </c>
      <c r="Z1512" s="41" t="s">
        <v>451</v>
      </c>
      <c r="AA1512" s="40" t="s">
        <v>2225</v>
      </c>
      <c r="AB1512" s="44" t="s">
        <v>1985</v>
      </c>
      <c r="AC1512" s="63"/>
      <c r="AD1512" s="57">
        <f t="shared" si="46"/>
        <v>0.73199999999999998</v>
      </c>
    </row>
    <row r="1513" spans="1:30" x14ac:dyDescent="0.3">
      <c r="A1513" s="47">
        <v>25780</v>
      </c>
      <c r="B1513" s="19">
        <v>99925</v>
      </c>
      <c r="C1513" s="49" t="s">
        <v>1985</v>
      </c>
      <c r="D1513" s="41" t="s">
        <v>1110</v>
      </c>
      <c r="E1513" s="44" t="s">
        <v>1985</v>
      </c>
      <c r="F1513" s="18" t="s">
        <v>7</v>
      </c>
      <c r="G1513" s="16">
        <v>0.73199999999999998</v>
      </c>
      <c r="H1513" s="36">
        <f>(Reference!B$12*List!$G1513)+Reference!B$13</f>
        <v>757.13944184195623</v>
      </c>
      <c r="I1513" s="36">
        <f>(Reference!C$12*List!$G1513)+Reference!C$13</f>
        <v>1129.8223544223083</v>
      </c>
      <c r="J1513" s="36">
        <f>(Reference!D$12*List!$G1513)+Reference!D$13</f>
        <v>1352.2458433628367</v>
      </c>
      <c r="K1513" s="36">
        <f>(Reference!E$12*List!$G1513)+Reference!E$13</f>
        <v>1672.5356674371976</v>
      </c>
      <c r="L1513" s="36">
        <f>(Reference!F$12*List!$G1513)+Reference!F$13</f>
        <v>1742.2283606385633</v>
      </c>
      <c r="M1513" s="36">
        <f>(Reference!G$12*List!$G1513)+Reference!G$13</f>
        <v>1973.0545147168448</v>
      </c>
      <c r="N1513" s="36">
        <f>(Reference!H$12*List!$G1513)+Reference!H$13</f>
        <v>2048.1842265367568</v>
      </c>
      <c r="O1513" s="36">
        <f>(Reference!I$12*List!$G1513)+Reference!I$13</f>
        <v>2128.7509569752142</v>
      </c>
      <c r="P1513" s="36">
        <f>(Reference!J$12*List!$G1513)+Reference!J$13</f>
        <v>2464.3632880654786</v>
      </c>
      <c r="Q1513" s="36">
        <f>(Reference!K$12*List!$G1513)+Reference!K$13</f>
        <v>2542.4586464045979</v>
      </c>
      <c r="R1513" s="36">
        <f>(Reference!L$12*List!$G1513)+Reference!L$13</f>
        <v>2743.1340608709411</v>
      </c>
      <c r="S1513" s="36">
        <f>(Reference!M$12*List!$G1513)+Reference!M$13</f>
        <v>3277.4447087480767</v>
      </c>
      <c r="T1513" s="36">
        <f>(Reference!N$12*List!$G1513)+Reference!N$13</f>
        <v>13220.763213229431</v>
      </c>
      <c r="U1513" s="12">
        <f>(Reference!O$12*List!$G1513)+Reference!O$13</f>
        <v>491.39774274421006</v>
      </c>
      <c r="V1513" s="12">
        <f>(Reference!P$12*List!$G1513)+Reference!P$13</f>
        <v>692.42409204865976</v>
      </c>
      <c r="W1513" s="12">
        <f>(Reference!Q$12*List!$G1513)+Reference!Q$13</f>
        <v>346.21204602432988</v>
      </c>
      <c r="X1513" s="54"/>
      <c r="Y1513" s="1" t="str">
        <f t="shared" si="47"/>
        <v>Wilkinson County, Mississippi</v>
      </c>
      <c r="Z1513" s="41" t="s">
        <v>1110</v>
      </c>
      <c r="AA1513" s="40" t="s">
        <v>2225</v>
      </c>
      <c r="AB1513" s="44" t="s">
        <v>1985</v>
      </c>
      <c r="AC1513" s="63"/>
      <c r="AD1513" s="57">
        <f t="shared" si="46"/>
        <v>0.73199999999999998</v>
      </c>
    </row>
    <row r="1514" spans="1:30" x14ac:dyDescent="0.3">
      <c r="A1514" s="47">
        <v>25790</v>
      </c>
      <c r="B1514" s="19">
        <v>99925</v>
      </c>
      <c r="C1514" s="49" t="s">
        <v>1985</v>
      </c>
      <c r="D1514" s="41" t="s">
        <v>941</v>
      </c>
      <c r="E1514" s="44" t="s">
        <v>1985</v>
      </c>
      <c r="F1514" s="18" t="s">
        <v>7</v>
      </c>
      <c r="G1514" s="16">
        <v>0.73199999999999998</v>
      </c>
      <c r="H1514" s="36">
        <f>(Reference!B$12*List!$G1514)+Reference!B$13</f>
        <v>757.13944184195623</v>
      </c>
      <c r="I1514" s="36">
        <f>(Reference!C$12*List!$G1514)+Reference!C$13</f>
        <v>1129.8223544223083</v>
      </c>
      <c r="J1514" s="36">
        <f>(Reference!D$12*List!$G1514)+Reference!D$13</f>
        <v>1352.2458433628367</v>
      </c>
      <c r="K1514" s="36">
        <f>(Reference!E$12*List!$G1514)+Reference!E$13</f>
        <v>1672.5356674371976</v>
      </c>
      <c r="L1514" s="36">
        <f>(Reference!F$12*List!$G1514)+Reference!F$13</f>
        <v>1742.2283606385633</v>
      </c>
      <c r="M1514" s="36">
        <f>(Reference!G$12*List!$G1514)+Reference!G$13</f>
        <v>1973.0545147168448</v>
      </c>
      <c r="N1514" s="36">
        <f>(Reference!H$12*List!$G1514)+Reference!H$13</f>
        <v>2048.1842265367568</v>
      </c>
      <c r="O1514" s="36">
        <f>(Reference!I$12*List!$G1514)+Reference!I$13</f>
        <v>2128.7509569752142</v>
      </c>
      <c r="P1514" s="36">
        <f>(Reference!J$12*List!$G1514)+Reference!J$13</f>
        <v>2464.3632880654786</v>
      </c>
      <c r="Q1514" s="36">
        <f>(Reference!K$12*List!$G1514)+Reference!K$13</f>
        <v>2542.4586464045979</v>
      </c>
      <c r="R1514" s="36">
        <f>(Reference!L$12*List!$G1514)+Reference!L$13</f>
        <v>2743.1340608709411</v>
      </c>
      <c r="S1514" s="36">
        <f>(Reference!M$12*List!$G1514)+Reference!M$13</f>
        <v>3277.4447087480767</v>
      </c>
      <c r="T1514" s="36">
        <f>(Reference!N$12*List!$G1514)+Reference!N$13</f>
        <v>13220.763213229431</v>
      </c>
      <c r="U1514" s="12">
        <f>(Reference!O$12*List!$G1514)+Reference!O$13</f>
        <v>491.39774274421006</v>
      </c>
      <c r="V1514" s="12">
        <f>(Reference!P$12*List!$G1514)+Reference!P$13</f>
        <v>692.42409204865976</v>
      </c>
      <c r="W1514" s="12">
        <f>(Reference!Q$12*List!$G1514)+Reference!Q$13</f>
        <v>346.21204602432988</v>
      </c>
      <c r="X1514" s="54"/>
      <c r="Y1514" s="1" t="str">
        <f t="shared" si="47"/>
        <v>Winston County, Mississippi</v>
      </c>
      <c r="Z1514" s="41" t="s">
        <v>941</v>
      </c>
      <c r="AA1514" s="40" t="s">
        <v>2225</v>
      </c>
      <c r="AB1514" s="44" t="s">
        <v>1985</v>
      </c>
      <c r="AC1514" s="63"/>
      <c r="AD1514" s="57">
        <f t="shared" si="46"/>
        <v>0.73199999999999998</v>
      </c>
    </row>
    <row r="1515" spans="1:30" x14ac:dyDescent="0.3">
      <c r="A1515" s="47">
        <v>25800</v>
      </c>
      <c r="B1515" s="19">
        <v>99925</v>
      </c>
      <c r="C1515" s="49" t="s">
        <v>1985</v>
      </c>
      <c r="D1515" s="41" t="s">
        <v>1433</v>
      </c>
      <c r="E1515" s="44" t="s">
        <v>1985</v>
      </c>
      <c r="F1515" s="18" t="s">
        <v>7</v>
      </c>
      <c r="G1515" s="16">
        <v>0.73199999999999998</v>
      </c>
      <c r="H1515" s="36">
        <f>(Reference!B$12*List!$G1515)+Reference!B$13</f>
        <v>757.13944184195623</v>
      </c>
      <c r="I1515" s="36">
        <f>(Reference!C$12*List!$G1515)+Reference!C$13</f>
        <v>1129.8223544223083</v>
      </c>
      <c r="J1515" s="36">
        <f>(Reference!D$12*List!$G1515)+Reference!D$13</f>
        <v>1352.2458433628367</v>
      </c>
      <c r="K1515" s="36">
        <f>(Reference!E$12*List!$G1515)+Reference!E$13</f>
        <v>1672.5356674371976</v>
      </c>
      <c r="L1515" s="36">
        <f>(Reference!F$12*List!$G1515)+Reference!F$13</f>
        <v>1742.2283606385633</v>
      </c>
      <c r="M1515" s="36">
        <f>(Reference!G$12*List!$G1515)+Reference!G$13</f>
        <v>1973.0545147168448</v>
      </c>
      <c r="N1515" s="36">
        <f>(Reference!H$12*List!$G1515)+Reference!H$13</f>
        <v>2048.1842265367568</v>
      </c>
      <c r="O1515" s="36">
        <f>(Reference!I$12*List!$G1515)+Reference!I$13</f>
        <v>2128.7509569752142</v>
      </c>
      <c r="P1515" s="36">
        <f>(Reference!J$12*List!$G1515)+Reference!J$13</f>
        <v>2464.3632880654786</v>
      </c>
      <c r="Q1515" s="36">
        <f>(Reference!K$12*List!$G1515)+Reference!K$13</f>
        <v>2542.4586464045979</v>
      </c>
      <c r="R1515" s="36">
        <f>(Reference!L$12*List!$G1515)+Reference!L$13</f>
        <v>2743.1340608709411</v>
      </c>
      <c r="S1515" s="36">
        <f>(Reference!M$12*List!$G1515)+Reference!M$13</f>
        <v>3277.4447087480767</v>
      </c>
      <c r="T1515" s="36">
        <f>(Reference!N$12*List!$G1515)+Reference!N$13</f>
        <v>13220.763213229431</v>
      </c>
      <c r="U1515" s="12">
        <f>(Reference!O$12*List!$G1515)+Reference!O$13</f>
        <v>491.39774274421006</v>
      </c>
      <c r="V1515" s="12">
        <f>(Reference!P$12*List!$G1515)+Reference!P$13</f>
        <v>692.42409204865976</v>
      </c>
      <c r="W1515" s="12">
        <f>(Reference!Q$12*List!$G1515)+Reference!Q$13</f>
        <v>346.21204602432988</v>
      </c>
      <c r="X1515" s="54"/>
      <c r="Y1515" s="1" t="str">
        <f t="shared" si="47"/>
        <v>Yalobusha County, Mississippi</v>
      </c>
      <c r="Z1515" s="41" t="s">
        <v>1433</v>
      </c>
      <c r="AA1515" s="40" t="s">
        <v>2225</v>
      </c>
      <c r="AB1515" s="44" t="s">
        <v>1985</v>
      </c>
      <c r="AC1515" s="63"/>
      <c r="AD1515" s="57">
        <f t="shared" si="46"/>
        <v>0.73199999999999998</v>
      </c>
    </row>
    <row r="1516" spans="1:30" x14ac:dyDescent="0.3">
      <c r="A1516" s="47">
        <v>25810</v>
      </c>
      <c r="B1516" s="28">
        <v>27140</v>
      </c>
      <c r="C1516" s="49" t="s">
        <v>2432</v>
      </c>
      <c r="D1516" s="40" t="s">
        <v>888</v>
      </c>
      <c r="E1516" s="43" t="s">
        <v>1985</v>
      </c>
      <c r="F1516" s="18" t="s">
        <v>6</v>
      </c>
      <c r="G1516" s="10">
        <v>0.82589999999999997</v>
      </c>
      <c r="H1516" s="36">
        <f>(Reference!B$12*List!$G1516)+Reference!B$13</f>
        <v>827.85877624161196</v>
      </c>
      <c r="I1516" s="36">
        <f>(Reference!C$12*List!$G1516)+Reference!C$13</f>
        <v>1235.3515086032312</v>
      </c>
      <c r="J1516" s="36">
        <f>(Reference!D$12*List!$G1516)+Reference!D$13</f>
        <v>1478.5500889251523</v>
      </c>
      <c r="K1516" s="36">
        <f>(Reference!E$12*List!$G1516)+Reference!E$13</f>
        <v>1828.7560445887189</v>
      </c>
      <c r="L1516" s="36">
        <f>(Reference!F$12*List!$G1516)+Reference!F$13</f>
        <v>1904.9582664229208</v>
      </c>
      <c r="M1516" s="36">
        <f>(Reference!G$12*List!$G1516)+Reference!G$13</f>
        <v>2157.3443486681144</v>
      </c>
      <c r="N1516" s="36">
        <f>(Reference!H$12*List!$G1516)+Reference!H$13</f>
        <v>2239.4914246879634</v>
      </c>
      <c r="O1516" s="36">
        <f>(Reference!I$12*List!$G1516)+Reference!I$13</f>
        <v>2327.5833548934588</v>
      </c>
      <c r="P1516" s="36">
        <f>(Reference!J$12*List!$G1516)+Reference!J$13</f>
        <v>2694.5429905347582</v>
      </c>
      <c r="Q1516" s="36">
        <f>(Reference!K$12*List!$G1516)+Reference!K$13</f>
        <v>2779.932714292233</v>
      </c>
      <c r="R1516" s="36">
        <f>(Reference!L$12*List!$G1516)+Reference!L$13</f>
        <v>2999.3518778715661</v>
      </c>
      <c r="S1516" s="36">
        <f>(Reference!M$12*List!$G1516)+Reference!M$13</f>
        <v>3583.5689119337808</v>
      </c>
      <c r="T1516" s="36">
        <f>(Reference!N$12*List!$G1516)+Reference!N$13</f>
        <v>14455.626334902867</v>
      </c>
      <c r="U1516" s="12">
        <f>(Reference!O$12*List!$G1516)+Reference!O$13</f>
        <v>537.29592129877244</v>
      </c>
      <c r="V1516" s="12">
        <f>(Reference!P$12*List!$G1516)+Reference!P$13</f>
        <v>757.09879819372509</v>
      </c>
      <c r="W1516" s="12">
        <f>(Reference!Q$12*List!$G1516)+Reference!Q$13</f>
        <v>378.54939909686254</v>
      </c>
      <c r="X1516" s="54"/>
      <c r="Y1516" s="1" t="str">
        <f t="shared" si="47"/>
        <v>Yazoo County, Mississippi</v>
      </c>
      <c r="Z1516" s="40" t="s">
        <v>888</v>
      </c>
      <c r="AA1516" s="40" t="s">
        <v>2225</v>
      </c>
      <c r="AB1516" s="43" t="s">
        <v>1985</v>
      </c>
      <c r="AC1516" s="62"/>
      <c r="AD1516" s="57">
        <f t="shared" si="46"/>
        <v>0.82589999999999997</v>
      </c>
    </row>
    <row r="1517" spans="1:30" x14ac:dyDescent="0.3">
      <c r="A1517" s="47">
        <v>26000</v>
      </c>
      <c r="B1517" s="19">
        <v>99926</v>
      </c>
      <c r="C1517" s="49" t="s">
        <v>1986</v>
      </c>
      <c r="D1517" s="41" t="s">
        <v>1190</v>
      </c>
      <c r="E1517" s="44" t="s">
        <v>1986</v>
      </c>
      <c r="F1517" s="18" t="s">
        <v>7</v>
      </c>
      <c r="G1517" s="16">
        <v>0.77750000000000008</v>
      </c>
      <c r="H1517" s="36">
        <f>(Reference!B$12*List!$G1517)+Reference!B$13</f>
        <v>791.40706394189601</v>
      </c>
      <c r="I1517" s="36">
        <f>(Reference!C$12*List!$G1517)+Reference!C$13</f>
        <v>1180.9573545845235</v>
      </c>
      <c r="J1517" s="36">
        <f>(Reference!D$12*List!$G1517)+Reference!D$13</f>
        <v>1413.4475810953754</v>
      </c>
      <c r="K1517" s="36">
        <f>(Reference!E$12*List!$G1517)+Reference!E$13</f>
        <v>1748.2335072710021</v>
      </c>
      <c r="L1517" s="36">
        <f>(Reference!F$12*List!$G1517)+Reference!F$13</f>
        <v>1821.080444911069</v>
      </c>
      <c r="M1517" s="36">
        <f>(Reference!G$12*List!$G1517)+Reference!G$13</f>
        <v>2062.3536355345532</v>
      </c>
      <c r="N1517" s="36">
        <f>(Reference!H$12*List!$G1517)+Reference!H$13</f>
        <v>2140.8836676004403</v>
      </c>
      <c r="O1517" s="36">
        <f>(Reference!I$12*List!$G1517)+Reference!I$13</f>
        <v>2225.0967940921487</v>
      </c>
      <c r="P1517" s="36">
        <f>(Reference!J$12*List!$G1517)+Reference!J$13</f>
        <v>2575.8987136496344</v>
      </c>
      <c r="Q1517" s="36">
        <f>(Reference!K$12*List!$G1517)+Reference!K$13</f>
        <v>2657.5286154023338</v>
      </c>
      <c r="R1517" s="36">
        <f>(Reference!L$12*List!$G1517)+Reference!L$13</f>
        <v>2867.2864642099021</v>
      </c>
      <c r="S1517" s="36">
        <f>(Reference!M$12*List!$G1517)+Reference!M$13</f>
        <v>3425.7796527837486</v>
      </c>
      <c r="T1517" s="36">
        <f>(Reference!N$12*List!$G1517)+Reference!N$13</f>
        <v>13819.126067714431</v>
      </c>
      <c r="U1517" s="12">
        <f>(Reference!O$12*List!$G1517)+Reference!O$13</f>
        <v>513.63807420568605</v>
      </c>
      <c r="V1517" s="12">
        <f>(Reference!P$12*List!$G1517)+Reference!P$13</f>
        <v>723.76274092619406</v>
      </c>
      <c r="W1517" s="12">
        <f>(Reference!Q$12*List!$G1517)+Reference!Q$13</f>
        <v>361.88137046309703</v>
      </c>
      <c r="X1517" s="54"/>
      <c r="Y1517" s="1" t="str">
        <f t="shared" si="47"/>
        <v>Adair County, Missouri</v>
      </c>
      <c r="Z1517" s="41" t="s">
        <v>1190</v>
      </c>
      <c r="AA1517" s="40" t="s">
        <v>2225</v>
      </c>
      <c r="AB1517" s="44" t="s">
        <v>1986</v>
      </c>
      <c r="AC1517" s="63"/>
      <c r="AD1517" s="57">
        <f t="shared" si="46"/>
        <v>0.77750000000000008</v>
      </c>
    </row>
    <row r="1518" spans="1:30" x14ac:dyDescent="0.3">
      <c r="A1518" s="47">
        <v>26010</v>
      </c>
      <c r="B1518" s="28">
        <v>41140</v>
      </c>
      <c r="C1518" s="49" t="s">
        <v>2392</v>
      </c>
      <c r="D1518" s="40" t="s">
        <v>437</v>
      </c>
      <c r="E1518" s="43" t="s">
        <v>1986</v>
      </c>
      <c r="F1518" s="18" t="s">
        <v>6</v>
      </c>
      <c r="G1518" s="10">
        <v>0.93689999999999996</v>
      </c>
      <c r="H1518" s="36">
        <f>(Reference!B$12*List!$G1518)+Reference!B$13</f>
        <v>911.45671147443181</v>
      </c>
      <c r="I1518" s="36">
        <f>(Reference!C$12*List!$G1518)+Reference!C$13</f>
        <v>1360.0984320758876</v>
      </c>
      <c r="J1518" s="36">
        <f>(Reference!D$12*List!$G1518)+Reference!D$13</f>
        <v>1627.8554271298065</v>
      </c>
      <c r="K1518" s="36">
        <f>(Reference!E$12*List!$G1518)+Reference!E$13</f>
        <v>2013.42550000745</v>
      </c>
      <c r="L1518" s="36">
        <f>(Reference!F$12*List!$G1518)+Reference!F$13</f>
        <v>2097.3226917910115</v>
      </c>
      <c r="M1518" s="36">
        <f>(Reference!G$12*List!$G1518)+Reference!G$13</f>
        <v>2375.1949511025223</v>
      </c>
      <c r="N1518" s="36">
        <f>(Reference!H$12*List!$G1518)+Reference!H$13</f>
        <v>2465.6373138762906</v>
      </c>
      <c r="O1518" s="36">
        <f>(Reference!I$12*List!$G1518)+Reference!I$13</f>
        <v>2562.6248476402652</v>
      </c>
      <c r="P1518" s="36">
        <f>(Reference!J$12*List!$G1518)+Reference!J$13</f>
        <v>2966.6404023994014</v>
      </c>
      <c r="Q1518" s="36">
        <f>(Reference!K$12*List!$G1518)+Reference!K$13</f>
        <v>3060.6528584405551</v>
      </c>
      <c r="R1518" s="36">
        <f>(Reference!L$12*List!$G1518)+Reference!L$13</f>
        <v>3302.2291695336471</v>
      </c>
      <c r="S1518" s="36">
        <f>(Reference!M$12*List!$G1518)+Reference!M$13</f>
        <v>3945.4409732076165</v>
      </c>
      <c r="T1518" s="36">
        <f>(Reference!N$12*List!$G1518)+Reference!N$13</f>
        <v>15915.368683206925</v>
      </c>
      <c r="U1518" s="12">
        <f>(Reference!O$12*List!$G1518)+Reference!O$13</f>
        <v>591.55255409490053</v>
      </c>
      <c r="V1518" s="12">
        <f>(Reference!P$12*List!$G1518)+Reference!P$13</f>
        <v>833.5513262246327</v>
      </c>
      <c r="W1518" s="12">
        <f>(Reference!Q$12*List!$G1518)+Reference!Q$13</f>
        <v>416.77566311231635</v>
      </c>
      <c r="X1518" s="54"/>
      <c r="Y1518" s="1" t="str">
        <f t="shared" si="47"/>
        <v>Andrew County, Missouri</v>
      </c>
      <c r="Z1518" s="40" t="s">
        <v>437</v>
      </c>
      <c r="AA1518" s="40" t="s">
        <v>2225</v>
      </c>
      <c r="AB1518" s="43" t="s">
        <v>1986</v>
      </c>
      <c r="AC1518" s="62"/>
      <c r="AD1518" s="57">
        <f t="shared" si="46"/>
        <v>0.93689999999999996</v>
      </c>
    </row>
    <row r="1519" spans="1:30" x14ac:dyDescent="0.3">
      <c r="A1519" s="47">
        <v>26020</v>
      </c>
      <c r="B1519" s="19">
        <v>99926</v>
      </c>
      <c r="C1519" s="49" t="s">
        <v>1986</v>
      </c>
      <c r="D1519" s="41" t="s">
        <v>1220</v>
      </c>
      <c r="E1519" s="44" t="s">
        <v>1986</v>
      </c>
      <c r="F1519" s="18" t="s">
        <v>7</v>
      </c>
      <c r="G1519" s="16">
        <v>0.77750000000000008</v>
      </c>
      <c r="H1519" s="36">
        <f>(Reference!B$12*List!$G1519)+Reference!B$13</f>
        <v>791.40706394189601</v>
      </c>
      <c r="I1519" s="36">
        <f>(Reference!C$12*List!$G1519)+Reference!C$13</f>
        <v>1180.9573545845235</v>
      </c>
      <c r="J1519" s="36">
        <f>(Reference!D$12*List!$G1519)+Reference!D$13</f>
        <v>1413.4475810953754</v>
      </c>
      <c r="K1519" s="36">
        <f>(Reference!E$12*List!$G1519)+Reference!E$13</f>
        <v>1748.2335072710021</v>
      </c>
      <c r="L1519" s="36">
        <f>(Reference!F$12*List!$G1519)+Reference!F$13</f>
        <v>1821.080444911069</v>
      </c>
      <c r="M1519" s="36">
        <f>(Reference!G$12*List!$G1519)+Reference!G$13</f>
        <v>2062.3536355345532</v>
      </c>
      <c r="N1519" s="36">
        <f>(Reference!H$12*List!$G1519)+Reference!H$13</f>
        <v>2140.8836676004403</v>
      </c>
      <c r="O1519" s="36">
        <f>(Reference!I$12*List!$G1519)+Reference!I$13</f>
        <v>2225.0967940921487</v>
      </c>
      <c r="P1519" s="36">
        <f>(Reference!J$12*List!$G1519)+Reference!J$13</f>
        <v>2575.8987136496344</v>
      </c>
      <c r="Q1519" s="36">
        <f>(Reference!K$12*List!$G1519)+Reference!K$13</f>
        <v>2657.5286154023338</v>
      </c>
      <c r="R1519" s="36">
        <f>(Reference!L$12*List!$G1519)+Reference!L$13</f>
        <v>2867.2864642099021</v>
      </c>
      <c r="S1519" s="36">
        <f>(Reference!M$12*List!$G1519)+Reference!M$13</f>
        <v>3425.7796527837486</v>
      </c>
      <c r="T1519" s="36">
        <f>(Reference!N$12*List!$G1519)+Reference!N$13</f>
        <v>13819.126067714431</v>
      </c>
      <c r="U1519" s="12">
        <f>(Reference!O$12*List!$G1519)+Reference!O$13</f>
        <v>513.63807420568605</v>
      </c>
      <c r="V1519" s="12">
        <f>(Reference!P$12*List!$G1519)+Reference!P$13</f>
        <v>723.76274092619406</v>
      </c>
      <c r="W1519" s="12">
        <f>(Reference!Q$12*List!$G1519)+Reference!Q$13</f>
        <v>361.88137046309703</v>
      </c>
      <c r="X1519" s="54"/>
      <c r="Y1519" s="1" t="str">
        <f t="shared" si="47"/>
        <v>Atchison County, Missouri</v>
      </c>
      <c r="Z1519" s="41" t="s">
        <v>1220</v>
      </c>
      <c r="AA1519" s="40" t="s">
        <v>2225</v>
      </c>
      <c r="AB1519" s="44" t="s">
        <v>1986</v>
      </c>
      <c r="AC1519" s="63"/>
      <c r="AD1519" s="57">
        <f t="shared" si="46"/>
        <v>0.77750000000000008</v>
      </c>
    </row>
    <row r="1520" spans="1:30" x14ac:dyDescent="0.3">
      <c r="A1520" s="47">
        <v>26030</v>
      </c>
      <c r="B1520" s="19">
        <v>99926</v>
      </c>
      <c r="C1520" s="49" t="s">
        <v>1986</v>
      </c>
      <c r="D1520" s="41" t="s">
        <v>1434</v>
      </c>
      <c r="E1520" s="44" t="s">
        <v>1986</v>
      </c>
      <c r="F1520" s="18" t="s">
        <v>7</v>
      </c>
      <c r="G1520" s="16">
        <v>0.77750000000000008</v>
      </c>
      <c r="H1520" s="36">
        <f>(Reference!B$12*List!$G1520)+Reference!B$13</f>
        <v>791.40706394189601</v>
      </c>
      <c r="I1520" s="36">
        <f>(Reference!C$12*List!$G1520)+Reference!C$13</f>
        <v>1180.9573545845235</v>
      </c>
      <c r="J1520" s="36">
        <f>(Reference!D$12*List!$G1520)+Reference!D$13</f>
        <v>1413.4475810953754</v>
      </c>
      <c r="K1520" s="36">
        <f>(Reference!E$12*List!$G1520)+Reference!E$13</f>
        <v>1748.2335072710021</v>
      </c>
      <c r="L1520" s="36">
        <f>(Reference!F$12*List!$G1520)+Reference!F$13</f>
        <v>1821.080444911069</v>
      </c>
      <c r="M1520" s="36">
        <f>(Reference!G$12*List!$G1520)+Reference!G$13</f>
        <v>2062.3536355345532</v>
      </c>
      <c r="N1520" s="36">
        <f>(Reference!H$12*List!$G1520)+Reference!H$13</f>
        <v>2140.8836676004403</v>
      </c>
      <c r="O1520" s="36">
        <f>(Reference!I$12*List!$G1520)+Reference!I$13</f>
        <v>2225.0967940921487</v>
      </c>
      <c r="P1520" s="36">
        <f>(Reference!J$12*List!$G1520)+Reference!J$13</f>
        <v>2575.8987136496344</v>
      </c>
      <c r="Q1520" s="36">
        <f>(Reference!K$12*List!$G1520)+Reference!K$13</f>
        <v>2657.5286154023338</v>
      </c>
      <c r="R1520" s="36">
        <f>(Reference!L$12*List!$G1520)+Reference!L$13</f>
        <v>2867.2864642099021</v>
      </c>
      <c r="S1520" s="36">
        <f>(Reference!M$12*List!$G1520)+Reference!M$13</f>
        <v>3425.7796527837486</v>
      </c>
      <c r="T1520" s="36">
        <f>(Reference!N$12*List!$G1520)+Reference!N$13</f>
        <v>13819.126067714431</v>
      </c>
      <c r="U1520" s="12">
        <f>(Reference!O$12*List!$G1520)+Reference!O$13</f>
        <v>513.63807420568605</v>
      </c>
      <c r="V1520" s="12">
        <f>(Reference!P$12*List!$G1520)+Reference!P$13</f>
        <v>723.76274092619406</v>
      </c>
      <c r="W1520" s="12">
        <f>(Reference!Q$12*List!$G1520)+Reference!Q$13</f>
        <v>361.88137046309703</v>
      </c>
      <c r="X1520" s="54"/>
      <c r="Y1520" s="1" t="str">
        <f t="shared" si="47"/>
        <v>Audrain County, Missouri</v>
      </c>
      <c r="Z1520" s="41" t="s">
        <v>1434</v>
      </c>
      <c r="AA1520" s="40" t="s">
        <v>2225</v>
      </c>
      <c r="AB1520" s="44" t="s">
        <v>1986</v>
      </c>
      <c r="AC1520" s="63"/>
      <c r="AD1520" s="57">
        <f t="shared" si="46"/>
        <v>0.77750000000000008</v>
      </c>
    </row>
    <row r="1521" spans="1:30" x14ac:dyDescent="0.3">
      <c r="A1521" s="47">
        <v>26040</v>
      </c>
      <c r="B1521" s="19">
        <v>99926</v>
      </c>
      <c r="C1521" s="49" t="s">
        <v>1986</v>
      </c>
      <c r="D1521" s="41" t="s">
        <v>396</v>
      </c>
      <c r="E1521" s="44" t="s">
        <v>1986</v>
      </c>
      <c r="F1521" s="18" t="s">
        <v>7</v>
      </c>
      <c r="G1521" s="16">
        <v>0.77750000000000008</v>
      </c>
      <c r="H1521" s="36">
        <f>(Reference!B$12*List!$G1521)+Reference!B$13</f>
        <v>791.40706394189601</v>
      </c>
      <c r="I1521" s="36">
        <f>(Reference!C$12*List!$G1521)+Reference!C$13</f>
        <v>1180.9573545845235</v>
      </c>
      <c r="J1521" s="36">
        <f>(Reference!D$12*List!$G1521)+Reference!D$13</f>
        <v>1413.4475810953754</v>
      </c>
      <c r="K1521" s="36">
        <f>(Reference!E$12*List!$G1521)+Reference!E$13</f>
        <v>1748.2335072710021</v>
      </c>
      <c r="L1521" s="36">
        <f>(Reference!F$12*List!$G1521)+Reference!F$13</f>
        <v>1821.080444911069</v>
      </c>
      <c r="M1521" s="36">
        <f>(Reference!G$12*List!$G1521)+Reference!G$13</f>
        <v>2062.3536355345532</v>
      </c>
      <c r="N1521" s="36">
        <f>(Reference!H$12*List!$G1521)+Reference!H$13</f>
        <v>2140.8836676004403</v>
      </c>
      <c r="O1521" s="36">
        <f>(Reference!I$12*List!$G1521)+Reference!I$13</f>
        <v>2225.0967940921487</v>
      </c>
      <c r="P1521" s="36">
        <f>(Reference!J$12*List!$G1521)+Reference!J$13</f>
        <v>2575.8987136496344</v>
      </c>
      <c r="Q1521" s="36">
        <f>(Reference!K$12*List!$G1521)+Reference!K$13</f>
        <v>2657.5286154023338</v>
      </c>
      <c r="R1521" s="36">
        <f>(Reference!L$12*List!$G1521)+Reference!L$13</f>
        <v>2867.2864642099021</v>
      </c>
      <c r="S1521" s="36">
        <f>(Reference!M$12*List!$G1521)+Reference!M$13</f>
        <v>3425.7796527837486</v>
      </c>
      <c r="T1521" s="36">
        <f>(Reference!N$12*List!$G1521)+Reference!N$13</f>
        <v>13819.126067714431</v>
      </c>
      <c r="U1521" s="12">
        <f>(Reference!O$12*List!$G1521)+Reference!O$13</f>
        <v>513.63807420568605</v>
      </c>
      <c r="V1521" s="12">
        <f>(Reference!P$12*List!$G1521)+Reference!P$13</f>
        <v>723.76274092619406</v>
      </c>
      <c r="W1521" s="12">
        <f>(Reference!Q$12*List!$G1521)+Reference!Q$13</f>
        <v>361.88137046309703</v>
      </c>
      <c r="X1521" s="54"/>
      <c r="Y1521" s="1" t="str">
        <f t="shared" si="47"/>
        <v>Barry County, Missouri</v>
      </c>
      <c r="Z1521" s="41" t="s">
        <v>396</v>
      </c>
      <c r="AA1521" s="40" t="s">
        <v>2225</v>
      </c>
      <c r="AB1521" s="44" t="s">
        <v>1986</v>
      </c>
      <c r="AC1521" s="63"/>
      <c r="AD1521" s="57">
        <f t="shared" si="46"/>
        <v>0.77750000000000008</v>
      </c>
    </row>
    <row r="1522" spans="1:30" x14ac:dyDescent="0.3">
      <c r="A1522" s="47">
        <v>26050</v>
      </c>
      <c r="B1522" s="19">
        <v>99926</v>
      </c>
      <c r="C1522" s="49" t="s">
        <v>1986</v>
      </c>
      <c r="D1522" s="41" t="s">
        <v>1222</v>
      </c>
      <c r="E1522" s="44" t="s">
        <v>1986</v>
      </c>
      <c r="F1522" s="18" t="s">
        <v>7</v>
      </c>
      <c r="G1522" s="16">
        <v>0.77750000000000008</v>
      </c>
      <c r="H1522" s="36">
        <f>(Reference!B$12*List!$G1522)+Reference!B$13</f>
        <v>791.40706394189601</v>
      </c>
      <c r="I1522" s="36">
        <f>(Reference!C$12*List!$G1522)+Reference!C$13</f>
        <v>1180.9573545845235</v>
      </c>
      <c r="J1522" s="36">
        <f>(Reference!D$12*List!$G1522)+Reference!D$13</f>
        <v>1413.4475810953754</v>
      </c>
      <c r="K1522" s="36">
        <f>(Reference!E$12*List!$G1522)+Reference!E$13</f>
        <v>1748.2335072710021</v>
      </c>
      <c r="L1522" s="36">
        <f>(Reference!F$12*List!$G1522)+Reference!F$13</f>
        <v>1821.080444911069</v>
      </c>
      <c r="M1522" s="36">
        <f>(Reference!G$12*List!$G1522)+Reference!G$13</f>
        <v>2062.3536355345532</v>
      </c>
      <c r="N1522" s="36">
        <f>(Reference!H$12*List!$G1522)+Reference!H$13</f>
        <v>2140.8836676004403</v>
      </c>
      <c r="O1522" s="36">
        <f>(Reference!I$12*List!$G1522)+Reference!I$13</f>
        <v>2225.0967940921487</v>
      </c>
      <c r="P1522" s="36">
        <f>(Reference!J$12*List!$G1522)+Reference!J$13</f>
        <v>2575.8987136496344</v>
      </c>
      <c r="Q1522" s="36">
        <f>(Reference!K$12*List!$G1522)+Reference!K$13</f>
        <v>2657.5286154023338</v>
      </c>
      <c r="R1522" s="36">
        <f>(Reference!L$12*List!$G1522)+Reference!L$13</f>
        <v>2867.2864642099021</v>
      </c>
      <c r="S1522" s="36">
        <f>(Reference!M$12*List!$G1522)+Reference!M$13</f>
        <v>3425.7796527837486</v>
      </c>
      <c r="T1522" s="36">
        <f>(Reference!N$12*List!$G1522)+Reference!N$13</f>
        <v>13819.126067714431</v>
      </c>
      <c r="U1522" s="12">
        <f>(Reference!O$12*List!$G1522)+Reference!O$13</f>
        <v>513.63807420568605</v>
      </c>
      <c r="V1522" s="12">
        <f>(Reference!P$12*List!$G1522)+Reference!P$13</f>
        <v>723.76274092619406</v>
      </c>
      <c r="W1522" s="12">
        <f>(Reference!Q$12*List!$G1522)+Reference!Q$13</f>
        <v>361.88137046309703</v>
      </c>
      <c r="X1522" s="54"/>
      <c r="Y1522" s="1" t="str">
        <f t="shared" si="47"/>
        <v>Barton County, Missouri</v>
      </c>
      <c r="Z1522" s="41" t="s">
        <v>1222</v>
      </c>
      <c r="AA1522" s="40" t="s">
        <v>2225</v>
      </c>
      <c r="AB1522" s="44" t="s">
        <v>1986</v>
      </c>
      <c r="AC1522" s="63"/>
      <c r="AD1522" s="57">
        <f t="shared" si="46"/>
        <v>0.77750000000000008</v>
      </c>
    </row>
    <row r="1523" spans="1:30" x14ac:dyDescent="0.3">
      <c r="A1523" s="47">
        <v>26060</v>
      </c>
      <c r="B1523" s="28">
        <v>28140</v>
      </c>
      <c r="C1523" s="49" t="s">
        <v>2395</v>
      </c>
      <c r="D1523" s="40" t="s">
        <v>438</v>
      </c>
      <c r="E1523" s="43" t="s">
        <v>1986</v>
      </c>
      <c r="F1523" s="18" t="s">
        <v>6</v>
      </c>
      <c r="G1523" s="10">
        <v>0.92800000000000005</v>
      </c>
      <c r="H1523" s="36">
        <f>(Reference!B$12*List!$G1523)+Reference!B$13</f>
        <v>904.75381396477337</v>
      </c>
      <c r="I1523" s="36">
        <f>(Reference!C$12*List!$G1523)+Reference!C$13</f>
        <v>1350.0962012749269</v>
      </c>
      <c r="J1523" s="36">
        <f>(Reference!D$12*List!$G1523)+Reference!D$13</f>
        <v>1615.8840982106947</v>
      </c>
      <c r="K1523" s="36">
        <f>(Reference!E$12*List!$G1523)+Reference!E$13</f>
        <v>1998.6186697982005</v>
      </c>
      <c r="L1523" s="36">
        <f>(Reference!F$12*List!$G1523)+Reference!F$13</f>
        <v>2081.898877504741</v>
      </c>
      <c r="M1523" s="36">
        <f>(Reference!G$12*List!$G1523)+Reference!G$13</f>
        <v>2357.7276505469708</v>
      </c>
      <c r="N1523" s="36">
        <f>(Reference!H$12*List!$G1523)+Reference!H$13</f>
        <v>2447.5048957341633</v>
      </c>
      <c r="O1523" s="36">
        <f>(Reference!I$12*List!$G1523)+Reference!I$13</f>
        <v>2543.7791784020083</v>
      </c>
      <c r="P1523" s="36">
        <f>(Reference!J$12*List!$G1523)+Reference!J$13</f>
        <v>2944.823582889534</v>
      </c>
      <c r="Q1523" s="36">
        <f>(Reference!K$12*List!$G1523)+Reference!K$13</f>
        <v>3038.1446667025366</v>
      </c>
      <c r="R1523" s="36">
        <f>(Reference!L$12*List!$G1523)+Reference!L$13</f>
        <v>3277.9444137156961</v>
      </c>
      <c r="S1523" s="36">
        <f>(Reference!M$12*List!$G1523)+Reference!M$13</f>
        <v>3916.4260061325076</v>
      </c>
      <c r="T1523" s="36">
        <f>(Reference!N$12*List!$G1523)+Reference!N$13</f>
        <v>15798.326278703269</v>
      </c>
      <c r="U1523" s="12">
        <f>(Reference!O$12*List!$G1523)+Reference!O$13</f>
        <v>587.20224750133707</v>
      </c>
      <c r="V1523" s="12">
        <f>(Reference!P$12*List!$G1523)+Reference!P$13</f>
        <v>827.42134875188435</v>
      </c>
      <c r="W1523" s="12">
        <f>(Reference!Q$12*List!$G1523)+Reference!Q$13</f>
        <v>413.71067437594218</v>
      </c>
      <c r="X1523" s="54"/>
      <c r="Y1523" s="1" t="str">
        <f t="shared" si="47"/>
        <v>Bates County, Missouri</v>
      </c>
      <c r="Z1523" s="40" t="s">
        <v>438</v>
      </c>
      <c r="AA1523" s="40" t="s">
        <v>2225</v>
      </c>
      <c r="AB1523" s="43" t="s">
        <v>1986</v>
      </c>
      <c r="AC1523" s="62"/>
      <c r="AD1523" s="57">
        <f t="shared" si="46"/>
        <v>0.92800000000000005</v>
      </c>
    </row>
    <row r="1524" spans="1:30" x14ac:dyDescent="0.3">
      <c r="A1524" s="47">
        <v>26070</v>
      </c>
      <c r="B1524" s="19">
        <v>99926</v>
      </c>
      <c r="C1524" s="49" t="s">
        <v>1986</v>
      </c>
      <c r="D1524" s="41" t="s">
        <v>50</v>
      </c>
      <c r="E1524" s="44" t="s">
        <v>1986</v>
      </c>
      <c r="F1524" s="18" t="s">
        <v>7</v>
      </c>
      <c r="G1524" s="16">
        <v>0.77750000000000008</v>
      </c>
      <c r="H1524" s="36">
        <f>(Reference!B$12*List!$G1524)+Reference!B$13</f>
        <v>791.40706394189601</v>
      </c>
      <c r="I1524" s="36">
        <f>(Reference!C$12*List!$G1524)+Reference!C$13</f>
        <v>1180.9573545845235</v>
      </c>
      <c r="J1524" s="36">
        <f>(Reference!D$12*List!$G1524)+Reference!D$13</f>
        <v>1413.4475810953754</v>
      </c>
      <c r="K1524" s="36">
        <f>(Reference!E$12*List!$G1524)+Reference!E$13</f>
        <v>1748.2335072710021</v>
      </c>
      <c r="L1524" s="36">
        <f>(Reference!F$12*List!$G1524)+Reference!F$13</f>
        <v>1821.080444911069</v>
      </c>
      <c r="M1524" s="36">
        <f>(Reference!G$12*List!$G1524)+Reference!G$13</f>
        <v>2062.3536355345532</v>
      </c>
      <c r="N1524" s="36">
        <f>(Reference!H$12*List!$G1524)+Reference!H$13</f>
        <v>2140.8836676004403</v>
      </c>
      <c r="O1524" s="36">
        <f>(Reference!I$12*List!$G1524)+Reference!I$13</f>
        <v>2225.0967940921487</v>
      </c>
      <c r="P1524" s="36">
        <f>(Reference!J$12*List!$G1524)+Reference!J$13</f>
        <v>2575.8987136496344</v>
      </c>
      <c r="Q1524" s="36">
        <f>(Reference!K$12*List!$G1524)+Reference!K$13</f>
        <v>2657.5286154023338</v>
      </c>
      <c r="R1524" s="36">
        <f>(Reference!L$12*List!$G1524)+Reference!L$13</f>
        <v>2867.2864642099021</v>
      </c>
      <c r="S1524" s="36">
        <f>(Reference!M$12*List!$G1524)+Reference!M$13</f>
        <v>3425.7796527837486</v>
      </c>
      <c r="T1524" s="36">
        <f>(Reference!N$12*List!$G1524)+Reference!N$13</f>
        <v>13819.126067714431</v>
      </c>
      <c r="U1524" s="12">
        <f>(Reference!O$12*List!$G1524)+Reference!O$13</f>
        <v>513.63807420568605</v>
      </c>
      <c r="V1524" s="12">
        <f>(Reference!P$12*List!$G1524)+Reference!P$13</f>
        <v>723.76274092619406</v>
      </c>
      <c r="W1524" s="12">
        <f>(Reference!Q$12*List!$G1524)+Reference!Q$13</f>
        <v>361.88137046309703</v>
      </c>
      <c r="X1524" s="54"/>
      <c r="Y1524" s="1" t="str">
        <f t="shared" si="47"/>
        <v>Benton County, Missouri</v>
      </c>
      <c r="Z1524" s="41" t="s">
        <v>50</v>
      </c>
      <c r="AA1524" s="40" t="s">
        <v>2225</v>
      </c>
      <c r="AB1524" s="44" t="s">
        <v>1986</v>
      </c>
      <c r="AC1524" s="63"/>
      <c r="AD1524" s="57">
        <f t="shared" si="46"/>
        <v>0.77750000000000008</v>
      </c>
    </row>
    <row r="1525" spans="1:30" x14ac:dyDescent="0.3">
      <c r="A1525" s="47">
        <v>26080</v>
      </c>
      <c r="B1525" s="28">
        <v>16020</v>
      </c>
      <c r="C1525" s="49" t="s">
        <v>2355</v>
      </c>
      <c r="D1525" s="40" t="s">
        <v>439</v>
      </c>
      <c r="E1525" s="43" t="s">
        <v>1986</v>
      </c>
      <c r="F1525" s="18" t="s">
        <v>6</v>
      </c>
      <c r="G1525" s="10">
        <v>0.81020000000000003</v>
      </c>
      <c r="H1525" s="36">
        <f>(Reference!B$12*List!$G1525)+Reference!B$13</f>
        <v>816.03456378075373</v>
      </c>
      <c r="I1525" s="36">
        <f>(Reference!C$12*List!$G1525)+Reference!C$13</f>
        <v>1217.7071239318734</v>
      </c>
      <c r="J1525" s="36">
        <f>(Reference!D$12*List!$G1525)+Reference!D$13</f>
        <v>1457.4321266745842</v>
      </c>
      <c r="K1525" s="36">
        <f>(Reference!E$12*List!$G1525)+Reference!E$13</f>
        <v>1802.6361306240876</v>
      </c>
      <c r="L1525" s="36">
        <f>(Reference!F$12*List!$G1525)+Reference!F$13</f>
        <v>1877.7499648168036</v>
      </c>
      <c r="M1525" s="36">
        <f>(Reference!G$12*List!$G1525)+Reference!G$13</f>
        <v>2126.5312454409054</v>
      </c>
      <c r="N1525" s="36">
        <f>(Reference!H$12*List!$G1525)+Reference!H$13</f>
        <v>2207.5050241451099</v>
      </c>
      <c r="O1525" s="36">
        <f>(Reference!I$12*List!$G1525)+Reference!I$13</f>
        <v>2294.3387473608027</v>
      </c>
      <c r="P1525" s="36">
        <f>(Reference!J$12*List!$G1525)+Reference!J$13</f>
        <v>2656.0571403881377</v>
      </c>
      <c r="Q1525" s="36">
        <f>(Reference!K$12*List!$G1525)+Reference!K$13</f>
        <v>2740.2272524622449</v>
      </c>
      <c r="R1525" s="36">
        <f>(Reference!L$12*List!$G1525)+Reference!L$13</f>
        <v>2956.5124771590017</v>
      </c>
      <c r="S1525" s="36">
        <f>(Reference!M$12*List!$G1525)+Reference!M$13</f>
        <v>3532.3852059698243</v>
      </c>
      <c r="T1525" s="36">
        <f>(Reference!N$12*List!$G1525)+Reference!N$13</f>
        <v>14249.158273025627</v>
      </c>
      <c r="U1525" s="12">
        <f>(Reference!O$12*List!$G1525)+Reference!O$13</f>
        <v>529.62178494832915</v>
      </c>
      <c r="V1525" s="12">
        <f>(Reference!P$12*List!$G1525)+Reference!P$13</f>
        <v>746.28524242719118</v>
      </c>
      <c r="W1525" s="12">
        <f>(Reference!Q$12*List!$G1525)+Reference!Q$13</f>
        <v>373.14262121359559</v>
      </c>
      <c r="X1525" s="54"/>
      <c r="Y1525" s="1" t="str">
        <f t="shared" si="47"/>
        <v>Bollinger County, Missouri</v>
      </c>
      <c r="Z1525" s="40" t="s">
        <v>439</v>
      </c>
      <c r="AA1525" s="40" t="s">
        <v>2225</v>
      </c>
      <c r="AB1525" s="43" t="s">
        <v>1986</v>
      </c>
      <c r="AC1525" s="62"/>
      <c r="AD1525" s="57">
        <f t="shared" si="46"/>
        <v>0.81020000000000003</v>
      </c>
    </row>
    <row r="1526" spans="1:30" x14ac:dyDescent="0.3">
      <c r="A1526" s="47">
        <v>26090</v>
      </c>
      <c r="B1526" s="28">
        <v>17860</v>
      </c>
      <c r="C1526" s="49" t="s">
        <v>2450</v>
      </c>
      <c r="D1526" s="40" t="s">
        <v>237</v>
      </c>
      <c r="E1526" s="43" t="s">
        <v>1986</v>
      </c>
      <c r="F1526" s="18" t="s">
        <v>6</v>
      </c>
      <c r="G1526" s="10">
        <v>0.82199999999999995</v>
      </c>
      <c r="H1526" s="36">
        <f>(Reference!B$12*List!$G1526)+Reference!B$13</f>
        <v>824.92155149018856</v>
      </c>
      <c r="I1526" s="36">
        <f>(Reference!C$12*List!$G1526)+Reference!C$13</f>
        <v>1230.968508589327</v>
      </c>
      <c r="J1526" s="36">
        <f>(Reference!D$12*List!$G1526)+Reference!D$13</f>
        <v>1473.3042256909348</v>
      </c>
      <c r="K1526" s="36">
        <f>(Reference!E$12*List!$G1526)+Reference!E$13</f>
        <v>1822.2676583172499</v>
      </c>
      <c r="L1526" s="36">
        <f>(Reference!F$12*List!$G1526)+Reference!F$13</f>
        <v>1898.1995163424203</v>
      </c>
      <c r="M1526" s="36">
        <f>(Reference!G$12*List!$G1526)+Reference!G$13</f>
        <v>2149.6901383123109</v>
      </c>
      <c r="N1526" s="36">
        <f>(Reference!H$12*List!$G1526)+Reference!H$13</f>
        <v>2231.545758311076</v>
      </c>
      <c r="O1526" s="36">
        <f>(Reference!I$12*List!$G1526)+Reference!I$13</f>
        <v>2319.3251402834358</v>
      </c>
      <c r="P1526" s="36">
        <f>(Reference!J$12*List!$G1526)+Reference!J$13</f>
        <v>2684.9828111989732</v>
      </c>
      <c r="Q1526" s="36">
        <f>(Reference!K$12*List!$G1526)+Reference!K$13</f>
        <v>2770.0695740924266</v>
      </c>
      <c r="R1526" s="36">
        <f>(Reference!L$12*List!$G1526)+Reference!L$13</f>
        <v>2988.7102432996553</v>
      </c>
      <c r="S1526" s="36">
        <f>(Reference!M$12*List!$G1526)+Reference!M$13</f>
        <v>3570.8544881592948</v>
      </c>
      <c r="T1526" s="36">
        <f>(Reference!N$12*List!$G1526)+Reference!N$13</f>
        <v>14404.338090232723</v>
      </c>
      <c r="U1526" s="12">
        <f>(Reference!O$12*List!$G1526)+Reference!O$13</f>
        <v>535.38960717350301</v>
      </c>
      <c r="V1526" s="12">
        <f>(Reference!P$12*List!$G1526)+Reference!P$13</f>
        <v>754.41262828993626</v>
      </c>
      <c r="W1526" s="12">
        <f>(Reference!Q$12*List!$G1526)+Reference!Q$13</f>
        <v>377.20631414496813</v>
      </c>
      <c r="X1526" s="54"/>
      <c r="Y1526" s="1" t="str">
        <f t="shared" si="47"/>
        <v>Boone County, Missouri</v>
      </c>
      <c r="Z1526" s="40" t="s">
        <v>237</v>
      </c>
      <c r="AA1526" s="40" t="s">
        <v>2225</v>
      </c>
      <c r="AB1526" s="43" t="s">
        <v>1986</v>
      </c>
      <c r="AC1526" s="62"/>
      <c r="AD1526" s="57">
        <f t="shared" si="46"/>
        <v>0.82199999999999995</v>
      </c>
    </row>
    <row r="1527" spans="1:30" x14ac:dyDescent="0.3">
      <c r="A1527" s="47">
        <v>26100</v>
      </c>
      <c r="B1527" s="28">
        <v>41140</v>
      </c>
      <c r="C1527" s="49" t="s">
        <v>2392</v>
      </c>
      <c r="D1527" s="40" t="s">
        <v>440</v>
      </c>
      <c r="E1527" s="43" t="s">
        <v>1986</v>
      </c>
      <c r="F1527" s="18" t="s">
        <v>6</v>
      </c>
      <c r="G1527" s="10">
        <v>0.93689999999999996</v>
      </c>
      <c r="H1527" s="36">
        <f>(Reference!B$12*List!$G1527)+Reference!B$13</f>
        <v>911.45671147443181</v>
      </c>
      <c r="I1527" s="36">
        <f>(Reference!C$12*List!$G1527)+Reference!C$13</f>
        <v>1360.0984320758876</v>
      </c>
      <c r="J1527" s="36">
        <f>(Reference!D$12*List!$G1527)+Reference!D$13</f>
        <v>1627.8554271298065</v>
      </c>
      <c r="K1527" s="36">
        <f>(Reference!E$12*List!$G1527)+Reference!E$13</f>
        <v>2013.42550000745</v>
      </c>
      <c r="L1527" s="36">
        <f>(Reference!F$12*List!$G1527)+Reference!F$13</f>
        <v>2097.3226917910115</v>
      </c>
      <c r="M1527" s="36">
        <f>(Reference!G$12*List!$G1527)+Reference!G$13</f>
        <v>2375.1949511025223</v>
      </c>
      <c r="N1527" s="36">
        <f>(Reference!H$12*List!$G1527)+Reference!H$13</f>
        <v>2465.6373138762906</v>
      </c>
      <c r="O1527" s="36">
        <f>(Reference!I$12*List!$G1527)+Reference!I$13</f>
        <v>2562.6248476402652</v>
      </c>
      <c r="P1527" s="36">
        <f>(Reference!J$12*List!$G1527)+Reference!J$13</f>
        <v>2966.6404023994014</v>
      </c>
      <c r="Q1527" s="36">
        <f>(Reference!K$12*List!$G1527)+Reference!K$13</f>
        <v>3060.6528584405551</v>
      </c>
      <c r="R1527" s="36">
        <f>(Reference!L$12*List!$G1527)+Reference!L$13</f>
        <v>3302.2291695336471</v>
      </c>
      <c r="S1527" s="36">
        <f>(Reference!M$12*List!$G1527)+Reference!M$13</f>
        <v>3945.4409732076165</v>
      </c>
      <c r="T1527" s="36">
        <f>(Reference!N$12*List!$G1527)+Reference!N$13</f>
        <v>15915.368683206925</v>
      </c>
      <c r="U1527" s="12">
        <f>(Reference!O$12*List!$G1527)+Reference!O$13</f>
        <v>591.55255409490053</v>
      </c>
      <c r="V1527" s="12">
        <f>(Reference!P$12*List!$G1527)+Reference!P$13</f>
        <v>833.5513262246327</v>
      </c>
      <c r="W1527" s="12">
        <f>(Reference!Q$12*List!$G1527)+Reference!Q$13</f>
        <v>416.77566311231635</v>
      </c>
      <c r="X1527" s="54"/>
      <c r="Y1527" s="1" t="str">
        <f t="shared" si="47"/>
        <v>Buchanan County, Missouri</v>
      </c>
      <c r="Z1527" s="40" t="s">
        <v>440</v>
      </c>
      <c r="AA1527" s="40" t="s">
        <v>2225</v>
      </c>
      <c r="AB1527" s="43" t="s">
        <v>1986</v>
      </c>
      <c r="AC1527" s="62"/>
      <c r="AD1527" s="57">
        <f t="shared" si="46"/>
        <v>0.93689999999999996</v>
      </c>
    </row>
    <row r="1528" spans="1:30" x14ac:dyDescent="0.3">
      <c r="A1528" s="47">
        <v>26110</v>
      </c>
      <c r="B1528" s="19">
        <v>99926</v>
      </c>
      <c r="C1528" s="49" t="s">
        <v>1986</v>
      </c>
      <c r="D1528" s="41" t="s">
        <v>305</v>
      </c>
      <c r="E1528" s="44" t="s">
        <v>1986</v>
      </c>
      <c r="F1528" s="18" t="s">
        <v>7</v>
      </c>
      <c r="G1528" s="16">
        <v>0.77750000000000008</v>
      </c>
      <c r="H1528" s="36">
        <f>(Reference!B$12*List!$G1528)+Reference!B$13</f>
        <v>791.40706394189601</v>
      </c>
      <c r="I1528" s="36">
        <f>(Reference!C$12*List!$G1528)+Reference!C$13</f>
        <v>1180.9573545845235</v>
      </c>
      <c r="J1528" s="36">
        <f>(Reference!D$12*List!$G1528)+Reference!D$13</f>
        <v>1413.4475810953754</v>
      </c>
      <c r="K1528" s="36">
        <f>(Reference!E$12*List!$G1528)+Reference!E$13</f>
        <v>1748.2335072710021</v>
      </c>
      <c r="L1528" s="36">
        <f>(Reference!F$12*List!$G1528)+Reference!F$13</f>
        <v>1821.080444911069</v>
      </c>
      <c r="M1528" s="36">
        <f>(Reference!G$12*List!$G1528)+Reference!G$13</f>
        <v>2062.3536355345532</v>
      </c>
      <c r="N1528" s="36">
        <f>(Reference!H$12*List!$G1528)+Reference!H$13</f>
        <v>2140.8836676004403</v>
      </c>
      <c r="O1528" s="36">
        <f>(Reference!I$12*List!$G1528)+Reference!I$13</f>
        <v>2225.0967940921487</v>
      </c>
      <c r="P1528" s="36">
        <f>(Reference!J$12*List!$G1528)+Reference!J$13</f>
        <v>2575.8987136496344</v>
      </c>
      <c r="Q1528" s="36">
        <f>(Reference!K$12*List!$G1528)+Reference!K$13</f>
        <v>2657.5286154023338</v>
      </c>
      <c r="R1528" s="36">
        <f>(Reference!L$12*List!$G1528)+Reference!L$13</f>
        <v>2867.2864642099021</v>
      </c>
      <c r="S1528" s="36">
        <f>(Reference!M$12*List!$G1528)+Reference!M$13</f>
        <v>3425.7796527837486</v>
      </c>
      <c r="T1528" s="36">
        <f>(Reference!N$12*List!$G1528)+Reference!N$13</f>
        <v>13819.126067714431</v>
      </c>
      <c r="U1528" s="12">
        <f>(Reference!O$12*List!$G1528)+Reference!O$13</f>
        <v>513.63807420568605</v>
      </c>
      <c r="V1528" s="12">
        <f>(Reference!P$12*List!$G1528)+Reference!P$13</f>
        <v>723.76274092619406</v>
      </c>
      <c r="W1528" s="12">
        <f>(Reference!Q$12*List!$G1528)+Reference!Q$13</f>
        <v>361.88137046309703</v>
      </c>
      <c r="X1528" s="54"/>
      <c r="Y1528" s="1" t="str">
        <f t="shared" si="47"/>
        <v>Butler County, Missouri</v>
      </c>
      <c r="Z1528" s="41" t="s">
        <v>305</v>
      </c>
      <c r="AA1528" s="40" t="s">
        <v>2225</v>
      </c>
      <c r="AB1528" s="44" t="s">
        <v>1986</v>
      </c>
      <c r="AC1528" s="63"/>
      <c r="AD1528" s="57">
        <f t="shared" si="46"/>
        <v>0.77750000000000008</v>
      </c>
    </row>
    <row r="1529" spans="1:30" x14ac:dyDescent="0.3">
      <c r="A1529" s="47">
        <v>26120</v>
      </c>
      <c r="B1529" s="28">
        <v>28140</v>
      </c>
      <c r="C1529" s="49" t="s">
        <v>2395</v>
      </c>
      <c r="D1529" s="40" t="s">
        <v>441</v>
      </c>
      <c r="E1529" s="43" t="s">
        <v>1986</v>
      </c>
      <c r="F1529" s="18" t="s">
        <v>6</v>
      </c>
      <c r="G1529" s="10">
        <v>0.92800000000000005</v>
      </c>
      <c r="H1529" s="36">
        <f>(Reference!B$12*List!$G1529)+Reference!B$13</f>
        <v>904.75381396477337</v>
      </c>
      <c r="I1529" s="36">
        <f>(Reference!C$12*List!$G1529)+Reference!C$13</f>
        <v>1350.0962012749269</v>
      </c>
      <c r="J1529" s="36">
        <f>(Reference!D$12*List!$G1529)+Reference!D$13</f>
        <v>1615.8840982106947</v>
      </c>
      <c r="K1529" s="36">
        <f>(Reference!E$12*List!$G1529)+Reference!E$13</f>
        <v>1998.6186697982005</v>
      </c>
      <c r="L1529" s="36">
        <f>(Reference!F$12*List!$G1529)+Reference!F$13</f>
        <v>2081.898877504741</v>
      </c>
      <c r="M1529" s="36">
        <f>(Reference!G$12*List!$G1529)+Reference!G$13</f>
        <v>2357.7276505469708</v>
      </c>
      <c r="N1529" s="36">
        <f>(Reference!H$12*List!$G1529)+Reference!H$13</f>
        <v>2447.5048957341633</v>
      </c>
      <c r="O1529" s="36">
        <f>(Reference!I$12*List!$G1529)+Reference!I$13</f>
        <v>2543.7791784020083</v>
      </c>
      <c r="P1529" s="36">
        <f>(Reference!J$12*List!$G1529)+Reference!J$13</f>
        <v>2944.823582889534</v>
      </c>
      <c r="Q1529" s="36">
        <f>(Reference!K$12*List!$G1529)+Reference!K$13</f>
        <v>3038.1446667025366</v>
      </c>
      <c r="R1529" s="36">
        <f>(Reference!L$12*List!$G1529)+Reference!L$13</f>
        <v>3277.9444137156961</v>
      </c>
      <c r="S1529" s="36">
        <f>(Reference!M$12*List!$G1529)+Reference!M$13</f>
        <v>3916.4260061325076</v>
      </c>
      <c r="T1529" s="36">
        <f>(Reference!N$12*List!$G1529)+Reference!N$13</f>
        <v>15798.326278703269</v>
      </c>
      <c r="U1529" s="12">
        <f>(Reference!O$12*List!$G1529)+Reference!O$13</f>
        <v>587.20224750133707</v>
      </c>
      <c r="V1529" s="12">
        <f>(Reference!P$12*List!$G1529)+Reference!P$13</f>
        <v>827.42134875188435</v>
      </c>
      <c r="W1529" s="12">
        <f>(Reference!Q$12*List!$G1529)+Reference!Q$13</f>
        <v>413.71067437594218</v>
      </c>
      <c r="X1529" s="54"/>
      <c r="Y1529" s="1" t="str">
        <f t="shared" si="47"/>
        <v>Caldwell County, Missouri</v>
      </c>
      <c r="Z1529" s="40" t="s">
        <v>441</v>
      </c>
      <c r="AA1529" s="40" t="s">
        <v>2225</v>
      </c>
      <c r="AB1529" s="43" t="s">
        <v>1986</v>
      </c>
      <c r="AC1529" s="62"/>
      <c r="AD1529" s="57">
        <f t="shared" si="46"/>
        <v>0.92800000000000005</v>
      </c>
    </row>
    <row r="1530" spans="1:30" x14ac:dyDescent="0.3">
      <c r="A1530" s="47">
        <v>26130</v>
      </c>
      <c r="B1530" s="28">
        <v>27620</v>
      </c>
      <c r="C1530" s="49" t="s">
        <v>2451</v>
      </c>
      <c r="D1530" s="40" t="s">
        <v>442</v>
      </c>
      <c r="E1530" s="43" t="s">
        <v>1986</v>
      </c>
      <c r="F1530" s="18" t="s">
        <v>6</v>
      </c>
      <c r="G1530" s="10">
        <v>0.85029999999999994</v>
      </c>
      <c r="H1530" s="36">
        <f>(Reference!B$12*List!$G1530)+Reference!B$13</f>
        <v>846.23525930179937</v>
      </c>
      <c r="I1530" s="36">
        <f>(Reference!C$12*List!$G1530)+Reference!C$13</f>
        <v>1262.7733548440674</v>
      </c>
      <c r="J1530" s="36">
        <f>(Reference!D$12*List!$G1530)+Reference!D$13</f>
        <v>1511.3703614674366</v>
      </c>
      <c r="K1530" s="36">
        <f>(Reference!E$12*List!$G1530)+Reference!E$13</f>
        <v>1869.3500510050885</v>
      </c>
      <c r="L1530" s="36">
        <f>(Reference!F$12*List!$G1530)+Reference!F$13</f>
        <v>1947.2437797470777</v>
      </c>
      <c r="M1530" s="36">
        <f>(Reference!G$12*List!$G1530)+Reference!G$13</f>
        <v>2205.232228842885</v>
      </c>
      <c r="N1530" s="36">
        <f>(Reference!H$12*List!$G1530)+Reference!H$13</f>
        <v>2289.2027733023342</v>
      </c>
      <c r="O1530" s="36">
        <f>(Reference!I$12*List!$G1530)+Reference!I$13</f>
        <v>2379.2501334792432</v>
      </c>
      <c r="P1530" s="36">
        <f>(Reference!J$12*List!$G1530)+Reference!J$13</f>
        <v>2754.3553945842832</v>
      </c>
      <c r="Q1530" s="36">
        <f>(Reference!K$12*List!$G1530)+Reference!K$13</f>
        <v>2841.6405657987107</v>
      </c>
      <c r="R1530" s="36">
        <f>(Reference!L$12*List!$G1530)+Reference!L$13</f>
        <v>3065.9303095522391</v>
      </c>
      <c r="S1530" s="36">
        <f>(Reference!M$12*List!$G1530)+Reference!M$13</f>
        <v>3663.1155632408222</v>
      </c>
      <c r="T1530" s="36">
        <f>(Reference!N$12*List!$G1530)+Reference!N$13</f>
        <v>14776.506634890426</v>
      </c>
      <c r="U1530" s="12">
        <f>(Reference!O$12*List!$G1530)+Reference!O$13</f>
        <v>549.2226045440475</v>
      </c>
      <c r="V1530" s="12">
        <f>(Reference!P$12*List!$G1530)+Reference!P$13</f>
        <v>773.90457913024875</v>
      </c>
      <c r="W1530" s="12">
        <f>(Reference!Q$12*List!$G1530)+Reference!Q$13</f>
        <v>386.95228956512437</v>
      </c>
      <c r="X1530" s="54"/>
      <c r="Y1530" s="1" t="str">
        <f t="shared" si="47"/>
        <v>Callaway County, Missouri</v>
      </c>
      <c r="Z1530" s="40" t="s">
        <v>442</v>
      </c>
      <c r="AA1530" s="40" t="s">
        <v>2225</v>
      </c>
      <c r="AB1530" s="43" t="s">
        <v>1986</v>
      </c>
      <c r="AC1530" s="62"/>
      <c r="AD1530" s="57">
        <f t="shared" si="46"/>
        <v>0.85029999999999994</v>
      </c>
    </row>
    <row r="1531" spans="1:30" x14ac:dyDescent="0.3">
      <c r="A1531" s="47">
        <v>26140</v>
      </c>
      <c r="B1531" s="19">
        <v>99926</v>
      </c>
      <c r="C1531" s="49" t="s">
        <v>1986</v>
      </c>
      <c r="D1531" s="41" t="s">
        <v>469</v>
      </c>
      <c r="E1531" s="44" t="s">
        <v>1986</v>
      </c>
      <c r="F1531" s="18" t="s">
        <v>7</v>
      </c>
      <c r="G1531" s="16">
        <v>0.77750000000000008</v>
      </c>
      <c r="H1531" s="36">
        <f>(Reference!B$12*List!$G1531)+Reference!B$13</f>
        <v>791.40706394189601</v>
      </c>
      <c r="I1531" s="36">
        <f>(Reference!C$12*List!$G1531)+Reference!C$13</f>
        <v>1180.9573545845235</v>
      </c>
      <c r="J1531" s="36">
        <f>(Reference!D$12*List!$G1531)+Reference!D$13</f>
        <v>1413.4475810953754</v>
      </c>
      <c r="K1531" s="36">
        <f>(Reference!E$12*List!$G1531)+Reference!E$13</f>
        <v>1748.2335072710021</v>
      </c>
      <c r="L1531" s="36">
        <f>(Reference!F$12*List!$G1531)+Reference!F$13</f>
        <v>1821.080444911069</v>
      </c>
      <c r="M1531" s="36">
        <f>(Reference!G$12*List!$G1531)+Reference!G$13</f>
        <v>2062.3536355345532</v>
      </c>
      <c r="N1531" s="36">
        <f>(Reference!H$12*List!$G1531)+Reference!H$13</f>
        <v>2140.8836676004403</v>
      </c>
      <c r="O1531" s="36">
        <f>(Reference!I$12*List!$G1531)+Reference!I$13</f>
        <v>2225.0967940921487</v>
      </c>
      <c r="P1531" s="36">
        <f>(Reference!J$12*List!$G1531)+Reference!J$13</f>
        <v>2575.8987136496344</v>
      </c>
      <c r="Q1531" s="36">
        <f>(Reference!K$12*List!$G1531)+Reference!K$13</f>
        <v>2657.5286154023338</v>
      </c>
      <c r="R1531" s="36">
        <f>(Reference!L$12*List!$G1531)+Reference!L$13</f>
        <v>2867.2864642099021</v>
      </c>
      <c r="S1531" s="36">
        <f>(Reference!M$12*List!$G1531)+Reference!M$13</f>
        <v>3425.7796527837486</v>
      </c>
      <c r="T1531" s="36">
        <f>(Reference!N$12*List!$G1531)+Reference!N$13</f>
        <v>13819.126067714431</v>
      </c>
      <c r="U1531" s="12">
        <f>(Reference!O$12*List!$G1531)+Reference!O$13</f>
        <v>513.63807420568605</v>
      </c>
      <c r="V1531" s="12">
        <f>(Reference!P$12*List!$G1531)+Reference!P$13</f>
        <v>723.76274092619406</v>
      </c>
      <c r="W1531" s="12">
        <f>(Reference!Q$12*List!$G1531)+Reference!Q$13</f>
        <v>361.88137046309703</v>
      </c>
      <c r="X1531" s="54"/>
      <c r="Y1531" s="1" t="str">
        <f t="shared" si="47"/>
        <v>Camden County, Missouri</v>
      </c>
      <c r="Z1531" s="41" t="s">
        <v>469</v>
      </c>
      <c r="AA1531" s="40" t="s">
        <v>2225</v>
      </c>
      <c r="AB1531" s="44" t="s">
        <v>1986</v>
      </c>
      <c r="AC1531" s="63"/>
      <c r="AD1531" s="57">
        <f t="shared" si="46"/>
        <v>0.77750000000000008</v>
      </c>
    </row>
    <row r="1532" spans="1:30" x14ac:dyDescent="0.3">
      <c r="A1532" s="47">
        <v>26150</v>
      </c>
      <c r="B1532" s="28">
        <v>16020</v>
      </c>
      <c r="C1532" s="49" t="s">
        <v>2355</v>
      </c>
      <c r="D1532" s="40" t="s">
        <v>443</v>
      </c>
      <c r="E1532" s="43" t="s">
        <v>1986</v>
      </c>
      <c r="F1532" s="18" t="s">
        <v>6</v>
      </c>
      <c r="G1532" s="10">
        <v>0.81020000000000003</v>
      </c>
      <c r="H1532" s="36">
        <f>(Reference!B$12*List!$G1532)+Reference!B$13</f>
        <v>816.03456378075373</v>
      </c>
      <c r="I1532" s="36">
        <f>(Reference!C$12*List!$G1532)+Reference!C$13</f>
        <v>1217.7071239318734</v>
      </c>
      <c r="J1532" s="36">
        <f>(Reference!D$12*List!$G1532)+Reference!D$13</f>
        <v>1457.4321266745842</v>
      </c>
      <c r="K1532" s="36">
        <f>(Reference!E$12*List!$G1532)+Reference!E$13</f>
        <v>1802.6361306240876</v>
      </c>
      <c r="L1532" s="36">
        <f>(Reference!F$12*List!$G1532)+Reference!F$13</f>
        <v>1877.7499648168036</v>
      </c>
      <c r="M1532" s="36">
        <f>(Reference!G$12*List!$G1532)+Reference!G$13</f>
        <v>2126.5312454409054</v>
      </c>
      <c r="N1532" s="36">
        <f>(Reference!H$12*List!$G1532)+Reference!H$13</f>
        <v>2207.5050241451099</v>
      </c>
      <c r="O1532" s="36">
        <f>(Reference!I$12*List!$G1532)+Reference!I$13</f>
        <v>2294.3387473608027</v>
      </c>
      <c r="P1532" s="36">
        <f>(Reference!J$12*List!$G1532)+Reference!J$13</f>
        <v>2656.0571403881377</v>
      </c>
      <c r="Q1532" s="36">
        <f>(Reference!K$12*List!$G1532)+Reference!K$13</f>
        <v>2740.2272524622449</v>
      </c>
      <c r="R1532" s="36">
        <f>(Reference!L$12*List!$G1532)+Reference!L$13</f>
        <v>2956.5124771590017</v>
      </c>
      <c r="S1532" s="36">
        <f>(Reference!M$12*List!$G1532)+Reference!M$13</f>
        <v>3532.3852059698243</v>
      </c>
      <c r="T1532" s="36">
        <f>(Reference!N$12*List!$G1532)+Reference!N$13</f>
        <v>14249.158273025627</v>
      </c>
      <c r="U1532" s="12">
        <f>(Reference!O$12*List!$G1532)+Reference!O$13</f>
        <v>529.62178494832915</v>
      </c>
      <c r="V1532" s="12">
        <f>(Reference!P$12*List!$G1532)+Reference!P$13</f>
        <v>746.28524242719118</v>
      </c>
      <c r="W1532" s="12">
        <f>(Reference!Q$12*List!$G1532)+Reference!Q$13</f>
        <v>373.14262121359559</v>
      </c>
      <c r="X1532" s="54"/>
      <c r="Y1532" s="1" t="str">
        <f t="shared" si="47"/>
        <v>Cape Girardeau County, Missouri</v>
      </c>
      <c r="Z1532" s="40" t="s">
        <v>443</v>
      </c>
      <c r="AA1532" s="40" t="s">
        <v>2225</v>
      </c>
      <c r="AB1532" s="43" t="s">
        <v>1986</v>
      </c>
      <c r="AC1532" s="62"/>
      <c r="AD1532" s="57">
        <f t="shared" si="46"/>
        <v>0.81020000000000003</v>
      </c>
    </row>
    <row r="1533" spans="1:30" x14ac:dyDescent="0.3">
      <c r="A1533" s="47">
        <v>26160</v>
      </c>
      <c r="B1533" s="19">
        <v>99926</v>
      </c>
      <c r="C1533" s="49" t="s">
        <v>1986</v>
      </c>
      <c r="D1533" s="41" t="s">
        <v>172</v>
      </c>
      <c r="E1533" s="44" t="s">
        <v>1986</v>
      </c>
      <c r="F1533" s="18" t="s">
        <v>7</v>
      </c>
      <c r="G1533" s="16">
        <v>0.77750000000000008</v>
      </c>
      <c r="H1533" s="36">
        <f>(Reference!B$12*List!$G1533)+Reference!B$13</f>
        <v>791.40706394189601</v>
      </c>
      <c r="I1533" s="36">
        <f>(Reference!C$12*List!$G1533)+Reference!C$13</f>
        <v>1180.9573545845235</v>
      </c>
      <c r="J1533" s="36">
        <f>(Reference!D$12*List!$G1533)+Reference!D$13</f>
        <v>1413.4475810953754</v>
      </c>
      <c r="K1533" s="36">
        <f>(Reference!E$12*List!$G1533)+Reference!E$13</f>
        <v>1748.2335072710021</v>
      </c>
      <c r="L1533" s="36">
        <f>(Reference!F$12*List!$G1533)+Reference!F$13</f>
        <v>1821.080444911069</v>
      </c>
      <c r="M1533" s="36">
        <f>(Reference!G$12*List!$G1533)+Reference!G$13</f>
        <v>2062.3536355345532</v>
      </c>
      <c r="N1533" s="36">
        <f>(Reference!H$12*List!$G1533)+Reference!H$13</f>
        <v>2140.8836676004403</v>
      </c>
      <c r="O1533" s="36">
        <f>(Reference!I$12*List!$G1533)+Reference!I$13</f>
        <v>2225.0967940921487</v>
      </c>
      <c r="P1533" s="36">
        <f>(Reference!J$12*List!$G1533)+Reference!J$13</f>
        <v>2575.8987136496344</v>
      </c>
      <c r="Q1533" s="36">
        <f>(Reference!K$12*List!$G1533)+Reference!K$13</f>
        <v>2657.5286154023338</v>
      </c>
      <c r="R1533" s="36">
        <f>(Reference!L$12*List!$G1533)+Reference!L$13</f>
        <v>2867.2864642099021</v>
      </c>
      <c r="S1533" s="36">
        <f>(Reference!M$12*List!$G1533)+Reference!M$13</f>
        <v>3425.7796527837486</v>
      </c>
      <c r="T1533" s="36">
        <f>(Reference!N$12*List!$G1533)+Reference!N$13</f>
        <v>13819.126067714431</v>
      </c>
      <c r="U1533" s="12">
        <f>(Reference!O$12*List!$G1533)+Reference!O$13</f>
        <v>513.63807420568605</v>
      </c>
      <c r="V1533" s="12">
        <f>(Reference!P$12*List!$G1533)+Reference!P$13</f>
        <v>723.76274092619406</v>
      </c>
      <c r="W1533" s="12">
        <f>(Reference!Q$12*List!$G1533)+Reference!Q$13</f>
        <v>361.88137046309703</v>
      </c>
      <c r="X1533" s="54"/>
      <c r="Y1533" s="1" t="str">
        <f t="shared" si="47"/>
        <v>Carroll County, Missouri</v>
      </c>
      <c r="Z1533" s="41" t="s">
        <v>172</v>
      </c>
      <c r="AA1533" s="40" t="s">
        <v>2225</v>
      </c>
      <c r="AB1533" s="44" t="s">
        <v>1986</v>
      </c>
      <c r="AC1533" s="63"/>
      <c r="AD1533" s="57">
        <f t="shared" si="46"/>
        <v>0.77750000000000008</v>
      </c>
    </row>
    <row r="1534" spans="1:30" x14ac:dyDescent="0.3">
      <c r="A1534" s="47">
        <v>26170</v>
      </c>
      <c r="B1534" s="19">
        <v>99926</v>
      </c>
      <c r="C1534" s="49" t="s">
        <v>1986</v>
      </c>
      <c r="D1534" s="41" t="s">
        <v>683</v>
      </c>
      <c r="E1534" s="44" t="s">
        <v>1986</v>
      </c>
      <c r="F1534" s="18" t="s">
        <v>7</v>
      </c>
      <c r="G1534" s="16">
        <v>0.77750000000000008</v>
      </c>
      <c r="H1534" s="36">
        <f>(Reference!B$12*List!$G1534)+Reference!B$13</f>
        <v>791.40706394189601</v>
      </c>
      <c r="I1534" s="36">
        <f>(Reference!C$12*List!$G1534)+Reference!C$13</f>
        <v>1180.9573545845235</v>
      </c>
      <c r="J1534" s="36">
        <f>(Reference!D$12*List!$G1534)+Reference!D$13</f>
        <v>1413.4475810953754</v>
      </c>
      <c r="K1534" s="36">
        <f>(Reference!E$12*List!$G1534)+Reference!E$13</f>
        <v>1748.2335072710021</v>
      </c>
      <c r="L1534" s="36">
        <f>(Reference!F$12*List!$G1534)+Reference!F$13</f>
        <v>1821.080444911069</v>
      </c>
      <c r="M1534" s="36">
        <f>(Reference!G$12*List!$G1534)+Reference!G$13</f>
        <v>2062.3536355345532</v>
      </c>
      <c r="N1534" s="36">
        <f>(Reference!H$12*List!$G1534)+Reference!H$13</f>
        <v>2140.8836676004403</v>
      </c>
      <c r="O1534" s="36">
        <f>(Reference!I$12*List!$G1534)+Reference!I$13</f>
        <v>2225.0967940921487</v>
      </c>
      <c r="P1534" s="36">
        <f>(Reference!J$12*List!$G1534)+Reference!J$13</f>
        <v>2575.8987136496344</v>
      </c>
      <c r="Q1534" s="36">
        <f>(Reference!K$12*List!$G1534)+Reference!K$13</f>
        <v>2657.5286154023338</v>
      </c>
      <c r="R1534" s="36">
        <f>(Reference!L$12*List!$G1534)+Reference!L$13</f>
        <v>2867.2864642099021</v>
      </c>
      <c r="S1534" s="36">
        <f>(Reference!M$12*List!$G1534)+Reference!M$13</f>
        <v>3425.7796527837486</v>
      </c>
      <c r="T1534" s="36">
        <f>(Reference!N$12*List!$G1534)+Reference!N$13</f>
        <v>13819.126067714431</v>
      </c>
      <c r="U1534" s="12">
        <f>(Reference!O$12*List!$G1534)+Reference!O$13</f>
        <v>513.63807420568605</v>
      </c>
      <c r="V1534" s="12">
        <f>(Reference!P$12*List!$G1534)+Reference!P$13</f>
        <v>723.76274092619406</v>
      </c>
      <c r="W1534" s="12">
        <f>(Reference!Q$12*List!$G1534)+Reference!Q$13</f>
        <v>361.88137046309703</v>
      </c>
      <c r="X1534" s="54"/>
      <c r="Y1534" s="1" t="str">
        <f t="shared" si="47"/>
        <v>Carter County, Missouri</v>
      </c>
      <c r="Z1534" s="41" t="s">
        <v>683</v>
      </c>
      <c r="AA1534" s="40" t="s">
        <v>2225</v>
      </c>
      <c r="AB1534" s="44" t="s">
        <v>1986</v>
      </c>
      <c r="AC1534" s="63"/>
      <c r="AD1534" s="57">
        <f t="shared" si="46"/>
        <v>0.77750000000000008</v>
      </c>
    </row>
    <row r="1535" spans="1:30" x14ac:dyDescent="0.3">
      <c r="A1535" s="47">
        <v>26180</v>
      </c>
      <c r="B1535" s="28">
        <v>28140</v>
      </c>
      <c r="C1535" s="49" t="s">
        <v>2395</v>
      </c>
      <c r="D1535" s="40" t="s">
        <v>398</v>
      </c>
      <c r="E1535" s="43" t="s">
        <v>1986</v>
      </c>
      <c r="F1535" s="18" t="s">
        <v>6</v>
      </c>
      <c r="G1535" s="10">
        <v>0.92800000000000005</v>
      </c>
      <c r="H1535" s="36">
        <f>(Reference!B$12*List!$G1535)+Reference!B$13</f>
        <v>904.75381396477337</v>
      </c>
      <c r="I1535" s="36">
        <f>(Reference!C$12*List!$G1535)+Reference!C$13</f>
        <v>1350.0962012749269</v>
      </c>
      <c r="J1535" s="36">
        <f>(Reference!D$12*List!$G1535)+Reference!D$13</f>
        <v>1615.8840982106947</v>
      </c>
      <c r="K1535" s="36">
        <f>(Reference!E$12*List!$G1535)+Reference!E$13</f>
        <v>1998.6186697982005</v>
      </c>
      <c r="L1535" s="36">
        <f>(Reference!F$12*List!$G1535)+Reference!F$13</f>
        <v>2081.898877504741</v>
      </c>
      <c r="M1535" s="36">
        <f>(Reference!G$12*List!$G1535)+Reference!G$13</f>
        <v>2357.7276505469708</v>
      </c>
      <c r="N1535" s="36">
        <f>(Reference!H$12*List!$G1535)+Reference!H$13</f>
        <v>2447.5048957341633</v>
      </c>
      <c r="O1535" s="36">
        <f>(Reference!I$12*List!$G1535)+Reference!I$13</f>
        <v>2543.7791784020083</v>
      </c>
      <c r="P1535" s="36">
        <f>(Reference!J$12*List!$G1535)+Reference!J$13</f>
        <v>2944.823582889534</v>
      </c>
      <c r="Q1535" s="36">
        <f>(Reference!K$12*List!$G1535)+Reference!K$13</f>
        <v>3038.1446667025366</v>
      </c>
      <c r="R1535" s="36">
        <f>(Reference!L$12*List!$G1535)+Reference!L$13</f>
        <v>3277.9444137156961</v>
      </c>
      <c r="S1535" s="36">
        <f>(Reference!M$12*List!$G1535)+Reference!M$13</f>
        <v>3916.4260061325076</v>
      </c>
      <c r="T1535" s="36">
        <f>(Reference!N$12*List!$G1535)+Reference!N$13</f>
        <v>15798.326278703269</v>
      </c>
      <c r="U1535" s="12">
        <f>(Reference!O$12*List!$G1535)+Reference!O$13</f>
        <v>587.20224750133707</v>
      </c>
      <c r="V1535" s="12">
        <f>(Reference!P$12*List!$G1535)+Reference!P$13</f>
        <v>827.42134875188435</v>
      </c>
      <c r="W1535" s="12">
        <f>(Reference!Q$12*List!$G1535)+Reference!Q$13</f>
        <v>413.71067437594218</v>
      </c>
      <c r="X1535" s="54"/>
      <c r="Y1535" s="1" t="str">
        <f t="shared" si="47"/>
        <v>Cass County, Missouri</v>
      </c>
      <c r="Z1535" s="40" t="s">
        <v>398</v>
      </c>
      <c r="AA1535" s="40" t="s">
        <v>2225</v>
      </c>
      <c r="AB1535" s="43" t="s">
        <v>1986</v>
      </c>
      <c r="AC1535" s="62"/>
      <c r="AD1535" s="57">
        <f t="shared" si="46"/>
        <v>0.92800000000000005</v>
      </c>
    </row>
    <row r="1536" spans="1:30" x14ac:dyDescent="0.3">
      <c r="A1536" s="47">
        <v>26190</v>
      </c>
      <c r="B1536" s="19">
        <v>99926</v>
      </c>
      <c r="C1536" s="49" t="s">
        <v>1986</v>
      </c>
      <c r="D1536" s="41" t="s">
        <v>1195</v>
      </c>
      <c r="E1536" s="44" t="s">
        <v>1986</v>
      </c>
      <c r="F1536" s="18" t="s">
        <v>7</v>
      </c>
      <c r="G1536" s="16">
        <v>0.77750000000000008</v>
      </c>
      <c r="H1536" s="36">
        <f>(Reference!B$12*List!$G1536)+Reference!B$13</f>
        <v>791.40706394189601</v>
      </c>
      <c r="I1536" s="36">
        <f>(Reference!C$12*List!$G1536)+Reference!C$13</f>
        <v>1180.9573545845235</v>
      </c>
      <c r="J1536" s="36">
        <f>(Reference!D$12*List!$G1536)+Reference!D$13</f>
        <v>1413.4475810953754</v>
      </c>
      <c r="K1536" s="36">
        <f>(Reference!E$12*List!$G1536)+Reference!E$13</f>
        <v>1748.2335072710021</v>
      </c>
      <c r="L1536" s="36">
        <f>(Reference!F$12*List!$G1536)+Reference!F$13</f>
        <v>1821.080444911069</v>
      </c>
      <c r="M1536" s="36">
        <f>(Reference!G$12*List!$G1536)+Reference!G$13</f>
        <v>2062.3536355345532</v>
      </c>
      <c r="N1536" s="36">
        <f>(Reference!H$12*List!$G1536)+Reference!H$13</f>
        <v>2140.8836676004403</v>
      </c>
      <c r="O1536" s="36">
        <f>(Reference!I$12*List!$G1536)+Reference!I$13</f>
        <v>2225.0967940921487</v>
      </c>
      <c r="P1536" s="36">
        <f>(Reference!J$12*List!$G1536)+Reference!J$13</f>
        <v>2575.8987136496344</v>
      </c>
      <c r="Q1536" s="36">
        <f>(Reference!K$12*List!$G1536)+Reference!K$13</f>
        <v>2657.5286154023338</v>
      </c>
      <c r="R1536" s="36">
        <f>(Reference!L$12*List!$G1536)+Reference!L$13</f>
        <v>2867.2864642099021</v>
      </c>
      <c r="S1536" s="36">
        <f>(Reference!M$12*List!$G1536)+Reference!M$13</f>
        <v>3425.7796527837486</v>
      </c>
      <c r="T1536" s="36">
        <f>(Reference!N$12*List!$G1536)+Reference!N$13</f>
        <v>13819.126067714431</v>
      </c>
      <c r="U1536" s="12">
        <f>(Reference!O$12*List!$G1536)+Reference!O$13</f>
        <v>513.63807420568605</v>
      </c>
      <c r="V1536" s="12">
        <f>(Reference!P$12*List!$G1536)+Reference!P$13</f>
        <v>723.76274092619406</v>
      </c>
      <c r="W1536" s="12">
        <f>(Reference!Q$12*List!$G1536)+Reference!Q$13</f>
        <v>361.88137046309703</v>
      </c>
      <c r="X1536" s="54"/>
      <c r="Y1536" s="1" t="str">
        <f t="shared" si="47"/>
        <v>Cedar County, Missouri</v>
      </c>
      <c r="Z1536" s="41" t="s">
        <v>1195</v>
      </c>
      <c r="AA1536" s="40" t="s">
        <v>2225</v>
      </c>
      <c r="AB1536" s="44" t="s">
        <v>1986</v>
      </c>
      <c r="AC1536" s="63"/>
      <c r="AD1536" s="57">
        <f t="shared" si="46"/>
        <v>0.77750000000000008</v>
      </c>
    </row>
    <row r="1537" spans="1:30" x14ac:dyDescent="0.3">
      <c r="A1537" s="47">
        <v>26200</v>
      </c>
      <c r="B1537" s="19">
        <v>99926</v>
      </c>
      <c r="C1537" s="49" t="s">
        <v>1986</v>
      </c>
      <c r="D1537" s="41" t="s">
        <v>1435</v>
      </c>
      <c r="E1537" s="44" t="s">
        <v>1986</v>
      </c>
      <c r="F1537" s="18" t="s">
        <v>7</v>
      </c>
      <c r="G1537" s="16">
        <v>0.77750000000000008</v>
      </c>
      <c r="H1537" s="36">
        <f>(Reference!B$12*List!$G1537)+Reference!B$13</f>
        <v>791.40706394189601</v>
      </c>
      <c r="I1537" s="36">
        <f>(Reference!C$12*List!$G1537)+Reference!C$13</f>
        <v>1180.9573545845235</v>
      </c>
      <c r="J1537" s="36">
        <f>(Reference!D$12*List!$G1537)+Reference!D$13</f>
        <v>1413.4475810953754</v>
      </c>
      <c r="K1537" s="36">
        <f>(Reference!E$12*List!$G1537)+Reference!E$13</f>
        <v>1748.2335072710021</v>
      </c>
      <c r="L1537" s="36">
        <f>(Reference!F$12*List!$G1537)+Reference!F$13</f>
        <v>1821.080444911069</v>
      </c>
      <c r="M1537" s="36">
        <f>(Reference!G$12*List!$G1537)+Reference!G$13</f>
        <v>2062.3536355345532</v>
      </c>
      <c r="N1537" s="36">
        <f>(Reference!H$12*List!$G1537)+Reference!H$13</f>
        <v>2140.8836676004403</v>
      </c>
      <c r="O1537" s="36">
        <f>(Reference!I$12*List!$G1537)+Reference!I$13</f>
        <v>2225.0967940921487</v>
      </c>
      <c r="P1537" s="36">
        <f>(Reference!J$12*List!$G1537)+Reference!J$13</f>
        <v>2575.8987136496344</v>
      </c>
      <c r="Q1537" s="36">
        <f>(Reference!K$12*List!$G1537)+Reference!K$13</f>
        <v>2657.5286154023338</v>
      </c>
      <c r="R1537" s="36">
        <f>(Reference!L$12*List!$G1537)+Reference!L$13</f>
        <v>2867.2864642099021</v>
      </c>
      <c r="S1537" s="36">
        <f>(Reference!M$12*List!$G1537)+Reference!M$13</f>
        <v>3425.7796527837486</v>
      </c>
      <c r="T1537" s="36">
        <f>(Reference!N$12*List!$G1537)+Reference!N$13</f>
        <v>13819.126067714431</v>
      </c>
      <c r="U1537" s="12">
        <f>(Reference!O$12*List!$G1537)+Reference!O$13</f>
        <v>513.63807420568605</v>
      </c>
      <c r="V1537" s="12">
        <f>(Reference!P$12*List!$G1537)+Reference!P$13</f>
        <v>723.76274092619406</v>
      </c>
      <c r="W1537" s="12">
        <f>(Reference!Q$12*List!$G1537)+Reference!Q$13</f>
        <v>361.88137046309703</v>
      </c>
      <c r="X1537" s="54"/>
      <c r="Y1537" s="1" t="str">
        <f t="shared" si="47"/>
        <v>Chariton County, Missouri</v>
      </c>
      <c r="Z1537" s="41" t="s">
        <v>1435</v>
      </c>
      <c r="AA1537" s="40" t="s">
        <v>2225</v>
      </c>
      <c r="AB1537" s="44" t="s">
        <v>1986</v>
      </c>
      <c r="AC1537" s="63"/>
      <c r="AD1537" s="57">
        <f t="shared" si="46"/>
        <v>0.77750000000000008</v>
      </c>
    </row>
    <row r="1538" spans="1:30" x14ac:dyDescent="0.3">
      <c r="A1538" s="47">
        <v>26210</v>
      </c>
      <c r="B1538" s="28">
        <v>44180</v>
      </c>
      <c r="C1538" s="49" t="s">
        <v>2367</v>
      </c>
      <c r="D1538" s="40" t="s">
        <v>324</v>
      </c>
      <c r="E1538" s="43" t="s">
        <v>1986</v>
      </c>
      <c r="F1538" s="18" t="s">
        <v>6</v>
      </c>
      <c r="G1538" s="10">
        <v>0.78949999999999998</v>
      </c>
      <c r="H1538" s="36">
        <f>(Reference!B$12*List!$G1538)+Reference!B$13</f>
        <v>800.44467856166023</v>
      </c>
      <c r="I1538" s="36">
        <f>(Reference!C$12*List!$G1538)+Reference!C$13</f>
        <v>1194.4435084734591</v>
      </c>
      <c r="J1538" s="36">
        <f>(Reference!D$12*List!$G1538)+Reference!D$13</f>
        <v>1429.5886987391216</v>
      </c>
      <c r="K1538" s="36">
        <f>(Reference!E$12*List!$G1538)+Reference!E$13</f>
        <v>1768.1977727216754</v>
      </c>
      <c r="L1538" s="36">
        <f>(Reference!F$12*List!$G1538)+Reference!F$13</f>
        <v>1841.8765990049164</v>
      </c>
      <c r="M1538" s="36">
        <f>(Reference!G$12*List!$G1538)+Reference!G$13</f>
        <v>2085.9050520139481</v>
      </c>
      <c r="N1538" s="36">
        <f>(Reference!H$12*List!$G1538)+Reference!H$13</f>
        <v>2165.3318718370165</v>
      </c>
      <c r="O1538" s="36">
        <f>(Reference!I$12*List!$G1538)+Reference!I$13</f>
        <v>2250.5066851999113</v>
      </c>
      <c r="P1538" s="36">
        <f>(Reference!J$12*List!$G1538)+Reference!J$13</f>
        <v>2605.3146500674338</v>
      </c>
      <c r="Q1538" s="36">
        <f>(Reference!K$12*List!$G1538)+Reference!K$13</f>
        <v>2687.8767390940438</v>
      </c>
      <c r="R1538" s="36">
        <f>(Reference!L$12*List!$G1538)+Reference!L$13</f>
        <v>2900.0299552003971</v>
      </c>
      <c r="S1538" s="36">
        <f>(Reference!M$12*List!$G1538)+Reference!M$13</f>
        <v>3464.900956705244</v>
      </c>
      <c r="T1538" s="36">
        <f>(Reference!N$12*List!$G1538)+Reference!N$13</f>
        <v>13976.936051314868</v>
      </c>
      <c r="U1538" s="12">
        <f>(Reference!O$12*List!$G1538)+Reference!O$13</f>
        <v>519.50365612959172</v>
      </c>
      <c r="V1538" s="12">
        <f>(Reference!P$12*List!$G1538)+Reference!P$13</f>
        <v>732.02787909169751</v>
      </c>
      <c r="W1538" s="12">
        <f>(Reference!Q$12*List!$G1538)+Reference!Q$13</f>
        <v>366.01393954584876</v>
      </c>
      <c r="X1538" s="54"/>
      <c r="Y1538" s="1" t="str">
        <f t="shared" si="47"/>
        <v>Christian County, Missouri</v>
      </c>
      <c r="Z1538" s="40" t="s">
        <v>324</v>
      </c>
      <c r="AA1538" s="40" t="s">
        <v>2225</v>
      </c>
      <c r="AB1538" s="43" t="s">
        <v>1986</v>
      </c>
      <c r="AC1538" s="62"/>
      <c r="AD1538" s="57">
        <f t="shared" si="46"/>
        <v>0.78949999999999998</v>
      </c>
    </row>
    <row r="1539" spans="1:30" x14ac:dyDescent="0.3">
      <c r="A1539" s="47">
        <v>26220</v>
      </c>
      <c r="B1539" s="19">
        <v>99926</v>
      </c>
      <c r="C1539" s="49" t="s">
        <v>1986</v>
      </c>
      <c r="D1539" s="41" t="s">
        <v>268</v>
      </c>
      <c r="E1539" s="44" t="s">
        <v>1986</v>
      </c>
      <c r="F1539" s="18" t="s">
        <v>7</v>
      </c>
      <c r="G1539" s="16">
        <v>0.77750000000000008</v>
      </c>
      <c r="H1539" s="36">
        <f>(Reference!B$12*List!$G1539)+Reference!B$13</f>
        <v>791.40706394189601</v>
      </c>
      <c r="I1539" s="36">
        <f>(Reference!C$12*List!$G1539)+Reference!C$13</f>
        <v>1180.9573545845235</v>
      </c>
      <c r="J1539" s="36">
        <f>(Reference!D$12*List!$G1539)+Reference!D$13</f>
        <v>1413.4475810953754</v>
      </c>
      <c r="K1539" s="36">
        <f>(Reference!E$12*List!$G1539)+Reference!E$13</f>
        <v>1748.2335072710021</v>
      </c>
      <c r="L1539" s="36">
        <f>(Reference!F$12*List!$G1539)+Reference!F$13</f>
        <v>1821.080444911069</v>
      </c>
      <c r="M1539" s="36">
        <f>(Reference!G$12*List!$G1539)+Reference!G$13</f>
        <v>2062.3536355345532</v>
      </c>
      <c r="N1539" s="36">
        <f>(Reference!H$12*List!$G1539)+Reference!H$13</f>
        <v>2140.8836676004403</v>
      </c>
      <c r="O1539" s="36">
        <f>(Reference!I$12*List!$G1539)+Reference!I$13</f>
        <v>2225.0967940921487</v>
      </c>
      <c r="P1539" s="36">
        <f>(Reference!J$12*List!$G1539)+Reference!J$13</f>
        <v>2575.8987136496344</v>
      </c>
      <c r="Q1539" s="36">
        <f>(Reference!K$12*List!$G1539)+Reference!K$13</f>
        <v>2657.5286154023338</v>
      </c>
      <c r="R1539" s="36">
        <f>(Reference!L$12*List!$G1539)+Reference!L$13</f>
        <v>2867.2864642099021</v>
      </c>
      <c r="S1539" s="36">
        <f>(Reference!M$12*List!$G1539)+Reference!M$13</f>
        <v>3425.7796527837486</v>
      </c>
      <c r="T1539" s="36">
        <f>(Reference!N$12*List!$G1539)+Reference!N$13</f>
        <v>13819.126067714431</v>
      </c>
      <c r="U1539" s="12">
        <f>(Reference!O$12*List!$G1539)+Reference!O$13</f>
        <v>513.63807420568605</v>
      </c>
      <c r="V1539" s="12">
        <f>(Reference!P$12*List!$G1539)+Reference!P$13</f>
        <v>723.76274092619406</v>
      </c>
      <c r="W1539" s="12">
        <f>(Reference!Q$12*List!$G1539)+Reference!Q$13</f>
        <v>361.88137046309703</v>
      </c>
      <c r="X1539" s="54"/>
      <c r="Y1539" s="1" t="str">
        <f t="shared" si="47"/>
        <v>Clark County, Missouri</v>
      </c>
      <c r="Z1539" s="41" t="s">
        <v>268</v>
      </c>
      <c r="AA1539" s="40" t="s">
        <v>2225</v>
      </c>
      <c r="AB1539" s="44" t="s">
        <v>1986</v>
      </c>
      <c r="AC1539" s="63"/>
      <c r="AD1539" s="57">
        <f t="shared" si="46"/>
        <v>0.77750000000000008</v>
      </c>
    </row>
    <row r="1540" spans="1:30" x14ac:dyDescent="0.3">
      <c r="A1540" s="47">
        <v>26230</v>
      </c>
      <c r="B1540" s="28">
        <v>28140</v>
      </c>
      <c r="C1540" s="49" t="s">
        <v>2395</v>
      </c>
      <c r="D1540" s="40" t="s">
        <v>135</v>
      </c>
      <c r="E1540" s="43" t="s">
        <v>1986</v>
      </c>
      <c r="F1540" s="18" t="s">
        <v>6</v>
      </c>
      <c r="G1540" s="10">
        <v>0.92800000000000005</v>
      </c>
      <c r="H1540" s="36">
        <f>(Reference!B$12*List!$G1540)+Reference!B$13</f>
        <v>904.75381396477337</v>
      </c>
      <c r="I1540" s="36">
        <f>(Reference!C$12*List!$G1540)+Reference!C$13</f>
        <v>1350.0962012749269</v>
      </c>
      <c r="J1540" s="36">
        <f>(Reference!D$12*List!$G1540)+Reference!D$13</f>
        <v>1615.8840982106947</v>
      </c>
      <c r="K1540" s="36">
        <f>(Reference!E$12*List!$G1540)+Reference!E$13</f>
        <v>1998.6186697982005</v>
      </c>
      <c r="L1540" s="36">
        <f>(Reference!F$12*List!$G1540)+Reference!F$13</f>
        <v>2081.898877504741</v>
      </c>
      <c r="M1540" s="36">
        <f>(Reference!G$12*List!$G1540)+Reference!G$13</f>
        <v>2357.7276505469708</v>
      </c>
      <c r="N1540" s="36">
        <f>(Reference!H$12*List!$G1540)+Reference!H$13</f>
        <v>2447.5048957341633</v>
      </c>
      <c r="O1540" s="36">
        <f>(Reference!I$12*List!$G1540)+Reference!I$13</f>
        <v>2543.7791784020083</v>
      </c>
      <c r="P1540" s="36">
        <f>(Reference!J$12*List!$G1540)+Reference!J$13</f>
        <v>2944.823582889534</v>
      </c>
      <c r="Q1540" s="36">
        <f>(Reference!K$12*List!$G1540)+Reference!K$13</f>
        <v>3038.1446667025366</v>
      </c>
      <c r="R1540" s="36">
        <f>(Reference!L$12*List!$G1540)+Reference!L$13</f>
        <v>3277.9444137156961</v>
      </c>
      <c r="S1540" s="36">
        <f>(Reference!M$12*List!$G1540)+Reference!M$13</f>
        <v>3916.4260061325076</v>
      </c>
      <c r="T1540" s="36">
        <f>(Reference!N$12*List!$G1540)+Reference!N$13</f>
        <v>15798.326278703269</v>
      </c>
      <c r="U1540" s="12">
        <f>(Reference!O$12*List!$G1540)+Reference!O$13</f>
        <v>587.20224750133707</v>
      </c>
      <c r="V1540" s="12">
        <f>(Reference!P$12*List!$G1540)+Reference!P$13</f>
        <v>827.42134875188435</v>
      </c>
      <c r="W1540" s="12">
        <f>(Reference!Q$12*List!$G1540)+Reference!Q$13</f>
        <v>413.71067437594218</v>
      </c>
      <c r="X1540" s="54"/>
      <c r="Y1540" s="1" t="str">
        <f t="shared" si="47"/>
        <v>Clay County, Missouri</v>
      </c>
      <c r="Z1540" s="40" t="s">
        <v>135</v>
      </c>
      <c r="AA1540" s="40" t="s">
        <v>2225</v>
      </c>
      <c r="AB1540" s="43" t="s">
        <v>1986</v>
      </c>
      <c r="AC1540" s="62"/>
      <c r="AD1540" s="57">
        <f t="shared" si="46"/>
        <v>0.92800000000000005</v>
      </c>
    </row>
    <row r="1541" spans="1:30" x14ac:dyDescent="0.3">
      <c r="A1541" s="47">
        <v>26240</v>
      </c>
      <c r="B1541" s="28">
        <v>28140</v>
      </c>
      <c r="C1541" s="49" t="s">
        <v>2395</v>
      </c>
      <c r="D1541" s="40" t="s">
        <v>239</v>
      </c>
      <c r="E1541" s="43" t="s">
        <v>1986</v>
      </c>
      <c r="F1541" s="18" t="s">
        <v>6</v>
      </c>
      <c r="G1541" s="10">
        <v>0.92800000000000005</v>
      </c>
      <c r="H1541" s="36">
        <f>(Reference!B$12*List!$G1541)+Reference!B$13</f>
        <v>904.75381396477337</v>
      </c>
      <c r="I1541" s="36">
        <f>(Reference!C$12*List!$G1541)+Reference!C$13</f>
        <v>1350.0962012749269</v>
      </c>
      <c r="J1541" s="36">
        <f>(Reference!D$12*List!$G1541)+Reference!D$13</f>
        <v>1615.8840982106947</v>
      </c>
      <c r="K1541" s="36">
        <f>(Reference!E$12*List!$G1541)+Reference!E$13</f>
        <v>1998.6186697982005</v>
      </c>
      <c r="L1541" s="36">
        <f>(Reference!F$12*List!$G1541)+Reference!F$13</f>
        <v>2081.898877504741</v>
      </c>
      <c r="M1541" s="36">
        <f>(Reference!G$12*List!$G1541)+Reference!G$13</f>
        <v>2357.7276505469708</v>
      </c>
      <c r="N1541" s="36">
        <f>(Reference!H$12*List!$G1541)+Reference!H$13</f>
        <v>2447.5048957341633</v>
      </c>
      <c r="O1541" s="36">
        <f>(Reference!I$12*List!$G1541)+Reference!I$13</f>
        <v>2543.7791784020083</v>
      </c>
      <c r="P1541" s="36">
        <f>(Reference!J$12*List!$G1541)+Reference!J$13</f>
        <v>2944.823582889534</v>
      </c>
      <c r="Q1541" s="36">
        <f>(Reference!K$12*List!$G1541)+Reference!K$13</f>
        <v>3038.1446667025366</v>
      </c>
      <c r="R1541" s="36">
        <f>(Reference!L$12*List!$G1541)+Reference!L$13</f>
        <v>3277.9444137156961</v>
      </c>
      <c r="S1541" s="36">
        <f>(Reference!M$12*List!$G1541)+Reference!M$13</f>
        <v>3916.4260061325076</v>
      </c>
      <c r="T1541" s="36">
        <f>(Reference!N$12*List!$G1541)+Reference!N$13</f>
        <v>15798.326278703269</v>
      </c>
      <c r="U1541" s="12">
        <f>(Reference!O$12*List!$G1541)+Reference!O$13</f>
        <v>587.20224750133707</v>
      </c>
      <c r="V1541" s="12">
        <f>(Reference!P$12*List!$G1541)+Reference!P$13</f>
        <v>827.42134875188435</v>
      </c>
      <c r="W1541" s="12">
        <f>(Reference!Q$12*List!$G1541)+Reference!Q$13</f>
        <v>413.71067437594218</v>
      </c>
      <c r="X1541" s="54"/>
      <c r="Y1541" s="1" t="str">
        <f t="shared" si="47"/>
        <v>Clinton County, Missouri</v>
      </c>
      <c r="Z1541" s="40" t="s">
        <v>239</v>
      </c>
      <c r="AA1541" s="40" t="s">
        <v>2225</v>
      </c>
      <c r="AB1541" s="43" t="s">
        <v>1986</v>
      </c>
      <c r="AC1541" s="62"/>
      <c r="AD1541" s="57">
        <f t="shared" si="46"/>
        <v>0.92800000000000005</v>
      </c>
    </row>
    <row r="1542" spans="1:30" x14ac:dyDescent="0.3">
      <c r="A1542" s="47">
        <v>26250</v>
      </c>
      <c r="B1542" s="28">
        <v>27620</v>
      </c>
      <c r="C1542" s="49" t="s">
        <v>2451</v>
      </c>
      <c r="D1542" s="40" t="s">
        <v>444</v>
      </c>
      <c r="E1542" s="43" t="s">
        <v>1986</v>
      </c>
      <c r="F1542" s="18" t="s">
        <v>6</v>
      </c>
      <c r="G1542" s="10">
        <v>0.85029999999999994</v>
      </c>
      <c r="H1542" s="36">
        <f>(Reference!B$12*List!$G1542)+Reference!B$13</f>
        <v>846.23525930179937</v>
      </c>
      <c r="I1542" s="36">
        <f>(Reference!C$12*List!$G1542)+Reference!C$13</f>
        <v>1262.7733548440674</v>
      </c>
      <c r="J1542" s="36">
        <f>(Reference!D$12*List!$G1542)+Reference!D$13</f>
        <v>1511.3703614674366</v>
      </c>
      <c r="K1542" s="36">
        <f>(Reference!E$12*List!$G1542)+Reference!E$13</f>
        <v>1869.3500510050885</v>
      </c>
      <c r="L1542" s="36">
        <f>(Reference!F$12*List!$G1542)+Reference!F$13</f>
        <v>1947.2437797470777</v>
      </c>
      <c r="M1542" s="36">
        <f>(Reference!G$12*List!$G1542)+Reference!G$13</f>
        <v>2205.232228842885</v>
      </c>
      <c r="N1542" s="36">
        <f>(Reference!H$12*List!$G1542)+Reference!H$13</f>
        <v>2289.2027733023342</v>
      </c>
      <c r="O1542" s="36">
        <f>(Reference!I$12*List!$G1542)+Reference!I$13</f>
        <v>2379.2501334792432</v>
      </c>
      <c r="P1542" s="36">
        <f>(Reference!J$12*List!$G1542)+Reference!J$13</f>
        <v>2754.3553945842832</v>
      </c>
      <c r="Q1542" s="36">
        <f>(Reference!K$12*List!$G1542)+Reference!K$13</f>
        <v>2841.6405657987107</v>
      </c>
      <c r="R1542" s="36">
        <f>(Reference!L$12*List!$G1542)+Reference!L$13</f>
        <v>3065.9303095522391</v>
      </c>
      <c r="S1542" s="36">
        <f>(Reference!M$12*List!$G1542)+Reference!M$13</f>
        <v>3663.1155632408222</v>
      </c>
      <c r="T1542" s="36">
        <f>(Reference!N$12*List!$G1542)+Reference!N$13</f>
        <v>14776.506634890426</v>
      </c>
      <c r="U1542" s="12">
        <f>(Reference!O$12*List!$G1542)+Reference!O$13</f>
        <v>549.2226045440475</v>
      </c>
      <c r="V1542" s="12">
        <f>(Reference!P$12*List!$G1542)+Reference!P$13</f>
        <v>773.90457913024875</v>
      </c>
      <c r="W1542" s="12">
        <f>(Reference!Q$12*List!$G1542)+Reference!Q$13</f>
        <v>386.95228956512437</v>
      </c>
      <c r="X1542" s="54"/>
      <c r="Y1542" s="1" t="str">
        <f t="shared" si="47"/>
        <v>Cole County, Missouri</v>
      </c>
      <c r="Z1542" s="40" t="s">
        <v>444</v>
      </c>
      <c r="AA1542" s="40" t="s">
        <v>2225</v>
      </c>
      <c r="AB1542" s="43" t="s">
        <v>1986</v>
      </c>
      <c r="AC1542" s="62"/>
      <c r="AD1542" s="57">
        <f t="shared" si="46"/>
        <v>0.85029999999999994</v>
      </c>
    </row>
    <row r="1543" spans="1:30" x14ac:dyDescent="0.3">
      <c r="A1543" s="47">
        <v>26260</v>
      </c>
      <c r="B1543" s="19">
        <v>99926</v>
      </c>
      <c r="C1543" s="49" t="s">
        <v>1986</v>
      </c>
      <c r="D1543" s="41" t="s">
        <v>1436</v>
      </c>
      <c r="E1543" s="44" t="s">
        <v>1986</v>
      </c>
      <c r="F1543" s="18" t="s">
        <v>7</v>
      </c>
      <c r="G1543" s="16">
        <v>0.77750000000000008</v>
      </c>
      <c r="H1543" s="36">
        <f>(Reference!B$12*List!$G1543)+Reference!B$13</f>
        <v>791.40706394189601</v>
      </c>
      <c r="I1543" s="36">
        <f>(Reference!C$12*List!$G1543)+Reference!C$13</f>
        <v>1180.9573545845235</v>
      </c>
      <c r="J1543" s="36">
        <f>(Reference!D$12*List!$G1543)+Reference!D$13</f>
        <v>1413.4475810953754</v>
      </c>
      <c r="K1543" s="36">
        <f>(Reference!E$12*List!$G1543)+Reference!E$13</f>
        <v>1748.2335072710021</v>
      </c>
      <c r="L1543" s="36">
        <f>(Reference!F$12*List!$G1543)+Reference!F$13</f>
        <v>1821.080444911069</v>
      </c>
      <c r="M1543" s="36">
        <f>(Reference!G$12*List!$G1543)+Reference!G$13</f>
        <v>2062.3536355345532</v>
      </c>
      <c r="N1543" s="36">
        <f>(Reference!H$12*List!$G1543)+Reference!H$13</f>
        <v>2140.8836676004403</v>
      </c>
      <c r="O1543" s="36">
        <f>(Reference!I$12*List!$G1543)+Reference!I$13</f>
        <v>2225.0967940921487</v>
      </c>
      <c r="P1543" s="36">
        <f>(Reference!J$12*List!$G1543)+Reference!J$13</f>
        <v>2575.8987136496344</v>
      </c>
      <c r="Q1543" s="36">
        <f>(Reference!K$12*List!$G1543)+Reference!K$13</f>
        <v>2657.5286154023338</v>
      </c>
      <c r="R1543" s="36">
        <f>(Reference!L$12*List!$G1543)+Reference!L$13</f>
        <v>2867.2864642099021</v>
      </c>
      <c r="S1543" s="36">
        <f>(Reference!M$12*List!$G1543)+Reference!M$13</f>
        <v>3425.7796527837486</v>
      </c>
      <c r="T1543" s="36">
        <f>(Reference!N$12*List!$G1543)+Reference!N$13</f>
        <v>13819.126067714431</v>
      </c>
      <c r="U1543" s="12">
        <f>(Reference!O$12*List!$G1543)+Reference!O$13</f>
        <v>513.63807420568605</v>
      </c>
      <c r="V1543" s="12">
        <f>(Reference!P$12*List!$G1543)+Reference!P$13</f>
        <v>723.76274092619406</v>
      </c>
      <c r="W1543" s="12">
        <f>(Reference!Q$12*List!$G1543)+Reference!Q$13</f>
        <v>361.88137046309703</v>
      </c>
      <c r="X1543" s="54"/>
      <c r="Y1543" s="1" t="str">
        <f t="shared" si="47"/>
        <v>Cooper County, Missouri</v>
      </c>
      <c r="Z1543" s="41" t="s">
        <v>1436</v>
      </c>
      <c r="AA1543" s="40" t="s">
        <v>2225</v>
      </c>
      <c r="AB1543" s="44" t="s">
        <v>1986</v>
      </c>
      <c r="AC1543" s="63"/>
      <c r="AD1543" s="57">
        <f t="shared" si="46"/>
        <v>0.77750000000000008</v>
      </c>
    </row>
    <row r="1544" spans="1:30" x14ac:dyDescent="0.3">
      <c r="A1544" s="47">
        <v>26270</v>
      </c>
      <c r="B1544" s="19">
        <v>99926</v>
      </c>
      <c r="C1544" s="49" t="s">
        <v>1986</v>
      </c>
      <c r="D1544" s="41" t="s">
        <v>53</v>
      </c>
      <c r="E1544" s="44" t="s">
        <v>1986</v>
      </c>
      <c r="F1544" s="18" t="s">
        <v>7</v>
      </c>
      <c r="G1544" s="16">
        <v>0.77750000000000008</v>
      </c>
      <c r="H1544" s="36">
        <f>(Reference!B$12*List!$G1544)+Reference!B$13</f>
        <v>791.40706394189601</v>
      </c>
      <c r="I1544" s="36">
        <f>(Reference!C$12*List!$G1544)+Reference!C$13</f>
        <v>1180.9573545845235</v>
      </c>
      <c r="J1544" s="36">
        <f>(Reference!D$12*List!$G1544)+Reference!D$13</f>
        <v>1413.4475810953754</v>
      </c>
      <c r="K1544" s="36">
        <f>(Reference!E$12*List!$G1544)+Reference!E$13</f>
        <v>1748.2335072710021</v>
      </c>
      <c r="L1544" s="36">
        <f>(Reference!F$12*List!$G1544)+Reference!F$13</f>
        <v>1821.080444911069</v>
      </c>
      <c r="M1544" s="36">
        <f>(Reference!G$12*List!$G1544)+Reference!G$13</f>
        <v>2062.3536355345532</v>
      </c>
      <c r="N1544" s="36">
        <f>(Reference!H$12*List!$G1544)+Reference!H$13</f>
        <v>2140.8836676004403</v>
      </c>
      <c r="O1544" s="36">
        <f>(Reference!I$12*List!$G1544)+Reference!I$13</f>
        <v>2225.0967940921487</v>
      </c>
      <c r="P1544" s="36">
        <f>(Reference!J$12*List!$G1544)+Reference!J$13</f>
        <v>2575.8987136496344</v>
      </c>
      <c r="Q1544" s="36">
        <f>(Reference!K$12*List!$G1544)+Reference!K$13</f>
        <v>2657.5286154023338</v>
      </c>
      <c r="R1544" s="36">
        <f>(Reference!L$12*List!$G1544)+Reference!L$13</f>
        <v>2867.2864642099021</v>
      </c>
      <c r="S1544" s="36">
        <f>(Reference!M$12*List!$G1544)+Reference!M$13</f>
        <v>3425.7796527837486</v>
      </c>
      <c r="T1544" s="36">
        <f>(Reference!N$12*List!$G1544)+Reference!N$13</f>
        <v>13819.126067714431</v>
      </c>
      <c r="U1544" s="12">
        <f>(Reference!O$12*List!$G1544)+Reference!O$13</f>
        <v>513.63807420568605</v>
      </c>
      <c r="V1544" s="12">
        <f>(Reference!P$12*List!$G1544)+Reference!P$13</f>
        <v>723.76274092619406</v>
      </c>
      <c r="W1544" s="12">
        <f>(Reference!Q$12*List!$G1544)+Reference!Q$13</f>
        <v>361.88137046309703</v>
      </c>
      <c r="X1544" s="54"/>
      <c r="Y1544" s="1" t="str">
        <f t="shared" si="47"/>
        <v>Crawford County, Missouri</v>
      </c>
      <c r="Z1544" s="41" t="s">
        <v>53</v>
      </c>
      <c r="AA1544" s="40" t="s">
        <v>2225</v>
      </c>
      <c r="AB1544" s="44" t="s">
        <v>1986</v>
      </c>
      <c r="AC1544" s="63"/>
      <c r="AD1544" s="57">
        <f t="shared" si="46"/>
        <v>0.77750000000000008</v>
      </c>
    </row>
    <row r="1545" spans="1:30" x14ac:dyDescent="0.3">
      <c r="A1545" s="47">
        <v>26280</v>
      </c>
      <c r="B1545" s="19">
        <v>99926</v>
      </c>
      <c r="C1545" s="49" t="s">
        <v>1986</v>
      </c>
      <c r="D1545" s="41" t="s">
        <v>182</v>
      </c>
      <c r="E1545" s="44" t="s">
        <v>1986</v>
      </c>
      <c r="F1545" s="18" t="s">
        <v>7</v>
      </c>
      <c r="G1545" s="16">
        <v>0.77750000000000008</v>
      </c>
      <c r="H1545" s="36">
        <f>(Reference!B$12*List!$G1545)+Reference!B$13</f>
        <v>791.40706394189601</v>
      </c>
      <c r="I1545" s="36">
        <f>(Reference!C$12*List!$G1545)+Reference!C$13</f>
        <v>1180.9573545845235</v>
      </c>
      <c r="J1545" s="36">
        <f>(Reference!D$12*List!$G1545)+Reference!D$13</f>
        <v>1413.4475810953754</v>
      </c>
      <c r="K1545" s="36">
        <f>(Reference!E$12*List!$G1545)+Reference!E$13</f>
        <v>1748.2335072710021</v>
      </c>
      <c r="L1545" s="36">
        <f>(Reference!F$12*List!$G1545)+Reference!F$13</f>
        <v>1821.080444911069</v>
      </c>
      <c r="M1545" s="36">
        <f>(Reference!G$12*List!$G1545)+Reference!G$13</f>
        <v>2062.3536355345532</v>
      </c>
      <c r="N1545" s="36">
        <f>(Reference!H$12*List!$G1545)+Reference!H$13</f>
        <v>2140.8836676004403</v>
      </c>
      <c r="O1545" s="36">
        <f>(Reference!I$12*List!$G1545)+Reference!I$13</f>
        <v>2225.0967940921487</v>
      </c>
      <c r="P1545" s="36">
        <f>(Reference!J$12*List!$G1545)+Reference!J$13</f>
        <v>2575.8987136496344</v>
      </c>
      <c r="Q1545" s="36">
        <f>(Reference!K$12*List!$G1545)+Reference!K$13</f>
        <v>2657.5286154023338</v>
      </c>
      <c r="R1545" s="36">
        <f>(Reference!L$12*List!$G1545)+Reference!L$13</f>
        <v>2867.2864642099021</v>
      </c>
      <c r="S1545" s="36">
        <f>(Reference!M$12*List!$G1545)+Reference!M$13</f>
        <v>3425.7796527837486</v>
      </c>
      <c r="T1545" s="36">
        <f>(Reference!N$12*List!$G1545)+Reference!N$13</f>
        <v>13819.126067714431</v>
      </c>
      <c r="U1545" s="12">
        <f>(Reference!O$12*List!$G1545)+Reference!O$13</f>
        <v>513.63807420568605</v>
      </c>
      <c r="V1545" s="12">
        <f>(Reference!P$12*List!$G1545)+Reference!P$13</f>
        <v>723.76274092619406</v>
      </c>
      <c r="W1545" s="12">
        <f>(Reference!Q$12*List!$G1545)+Reference!Q$13</f>
        <v>361.88137046309703</v>
      </c>
      <c r="X1545" s="54"/>
      <c r="Y1545" s="1" t="str">
        <f t="shared" si="47"/>
        <v>Dade County, Missouri</v>
      </c>
      <c r="Z1545" s="41" t="s">
        <v>182</v>
      </c>
      <c r="AA1545" s="40" t="s">
        <v>2225</v>
      </c>
      <c r="AB1545" s="44" t="s">
        <v>1986</v>
      </c>
      <c r="AC1545" s="63"/>
      <c r="AD1545" s="57">
        <f t="shared" si="46"/>
        <v>0.77750000000000008</v>
      </c>
    </row>
    <row r="1546" spans="1:30" x14ac:dyDescent="0.3">
      <c r="A1546" s="47">
        <v>26290</v>
      </c>
      <c r="B1546" s="28">
        <v>44180</v>
      </c>
      <c r="C1546" s="49" t="s">
        <v>2367</v>
      </c>
      <c r="D1546" s="40" t="s">
        <v>295</v>
      </c>
      <c r="E1546" s="43" t="s">
        <v>1986</v>
      </c>
      <c r="F1546" s="18" t="s">
        <v>6</v>
      </c>
      <c r="G1546" s="10">
        <v>0.78949999999999998</v>
      </c>
      <c r="H1546" s="36">
        <f>(Reference!B$12*List!$G1546)+Reference!B$13</f>
        <v>800.44467856166023</v>
      </c>
      <c r="I1546" s="36">
        <f>(Reference!C$12*List!$G1546)+Reference!C$13</f>
        <v>1194.4435084734591</v>
      </c>
      <c r="J1546" s="36">
        <f>(Reference!D$12*List!$G1546)+Reference!D$13</f>
        <v>1429.5886987391216</v>
      </c>
      <c r="K1546" s="36">
        <f>(Reference!E$12*List!$G1546)+Reference!E$13</f>
        <v>1768.1977727216754</v>
      </c>
      <c r="L1546" s="36">
        <f>(Reference!F$12*List!$G1546)+Reference!F$13</f>
        <v>1841.8765990049164</v>
      </c>
      <c r="M1546" s="36">
        <f>(Reference!G$12*List!$G1546)+Reference!G$13</f>
        <v>2085.9050520139481</v>
      </c>
      <c r="N1546" s="36">
        <f>(Reference!H$12*List!$G1546)+Reference!H$13</f>
        <v>2165.3318718370165</v>
      </c>
      <c r="O1546" s="36">
        <f>(Reference!I$12*List!$G1546)+Reference!I$13</f>
        <v>2250.5066851999113</v>
      </c>
      <c r="P1546" s="36">
        <f>(Reference!J$12*List!$G1546)+Reference!J$13</f>
        <v>2605.3146500674338</v>
      </c>
      <c r="Q1546" s="36">
        <f>(Reference!K$12*List!$G1546)+Reference!K$13</f>
        <v>2687.8767390940438</v>
      </c>
      <c r="R1546" s="36">
        <f>(Reference!L$12*List!$G1546)+Reference!L$13</f>
        <v>2900.0299552003971</v>
      </c>
      <c r="S1546" s="36">
        <f>(Reference!M$12*List!$G1546)+Reference!M$13</f>
        <v>3464.900956705244</v>
      </c>
      <c r="T1546" s="36">
        <f>(Reference!N$12*List!$G1546)+Reference!N$13</f>
        <v>13976.936051314868</v>
      </c>
      <c r="U1546" s="12">
        <f>(Reference!O$12*List!$G1546)+Reference!O$13</f>
        <v>519.50365612959172</v>
      </c>
      <c r="V1546" s="12">
        <f>(Reference!P$12*List!$G1546)+Reference!P$13</f>
        <v>732.02787909169751</v>
      </c>
      <c r="W1546" s="12">
        <f>(Reference!Q$12*List!$G1546)+Reference!Q$13</f>
        <v>366.01393954584876</v>
      </c>
      <c r="X1546" s="54"/>
      <c r="Y1546" s="1" t="str">
        <f t="shared" si="47"/>
        <v>Dallas County, Missouri</v>
      </c>
      <c r="Z1546" s="40" t="s">
        <v>295</v>
      </c>
      <c r="AA1546" s="40" t="s">
        <v>2225</v>
      </c>
      <c r="AB1546" s="43" t="s">
        <v>1986</v>
      </c>
      <c r="AC1546" s="62"/>
      <c r="AD1546" s="57">
        <f t="shared" ref="AD1546:AD1609" si="48">IFERROR(INDEX($AH$9:$AH$3254,MATCH($B1546,$AE$9:$AE$3254,0)),"")</f>
        <v>0.78949999999999998</v>
      </c>
    </row>
    <row r="1547" spans="1:30" x14ac:dyDescent="0.3">
      <c r="A1547" s="47">
        <v>26300</v>
      </c>
      <c r="B1547" s="19">
        <v>99926</v>
      </c>
      <c r="C1547" s="49" t="s">
        <v>1986</v>
      </c>
      <c r="D1547" s="41" t="s">
        <v>325</v>
      </c>
      <c r="E1547" s="44" t="s">
        <v>1986</v>
      </c>
      <c r="F1547" s="18" t="s">
        <v>7</v>
      </c>
      <c r="G1547" s="16">
        <v>0.77750000000000008</v>
      </c>
      <c r="H1547" s="36">
        <f>(Reference!B$12*List!$G1547)+Reference!B$13</f>
        <v>791.40706394189601</v>
      </c>
      <c r="I1547" s="36">
        <f>(Reference!C$12*List!$G1547)+Reference!C$13</f>
        <v>1180.9573545845235</v>
      </c>
      <c r="J1547" s="36">
        <f>(Reference!D$12*List!$G1547)+Reference!D$13</f>
        <v>1413.4475810953754</v>
      </c>
      <c r="K1547" s="36">
        <f>(Reference!E$12*List!$G1547)+Reference!E$13</f>
        <v>1748.2335072710021</v>
      </c>
      <c r="L1547" s="36">
        <f>(Reference!F$12*List!$G1547)+Reference!F$13</f>
        <v>1821.080444911069</v>
      </c>
      <c r="M1547" s="36">
        <f>(Reference!G$12*List!$G1547)+Reference!G$13</f>
        <v>2062.3536355345532</v>
      </c>
      <c r="N1547" s="36">
        <f>(Reference!H$12*List!$G1547)+Reference!H$13</f>
        <v>2140.8836676004403</v>
      </c>
      <c r="O1547" s="36">
        <f>(Reference!I$12*List!$G1547)+Reference!I$13</f>
        <v>2225.0967940921487</v>
      </c>
      <c r="P1547" s="36">
        <f>(Reference!J$12*List!$G1547)+Reference!J$13</f>
        <v>2575.8987136496344</v>
      </c>
      <c r="Q1547" s="36">
        <f>(Reference!K$12*List!$G1547)+Reference!K$13</f>
        <v>2657.5286154023338</v>
      </c>
      <c r="R1547" s="36">
        <f>(Reference!L$12*List!$G1547)+Reference!L$13</f>
        <v>2867.2864642099021</v>
      </c>
      <c r="S1547" s="36">
        <f>(Reference!M$12*List!$G1547)+Reference!M$13</f>
        <v>3425.7796527837486</v>
      </c>
      <c r="T1547" s="36">
        <f>(Reference!N$12*List!$G1547)+Reference!N$13</f>
        <v>13819.126067714431</v>
      </c>
      <c r="U1547" s="12">
        <f>(Reference!O$12*List!$G1547)+Reference!O$13</f>
        <v>513.63807420568605</v>
      </c>
      <c r="V1547" s="12">
        <f>(Reference!P$12*List!$G1547)+Reference!P$13</f>
        <v>723.76274092619406</v>
      </c>
      <c r="W1547" s="12">
        <f>(Reference!Q$12*List!$G1547)+Reference!Q$13</f>
        <v>361.88137046309703</v>
      </c>
      <c r="X1547" s="54"/>
      <c r="Y1547" s="1" t="str">
        <f t="shared" si="47"/>
        <v>Daviess County, Missouri</v>
      </c>
      <c r="Z1547" s="41" t="s">
        <v>325</v>
      </c>
      <c r="AA1547" s="40" t="s">
        <v>2225</v>
      </c>
      <c r="AB1547" s="44" t="s">
        <v>1986</v>
      </c>
      <c r="AC1547" s="63"/>
      <c r="AD1547" s="57">
        <f t="shared" si="48"/>
        <v>0.77750000000000008</v>
      </c>
    </row>
    <row r="1548" spans="1:30" x14ac:dyDescent="0.3">
      <c r="A1548" s="47">
        <v>26310</v>
      </c>
      <c r="B1548" s="28">
        <v>41140</v>
      </c>
      <c r="C1548" s="49" t="s">
        <v>2392</v>
      </c>
      <c r="D1548" s="40" t="s">
        <v>184</v>
      </c>
      <c r="E1548" s="43" t="s">
        <v>1986</v>
      </c>
      <c r="F1548" s="18" t="s">
        <v>6</v>
      </c>
      <c r="G1548" s="10">
        <v>0.93689999999999996</v>
      </c>
      <c r="H1548" s="36">
        <f>(Reference!B$12*List!$G1548)+Reference!B$13</f>
        <v>911.45671147443181</v>
      </c>
      <c r="I1548" s="36">
        <f>(Reference!C$12*List!$G1548)+Reference!C$13</f>
        <v>1360.0984320758876</v>
      </c>
      <c r="J1548" s="36">
        <f>(Reference!D$12*List!$G1548)+Reference!D$13</f>
        <v>1627.8554271298065</v>
      </c>
      <c r="K1548" s="36">
        <f>(Reference!E$12*List!$G1548)+Reference!E$13</f>
        <v>2013.42550000745</v>
      </c>
      <c r="L1548" s="36">
        <f>(Reference!F$12*List!$G1548)+Reference!F$13</f>
        <v>2097.3226917910115</v>
      </c>
      <c r="M1548" s="36">
        <f>(Reference!G$12*List!$G1548)+Reference!G$13</f>
        <v>2375.1949511025223</v>
      </c>
      <c r="N1548" s="36">
        <f>(Reference!H$12*List!$G1548)+Reference!H$13</f>
        <v>2465.6373138762906</v>
      </c>
      <c r="O1548" s="36">
        <f>(Reference!I$12*List!$G1548)+Reference!I$13</f>
        <v>2562.6248476402652</v>
      </c>
      <c r="P1548" s="36">
        <f>(Reference!J$12*List!$G1548)+Reference!J$13</f>
        <v>2966.6404023994014</v>
      </c>
      <c r="Q1548" s="36">
        <f>(Reference!K$12*List!$G1548)+Reference!K$13</f>
        <v>3060.6528584405551</v>
      </c>
      <c r="R1548" s="36">
        <f>(Reference!L$12*List!$G1548)+Reference!L$13</f>
        <v>3302.2291695336471</v>
      </c>
      <c r="S1548" s="36">
        <f>(Reference!M$12*List!$G1548)+Reference!M$13</f>
        <v>3945.4409732076165</v>
      </c>
      <c r="T1548" s="36">
        <f>(Reference!N$12*List!$G1548)+Reference!N$13</f>
        <v>15915.368683206925</v>
      </c>
      <c r="U1548" s="12">
        <f>(Reference!O$12*List!$G1548)+Reference!O$13</f>
        <v>591.55255409490053</v>
      </c>
      <c r="V1548" s="12">
        <f>(Reference!P$12*List!$G1548)+Reference!P$13</f>
        <v>833.5513262246327</v>
      </c>
      <c r="W1548" s="12">
        <f>(Reference!Q$12*List!$G1548)+Reference!Q$13</f>
        <v>416.77566311231635</v>
      </c>
      <c r="X1548" s="54"/>
      <c r="Y1548" s="1" t="str">
        <f t="shared" ref="Y1548:Y1611" si="49">CONCATENATE(Z1548, AA1548, AB1548)</f>
        <v>De Kalb County, Missouri</v>
      </c>
      <c r="Z1548" s="40" t="s">
        <v>184</v>
      </c>
      <c r="AA1548" s="40" t="s">
        <v>2225</v>
      </c>
      <c r="AB1548" s="43" t="s">
        <v>1986</v>
      </c>
      <c r="AC1548" s="62"/>
      <c r="AD1548" s="57">
        <f t="shared" si="48"/>
        <v>0.93689999999999996</v>
      </c>
    </row>
    <row r="1549" spans="1:30" x14ac:dyDescent="0.3">
      <c r="A1549" s="47">
        <v>26320</v>
      </c>
      <c r="B1549" s="19">
        <v>99926</v>
      </c>
      <c r="C1549" s="49" t="s">
        <v>1986</v>
      </c>
      <c r="D1549" s="41" t="s">
        <v>1437</v>
      </c>
      <c r="E1549" s="44" t="s">
        <v>1986</v>
      </c>
      <c r="F1549" s="18" t="s">
        <v>7</v>
      </c>
      <c r="G1549" s="16">
        <v>0.77750000000000008</v>
      </c>
      <c r="H1549" s="36">
        <f>(Reference!B$12*List!$G1549)+Reference!B$13</f>
        <v>791.40706394189601</v>
      </c>
      <c r="I1549" s="36">
        <f>(Reference!C$12*List!$G1549)+Reference!C$13</f>
        <v>1180.9573545845235</v>
      </c>
      <c r="J1549" s="36">
        <f>(Reference!D$12*List!$G1549)+Reference!D$13</f>
        <v>1413.4475810953754</v>
      </c>
      <c r="K1549" s="36">
        <f>(Reference!E$12*List!$G1549)+Reference!E$13</f>
        <v>1748.2335072710021</v>
      </c>
      <c r="L1549" s="36">
        <f>(Reference!F$12*List!$G1549)+Reference!F$13</f>
        <v>1821.080444911069</v>
      </c>
      <c r="M1549" s="36">
        <f>(Reference!G$12*List!$G1549)+Reference!G$13</f>
        <v>2062.3536355345532</v>
      </c>
      <c r="N1549" s="36">
        <f>(Reference!H$12*List!$G1549)+Reference!H$13</f>
        <v>2140.8836676004403</v>
      </c>
      <c r="O1549" s="36">
        <f>(Reference!I$12*List!$G1549)+Reference!I$13</f>
        <v>2225.0967940921487</v>
      </c>
      <c r="P1549" s="36">
        <f>(Reference!J$12*List!$G1549)+Reference!J$13</f>
        <v>2575.8987136496344</v>
      </c>
      <c r="Q1549" s="36">
        <f>(Reference!K$12*List!$G1549)+Reference!K$13</f>
        <v>2657.5286154023338</v>
      </c>
      <c r="R1549" s="36">
        <f>(Reference!L$12*List!$G1549)+Reference!L$13</f>
        <v>2867.2864642099021</v>
      </c>
      <c r="S1549" s="36">
        <f>(Reference!M$12*List!$G1549)+Reference!M$13</f>
        <v>3425.7796527837486</v>
      </c>
      <c r="T1549" s="36">
        <f>(Reference!N$12*List!$G1549)+Reference!N$13</f>
        <v>13819.126067714431</v>
      </c>
      <c r="U1549" s="12">
        <f>(Reference!O$12*List!$G1549)+Reference!O$13</f>
        <v>513.63807420568605</v>
      </c>
      <c r="V1549" s="12">
        <f>(Reference!P$12*List!$G1549)+Reference!P$13</f>
        <v>723.76274092619406</v>
      </c>
      <c r="W1549" s="12">
        <f>(Reference!Q$12*List!$G1549)+Reference!Q$13</f>
        <v>361.88137046309703</v>
      </c>
      <c r="X1549" s="54"/>
      <c r="Y1549" s="1" t="str">
        <f t="shared" si="49"/>
        <v>Dent County, Missouri</v>
      </c>
      <c r="Z1549" s="41" t="s">
        <v>1437</v>
      </c>
      <c r="AA1549" s="40" t="s">
        <v>2225</v>
      </c>
      <c r="AB1549" s="44" t="s">
        <v>1986</v>
      </c>
      <c r="AC1549" s="63"/>
      <c r="AD1549" s="57">
        <f t="shared" si="48"/>
        <v>0.77750000000000008</v>
      </c>
    </row>
    <row r="1550" spans="1:30" x14ac:dyDescent="0.3">
      <c r="A1550" s="47">
        <v>26330</v>
      </c>
      <c r="B1550" s="19">
        <v>99926</v>
      </c>
      <c r="C1550" s="49" t="s">
        <v>1986</v>
      </c>
      <c r="D1550" s="41" t="s">
        <v>109</v>
      </c>
      <c r="E1550" s="44" t="s">
        <v>1986</v>
      </c>
      <c r="F1550" s="18" t="s">
        <v>7</v>
      </c>
      <c r="G1550" s="16">
        <v>0.77750000000000008</v>
      </c>
      <c r="H1550" s="36">
        <f>(Reference!B$12*List!$G1550)+Reference!B$13</f>
        <v>791.40706394189601</v>
      </c>
      <c r="I1550" s="36">
        <f>(Reference!C$12*List!$G1550)+Reference!C$13</f>
        <v>1180.9573545845235</v>
      </c>
      <c r="J1550" s="36">
        <f>(Reference!D$12*List!$G1550)+Reference!D$13</f>
        <v>1413.4475810953754</v>
      </c>
      <c r="K1550" s="36">
        <f>(Reference!E$12*List!$G1550)+Reference!E$13</f>
        <v>1748.2335072710021</v>
      </c>
      <c r="L1550" s="36">
        <f>(Reference!F$12*List!$G1550)+Reference!F$13</f>
        <v>1821.080444911069</v>
      </c>
      <c r="M1550" s="36">
        <f>(Reference!G$12*List!$G1550)+Reference!G$13</f>
        <v>2062.3536355345532</v>
      </c>
      <c r="N1550" s="36">
        <f>(Reference!H$12*List!$G1550)+Reference!H$13</f>
        <v>2140.8836676004403</v>
      </c>
      <c r="O1550" s="36">
        <f>(Reference!I$12*List!$G1550)+Reference!I$13</f>
        <v>2225.0967940921487</v>
      </c>
      <c r="P1550" s="36">
        <f>(Reference!J$12*List!$G1550)+Reference!J$13</f>
        <v>2575.8987136496344</v>
      </c>
      <c r="Q1550" s="36">
        <f>(Reference!K$12*List!$G1550)+Reference!K$13</f>
        <v>2657.5286154023338</v>
      </c>
      <c r="R1550" s="36">
        <f>(Reference!L$12*List!$G1550)+Reference!L$13</f>
        <v>2867.2864642099021</v>
      </c>
      <c r="S1550" s="36">
        <f>(Reference!M$12*List!$G1550)+Reference!M$13</f>
        <v>3425.7796527837486</v>
      </c>
      <c r="T1550" s="36">
        <f>(Reference!N$12*List!$G1550)+Reference!N$13</f>
        <v>13819.126067714431</v>
      </c>
      <c r="U1550" s="12">
        <f>(Reference!O$12*List!$G1550)+Reference!O$13</f>
        <v>513.63807420568605</v>
      </c>
      <c r="V1550" s="12">
        <f>(Reference!P$12*List!$G1550)+Reference!P$13</f>
        <v>723.76274092619406</v>
      </c>
      <c r="W1550" s="12">
        <f>(Reference!Q$12*List!$G1550)+Reference!Q$13</f>
        <v>361.88137046309703</v>
      </c>
      <c r="X1550" s="54"/>
      <c r="Y1550" s="1" t="str">
        <f t="shared" si="49"/>
        <v>Douglas County, Missouri</v>
      </c>
      <c r="Z1550" s="41" t="s">
        <v>109</v>
      </c>
      <c r="AA1550" s="40" t="s">
        <v>2225</v>
      </c>
      <c r="AB1550" s="44" t="s">
        <v>1986</v>
      </c>
      <c r="AC1550" s="63"/>
      <c r="AD1550" s="57">
        <f t="shared" si="48"/>
        <v>0.77750000000000008</v>
      </c>
    </row>
    <row r="1551" spans="1:30" x14ac:dyDescent="0.3">
      <c r="A1551" s="47">
        <v>26340</v>
      </c>
      <c r="B1551" s="19">
        <v>99926</v>
      </c>
      <c r="C1551" s="49" t="s">
        <v>1986</v>
      </c>
      <c r="D1551" s="41" t="s">
        <v>1438</v>
      </c>
      <c r="E1551" s="44" t="s">
        <v>1986</v>
      </c>
      <c r="F1551" s="18" t="s">
        <v>7</v>
      </c>
      <c r="G1551" s="16">
        <v>0.77750000000000008</v>
      </c>
      <c r="H1551" s="36">
        <f>(Reference!B$12*List!$G1551)+Reference!B$13</f>
        <v>791.40706394189601</v>
      </c>
      <c r="I1551" s="36">
        <f>(Reference!C$12*List!$G1551)+Reference!C$13</f>
        <v>1180.9573545845235</v>
      </c>
      <c r="J1551" s="36">
        <f>(Reference!D$12*List!$G1551)+Reference!D$13</f>
        <v>1413.4475810953754</v>
      </c>
      <c r="K1551" s="36">
        <f>(Reference!E$12*List!$G1551)+Reference!E$13</f>
        <v>1748.2335072710021</v>
      </c>
      <c r="L1551" s="36">
        <f>(Reference!F$12*List!$G1551)+Reference!F$13</f>
        <v>1821.080444911069</v>
      </c>
      <c r="M1551" s="36">
        <f>(Reference!G$12*List!$G1551)+Reference!G$13</f>
        <v>2062.3536355345532</v>
      </c>
      <c r="N1551" s="36">
        <f>(Reference!H$12*List!$G1551)+Reference!H$13</f>
        <v>2140.8836676004403</v>
      </c>
      <c r="O1551" s="36">
        <f>(Reference!I$12*List!$G1551)+Reference!I$13</f>
        <v>2225.0967940921487</v>
      </c>
      <c r="P1551" s="36">
        <f>(Reference!J$12*List!$G1551)+Reference!J$13</f>
        <v>2575.8987136496344</v>
      </c>
      <c r="Q1551" s="36">
        <f>(Reference!K$12*List!$G1551)+Reference!K$13</f>
        <v>2657.5286154023338</v>
      </c>
      <c r="R1551" s="36">
        <f>(Reference!L$12*List!$G1551)+Reference!L$13</f>
        <v>2867.2864642099021</v>
      </c>
      <c r="S1551" s="36">
        <f>(Reference!M$12*List!$G1551)+Reference!M$13</f>
        <v>3425.7796527837486</v>
      </c>
      <c r="T1551" s="36">
        <f>(Reference!N$12*List!$G1551)+Reference!N$13</f>
        <v>13819.126067714431</v>
      </c>
      <c r="U1551" s="12">
        <f>(Reference!O$12*List!$G1551)+Reference!O$13</f>
        <v>513.63807420568605</v>
      </c>
      <c r="V1551" s="12">
        <f>(Reference!P$12*List!$G1551)+Reference!P$13</f>
        <v>723.76274092619406</v>
      </c>
      <c r="W1551" s="12">
        <f>(Reference!Q$12*List!$G1551)+Reference!Q$13</f>
        <v>361.88137046309703</v>
      </c>
      <c r="X1551" s="54"/>
      <c r="Y1551" s="1" t="str">
        <f t="shared" si="49"/>
        <v>Dunklin County, Missouri</v>
      </c>
      <c r="Z1551" s="41" t="s">
        <v>1438</v>
      </c>
      <c r="AA1551" s="40" t="s">
        <v>2225</v>
      </c>
      <c r="AB1551" s="44" t="s">
        <v>1986</v>
      </c>
      <c r="AC1551" s="63"/>
      <c r="AD1551" s="57">
        <f t="shared" si="48"/>
        <v>0.77750000000000008</v>
      </c>
    </row>
    <row r="1552" spans="1:30" x14ac:dyDescent="0.3">
      <c r="A1552" s="47">
        <v>26350</v>
      </c>
      <c r="B1552" s="28">
        <v>41180</v>
      </c>
      <c r="C1552" s="49" t="s">
        <v>2356</v>
      </c>
      <c r="D1552" s="40" t="s">
        <v>230</v>
      </c>
      <c r="E1552" s="43" t="s">
        <v>1986</v>
      </c>
      <c r="F1552" s="18" t="s">
        <v>6</v>
      </c>
      <c r="G1552" s="10">
        <v>0.92720000000000002</v>
      </c>
      <c r="H1552" s="36">
        <f>(Reference!B$12*List!$G1552)+Reference!B$13</f>
        <v>904.15130632345574</v>
      </c>
      <c r="I1552" s="36">
        <f>(Reference!C$12*List!$G1552)+Reference!C$13</f>
        <v>1349.1971243489979</v>
      </c>
      <c r="J1552" s="36">
        <f>(Reference!D$12*List!$G1552)+Reference!D$13</f>
        <v>1614.8080237011116</v>
      </c>
      <c r="K1552" s="36">
        <f>(Reference!E$12*List!$G1552)+Reference!E$13</f>
        <v>1997.2877187681554</v>
      </c>
      <c r="L1552" s="36">
        <f>(Reference!F$12*List!$G1552)+Reference!F$13</f>
        <v>2080.5124672318179</v>
      </c>
      <c r="M1552" s="36">
        <f>(Reference!G$12*List!$G1552)+Reference!G$13</f>
        <v>2356.1575561150112</v>
      </c>
      <c r="N1552" s="36">
        <f>(Reference!H$12*List!$G1552)+Reference!H$13</f>
        <v>2445.8750154517252</v>
      </c>
      <c r="O1552" s="36">
        <f>(Reference!I$12*List!$G1552)+Reference!I$13</f>
        <v>2542.0851856614904</v>
      </c>
      <c r="P1552" s="36">
        <f>(Reference!J$12*List!$G1552)+Reference!J$13</f>
        <v>2942.8625204616806</v>
      </c>
      <c r="Q1552" s="36">
        <f>(Reference!K$12*List!$G1552)+Reference!K$13</f>
        <v>3036.1214584564232</v>
      </c>
      <c r="R1552" s="36">
        <f>(Reference!L$12*List!$G1552)+Reference!L$13</f>
        <v>3275.7615143163302</v>
      </c>
      <c r="S1552" s="36">
        <f>(Reference!M$12*List!$G1552)+Reference!M$13</f>
        <v>3913.8179192044076</v>
      </c>
      <c r="T1552" s="36">
        <f>(Reference!N$12*List!$G1552)+Reference!N$13</f>
        <v>15787.805613129905</v>
      </c>
      <c r="U1552" s="12">
        <f>(Reference!O$12*List!$G1552)+Reference!O$13</f>
        <v>586.81120870641007</v>
      </c>
      <c r="V1552" s="12">
        <f>(Reference!P$12*List!$G1552)+Reference!P$13</f>
        <v>826.87033954085064</v>
      </c>
      <c r="W1552" s="12">
        <f>(Reference!Q$12*List!$G1552)+Reference!Q$13</f>
        <v>413.43516977042532</v>
      </c>
      <c r="X1552" s="54"/>
      <c r="Y1552" s="1" t="str">
        <f t="shared" si="49"/>
        <v>Franklin County, Missouri</v>
      </c>
      <c r="Z1552" s="40" t="s">
        <v>230</v>
      </c>
      <c r="AA1552" s="40" t="s">
        <v>2225</v>
      </c>
      <c r="AB1552" s="43" t="s">
        <v>1986</v>
      </c>
      <c r="AC1552" s="62"/>
      <c r="AD1552" s="57">
        <f t="shared" si="48"/>
        <v>0.92720000000000002</v>
      </c>
    </row>
    <row r="1553" spans="1:30" x14ac:dyDescent="0.3">
      <c r="A1553" s="47">
        <v>26360</v>
      </c>
      <c r="B1553" s="19">
        <v>99926</v>
      </c>
      <c r="C1553" s="49" t="s">
        <v>1986</v>
      </c>
      <c r="D1553" s="41" t="s">
        <v>1439</v>
      </c>
      <c r="E1553" s="44" t="s">
        <v>1986</v>
      </c>
      <c r="F1553" s="18" t="s">
        <v>7</v>
      </c>
      <c r="G1553" s="16">
        <v>0.77750000000000008</v>
      </c>
      <c r="H1553" s="36">
        <f>(Reference!B$12*List!$G1553)+Reference!B$13</f>
        <v>791.40706394189601</v>
      </c>
      <c r="I1553" s="36">
        <f>(Reference!C$12*List!$G1553)+Reference!C$13</f>
        <v>1180.9573545845235</v>
      </c>
      <c r="J1553" s="36">
        <f>(Reference!D$12*List!$G1553)+Reference!D$13</f>
        <v>1413.4475810953754</v>
      </c>
      <c r="K1553" s="36">
        <f>(Reference!E$12*List!$G1553)+Reference!E$13</f>
        <v>1748.2335072710021</v>
      </c>
      <c r="L1553" s="36">
        <f>(Reference!F$12*List!$G1553)+Reference!F$13</f>
        <v>1821.080444911069</v>
      </c>
      <c r="M1553" s="36">
        <f>(Reference!G$12*List!$G1553)+Reference!G$13</f>
        <v>2062.3536355345532</v>
      </c>
      <c r="N1553" s="36">
        <f>(Reference!H$12*List!$G1553)+Reference!H$13</f>
        <v>2140.8836676004403</v>
      </c>
      <c r="O1553" s="36">
        <f>(Reference!I$12*List!$G1553)+Reference!I$13</f>
        <v>2225.0967940921487</v>
      </c>
      <c r="P1553" s="36">
        <f>(Reference!J$12*List!$G1553)+Reference!J$13</f>
        <v>2575.8987136496344</v>
      </c>
      <c r="Q1553" s="36">
        <f>(Reference!K$12*List!$G1553)+Reference!K$13</f>
        <v>2657.5286154023338</v>
      </c>
      <c r="R1553" s="36">
        <f>(Reference!L$12*List!$G1553)+Reference!L$13</f>
        <v>2867.2864642099021</v>
      </c>
      <c r="S1553" s="36">
        <f>(Reference!M$12*List!$G1553)+Reference!M$13</f>
        <v>3425.7796527837486</v>
      </c>
      <c r="T1553" s="36">
        <f>(Reference!N$12*List!$G1553)+Reference!N$13</f>
        <v>13819.126067714431</v>
      </c>
      <c r="U1553" s="12">
        <f>(Reference!O$12*List!$G1553)+Reference!O$13</f>
        <v>513.63807420568605</v>
      </c>
      <c r="V1553" s="12">
        <f>(Reference!P$12*List!$G1553)+Reference!P$13</f>
        <v>723.76274092619406</v>
      </c>
      <c r="W1553" s="12">
        <f>(Reference!Q$12*List!$G1553)+Reference!Q$13</f>
        <v>361.88137046309703</v>
      </c>
      <c r="X1553" s="54"/>
      <c r="Y1553" s="1" t="str">
        <f t="shared" si="49"/>
        <v>Gasconade County, Missouri</v>
      </c>
      <c r="Z1553" s="41" t="s">
        <v>1439</v>
      </c>
      <c r="AA1553" s="40" t="s">
        <v>2225</v>
      </c>
      <c r="AB1553" s="44" t="s">
        <v>1986</v>
      </c>
      <c r="AC1553" s="63"/>
      <c r="AD1553" s="57">
        <f t="shared" si="48"/>
        <v>0.77750000000000008</v>
      </c>
    </row>
    <row r="1554" spans="1:30" x14ac:dyDescent="0.3">
      <c r="A1554" s="47">
        <v>26370</v>
      </c>
      <c r="B1554" s="19">
        <v>99926</v>
      </c>
      <c r="C1554" s="49" t="s">
        <v>1986</v>
      </c>
      <c r="D1554" s="41" t="s">
        <v>1440</v>
      </c>
      <c r="E1554" s="44" t="s">
        <v>1986</v>
      </c>
      <c r="F1554" s="18" t="s">
        <v>7</v>
      </c>
      <c r="G1554" s="16">
        <v>0.77750000000000008</v>
      </c>
      <c r="H1554" s="36">
        <f>(Reference!B$12*List!$G1554)+Reference!B$13</f>
        <v>791.40706394189601</v>
      </c>
      <c r="I1554" s="36">
        <f>(Reference!C$12*List!$G1554)+Reference!C$13</f>
        <v>1180.9573545845235</v>
      </c>
      <c r="J1554" s="36">
        <f>(Reference!D$12*List!$G1554)+Reference!D$13</f>
        <v>1413.4475810953754</v>
      </c>
      <c r="K1554" s="36">
        <f>(Reference!E$12*List!$G1554)+Reference!E$13</f>
        <v>1748.2335072710021</v>
      </c>
      <c r="L1554" s="36">
        <f>(Reference!F$12*List!$G1554)+Reference!F$13</f>
        <v>1821.080444911069</v>
      </c>
      <c r="M1554" s="36">
        <f>(Reference!G$12*List!$G1554)+Reference!G$13</f>
        <v>2062.3536355345532</v>
      </c>
      <c r="N1554" s="36">
        <f>(Reference!H$12*List!$G1554)+Reference!H$13</f>
        <v>2140.8836676004403</v>
      </c>
      <c r="O1554" s="36">
        <f>(Reference!I$12*List!$G1554)+Reference!I$13</f>
        <v>2225.0967940921487</v>
      </c>
      <c r="P1554" s="36">
        <f>(Reference!J$12*List!$G1554)+Reference!J$13</f>
        <v>2575.8987136496344</v>
      </c>
      <c r="Q1554" s="36">
        <f>(Reference!K$12*List!$G1554)+Reference!K$13</f>
        <v>2657.5286154023338</v>
      </c>
      <c r="R1554" s="36">
        <f>(Reference!L$12*List!$G1554)+Reference!L$13</f>
        <v>2867.2864642099021</v>
      </c>
      <c r="S1554" s="36">
        <f>(Reference!M$12*List!$G1554)+Reference!M$13</f>
        <v>3425.7796527837486</v>
      </c>
      <c r="T1554" s="36">
        <f>(Reference!N$12*List!$G1554)+Reference!N$13</f>
        <v>13819.126067714431</v>
      </c>
      <c r="U1554" s="12">
        <f>(Reference!O$12*List!$G1554)+Reference!O$13</f>
        <v>513.63807420568605</v>
      </c>
      <c r="V1554" s="12">
        <f>(Reference!P$12*List!$G1554)+Reference!P$13</f>
        <v>723.76274092619406</v>
      </c>
      <c r="W1554" s="12">
        <f>(Reference!Q$12*List!$G1554)+Reference!Q$13</f>
        <v>361.88137046309703</v>
      </c>
      <c r="X1554" s="54"/>
      <c r="Y1554" s="1" t="str">
        <f t="shared" si="49"/>
        <v>Gentry County, Missouri</v>
      </c>
      <c r="Z1554" s="41" t="s">
        <v>1440</v>
      </c>
      <c r="AA1554" s="40" t="s">
        <v>2225</v>
      </c>
      <c r="AB1554" s="44" t="s">
        <v>1986</v>
      </c>
      <c r="AC1554" s="63"/>
      <c r="AD1554" s="57">
        <f t="shared" si="48"/>
        <v>0.77750000000000008</v>
      </c>
    </row>
    <row r="1555" spans="1:30" x14ac:dyDescent="0.3">
      <c r="A1555" s="47">
        <v>26380</v>
      </c>
      <c r="B1555" s="28">
        <v>44180</v>
      </c>
      <c r="C1555" s="49" t="s">
        <v>2367</v>
      </c>
      <c r="D1555" s="40" t="s">
        <v>445</v>
      </c>
      <c r="E1555" s="43" t="s">
        <v>1986</v>
      </c>
      <c r="F1555" s="18" t="s">
        <v>6</v>
      </c>
      <c r="G1555" s="10">
        <v>0.78949999999999998</v>
      </c>
      <c r="H1555" s="36">
        <f>(Reference!B$12*List!$G1555)+Reference!B$13</f>
        <v>800.44467856166023</v>
      </c>
      <c r="I1555" s="36">
        <f>(Reference!C$12*List!$G1555)+Reference!C$13</f>
        <v>1194.4435084734591</v>
      </c>
      <c r="J1555" s="36">
        <f>(Reference!D$12*List!$G1555)+Reference!D$13</f>
        <v>1429.5886987391216</v>
      </c>
      <c r="K1555" s="36">
        <f>(Reference!E$12*List!$G1555)+Reference!E$13</f>
        <v>1768.1977727216754</v>
      </c>
      <c r="L1555" s="36">
        <f>(Reference!F$12*List!$G1555)+Reference!F$13</f>
        <v>1841.8765990049164</v>
      </c>
      <c r="M1555" s="36">
        <f>(Reference!G$12*List!$G1555)+Reference!G$13</f>
        <v>2085.9050520139481</v>
      </c>
      <c r="N1555" s="36">
        <f>(Reference!H$12*List!$G1555)+Reference!H$13</f>
        <v>2165.3318718370165</v>
      </c>
      <c r="O1555" s="36">
        <f>(Reference!I$12*List!$G1555)+Reference!I$13</f>
        <v>2250.5066851999113</v>
      </c>
      <c r="P1555" s="36">
        <f>(Reference!J$12*List!$G1555)+Reference!J$13</f>
        <v>2605.3146500674338</v>
      </c>
      <c r="Q1555" s="36">
        <f>(Reference!K$12*List!$G1555)+Reference!K$13</f>
        <v>2687.8767390940438</v>
      </c>
      <c r="R1555" s="36">
        <f>(Reference!L$12*List!$G1555)+Reference!L$13</f>
        <v>2900.0299552003971</v>
      </c>
      <c r="S1555" s="36">
        <f>(Reference!M$12*List!$G1555)+Reference!M$13</f>
        <v>3464.900956705244</v>
      </c>
      <c r="T1555" s="36">
        <f>(Reference!N$12*List!$G1555)+Reference!N$13</f>
        <v>13976.936051314868</v>
      </c>
      <c r="U1555" s="12">
        <f>(Reference!O$12*List!$G1555)+Reference!O$13</f>
        <v>519.50365612959172</v>
      </c>
      <c r="V1555" s="12">
        <f>(Reference!P$12*List!$G1555)+Reference!P$13</f>
        <v>732.02787909169751</v>
      </c>
      <c r="W1555" s="12">
        <f>(Reference!Q$12*List!$G1555)+Reference!Q$13</f>
        <v>366.01393954584876</v>
      </c>
      <c r="X1555" s="54"/>
      <c r="Y1555" s="1" t="str">
        <f t="shared" si="49"/>
        <v>Greene County, Missouri</v>
      </c>
      <c r="Z1555" s="40" t="s">
        <v>445</v>
      </c>
      <c r="AA1555" s="40" t="s">
        <v>2225</v>
      </c>
      <c r="AB1555" s="43" t="s">
        <v>1986</v>
      </c>
      <c r="AC1555" s="62"/>
      <c r="AD1555" s="57">
        <f t="shared" si="48"/>
        <v>0.78949999999999998</v>
      </c>
    </row>
    <row r="1556" spans="1:30" x14ac:dyDescent="0.3">
      <c r="A1556" s="47">
        <v>26390</v>
      </c>
      <c r="B1556" s="19">
        <v>99926</v>
      </c>
      <c r="C1556" s="49" t="s">
        <v>1986</v>
      </c>
      <c r="D1556" s="41" t="s">
        <v>243</v>
      </c>
      <c r="E1556" s="44" t="s">
        <v>1986</v>
      </c>
      <c r="F1556" s="18" t="s">
        <v>7</v>
      </c>
      <c r="G1556" s="16">
        <v>0.77750000000000008</v>
      </c>
      <c r="H1556" s="36">
        <f>(Reference!B$12*List!$G1556)+Reference!B$13</f>
        <v>791.40706394189601</v>
      </c>
      <c r="I1556" s="36">
        <f>(Reference!C$12*List!$G1556)+Reference!C$13</f>
        <v>1180.9573545845235</v>
      </c>
      <c r="J1556" s="36">
        <f>(Reference!D$12*List!$G1556)+Reference!D$13</f>
        <v>1413.4475810953754</v>
      </c>
      <c r="K1556" s="36">
        <f>(Reference!E$12*List!$G1556)+Reference!E$13</f>
        <v>1748.2335072710021</v>
      </c>
      <c r="L1556" s="36">
        <f>(Reference!F$12*List!$G1556)+Reference!F$13</f>
        <v>1821.080444911069</v>
      </c>
      <c r="M1556" s="36">
        <f>(Reference!G$12*List!$G1556)+Reference!G$13</f>
        <v>2062.3536355345532</v>
      </c>
      <c r="N1556" s="36">
        <f>(Reference!H$12*List!$G1556)+Reference!H$13</f>
        <v>2140.8836676004403</v>
      </c>
      <c r="O1556" s="36">
        <f>(Reference!I$12*List!$G1556)+Reference!I$13</f>
        <v>2225.0967940921487</v>
      </c>
      <c r="P1556" s="36">
        <f>(Reference!J$12*List!$G1556)+Reference!J$13</f>
        <v>2575.8987136496344</v>
      </c>
      <c r="Q1556" s="36">
        <f>(Reference!K$12*List!$G1556)+Reference!K$13</f>
        <v>2657.5286154023338</v>
      </c>
      <c r="R1556" s="36">
        <f>(Reference!L$12*List!$G1556)+Reference!L$13</f>
        <v>2867.2864642099021</v>
      </c>
      <c r="S1556" s="36">
        <f>(Reference!M$12*List!$G1556)+Reference!M$13</f>
        <v>3425.7796527837486</v>
      </c>
      <c r="T1556" s="36">
        <f>(Reference!N$12*List!$G1556)+Reference!N$13</f>
        <v>13819.126067714431</v>
      </c>
      <c r="U1556" s="12">
        <f>(Reference!O$12*List!$G1556)+Reference!O$13</f>
        <v>513.63807420568605</v>
      </c>
      <c r="V1556" s="12">
        <f>(Reference!P$12*List!$G1556)+Reference!P$13</f>
        <v>723.76274092619406</v>
      </c>
      <c r="W1556" s="12">
        <f>(Reference!Q$12*List!$G1556)+Reference!Q$13</f>
        <v>361.88137046309703</v>
      </c>
      <c r="X1556" s="54"/>
      <c r="Y1556" s="1" t="str">
        <f t="shared" si="49"/>
        <v>Grundy County, Missouri</v>
      </c>
      <c r="Z1556" s="41" t="s">
        <v>243</v>
      </c>
      <c r="AA1556" s="40" t="s">
        <v>2225</v>
      </c>
      <c r="AB1556" s="44" t="s">
        <v>1986</v>
      </c>
      <c r="AC1556" s="63"/>
      <c r="AD1556" s="57">
        <f t="shared" si="48"/>
        <v>0.77750000000000008</v>
      </c>
    </row>
    <row r="1557" spans="1:30" x14ac:dyDescent="0.3">
      <c r="A1557" s="47">
        <v>26400</v>
      </c>
      <c r="B1557" s="19">
        <v>99926</v>
      </c>
      <c r="C1557" s="49" t="s">
        <v>1986</v>
      </c>
      <c r="D1557" s="41" t="s">
        <v>274</v>
      </c>
      <c r="E1557" s="44" t="s">
        <v>1986</v>
      </c>
      <c r="F1557" s="18" t="s">
        <v>7</v>
      </c>
      <c r="G1557" s="16">
        <v>0.77750000000000008</v>
      </c>
      <c r="H1557" s="36">
        <f>(Reference!B$12*List!$G1557)+Reference!B$13</f>
        <v>791.40706394189601</v>
      </c>
      <c r="I1557" s="36">
        <f>(Reference!C$12*List!$G1557)+Reference!C$13</f>
        <v>1180.9573545845235</v>
      </c>
      <c r="J1557" s="36">
        <f>(Reference!D$12*List!$G1557)+Reference!D$13</f>
        <v>1413.4475810953754</v>
      </c>
      <c r="K1557" s="36">
        <f>(Reference!E$12*List!$G1557)+Reference!E$13</f>
        <v>1748.2335072710021</v>
      </c>
      <c r="L1557" s="36">
        <f>(Reference!F$12*List!$G1557)+Reference!F$13</f>
        <v>1821.080444911069</v>
      </c>
      <c r="M1557" s="36">
        <f>(Reference!G$12*List!$G1557)+Reference!G$13</f>
        <v>2062.3536355345532</v>
      </c>
      <c r="N1557" s="36">
        <f>(Reference!H$12*List!$G1557)+Reference!H$13</f>
        <v>2140.8836676004403</v>
      </c>
      <c r="O1557" s="36">
        <f>(Reference!I$12*List!$G1557)+Reference!I$13</f>
        <v>2225.0967940921487</v>
      </c>
      <c r="P1557" s="36">
        <f>(Reference!J$12*List!$G1557)+Reference!J$13</f>
        <v>2575.8987136496344</v>
      </c>
      <c r="Q1557" s="36">
        <f>(Reference!K$12*List!$G1557)+Reference!K$13</f>
        <v>2657.5286154023338</v>
      </c>
      <c r="R1557" s="36">
        <f>(Reference!L$12*List!$G1557)+Reference!L$13</f>
        <v>2867.2864642099021</v>
      </c>
      <c r="S1557" s="36">
        <f>(Reference!M$12*List!$G1557)+Reference!M$13</f>
        <v>3425.7796527837486</v>
      </c>
      <c r="T1557" s="36">
        <f>(Reference!N$12*List!$G1557)+Reference!N$13</f>
        <v>13819.126067714431</v>
      </c>
      <c r="U1557" s="12">
        <f>(Reference!O$12*List!$G1557)+Reference!O$13</f>
        <v>513.63807420568605</v>
      </c>
      <c r="V1557" s="12">
        <f>(Reference!P$12*List!$G1557)+Reference!P$13</f>
        <v>723.76274092619406</v>
      </c>
      <c r="W1557" s="12">
        <f>(Reference!Q$12*List!$G1557)+Reference!Q$13</f>
        <v>361.88137046309703</v>
      </c>
      <c r="X1557" s="54"/>
      <c r="Y1557" s="1" t="str">
        <f t="shared" si="49"/>
        <v>Harrison County, Missouri</v>
      </c>
      <c r="Z1557" s="41" t="s">
        <v>274</v>
      </c>
      <c r="AA1557" s="40" t="s">
        <v>2225</v>
      </c>
      <c r="AB1557" s="44" t="s">
        <v>1986</v>
      </c>
      <c r="AC1557" s="63"/>
      <c r="AD1557" s="57">
        <f t="shared" si="48"/>
        <v>0.77750000000000008</v>
      </c>
    </row>
    <row r="1558" spans="1:30" x14ac:dyDescent="0.3">
      <c r="A1558" s="47">
        <v>26410</v>
      </c>
      <c r="B1558" s="19">
        <v>99926</v>
      </c>
      <c r="C1558" s="49" t="s">
        <v>1986</v>
      </c>
      <c r="D1558" s="41" t="s">
        <v>23</v>
      </c>
      <c r="E1558" s="44" t="s">
        <v>1986</v>
      </c>
      <c r="F1558" s="18" t="s">
        <v>7</v>
      </c>
      <c r="G1558" s="16">
        <v>0.77750000000000008</v>
      </c>
      <c r="H1558" s="36">
        <f>(Reference!B$12*List!$G1558)+Reference!B$13</f>
        <v>791.40706394189601</v>
      </c>
      <c r="I1558" s="36">
        <f>(Reference!C$12*List!$G1558)+Reference!C$13</f>
        <v>1180.9573545845235</v>
      </c>
      <c r="J1558" s="36">
        <f>(Reference!D$12*List!$G1558)+Reference!D$13</f>
        <v>1413.4475810953754</v>
      </c>
      <c r="K1558" s="36">
        <f>(Reference!E$12*List!$G1558)+Reference!E$13</f>
        <v>1748.2335072710021</v>
      </c>
      <c r="L1558" s="36">
        <f>(Reference!F$12*List!$G1558)+Reference!F$13</f>
        <v>1821.080444911069</v>
      </c>
      <c r="M1558" s="36">
        <f>(Reference!G$12*List!$G1558)+Reference!G$13</f>
        <v>2062.3536355345532</v>
      </c>
      <c r="N1558" s="36">
        <f>(Reference!H$12*List!$G1558)+Reference!H$13</f>
        <v>2140.8836676004403</v>
      </c>
      <c r="O1558" s="36">
        <f>(Reference!I$12*List!$G1558)+Reference!I$13</f>
        <v>2225.0967940921487</v>
      </c>
      <c r="P1558" s="36">
        <f>(Reference!J$12*List!$G1558)+Reference!J$13</f>
        <v>2575.8987136496344</v>
      </c>
      <c r="Q1558" s="36">
        <f>(Reference!K$12*List!$G1558)+Reference!K$13</f>
        <v>2657.5286154023338</v>
      </c>
      <c r="R1558" s="36">
        <f>(Reference!L$12*List!$G1558)+Reference!L$13</f>
        <v>2867.2864642099021</v>
      </c>
      <c r="S1558" s="36">
        <f>(Reference!M$12*List!$G1558)+Reference!M$13</f>
        <v>3425.7796527837486</v>
      </c>
      <c r="T1558" s="36">
        <f>(Reference!N$12*List!$G1558)+Reference!N$13</f>
        <v>13819.126067714431</v>
      </c>
      <c r="U1558" s="12">
        <f>(Reference!O$12*List!$G1558)+Reference!O$13</f>
        <v>513.63807420568605</v>
      </c>
      <c r="V1558" s="12">
        <f>(Reference!P$12*List!$G1558)+Reference!P$13</f>
        <v>723.76274092619406</v>
      </c>
      <c r="W1558" s="12">
        <f>(Reference!Q$12*List!$G1558)+Reference!Q$13</f>
        <v>361.88137046309703</v>
      </c>
      <c r="X1558" s="54"/>
      <c r="Y1558" s="1" t="str">
        <f t="shared" si="49"/>
        <v>Henry County, Missouri</v>
      </c>
      <c r="Z1558" s="41" t="s">
        <v>23</v>
      </c>
      <c r="AA1558" s="40" t="s">
        <v>2225</v>
      </c>
      <c r="AB1558" s="44" t="s">
        <v>1986</v>
      </c>
      <c r="AC1558" s="63"/>
      <c r="AD1558" s="57">
        <f t="shared" si="48"/>
        <v>0.77750000000000008</v>
      </c>
    </row>
    <row r="1559" spans="1:30" x14ac:dyDescent="0.3">
      <c r="A1559" s="47">
        <v>26411</v>
      </c>
      <c r="B1559" s="19">
        <v>99926</v>
      </c>
      <c r="C1559" s="49" t="s">
        <v>1986</v>
      </c>
      <c r="D1559" s="41" t="s">
        <v>1441</v>
      </c>
      <c r="E1559" s="44" t="s">
        <v>1986</v>
      </c>
      <c r="F1559" s="18" t="s">
        <v>7</v>
      </c>
      <c r="G1559" s="16">
        <v>0.77750000000000008</v>
      </c>
      <c r="H1559" s="36">
        <f>(Reference!B$12*List!$G1559)+Reference!B$13</f>
        <v>791.40706394189601</v>
      </c>
      <c r="I1559" s="36">
        <f>(Reference!C$12*List!$G1559)+Reference!C$13</f>
        <v>1180.9573545845235</v>
      </c>
      <c r="J1559" s="36">
        <f>(Reference!D$12*List!$G1559)+Reference!D$13</f>
        <v>1413.4475810953754</v>
      </c>
      <c r="K1559" s="36">
        <f>(Reference!E$12*List!$G1559)+Reference!E$13</f>
        <v>1748.2335072710021</v>
      </c>
      <c r="L1559" s="36">
        <f>(Reference!F$12*List!$G1559)+Reference!F$13</f>
        <v>1821.080444911069</v>
      </c>
      <c r="M1559" s="36">
        <f>(Reference!G$12*List!$G1559)+Reference!G$13</f>
        <v>2062.3536355345532</v>
      </c>
      <c r="N1559" s="36">
        <f>(Reference!H$12*List!$G1559)+Reference!H$13</f>
        <v>2140.8836676004403</v>
      </c>
      <c r="O1559" s="36">
        <f>(Reference!I$12*List!$G1559)+Reference!I$13</f>
        <v>2225.0967940921487</v>
      </c>
      <c r="P1559" s="36">
        <f>(Reference!J$12*List!$G1559)+Reference!J$13</f>
        <v>2575.8987136496344</v>
      </c>
      <c r="Q1559" s="36">
        <f>(Reference!K$12*List!$G1559)+Reference!K$13</f>
        <v>2657.5286154023338</v>
      </c>
      <c r="R1559" s="36">
        <f>(Reference!L$12*List!$G1559)+Reference!L$13</f>
        <v>2867.2864642099021</v>
      </c>
      <c r="S1559" s="36">
        <f>(Reference!M$12*List!$G1559)+Reference!M$13</f>
        <v>3425.7796527837486</v>
      </c>
      <c r="T1559" s="36">
        <f>(Reference!N$12*List!$G1559)+Reference!N$13</f>
        <v>13819.126067714431</v>
      </c>
      <c r="U1559" s="12">
        <f>(Reference!O$12*List!$G1559)+Reference!O$13</f>
        <v>513.63807420568605</v>
      </c>
      <c r="V1559" s="12">
        <f>(Reference!P$12*List!$G1559)+Reference!P$13</f>
        <v>723.76274092619406</v>
      </c>
      <c r="W1559" s="12">
        <f>(Reference!Q$12*List!$G1559)+Reference!Q$13</f>
        <v>361.88137046309703</v>
      </c>
      <c r="X1559" s="54"/>
      <c r="Y1559" s="1" t="str">
        <f t="shared" si="49"/>
        <v>Hickory County, Missouri</v>
      </c>
      <c r="Z1559" s="41" t="s">
        <v>1441</v>
      </c>
      <c r="AA1559" s="40" t="s">
        <v>2225</v>
      </c>
      <c r="AB1559" s="44" t="s">
        <v>1986</v>
      </c>
      <c r="AC1559" s="63"/>
      <c r="AD1559" s="57">
        <f t="shared" si="48"/>
        <v>0.77750000000000008</v>
      </c>
    </row>
    <row r="1560" spans="1:30" x14ac:dyDescent="0.3">
      <c r="A1560" s="47">
        <v>26412</v>
      </c>
      <c r="B1560" s="19">
        <v>99926</v>
      </c>
      <c r="C1560" s="49" t="s">
        <v>1986</v>
      </c>
      <c r="D1560" s="41" t="s">
        <v>1442</v>
      </c>
      <c r="E1560" s="44" t="s">
        <v>1986</v>
      </c>
      <c r="F1560" s="18" t="s">
        <v>7</v>
      </c>
      <c r="G1560" s="16">
        <v>0.77750000000000008</v>
      </c>
      <c r="H1560" s="36">
        <f>(Reference!B$12*List!$G1560)+Reference!B$13</f>
        <v>791.40706394189601</v>
      </c>
      <c r="I1560" s="36">
        <f>(Reference!C$12*List!$G1560)+Reference!C$13</f>
        <v>1180.9573545845235</v>
      </c>
      <c r="J1560" s="36">
        <f>(Reference!D$12*List!$G1560)+Reference!D$13</f>
        <v>1413.4475810953754</v>
      </c>
      <c r="K1560" s="36">
        <f>(Reference!E$12*List!$G1560)+Reference!E$13</f>
        <v>1748.2335072710021</v>
      </c>
      <c r="L1560" s="36">
        <f>(Reference!F$12*List!$G1560)+Reference!F$13</f>
        <v>1821.080444911069</v>
      </c>
      <c r="M1560" s="36">
        <f>(Reference!G$12*List!$G1560)+Reference!G$13</f>
        <v>2062.3536355345532</v>
      </c>
      <c r="N1560" s="36">
        <f>(Reference!H$12*List!$G1560)+Reference!H$13</f>
        <v>2140.8836676004403</v>
      </c>
      <c r="O1560" s="36">
        <f>(Reference!I$12*List!$G1560)+Reference!I$13</f>
        <v>2225.0967940921487</v>
      </c>
      <c r="P1560" s="36">
        <f>(Reference!J$12*List!$G1560)+Reference!J$13</f>
        <v>2575.8987136496344</v>
      </c>
      <c r="Q1560" s="36">
        <f>(Reference!K$12*List!$G1560)+Reference!K$13</f>
        <v>2657.5286154023338</v>
      </c>
      <c r="R1560" s="36">
        <f>(Reference!L$12*List!$G1560)+Reference!L$13</f>
        <v>2867.2864642099021</v>
      </c>
      <c r="S1560" s="36">
        <f>(Reference!M$12*List!$G1560)+Reference!M$13</f>
        <v>3425.7796527837486</v>
      </c>
      <c r="T1560" s="36">
        <f>(Reference!N$12*List!$G1560)+Reference!N$13</f>
        <v>13819.126067714431</v>
      </c>
      <c r="U1560" s="12">
        <f>(Reference!O$12*List!$G1560)+Reference!O$13</f>
        <v>513.63807420568605</v>
      </c>
      <c r="V1560" s="12">
        <f>(Reference!P$12*List!$G1560)+Reference!P$13</f>
        <v>723.76274092619406</v>
      </c>
      <c r="W1560" s="12">
        <f>(Reference!Q$12*List!$G1560)+Reference!Q$13</f>
        <v>361.88137046309703</v>
      </c>
      <c r="X1560" s="54"/>
      <c r="Y1560" s="1" t="str">
        <f t="shared" si="49"/>
        <v>Holt County, Missouri</v>
      </c>
      <c r="Z1560" s="41" t="s">
        <v>1442</v>
      </c>
      <c r="AA1560" s="40" t="s">
        <v>2225</v>
      </c>
      <c r="AB1560" s="44" t="s">
        <v>1986</v>
      </c>
      <c r="AC1560" s="63"/>
      <c r="AD1560" s="57">
        <f t="shared" si="48"/>
        <v>0.77750000000000008</v>
      </c>
    </row>
    <row r="1561" spans="1:30" x14ac:dyDescent="0.3">
      <c r="A1561" s="47">
        <v>26440</v>
      </c>
      <c r="B1561" s="19">
        <v>99926</v>
      </c>
      <c r="C1561" s="49" t="s">
        <v>1986</v>
      </c>
      <c r="D1561" s="41" t="s">
        <v>276</v>
      </c>
      <c r="E1561" s="44" t="s">
        <v>1986</v>
      </c>
      <c r="F1561" s="18" t="s">
        <v>7</v>
      </c>
      <c r="G1561" s="16">
        <v>0.77750000000000008</v>
      </c>
      <c r="H1561" s="36">
        <f>(Reference!B$12*List!$G1561)+Reference!B$13</f>
        <v>791.40706394189601</v>
      </c>
      <c r="I1561" s="36">
        <f>(Reference!C$12*List!$G1561)+Reference!C$13</f>
        <v>1180.9573545845235</v>
      </c>
      <c r="J1561" s="36">
        <f>(Reference!D$12*List!$G1561)+Reference!D$13</f>
        <v>1413.4475810953754</v>
      </c>
      <c r="K1561" s="36">
        <f>(Reference!E$12*List!$G1561)+Reference!E$13</f>
        <v>1748.2335072710021</v>
      </c>
      <c r="L1561" s="36">
        <f>(Reference!F$12*List!$G1561)+Reference!F$13</f>
        <v>1821.080444911069</v>
      </c>
      <c r="M1561" s="36">
        <f>(Reference!G$12*List!$G1561)+Reference!G$13</f>
        <v>2062.3536355345532</v>
      </c>
      <c r="N1561" s="36">
        <f>(Reference!H$12*List!$G1561)+Reference!H$13</f>
        <v>2140.8836676004403</v>
      </c>
      <c r="O1561" s="36">
        <f>(Reference!I$12*List!$G1561)+Reference!I$13</f>
        <v>2225.0967940921487</v>
      </c>
      <c r="P1561" s="36">
        <f>(Reference!J$12*List!$G1561)+Reference!J$13</f>
        <v>2575.8987136496344</v>
      </c>
      <c r="Q1561" s="36">
        <f>(Reference!K$12*List!$G1561)+Reference!K$13</f>
        <v>2657.5286154023338</v>
      </c>
      <c r="R1561" s="36">
        <f>(Reference!L$12*List!$G1561)+Reference!L$13</f>
        <v>2867.2864642099021</v>
      </c>
      <c r="S1561" s="36">
        <f>(Reference!M$12*List!$G1561)+Reference!M$13</f>
        <v>3425.7796527837486</v>
      </c>
      <c r="T1561" s="36">
        <f>(Reference!N$12*List!$G1561)+Reference!N$13</f>
        <v>13819.126067714431</v>
      </c>
      <c r="U1561" s="12">
        <f>(Reference!O$12*List!$G1561)+Reference!O$13</f>
        <v>513.63807420568605</v>
      </c>
      <c r="V1561" s="12">
        <f>(Reference!P$12*List!$G1561)+Reference!P$13</f>
        <v>723.76274092619406</v>
      </c>
      <c r="W1561" s="12">
        <f>(Reference!Q$12*List!$G1561)+Reference!Q$13</f>
        <v>361.88137046309703</v>
      </c>
      <c r="X1561" s="54"/>
      <c r="Y1561" s="1" t="str">
        <f t="shared" si="49"/>
        <v>Howard County, Missouri</v>
      </c>
      <c r="Z1561" s="41" t="s">
        <v>276</v>
      </c>
      <c r="AA1561" s="40" t="s">
        <v>2225</v>
      </c>
      <c r="AB1561" s="44" t="s">
        <v>1986</v>
      </c>
      <c r="AC1561" s="63"/>
      <c r="AD1561" s="57">
        <f t="shared" si="48"/>
        <v>0.77750000000000008</v>
      </c>
    </row>
    <row r="1562" spans="1:30" x14ac:dyDescent="0.3">
      <c r="A1562" s="47">
        <v>26450</v>
      </c>
      <c r="B1562" s="19">
        <v>99926</v>
      </c>
      <c r="C1562" s="49" t="s">
        <v>1986</v>
      </c>
      <c r="D1562" s="41" t="s">
        <v>1443</v>
      </c>
      <c r="E1562" s="44" t="s">
        <v>1986</v>
      </c>
      <c r="F1562" s="18" t="s">
        <v>7</v>
      </c>
      <c r="G1562" s="16">
        <v>0.77750000000000008</v>
      </c>
      <c r="H1562" s="36">
        <f>(Reference!B$12*List!$G1562)+Reference!B$13</f>
        <v>791.40706394189601</v>
      </c>
      <c r="I1562" s="36">
        <f>(Reference!C$12*List!$G1562)+Reference!C$13</f>
        <v>1180.9573545845235</v>
      </c>
      <c r="J1562" s="36">
        <f>(Reference!D$12*List!$G1562)+Reference!D$13</f>
        <v>1413.4475810953754</v>
      </c>
      <c r="K1562" s="36">
        <f>(Reference!E$12*List!$G1562)+Reference!E$13</f>
        <v>1748.2335072710021</v>
      </c>
      <c r="L1562" s="36">
        <f>(Reference!F$12*List!$G1562)+Reference!F$13</f>
        <v>1821.080444911069</v>
      </c>
      <c r="M1562" s="36">
        <f>(Reference!G$12*List!$G1562)+Reference!G$13</f>
        <v>2062.3536355345532</v>
      </c>
      <c r="N1562" s="36">
        <f>(Reference!H$12*List!$G1562)+Reference!H$13</f>
        <v>2140.8836676004403</v>
      </c>
      <c r="O1562" s="36">
        <f>(Reference!I$12*List!$G1562)+Reference!I$13</f>
        <v>2225.0967940921487</v>
      </c>
      <c r="P1562" s="36">
        <f>(Reference!J$12*List!$G1562)+Reference!J$13</f>
        <v>2575.8987136496344</v>
      </c>
      <c r="Q1562" s="36">
        <f>(Reference!K$12*List!$G1562)+Reference!K$13</f>
        <v>2657.5286154023338</v>
      </c>
      <c r="R1562" s="36">
        <f>(Reference!L$12*List!$G1562)+Reference!L$13</f>
        <v>2867.2864642099021</v>
      </c>
      <c r="S1562" s="36">
        <f>(Reference!M$12*List!$G1562)+Reference!M$13</f>
        <v>3425.7796527837486</v>
      </c>
      <c r="T1562" s="36">
        <f>(Reference!N$12*List!$G1562)+Reference!N$13</f>
        <v>13819.126067714431</v>
      </c>
      <c r="U1562" s="12">
        <f>(Reference!O$12*List!$G1562)+Reference!O$13</f>
        <v>513.63807420568605</v>
      </c>
      <c r="V1562" s="12">
        <f>(Reference!P$12*List!$G1562)+Reference!P$13</f>
        <v>723.76274092619406</v>
      </c>
      <c r="W1562" s="12">
        <f>(Reference!Q$12*List!$G1562)+Reference!Q$13</f>
        <v>361.88137046309703</v>
      </c>
      <c r="X1562" s="54"/>
      <c r="Y1562" s="1" t="str">
        <f t="shared" si="49"/>
        <v>Howell County, Missouri</v>
      </c>
      <c r="Z1562" s="41" t="s">
        <v>1443</v>
      </c>
      <c r="AA1562" s="40" t="s">
        <v>2225</v>
      </c>
      <c r="AB1562" s="44" t="s">
        <v>1986</v>
      </c>
      <c r="AC1562" s="63"/>
      <c r="AD1562" s="57">
        <f t="shared" si="48"/>
        <v>0.77750000000000008</v>
      </c>
    </row>
    <row r="1563" spans="1:30" x14ac:dyDescent="0.3">
      <c r="A1563" s="47">
        <v>26460</v>
      </c>
      <c r="B1563" s="19">
        <v>99926</v>
      </c>
      <c r="C1563" s="49" t="s">
        <v>1986</v>
      </c>
      <c r="D1563" s="41" t="s">
        <v>1341</v>
      </c>
      <c r="E1563" s="44" t="s">
        <v>1986</v>
      </c>
      <c r="F1563" s="18" t="s">
        <v>7</v>
      </c>
      <c r="G1563" s="16">
        <v>0.77750000000000008</v>
      </c>
      <c r="H1563" s="36">
        <f>(Reference!B$12*List!$G1563)+Reference!B$13</f>
        <v>791.40706394189601</v>
      </c>
      <c r="I1563" s="36">
        <f>(Reference!C$12*List!$G1563)+Reference!C$13</f>
        <v>1180.9573545845235</v>
      </c>
      <c r="J1563" s="36">
        <f>(Reference!D$12*List!$G1563)+Reference!D$13</f>
        <v>1413.4475810953754</v>
      </c>
      <c r="K1563" s="36">
        <f>(Reference!E$12*List!$G1563)+Reference!E$13</f>
        <v>1748.2335072710021</v>
      </c>
      <c r="L1563" s="36">
        <f>(Reference!F$12*List!$G1563)+Reference!F$13</f>
        <v>1821.080444911069</v>
      </c>
      <c r="M1563" s="36">
        <f>(Reference!G$12*List!$G1563)+Reference!G$13</f>
        <v>2062.3536355345532</v>
      </c>
      <c r="N1563" s="36">
        <f>(Reference!H$12*List!$G1563)+Reference!H$13</f>
        <v>2140.8836676004403</v>
      </c>
      <c r="O1563" s="36">
        <f>(Reference!I$12*List!$G1563)+Reference!I$13</f>
        <v>2225.0967940921487</v>
      </c>
      <c r="P1563" s="36">
        <f>(Reference!J$12*List!$G1563)+Reference!J$13</f>
        <v>2575.8987136496344</v>
      </c>
      <c r="Q1563" s="36">
        <f>(Reference!K$12*List!$G1563)+Reference!K$13</f>
        <v>2657.5286154023338</v>
      </c>
      <c r="R1563" s="36">
        <f>(Reference!L$12*List!$G1563)+Reference!L$13</f>
        <v>2867.2864642099021</v>
      </c>
      <c r="S1563" s="36">
        <f>(Reference!M$12*List!$G1563)+Reference!M$13</f>
        <v>3425.7796527837486</v>
      </c>
      <c r="T1563" s="36">
        <f>(Reference!N$12*List!$G1563)+Reference!N$13</f>
        <v>13819.126067714431</v>
      </c>
      <c r="U1563" s="12">
        <f>(Reference!O$12*List!$G1563)+Reference!O$13</f>
        <v>513.63807420568605</v>
      </c>
      <c r="V1563" s="12">
        <f>(Reference!P$12*List!$G1563)+Reference!P$13</f>
        <v>723.76274092619406</v>
      </c>
      <c r="W1563" s="12">
        <f>(Reference!Q$12*List!$G1563)+Reference!Q$13</f>
        <v>361.88137046309703</v>
      </c>
      <c r="X1563" s="54"/>
      <c r="Y1563" s="1" t="str">
        <f t="shared" si="49"/>
        <v>Iron County, Missouri</v>
      </c>
      <c r="Z1563" s="41" t="s">
        <v>1341</v>
      </c>
      <c r="AA1563" s="40" t="s">
        <v>2225</v>
      </c>
      <c r="AB1563" s="44" t="s">
        <v>1986</v>
      </c>
      <c r="AC1563" s="63"/>
      <c r="AD1563" s="57">
        <f t="shared" si="48"/>
        <v>0.77750000000000008</v>
      </c>
    </row>
    <row r="1564" spans="1:30" x14ac:dyDescent="0.3">
      <c r="A1564" s="47">
        <v>26470</v>
      </c>
      <c r="B1564" s="28">
        <v>28140</v>
      </c>
      <c r="C1564" s="49" t="s">
        <v>2395</v>
      </c>
      <c r="D1564" s="40" t="s">
        <v>308</v>
      </c>
      <c r="E1564" s="43" t="s">
        <v>1986</v>
      </c>
      <c r="F1564" s="18" t="s">
        <v>6</v>
      </c>
      <c r="G1564" s="10">
        <v>0.92800000000000005</v>
      </c>
      <c r="H1564" s="36">
        <f>(Reference!B$12*List!$G1564)+Reference!B$13</f>
        <v>904.75381396477337</v>
      </c>
      <c r="I1564" s="36">
        <f>(Reference!C$12*List!$G1564)+Reference!C$13</f>
        <v>1350.0962012749269</v>
      </c>
      <c r="J1564" s="36">
        <f>(Reference!D$12*List!$G1564)+Reference!D$13</f>
        <v>1615.8840982106947</v>
      </c>
      <c r="K1564" s="36">
        <f>(Reference!E$12*List!$G1564)+Reference!E$13</f>
        <v>1998.6186697982005</v>
      </c>
      <c r="L1564" s="36">
        <f>(Reference!F$12*List!$G1564)+Reference!F$13</f>
        <v>2081.898877504741</v>
      </c>
      <c r="M1564" s="36">
        <f>(Reference!G$12*List!$G1564)+Reference!G$13</f>
        <v>2357.7276505469708</v>
      </c>
      <c r="N1564" s="36">
        <f>(Reference!H$12*List!$G1564)+Reference!H$13</f>
        <v>2447.5048957341633</v>
      </c>
      <c r="O1564" s="36">
        <f>(Reference!I$12*List!$G1564)+Reference!I$13</f>
        <v>2543.7791784020083</v>
      </c>
      <c r="P1564" s="36">
        <f>(Reference!J$12*List!$G1564)+Reference!J$13</f>
        <v>2944.823582889534</v>
      </c>
      <c r="Q1564" s="36">
        <f>(Reference!K$12*List!$G1564)+Reference!K$13</f>
        <v>3038.1446667025366</v>
      </c>
      <c r="R1564" s="36">
        <f>(Reference!L$12*List!$G1564)+Reference!L$13</f>
        <v>3277.9444137156961</v>
      </c>
      <c r="S1564" s="36">
        <f>(Reference!M$12*List!$G1564)+Reference!M$13</f>
        <v>3916.4260061325076</v>
      </c>
      <c r="T1564" s="36">
        <f>(Reference!N$12*List!$G1564)+Reference!N$13</f>
        <v>15798.326278703269</v>
      </c>
      <c r="U1564" s="12">
        <f>(Reference!O$12*List!$G1564)+Reference!O$13</f>
        <v>587.20224750133707</v>
      </c>
      <c r="V1564" s="12">
        <f>(Reference!P$12*List!$G1564)+Reference!P$13</f>
        <v>827.42134875188435</v>
      </c>
      <c r="W1564" s="12">
        <f>(Reference!Q$12*List!$G1564)+Reference!Q$13</f>
        <v>413.71067437594218</v>
      </c>
      <c r="X1564" s="54"/>
      <c r="Y1564" s="1" t="str">
        <f t="shared" si="49"/>
        <v>Jackson County, Missouri</v>
      </c>
      <c r="Z1564" s="40" t="s">
        <v>308</v>
      </c>
      <c r="AA1564" s="40" t="s">
        <v>2225</v>
      </c>
      <c r="AB1564" s="43" t="s">
        <v>1986</v>
      </c>
      <c r="AC1564" s="62"/>
      <c r="AD1564" s="57">
        <f t="shared" si="48"/>
        <v>0.92800000000000005</v>
      </c>
    </row>
    <row r="1565" spans="1:30" x14ac:dyDescent="0.3">
      <c r="A1565" s="47">
        <v>26480</v>
      </c>
      <c r="B1565" s="28">
        <v>27900</v>
      </c>
      <c r="C1565" s="49" t="s">
        <v>2452</v>
      </c>
      <c r="D1565" s="40" t="s">
        <v>198</v>
      </c>
      <c r="E1565" s="43" t="s">
        <v>1986</v>
      </c>
      <c r="F1565" s="18" t="s">
        <v>6</v>
      </c>
      <c r="G1565" s="10">
        <v>0.76070000000000004</v>
      </c>
      <c r="H1565" s="36">
        <f>(Reference!B$12*List!$G1565)+Reference!B$13</f>
        <v>778.75440347422591</v>
      </c>
      <c r="I1565" s="36">
        <f>(Reference!C$12*List!$G1565)+Reference!C$13</f>
        <v>1162.0767391400132</v>
      </c>
      <c r="J1565" s="36">
        <f>(Reference!D$12*List!$G1565)+Reference!D$13</f>
        <v>1390.8500163941303</v>
      </c>
      <c r="K1565" s="36">
        <f>(Reference!E$12*List!$G1565)+Reference!E$13</f>
        <v>1720.283535640059</v>
      </c>
      <c r="L1565" s="36">
        <f>(Reference!F$12*List!$G1565)+Reference!F$13</f>
        <v>1791.9658291796823</v>
      </c>
      <c r="M1565" s="36">
        <f>(Reference!G$12*List!$G1565)+Reference!G$13</f>
        <v>2029.3816524633992</v>
      </c>
      <c r="N1565" s="36">
        <f>(Reference!H$12*List!$G1565)+Reference!H$13</f>
        <v>2106.6561816692338</v>
      </c>
      <c r="O1565" s="36">
        <f>(Reference!I$12*List!$G1565)+Reference!I$13</f>
        <v>2189.5229465412804</v>
      </c>
      <c r="P1565" s="36">
        <f>(Reference!J$12*List!$G1565)+Reference!J$13</f>
        <v>2534.7164026647151</v>
      </c>
      <c r="Q1565" s="36">
        <f>(Reference!K$12*List!$G1565)+Reference!K$13</f>
        <v>2615.0412422339386</v>
      </c>
      <c r="R1565" s="36">
        <f>(Reference!L$12*List!$G1565)+Reference!L$13</f>
        <v>2821.4455768232092</v>
      </c>
      <c r="S1565" s="36">
        <f>(Reference!M$12*List!$G1565)+Reference!M$13</f>
        <v>3371.0098272936543</v>
      </c>
      <c r="T1565" s="36">
        <f>(Reference!N$12*List!$G1565)+Reference!N$13</f>
        <v>13598.192090673816</v>
      </c>
      <c r="U1565" s="12">
        <f>(Reference!O$12*List!$G1565)+Reference!O$13</f>
        <v>505.426259512218</v>
      </c>
      <c r="V1565" s="12">
        <f>(Reference!P$12*List!$G1565)+Reference!P$13</f>
        <v>712.19154749448921</v>
      </c>
      <c r="W1565" s="12">
        <f>(Reference!Q$12*List!$G1565)+Reference!Q$13</f>
        <v>356.09577374724461</v>
      </c>
      <c r="X1565" s="54"/>
      <c r="Y1565" s="1" t="str">
        <f t="shared" si="49"/>
        <v>Jasper County, Missouri</v>
      </c>
      <c r="Z1565" s="40" t="s">
        <v>198</v>
      </c>
      <c r="AA1565" s="40" t="s">
        <v>2225</v>
      </c>
      <c r="AB1565" s="43" t="s">
        <v>1986</v>
      </c>
      <c r="AC1565" s="62"/>
      <c r="AD1565" s="57">
        <f t="shared" si="48"/>
        <v>0.76070000000000004</v>
      </c>
    </row>
    <row r="1566" spans="1:30" x14ac:dyDescent="0.3">
      <c r="A1566" s="47">
        <v>26490</v>
      </c>
      <c r="B1566" s="28">
        <v>41180</v>
      </c>
      <c r="C1566" s="49" t="s">
        <v>2356</v>
      </c>
      <c r="D1566" s="40" t="s">
        <v>25</v>
      </c>
      <c r="E1566" s="43" t="s">
        <v>1986</v>
      </c>
      <c r="F1566" s="18" t="s">
        <v>6</v>
      </c>
      <c r="G1566" s="10">
        <v>0.92720000000000002</v>
      </c>
      <c r="H1566" s="36">
        <f>(Reference!B$12*List!$G1566)+Reference!B$13</f>
        <v>904.15130632345574</v>
      </c>
      <c r="I1566" s="36">
        <f>(Reference!C$12*List!$G1566)+Reference!C$13</f>
        <v>1349.1971243489979</v>
      </c>
      <c r="J1566" s="36">
        <f>(Reference!D$12*List!$G1566)+Reference!D$13</f>
        <v>1614.8080237011116</v>
      </c>
      <c r="K1566" s="36">
        <f>(Reference!E$12*List!$G1566)+Reference!E$13</f>
        <v>1997.2877187681554</v>
      </c>
      <c r="L1566" s="36">
        <f>(Reference!F$12*List!$G1566)+Reference!F$13</f>
        <v>2080.5124672318179</v>
      </c>
      <c r="M1566" s="36">
        <f>(Reference!G$12*List!$G1566)+Reference!G$13</f>
        <v>2356.1575561150112</v>
      </c>
      <c r="N1566" s="36">
        <f>(Reference!H$12*List!$G1566)+Reference!H$13</f>
        <v>2445.8750154517252</v>
      </c>
      <c r="O1566" s="36">
        <f>(Reference!I$12*List!$G1566)+Reference!I$13</f>
        <v>2542.0851856614904</v>
      </c>
      <c r="P1566" s="36">
        <f>(Reference!J$12*List!$G1566)+Reference!J$13</f>
        <v>2942.8625204616806</v>
      </c>
      <c r="Q1566" s="36">
        <f>(Reference!K$12*List!$G1566)+Reference!K$13</f>
        <v>3036.1214584564232</v>
      </c>
      <c r="R1566" s="36">
        <f>(Reference!L$12*List!$G1566)+Reference!L$13</f>
        <v>3275.7615143163302</v>
      </c>
      <c r="S1566" s="36">
        <f>(Reference!M$12*List!$G1566)+Reference!M$13</f>
        <v>3913.8179192044076</v>
      </c>
      <c r="T1566" s="36">
        <f>(Reference!N$12*List!$G1566)+Reference!N$13</f>
        <v>15787.805613129905</v>
      </c>
      <c r="U1566" s="12">
        <f>(Reference!O$12*List!$G1566)+Reference!O$13</f>
        <v>586.81120870641007</v>
      </c>
      <c r="V1566" s="12">
        <f>(Reference!P$12*List!$G1566)+Reference!P$13</f>
        <v>826.87033954085064</v>
      </c>
      <c r="W1566" s="12">
        <f>(Reference!Q$12*List!$G1566)+Reference!Q$13</f>
        <v>413.43516977042532</v>
      </c>
      <c r="X1566" s="54"/>
      <c r="Y1566" s="1" t="str">
        <f t="shared" si="49"/>
        <v>Jefferson County, Missouri</v>
      </c>
      <c r="Z1566" s="40" t="s">
        <v>25</v>
      </c>
      <c r="AA1566" s="40" t="s">
        <v>2225</v>
      </c>
      <c r="AB1566" s="43" t="s">
        <v>1986</v>
      </c>
      <c r="AC1566" s="62"/>
      <c r="AD1566" s="57">
        <f t="shared" si="48"/>
        <v>0.92720000000000002</v>
      </c>
    </row>
    <row r="1567" spans="1:30" x14ac:dyDescent="0.3">
      <c r="A1567" s="47">
        <v>26500</v>
      </c>
      <c r="B1567" s="19">
        <v>99926</v>
      </c>
      <c r="C1567" s="49" t="s">
        <v>1986</v>
      </c>
      <c r="D1567" s="41" t="s">
        <v>277</v>
      </c>
      <c r="E1567" s="44" t="s">
        <v>1986</v>
      </c>
      <c r="F1567" s="18" t="s">
        <v>7</v>
      </c>
      <c r="G1567" s="16">
        <v>0.77750000000000008</v>
      </c>
      <c r="H1567" s="36">
        <f>(Reference!B$12*List!$G1567)+Reference!B$13</f>
        <v>791.40706394189601</v>
      </c>
      <c r="I1567" s="36">
        <f>(Reference!C$12*List!$G1567)+Reference!C$13</f>
        <v>1180.9573545845235</v>
      </c>
      <c r="J1567" s="36">
        <f>(Reference!D$12*List!$G1567)+Reference!D$13</f>
        <v>1413.4475810953754</v>
      </c>
      <c r="K1567" s="36">
        <f>(Reference!E$12*List!$G1567)+Reference!E$13</f>
        <v>1748.2335072710021</v>
      </c>
      <c r="L1567" s="36">
        <f>(Reference!F$12*List!$G1567)+Reference!F$13</f>
        <v>1821.080444911069</v>
      </c>
      <c r="M1567" s="36">
        <f>(Reference!G$12*List!$G1567)+Reference!G$13</f>
        <v>2062.3536355345532</v>
      </c>
      <c r="N1567" s="36">
        <f>(Reference!H$12*List!$G1567)+Reference!H$13</f>
        <v>2140.8836676004403</v>
      </c>
      <c r="O1567" s="36">
        <f>(Reference!I$12*List!$G1567)+Reference!I$13</f>
        <v>2225.0967940921487</v>
      </c>
      <c r="P1567" s="36">
        <f>(Reference!J$12*List!$G1567)+Reference!J$13</f>
        <v>2575.8987136496344</v>
      </c>
      <c r="Q1567" s="36">
        <f>(Reference!K$12*List!$G1567)+Reference!K$13</f>
        <v>2657.5286154023338</v>
      </c>
      <c r="R1567" s="36">
        <f>(Reference!L$12*List!$G1567)+Reference!L$13</f>
        <v>2867.2864642099021</v>
      </c>
      <c r="S1567" s="36">
        <f>(Reference!M$12*List!$G1567)+Reference!M$13</f>
        <v>3425.7796527837486</v>
      </c>
      <c r="T1567" s="36">
        <f>(Reference!N$12*List!$G1567)+Reference!N$13</f>
        <v>13819.126067714431</v>
      </c>
      <c r="U1567" s="12">
        <f>(Reference!O$12*List!$G1567)+Reference!O$13</f>
        <v>513.63807420568605</v>
      </c>
      <c r="V1567" s="12">
        <f>(Reference!P$12*List!$G1567)+Reference!P$13</f>
        <v>723.76274092619406</v>
      </c>
      <c r="W1567" s="12">
        <f>(Reference!Q$12*List!$G1567)+Reference!Q$13</f>
        <v>361.88137046309703</v>
      </c>
      <c r="X1567" s="54"/>
      <c r="Y1567" s="1" t="str">
        <f t="shared" si="49"/>
        <v>Johnson County, Missouri</v>
      </c>
      <c r="Z1567" s="41" t="s">
        <v>277</v>
      </c>
      <c r="AA1567" s="40" t="s">
        <v>2225</v>
      </c>
      <c r="AB1567" s="44" t="s">
        <v>1986</v>
      </c>
      <c r="AC1567" s="63"/>
      <c r="AD1567" s="57">
        <f t="shared" si="48"/>
        <v>0.77750000000000008</v>
      </c>
    </row>
    <row r="1568" spans="1:30" x14ac:dyDescent="0.3">
      <c r="A1568" s="47">
        <v>26510</v>
      </c>
      <c r="B1568" s="19">
        <v>99926</v>
      </c>
      <c r="C1568" s="49" t="s">
        <v>1986</v>
      </c>
      <c r="D1568" s="41" t="s">
        <v>691</v>
      </c>
      <c r="E1568" s="44" t="s">
        <v>1986</v>
      </c>
      <c r="F1568" s="18" t="s">
        <v>7</v>
      </c>
      <c r="G1568" s="16">
        <v>0.77750000000000008</v>
      </c>
      <c r="H1568" s="36">
        <f>(Reference!B$12*List!$G1568)+Reference!B$13</f>
        <v>791.40706394189601</v>
      </c>
      <c r="I1568" s="36">
        <f>(Reference!C$12*List!$G1568)+Reference!C$13</f>
        <v>1180.9573545845235</v>
      </c>
      <c r="J1568" s="36">
        <f>(Reference!D$12*List!$G1568)+Reference!D$13</f>
        <v>1413.4475810953754</v>
      </c>
      <c r="K1568" s="36">
        <f>(Reference!E$12*List!$G1568)+Reference!E$13</f>
        <v>1748.2335072710021</v>
      </c>
      <c r="L1568" s="36">
        <f>(Reference!F$12*List!$G1568)+Reference!F$13</f>
        <v>1821.080444911069</v>
      </c>
      <c r="M1568" s="36">
        <f>(Reference!G$12*List!$G1568)+Reference!G$13</f>
        <v>2062.3536355345532</v>
      </c>
      <c r="N1568" s="36">
        <f>(Reference!H$12*List!$G1568)+Reference!H$13</f>
        <v>2140.8836676004403</v>
      </c>
      <c r="O1568" s="36">
        <f>(Reference!I$12*List!$G1568)+Reference!I$13</f>
        <v>2225.0967940921487</v>
      </c>
      <c r="P1568" s="36">
        <f>(Reference!J$12*List!$G1568)+Reference!J$13</f>
        <v>2575.8987136496344</v>
      </c>
      <c r="Q1568" s="36">
        <f>(Reference!K$12*List!$G1568)+Reference!K$13</f>
        <v>2657.5286154023338</v>
      </c>
      <c r="R1568" s="36">
        <f>(Reference!L$12*List!$G1568)+Reference!L$13</f>
        <v>2867.2864642099021</v>
      </c>
      <c r="S1568" s="36">
        <f>(Reference!M$12*List!$G1568)+Reference!M$13</f>
        <v>3425.7796527837486</v>
      </c>
      <c r="T1568" s="36">
        <f>(Reference!N$12*List!$G1568)+Reference!N$13</f>
        <v>13819.126067714431</v>
      </c>
      <c r="U1568" s="12">
        <f>(Reference!O$12*List!$G1568)+Reference!O$13</f>
        <v>513.63807420568605</v>
      </c>
      <c r="V1568" s="12">
        <f>(Reference!P$12*List!$G1568)+Reference!P$13</f>
        <v>723.76274092619406</v>
      </c>
      <c r="W1568" s="12">
        <f>(Reference!Q$12*List!$G1568)+Reference!Q$13</f>
        <v>361.88137046309703</v>
      </c>
      <c r="X1568" s="54"/>
      <c r="Y1568" s="1" t="str">
        <f t="shared" si="49"/>
        <v>Knox County, Missouri</v>
      </c>
      <c r="Z1568" s="41" t="s">
        <v>691</v>
      </c>
      <c r="AA1568" s="40" t="s">
        <v>2225</v>
      </c>
      <c r="AB1568" s="44" t="s">
        <v>1986</v>
      </c>
      <c r="AC1568" s="63"/>
      <c r="AD1568" s="57">
        <f t="shared" si="48"/>
        <v>0.77750000000000008</v>
      </c>
    </row>
    <row r="1569" spans="1:30" x14ac:dyDescent="0.3">
      <c r="A1569" s="47">
        <v>26520</v>
      </c>
      <c r="B1569" s="19">
        <v>99926</v>
      </c>
      <c r="C1569" s="49" t="s">
        <v>1986</v>
      </c>
      <c r="D1569" s="41" t="s">
        <v>1444</v>
      </c>
      <c r="E1569" s="44" t="s">
        <v>1986</v>
      </c>
      <c r="F1569" s="18" t="s">
        <v>7</v>
      </c>
      <c r="G1569" s="16">
        <v>0.77750000000000008</v>
      </c>
      <c r="H1569" s="36">
        <f>(Reference!B$12*List!$G1569)+Reference!B$13</f>
        <v>791.40706394189601</v>
      </c>
      <c r="I1569" s="36">
        <f>(Reference!C$12*List!$G1569)+Reference!C$13</f>
        <v>1180.9573545845235</v>
      </c>
      <c r="J1569" s="36">
        <f>(Reference!D$12*List!$G1569)+Reference!D$13</f>
        <v>1413.4475810953754</v>
      </c>
      <c r="K1569" s="36">
        <f>(Reference!E$12*List!$G1569)+Reference!E$13</f>
        <v>1748.2335072710021</v>
      </c>
      <c r="L1569" s="36">
        <f>(Reference!F$12*List!$G1569)+Reference!F$13</f>
        <v>1821.080444911069</v>
      </c>
      <c r="M1569" s="36">
        <f>(Reference!G$12*List!$G1569)+Reference!G$13</f>
        <v>2062.3536355345532</v>
      </c>
      <c r="N1569" s="36">
        <f>(Reference!H$12*List!$G1569)+Reference!H$13</f>
        <v>2140.8836676004403</v>
      </c>
      <c r="O1569" s="36">
        <f>(Reference!I$12*List!$G1569)+Reference!I$13</f>
        <v>2225.0967940921487</v>
      </c>
      <c r="P1569" s="36">
        <f>(Reference!J$12*List!$G1569)+Reference!J$13</f>
        <v>2575.8987136496344</v>
      </c>
      <c r="Q1569" s="36">
        <f>(Reference!K$12*List!$G1569)+Reference!K$13</f>
        <v>2657.5286154023338</v>
      </c>
      <c r="R1569" s="36">
        <f>(Reference!L$12*List!$G1569)+Reference!L$13</f>
        <v>2867.2864642099021</v>
      </c>
      <c r="S1569" s="36">
        <f>(Reference!M$12*List!$G1569)+Reference!M$13</f>
        <v>3425.7796527837486</v>
      </c>
      <c r="T1569" s="36">
        <f>(Reference!N$12*List!$G1569)+Reference!N$13</f>
        <v>13819.126067714431</v>
      </c>
      <c r="U1569" s="12">
        <f>(Reference!O$12*List!$G1569)+Reference!O$13</f>
        <v>513.63807420568605</v>
      </c>
      <c r="V1569" s="12">
        <f>(Reference!P$12*List!$G1569)+Reference!P$13</f>
        <v>723.76274092619406</v>
      </c>
      <c r="W1569" s="12">
        <f>(Reference!Q$12*List!$G1569)+Reference!Q$13</f>
        <v>361.88137046309703</v>
      </c>
      <c r="X1569" s="54"/>
      <c r="Y1569" s="1" t="str">
        <f t="shared" si="49"/>
        <v>Laclede County, Missouri</v>
      </c>
      <c r="Z1569" s="41" t="s">
        <v>1444</v>
      </c>
      <c r="AA1569" s="40" t="s">
        <v>2225</v>
      </c>
      <c r="AB1569" s="44" t="s">
        <v>1986</v>
      </c>
      <c r="AC1569" s="63"/>
      <c r="AD1569" s="57">
        <f t="shared" si="48"/>
        <v>0.77750000000000008</v>
      </c>
    </row>
    <row r="1570" spans="1:30" x14ac:dyDescent="0.3">
      <c r="A1570" s="47">
        <v>26530</v>
      </c>
      <c r="B1570" s="28">
        <v>28140</v>
      </c>
      <c r="C1570" s="49" t="s">
        <v>2395</v>
      </c>
      <c r="D1570" s="40" t="s">
        <v>350</v>
      </c>
      <c r="E1570" s="43" t="s">
        <v>1986</v>
      </c>
      <c r="F1570" s="18" t="s">
        <v>6</v>
      </c>
      <c r="G1570" s="10">
        <v>0.92800000000000005</v>
      </c>
      <c r="H1570" s="36">
        <f>(Reference!B$12*List!$G1570)+Reference!B$13</f>
        <v>904.75381396477337</v>
      </c>
      <c r="I1570" s="36">
        <f>(Reference!C$12*List!$G1570)+Reference!C$13</f>
        <v>1350.0962012749269</v>
      </c>
      <c r="J1570" s="36">
        <f>(Reference!D$12*List!$G1570)+Reference!D$13</f>
        <v>1615.8840982106947</v>
      </c>
      <c r="K1570" s="36">
        <f>(Reference!E$12*List!$G1570)+Reference!E$13</f>
        <v>1998.6186697982005</v>
      </c>
      <c r="L1570" s="36">
        <f>(Reference!F$12*List!$G1570)+Reference!F$13</f>
        <v>2081.898877504741</v>
      </c>
      <c r="M1570" s="36">
        <f>(Reference!G$12*List!$G1570)+Reference!G$13</f>
        <v>2357.7276505469708</v>
      </c>
      <c r="N1570" s="36">
        <f>(Reference!H$12*List!$G1570)+Reference!H$13</f>
        <v>2447.5048957341633</v>
      </c>
      <c r="O1570" s="36">
        <f>(Reference!I$12*List!$G1570)+Reference!I$13</f>
        <v>2543.7791784020083</v>
      </c>
      <c r="P1570" s="36">
        <f>(Reference!J$12*List!$G1570)+Reference!J$13</f>
        <v>2944.823582889534</v>
      </c>
      <c r="Q1570" s="36">
        <f>(Reference!K$12*List!$G1570)+Reference!K$13</f>
        <v>3038.1446667025366</v>
      </c>
      <c r="R1570" s="36">
        <f>(Reference!L$12*List!$G1570)+Reference!L$13</f>
        <v>3277.9444137156961</v>
      </c>
      <c r="S1570" s="36">
        <f>(Reference!M$12*List!$G1570)+Reference!M$13</f>
        <v>3916.4260061325076</v>
      </c>
      <c r="T1570" s="36">
        <f>(Reference!N$12*List!$G1570)+Reference!N$13</f>
        <v>15798.326278703269</v>
      </c>
      <c r="U1570" s="12">
        <f>(Reference!O$12*List!$G1570)+Reference!O$13</f>
        <v>587.20224750133707</v>
      </c>
      <c r="V1570" s="12">
        <f>(Reference!P$12*List!$G1570)+Reference!P$13</f>
        <v>827.42134875188435</v>
      </c>
      <c r="W1570" s="12">
        <f>(Reference!Q$12*List!$G1570)+Reference!Q$13</f>
        <v>413.71067437594218</v>
      </c>
      <c r="X1570" s="54"/>
      <c r="Y1570" s="1" t="str">
        <f t="shared" si="49"/>
        <v>Lafayette County, Missouri</v>
      </c>
      <c r="Z1570" s="40" t="s">
        <v>350</v>
      </c>
      <c r="AA1570" s="40" t="s">
        <v>2225</v>
      </c>
      <c r="AB1570" s="43" t="s">
        <v>1986</v>
      </c>
      <c r="AC1570" s="62"/>
      <c r="AD1570" s="57">
        <f t="shared" si="48"/>
        <v>0.92800000000000005</v>
      </c>
    </row>
    <row r="1571" spans="1:30" x14ac:dyDescent="0.3">
      <c r="A1571" s="47">
        <v>26540</v>
      </c>
      <c r="B1571" s="19">
        <v>99926</v>
      </c>
      <c r="C1571" s="49" t="s">
        <v>1986</v>
      </c>
      <c r="D1571" s="41" t="s">
        <v>27</v>
      </c>
      <c r="E1571" s="44" t="s">
        <v>1986</v>
      </c>
      <c r="F1571" s="18" t="s">
        <v>7</v>
      </c>
      <c r="G1571" s="16">
        <v>0.77750000000000008</v>
      </c>
      <c r="H1571" s="36">
        <f>(Reference!B$12*List!$G1571)+Reference!B$13</f>
        <v>791.40706394189601</v>
      </c>
      <c r="I1571" s="36">
        <f>(Reference!C$12*List!$G1571)+Reference!C$13</f>
        <v>1180.9573545845235</v>
      </c>
      <c r="J1571" s="36">
        <f>(Reference!D$12*List!$G1571)+Reference!D$13</f>
        <v>1413.4475810953754</v>
      </c>
      <c r="K1571" s="36">
        <f>(Reference!E$12*List!$G1571)+Reference!E$13</f>
        <v>1748.2335072710021</v>
      </c>
      <c r="L1571" s="36">
        <f>(Reference!F$12*List!$G1571)+Reference!F$13</f>
        <v>1821.080444911069</v>
      </c>
      <c r="M1571" s="36">
        <f>(Reference!G$12*List!$G1571)+Reference!G$13</f>
        <v>2062.3536355345532</v>
      </c>
      <c r="N1571" s="36">
        <f>(Reference!H$12*List!$G1571)+Reference!H$13</f>
        <v>2140.8836676004403</v>
      </c>
      <c r="O1571" s="36">
        <f>(Reference!I$12*List!$G1571)+Reference!I$13</f>
        <v>2225.0967940921487</v>
      </c>
      <c r="P1571" s="36">
        <f>(Reference!J$12*List!$G1571)+Reference!J$13</f>
        <v>2575.8987136496344</v>
      </c>
      <c r="Q1571" s="36">
        <f>(Reference!K$12*List!$G1571)+Reference!K$13</f>
        <v>2657.5286154023338</v>
      </c>
      <c r="R1571" s="36">
        <f>(Reference!L$12*List!$G1571)+Reference!L$13</f>
        <v>2867.2864642099021</v>
      </c>
      <c r="S1571" s="36">
        <f>(Reference!M$12*List!$G1571)+Reference!M$13</f>
        <v>3425.7796527837486</v>
      </c>
      <c r="T1571" s="36">
        <f>(Reference!N$12*List!$G1571)+Reference!N$13</f>
        <v>13819.126067714431</v>
      </c>
      <c r="U1571" s="12">
        <f>(Reference!O$12*List!$G1571)+Reference!O$13</f>
        <v>513.63807420568605</v>
      </c>
      <c r="V1571" s="12">
        <f>(Reference!P$12*List!$G1571)+Reference!P$13</f>
        <v>723.76274092619406</v>
      </c>
      <c r="W1571" s="12">
        <f>(Reference!Q$12*List!$G1571)+Reference!Q$13</f>
        <v>361.88137046309703</v>
      </c>
      <c r="X1571" s="54"/>
      <c r="Y1571" s="1" t="str">
        <f t="shared" si="49"/>
        <v>Lawrence County, Missouri</v>
      </c>
      <c r="Z1571" s="41" t="s">
        <v>27</v>
      </c>
      <c r="AA1571" s="40" t="s">
        <v>2225</v>
      </c>
      <c r="AB1571" s="44" t="s">
        <v>1986</v>
      </c>
      <c r="AC1571" s="63"/>
      <c r="AD1571" s="57">
        <f t="shared" si="48"/>
        <v>0.77750000000000008</v>
      </c>
    </row>
    <row r="1572" spans="1:30" x14ac:dyDescent="0.3">
      <c r="A1572" s="47">
        <v>26541</v>
      </c>
      <c r="B1572" s="19">
        <v>99926</v>
      </c>
      <c r="C1572" s="49" t="s">
        <v>1986</v>
      </c>
      <c r="D1572" s="41" t="s">
        <v>1151</v>
      </c>
      <c r="E1572" s="44" t="s">
        <v>1986</v>
      </c>
      <c r="F1572" s="18" t="s">
        <v>7</v>
      </c>
      <c r="G1572" s="16">
        <v>0.77750000000000008</v>
      </c>
      <c r="H1572" s="36">
        <f>(Reference!B$12*List!$G1572)+Reference!B$13</f>
        <v>791.40706394189601</v>
      </c>
      <c r="I1572" s="36">
        <f>(Reference!C$12*List!$G1572)+Reference!C$13</f>
        <v>1180.9573545845235</v>
      </c>
      <c r="J1572" s="36">
        <f>(Reference!D$12*List!$G1572)+Reference!D$13</f>
        <v>1413.4475810953754</v>
      </c>
      <c r="K1572" s="36">
        <f>(Reference!E$12*List!$G1572)+Reference!E$13</f>
        <v>1748.2335072710021</v>
      </c>
      <c r="L1572" s="36">
        <f>(Reference!F$12*List!$G1572)+Reference!F$13</f>
        <v>1821.080444911069</v>
      </c>
      <c r="M1572" s="36">
        <f>(Reference!G$12*List!$G1572)+Reference!G$13</f>
        <v>2062.3536355345532</v>
      </c>
      <c r="N1572" s="36">
        <f>(Reference!H$12*List!$G1572)+Reference!H$13</f>
        <v>2140.8836676004403</v>
      </c>
      <c r="O1572" s="36">
        <f>(Reference!I$12*List!$G1572)+Reference!I$13</f>
        <v>2225.0967940921487</v>
      </c>
      <c r="P1572" s="36">
        <f>(Reference!J$12*List!$G1572)+Reference!J$13</f>
        <v>2575.8987136496344</v>
      </c>
      <c r="Q1572" s="36">
        <f>(Reference!K$12*List!$G1572)+Reference!K$13</f>
        <v>2657.5286154023338</v>
      </c>
      <c r="R1572" s="36">
        <f>(Reference!L$12*List!$G1572)+Reference!L$13</f>
        <v>2867.2864642099021</v>
      </c>
      <c r="S1572" s="36">
        <f>(Reference!M$12*List!$G1572)+Reference!M$13</f>
        <v>3425.7796527837486</v>
      </c>
      <c r="T1572" s="36">
        <f>(Reference!N$12*List!$G1572)+Reference!N$13</f>
        <v>13819.126067714431</v>
      </c>
      <c r="U1572" s="12">
        <f>(Reference!O$12*List!$G1572)+Reference!O$13</f>
        <v>513.63807420568605</v>
      </c>
      <c r="V1572" s="12">
        <f>(Reference!P$12*List!$G1572)+Reference!P$13</f>
        <v>723.76274092619406</v>
      </c>
      <c r="W1572" s="12">
        <f>(Reference!Q$12*List!$G1572)+Reference!Q$13</f>
        <v>361.88137046309703</v>
      </c>
      <c r="X1572" s="54"/>
      <c r="Y1572" s="1" t="str">
        <f t="shared" si="49"/>
        <v>Lewis County, Missouri</v>
      </c>
      <c r="Z1572" s="41" t="s">
        <v>1151</v>
      </c>
      <c r="AA1572" s="40" t="s">
        <v>2225</v>
      </c>
      <c r="AB1572" s="44" t="s">
        <v>1986</v>
      </c>
      <c r="AC1572" s="63"/>
      <c r="AD1572" s="57">
        <f t="shared" si="48"/>
        <v>0.77750000000000008</v>
      </c>
    </row>
    <row r="1573" spans="1:30" x14ac:dyDescent="0.3">
      <c r="A1573" s="47">
        <v>26560</v>
      </c>
      <c r="B1573" s="28">
        <v>41180</v>
      </c>
      <c r="C1573" s="49" t="s">
        <v>2356</v>
      </c>
      <c r="D1573" s="40" t="s">
        <v>58</v>
      </c>
      <c r="E1573" s="43" t="s">
        <v>1986</v>
      </c>
      <c r="F1573" s="18" t="s">
        <v>6</v>
      </c>
      <c r="G1573" s="10">
        <v>0.92720000000000002</v>
      </c>
      <c r="H1573" s="36">
        <f>(Reference!B$12*List!$G1573)+Reference!B$13</f>
        <v>904.15130632345574</v>
      </c>
      <c r="I1573" s="36">
        <f>(Reference!C$12*List!$G1573)+Reference!C$13</f>
        <v>1349.1971243489979</v>
      </c>
      <c r="J1573" s="36">
        <f>(Reference!D$12*List!$G1573)+Reference!D$13</f>
        <v>1614.8080237011116</v>
      </c>
      <c r="K1573" s="36">
        <f>(Reference!E$12*List!$G1573)+Reference!E$13</f>
        <v>1997.2877187681554</v>
      </c>
      <c r="L1573" s="36">
        <f>(Reference!F$12*List!$G1573)+Reference!F$13</f>
        <v>2080.5124672318179</v>
      </c>
      <c r="M1573" s="36">
        <f>(Reference!G$12*List!$G1573)+Reference!G$13</f>
        <v>2356.1575561150112</v>
      </c>
      <c r="N1573" s="36">
        <f>(Reference!H$12*List!$G1573)+Reference!H$13</f>
        <v>2445.8750154517252</v>
      </c>
      <c r="O1573" s="36">
        <f>(Reference!I$12*List!$G1573)+Reference!I$13</f>
        <v>2542.0851856614904</v>
      </c>
      <c r="P1573" s="36">
        <f>(Reference!J$12*List!$G1573)+Reference!J$13</f>
        <v>2942.8625204616806</v>
      </c>
      <c r="Q1573" s="36">
        <f>(Reference!K$12*List!$G1573)+Reference!K$13</f>
        <v>3036.1214584564232</v>
      </c>
      <c r="R1573" s="36">
        <f>(Reference!L$12*List!$G1573)+Reference!L$13</f>
        <v>3275.7615143163302</v>
      </c>
      <c r="S1573" s="36">
        <f>(Reference!M$12*List!$G1573)+Reference!M$13</f>
        <v>3913.8179192044076</v>
      </c>
      <c r="T1573" s="36">
        <f>(Reference!N$12*List!$G1573)+Reference!N$13</f>
        <v>15787.805613129905</v>
      </c>
      <c r="U1573" s="12">
        <f>(Reference!O$12*List!$G1573)+Reference!O$13</f>
        <v>586.81120870641007</v>
      </c>
      <c r="V1573" s="12">
        <f>(Reference!P$12*List!$G1573)+Reference!P$13</f>
        <v>826.87033954085064</v>
      </c>
      <c r="W1573" s="12">
        <f>(Reference!Q$12*List!$G1573)+Reference!Q$13</f>
        <v>413.43516977042532</v>
      </c>
      <c r="X1573" s="54"/>
      <c r="Y1573" s="1" t="str">
        <f t="shared" si="49"/>
        <v>Lincoln County, Missouri</v>
      </c>
      <c r="Z1573" s="40" t="s">
        <v>58</v>
      </c>
      <c r="AA1573" s="40" t="s">
        <v>2225</v>
      </c>
      <c r="AB1573" s="43" t="s">
        <v>1986</v>
      </c>
      <c r="AC1573" s="62"/>
      <c r="AD1573" s="57">
        <f t="shared" si="48"/>
        <v>0.92720000000000002</v>
      </c>
    </row>
    <row r="1574" spans="1:30" x14ac:dyDescent="0.3">
      <c r="A1574" s="47">
        <v>26570</v>
      </c>
      <c r="B1574" s="19">
        <v>99926</v>
      </c>
      <c r="C1574" s="49" t="s">
        <v>1986</v>
      </c>
      <c r="D1574" s="41" t="s">
        <v>298</v>
      </c>
      <c r="E1574" s="44" t="s">
        <v>1986</v>
      </c>
      <c r="F1574" s="18" t="s">
        <v>7</v>
      </c>
      <c r="G1574" s="16">
        <v>0.77750000000000008</v>
      </c>
      <c r="H1574" s="36">
        <f>(Reference!B$12*List!$G1574)+Reference!B$13</f>
        <v>791.40706394189601</v>
      </c>
      <c r="I1574" s="36">
        <f>(Reference!C$12*List!$G1574)+Reference!C$13</f>
        <v>1180.9573545845235</v>
      </c>
      <c r="J1574" s="36">
        <f>(Reference!D$12*List!$G1574)+Reference!D$13</f>
        <v>1413.4475810953754</v>
      </c>
      <c r="K1574" s="36">
        <f>(Reference!E$12*List!$G1574)+Reference!E$13</f>
        <v>1748.2335072710021</v>
      </c>
      <c r="L1574" s="36">
        <f>(Reference!F$12*List!$G1574)+Reference!F$13</f>
        <v>1821.080444911069</v>
      </c>
      <c r="M1574" s="36">
        <f>(Reference!G$12*List!$G1574)+Reference!G$13</f>
        <v>2062.3536355345532</v>
      </c>
      <c r="N1574" s="36">
        <f>(Reference!H$12*List!$G1574)+Reference!H$13</f>
        <v>2140.8836676004403</v>
      </c>
      <c r="O1574" s="36">
        <f>(Reference!I$12*List!$G1574)+Reference!I$13</f>
        <v>2225.0967940921487</v>
      </c>
      <c r="P1574" s="36">
        <f>(Reference!J$12*List!$G1574)+Reference!J$13</f>
        <v>2575.8987136496344</v>
      </c>
      <c r="Q1574" s="36">
        <f>(Reference!K$12*List!$G1574)+Reference!K$13</f>
        <v>2657.5286154023338</v>
      </c>
      <c r="R1574" s="36">
        <f>(Reference!L$12*List!$G1574)+Reference!L$13</f>
        <v>2867.2864642099021</v>
      </c>
      <c r="S1574" s="36">
        <f>(Reference!M$12*List!$G1574)+Reference!M$13</f>
        <v>3425.7796527837486</v>
      </c>
      <c r="T1574" s="36">
        <f>(Reference!N$12*List!$G1574)+Reference!N$13</f>
        <v>13819.126067714431</v>
      </c>
      <c r="U1574" s="12">
        <f>(Reference!O$12*List!$G1574)+Reference!O$13</f>
        <v>513.63807420568605</v>
      </c>
      <c r="V1574" s="12">
        <f>(Reference!P$12*List!$G1574)+Reference!P$13</f>
        <v>723.76274092619406</v>
      </c>
      <c r="W1574" s="12">
        <f>(Reference!Q$12*List!$G1574)+Reference!Q$13</f>
        <v>361.88137046309703</v>
      </c>
      <c r="X1574" s="54"/>
      <c r="Y1574" s="1" t="str">
        <f t="shared" si="49"/>
        <v>Linn County, Missouri</v>
      </c>
      <c r="Z1574" s="41" t="s">
        <v>298</v>
      </c>
      <c r="AA1574" s="40" t="s">
        <v>2225</v>
      </c>
      <c r="AB1574" s="44" t="s">
        <v>1986</v>
      </c>
      <c r="AC1574" s="63"/>
      <c r="AD1574" s="57">
        <f t="shared" si="48"/>
        <v>0.77750000000000008</v>
      </c>
    </row>
    <row r="1575" spans="1:30" x14ac:dyDescent="0.3">
      <c r="A1575" s="47">
        <v>26580</v>
      </c>
      <c r="B1575" s="19">
        <v>99926</v>
      </c>
      <c r="C1575" s="49" t="s">
        <v>1986</v>
      </c>
      <c r="D1575" s="41" t="s">
        <v>352</v>
      </c>
      <c r="E1575" s="44" t="s">
        <v>1986</v>
      </c>
      <c r="F1575" s="18" t="s">
        <v>7</v>
      </c>
      <c r="G1575" s="16">
        <v>0.77750000000000008</v>
      </c>
      <c r="H1575" s="36">
        <f>(Reference!B$12*List!$G1575)+Reference!B$13</f>
        <v>791.40706394189601</v>
      </c>
      <c r="I1575" s="36">
        <f>(Reference!C$12*List!$G1575)+Reference!C$13</f>
        <v>1180.9573545845235</v>
      </c>
      <c r="J1575" s="36">
        <f>(Reference!D$12*List!$G1575)+Reference!D$13</f>
        <v>1413.4475810953754</v>
      </c>
      <c r="K1575" s="36">
        <f>(Reference!E$12*List!$G1575)+Reference!E$13</f>
        <v>1748.2335072710021</v>
      </c>
      <c r="L1575" s="36">
        <f>(Reference!F$12*List!$G1575)+Reference!F$13</f>
        <v>1821.080444911069</v>
      </c>
      <c r="M1575" s="36">
        <f>(Reference!G$12*List!$G1575)+Reference!G$13</f>
        <v>2062.3536355345532</v>
      </c>
      <c r="N1575" s="36">
        <f>(Reference!H$12*List!$G1575)+Reference!H$13</f>
        <v>2140.8836676004403</v>
      </c>
      <c r="O1575" s="36">
        <f>(Reference!I$12*List!$G1575)+Reference!I$13</f>
        <v>2225.0967940921487</v>
      </c>
      <c r="P1575" s="36">
        <f>(Reference!J$12*List!$G1575)+Reference!J$13</f>
        <v>2575.8987136496344</v>
      </c>
      <c r="Q1575" s="36">
        <f>(Reference!K$12*List!$G1575)+Reference!K$13</f>
        <v>2657.5286154023338</v>
      </c>
      <c r="R1575" s="36">
        <f>(Reference!L$12*List!$G1575)+Reference!L$13</f>
        <v>2867.2864642099021</v>
      </c>
      <c r="S1575" s="36">
        <f>(Reference!M$12*List!$G1575)+Reference!M$13</f>
        <v>3425.7796527837486</v>
      </c>
      <c r="T1575" s="36">
        <f>(Reference!N$12*List!$G1575)+Reference!N$13</f>
        <v>13819.126067714431</v>
      </c>
      <c r="U1575" s="12">
        <f>(Reference!O$12*List!$G1575)+Reference!O$13</f>
        <v>513.63807420568605</v>
      </c>
      <c r="V1575" s="12">
        <f>(Reference!P$12*List!$G1575)+Reference!P$13</f>
        <v>723.76274092619406</v>
      </c>
      <c r="W1575" s="12">
        <f>(Reference!Q$12*List!$G1575)+Reference!Q$13</f>
        <v>361.88137046309703</v>
      </c>
      <c r="X1575" s="54"/>
      <c r="Y1575" s="1" t="str">
        <f t="shared" si="49"/>
        <v>Livingston County, Missouri</v>
      </c>
      <c r="Z1575" s="41" t="s">
        <v>352</v>
      </c>
      <c r="AA1575" s="40" t="s">
        <v>2225</v>
      </c>
      <c r="AB1575" s="44" t="s">
        <v>1986</v>
      </c>
      <c r="AC1575" s="63"/>
      <c r="AD1575" s="57">
        <f t="shared" si="48"/>
        <v>0.77750000000000008</v>
      </c>
    </row>
    <row r="1576" spans="1:30" x14ac:dyDescent="0.3">
      <c r="A1576" s="47">
        <v>26600</v>
      </c>
      <c r="B1576" s="19">
        <v>99926</v>
      </c>
      <c r="C1576" s="49" t="s">
        <v>1986</v>
      </c>
      <c r="D1576" s="41" t="s">
        <v>250</v>
      </c>
      <c r="E1576" s="44" t="s">
        <v>1986</v>
      </c>
      <c r="F1576" s="18" t="s">
        <v>7</v>
      </c>
      <c r="G1576" s="16">
        <v>0.77750000000000008</v>
      </c>
      <c r="H1576" s="36">
        <f>(Reference!B$12*List!$G1576)+Reference!B$13</f>
        <v>791.40706394189601</v>
      </c>
      <c r="I1576" s="36">
        <f>(Reference!C$12*List!$G1576)+Reference!C$13</f>
        <v>1180.9573545845235</v>
      </c>
      <c r="J1576" s="36">
        <f>(Reference!D$12*List!$G1576)+Reference!D$13</f>
        <v>1413.4475810953754</v>
      </c>
      <c r="K1576" s="36">
        <f>(Reference!E$12*List!$G1576)+Reference!E$13</f>
        <v>1748.2335072710021</v>
      </c>
      <c r="L1576" s="36">
        <f>(Reference!F$12*List!$G1576)+Reference!F$13</f>
        <v>1821.080444911069</v>
      </c>
      <c r="M1576" s="36">
        <f>(Reference!G$12*List!$G1576)+Reference!G$13</f>
        <v>2062.3536355345532</v>
      </c>
      <c r="N1576" s="36">
        <f>(Reference!H$12*List!$G1576)+Reference!H$13</f>
        <v>2140.8836676004403</v>
      </c>
      <c r="O1576" s="36">
        <f>(Reference!I$12*List!$G1576)+Reference!I$13</f>
        <v>2225.0967940921487</v>
      </c>
      <c r="P1576" s="36">
        <f>(Reference!J$12*List!$G1576)+Reference!J$13</f>
        <v>2575.8987136496344</v>
      </c>
      <c r="Q1576" s="36">
        <f>(Reference!K$12*List!$G1576)+Reference!K$13</f>
        <v>2657.5286154023338</v>
      </c>
      <c r="R1576" s="36">
        <f>(Reference!L$12*List!$G1576)+Reference!L$13</f>
        <v>2867.2864642099021</v>
      </c>
      <c r="S1576" s="36">
        <f>(Reference!M$12*List!$G1576)+Reference!M$13</f>
        <v>3425.7796527837486</v>
      </c>
      <c r="T1576" s="36">
        <f>(Reference!N$12*List!$G1576)+Reference!N$13</f>
        <v>13819.126067714431</v>
      </c>
      <c r="U1576" s="12">
        <f>(Reference!O$12*List!$G1576)+Reference!O$13</f>
        <v>513.63807420568605</v>
      </c>
      <c r="V1576" s="12">
        <f>(Reference!P$12*List!$G1576)+Reference!P$13</f>
        <v>723.76274092619406</v>
      </c>
      <c r="W1576" s="12">
        <f>(Reference!Q$12*List!$G1576)+Reference!Q$13</f>
        <v>361.88137046309703</v>
      </c>
      <c r="X1576" s="54"/>
      <c r="Y1576" s="1" t="str">
        <f t="shared" si="49"/>
        <v>Macon County, Missouri</v>
      </c>
      <c r="Z1576" s="41" t="s">
        <v>250</v>
      </c>
      <c r="AA1576" s="40" t="s">
        <v>2225</v>
      </c>
      <c r="AB1576" s="44" t="s">
        <v>1986</v>
      </c>
      <c r="AC1576" s="63"/>
      <c r="AD1576" s="57">
        <f t="shared" si="48"/>
        <v>0.77750000000000008</v>
      </c>
    </row>
    <row r="1577" spans="1:30" x14ac:dyDescent="0.3">
      <c r="A1577" s="47">
        <v>26601</v>
      </c>
      <c r="B1577" s="19">
        <v>99926</v>
      </c>
      <c r="C1577" s="49" t="s">
        <v>1986</v>
      </c>
      <c r="D1577" s="41" t="s">
        <v>31</v>
      </c>
      <c r="E1577" s="44" t="s">
        <v>1986</v>
      </c>
      <c r="F1577" s="18" t="s">
        <v>7</v>
      </c>
      <c r="G1577" s="16">
        <v>0.77750000000000008</v>
      </c>
      <c r="H1577" s="36">
        <f>(Reference!B$12*List!$G1577)+Reference!B$13</f>
        <v>791.40706394189601</v>
      </c>
      <c r="I1577" s="36">
        <f>(Reference!C$12*List!$G1577)+Reference!C$13</f>
        <v>1180.9573545845235</v>
      </c>
      <c r="J1577" s="36">
        <f>(Reference!D$12*List!$G1577)+Reference!D$13</f>
        <v>1413.4475810953754</v>
      </c>
      <c r="K1577" s="36">
        <f>(Reference!E$12*List!$G1577)+Reference!E$13</f>
        <v>1748.2335072710021</v>
      </c>
      <c r="L1577" s="36">
        <f>(Reference!F$12*List!$G1577)+Reference!F$13</f>
        <v>1821.080444911069</v>
      </c>
      <c r="M1577" s="36">
        <f>(Reference!G$12*List!$G1577)+Reference!G$13</f>
        <v>2062.3536355345532</v>
      </c>
      <c r="N1577" s="36">
        <f>(Reference!H$12*List!$G1577)+Reference!H$13</f>
        <v>2140.8836676004403</v>
      </c>
      <c r="O1577" s="36">
        <f>(Reference!I$12*List!$G1577)+Reference!I$13</f>
        <v>2225.0967940921487</v>
      </c>
      <c r="P1577" s="36">
        <f>(Reference!J$12*List!$G1577)+Reference!J$13</f>
        <v>2575.8987136496344</v>
      </c>
      <c r="Q1577" s="36">
        <f>(Reference!K$12*List!$G1577)+Reference!K$13</f>
        <v>2657.5286154023338</v>
      </c>
      <c r="R1577" s="36">
        <f>(Reference!L$12*List!$G1577)+Reference!L$13</f>
        <v>2867.2864642099021</v>
      </c>
      <c r="S1577" s="36">
        <f>(Reference!M$12*List!$G1577)+Reference!M$13</f>
        <v>3425.7796527837486</v>
      </c>
      <c r="T1577" s="36">
        <f>(Reference!N$12*List!$G1577)+Reference!N$13</f>
        <v>13819.126067714431</v>
      </c>
      <c r="U1577" s="12">
        <f>(Reference!O$12*List!$G1577)+Reference!O$13</f>
        <v>513.63807420568605</v>
      </c>
      <c r="V1577" s="12">
        <f>(Reference!P$12*List!$G1577)+Reference!P$13</f>
        <v>723.76274092619406</v>
      </c>
      <c r="W1577" s="12">
        <f>(Reference!Q$12*List!$G1577)+Reference!Q$13</f>
        <v>361.88137046309703</v>
      </c>
      <c r="X1577" s="54"/>
      <c r="Y1577" s="1" t="str">
        <f t="shared" si="49"/>
        <v>Madison County, Missouri</v>
      </c>
      <c r="Z1577" s="41" t="s">
        <v>31</v>
      </c>
      <c r="AA1577" s="40" t="s">
        <v>2225</v>
      </c>
      <c r="AB1577" s="44" t="s">
        <v>1986</v>
      </c>
      <c r="AC1577" s="63"/>
      <c r="AD1577" s="57">
        <f t="shared" si="48"/>
        <v>0.77750000000000008</v>
      </c>
    </row>
    <row r="1578" spans="1:30" x14ac:dyDescent="0.3">
      <c r="A1578" s="47">
        <v>26620</v>
      </c>
      <c r="B1578" s="19">
        <v>99926</v>
      </c>
      <c r="C1578" s="49" t="s">
        <v>1986</v>
      </c>
      <c r="D1578" s="41" t="s">
        <v>1445</v>
      </c>
      <c r="E1578" s="44" t="s">
        <v>1986</v>
      </c>
      <c r="F1578" s="18" t="s">
        <v>7</v>
      </c>
      <c r="G1578" s="16">
        <v>0.77750000000000008</v>
      </c>
      <c r="H1578" s="36">
        <f>(Reference!B$12*List!$G1578)+Reference!B$13</f>
        <v>791.40706394189601</v>
      </c>
      <c r="I1578" s="36">
        <f>(Reference!C$12*List!$G1578)+Reference!C$13</f>
        <v>1180.9573545845235</v>
      </c>
      <c r="J1578" s="36">
        <f>(Reference!D$12*List!$G1578)+Reference!D$13</f>
        <v>1413.4475810953754</v>
      </c>
      <c r="K1578" s="36">
        <f>(Reference!E$12*List!$G1578)+Reference!E$13</f>
        <v>1748.2335072710021</v>
      </c>
      <c r="L1578" s="36">
        <f>(Reference!F$12*List!$G1578)+Reference!F$13</f>
        <v>1821.080444911069</v>
      </c>
      <c r="M1578" s="36">
        <f>(Reference!G$12*List!$G1578)+Reference!G$13</f>
        <v>2062.3536355345532</v>
      </c>
      <c r="N1578" s="36">
        <f>(Reference!H$12*List!$G1578)+Reference!H$13</f>
        <v>2140.8836676004403</v>
      </c>
      <c r="O1578" s="36">
        <f>(Reference!I$12*List!$G1578)+Reference!I$13</f>
        <v>2225.0967940921487</v>
      </c>
      <c r="P1578" s="36">
        <f>(Reference!J$12*List!$G1578)+Reference!J$13</f>
        <v>2575.8987136496344</v>
      </c>
      <c r="Q1578" s="36">
        <f>(Reference!K$12*List!$G1578)+Reference!K$13</f>
        <v>2657.5286154023338</v>
      </c>
      <c r="R1578" s="36">
        <f>(Reference!L$12*List!$G1578)+Reference!L$13</f>
        <v>2867.2864642099021</v>
      </c>
      <c r="S1578" s="36">
        <f>(Reference!M$12*List!$G1578)+Reference!M$13</f>
        <v>3425.7796527837486</v>
      </c>
      <c r="T1578" s="36">
        <f>(Reference!N$12*List!$G1578)+Reference!N$13</f>
        <v>13819.126067714431</v>
      </c>
      <c r="U1578" s="12">
        <f>(Reference!O$12*List!$G1578)+Reference!O$13</f>
        <v>513.63807420568605</v>
      </c>
      <c r="V1578" s="12">
        <f>(Reference!P$12*List!$G1578)+Reference!P$13</f>
        <v>723.76274092619406</v>
      </c>
      <c r="W1578" s="12">
        <f>(Reference!Q$12*List!$G1578)+Reference!Q$13</f>
        <v>361.88137046309703</v>
      </c>
      <c r="X1578" s="54"/>
      <c r="Y1578" s="1" t="str">
        <f t="shared" si="49"/>
        <v>Maries County, Missouri</v>
      </c>
      <c r="Z1578" s="41" t="s">
        <v>1445</v>
      </c>
      <c r="AA1578" s="40" t="s">
        <v>2225</v>
      </c>
      <c r="AB1578" s="44" t="s">
        <v>1986</v>
      </c>
      <c r="AC1578" s="63"/>
      <c r="AD1578" s="57">
        <f t="shared" si="48"/>
        <v>0.77750000000000008</v>
      </c>
    </row>
    <row r="1579" spans="1:30" x14ac:dyDescent="0.3">
      <c r="A1579" s="47">
        <v>26630</v>
      </c>
      <c r="B1579" s="19">
        <v>99926</v>
      </c>
      <c r="C1579" s="49" t="s">
        <v>1986</v>
      </c>
      <c r="D1579" s="41" t="s">
        <v>149</v>
      </c>
      <c r="E1579" s="44" t="s">
        <v>1986</v>
      </c>
      <c r="F1579" s="18" t="s">
        <v>7</v>
      </c>
      <c r="G1579" s="16">
        <v>0.77750000000000008</v>
      </c>
      <c r="H1579" s="36">
        <f>(Reference!B$12*List!$G1579)+Reference!B$13</f>
        <v>791.40706394189601</v>
      </c>
      <c r="I1579" s="36">
        <f>(Reference!C$12*List!$G1579)+Reference!C$13</f>
        <v>1180.9573545845235</v>
      </c>
      <c r="J1579" s="36">
        <f>(Reference!D$12*List!$G1579)+Reference!D$13</f>
        <v>1413.4475810953754</v>
      </c>
      <c r="K1579" s="36">
        <f>(Reference!E$12*List!$G1579)+Reference!E$13</f>
        <v>1748.2335072710021</v>
      </c>
      <c r="L1579" s="36">
        <f>(Reference!F$12*List!$G1579)+Reference!F$13</f>
        <v>1821.080444911069</v>
      </c>
      <c r="M1579" s="36">
        <f>(Reference!G$12*List!$G1579)+Reference!G$13</f>
        <v>2062.3536355345532</v>
      </c>
      <c r="N1579" s="36">
        <f>(Reference!H$12*List!$G1579)+Reference!H$13</f>
        <v>2140.8836676004403</v>
      </c>
      <c r="O1579" s="36">
        <f>(Reference!I$12*List!$G1579)+Reference!I$13</f>
        <v>2225.0967940921487</v>
      </c>
      <c r="P1579" s="36">
        <f>(Reference!J$12*List!$G1579)+Reference!J$13</f>
        <v>2575.8987136496344</v>
      </c>
      <c r="Q1579" s="36">
        <f>(Reference!K$12*List!$G1579)+Reference!K$13</f>
        <v>2657.5286154023338</v>
      </c>
      <c r="R1579" s="36">
        <f>(Reference!L$12*List!$G1579)+Reference!L$13</f>
        <v>2867.2864642099021</v>
      </c>
      <c r="S1579" s="36">
        <f>(Reference!M$12*List!$G1579)+Reference!M$13</f>
        <v>3425.7796527837486</v>
      </c>
      <c r="T1579" s="36">
        <f>(Reference!N$12*List!$G1579)+Reference!N$13</f>
        <v>13819.126067714431</v>
      </c>
      <c r="U1579" s="12">
        <f>(Reference!O$12*List!$G1579)+Reference!O$13</f>
        <v>513.63807420568605</v>
      </c>
      <c r="V1579" s="12">
        <f>(Reference!P$12*List!$G1579)+Reference!P$13</f>
        <v>723.76274092619406</v>
      </c>
      <c r="W1579" s="12">
        <f>(Reference!Q$12*List!$G1579)+Reference!Q$13</f>
        <v>361.88137046309703</v>
      </c>
      <c r="X1579" s="54"/>
      <c r="Y1579" s="1" t="str">
        <f t="shared" si="49"/>
        <v>Marion County, Missouri</v>
      </c>
      <c r="Z1579" s="41" t="s">
        <v>149</v>
      </c>
      <c r="AA1579" s="40" t="s">
        <v>2225</v>
      </c>
      <c r="AB1579" s="44" t="s">
        <v>1986</v>
      </c>
      <c r="AC1579" s="63"/>
      <c r="AD1579" s="57">
        <f t="shared" si="48"/>
        <v>0.77750000000000008</v>
      </c>
    </row>
    <row r="1580" spans="1:30" x14ac:dyDescent="0.3">
      <c r="A1580" s="47">
        <v>26590</v>
      </c>
      <c r="B1580" s="28">
        <v>22220</v>
      </c>
      <c r="C1580" s="49" t="s">
        <v>2254</v>
      </c>
      <c r="D1580" s="40" t="s">
        <v>446</v>
      </c>
      <c r="E1580" s="43" t="s">
        <v>1986</v>
      </c>
      <c r="F1580" s="18" t="s">
        <v>6</v>
      </c>
      <c r="G1580" s="10">
        <v>0.81379999999999997</v>
      </c>
      <c r="H1580" s="36">
        <f>(Reference!B$12*List!$G1580)+Reference!B$13</f>
        <v>818.74584816668289</v>
      </c>
      <c r="I1580" s="36">
        <f>(Reference!C$12*List!$G1580)+Reference!C$13</f>
        <v>1221.7529700985542</v>
      </c>
      <c r="J1580" s="36">
        <f>(Reference!D$12*List!$G1580)+Reference!D$13</f>
        <v>1462.274461967708</v>
      </c>
      <c r="K1580" s="36">
        <f>(Reference!E$12*List!$G1580)+Reference!E$13</f>
        <v>1808.6254102592895</v>
      </c>
      <c r="L1580" s="36">
        <f>(Reference!F$12*List!$G1580)+Reference!F$13</f>
        <v>1883.9888110449579</v>
      </c>
      <c r="M1580" s="36">
        <f>(Reference!G$12*List!$G1580)+Reference!G$13</f>
        <v>2133.5966703847239</v>
      </c>
      <c r="N1580" s="36">
        <f>(Reference!H$12*List!$G1580)+Reference!H$13</f>
        <v>2214.8394854160824</v>
      </c>
      <c r="O1580" s="36">
        <f>(Reference!I$12*List!$G1580)+Reference!I$13</f>
        <v>2301.9617146931314</v>
      </c>
      <c r="P1580" s="36">
        <f>(Reference!J$12*List!$G1580)+Reference!J$13</f>
        <v>2664.8819213134771</v>
      </c>
      <c r="Q1580" s="36">
        <f>(Reference!K$12*List!$G1580)+Reference!K$13</f>
        <v>2749.3316895697581</v>
      </c>
      <c r="R1580" s="36">
        <f>(Reference!L$12*List!$G1580)+Reference!L$13</f>
        <v>2966.3355244561499</v>
      </c>
      <c r="S1580" s="36">
        <f>(Reference!M$12*List!$G1580)+Reference!M$13</f>
        <v>3544.121597146273</v>
      </c>
      <c r="T1580" s="36">
        <f>(Reference!N$12*List!$G1580)+Reference!N$13</f>
        <v>14296.501268105756</v>
      </c>
      <c r="U1580" s="12">
        <f>(Reference!O$12*List!$G1580)+Reference!O$13</f>
        <v>531.38145952550076</v>
      </c>
      <c r="V1580" s="12">
        <f>(Reference!P$12*List!$G1580)+Reference!P$13</f>
        <v>748.76478387684233</v>
      </c>
      <c r="W1580" s="12">
        <f>(Reference!Q$12*List!$G1580)+Reference!Q$13</f>
        <v>374.38239193842116</v>
      </c>
      <c r="X1580" s="54"/>
      <c r="Y1580" s="1" t="str">
        <f t="shared" si="49"/>
        <v>Mc Donald County, Missouri</v>
      </c>
      <c r="Z1580" s="40" t="s">
        <v>446</v>
      </c>
      <c r="AA1580" s="40" t="s">
        <v>2225</v>
      </c>
      <c r="AB1580" s="43" t="s">
        <v>1986</v>
      </c>
      <c r="AC1580" s="62"/>
      <c r="AD1580" s="57">
        <f t="shared" si="48"/>
        <v>0.81379999999999997</v>
      </c>
    </row>
    <row r="1581" spans="1:30" x14ac:dyDescent="0.3">
      <c r="A1581" s="47">
        <v>26631</v>
      </c>
      <c r="B1581" s="19">
        <v>99926</v>
      </c>
      <c r="C1581" s="49" t="s">
        <v>1986</v>
      </c>
      <c r="D1581" s="41" t="s">
        <v>254</v>
      </c>
      <c r="E1581" s="44" t="s">
        <v>1986</v>
      </c>
      <c r="F1581" s="18" t="s">
        <v>7</v>
      </c>
      <c r="G1581" s="16">
        <v>0.77750000000000008</v>
      </c>
      <c r="H1581" s="36">
        <f>(Reference!B$12*List!$G1581)+Reference!B$13</f>
        <v>791.40706394189601</v>
      </c>
      <c r="I1581" s="36">
        <f>(Reference!C$12*List!$G1581)+Reference!C$13</f>
        <v>1180.9573545845235</v>
      </c>
      <c r="J1581" s="36">
        <f>(Reference!D$12*List!$G1581)+Reference!D$13</f>
        <v>1413.4475810953754</v>
      </c>
      <c r="K1581" s="36">
        <f>(Reference!E$12*List!$G1581)+Reference!E$13</f>
        <v>1748.2335072710021</v>
      </c>
      <c r="L1581" s="36">
        <f>(Reference!F$12*List!$G1581)+Reference!F$13</f>
        <v>1821.080444911069</v>
      </c>
      <c r="M1581" s="36">
        <f>(Reference!G$12*List!$G1581)+Reference!G$13</f>
        <v>2062.3536355345532</v>
      </c>
      <c r="N1581" s="36">
        <f>(Reference!H$12*List!$G1581)+Reference!H$13</f>
        <v>2140.8836676004403</v>
      </c>
      <c r="O1581" s="36">
        <f>(Reference!I$12*List!$G1581)+Reference!I$13</f>
        <v>2225.0967940921487</v>
      </c>
      <c r="P1581" s="36">
        <f>(Reference!J$12*List!$G1581)+Reference!J$13</f>
        <v>2575.8987136496344</v>
      </c>
      <c r="Q1581" s="36">
        <f>(Reference!K$12*List!$G1581)+Reference!K$13</f>
        <v>2657.5286154023338</v>
      </c>
      <c r="R1581" s="36">
        <f>(Reference!L$12*List!$G1581)+Reference!L$13</f>
        <v>2867.2864642099021</v>
      </c>
      <c r="S1581" s="36">
        <f>(Reference!M$12*List!$G1581)+Reference!M$13</f>
        <v>3425.7796527837486</v>
      </c>
      <c r="T1581" s="36">
        <f>(Reference!N$12*List!$G1581)+Reference!N$13</f>
        <v>13819.126067714431</v>
      </c>
      <c r="U1581" s="12">
        <f>(Reference!O$12*List!$G1581)+Reference!O$13</f>
        <v>513.63807420568605</v>
      </c>
      <c r="V1581" s="12">
        <f>(Reference!P$12*List!$G1581)+Reference!P$13</f>
        <v>723.76274092619406</v>
      </c>
      <c r="W1581" s="12">
        <f>(Reference!Q$12*List!$G1581)+Reference!Q$13</f>
        <v>361.88137046309703</v>
      </c>
      <c r="X1581" s="54"/>
      <c r="Y1581" s="1" t="str">
        <f t="shared" si="49"/>
        <v>Mercer County, Missouri</v>
      </c>
      <c r="Z1581" s="41" t="s">
        <v>254</v>
      </c>
      <c r="AA1581" s="40" t="s">
        <v>2225</v>
      </c>
      <c r="AB1581" s="44" t="s">
        <v>1986</v>
      </c>
      <c r="AC1581" s="63"/>
      <c r="AD1581" s="57">
        <f t="shared" si="48"/>
        <v>0.77750000000000008</v>
      </c>
    </row>
    <row r="1582" spans="1:30" x14ac:dyDescent="0.3">
      <c r="A1582" s="47">
        <v>26650</v>
      </c>
      <c r="B1582" s="19">
        <v>99926</v>
      </c>
      <c r="C1582" s="49" t="s">
        <v>1986</v>
      </c>
      <c r="D1582" s="41" t="s">
        <v>60</v>
      </c>
      <c r="E1582" s="44" t="s">
        <v>1986</v>
      </c>
      <c r="F1582" s="18" t="s">
        <v>7</v>
      </c>
      <c r="G1582" s="16">
        <v>0.77750000000000008</v>
      </c>
      <c r="H1582" s="36">
        <f>(Reference!B$12*List!$G1582)+Reference!B$13</f>
        <v>791.40706394189601</v>
      </c>
      <c r="I1582" s="36">
        <f>(Reference!C$12*List!$G1582)+Reference!C$13</f>
        <v>1180.9573545845235</v>
      </c>
      <c r="J1582" s="36">
        <f>(Reference!D$12*List!$G1582)+Reference!D$13</f>
        <v>1413.4475810953754</v>
      </c>
      <c r="K1582" s="36">
        <f>(Reference!E$12*List!$G1582)+Reference!E$13</f>
        <v>1748.2335072710021</v>
      </c>
      <c r="L1582" s="36">
        <f>(Reference!F$12*List!$G1582)+Reference!F$13</f>
        <v>1821.080444911069</v>
      </c>
      <c r="M1582" s="36">
        <f>(Reference!G$12*List!$G1582)+Reference!G$13</f>
        <v>2062.3536355345532</v>
      </c>
      <c r="N1582" s="36">
        <f>(Reference!H$12*List!$G1582)+Reference!H$13</f>
        <v>2140.8836676004403</v>
      </c>
      <c r="O1582" s="36">
        <f>(Reference!I$12*List!$G1582)+Reference!I$13</f>
        <v>2225.0967940921487</v>
      </c>
      <c r="P1582" s="36">
        <f>(Reference!J$12*List!$G1582)+Reference!J$13</f>
        <v>2575.8987136496344</v>
      </c>
      <c r="Q1582" s="36">
        <f>(Reference!K$12*List!$G1582)+Reference!K$13</f>
        <v>2657.5286154023338</v>
      </c>
      <c r="R1582" s="36">
        <f>(Reference!L$12*List!$G1582)+Reference!L$13</f>
        <v>2867.2864642099021</v>
      </c>
      <c r="S1582" s="36">
        <f>(Reference!M$12*List!$G1582)+Reference!M$13</f>
        <v>3425.7796527837486</v>
      </c>
      <c r="T1582" s="36">
        <f>(Reference!N$12*List!$G1582)+Reference!N$13</f>
        <v>13819.126067714431</v>
      </c>
      <c r="U1582" s="12">
        <f>(Reference!O$12*List!$G1582)+Reference!O$13</f>
        <v>513.63807420568605</v>
      </c>
      <c r="V1582" s="12">
        <f>(Reference!P$12*List!$G1582)+Reference!P$13</f>
        <v>723.76274092619406</v>
      </c>
      <c r="W1582" s="12">
        <f>(Reference!Q$12*List!$G1582)+Reference!Q$13</f>
        <v>361.88137046309703</v>
      </c>
      <c r="X1582" s="54"/>
      <c r="Y1582" s="1" t="str">
        <f t="shared" si="49"/>
        <v>Miller County, Missouri</v>
      </c>
      <c r="Z1582" s="41" t="s">
        <v>60</v>
      </c>
      <c r="AA1582" s="40" t="s">
        <v>2225</v>
      </c>
      <c r="AB1582" s="44" t="s">
        <v>1986</v>
      </c>
      <c r="AC1582" s="63"/>
      <c r="AD1582" s="57">
        <f t="shared" si="48"/>
        <v>0.77750000000000008</v>
      </c>
    </row>
    <row r="1583" spans="1:30" x14ac:dyDescent="0.3">
      <c r="A1583" s="47">
        <v>26660</v>
      </c>
      <c r="B1583" s="19">
        <v>99926</v>
      </c>
      <c r="C1583" s="49" t="s">
        <v>1986</v>
      </c>
      <c r="D1583" s="41" t="s">
        <v>986</v>
      </c>
      <c r="E1583" s="44" t="s">
        <v>1986</v>
      </c>
      <c r="F1583" s="18" t="s">
        <v>7</v>
      </c>
      <c r="G1583" s="16">
        <v>0.77750000000000008</v>
      </c>
      <c r="H1583" s="36">
        <f>(Reference!B$12*List!$G1583)+Reference!B$13</f>
        <v>791.40706394189601</v>
      </c>
      <c r="I1583" s="36">
        <f>(Reference!C$12*List!$G1583)+Reference!C$13</f>
        <v>1180.9573545845235</v>
      </c>
      <c r="J1583" s="36">
        <f>(Reference!D$12*List!$G1583)+Reference!D$13</f>
        <v>1413.4475810953754</v>
      </c>
      <c r="K1583" s="36">
        <f>(Reference!E$12*List!$G1583)+Reference!E$13</f>
        <v>1748.2335072710021</v>
      </c>
      <c r="L1583" s="36">
        <f>(Reference!F$12*List!$G1583)+Reference!F$13</f>
        <v>1821.080444911069</v>
      </c>
      <c r="M1583" s="36">
        <f>(Reference!G$12*List!$G1583)+Reference!G$13</f>
        <v>2062.3536355345532</v>
      </c>
      <c r="N1583" s="36">
        <f>(Reference!H$12*List!$G1583)+Reference!H$13</f>
        <v>2140.8836676004403</v>
      </c>
      <c r="O1583" s="36">
        <f>(Reference!I$12*List!$G1583)+Reference!I$13</f>
        <v>2225.0967940921487</v>
      </c>
      <c r="P1583" s="36">
        <f>(Reference!J$12*List!$G1583)+Reference!J$13</f>
        <v>2575.8987136496344</v>
      </c>
      <c r="Q1583" s="36">
        <f>(Reference!K$12*List!$G1583)+Reference!K$13</f>
        <v>2657.5286154023338</v>
      </c>
      <c r="R1583" s="36">
        <f>(Reference!L$12*List!$G1583)+Reference!L$13</f>
        <v>2867.2864642099021</v>
      </c>
      <c r="S1583" s="36">
        <f>(Reference!M$12*List!$G1583)+Reference!M$13</f>
        <v>3425.7796527837486</v>
      </c>
      <c r="T1583" s="36">
        <f>(Reference!N$12*List!$G1583)+Reference!N$13</f>
        <v>13819.126067714431</v>
      </c>
      <c r="U1583" s="12">
        <f>(Reference!O$12*List!$G1583)+Reference!O$13</f>
        <v>513.63807420568605</v>
      </c>
      <c r="V1583" s="12">
        <f>(Reference!P$12*List!$G1583)+Reference!P$13</f>
        <v>723.76274092619406</v>
      </c>
      <c r="W1583" s="12">
        <f>(Reference!Q$12*List!$G1583)+Reference!Q$13</f>
        <v>361.88137046309703</v>
      </c>
      <c r="X1583" s="54"/>
      <c r="Y1583" s="1" t="str">
        <f t="shared" si="49"/>
        <v>Mississippi County, Missouri</v>
      </c>
      <c r="Z1583" s="41" t="s">
        <v>986</v>
      </c>
      <c r="AA1583" s="40" t="s">
        <v>2225</v>
      </c>
      <c r="AB1583" s="44" t="s">
        <v>1986</v>
      </c>
      <c r="AC1583" s="63"/>
      <c r="AD1583" s="57">
        <f t="shared" si="48"/>
        <v>0.77750000000000008</v>
      </c>
    </row>
    <row r="1584" spans="1:30" x14ac:dyDescent="0.3">
      <c r="A1584" s="47">
        <v>26670</v>
      </c>
      <c r="B1584" s="28">
        <v>27620</v>
      </c>
      <c r="C1584" s="49" t="s">
        <v>2451</v>
      </c>
      <c r="D1584" s="40" t="s">
        <v>447</v>
      </c>
      <c r="E1584" s="43" t="s">
        <v>1986</v>
      </c>
      <c r="F1584" s="18" t="s">
        <v>6</v>
      </c>
      <c r="G1584" s="10">
        <v>0.85029999999999994</v>
      </c>
      <c r="H1584" s="36">
        <f>(Reference!B$12*List!$G1584)+Reference!B$13</f>
        <v>846.23525930179937</v>
      </c>
      <c r="I1584" s="36">
        <f>(Reference!C$12*List!$G1584)+Reference!C$13</f>
        <v>1262.7733548440674</v>
      </c>
      <c r="J1584" s="36">
        <f>(Reference!D$12*List!$G1584)+Reference!D$13</f>
        <v>1511.3703614674366</v>
      </c>
      <c r="K1584" s="36">
        <f>(Reference!E$12*List!$G1584)+Reference!E$13</f>
        <v>1869.3500510050885</v>
      </c>
      <c r="L1584" s="36">
        <f>(Reference!F$12*List!$G1584)+Reference!F$13</f>
        <v>1947.2437797470777</v>
      </c>
      <c r="M1584" s="36">
        <f>(Reference!G$12*List!$G1584)+Reference!G$13</f>
        <v>2205.232228842885</v>
      </c>
      <c r="N1584" s="36">
        <f>(Reference!H$12*List!$G1584)+Reference!H$13</f>
        <v>2289.2027733023342</v>
      </c>
      <c r="O1584" s="36">
        <f>(Reference!I$12*List!$G1584)+Reference!I$13</f>
        <v>2379.2501334792432</v>
      </c>
      <c r="P1584" s="36">
        <f>(Reference!J$12*List!$G1584)+Reference!J$13</f>
        <v>2754.3553945842832</v>
      </c>
      <c r="Q1584" s="36">
        <f>(Reference!K$12*List!$G1584)+Reference!K$13</f>
        <v>2841.6405657987107</v>
      </c>
      <c r="R1584" s="36">
        <f>(Reference!L$12*List!$G1584)+Reference!L$13</f>
        <v>3065.9303095522391</v>
      </c>
      <c r="S1584" s="36">
        <f>(Reference!M$12*List!$G1584)+Reference!M$13</f>
        <v>3663.1155632408222</v>
      </c>
      <c r="T1584" s="36">
        <f>(Reference!N$12*List!$G1584)+Reference!N$13</f>
        <v>14776.506634890426</v>
      </c>
      <c r="U1584" s="12">
        <f>(Reference!O$12*List!$G1584)+Reference!O$13</f>
        <v>549.2226045440475</v>
      </c>
      <c r="V1584" s="12">
        <f>(Reference!P$12*List!$G1584)+Reference!P$13</f>
        <v>773.90457913024875</v>
      </c>
      <c r="W1584" s="12">
        <f>(Reference!Q$12*List!$G1584)+Reference!Q$13</f>
        <v>386.95228956512437</v>
      </c>
      <c r="X1584" s="54"/>
      <c r="Y1584" s="1" t="str">
        <f t="shared" si="49"/>
        <v>Moniteau County, Missouri</v>
      </c>
      <c r="Z1584" s="40" t="s">
        <v>447</v>
      </c>
      <c r="AA1584" s="40" t="s">
        <v>2225</v>
      </c>
      <c r="AB1584" s="43" t="s">
        <v>1986</v>
      </c>
      <c r="AC1584" s="62"/>
      <c r="AD1584" s="57">
        <f t="shared" si="48"/>
        <v>0.85029999999999994</v>
      </c>
    </row>
    <row r="1585" spans="1:30" x14ac:dyDescent="0.3">
      <c r="A1585" s="47">
        <v>26680</v>
      </c>
      <c r="B1585" s="19">
        <v>99926</v>
      </c>
      <c r="C1585" s="49" t="s">
        <v>1986</v>
      </c>
      <c r="D1585" s="41" t="s">
        <v>207</v>
      </c>
      <c r="E1585" s="44" t="s">
        <v>1986</v>
      </c>
      <c r="F1585" s="18" t="s">
        <v>7</v>
      </c>
      <c r="G1585" s="16">
        <v>0.77750000000000008</v>
      </c>
      <c r="H1585" s="36">
        <f>(Reference!B$12*List!$G1585)+Reference!B$13</f>
        <v>791.40706394189601</v>
      </c>
      <c r="I1585" s="36">
        <f>(Reference!C$12*List!$G1585)+Reference!C$13</f>
        <v>1180.9573545845235</v>
      </c>
      <c r="J1585" s="36">
        <f>(Reference!D$12*List!$G1585)+Reference!D$13</f>
        <v>1413.4475810953754</v>
      </c>
      <c r="K1585" s="36">
        <f>(Reference!E$12*List!$G1585)+Reference!E$13</f>
        <v>1748.2335072710021</v>
      </c>
      <c r="L1585" s="36">
        <f>(Reference!F$12*List!$G1585)+Reference!F$13</f>
        <v>1821.080444911069</v>
      </c>
      <c r="M1585" s="36">
        <f>(Reference!G$12*List!$G1585)+Reference!G$13</f>
        <v>2062.3536355345532</v>
      </c>
      <c r="N1585" s="36">
        <f>(Reference!H$12*List!$G1585)+Reference!H$13</f>
        <v>2140.8836676004403</v>
      </c>
      <c r="O1585" s="36">
        <f>(Reference!I$12*List!$G1585)+Reference!I$13</f>
        <v>2225.0967940921487</v>
      </c>
      <c r="P1585" s="36">
        <f>(Reference!J$12*List!$G1585)+Reference!J$13</f>
        <v>2575.8987136496344</v>
      </c>
      <c r="Q1585" s="36">
        <f>(Reference!K$12*List!$G1585)+Reference!K$13</f>
        <v>2657.5286154023338</v>
      </c>
      <c r="R1585" s="36">
        <f>(Reference!L$12*List!$G1585)+Reference!L$13</f>
        <v>2867.2864642099021</v>
      </c>
      <c r="S1585" s="36">
        <f>(Reference!M$12*List!$G1585)+Reference!M$13</f>
        <v>3425.7796527837486</v>
      </c>
      <c r="T1585" s="36">
        <f>(Reference!N$12*List!$G1585)+Reference!N$13</f>
        <v>13819.126067714431</v>
      </c>
      <c r="U1585" s="12">
        <f>(Reference!O$12*List!$G1585)+Reference!O$13</f>
        <v>513.63807420568605</v>
      </c>
      <c r="V1585" s="12">
        <f>(Reference!P$12*List!$G1585)+Reference!P$13</f>
        <v>723.76274092619406</v>
      </c>
      <c r="W1585" s="12">
        <f>(Reference!Q$12*List!$G1585)+Reference!Q$13</f>
        <v>361.88137046309703</v>
      </c>
      <c r="X1585" s="54"/>
      <c r="Y1585" s="1" t="str">
        <f t="shared" si="49"/>
        <v>Monroe County, Missouri</v>
      </c>
      <c r="Z1585" s="41" t="s">
        <v>207</v>
      </c>
      <c r="AA1585" s="40" t="s">
        <v>2225</v>
      </c>
      <c r="AB1585" s="44" t="s">
        <v>1986</v>
      </c>
      <c r="AC1585" s="63"/>
      <c r="AD1585" s="57">
        <f t="shared" si="48"/>
        <v>0.77750000000000008</v>
      </c>
    </row>
    <row r="1586" spans="1:30" x14ac:dyDescent="0.3">
      <c r="A1586" s="47">
        <v>26690</v>
      </c>
      <c r="B1586" s="19">
        <v>99926</v>
      </c>
      <c r="C1586" s="49" t="s">
        <v>1986</v>
      </c>
      <c r="D1586" s="41" t="s">
        <v>33</v>
      </c>
      <c r="E1586" s="44" t="s">
        <v>1986</v>
      </c>
      <c r="F1586" s="18" t="s">
        <v>7</v>
      </c>
      <c r="G1586" s="16">
        <v>0.77750000000000008</v>
      </c>
      <c r="H1586" s="36">
        <f>(Reference!B$12*List!$G1586)+Reference!B$13</f>
        <v>791.40706394189601</v>
      </c>
      <c r="I1586" s="36">
        <f>(Reference!C$12*List!$G1586)+Reference!C$13</f>
        <v>1180.9573545845235</v>
      </c>
      <c r="J1586" s="36">
        <f>(Reference!D$12*List!$G1586)+Reference!D$13</f>
        <v>1413.4475810953754</v>
      </c>
      <c r="K1586" s="36">
        <f>(Reference!E$12*List!$G1586)+Reference!E$13</f>
        <v>1748.2335072710021</v>
      </c>
      <c r="L1586" s="36">
        <f>(Reference!F$12*List!$G1586)+Reference!F$13</f>
        <v>1821.080444911069</v>
      </c>
      <c r="M1586" s="36">
        <f>(Reference!G$12*List!$G1586)+Reference!G$13</f>
        <v>2062.3536355345532</v>
      </c>
      <c r="N1586" s="36">
        <f>(Reference!H$12*List!$G1586)+Reference!H$13</f>
        <v>2140.8836676004403</v>
      </c>
      <c r="O1586" s="36">
        <f>(Reference!I$12*List!$G1586)+Reference!I$13</f>
        <v>2225.0967940921487</v>
      </c>
      <c r="P1586" s="36">
        <f>(Reference!J$12*List!$G1586)+Reference!J$13</f>
        <v>2575.8987136496344</v>
      </c>
      <c r="Q1586" s="36">
        <f>(Reference!K$12*List!$G1586)+Reference!K$13</f>
        <v>2657.5286154023338</v>
      </c>
      <c r="R1586" s="36">
        <f>(Reference!L$12*List!$G1586)+Reference!L$13</f>
        <v>2867.2864642099021</v>
      </c>
      <c r="S1586" s="36">
        <f>(Reference!M$12*List!$G1586)+Reference!M$13</f>
        <v>3425.7796527837486</v>
      </c>
      <c r="T1586" s="36">
        <f>(Reference!N$12*List!$G1586)+Reference!N$13</f>
        <v>13819.126067714431</v>
      </c>
      <c r="U1586" s="12">
        <f>(Reference!O$12*List!$G1586)+Reference!O$13</f>
        <v>513.63807420568605</v>
      </c>
      <c r="V1586" s="12">
        <f>(Reference!P$12*List!$G1586)+Reference!P$13</f>
        <v>723.76274092619406</v>
      </c>
      <c r="W1586" s="12">
        <f>(Reference!Q$12*List!$G1586)+Reference!Q$13</f>
        <v>361.88137046309703</v>
      </c>
      <c r="X1586" s="54"/>
      <c r="Y1586" s="1" t="str">
        <f t="shared" si="49"/>
        <v>Montgomery County, Missouri</v>
      </c>
      <c r="Z1586" s="41" t="s">
        <v>33</v>
      </c>
      <c r="AA1586" s="40" t="s">
        <v>2225</v>
      </c>
      <c r="AB1586" s="44" t="s">
        <v>1986</v>
      </c>
      <c r="AC1586" s="63"/>
      <c r="AD1586" s="57">
        <f t="shared" si="48"/>
        <v>0.77750000000000008</v>
      </c>
    </row>
    <row r="1587" spans="1:30" x14ac:dyDescent="0.3">
      <c r="A1587" s="47">
        <v>26700</v>
      </c>
      <c r="B1587" s="19">
        <v>99926</v>
      </c>
      <c r="C1587" s="49" t="s">
        <v>1986</v>
      </c>
      <c r="D1587" s="41" t="s">
        <v>34</v>
      </c>
      <c r="E1587" s="44" t="s">
        <v>1986</v>
      </c>
      <c r="F1587" s="18" t="s">
        <v>7</v>
      </c>
      <c r="G1587" s="16">
        <v>0.77750000000000008</v>
      </c>
      <c r="H1587" s="36">
        <f>(Reference!B$12*List!$G1587)+Reference!B$13</f>
        <v>791.40706394189601</v>
      </c>
      <c r="I1587" s="36">
        <f>(Reference!C$12*List!$G1587)+Reference!C$13</f>
        <v>1180.9573545845235</v>
      </c>
      <c r="J1587" s="36">
        <f>(Reference!D$12*List!$G1587)+Reference!D$13</f>
        <v>1413.4475810953754</v>
      </c>
      <c r="K1587" s="36">
        <f>(Reference!E$12*List!$G1587)+Reference!E$13</f>
        <v>1748.2335072710021</v>
      </c>
      <c r="L1587" s="36">
        <f>(Reference!F$12*List!$G1587)+Reference!F$13</f>
        <v>1821.080444911069</v>
      </c>
      <c r="M1587" s="36">
        <f>(Reference!G$12*List!$G1587)+Reference!G$13</f>
        <v>2062.3536355345532</v>
      </c>
      <c r="N1587" s="36">
        <f>(Reference!H$12*List!$G1587)+Reference!H$13</f>
        <v>2140.8836676004403</v>
      </c>
      <c r="O1587" s="36">
        <f>(Reference!I$12*List!$G1587)+Reference!I$13</f>
        <v>2225.0967940921487</v>
      </c>
      <c r="P1587" s="36">
        <f>(Reference!J$12*List!$G1587)+Reference!J$13</f>
        <v>2575.8987136496344</v>
      </c>
      <c r="Q1587" s="36">
        <f>(Reference!K$12*List!$G1587)+Reference!K$13</f>
        <v>2657.5286154023338</v>
      </c>
      <c r="R1587" s="36">
        <f>(Reference!L$12*List!$G1587)+Reference!L$13</f>
        <v>2867.2864642099021</v>
      </c>
      <c r="S1587" s="36">
        <f>(Reference!M$12*List!$G1587)+Reference!M$13</f>
        <v>3425.7796527837486</v>
      </c>
      <c r="T1587" s="36">
        <f>(Reference!N$12*List!$G1587)+Reference!N$13</f>
        <v>13819.126067714431</v>
      </c>
      <c r="U1587" s="12">
        <f>(Reference!O$12*List!$G1587)+Reference!O$13</f>
        <v>513.63807420568605</v>
      </c>
      <c r="V1587" s="12">
        <f>(Reference!P$12*List!$G1587)+Reference!P$13</f>
        <v>723.76274092619406</v>
      </c>
      <c r="W1587" s="12">
        <f>(Reference!Q$12*List!$G1587)+Reference!Q$13</f>
        <v>361.88137046309703</v>
      </c>
      <c r="X1587" s="54"/>
      <c r="Y1587" s="1" t="str">
        <f t="shared" si="49"/>
        <v>Morgan County, Missouri</v>
      </c>
      <c r="Z1587" s="41" t="s">
        <v>34</v>
      </c>
      <c r="AA1587" s="40" t="s">
        <v>2225</v>
      </c>
      <c r="AB1587" s="44" t="s">
        <v>1986</v>
      </c>
      <c r="AC1587" s="63"/>
      <c r="AD1587" s="57">
        <f t="shared" si="48"/>
        <v>0.77750000000000008</v>
      </c>
    </row>
    <row r="1588" spans="1:30" x14ac:dyDescent="0.3">
      <c r="A1588" s="47">
        <v>26710</v>
      </c>
      <c r="B1588" s="19">
        <v>99926</v>
      </c>
      <c r="C1588" s="49" t="s">
        <v>1986</v>
      </c>
      <c r="D1588" s="41" t="s">
        <v>1446</v>
      </c>
      <c r="E1588" s="44" t="s">
        <v>1986</v>
      </c>
      <c r="F1588" s="18" t="s">
        <v>7</v>
      </c>
      <c r="G1588" s="16">
        <v>0.77750000000000008</v>
      </c>
      <c r="H1588" s="36">
        <f>(Reference!B$12*List!$G1588)+Reference!B$13</f>
        <v>791.40706394189601</v>
      </c>
      <c r="I1588" s="36">
        <f>(Reference!C$12*List!$G1588)+Reference!C$13</f>
        <v>1180.9573545845235</v>
      </c>
      <c r="J1588" s="36">
        <f>(Reference!D$12*List!$G1588)+Reference!D$13</f>
        <v>1413.4475810953754</v>
      </c>
      <c r="K1588" s="36">
        <f>(Reference!E$12*List!$G1588)+Reference!E$13</f>
        <v>1748.2335072710021</v>
      </c>
      <c r="L1588" s="36">
        <f>(Reference!F$12*List!$G1588)+Reference!F$13</f>
        <v>1821.080444911069</v>
      </c>
      <c r="M1588" s="36">
        <f>(Reference!G$12*List!$G1588)+Reference!G$13</f>
        <v>2062.3536355345532</v>
      </c>
      <c r="N1588" s="36">
        <f>(Reference!H$12*List!$G1588)+Reference!H$13</f>
        <v>2140.8836676004403</v>
      </c>
      <c r="O1588" s="36">
        <f>(Reference!I$12*List!$G1588)+Reference!I$13</f>
        <v>2225.0967940921487</v>
      </c>
      <c r="P1588" s="36">
        <f>(Reference!J$12*List!$G1588)+Reference!J$13</f>
        <v>2575.8987136496344</v>
      </c>
      <c r="Q1588" s="36">
        <f>(Reference!K$12*List!$G1588)+Reference!K$13</f>
        <v>2657.5286154023338</v>
      </c>
      <c r="R1588" s="36">
        <f>(Reference!L$12*List!$G1588)+Reference!L$13</f>
        <v>2867.2864642099021</v>
      </c>
      <c r="S1588" s="36">
        <f>(Reference!M$12*List!$G1588)+Reference!M$13</f>
        <v>3425.7796527837486</v>
      </c>
      <c r="T1588" s="36">
        <f>(Reference!N$12*List!$G1588)+Reference!N$13</f>
        <v>13819.126067714431</v>
      </c>
      <c r="U1588" s="12">
        <f>(Reference!O$12*List!$G1588)+Reference!O$13</f>
        <v>513.63807420568605</v>
      </c>
      <c r="V1588" s="12">
        <f>(Reference!P$12*List!$G1588)+Reference!P$13</f>
        <v>723.76274092619406</v>
      </c>
      <c r="W1588" s="12">
        <f>(Reference!Q$12*List!$G1588)+Reference!Q$13</f>
        <v>361.88137046309703</v>
      </c>
      <c r="X1588" s="54"/>
      <c r="Y1588" s="1" t="str">
        <f t="shared" si="49"/>
        <v>New Madrid County, Missouri</v>
      </c>
      <c r="Z1588" s="41" t="s">
        <v>1446</v>
      </c>
      <c r="AA1588" s="40" t="s">
        <v>2225</v>
      </c>
      <c r="AB1588" s="44" t="s">
        <v>1986</v>
      </c>
      <c r="AC1588" s="63"/>
      <c r="AD1588" s="57">
        <f t="shared" si="48"/>
        <v>0.77750000000000008</v>
      </c>
    </row>
    <row r="1589" spans="1:30" x14ac:dyDescent="0.3">
      <c r="A1589" s="47">
        <v>26720</v>
      </c>
      <c r="B1589" s="28">
        <v>27900</v>
      </c>
      <c r="C1589" s="49" t="s">
        <v>2452</v>
      </c>
      <c r="D1589" s="40" t="s">
        <v>210</v>
      </c>
      <c r="E1589" s="43" t="s">
        <v>1986</v>
      </c>
      <c r="F1589" s="18" t="s">
        <v>6</v>
      </c>
      <c r="G1589" s="10">
        <v>0.76070000000000004</v>
      </c>
      <c r="H1589" s="36">
        <f>(Reference!B$12*List!$G1589)+Reference!B$13</f>
        <v>778.75440347422591</v>
      </c>
      <c r="I1589" s="36">
        <f>(Reference!C$12*List!$G1589)+Reference!C$13</f>
        <v>1162.0767391400132</v>
      </c>
      <c r="J1589" s="36">
        <f>(Reference!D$12*List!$G1589)+Reference!D$13</f>
        <v>1390.8500163941303</v>
      </c>
      <c r="K1589" s="36">
        <f>(Reference!E$12*List!$G1589)+Reference!E$13</f>
        <v>1720.283535640059</v>
      </c>
      <c r="L1589" s="36">
        <f>(Reference!F$12*List!$G1589)+Reference!F$13</f>
        <v>1791.9658291796823</v>
      </c>
      <c r="M1589" s="36">
        <f>(Reference!G$12*List!$G1589)+Reference!G$13</f>
        <v>2029.3816524633992</v>
      </c>
      <c r="N1589" s="36">
        <f>(Reference!H$12*List!$G1589)+Reference!H$13</f>
        <v>2106.6561816692338</v>
      </c>
      <c r="O1589" s="36">
        <f>(Reference!I$12*List!$G1589)+Reference!I$13</f>
        <v>2189.5229465412804</v>
      </c>
      <c r="P1589" s="36">
        <f>(Reference!J$12*List!$G1589)+Reference!J$13</f>
        <v>2534.7164026647151</v>
      </c>
      <c r="Q1589" s="36">
        <f>(Reference!K$12*List!$G1589)+Reference!K$13</f>
        <v>2615.0412422339386</v>
      </c>
      <c r="R1589" s="36">
        <f>(Reference!L$12*List!$G1589)+Reference!L$13</f>
        <v>2821.4455768232092</v>
      </c>
      <c r="S1589" s="36">
        <f>(Reference!M$12*List!$G1589)+Reference!M$13</f>
        <v>3371.0098272936543</v>
      </c>
      <c r="T1589" s="36">
        <f>(Reference!N$12*List!$G1589)+Reference!N$13</f>
        <v>13598.192090673816</v>
      </c>
      <c r="U1589" s="12">
        <f>(Reference!O$12*List!$G1589)+Reference!O$13</f>
        <v>505.426259512218</v>
      </c>
      <c r="V1589" s="12">
        <f>(Reference!P$12*List!$G1589)+Reference!P$13</f>
        <v>712.19154749448921</v>
      </c>
      <c r="W1589" s="12">
        <f>(Reference!Q$12*List!$G1589)+Reference!Q$13</f>
        <v>356.09577374724461</v>
      </c>
      <c r="X1589" s="54"/>
      <c r="Y1589" s="1" t="str">
        <f t="shared" si="49"/>
        <v>Newton County, Missouri</v>
      </c>
      <c r="Z1589" s="40" t="s">
        <v>210</v>
      </c>
      <c r="AA1589" s="40" t="s">
        <v>2225</v>
      </c>
      <c r="AB1589" s="43" t="s">
        <v>1986</v>
      </c>
      <c r="AC1589" s="62"/>
      <c r="AD1589" s="57">
        <f t="shared" si="48"/>
        <v>0.76070000000000004</v>
      </c>
    </row>
    <row r="1590" spans="1:30" x14ac:dyDescent="0.3">
      <c r="A1590" s="47">
        <v>26730</v>
      </c>
      <c r="B1590" s="19">
        <v>99926</v>
      </c>
      <c r="C1590" s="49" t="s">
        <v>1986</v>
      </c>
      <c r="D1590" s="41" t="s">
        <v>1447</v>
      </c>
      <c r="E1590" s="44" t="s">
        <v>1986</v>
      </c>
      <c r="F1590" s="18" t="s">
        <v>7</v>
      </c>
      <c r="G1590" s="16">
        <v>0.77750000000000008</v>
      </c>
      <c r="H1590" s="36">
        <f>(Reference!B$12*List!$G1590)+Reference!B$13</f>
        <v>791.40706394189601</v>
      </c>
      <c r="I1590" s="36">
        <f>(Reference!C$12*List!$G1590)+Reference!C$13</f>
        <v>1180.9573545845235</v>
      </c>
      <c r="J1590" s="36">
        <f>(Reference!D$12*List!$G1590)+Reference!D$13</f>
        <v>1413.4475810953754</v>
      </c>
      <c r="K1590" s="36">
        <f>(Reference!E$12*List!$G1590)+Reference!E$13</f>
        <v>1748.2335072710021</v>
      </c>
      <c r="L1590" s="36">
        <f>(Reference!F$12*List!$G1590)+Reference!F$13</f>
        <v>1821.080444911069</v>
      </c>
      <c r="M1590" s="36">
        <f>(Reference!G$12*List!$G1590)+Reference!G$13</f>
        <v>2062.3536355345532</v>
      </c>
      <c r="N1590" s="36">
        <f>(Reference!H$12*List!$G1590)+Reference!H$13</f>
        <v>2140.8836676004403</v>
      </c>
      <c r="O1590" s="36">
        <f>(Reference!I$12*List!$G1590)+Reference!I$13</f>
        <v>2225.0967940921487</v>
      </c>
      <c r="P1590" s="36">
        <f>(Reference!J$12*List!$G1590)+Reference!J$13</f>
        <v>2575.8987136496344</v>
      </c>
      <c r="Q1590" s="36">
        <f>(Reference!K$12*List!$G1590)+Reference!K$13</f>
        <v>2657.5286154023338</v>
      </c>
      <c r="R1590" s="36">
        <f>(Reference!L$12*List!$G1590)+Reference!L$13</f>
        <v>2867.2864642099021</v>
      </c>
      <c r="S1590" s="36">
        <f>(Reference!M$12*List!$G1590)+Reference!M$13</f>
        <v>3425.7796527837486</v>
      </c>
      <c r="T1590" s="36">
        <f>(Reference!N$12*List!$G1590)+Reference!N$13</f>
        <v>13819.126067714431</v>
      </c>
      <c r="U1590" s="12">
        <f>(Reference!O$12*List!$G1590)+Reference!O$13</f>
        <v>513.63807420568605</v>
      </c>
      <c r="V1590" s="12">
        <f>(Reference!P$12*List!$G1590)+Reference!P$13</f>
        <v>723.76274092619406</v>
      </c>
      <c r="W1590" s="12">
        <f>(Reference!Q$12*List!$G1590)+Reference!Q$13</f>
        <v>361.88137046309703</v>
      </c>
      <c r="X1590" s="54"/>
      <c r="Y1590" s="1" t="str">
        <f t="shared" si="49"/>
        <v>Nodaway County, Missouri</v>
      </c>
      <c r="Z1590" s="41" t="s">
        <v>1447</v>
      </c>
      <c r="AA1590" s="40" t="s">
        <v>2225</v>
      </c>
      <c r="AB1590" s="44" t="s">
        <v>1986</v>
      </c>
      <c r="AC1590" s="63"/>
      <c r="AD1590" s="57">
        <f t="shared" si="48"/>
        <v>0.77750000000000008</v>
      </c>
    </row>
    <row r="1591" spans="1:30" x14ac:dyDescent="0.3">
      <c r="A1591" s="47">
        <v>26740</v>
      </c>
      <c r="B1591" s="19">
        <v>99926</v>
      </c>
      <c r="C1591" s="49" t="s">
        <v>1986</v>
      </c>
      <c r="D1591" s="41" t="s">
        <v>1448</v>
      </c>
      <c r="E1591" s="44" t="s">
        <v>1986</v>
      </c>
      <c r="F1591" s="18" t="s">
        <v>7</v>
      </c>
      <c r="G1591" s="16">
        <v>0.77750000000000008</v>
      </c>
      <c r="H1591" s="36">
        <f>(Reference!B$12*List!$G1591)+Reference!B$13</f>
        <v>791.40706394189601</v>
      </c>
      <c r="I1591" s="36">
        <f>(Reference!C$12*List!$G1591)+Reference!C$13</f>
        <v>1180.9573545845235</v>
      </c>
      <c r="J1591" s="36">
        <f>(Reference!D$12*List!$G1591)+Reference!D$13</f>
        <v>1413.4475810953754</v>
      </c>
      <c r="K1591" s="36">
        <f>(Reference!E$12*List!$G1591)+Reference!E$13</f>
        <v>1748.2335072710021</v>
      </c>
      <c r="L1591" s="36">
        <f>(Reference!F$12*List!$G1591)+Reference!F$13</f>
        <v>1821.080444911069</v>
      </c>
      <c r="M1591" s="36">
        <f>(Reference!G$12*List!$G1591)+Reference!G$13</f>
        <v>2062.3536355345532</v>
      </c>
      <c r="N1591" s="36">
        <f>(Reference!H$12*List!$G1591)+Reference!H$13</f>
        <v>2140.8836676004403</v>
      </c>
      <c r="O1591" s="36">
        <f>(Reference!I$12*List!$G1591)+Reference!I$13</f>
        <v>2225.0967940921487</v>
      </c>
      <c r="P1591" s="36">
        <f>(Reference!J$12*List!$G1591)+Reference!J$13</f>
        <v>2575.8987136496344</v>
      </c>
      <c r="Q1591" s="36">
        <f>(Reference!K$12*List!$G1591)+Reference!K$13</f>
        <v>2657.5286154023338</v>
      </c>
      <c r="R1591" s="36">
        <f>(Reference!L$12*List!$G1591)+Reference!L$13</f>
        <v>2867.2864642099021</v>
      </c>
      <c r="S1591" s="36">
        <f>(Reference!M$12*List!$G1591)+Reference!M$13</f>
        <v>3425.7796527837486</v>
      </c>
      <c r="T1591" s="36">
        <f>(Reference!N$12*List!$G1591)+Reference!N$13</f>
        <v>13819.126067714431</v>
      </c>
      <c r="U1591" s="12">
        <f>(Reference!O$12*List!$G1591)+Reference!O$13</f>
        <v>513.63807420568605</v>
      </c>
      <c r="V1591" s="12">
        <f>(Reference!P$12*List!$G1591)+Reference!P$13</f>
        <v>723.76274092619406</v>
      </c>
      <c r="W1591" s="12">
        <f>(Reference!Q$12*List!$G1591)+Reference!Q$13</f>
        <v>361.88137046309703</v>
      </c>
      <c r="X1591" s="54"/>
      <c r="Y1591" s="1" t="str">
        <f t="shared" si="49"/>
        <v>Oregon County, Missouri</v>
      </c>
      <c r="Z1591" s="41" t="s">
        <v>1448</v>
      </c>
      <c r="AA1591" s="40" t="s">
        <v>2225</v>
      </c>
      <c r="AB1591" s="44" t="s">
        <v>1986</v>
      </c>
      <c r="AC1591" s="63"/>
      <c r="AD1591" s="57">
        <f t="shared" si="48"/>
        <v>0.77750000000000008</v>
      </c>
    </row>
    <row r="1592" spans="1:30" x14ac:dyDescent="0.3">
      <c r="A1592" s="47">
        <v>26750</v>
      </c>
      <c r="B1592" s="28">
        <v>27620</v>
      </c>
      <c r="C1592" s="49" t="s">
        <v>2451</v>
      </c>
      <c r="D1592" s="40" t="s">
        <v>311</v>
      </c>
      <c r="E1592" s="43" t="s">
        <v>1986</v>
      </c>
      <c r="F1592" s="18" t="s">
        <v>6</v>
      </c>
      <c r="G1592" s="10">
        <v>0.85029999999999994</v>
      </c>
      <c r="H1592" s="36">
        <f>(Reference!B$12*List!$G1592)+Reference!B$13</f>
        <v>846.23525930179937</v>
      </c>
      <c r="I1592" s="36">
        <f>(Reference!C$12*List!$G1592)+Reference!C$13</f>
        <v>1262.7733548440674</v>
      </c>
      <c r="J1592" s="36">
        <f>(Reference!D$12*List!$G1592)+Reference!D$13</f>
        <v>1511.3703614674366</v>
      </c>
      <c r="K1592" s="36">
        <f>(Reference!E$12*List!$G1592)+Reference!E$13</f>
        <v>1869.3500510050885</v>
      </c>
      <c r="L1592" s="36">
        <f>(Reference!F$12*List!$G1592)+Reference!F$13</f>
        <v>1947.2437797470777</v>
      </c>
      <c r="M1592" s="36">
        <f>(Reference!G$12*List!$G1592)+Reference!G$13</f>
        <v>2205.232228842885</v>
      </c>
      <c r="N1592" s="36">
        <f>(Reference!H$12*List!$G1592)+Reference!H$13</f>
        <v>2289.2027733023342</v>
      </c>
      <c r="O1592" s="36">
        <f>(Reference!I$12*List!$G1592)+Reference!I$13</f>
        <v>2379.2501334792432</v>
      </c>
      <c r="P1592" s="36">
        <f>(Reference!J$12*List!$G1592)+Reference!J$13</f>
        <v>2754.3553945842832</v>
      </c>
      <c r="Q1592" s="36">
        <f>(Reference!K$12*List!$G1592)+Reference!K$13</f>
        <v>2841.6405657987107</v>
      </c>
      <c r="R1592" s="36">
        <f>(Reference!L$12*List!$G1592)+Reference!L$13</f>
        <v>3065.9303095522391</v>
      </c>
      <c r="S1592" s="36">
        <f>(Reference!M$12*List!$G1592)+Reference!M$13</f>
        <v>3663.1155632408222</v>
      </c>
      <c r="T1592" s="36">
        <f>(Reference!N$12*List!$G1592)+Reference!N$13</f>
        <v>14776.506634890426</v>
      </c>
      <c r="U1592" s="12">
        <f>(Reference!O$12*List!$G1592)+Reference!O$13</f>
        <v>549.2226045440475</v>
      </c>
      <c r="V1592" s="12">
        <f>(Reference!P$12*List!$G1592)+Reference!P$13</f>
        <v>773.90457913024875</v>
      </c>
      <c r="W1592" s="12">
        <f>(Reference!Q$12*List!$G1592)+Reference!Q$13</f>
        <v>386.95228956512437</v>
      </c>
      <c r="X1592" s="54"/>
      <c r="Y1592" s="1" t="str">
        <f t="shared" si="49"/>
        <v>Osage County, Missouri</v>
      </c>
      <c r="Z1592" s="40" t="s">
        <v>311</v>
      </c>
      <c r="AA1592" s="40" t="s">
        <v>2225</v>
      </c>
      <c r="AB1592" s="43" t="s">
        <v>1986</v>
      </c>
      <c r="AC1592" s="62"/>
      <c r="AD1592" s="57">
        <f t="shared" si="48"/>
        <v>0.85029999999999994</v>
      </c>
    </row>
    <row r="1593" spans="1:30" x14ac:dyDescent="0.3">
      <c r="A1593" s="47">
        <v>26751</v>
      </c>
      <c r="B1593" s="19">
        <v>99926</v>
      </c>
      <c r="C1593" s="49" t="s">
        <v>1986</v>
      </c>
      <c r="D1593" s="41" t="s">
        <v>1449</v>
      </c>
      <c r="E1593" s="44" t="s">
        <v>1986</v>
      </c>
      <c r="F1593" s="18" t="s">
        <v>7</v>
      </c>
      <c r="G1593" s="16">
        <v>0.77750000000000008</v>
      </c>
      <c r="H1593" s="36">
        <f>(Reference!B$12*List!$G1593)+Reference!B$13</f>
        <v>791.40706394189601</v>
      </c>
      <c r="I1593" s="36">
        <f>(Reference!C$12*List!$G1593)+Reference!C$13</f>
        <v>1180.9573545845235</v>
      </c>
      <c r="J1593" s="36">
        <f>(Reference!D$12*List!$G1593)+Reference!D$13</f>
        <v>1413.4475810953754</v>
      </c>
      <c r="K1593" s="36">
        <f>(Reference!E$12*List!$G1593)+Reference!E$13</f>
        <v>1748.2335072710021</v>
      </c>
      <c r="L1593" s="36">
        <f>(Reference!F$12*List!$G1593)+Reference!F$13</f>
        <v>1821.080444911069</v>
      </c>
      <c r="M1593" s="36">
        <f>(Reference!G$12*List!$G1593)+Reference!G$13</f>
        <v>2062.3536355345532</v>
      </c>
      <c r="N1593" s="36">
        <f>(Reference!H$12*List!$G1593)+Reference!H$13</f>
        <v>2140.8836676004403</v>
      </c>
      <c r="O1593" s="36">
        <f>(Reference!I$12*List!$G1593)+Reference!I$13</f>
        <v>2225.0967940921487</v>
      </c>
      <c r="P1593" s="36">
        <f>(Reference!J$12*List!$G1593)+Reference!J$13</f>
        <v>2575.8987136496344</v>
      </c>
      <c r="Q1593" s="36">
        <f>(Reference!K$12*List!$G1593)+Reference!K$13</f>
        <v>2657.5286154023338</v>
      </c>
      <c r="R1593" s="36">
        <f>(Reference!L$12*List!$G1593)+Reference!L$13</f>
        <v>2867.2864642099021</v>
      </c>
      <c r="S1593" s="36">
        <f>(Reference!M$12*List!$G1593)+Reference!M$13</f>
        <v>3425.7796527837486</v>
      </c>
      <c r="T1593" s="36">
        <f>(Reference!N$12*List!$G1593)+Reference!N$13</f>
        <v>13819.126067714431</v>
      </c>
      <c r="U1593" s="12">
        <f>(Reference!O$12*List!$G1593)+Reference!O$13</f>
        <v>513.63807420568605</v>
      </c>
      <c r="V1593" s="12">
        <f>(Reference!P$12*List!$G1593)+Reference!P$13</f>
        <v>723.76274092619406</v>
      </c>
      <c r="W1593" s="12">
        <f>(Reference!Q$12*List!$G1593)+Reference!Q$13</f>
        <v>361.88137046309703</v>
      </c>
      <c r="X1593" s="54"/>
      <c r="Y1593" s="1" t="str">
        <f t="shared" si="49"/>
        <v>Ozark County, Missouri</v>
      </c>
      <c r="Z1593" s="41" t="s">
        <v>1449</v>
      </c>
      <c r="AA1593" s="40" t="s">
        <v>2225</v>
      </c>
      <c r="AB1593" s="44" t="s">
        <v>1986</v>
      </c>
      <c r="AC1593" s="63"/>
      <c r="AD1593" s="57">
        <f t="shared" si="48"/>
        <v>0.77750000000000008</v>
      </c>
    </row>
    <row r="1594" spans="1:30" x14ac:dyDescent="0.3">
      <c r="A1594" s="47">
        <v>26770</v>
      </c>
      <c r="B1594" s="19">
        <v>99926</v>
      </c>
      <c r="C1594" s="49" t="s">
        <v>1986</v>
      </c>
      <c r="D1594" s="41" t="s">
        <v>1450</v>
      </c>
      <c r="E1594" s="44" t="s">
        <v>1986</v>
      </c>
      <c r="F1594" s="18" t="s">
        <v>7</v>
      </c>
      <c r="G1594" s="16">
        <v>0.77750000000000008</v>
      </c>
      <c r="H1594" s="36">
        <f>(Reference!B$12*List!$G1594)+Reference!B$13</f>
        <v>791.40706394189601</v>
      </c>
      <c r="I1594" s="36">
        <f>(Reference!C$12*List!$G1594)+Reference!C$13</f>
        <v>1180.9573545845235</v>
      </c>
      <c r="J1594" s="36">
        <f>(Reference!D$12*List!$G1594)+Reference!D$13</f>
        <v>1413.4475810953754</v>
      </c>
      <c r="K1594" s="36">
        <f>(Reference!E$12*List!$G1594)+Reference!E$13</f>
        <v>1748.2335072710021</v>
      </c>
      <c r="L1594" s="36">
        <f>(Reference!F$12*List!$G1594)+Reference!F$13</f>
        <v>1821.080444911069</v>
      </c>
      <c r="M1594" s="36">
        <f>(Reference!G$12*List!$G1594)+Reference!G$13</f>
        <v>2062.3536355345532</v>
      </c>
      <c r="N1594" s="36">
        <f>(Reference!H$12*List!$G1594)+Reference!H$13</f>
        <v>2140.8836676004403</v>
      </c>
      <c r="O1594" s="36">
        <f>(Reference!I$12*List!$G1594)+Reference!I$13</f>
        <v>2225.0967940921487</v>
      </c>
      <c r="P1594" s="36">
        <f>(Reference!J$12*List!$G1594)+Reference!J$13</f>
        <v>2575.8987136496344</v>
      </c>
      <c r="Q1594" s="36">
        <f>(Reference!K$12*List!$G1594)+Reference!K$13</f>
        <v>2657.5286154023338</v>
      </c>
      <c r="R1594" s="36">
        <f>(Reference!L$12*List!$G1594)+Reference!L$13</f>
        <v>2867.2864642099021</v>
      </c>
      <c r="S1594" s="36">
        <f>(Reference!M$12*List!$G1594)+Reference!M$13</f>
        <v>3425.7796527837486</v>
      </c>
      <c r="T1594" s="36">
        <f>(Reference!N$12*List!$G1594)+Reference!N$13</f>
        <v>13819.126067714431</v>
      </c>
      <c r="U1594" s="12">
        <f>(Reference!O$12*List!$G1594)+Reference!O$13</f>
        <v>513.63807420568605</v>
      </c>
      <c r="V1594" s="12">
        <f>(Reference!P$12*List!$G1594)+Reference!P$13</f>
        <v>723.76274092619406</v>
      </c>
      <c r="W1594" s="12">
        <f>(Reference!Q$12*List!$G1594)+Reference!Q$13</f>
        <v>361.88137046309703</v>
      </c>
      <c r="X1594" s="54"/>
      <c r="Y1594" s="1" t="str">
        <f t="shared" si="49"/>
        <v>Pemiscot County, Missouri</v>
      </c>
      <c r="Z1594" s="41" t="s">
        <v>1450</v>
      </c>
      <c r="AA1594" s="40" t="s">
        <v>2225</v>
      </c>
      <c r="AB1594" s="44" t="s">
        <v>1986</v>
      </c>
      <c r="AC1594" s="63"/>
      <c r="AD1594" s="57">
        <f t="shared" si="48"/>
        <v>0.77750000000000008</v>
      </c>
    </row>
    <row r="1595" spans="1:30" x14ac:dyDescent="0.3">
      <c r="A1595" s="47">
        <v>26780</v>
      </c>
      <c r="B1595" s="19">
        <v>99926</v>
      </c>
      <c r="C1595" s="49" t="s">
        <v>1986</v>
      </c>
      <c r="D1595" s="41" t="s">
        <v>61</v>
      </c>
      <c r="E1595" s="44" t="s">
        <v>1986</v>
      </c>
      <c r="F1595" s="18" t="s">
        <v>7</v>
      </c>
      <c r="G1595" s="16">
        <v>0.77750000000000008</v>
      </c>
      <c r="H1595" s="36">
        <f>(Reference!B$12*List!$G1595)+Reference!B$13</f>
        <v>791.40706394189601</v>
      </c>
      <c r="I1595" s="36">
        <f>(Reference!C$12*List!$G1595)+Reference!C$13</f>
        <v>1180.9573545845235</v>
      </c>
      <c r="J1595" s="36">
        <f>(Reference!D$12*List!$G1595)+Reference!D$13</f>
        <v>1413.4475810953754</v>
      </c>
      <c r="K1595" s="36">
        <f>(Reference!E$12*List!$G1595)+Reference!E$13</f>
        <v>1748.2335072710021</v>
      </c>
      <c r="L1595" s="36">
        <f>(Reference!F$12*List!$G1595)+Reference!F$13</f>
        <v>1821.080444911069</v>
      </c>
      <c r="M1595" s="36">
        <f>(Reference!G$12*List!$G1595)+Reference!G$13</f>
        <v>2062.3536355345532</v>
      </c>
      <c r="N1595" s="36">
        <f>(Reference!H$12*List!$G1595)+Reference!H$13</f>
        <v>2140.8836676004403</v>
      </c>
      <c r="O1595" s="36">
        <f>(Reference!I$12*List!$G1595)+Reference!I$13</f>
        <v>2225.0967940921487</v>
      </c>
      <c r="P1595" s="36">
        <f>(Reference!J$12*List!$G1595)+Reference!J$13</f>
        <v>2575.8987136496344</v>
      </c>
      <c r="Q1595" s="36">
        <f>(Reference!K$12*List!$G1595)+Reference!K$13</f>
        <v>2657.5286154023338</v>
      </c>
      <c r="R1595" s="36">
        <f>(Reference!L$12*List!$G1595)+Reference!L$13</f>
        <v>2867.2864642099021</v>
      </c>
      <c r="S1595" s="36">
        <f>(Reference!M$12*List!$G1595)+Reference!M$13</f>
        <v>3425.7796527837486</v>
      </c>
      <c r="T1595" s="36">
        <f>(Reference!N$12*List!$G1595)+Reference!N$13</f>
        <v>13819.126067714431</v>
      </c>
      <c r="U1595" s="12">
        <f>(Reference!O$12*List!$G1595)+Reference!O$13</f>
        <v>513.63807420568605</v>
      </c>
      <c r="V1595" s="12">
        <f>(Reference!P$12*List!$G1595)+Reference!P$13</f>
        <v>723.76274092619406</v>
      </c>
      <c r="W1595" s="12">
        <f>(Reference!Q$12*List!$G1595)+Reference!Q$13</f>
        <v>361.88137046309703</v>
      </c>
      <c r="X1595" s="54"/>
      <c r="Y1595" s="1" t="str">
        <f t="shared" si="49"/>
        <v>Perry County, Missouri</v>
      </c>
      <c r="Z1595" s="41" t="s">
        <v>61</v>
      </c>
      <c r="AA1595" s="40" t="s">
        <v>2225</v>
      </c>
      <c r="AB1595" s="44" t="s">
        <v>1986</v>
      </c>
      <c r="AC1595" s="63"/>
      <c r="AD1595" s="57">
        <f t="shared" si="48"/>
        <v>0.77750000000000008</v>
      </c>
    </row>
    <row r="1596" spans="1:30" x14ac:dyDescent="0.3">
      <c r="A1596" s="47">
        <v>26790</v>
      </c>
      <c r="B1596" s="19">
        <v>99926</v>
      </c>
      <c r="C1596" s="49" t="s">
        <v>1986</v>
      </c>
      <c r="D1596" s="41" t="s">
        <v>1451</v>
      </c>
      <c r="E1596" s="44" t="s">
        <v>1986</v>
      </c>
      <c r="F1596" s="18" t="s">
        <v>7</v>
      </c>
      <c r="G1596" s="16">
        <v>0.77750000000000008</v>
      </c>
      <c r="H1596" s="36">
        <f>(Reference!B$12*List!$G1596)+Reference!B$13</f>
        <v>791.40706394189601</v>
      </c>
      <c r="I1596" s="36">
        <f>(Reference!C$12*List!$G1596)+Reference!C$13</f>
        <v>1180.9573545845235</v>
      </c>
      <c r="J1596" s="36">
        <f>(Reference!D$12*List!$G1596)+Reference!D$13</f>
        <v>1413.4475810953754</v>
      </c>
      <c r="K1596" s="36">
        <f>(Reference!E$12*List!$G1596)+Reference!E$13</f>
        <v>1748.2335072710021</v>
      </c>
      <c r="L1596" s="36">
        <f>(Reference!F$12*List!$G1596)+Reference!F$13</f>
        <v>1821.080444911069</v>
      </c>
      <c r="M1596" s="36">
        <f>(Reference!G$12*List!$G1596)+Reference!G$13</f>
        <v>2062.3536355345532</v>
      </c>
      <c r="N1596" s="36">
        <f>(Reference!H$12*List!$G1596)+Reference!H$13</f>
        <v>2140.8836676004403</v>
      </c>
      <c r="O1596" s="36">
        <f>(Reference!I$12*List!$G1596)+Reference!I$13</f>
        <v>2225.0967940921487</v>
      </c>
      <c r="P1596" s="36">
        <f>(Reference!J$12*List!$G1596)+Reference!J$13</f>
        <v>2575.8987136496344</v>
      </c>
      <c r="Q1596" s="36">
        <f>(Reference!K$12*List!$G1596)+Reference!K$13</f>
        <v>2657.5286154023338</v>
      </c>
      <c r="R1596" s="36">
        <f>(Reference!L$12*List!$G1596)+Reference!L$13</f>
        <v>2867.2864642099021</v>
      </c>
      <c r="S1596" s="36">
        <f>(Reference!M$12*List!$G1596)+Reference!M$13</f>
        <v>3425.7796527837486</v>
      </c>
      <c r="T1596" s="36">
        <f>(Reference!N$12*List!$G1596)+Reference!N$13</f>
        <v>13819.126067714431</v>
      </c>
      <c r="U1596" s="12">
        <f>(Reference!O$12*List!$G1596)+Reference!O$13</f>
        <v>513.63807420568605</v>
      </c>
      <c r="V1596" s="12">
        <f>(Reference!P$12*List!$G1596)+Reference!P$13</f>
        <v>723.76274092619406</v>
      </c>
      <c r="W1596" s="12">
        <f>(Reference!Q$12*List!$G1596)+Reference!Q$13</f>
        <v>361.88137046309703</v>
      </c>
      <c r="X1596" s="54"/>
      <c r="Y1596" s="1" t="str">
        <f t="shared" si="49"/>
        <v>Pettis County, Missouri</v>
      </c>
      <c r="Z1596" s="41" t="s">
        <v>1451</v>
      </c>
      <c r="AA1596" s="40" t="s">
        <v>2225</v>
      </c>
      <c r="AB1596" s="44" t="s">
        <v>1986</v>
      </c>
      <c r="AC1596" s="63"/>
      <c r="AD1596" s="57">
        <f t="shared" si="48"/>
        <v>0.77750000000000008</v>
      </c>
    </row>
    <row r="1597" spans="1:30" x14ac:dyDescent="0.3">
      <c r="A1597" s="47">
        <v>26800</v>
      </c>
      <c r="B1597" s="19">
        <v>99926</v>
      </c>
      <c r="C1597" s="49" t="s">
        <v>1986</v>
      </c>
      <c r="D1597" s="41" t="s">
        <v>1452</v>
      </c>
      <c r="E1597" s="44" t="s">
        <v>1986</v>
      </c>
      <c r="F1597" s="18" t="s">
        <v>7</v>
      </c>
      <c r="G1597" s="16">
        <v>0.77750000000000008</v>
      </c>
      <c r="H1597" s="36">
        <f>(Reference!B$12*List!$G1597)+Reference!B$13</f>
        <v>791.40706394189601</v>
      </c>
      <c r="I1597" s="36">
        <f>(Reference!C$12*List!$G1597)+Reference!C$13</f>
        <v>1180.9573545845235</v>
      </c>
      <c r="J1597" s="36">
        <f>(Reference!D$12*List!$G1597)+Reference!D$13</f>
        <v>1413.4475810953754</v>
      </c>
      <c r="K1597" s="36">
        <f>(Reference!E$12*List!$G1597)+Reference!E$13</f>
        <v>1748.2335072710021</v>
      </c>
      <c r="L1597" s="36">
        <f>(Reference!F$12*List!$G1597)+Reference!F$13</f>
        <v>1821.080444911069</v>
      </c>
      <c r="M1597" s="36">
        <f>(Reference!G$12*List!$G1597)+Reference!G$13</f>
        <v>2062.3536355345532</v>
      </c>
      <c r="N1597" s="36">
        <f>(Reference!H$12*List!$G1597)+Reference!H$13</f>
        <v>2140.8836676004403</v>
      </c>
      <c r="O1597" s="36">
        <f>(Reference!I$12*List!$G1597)+Reference!I$13</f>
        <v>2225.0967940921487</v>
      </c>
      <c r="P1597" s="36">
        <f>(Reference!J$12*List!$G1597)+Reference!J$13</f>
        <v>2575.8987136496344</v>
      </c>
      <c r="Q1597" s="36">
        <f>(Reference!K$12*List!$G1597)+Reference!K$13</f>
        <v>2657.5286154023338</v>
      </c>
      <c r="R1597" s="36">
        <f>(Reference!L$12*List!$G1597)+Reference!L$13</f>
        <v>2867.2864642099021</v>
      </c>
      <c r="S1597" s="36">
        <f>(Reference!M$12*List!$G1597)+Reference!M$13</f>
        <v>3425.7796527837486</v>
      </c>
      <c r="T1597" s="36">
        <f>(Reference!N$12*List!$G1597)+Reference!N$13</f>
        <v>13819.126067714431</v>
      </c>
      <c r="U1597" s="12">
        <f>(Reference!O$12*List!$G1597)+Reference!O$13</f>
        <v>513.63807420568605</v>
      </c>
      <c r="V1597" s="12">
        <f>(Reference!P$12*List!$G1597)+Reference!P$13</f>
        <v>723.76274092619406</v>
      </c>
      <c r="W1597" s="12">
        <f>(Reference!Q$12*List!$G1597)+Reference!Q$13</f>
        <v>361.88137046309703</v>
      </c>
      <c r="X1597" s="54"/>
      <c r="Y1597" s="1" t="str">
        <f t="shared" si="49"/>
        <v>Phelps County, Missouri</v>
      </c>
      <c r="Z1597" s="41" t="s">
        <v>1452</v>
      </c>
      <c r="AA1597" s="40" t="s">
        <v>2225</v>
      </c>
      <c r="AB1597" s="44" t="s">
        <v>1986</v>
      </c>
      <c r="AC1597" s="63"/>
      <c r="AD1597" s="57">
        <f t="shared" si="48"/>
        <v>0.77750000000000008</v>
      </c>
    </row>
    <row r="1598" spans="1:30" x14ac:dyDescent="0.3">
      <c r="A1598" s="47">
        <v>26810</v>
      </c>
      <c r="B1598" s="19">
        <v>99926</v>
      </c>
      <c r="C1598" s="49" t="s">
        <v>1986</v>
      </c>
      <c r="D1598" s="41" t="s">
        <v>215</v>
      </c>
      <c r="E1598" s="44" t="s">
        <v>1986</v>
      </c>
      <c r="F1598" s="18" t="s">
        <v>7</v>
      </c>
      <c r="G1598" s="16">
        <v>0.77750000000000008</v>
      </c>
      <c r="H1598" s="36">
        <f>(Reference!B$12*List!$G1598)+Reference!B$13</f>
        <v>791.40706394189601</v>
      </c>
      <c r="I1598" s="36">
        <f>(Reference!C$12*List!$G1598)+Reference!C$13</f>
        <v>1180.9573545845235</v>
      </c>
      <c r="J1598" s="36">
        <f>(Reference!D$12*List!$G1598)+Reference!D$13</f>
        <v>1413.4475810953754</v>
      </c>
      <c r="K1598" s="36">
        <f>(Reference!E$12*List!$G1598)+Reference!E$13</f>
        <v>1748.2335072710021</v>
      </c>
      <c r="L1598" s="36">
        <f>(Reference!F$12*List!$G1598)+Reference!F$13</f>
        <v>1821.080444911069</v>
      </c>
      <c r="M1598" s="36">
        <f>(Reference!G$12*List!$G1598)+Reference!G$13</f>
        <v>2062.3536355345532</v>
      </c>
      <c r="N1598" s="36">
        <f>(Reference!H$12*List!$G1598)+Reference!H$13</f>
        <v>2140.8836676004403</v>
      </c>
      <c r="O1598" s="36">
        <f>(Reference!I$12*List!$G1598)+Reference!I$13</f>
        <v>2225.0967940921487</v>
      </c>
      <c r="P1598" s="36">
        <f>(Reference!J$12*List!$G1598)+Reference!J$13</f>
        <v>2575.8987136496344</v>
      </c>
      <c r="Q1598" s="36">
        <f>(Reference!K$12*List!$G1598)+Reference!K$13</f>
        <v>2657.5286154023338</v>
      </c>
      <c r="R1598" s="36">
        <f>(Reference!L$12*List!$G1598)+Reference!L$13</f>
        <v>2867.2864642099021</v>
      </c>
      <c r="S1598" s="36">
        <f>(Reference!M$12*List!$G1598)+Reference!M$13</f>
        <v>3425.7796527837486</v>
      </c>
      <c r="T1598" s="36">
        <f>(Reference!N$12*List!$G1598)+Reference!N$13</f>
        <v>13819.126067714431</v>
      </c>
      <c r="U1598" s="12">
        <f>(Reference!O$12*List!$G1598)+Reference!O$13</f>
        <v>513.63807420568605</v>
      </c>
      <c r="V1598" s="12">
        <f>(Reference!P$12*List!$G1598)+Reference!P$13</f>
        <v>723.76274092619406</v>
      </c>
      <c r="W1598" s="12">
        <f>(Reference!Q$12*List!$G1598)+Reference!Q$13</f>
        <v>361.88137046309703</v>
      </c>
      <c r="X1598" s="54"/>
      <c r="Y1598" s="1" t="str">
        <f t="shared" si="49"/>
        <v>Pike County, Missouri</v>
      </c>
      <c r="Z1598" s="41" t="s">
        <v>215</v>
      </c>
      <c r="AA1598" s="40" t="s">
        <v>2225</v>
      </c>
      <c r="AB1598" s="44" t="s">
        <v>1986</v>
      </c>
      <c r="AC1598" s="63"/>
      <c r="AD1598" s="57">
        <f t="shared" si="48"/>
        <v>0.77750000000000008</v>
      </c>
    </row>
    <row r="1599" spans="1:30" x14ac:dyDescent="0.3">
      <c r="A1599" s="47">
        <v>26820</v>
      </c>
      <c r="B1599" s="28">
        <v>28140</v>
      </c>
      <c r="C1599" s="49" t="s">
        <v>2395</v>
      </c>
      <c r="D1599" s="40" t="s">
        <v>448</v>
      </c>
      <c r="E1599" s="43" t="s">
        <v>1986</v>
      </c>
      <c r="F1599" s="18" t="s">
        <v>6</v>
      </c>
      <c r="G1599" s="10">
        <v>0.92800000000000005</v>
      </c>
      <c r="H1599" s="36">
        <f>(Reference!B$12*List!$G1599)+Reference!B$13</f>
        <v>904.75381396477337</v>
      </c>
      <c r="I1599" s="36">
        <f>(Reference!C$12*List!$G1599)+Reference!C$13</f>
        <v>1350.0962012749269</v>
      </c>
      <c r="J1599" s="36">
        <f>(Reference!D$12*List!$G1599)+Reference!D$13</f>
        <v>1615.8840982106947</v>
      </c>
      <c r="K1599" s="36">
        <f>(Reference!E$12*List!$G1599)+Reference!E$13</f>
        <v>1998.6186697982005</v>
      </c>
      <c r="L1599" s="36">
        <f>(Reference!F$12*List!$G1599)+Reference!F$13</f>
        <v>2081.898877504741</v>
      </c>
      <c r="M1599" s="36">
        <f>(Reference!G$12*List!$G1599)+Reference!G$13</f>
        <v>2357.7276505469708</v>
      </c>
      <c r="N1599" s="36">
        <f>(Reference!H$12*List!$G1599)+Reference!H$13</f>
        <v>2447.5048957341633</v>
      </c>
      <c r="O1599" s="36">
        <f>(Reference!I$12*List!$G1599)+Reference!I$13</f>
        <v>2543.7791784020083</v>
      </c>
      <c r="P1599" s="36">
        <f>(Reference!J$12*List!$G1599)+Reference!J$13</f>
        <v>2944.823582889534</v>
      </c>
      <c r="Q1599" s="36">
        <f>(Reference!K$12*List!$G1599)+Reference!K$13</f>
        <v>3038.1446667025366</v>
      </c>
      <c r="R1599" s="36">
        <f>(Reference!L$12*List!$G1599)+Reference!L$13</f>
        <v>3277.9444137156961</v>
      </c>
      <c r="S1599" s="36">
        <f>(Reference!M$12*List!$G1599)+Reference!M$13</f>
        <v>3916.4260061325076</v>
      </c>
      <c r="T1599" s="36">
        <f>(Reference!N$12*List!$G1599)+Reference!N$13</f>
        <v>15798.326278703269</v>
      </c>
      <c r="U1599" s="12">
        <f>(Reference!O$12*List!$G1599)+Reference!O$13</f>
        <v>587.20224750133707</v>
      </c>
      <c r="V1599" s="12">
        <f>(Reference!P$12*List!$G1599)+Reference!P$13</f>
        <v>827.42134875188435</v>
      </c>
      <c r="W1599" s="12">
        <f>(Reference!Q$12*List!$G1599)+Reference!Q$13</f>
        <v>413.71067437594218</v>
      </c>
      <c r="X1599" s="54"/>
      <c r="Y1599" s="1" t="str">
        <f t="shared" si="49"/>
        <v>Platte County, Missouri</v>
      </c>
      <c r="Z1599" s="40" t="s">
        <v>448</v>
      </c>
      <c r="AA1599" s="40" t="s">
        <v>2225</v>
      </c>
      <c r="AB1599" s="43" t="s">
        <v>1986</v>
      </c>
      <c r="AC1599" s="62"/>
      <c r="AD1599" s="57">
        <f t="shared" si="48"/>
        <v>0.92800000000000005</v>
      </c>
    </row>
    <row r="1600" spans="1:30" x14ac:dyDescent="0.3">
      <c r="A1600" s="47">
        <v>26821</v>
      </c>
      <c r="B1600" s="28">
        <v>44180</v>
      </c>
      <c r="C1600" s="49" t="s">
        <v>2367</v>
      </c>
      <c r="D1600" s="40" t="s">
        <v>157</v>
      </c>
      <c r="E1600" s="43" t="s">
        <v>1986</v>
      </c>
      <c r="F1600" s="18" t="s">
        <v>6</v>
      </c>
      <c r="G1600" s="10">
        <v>0.78949999999999998</v>
      </c>
      <c r="H1600" s="36">
        <f>(Reference!B$12*List!$G1600)+Reference!B$13</f>
        <v>800.44467856166023</v>
      </c>
      <c r="I1600" s="36">
        <f>(Reference!C$12*List!$G1600)+Reference!C$13</f>
        <v>1194.4435084734591</v>
      </c>
      <c r="J1600" s="36">
        <f>(Reference!D$12*List!$G1600)+Reference!D$13</f>
        <v>1429.5886987391216</v>
      </c>
      <c r="K1600" s="36">
        <f>(Reference!E$12*List!$G1600)+Reference!E$13</f>
        <v>1768.1977727216754</v>
      </c>
      <c r="L1600" s="36">
        <f>(Reference!F$12*List!$G1600)+Reference!F$13</f>
        <v>1841.8765990049164</v>
      </c>
      <c r="M1600" s="36">
        <f>(Reference!G$12*List!$G1600)+Reference!G$13</f>
        <v>2085.9050520139481</v>
      </c>
      <c r="N1600" s="36">
        <f>(Reference!H$12*List!$G1600)+Reference!H$13</f>
        <v>2165.3318718370165</v>
      </c>
      <c r="O1600" s="36">
        <f>(Reference!I$12*List!$G1600)+Reference!I$13</f>
        <v>2250.5066851999113</v>
      </c>
      <c r="P1600" s="36">
        <f>(Reference!J$12*List!$G1600)+Reference!J$13</f>
        <v>2605.3146500674338</v>
      </c>
      <c r="Q1600" s="36">
        <f>(Reference!K$12*List!$G1600)+Reference!K$13</f>
        <v>2687.8767390940438</v>
      </c>
      <c r="R1600" s="36">
        <f>(Reference!L$12*List!$G1600)+Reference!L$13</f>
        <v>2900.0299552003971</v>
      </c>
      <c r="S1600" s="36">
        <f>(Reference!M$12*List!$G1600)+Reference!M$13</f>
        <v>3464.900956705244</v>
      </c>
      <c r="T1600" s="36">
        <f>(Reference!N$12*List!$G1600)+Reference!N$13</f>
        <v>13976.936051314868</v>
      </c>
      <c r="U1600" s="12">
        <f>(Reference!O$12*List!$G1600)+Reference!O$13</f>
        <v>519.50365612959172</v>
      </c>
      <c r="V1600" s="12">
        <f>(Reference!P$12*List!$G1600)+Reference!P$13</f>
        <v>732.02787909169751</v>
      </c>
      <c r="W1600" s="12">
        <f>(Reference!Q$12*List!$G1600)+Reference!Q$13</f>
        <v>366.01393954584876</v>
      </c>
      <c r="X1600" s="54"/>
      <c r="Y1600" s="1" t="str">
        <f t="shared" si="49"/>
        <v>Polk County, Missouri</v>
      </c>
      <c r="Z1600" s="40" t="s">
        <v>157</v>
      </c>
      <c r="AA1600" s="40" t="s">
        <v>2225</v>
      </c>
      <c r="AB1600" s="43" t="s">
        <v>1986</v>
      </c>
      <c r="AC1600" s="62"/>
      <c r="AD1600" s="57">
        <f t="shared" si="48"/>
        <v>0.78949999999999998</v>
      </c>
    </row>
    <row r="1601" spans="1:30" x14ac:dyDescent="0.3">
      <c r="A1601" s="47">
        <v>26840</v>
      </c>
      <c r="B1601" s="19">
        <v>99926</v>
      </c>
      <c r="C1601" s="49" t="s">
        <v>1986</v>
      </c>
      <c r="D1601" s="41" t="s">
        <v>63</v>
      </c>
      <c r="E1601" s="44" t="s">
        <v>1986</v>
      </c>
      <c r="F1601" s="18" t="s">
        <v>7</v>
      </c>
      <c r="G1601" s="16">
        <v>0.77750000000000008</v>
      </c>
      <c r="H1601" s="36">
        <f>(Reference!B$12*List!$G1601)+Reference!B$13</f>
        <v>791.40706394189601</v>
      </c>
      <c r="I1601" s="36">
        <f>(Reference!C$12*List!$G1601)+Reference!C$13</f>
        <v>1180.9573545845235</v>
      </c>
      <c r="J1601" s="36">
        <f>(Reference!D$12*List!$G1601)+Reference!D$13</f>
        <v>1413.4475810953754</v>
      </c>
      <c r="K1601" s="36">
        <f>(Reference!E$12*List!$G1601)+Reference!E$13</f>
        <v>1748.2335072710021</v>
      </c>
      <c r="L1601" s="36">
        <f>(Reference!F$12*List!$G1601)+Reference!F$13</f>
        <v>1821.080444911069</v>
      </c>
      <c r="M1601" s="36">
        <f>(Reference!G$12*List!$G1601)+Reference!G$13</f>
        <v>2062.3536355345532</v>
      </c>
      <c r="N1601" s="36">
        <f>(Reference!H$12*List!$G1601)+Reference!H$13</f>
        <v>2140.8836676004403</v>
      </c>
      <c r="O1601" s="36">
        <f>(Reference!I$12*List!$G1601)+Reference!I$13</f>
        <v>2225.0967940921487</v>
      </c>
      <c r="P1601" s="36">
        <f>(Reference!J$12*List!$G1601)+Reference!J$13</f>
        <v>2575.8987136496344</v>
      </c>
      <c r="Q1601" s="36">
        <f>(Reference!K$12*List!$G1601)+Reference!K$13</f>
        <v>2657.5286154023338</v>
      </c>
      <c r="R1601" s="36">
        <f>(Reference!L$12*List!$G1601)+Reference!L$13</f>
        <v>2867.2864642099021</v>
      </c>
      <c r="S1601" s="36">
        <f>(Reference!M$12*List!$G1601)+Reference!M$13</f>
        <v>3425.7796527837486</v>
      </c>
      <c r="T1601" s="36">
        <f>(Reference!N$12*List!$G1601)+Reference!N$13</f>
        <v>13819.126067714431</v>
      </c>
      <c r="U1601" s="12">
        <f>(Reference!O$12*List!$G1601)+Reference!O$13</f>
        <v>513.63807420568605</v>
      </c>
      <c r="V1601" s="12">
        <f>(Reference!P$12*List!$G1601)+Reference!P$13</f>
        <v>723.76274092619406</v>
      </c>
      <c r="W1601" s="12">
        <f>(Reference!Q$12*List!$G1601)+Reference!Q$13</f>
        <v>361.88137046309703</v>
      </c>
      <c r="X1601" s="54"/>
      <c r="Y1601" s="1" t="str">
        <f t="shared" si="49"/>
        <v>Pulaski County, Missouri</v>
      </c>
      <c r="Z1601" s="41" t="s">
        <v>63</v>
      </c>
      <c r="AA1601" s="40" t="s">
        <v>2225</v>
      </c>
      <c r="AB1601" s="44" t="s">
        <v>1986</v>
      </c>
      <c r="AC1601" s="63"/>
      <c r="AD1601" s="57">
        <f t="shared" si="48"/>
        <v>0.77750000000000008</v>
      </c>
    </row>
    <row r="1602" spans="1:30" x14ac:dyDescent="0.3">
      <c r="A1602" s="47">
        <v>26850</v>
      </c>
      <c r="B1602" s="19">
        <v>99926</v>
      </c>
      <c r="C1602" s="49" t="s">
        <v>1986</v>
      </c>
      <c r="D1602" s="41" t="s">
        <v>283</v>
      </c>
      <c r="E1602" s="44" t="s">
        <v>1986</v>
      </c>
      <c r="F1602" s="18" t="s">
        <v>7</v>
      </c>
      <c r="G1602" s="16">
        <v>0.77750000000000008</v>
      </c>
      <c r="H1602" s="36">
        <f>(Reference!B$12*List!$G1602)+Reference!B$13</f>
        <v>791.40706394189601</v>
      </c>
      <c r="I1602" s="36">
        <f>(Reference!C$12*List!$G1602)+Reference!C$13</f>
        <v>1180.9573545845235</v>
      </c>
      <c r="J1602" s="36">
        <f>(Reference!D$12*List!$G1602)+Reference!D$13</f>
        <v>1413.4475810953754</v>
      </c>
      <c r="K1602" s="36">
        <f>(Reference!E$12*List!$G1602)+Reference!E$13</f>
        <v>1748.2335072710021</v>
      </c>
      <c r="L1602" s="36">
        <f>(Reference!F$12*List!$G1602)+Reference!F$13</f>
        <v>1821.080444911069</v>
      </c>
      <c r="M1602" s="36">
        <f>(Reference!G$12*List!$G1602)+Reference!G$13</f>
        <v>2062.3536355345532</v>
      </c>
      <c r="N1602" s="36">
        <f>(Reference!H$12*List!$G1602)+Reference!H$13</f>
        <v>2140.8836676004403</v>
      </c>
      <c r="O1602" s="36">
        <f>(Reference!I$12*List!$G1602)+Reference!I$13</f>
        <v>2225.0967940921487</v>
      </c>
      <c r="P1602" s="36">
        <f>(Reference!J$12*List!$G1602)+Reference!J$13</f>
        <v>2575.8987136496344</v>
      </c>
      <c r="Q1602" s="36">
        <f>(Reference!K$12*List!$G1602)+Reference!K$13</f>
        <v>2657.5286154023338</v>
      </c>
      <c r="R1602" s="36">
        <f>(Reference!L$12*List!$G1602)+Reference!L$13</f>
        <v>2867.2864642099021</v>
      </c>
      <c r="S1602" s="36">
        <f>(Reference!M$12*List!$G1602)+Reference!M$13</f>
        <v>3425.7796527837486</v>
      </c>
      <c r="T1602" s="36">
        <f>(Reference!N$12*List!$G1602)+Reference!N$13</f>
        <v>13819.126067714431</v>
      </c>
      <c r="U1602" s="12">
        <f>(Reference!O$12*List!$G1602)+Reference!O$13</f>
        <v>513.63807420568605</v>
      </c>
      <c r="V1602" s="12">
        <f>(Reference!P$12*List!$G1602)+Reference!P$13</f>
        <v>723.76274092619406</v>
      </c>
      <c r="W1602" s="12">
        <f>(Reference!Q$12*List!$G1602)+Reference!Q$13</f>
        <v>361.88137046309703</v>
      </c>
      <c r="X1602" s="54"/>
      <c r="Y1602" s="1" t="str">
        <f t="shared" si="49"/>
        <v>Putnam County, Missouri</v>
      </c>
      <c r="Z1602" s="41" t="s">
        <v>283</v>
      </c>
      <c r="AA1602" s="40" t="s">
        <v>2225</v>
      </c>
      <c r="AB1602" s="44" t="s">
        <v>1986</v>
      </c>
      <c r="AC1602" s="63"/>
      <c r="AD1602" s="57">
        <f t="shared" si="48"/>
        <v>0.77750000000000008</v>
      </c>
    </row>
    <row r="1603" spans="1:30" x14ac:dyDescent="0.3">
      <c r="A1603" s="47">
        <v>26860</v>
      </c>
      <c r="B1603" s="19">
        <v>99926</v>
      </c>
      <c r="C1603" s="49" t="s">
        <v>1986</v>
      </c>
      <c r="D1603" s="41" t="s">
        <v>1453</v>
      </c>
      <c r="E1603" s="44" t="s">
        <v>1986</v>
      </c>
      <c r="F1603" s="18" t="s">
        <v>7</v>
      </c>
      <c r="G1603" s="16">
        <v>0.77750000000000008</v>
      </c>
      <c r="H1603" s="36">
        <f>(Reference!B$12*List!$G1603)+Reference!B$13</f>
        <v>791.40706394189601</v>
      </c>
      <c r="I1603" s="36">
        <f>(Reference!C$12*List!$G1603)+Reference!C$13</f>
        <v>1180.9573545845235</v>
      </c>
      <c r="J1603" s="36">
        <f>(Reference!D$12*List!$G1603)+Reference!D$13</f>
        <v>1413.4475810953754</v>
      </c>
      <c r="K1603" s="36">
        <f>(Reference!E$12*List!$G1603)+Reference!E$13</f>
        <v>1748.2335072710021</v>
      </c>
      <c r="L1603" s="36">
        <f>(Reference!F$12*List!$G1603)+Reference!F$13</f>
        <v>1821.080444911069</v>
      </c>
      <c r="M1603" s="36">
        <f>(Reference!G$12*List!$G1603)+Reference!G$13</f>
        <v>2062.3536355345532</v>
      </c>
      <c r="N1603" s="36">
        <f>(Reference!H$12*List!$G1603)+Reference!H$13</f>
        <v>2140.8836676004403</v>
      </c>
      <c r="O1603" s="36">
        <f>(Reference!I$12*List!$G1603)+Reference!I$13</f>
        <v>2225.0967940921487</v>
      </c>
      <c r="P1603" s="36">
        <f>(Reference!J$12*List!$G1603)+Reference!J$13</f>
        <v>2575.8987136496344</v>
      </c>
      <c r="Q1603" s="36">
        <f>(Reference!K$12*List!$G1603)+Reference!K$13</f>
        <v>2657.5286154023338</v>
      </c>
      <c r="R1603" s="36">
        <f>(Reference!L$12*List!$G1603)+Reference!L$13</f>
        <v>2867.2864642099021</v>
      </c>
      <c r="S1603" s="36">
        <f>(Reference!M$12*List!$G1603)+Reference!M$13</f>
        <v>3425.7796527837486</v>
      </c>
      <c r="T1603" s="36">
        <f>(Reference!N$12*List!$G1603)+Reference!N$13</f>
        <v>13819.126067714431</v>
      </c>
      <c r="U1603" s="12">
        <f>(Reference!O$12*List!$G1603)+Reference!O$13</f>
        <v>513.63807420568605</v>
      </c>
      <c r="V1603" s="12">
        <f>(Reference!P$12*List!$G1603)+Reference!P$13</f>
        <v>723.76274092619406</v>
      </c>
      <c r="W1603" s="12">
        <f>(Reference!Q$12*List!$G1603)+Reference!Q$13</f>
        <v>361.88137046309703</v>
      </c>
      <c r="X1603" s="54"/>
      <c r="Y1603" s="1" t="str">
        <f t="shared" si="49"/>
        <v>Ralls County, Missouri</v>
      </c>
      <c r="Z1603" s="41" t="s">
        <v>1453</v>
      </c>
      <c r="AA1603" s="40" t="s">
        <v>2225</v>
      </c>
      <c r="AB1603" s="44" t="s">
        <v>1986</v>
      </c>
      <c r="AC1603" s="63"/>
      <c r="AD1603" s="57">
        <f t="shared" si="48"/>
        <v>0.77750000000000008</v>
      </c>
    </row>
    <row r="1604" spans="1:30" x14ac:dyDescent="0.3">
      <c r="A1604" s="47">
        <v>26870</v>
      </c>
      <c r="B1604" s="19">
        <v>99926</v>
      </c>
      <c r="C1604" s="49" t="s">
        <v>1986</v>
      </c>
      <c r="D1604" s="41" t="s">
        <v>531</v>
      </c>
      <c r="E1604" s="44" t="s">
        <v>1986</v>
      </c>
      <c r="F1604" s="18" t="s">
        <v>7</v>
      </c>
      <c r="G1604" s="16">
        <v>0.77750000000000008</v>
      </c>
      <c r="H1604" s="36">
        <f>(Reference!B$12*List!$G1604)+Reference!B$13</f>
        <v>791.40706394189601</v>
      </c>
      <c r="I1604" s="36">
        <f>(Reference!C$12*List!$G1604)+Reference!C$13</f>
        <v>1180.9573545845235</v>
      </c>
      <c r="J1604" s="36">
        <f>(Reference!D$12*List!$G1604)+Reference!D$13</f>
        <v>1413.4475810953754</v>
      </c>
      <c r="K1604" s="36">
        <f>(Reference!E$12*List!$G1604)+Reference!E$13</f>
        <v>1748.2335072710021</v>
      </c>
      <c r="L1604" s="36">
        <f>(Reference!F$12*List!$G1604)+Reference!F$13</f>
        <v>1821.080444911069</v>
      </c>
      <c r="M1604" s="36">
        <f>(Reference!G$12*List!$G1604)+Reference!G$13</f>
        <v>2062.3536355345532</v>
      </c>
      <c r="N1604" s="36">
        <f>(Reference!H$12*List!$G1604)+Reference!H$13</f>
        <v>2140.8836676004403</v>
      </c>
      <c r="O1604" s="36">
        <f>(Reference!I$12*List!$G1604)+Reference!I$13</f>
        <v>2225.0967940921487</v>
      </c>
      <c r="P1604" s="36">
        <f>(Reference!J$12*List!$G1604)+Reference!J$13</f>
        <v>2575.8987136496344</v>
      </c>
      <c r="Q1604" s="36">
        <f>(Reference!K$12*List!$G1604)+Reference!K$13</f>
        <v>2657.5286154023338</v>
      </c>
      <c r="R1604" s="36">
        <f>(Reference!L$12*List!$G1604)+Reference!L$13</f>
        <v>2867.2864642099021</v>
      </c>
      <c r="S1604" s="36">
        <f>(Reference!M$12*List!$G1604)+Reference!M$13</f>
        <v>3425.7796527837486</v>
      </c>
      <c r="T1604" s="36">
        <f>(Reference!N$12*List!$G1604)+Reference!N$13</f>
        <v>13819.126067714431</v>
      </c>
      <c r="U1604" s="12">
        <f>(Reference!O$12*List!$G1604)+Reference!O$13</f>
        <v>513.63807420568605</v>
      </c>
      <c r="V1604" s="12">
        <f>(Reference!P$12*List!$G1604)+Reference!P$13</f>
        <v>723.76274092619406</v>
      </c>
      <c r="W1604" s="12">
        <f>(Reference!Q$12*List!$G1604)+Reference!Q$13</f>
        <v>361.88137046309703</v>
      </c>
      <c r="X1604" s="54"/>
      <c r="Y1604" s="1" t="str">
        <f t="shared" si="49"/>
        <v>Randolph County, Missouri</v>
      </c>
      <c r="Z1604" s="41" t="s">
        <v>531</v>
      </c>
      <c r="AA1604" s="40" t="s">
        <v>2225</v>
      </c>
      <c r="AB1604" s="44" t="s">
        <v>1986</v>
      </c>
      <c r="AC1604" s="63"/>
      <c r="AD1604" s="57">
        <f t="shared" si="48"/>
        <v>0.77750000000000008</v>
      </c>
    </row>
    <row r="1605" spans="1:30" x14ac:dyDescent="0.3">
      <c r="A1605" s="47">
        <v>26880</v>
      </c>
      <c r="B1605" s="28">
        <v>28140</v>
      </c>
      <c r="C1605" s="49" t="s">
        <v>2395</v>
      </c>
      <c r="D1605" s="40" t="s">
        <v>449</v>
      </c>
      <c r="E1605" s="43" t="s">
        <v>1986</v>
      </c>
      <c r="F1605" s="18" t="s">
        <v>6</v>
      </c>
      <c r="G1605" s="10">
        <v>0.92800000000000005</v>
      </c>
      <c r="H1605" s="36">
        <f>(Reference!B$12*List!$G1605)+Reference!B$13</f>
        <v>904.75381396477337</v>
      </c>
      <c r="I1605" s="36">
        <f>(Reference!C$12*List!$G1605)+Reference!C$13</f>
        <v>1350.0962012749269</v>
      </c>
      <c r="J1605" s="36">
        <f>(Reference!D$12*List!$G1605)+Reference!D$13</f>
        <v>1615.8840982106947</v>
      </c>
      <c r="K1605" s="36">
        <f>(Reference!E$12*List!$G1605)+Reference!E$13</f>
        <v>1998.6186697982005</v>
      </c>
      <c r="L1605" s="36">
        <f>(Reference!F$12*List!$G1605)+Reference!F$13</f>
        <v>2081.898877504741</v>
      </c>
      <c r="M1605" s="36">
        <f>(Reference!G$12*List!$G1605)+Reference!G$13</f>
        <v>2357.7276505469708</v>
      </c>
      <c r="N1605" s="36">
        <f>(Reference!H$12*List!$G1605)+Reference!H$13</f>
        <v>2447.5048957341633</v>
      </c>
      <c r="O1605" s="36">
        <f>(Reference!I$12*List!$G1605)+Reference!I$13</f>
        <v>2543.7791784020083</v>
      </c>
      <c r="P1605" s="36">
        <f>(Reference!J$12*List!$G1605)+Reference!J$13</f>
        <v>2944.823582889534</v>
      </c>
      <c r="Q1605" s="36">
        <f>(Reference!K$12*List!$G1605)+Reference!K$13</f>
        <v>3038.1446667025366</v>
      </c>
      <c r="R1605" s="36">
        <f>(Reference!L$12*List!$G1605)+Reference!L$13</f>
        <v>3277.9444137156961</v>
      </c>
      <c r="S1605" s="36">
        <f>(Reference!M$12*List!$G1605)+Reference!M$13</f>
        <v>3916.4260061325076</v>
      </c>
      <c r="T1605" s="36">
        <f>(Reference!N$12*List!$G1605)+Reference!N$13</f>
        <v>15798.326278703269</v>
      </c>
      <c r="U1605" s="12">
        <f>(Reference!O$12*List!$G1605)+Reference!O$13</f>
        <v>587.20224750133707</v>
      </c>
      <c r="V1605" s="12">
        <f>(Reference!P$12*List!$G1605)+Reference!P$13</f>
        <v>827.42134875188435</v>
      </c>
      <c r="W1605" s="12">
        <f>(Reference!Q$12*List!$G1605)+Reference!Q$13</f>
        <v>413.71067437594218</v>
      </c>
      <c r="X1605" s="54"/>
      <c r="Y1605" s="1" t="str">
        <f t="shared" si="49"/>
        <v>Ray County, Missouri</v>
      </c>
      <c r="Z1605" s="40" t="s">
        <v>449</v>
      </c>
      <c r="AA1605" s="40" t="s">
        <v>2225</v>
      </c>
      <c r="AB1605" s="43" t="s">
        <v>1986</v>
      </c>
      <c r="AC1605" s="62"/>
      <c r="AD1605" s="57">
        <f t="shared" si="48"/>
        <v>0.92800000000000005</v>
      </c>
    </row>
    <row r="1606" spans="1:30" x14ac:dyDescent="0.3">
      <c r="A1606" s="47">
        <v>26881</v>
      </c>
      <c r="B1606" s="19">
        <v>99926</v>
      </c>
      <c r="C1606" s="49" t="s">
        <v>1986</v>
      </c>
      <c r="D1606" s="41" t="s">
        <v>1454</v>
      </c>
      <c r="E1606" s="44" t="s">
        <v>1986</v>
      </c>
      <c r="F1606" s="18" t="s">
        <v>7</v>
      </c>
      <c r="G1606" s="16">
        <v>0.77750000000000008</v>
      </c>
      <c r="H1606" s="36">
        <f>(Reference!B$12*List!$G1606)+Reference!B$13</f>
        <v>791.40706394189601</v>
      </c>
      <c r="I1606" s="36">
        <f>(Reference!C$12*List!$G1606)+Reference!C$13</f>
        <v>1180.9573545845235</v>
      </c>
      <c r="J1606" s="36">
        <f>(Reference!D$12*List!$G1606)+Reference!D$13</f>
        <v>1413.4475810953754</v>
      </c>
      <c r="K1606" s="36">
        <f>(Reference!E$12*List!$G1606)+Reference!E$13</f>
        <v>1748.2335072710021</v>
      </c>
      <c r="L1606" s="36">
        <f>(Reference!F$12*List!$G1606)+Reference!F$13</f>
        <v>1821.080444911069</v>
      </c>
      <c r="M1606" s="36">
        <f>(Reference!G$12*List!$G1606)+Reference!G$13</f>
        <v>2062.3536355345532</v>
      </c>
      <c r="N1606" s="36">
        <f>(Reference!H$12*List!$G1606)+Reference!H$13</f>
        <v>2140.8836676004403</v>
      </c>
      <c r="O1606" s="36">
        <f>(Reference!I$12*List!$G1606)+Reference!I$13</f>
        <v>2225.0967940921487</v>
      </c>
      <c r="P1606" s="36">
        <f>(Reference!J$12*List!$G1606)+Reference!J$13</f>
        <v>2575.8987136496344</v>
      </c>
      <c r="Q1606" s="36">
        <f>(Reference!K$12*List!$G1606)+Reference!K$13</f>
        <v>2657.5286154023338</v>
      </c>
      <c r="R1606" s="36">
        <f>(Reference!L$12*List!$G1606)+Reference!L$13</f>
        <v>2867.2864642099021</v>
      </c>
      <c r="S1606" s="36">
        <f>(Reference!M$12*List!$G1606)+Reference!M$13</f>
        <v>3425.7796527837486</v>
      </c>
      <c r="T1606" s="36">
        <f>(Reference!N$12*List!$G1606)+Reference!N$13</f>
        <v>13819.126067714431</v>
      </c>
      <c r="U1606" s="12">
        <f>(Reference!O$12*List!$G1606)+Reference!O$13</f>
        <v>513.63807420568605</v>
      </c>
      <c r="V1606" s="12">
        <f>(Reference!P$12*List!$G1606)+Reference!P$13</f>
        <v>723.76274092619406</v>
      </c>
      <c r="W1606" s="12">
        <f>(Reference!Q$12*List!$G1606)+Reference!Q$13</f>
        <v>361.88137046309703</v>
      </c>
      <c r="X1606" s="54"/>
      <c r="Y1606" s="1" t="str">
        <f t="shared" si="49"/>
        <v>Reynolds County, Missouri</v>
      </c>
      <c r="Z1606" s="41" t="s">
        <v>1454</v>
      </c>
      <c r="AA1606" s="40" t="s">
        <v>2225</v>
      </c>
      <c r="AB1606" s="44" t="s">
        <v>1986</v>
      </c>
      <c r="AC1606" s="63"/>
      <c r="AD1606" s="57">
        <f t="shared" si="48"/>
        <v>0.77750000000000008</v>
      </c>
    </row>
    <row r="1607" spans="1:30" x14ac:dyDescent="0.3">
      <c r="A1607" s="47">
        <v>26900</v>
      </c>
      <c r="B1607" s="19">
        <v>99926</v>
      </c>
      <c r="C1607" s="49" t="s">
        <v>1986</v>
      </c>
      <c r="D1607" s="41" t="s">
        <v>1185</v>
      </c>
      <c r="E1607" s="44" t="s">
        <v>1986</v>
      </c>
      <c r="F1607" s="18" t="s">
        <v>7</v>
      </c>
      <c r="G1607" s="16">
        <v>0.77750000000000008</v>
      </c>
      <c r="H1607" s="36">
        <f>(Reference!B$12*List!$G1607)+Reference!B$13</f>
        <v>791.40706394189601</v>
      </c>
      <c r="I1607" s="36">
        <f>(Reference!C$12*List!$G1607)+Reference!C$13</f>
        <v>1180.9573545845235</v>
      </c>
      <c r="J1607" s="36">
        <f>(Reference!D$12*List!$G1607)+Reference!D$13</f>
        <v>1413.4475810953754</v>
      </c>
      <c r="K1607" s="36">
        <f>(Reference!E$12*List!$G1607)+Reference!E$13</f>
        <v>1748.2335072710021</v>
      </c>
      <c r="L1607" s="36">
        <f>(Reference!F$12*List!$G1607)+Reference!F$13</f>
        <v>1821.080444911069</v>
      </c>
      <c r="M1607" s="36">
        <f>(Reference!G$12*List!$G1607)+Reference!G$13</f>
        <v>2062.3536355345532</v>
      </c>
      <c r="N1607" s="36">
        <f>(Reference!H$12*List!$G1607)+Reference!H$13</f>
        <v>2140.8836676004403</v>
      </c>
      <c r="O1607" s="36">
        <f>(Reference!I$12*List!$G1607)+Reference!I$13</f>
        <v>2225.0967940921487</v>
      </c>
      <c r="P1607" s="36">
        <f>(Reference!J$12*List!$G1607)+Reference!J$13</f>
        <v>2575.8987136496344</v>
      </c>
      <c r="Q1607" s="36">
        <f>(Reference!K$12*List!$G1607)+Reference!K$13</f>
        <v>2657.5286154023338</v>
      </c>
      <c r="R1607" s="36">
        <f>(Reference!L$12*List!$G1607)+Reference!L$13</f>
        <v>2867.2864642099021</v>
      </c>
      <c r="S1607" s="36">
        <f>(Reference!M$12*List!$G1607)+Reference!M$13</f>
        <v>3425.7796527837486</v>
      </c>
      <c r="T1607" s="36">
        <f>(Reference!N$12*List!$G1607)+Reference!N$13</f>
        <v>13819.126067714431</v>
      </c>
      <c r="U1607" s="12">
        <f>(Reference!O$12*List!$G1607)+Reference!O$13</f>
        <v>513.63807420568605</v>
      </c>
      <c r="V1607" s="12">
        <f>(Reference!P$12*List!$G1607)+Reference!P$13</f>
        <v>723.76274092619406</v>
      </c>
      <c r="W1607" s="12">
        <f>(Reference!Q$12*List!$G1607)+Reference!Q$13</f>
        <v>361.88137046309703</v>
      </c>
      <c r="X1607" s="54"/>
      <c r="Y1607" s="1" t="str">
        <f t="shared" si="49"/>
        <v>Ripley County, Missouri</v>
      </c>
      <c r="Z1607" s="41" t="s">
        <v>1185</v>
      </c>
      <c r="AA1607" s="40" t="s">
        <v>2225</v>
      </c>
      <c r="AB1607" s="44" t="s">
        <v>1986</v>
      </c>
      <c r="AC1607" s="63"/>
      <c r="AD1607" s="57">
        <f t="shared" si="48"/>
        <v>0.77750000000000008</v>
      </c>
    </row>
    <row r="1608" spans="1:30" x14ac:dyDescent="0.3">
      <c r="A1608" s="47">
        <v>26970</v>
      </c>
      <c r="B1608" s="19">
        <v>99926</v>
      </c>
      <c r="C1608" s="49" t="s">
        <v>1986</v>
      </c>
      <c r="D1608" s="41" t="s">
        <v>64</v>
      </c>
      <c r="E1608" s="44" t="s">
        <v>1986</v>
      </c>
      <c r="F1608" s="18" t="s">
        <v>7</v>
      </c>
      <c r="G1608" s="16">
        <v>0.77750000000000008</v>
      </c>
      <c r="H1608" s="36">
        <f>(Reference!B$12*List!$G1608)+Reference!B$13</f>
        <v>791.40706394189601</v>
      </c>
      <c r="I1608" s="36">
        <f>(Reference!C$12*List!$G1608)+Reference!C$13</f>
        <v>1180.9573545845235</v>
      </c>
      <c r="J1608" s="36">
        <f>(Reference!D$12*List!$G1608)+Reference!D$13</f>
        <v>1413.4475810953754</v>
      </c>
      <c r="K1608" s="36">
        <f>(Reference!E$12*List!$G1608)+Reference!E$13</f>
        <v>1748.2335072710021</v>
      </c>
      <c r="L1608" s="36">
        <f>(Reference!F$12*List!$G1608)+Reference!F$13</f>
        <v>1821.080444911069</v>
      </c>
      <c r="M1608" s="36">
        <f>(Reference!G$12*List!$G1608)+Reference!G$13</f>
        <v>2062.3536355345532</v>
      </c>
      <c r="N1608" s="36">
        <f>(Reference!H$12*List!$G1608)+Reference!H$13</f>
        <v>2140.8836676004403</v>
      </c>
      <c r="O1608" s="36">
        <f>(Reference!I$12*List!$G1608)+Reference!I$13</f>
        <v>2225.0967940921487</v>
      </c>
      <c r="P1608" s="36">
        <f>(Reference!J$12*List!$G1608)+Reference!J$13</f>
        <v>2575.8987136496344</v>
      </c>
      <c r="Q1608" s="36">
        <f>(Reference!K$12*List!$G1608)+Reference!K$13</f>
        <v>2657.5286154023338</v>
      </c>
      <c r="R1608" s="36">
        <f>(Reference!L$12*List!$G1608)+Reference!L$13</f>
        <v>2867.2864642099021</v>
      </c>
      <c r="S1608" s="36">
        <f>(Reference!M$12*List!$G1608)+Reference!M$13</f>
        <v>3425.7796527837486</v>
      </c>
      <c r="T1608" s="36">
        <f>(Reference!N$12*List!$G1608)+Reference!N$13</f>
        <v>13819.126067714431</v>
      </c>
      <c r="U1608" s="12">
        <f>(Reference!O$12*List!$G1608)+Reference!O$13</f>
        <v>513.63807420568605</v>
      </c>
      <c r="V1608" s="12">
        <f>(Reference!P$12*List!$G1608)+Reference!P$13</f>
        <v>723.76274092619406</v>
      </c>
      <c r="W1608" s="12">
        <f>(Reference!Q$12*List!$G1608)+Reference!Q$13</f>
        <v>361.88137046309703</v>
      </c>
      <c r="X1608" s="54"/>
      <c r="Y1608" s="1" t="str">
        <f t="shared" si="49"/>
        <v>Saline County, Missouri</v>
      </c>
      <c r="Z1608" s="41" t="s">
        <v>64</v>
      </c>
      <c r="AA1608" s="40" t="s">
        <v>2225</v>
      </c>
      <c r="AB1608" s="44" t="s">
        <v>1986</v>
      </c>
      <c r="AC1608" s="63"/>
      <c r="AD1608" s="57">
        <f t="shared" si="48"/>
        <v>0.77750000000000008</v>
      </c>
    </row>
    <row r="1609" spans="1:30" x14ac:dyDescent="0.3">
      <c r="A1609" s="47">
        <v>26980</v>
      </c>
      <c r="B1609" s="19">
        <v>99926</v>
      </c>
      <c r="C1609" s="49" t="s">
        <v>1986</v>
      </c>
      <c r="D1609" s="41" t="s">
        <v>1170</v>
      </c>
      <c r="E1609" s="44" t="s">
        <v>1986</v>
      </c>
      <c r="F1609" s="18" t="s">
        <v>7</v>
      </c>
      <c r="G1609" s="16">
        <v>0.77750000000000008</v>
      </c>
      <c r="H1609" s="36">
        <f>(Reference!B$12*List!$G1609)+Reference!B$13</f>
        <v>791.40706394189601</v>
      </c>
      <c r="I1609" s="36">
        <f>(Reference!C$12*List!$G1609)+Reference!C$13</f>
        <v>1180.9573545845235</v>
      </c>
      <c r="J1609" s="36">
        <f>(Reference!D$12*List!$G1609)+Reference!D$13</f>
        <v>1413.4475810953754</v>
      </c>
      <c r="K1609" s="36">
        <f>(Reference!E$12*List!$G1609)+Reference!E$13</f>
        <v>1748.2335072710021</v>
      </c>
      <c r="L1609" s="36">
        <f>(Reference!F$12*List!$G1609)+Reference!F$13</f>
        <v>1821.080444911069</v>
      </c>
      <c r="M1609" s="36">
        <f>(Reference!G$12*List!$G1609)+Reference!G$13</f>
        <v>2062.3536355345532</v>
      </c>
      <c r="N1609" s="36">
        <f>(Reference!H$12*List!$G1609)+Reference!H$13</f>
        <v>2140.8836676004403</v>
      </c>
      <c r="O1609" s="36">
        <f>(Reference!I$12*List!$G1609)+Reference!I$13</f>
        <v>2225.0967940921487</v>
      </c>
      <c r="P1609" s="36">
        <f>(Reference!J$12*List!$G1609)+Reference!J$13</f>
        <v>2575.8987136496344</v>
      </c>
      <c r="Q1609" s="36">
        <f>(Reference!K$12*List!$G1609)+Reference!K$13</f>
        <v>2657.5286154023338</v>
      </c>
      <c r="R1609" s="36">
        <f>(Reference!L$12*List!$G1609)+Reference!L$13</f>
        <v>2867.2864642099021</v>
      </c>
      <c r="S1609" s="36">
        <f>(Reference!M$12*List!$G1609)+Reference!M$13</f>
        <v>3425.7796527837486</v>
      </c>
      <c r="T1609" s="36">
        <f>(Reference!N$12*List!$G1609)+Reference!N$13</f>
        <v>13819.126067714431</v>
      </c>
      <c r="U1609" s="12">
        <f>(Reference!O$12*List!$G1609)+Reference!O$13</f>
        <v>513.63807420568605</v>
      </c>
      <c r="V1609" s="12">
        <f>(Reference!P$12*List!$G1609)+Reference!P$13</f>
        <v>723.76274092619406</v>
      </c>
      <c r="W1609" s="12">
        <f>(Reference!Q$12*List!$G1609)+Reference!Q$13</f>
        <v>361.88137046309703</v>
      </c>
      <c r="X1609" s="54"/>
      <c r="Y1609" s="1" t="str">
        <f t="shared" si="49"/>
        <v>Schuyler County, Missouri</v>
      </c>
      <c r="Z1609" s="41" t="s">
        <v>1170</v>
      </c>
      <c r="AA1609" s="40" t="s">
        <v>2225</v>
      </c>
      <c r="AB1609" s="44" t="s">
        <v>1986</v>
      </c>
      <c r="AC1609" s="63"/>
      <c r="AD1609" s="57">
        <f t="shared" si="48"/>
        <v>0.77750000000000008</v>
      </c>
    </row>
    <row r="1610" spans="1:30" x14ac:dyDescent="0.3">
      <c r="A1610" s="47">
        <v>26981</v>
      </c>
      <c r="B1610" s="19">
        <v>99926</v>
      </c>
      <c r="C1610" s="49" t="s">
        <v>1986</v>
      </c>
      <c r="D1610" s="41" t="s">
        <v>1457</v>
      </c>
      <c r="E1610" s="44" t="s">
        <v>1986</v>
      </c>
      <c r="F1610" s="18" t="s">
        <v>7</v>
      </c>
      <c r="G1610" s="16">
        <v>0.77750000000000008</v>
      </c>
      <c r="H1610" s="36">
        <f>(Reference!B$12*List!$G1610)+Reference!B$13</f>
        <v>791.40706394189601</v>
      </c>
      <c r="I1610" s="36">
        <f>(Reference!C$12*List!$G1610)+Reference!C$13</f>
        <v>1180.9573545845235</v>
      </c>
      <c r="J1610" s="36">
        <f>(Reference!D$12*List!$G1610)+Reference!D$13</f>
        <v>1413.4475810953754</v>
      </c>
      <c r="K1610" s="36">
        <f>(Reference!E$12*List!$G1610)+Reference!E$13</f>
        <v>1748.2335072710021</v>
      </c>
      <c r="L1610" s="36">
        <f>(Reference!F$12*List!$G1610)+Reference!F$13</f>
        <v>1821.080444911069</v>
      </c>
      <c r="M1610" s="36">
        <f>(Reference!G$12*List!$G1610)+Reference!G$13</f>
        <v>2062.3536355345532</v>
      </c>
      <c r="N1610" s="36">
        <f>(Reference!H$12*List!$G1610)+Reference!H$13</f>
        <v>2140.8836676004403</v>
      </c>
      <c r="O1610" s="36">
        <f>(Reference!I$12*List!$G1610)+Reference!I$13</f>
        <v>2225.0967940921487</v>
      </c>
      <c r="P1610" s="36">
        <f>(Reference!J$12*List!$G1610)+Reference!J$13</f>
        <v>2575.8987136496344</v>
      </c>
      <c r="Q1610" s="36">
        <f>(Reference!K$12*List!$G1610)+Reference!K$13</f>
        <v>2657.5286154023338</v>
      </c>
      <c r="R1610" s="36">
        <f>(Reference!L$12*List!$G1610)+Reference!L$13</f>
        <v>2867.2864642099021</v>
      </c>
      <c r="S1610" s="36">
        <f>(Reference!M$12*List!$G1610)+Reference!M$13</f>
        <v>3425.7796527837486</v>
      </c>
      <c r="T1610" s="36">
        <f>(Reference!N$12*List!$G1610)+Reference!N$13</f>
        <v>13819.126067714431</v>
      </c>
      <c r="U1610" s="12">
        <f>(Reference!O$12*List!$G1610)+Reference!O$13</f>
        <v>513.63807420568605</v>
      </c>
      <c r="V1610" s="12">
        <f>(Reference!P$12*List!$G1610)+Reference!P$13</f>
        <v>723.76274092619406</v>
      </c>
      <c r="W1610" s="12">
        <f>(Reference!Q$12*List!$G1610)+Reference!Q$13</f>
        <v>361.88137046309703</v>
      </c>
      <c r="X1610" s="54"/>
      <c r="Y1610" s="1" t="str">
        <f t="shared" si="49"/>
        <v>Scotland County, Missouri</v>
      </c>
      <c r="Z1610" s="41" t="s">
        <v>1457</v>
      </c>
      <c r="AA1610" s="40" t="s">
        <v>2225</v>
      </c>
      <c r="AB1610" s="44" t="s">
        <v>1986</v>
      </c>
      <c r="AC1610" s="63"/>
      <c r="AD1610" s="57">
        <f t="shared" ref="AD1610:AD1673" si="50">IFERROR(INDEX($AH$9:$AH$3254,MATCH($B1610,$AE$9:$AE$3254,0)),"")</f>
        <v>0.77750000000000008</v>
      </c>
    </row>
    <row r="1611" spans="1:30" x14ac:dyDescent="0.3">
      <c r="A1611" s="47">
        <v>26982</v>
      </c>
      <c r="B1611" s="19">
        <v>99926</v>
      </c>
      <c r="C1611" s="49" t="s">
        <v>1986</v>
      </c>
      <c r="D1611" s="41" t="s">
        <v>301</v>
      </c>
      <c r="E1611" s="44" t="s">
        <v>1986</v>
      </c>
      <c r="F1611" s="18" t="s">
        <v>7</v>
      </c>
      <c r="G1611" s="16">
        <v>0.77750000000000008</v>
      </c>
      <c r="H1611" s="36">
        <f>(Reference!B$12*List!$G1611)+Reference!B$13</f>
        <v>791.40706394189601</v>
      </c>
      <c r="I1611" s="36">
        <f>(Reference!C$12*List!$G1611)+Reference!C$13</f>
        <v>1180.9573545845235</v>
      </c>
      <c r="J1611" s="36">
        <f>(Reference!D$12*List!$G1611)+Reference!D$13</f>
        <v>1413.4475810953754</v>
      </c>
      <c r="K1611" s="36">
        <f>(Reference!E$12*List!$G1611)+Reference!E$13</f>
        <v>1748.2335072710021</v>
      </c>
      <c r="L1611" s="36">
        <f>(Reference!F$12*List!$G1611)+Reference!F$13</f>
        <v>1821.080444911069</v>
      </c>
      <c r="M1611" s="36">
        <f>(Reference!G$12*List!$G1611)+Reference!G$13</f>
        <v>2062.3536355345532</v>
      </c>
      <c r="N1611" s="36">
        <f>(Reference!H$12*List!$G1611)+Reference!H$13</f>
        <v>2140.8836676004403</v>
      </c>
      <c r="O1611" s="36">
        <f>(Reference!I$12*List!$G1611)+Reference!I$13</f>
        <v>2225.0967940921487</v>
      </c>
      <c r="P1611" s="36">
        <f>(Reference!J$12*List!$G1611)+Reference!J$13</f>
        <v>2575.8987136496344</v>
      </c>
      <c r="Q1611" s="36">
        <f>(Reference!K$12*List!$G1611)+Reference!K$13</f>
        <v>2657.5286154023338</v>
      </c>
      <c r="R1611" s="36">
        <f>(Reference!L$12*List!$G1611)+Reference!L$13</f>
        <v>2867.2864642099021</v>
      </c>
      <c r="S1611" s="36">
        <f>(Reference!M$12*List!$G1611)+Reference!M$13</f>
        <v>3425.7796527837486</v>
      </c>
      <c r="T1611" s="36">
        <f>(Reference!N$12*List!$G1611)+Reference!N$13</f>
        <v>13819.126067714431</v>
      </c>
      <c r="U1611" s="12">
        <f>(Reference!O$12*List!$G1611)+Reference!O$13</f>
        <v>513.63807420568605</v>
      </c>
      <c r="V1611" s="12">
        <f>(Reference!P$12*List!$G1611)+Reference!P$13</f>
        <v>723.76274092619406</v>
      </c>
      <c r="W1611" s="12">
        <f>(Reference!Q$12*List!$G1611)+Reference!Q$13</f>
        <v>361.88137046309703</v>
      </c>
      <c r="X1611" s="54"/>
      <c r="Y1611" s="1" t="str">
        <f t="shared" si="49"/>
        <v>Scott County, Missouri</v>
      </c>
      <c r="Z1611" s="41" t="s">
        <v>301</v>
      </c>
      <c r="AA1611" s="40" t="s">
        <v>2225</v>
      </c>
      <c r="AB1611" s="44" t="s">
        <v>1986</v>
      </c>
      <c r="AC1611" s="63"/>
      <c r="AD1611" s="57">
        <f t="shared" si="50"/>
        <v>0.77750000000000008</v>
      </c>
    </row>
    <row r="1612" spans="1:30" x14ac:dyDescent="0.3">
      <c r="A1612" s="47">
        <v>26983</v>
      </c>
      <c r="B1612" s="19">
        <v>99926</v>
      </c>
      <c r="C1612" s="49" t="s">
        <v>1986</v>
      </c>
      <c r="D1612" s="41" t="s">
        <v>1458</v>
      </c>
      <c r="E1612" s="44" t="s">
        <v>1986</v>
      </c>
      <c r="F1612" s="18" t="s">
        <v>7</v>
      </c>
      <c r="G1612" s="16">
        <v>0.77750000000000008</v>
      </c>
      <c r="H1612" s="36">
        <f>(Reference!B$12*List!$G1612)+Reference!B$13</f>
        <v>791.40706394189601</v>
      </c>
      <c r="I1612" s="36">
        <f>(Reference!C$12*List!$G1612)+Reference!C$13</f>
        <v>1180.9573545845235</v>
      </c>
      <c r="J1612" s="36">
        <f>(Reference!D$12*List!$G1612)+Reference!D$13</f>
        <v>1413.4475810953754</v>
      </c>
      <c r="K1612" s="36">
        <f>(Reference!E$12*List!$G1612)+Reference!E$13</f>
        <v>1748.2335072710021</v>
      </c>
      <c r="L1612" s="36">
        <f>(Reference!F$12*List!$G1612)+Reference!F$13</f>
        <v>1821.080444911069</v>
      </c>
      <c r="M1612" s="36">
        <f>(Reference!G$12*List!$G1612)+Reference!G$13</f>
        <v>2062.3536355345532</v>
      </c>
      <c r="N1612" s="36">
        <f>(Reference!H$12*List!$G1612)+Reference!H$13</f>
        <v>2140.8836676004403</v>
      </c>
      <c r="O1612" s="36">
        <f>(Reference!I$12*List!$G1612)+Reference!I$13</f>
        <v>2225.0967940921487</v>
      </c>
      <c r="P1612" s="36">
        <f>(Reference!J$12*List!$G1612)+Reference!J$13</f>
        <v>2575.8987136496344</v>
      </c>
      <c r="Q1612" s="36">
        <f>(Reference!K$12*List!$G1612)+Reference!K$13</f>
        <v>2657.5286154023338</v>
      </c>
      <c r="R1612" s="36">
        <f>(Reference!L$12*List!$G1612)+Reference!L$13</f>
        <v>2867.2864642099021</v>
      </c>
      <c r="S1612" s="36">
        <f>(Reference!M$12*List!$G1612)+Reference!M$13</f>
        <v>3425.7796527837486</v>
      </c>
      <c r="T1612" s="36">
        <f>(Reference!N$12*List!$G1612)+Reference!N$13</f>
        <v>13819.126067714431</v>
      </c>
      <c r="U1612" s="12">
        <f>(Reference!O$12*List!$G1612)+Reference!O$13</f>
        <v>513.63807420568605</v>
      </c>
      <c r="V1612" s="12">
        <f>(Reference!P$12*List!$G1612)+Reference!P$13</f>
        <v>723.76274092619406</v>
      </c>
      <c r="W1612" s="12">
        <f>(Reference!Q$12*List!$G1612)+Reference!Q$13</f>
        <v>361.88137046309703</v>
      </c>
      <c r="X1612" s="54"/>
      <c r="Y1612" s="1" t="str">
        <f t="shared" ref="Y1612:Y1675" si="51">CONCATENATE(Z1612, AA1612, AB1612)</f>
        <v>Shannon County, Missouri</v>
      </c>
      <c r="Z1612" s="41" t="s">
        <v>1458</v>
      </c>
      <c r="AA1612" s="40" t="s">
        <v>2225</v>
      </c>
      <c r="AB1612" s="44" t="s">
        <v>1986</v>
      </c>
      <c r="AC1612" s="63"/>
      <c r="AD1612" s="57">
        <f t="shared" si="50"/>
        <v>0.77750000000000008</v>
      </c>
    </row>
    <row r="1613" spans="1:30" x14ac:dyDescent="0.3">
      <c r="A1613" s="47">
        <v>26984</v>
      </c>
      <c r="B1613" s="19">
        <v>99926</v>
      </c>
      <c r="C1613" s="49" t="s">
        <v>1986</v>
      </c>
      <c r="D1613" s="41" t="s">
        <v>37</v>
      </c>
      <c r="E1613" s="44" t="s">
        <v>1986</v>
      </c>
      <c r="F1613" s="18" t="s">
        <v>7</v>
      </c>
      <c r="G1613" s="16">
        <v>0.77750000000000008</v>
      </c>
      <c r="H1613" s="36">
        <f>(Reference!B$12*List!$G1613)+Reference!B$13</f>
        <v>791.40706394189601</v>
      </c>
      <c r="I1613" s="36">
        <f>(Reference!C$12*List!$G1613)+Reference!C$13</f>
        <v>1180.9573545845235</v>
      </c>
      <c r="J1613" s="36">
        <f>(Reference!D$12*List!$G1613)+Reference!D$13</f>
        <v>1413.4475810953754</v>
      </c>
      <c r="K1613" s="36">
        <f>(Reference!E$12*List!$G1613)+Reference!E$13</f>
        <v>1748.2335072710021</v>
      </c>
      <c r="L1613" s="36">
        <f>(Reference!F$12*List!$G1613)+Reference!F$13</f>
        <v>1821.080444911069</v>
      </c>
      <c r="M1613" s="36">
        <f>(Reference!G$12*List!$G1613)+Reference!G$13</f>
        <v>2062.3536355345532</v>
      </c>
      <c r="N1613" s="36">
        <f>(Reference!H$12*List!$G1613)+Reference!H$13</f>
        <v>2140.8836676004403</v>
      </c>
      <c r="O1613" s="36">
        <f>(Reference!I$12*List!$G1613)+Reference!I$13</f>
        <v>2225.0967940921487</v>
      </c>
      <c r="P1613" s="36">
        <f>(Reference!J$12*List!$G1613)+Reference!J$13</f>
        <v>2575.8987136496344</v>
      </c>
      <c r="Q1613" s="36">
        <f>(Reference!K$12*List!$G1613)+Reference!K$13</f>
        <v>2657.5286154023338</v>
      </c>
      <c r="R1613" s="36">
        <f>(Reference!L$12*List!$G1613)+Reference!L$13</f>
        <v>2867.2864642099021</v>
      </c>
      <c r="S1613" s="36">
        <f>(Reference!M$12*List!$G1613)+Reference!M$13</f>
        <v>3425.7796527837486</v>
      </c>
      <c r="T1613" s="36">
        <f>(Reference!N$12*List!$G1613)+Reference!N$13</f>
        <v>13819.126067714431</v>
      </c>
      <c r="U1613" s="12">
        <f>(Reference!O$12*List!$G1613)+Reference!O$13</f>
        <v>513.63807420568605</v>
      </c>
      <c r="V1613" s="12">
        <f>(Reference!P$12*List!$G1613)+Reference!P$13</f>
        <v>723.76274092619406</v>
      </c>
      <c r="W1613" s="12">
        <f>(Reference!Q$12*List!$G1613)+Reference!Q$13</f>
        <v>361.88137046309703</v>
      </c>
      <c r="X1613" s="54"/>
      <c r="Y1613" s="1" t="str">
        <f t="shared" si="51"/>
        <v>Shelby County, Missouri</v>
      </c>
      <c r="Z1613" s="41" t="s">
        <v>37</v>
      </c>
      <c r="AA1613" s="40" t="s">
        <v>2225</v>
      </c>
      <c r="AB1613" s="44" t="s">
        <v>1986</v>
      </c>
      <c r="AC1613" s="63"/>
      <c r="AD1613" s="57">
        <f t="shared" si="50"/>
        <v>0.77750000000000008</v>
      </c>
    </row>
    <row r="1614" spans="1:30" x14ac:dyDescent="0.3">
      <c r="A1614" s="47">
        <v>26910</v>
      </c>
      <c r="B1614" s="28">
        <v>41180</v>
      </c>
      <c r="C1614" s="49" t="s">
        <v>2356</v>
      </c>
      <c r="D1614" s="40" t="s">
        <v>359</v>
      </c>
      <c r="E1614" s="43" t="s">
        <v>1986</v>
      </c>
      <c r="F1614" s="18" t="s">
        <v>6</v>
      </c>
      <c r="G1614" s="10">
        <v>0.92720000000000002</v>
      </c>
      <c r="H1614" s="36">
        <f>(Reference!B$12*List!$G1614)+Reference!B$13</f>
        <v>904.15130632345574</v>
      </c>
      <c r="I1614" s="36">
        <f>(Reference!C$12*List!$G1614)+Reference!C$13</f>
        <v>1349.1971243489979</v>
      </c>
      <c r="J1614" s="36">
        <f>(Reference!D$12*List!$G1614)+Reference!D$13</f>
        <v>1614.8080237011116</v>
      </c>
      <c r="K1614" s="36">
        <f>(Reference!E$12*List!$G1614)+Reference!E$13</f>
        <v>1997.2877187681554</v>
      </c>
      <c r="L1614" s="36">
        <f>(Reference!F$12*List!$G1614)+Reference!F$13</f>
        <v>2080.5124672318179</v>
      </c>
      <c r="M1614" s="36">
        <f>(Reference!G$12*List!$G1614)+Reference!G$13</f>
        <v>2356.1575561150112</v>
      </c>
      <c r="N1614" s="36">
        <f>(Reference!H$12*List!$G1614)+Reference!H$13</f>
        <v>2445.8750154517252</v>
      </c>
      <c r="O1614" s="36">
        <f>(Reference!I$12*List!$G1614)+Reference!I$13</f>
        <v>2542.0851856614904</v>
      </c>
      <c r="P1614" s="36">
        <f>(Reference!J$12*List!$G1614)+Reference!J$13</f>
        <v>2942.8625204616806</v>
      </c>
      <c r="Q1614" s="36">
        <f>(Reference!K$12*List!$G1614)+Reference!K$13</f>
        <v>3036.1214584564232</v>
      </c>
      <c r="R1614" s="36">
        <f>(Reference!L$12*List!$G1614)+Reference!L$13</f>
        <v>3275.7615143163302</v>
      </c>
      <c r="S1614" s="36">
        <f>(Reference!M$12*List!$G1614)+Reference!M$13</f>
        <v>3913.8179192044076</v>
      </c>
      <c r="T1614" s="36">
        <f>(Reference!N$12*List!$G1614)+Reference!N$13</f>
        <v>15787.805613129905</v>
      </c>
      <c r="U1614" s="12">
        <f>(Reference!O$12*List!$G1614)+Reference!O$13</f>
        <v>586.81120870641007</v>
      </c>
      <c r="V1614" s="12">
        <f>(Reference!P$12*List!$G1614)+Reference!P$13</f>
        <v>826.87033954085064</v>
      </c>
      <c r="W1614" s="12">
        <f>(Reference!Q$12*List!$G1614)+Reference!Q$13</f>
        <v>413.43516977042532</v>
      </c>
      <c r="X1614" s="54"/>
      <c r="Y1614" s="1" t="str">
        <f t="shared" si="51"/>
        <v>St Charles County, Missouri</v>
      </c>
      <c r="Z1614" s="40" t="s">
        <v>359</v>
      </c>
      <c r="AA1614" s="40" t="s">
        <v>2225</v>
      </c>
      <c r="AB1614" s="43" t="s">
        <v>1986</v>
      </c>
      <c r="AC1614" s="62"/>
      <c r="AD1614" s="57">
        <f t="shared" si="50"/>
        <v>0.92720000000000002</v>
      </c>
    </row>
    <row r="1615" spans="1:30" x14ac:dyDescent="0.3">
      <c r="A1615" s="47">
        <v>26911</v>
      </c>
      <c r="B1615" s="19">
        <v>99926</v>
      </c>
      <c r="C1615" s="49" t="s">
        <v>1986</v>
      </c>
      <c r="D1615" s="41" t="s">
        <v>36</v>
      </c>
      <c r="E1615" s="44" t="s">
        <v>1986</v>
      </c>
      <c r="F1615" s="18" t="s">
        <v>7</v>
      </c>
      <c r="G1615" s="16">
        <v>0.77750000000000008</v>
      </c>
      <c r="H1615" s="36">
        <f>(Reference!B$12*List!$G1615)+Reference!B$13</f>
        <v>791.40706394189601</v>
      </c>
      <c r="I1615" s="36">
        <f>(Reference!C$12*List!$G1615)+Reference!C$13</f>
        <v>1180.9573545845235</v>
      </c>
      <c r="J1615" s="36">
        <f>(Reference!D$12*List!$G1615)+Reference!D$13</f>
        <v>1413.4475810953754</v>
      </c>
      <c r="K1615" s="36">
        <f>(Reference!E$12*List!$G1615)+Reference!E$13</f>
        <v>1748.2335072710021</v>
      </c>
      <c r="L1615" s="36">
        <f>(Reference!F$12*List!$G1615)+Reference!F$13</f>
        <v>1821.080444911069</v>
      </c>
      <c r="M1615" s="36">
        <f>(Reference!G$12*List!$G1615)+Reference!G$13</f>
        <v>2062.3536355345532</v>
      </c>
      <c r="N1615" s="36">
        <f>(Reference!H$12*List!$G1615)+Reference!H$13</f>
        <v>2140.8836676004403</v>
      </c>
      <c r="O1615" s="36">
        <f>(Reference!I$12*List!$G1615)+Reference!I$13</f>
        <v>2225.0967940921487</v>
      </c>
      <c r="P1615" s="36">
        <f>(Reference!J$12*List!$G1615)+Reference!J$13</f>
        <v>2575.8987136496344</v>
      </c>
      <c r="Q1615" s="36">
        <f>(Reference!K$12*List!$G1615)+Reference!K$13</f>
        <v>2657.5286154023338</v>
      </c>
      <c r="R1615" s="36">
        <f>(Reference!L$12*List!$G1615)+Reference!L$13</f>
        <v>2867.2864642099021</v>
      </c>
      <c r="S1615" s="36">
        <f>(Reference!M$12*List!$G1615)+Reference!M$13</f>
        <v>3425.7796527837486</v>
      </c>
      <c r="T1615" s="36">
        <f>(Reference!N$12*List!$G1615)+Reference!N$13</f>
        <v>13819.126067714431</v>
      </c>
      <c r="U1615" s="12">
        <f>(Reference!O$12*List!$G1615)+Reference!O$13</f>
        <v>513.63807420568605</v>
      </c>
      <c r="V1615" s="12">
        <f>(Reference!P$12*List!$G1615)+Reference!P$13</f>
        <v>723.76274092619406</v>
      </c>
      <c r="W1615" s="12">
        <f>(Reference!Q$12*List!$G1615)+Reference!Q$13</f>
        <v>361.88137046309703</v>
      </c>
      <c r="X1615" s="54"/>
      <c r="Y1615" s="1" t="str">
        <f t="shared" si="51"/>
        <v>St Clair County, Missouri</v>
      </c>
      <c r="Z1615" s="41" t="s">
        <v>36</v>
      </c>
      <c r="AA1615" s="40" t="s">
        <v>2225</v>
      </c>
      <c r="AB1615" s="44" t="s">
        <v>1986</v>
      </c>
      <c r="AC1615" s="63"/>
      <c r="AD1615" s="57">
        <f t="shared" si="50"/>
        <v>0.77750000000000008</v>
      </c>
    </row>
    <row r="1616" spans="1:30" x14ac:dyDescent="0.3">
      <c r="A1616" s="47">
        <v>26930</v>
      </c>
      <c r="B1616" s="19">
        <v>99926</v>
      </c>
      <c r="C1616" s="49" t="s">
        <v>1986</v>
      </c>
      <c r="D1616" s="41" t="s">
        <v>1455</v>
      </c>
      <c r="E1616" s="44" t="s">
        <v>1986</v>
      </c>
      <c r="F1616" s="18" t="s">
        <v>7</v>
      </c>
      <c r="G1616" s="16">
        <v>0.77750000000000008</v>
      </c>
      <c r="H1616" s="36">
        <f>(Reference!B$12*List!$G1616)+Reference!B$13</f>
        <v>791.40706394189601</v>
      </c>
      <c r="I1616" s="36">
        <f>(Reference!C$12*List!$G1616)+Reference!C$13</f>
        <v>1180.9573545845235</v>
      </c>
      <c r="J1616" s="36">
        <f>(Reference!D$12*List!$G1616)+Reference!D$13</f>
        <v>1413.4475810953754</v>
      </c>
      <c r="K1616" s="36">
        <f>(Reference!E$12*List!$G1616)+Reference!E$13</f>
        <v>1748.2335072710021</v>
      </c>
      <c r="L1616" s="36">
        <f>(Reference!F$12*List!$G1616)+Reference!F$13</f>
        <v>1821.080444911069</v>
      </c>
      <c r="M1616" s="36">
        <f>(Reference!G$12*List!$G1616)+Reference!G$13</f>
        <v>2062.3536355345532</v>
      </c>
      <c r="N1616" s="36">
        <f>(Reference!H$12*List!$G1616)+Reference!H$13</f>
        <v>2140.8836676004403</v>
      </c>
      <c r="O1616" s="36">
        <f>(Reference!I$12*List!$G1616)+Reference!I$13</f>
        <v>2225.0967940921487</v>
      </c>
      <c r="P1616" s="36">
        <f>(Reference!J$12*List!$G1616)+Reference!J$13</f>
        <v>2575.8987136496344</v>
      </c>
      <c r="Q1616" s="36">
        <f>(Reference!K$12*List!$G1616)+Reference!K$13</f>
        <v>2657.5286154023338</v>
      </c>
      <c r="R1616" s="36">
        <f>(Reference!L$12*List!$G1616)+Reference!L$13</f>
        <v>2867.2864642099021</v>
      </c>
      <c r="S1616" s="36">
        <f>(Reference!M$12*List!$G1616)+Reference!M$13</f>
        <v>3425.7796527837486</v>
      </c>
      <c r="T1616" s="36">
        <f>(Reference!N$12*List!$G1616)+Reference!N$13</f>
        <v>13819.126067714431</v>
      </c>
      <c r="U1616" s="12">
        <f>(Reference!O$12*List!$G1616)+Reference!O$13</f>
        <v>513.63807420568605</v>
      </c>
      <c r="V1616" s="12">
        <f>(Reference!P$12*List!$G1616)+Reference!P$13</f>
        <v>723.76274092619406</v>
      </c>
      <c r="W1616" s="12">
        <f>(Reference!Q$12*List!$G1616)+Reference!Q$13</f>
        <v>361.88137046309703</v>
      </c>
      <c r="X1616" s="54"/>
      <c r="Y1616" s="1" t="str">
        <f t="shared" si="51"/>
        <v>St Francois County, Missouri</v>
      </c>
      <c r="Z1616" s="41" t="s">
        <v>1455</v>
      </c>
      <c r="AA1616" s="40" t="s">
        <v>2225</v>
      </c>
      <c r="AB1616" s="44" t="s">
        <v>1986</v>
      </c>
      <c r="AC1616" s="63"/>
      <c r="AD1616" s="57">
        <f t="shared" si="50"/>
        <v>0.77750000000000008</v>
      </c>
    </row>
    <row r="1617" spans="1:30" x14ac:dyDescent="0.3">
      <c r="A1617" s="47">
        <v>26950</v>
      </c>
      <c r="B1617" s="28">
        <v>41180</v>
      </c>
      <c r="C1617" s="49" t="s">
        <v>2356</v>
      </c>
      <c r="D1617" s="40" t="s">
        <v>450</v>
      </c>
      <c r="E1617" s="43" t="s">
        <v>1986</v>
      </c>
      <c r="F1617" s="18" t="s">
        <v>6</v>
      </c>
      <c r="G1617" s="10">
        <v>0.92720000000000002</v>
      </c>
      <c r="H1617" s="36">
        <f>(Reference!B$12*List!$G1617)+Reference!B$13</f>
        <v>904.15130632345574</v>
      </c>
      <c r="I1617" s="36">
        <f>(Reference!C$12*List!$G1617)+Reference!C$13</f>
        <v>1349.1971243489979</v>
      </c>
      <c r="J1617" s="36">
        <f>(Reference!D$12*List!$G1617)+Reference!D$13</f>
        <v>1614.8080237011116</v>
      </c>
      <c r="K1617" s="36">
        <f>(Reference!E$12*List!$G1617)+Reference!E$13</f>
        <v>1997.2877187681554</v>
      </c>
      <c r="L1617" s="36">
        <f>(Reference!F$12*List!$G1617)+Reference!F$13</f>
        <v>2080.5124672318179</v>
      </c>
      <c r="M1617" s="36">
        <f>(Reference!G$12*List!$G1617)+Reference!G$13</f>
        <v>2356.1575561150112</v>
      </c>
      <c r="N1617" s="36">
        <f>(Reference!H$12*List!$G1617)+Reference!H$13</f>
        <v>2445.8750154517252</v>
      </c>
      <c r="O1617" s="36">
        <f>(Reference!I$12*List!$G1617)+Reference!I$13</f>
        <v>2542.0851856614904</v>
      </c>
      <c r="P1617" s="36">
        <f>(Reference!J$12*List!$G1617)+Reference!J$13</f>
        <v>2942.8625204616806</v>
      </c>
      <c r="Q1617" s="36">
        <f>(Reference!K$12*List!$G1617)+Reference!K$13</f>
        <v>3036.1214584564232</v>
      </c>
      <c r="R1617" s="36">
        <f>(Reference!L$12*List!$G1617)+Reference!L$13</f>
        <v>3275.7615143163302</v>
      </c>
      <c r="S1617" s="36">
        <f>(Reference!M$12*List!$G1617)+Reference!M$13</f>
        <v>3913.8179192044076</v>
      </c>
      <c r="T1617" s="36">
        <f>(Reference!N$12*List!$G1617)+Reference!N$13</f>
        <v>15787.805613129905</v>
      </c>
      <c r="U1617" s="12">
        <f>(Reference!O$12*List!$G1617)+Reference!O$13</f>
        <v>586.81120870641007</v>
      </c>
      <c r="V1617" s="12">
        <f>(Reference!P$12*List!$G1617)+Reference!P$13</f>
        <v>826.87033954085064</v>
      </c>
      <c r="W1617" s="12">
        <f>(Reference!Q$12*List!$G1617)+Reference!Q$13</f>
        <v>413.43516977042532</v>
      </c>
      <c r="X1617" s="54"/>
      <c r="Y1617" s="1" t="str">
        <f t="shared" si="51"/>
        <v>St Louis City, Missouri</v>
      </c>
      <c r="Z1617" s="40" t="s">
        <v>450</v>
      </c>
      <c r="AA1617" s="40" t="s">
        <v>2225</v>
      </c>
      <c r="AB1617" s="43" t="s">
        <v>1986</v>
      </c>
      <c r="AC1617" s="62"/>
      <c r="AD1617" s="57">
        <f t="shared" si="50"/>
        <v>0.92720000000000002</v>
      </c>
    </row>
    <row r="1618" spans="1:30" x14ac:dyDescent="0.3">
      <c r="A1618" s="47">
        <v>26940</v>
      </c>
      <c r="B1618" s="28">
        <v>41180</v>
      </c>
      <c r="C1618" s="49" t="s">
        <v>2356</v>
      </c>
      <c r="D1618" s="40" t="s">
        <v>424</v>
      </c>
      <c r="E1618" s="43" t="s">
        <v>1986</v>
      </c>
      <c r="F1618" s="18" t="s">
        <v>6</v>
      </c>
      <c r="G1618" s="10">
        <v>0.92720000000000002</v>
      </c>
      <c r="H1618" s="36">
        <f>(Reference!B$12*List!$G1618)+Reference!B$13</f>
        <v>904.15130632345574</v>
      </c>
      <c r="I1618" s="36">
        <f>(Reference!C$12*List!$G1618)+Reference!C$13</f>
        <v>1349.1971243489979</v>
      </c>
      <c r="J1618" s="36">
        <f>(Reference!D$12*List!$G1618)+Reference!D$13</f>
        <v>1614.8080237011116</v>
      </c>
      <c r="K1618" s="36">
        <f>(Reference!E$12*List!$G1618)+Reference!E$13</f>
        <v>1997.2877187681554</v>
      </c>
      <c r="L1618" s="36">
        <f>(Reference!F$12*List!$G1618)+Reference!F$13</f>
        <v>2080.5124672318179</v>
      </c>
      <c r="M1618" s="36">
        <f>(Reference!G$12*List!$G1618)+Reference!G$13</f>
        <v>2356.1575561150112</v>
      </c>
      <c r="N1618" s="36">
        <f>(Reference!H$12*List!$G1618)+Reference!H$13</f>
        <v>2445.8750154517252</v>
      </c>
      <c r="O1618" s="36">
        <f>(Reference!I$12*List!$G1618)+Reference!I$13</f>
        <v>2542.0851856614904</v>
      </c>
      <c r="P1618" s="36">
        <f>(Reference!J$12*List!$G1618)+Reference!J$13</f>
        <v>2942.8625204616806</v>
      </c>
      <c r="Q1618" s="36">
        <f>(Reference!K$12*List!$G1618)+Reference!K$13</f>
        <v>3036.1214584564232</v>
      </c>
      <c r="R1618" s="36">
        <f>(Reference!L$12*List!$G1618)+Reference!L$13</f>
        <v>3275.7615143163302</v>
      </c>
      <c r="S1618" s="36">
        <f>(Reference!M$12*List!$G1618)+Reference!M$13</f>
        <v>3913.8179192044076</v>
      </c>
      <c r="T1618" s="36">
        <f>(Reference!N$12*List!$G1618)+Reference!N$13</f>
        <v>15787.805613129905</v>
      </c>
      <c r="U1618" s="12">
        <f>(Reference!O$12*List!$G1618)+Reference!O$13</f>
        <v>586.81120870641007</v>
      </c>
      <c r="V1618" s="12">
        <f>(Reference!P$12*List!$G1618)+Reference!P$13</f>
        <v>826.87033954085064</v>
      </c>
      <c r="W1618" s="12">
        <f>(Reference!Q$12*List!$G1618)+Reference!Q$13</f>
        <v>413.43516977042532</v>
      </c>
      <c r="X1618" s="54"/>
      <c r="Y1618" s="1" t="str">
        <f t="shared" si="51"/>
        <v>St Louis County, Missouri</v>
      </c>
      <c r="Z1618" s="40" t="s">
        <v>424</v>
      </c>
      <c r="AA1618" s="40" t="s">
        <v>2225</v>
      </c>
      <c r="AB1618" s="43" t="s">
        <v>1986</v>
      </c>
      <c r="AC1618" s="62"/>
      <c r="AD1618" s="57">
        <f t="shared" si="50"/>
        <v>0.92720000000000002</v>
      </c>
    </row>
    <row r="1619" spans="1:30" x14ac:dyDescent="0.3">
      <c r="A1619" s="47">
        <v>26960</v>
      </c>
      <c r="B1619" s="19">
        <v>99926</v>
      </c>
      <c r="C1619" s="49" t="s">
        <v>1986</v>
      </c>
      <c r="D1619" s="41" t="s">
        <v>1456</v>
      </c>
      <c r="E1619" s="44" t="s">
        <v>1986</v>
      </c>
      <c r="F1619" s="18" t="s">
        <v>7</v>
      </c>
      <c r="G1619" s="16">
        <v>0.77750000000000008</v>
      </c>
      <c r="H1619" s="36">
        <f>(Reference!B$12*List!$G1619)+Reference!B$13</f>
        <v>791.40706394189601</v>
      </c>
      <c r="I1619" s="36">
        <f>(Reference!C$12*List!$G1619)+Reference!C$13</f>
        <v>1180.9573545845235</v>
      </c>
      <c r="J1619" s="36">
        <f>(Reference!D$12*List!$G1619)+Reference!D$13</f>
        <v>1413.4475810953754</v>
      </c>
      <c r="K1619" s="36">
        <f>(Reference!E$12*List!$G1619)+Reference!E$13</f>
        <v>1748.2335072710021</v>
      </c>
      <c r="L1619" s="36">
        <f>(Reference!F$12*List!$G1619)+Reference!F$13</f>
        <v>1821.080444911069</v>
      </c>
      <c r="M1619" s="36">
        <f>(Reference!G$12*List!$G1619)+Reference!G$13</f>
        <v>2062.3536355345532</v>
      </c>
      <c r="N1619" s="36">
        <f>(Reference!H$12*List!$G1619)+Reference!H$13</f>
        <v>2140.8836676004403</v>
      </c>
      <c r="O1619" s="36">
        <f>(Reference!I$12*List!$G1619)+Reference!I$13</f>
        <v>2225.0967940921487</v>
      </c>
      <c r="P1619" s="36">
        <f>(Reference!J$12*List!$G1619)+Reference!J$13</f>
        <v>2575.8987136496344</v>
      </c>
      <c r="Q1619" s="36">
        <f>(Reference!K$12*List!$G1619)+Reference!K$13</f>
        <v>2657.5286154023338</v>
      </c>
      <c r="R1619" s="36">
        <f>(Reference!L$12*List!$G1619)+Reference!L$13</f>
        <v>2867.2864642099021</v>
      </c>
      <c r="S1619" s="36">
        <f>(Reference!M$12*List!$G1619)+Reference!M$13</f>
        <v>3425.7796527837486</v>
      </c>
      <c r="T1619" s="36">
        <f>(Reference!N$12*List!$G1619)+Reference!N$13</f>
        <v>13819.126067714431</v>
      </c>
      <c r="U1619" s="12">
        <f>(Reference!O$12*List!$G1619)+Reference!O$13</f>
        <v>513.63807420568605</v>
      </c>
      <c r="V1619" s="12">
        <f>(Reference!P$12*List!$G1619)+Reference!P$13</f>
        <v>723.76274092619406</v>
      </c>
      <c r="W1619" s="12">
        <f>(Reference!Q$12*List!$G1619)+Reference!Q$13</f>
        <v>361.88137046309703</v>
      </c>
      <c r="X1619" s="54"/>
      <c r="Y1619" s="1" t="str">
        <f t="shared" si="51"/>
        <v>Ste Genevieve County, Missouri</v>
      </c>
      <c r="Z1619" s="41" t="s">
        <v>1456</v>
      </c>
      <c r="AA1619" s="40" t="s">
        <v>2225</v>
      </c>
      <c r="AB1619" s="44" t="s">
        <v>1986</v>
      </c>
      <c r="AC1619" s="63"/>
      <c r="AD1619" s="57">
        <f t="shared" si="50"/>
        <v>0.77750000000000008</v>
      </c>
    </row>
    <row r="1620" spans="1:30" x14ac:dyDescent="0.3">
      <c r="A1620" s="47">
        <v>26985</v>
      </c>
      <c r="B1620" s="19">
        <v>99926</v>
      </c>
      <c r="C1620" s="49" t="s">
        <v>1986</v>
      </c>
      <c r="D1620" s="41" t="s">
        <v>1459</v>
      </c>
      <c r="E1620" s="44" t="s">
        <v>1986</v>
      </c>
      <c r="F1620" s="18" t="s">
        <v>7</v>
      </c>
      <c r="G1620" s="16">
        <v>0.77750000000000008</v>
      </c>
      <c r="H1620" s="36">
        <f>(Reference!B$12*List!$G1620)+Reference!B$13</f>
        <v>791.40706394189601</v>
      </c>
      <c r="I1620" s="36">
        <f>(Reference!C$12*List!$G1620)+Reference!C$13</f>
        <v>1180.9573545845235</v>
      </c>
      <c r="J1620" s="36">
        <f>(Reference!D$12*List!$G1620)+Reference!D$13</f>
        <v>1413.4475810953754</v>
      </c>
      <c r="K1620" s="36">
        <f>(Reference!E$12*List!$G1620)+Reference!E$13</f>
        <v>1748.2335072710021</v>
      </c>
      <c r="L1620" s="36">
        <f>(Reference!F$12*List!$G1620)+Reference!F$13</f>
        <v>1821.080444911069</v>
      </c>
      <c r="M1620" s="36">
        <f>(Reference!G$12*List!$G1620)+Reference!G$13</f>
        <v>2062.3536355345532</v>
      </c>
      <c r="N1620" s="36">
        <f>(Reference!H$12*List!$G1620)+Reference!H$13</f>
        <v>2140.8836676004403</v>
      </c>
      <c r="O1620" s="36">
        <f>(Reference!I$12*List!$G1620)+Reference!I$13</f>
        <v>2225.0967940921487</v>
      </c>
      <c r="P1620" s="36">
        <f>(Reference!J$12*List!$G1620)+Reference!J$13</f>
        <v>2575.8987136496344</v>
      </c>
      <c r="Q1620" s="36">
        <f>(Reference!K$12*List!$G1620)+Reference!K$13</f>
        <v>2657.5286154023338</v>
      </c>
      <c r="R1620" s="36">
        <f>(Reference!L$12*List!$G1620)+Reference!L$13</f>
        <v>2867.2864642099021</v>
      </c>
      <c r="S1620" s="36">
        <f>(Reference!M$12*List!$G1620)+Reference!M$13</f>
        <v>3425.7796527837486</v>
      </c>
      <c r="T1620" s="36">
        <f>(Reference!N$12*List!$G1620)+Reference!N$13</f>
        <v>13819.126067714431</v>
      </c>
      <c r="U1620" s="12">
        <f>(Reference!O$12*List!$G1620)+Reference!O$13</f>
        <v>513.63807420568605</v>
      </c>
      <c r="V1620" s="12">
        <f>(Reference!P$12*List!$G1620)+Reference!P$13</f>
        <v>723.76274092619406</v>
      </c>
      <c r="W1620" s="12">
        <f>(Reference!Q$12*List!$G1620)+Reference!Q$13</f>
        <v>361.88137046309703</v>
      </c>
      <c r="X1620" s="54"/>
      <c r="Y1620" s="1" t="str">
        <f t="shared" si="51"/>
        <v>Stoddard County, Missouri</v>
      </c>
      <c r="Z1620" s="41" t="s">
        <v>1459</v>
      </c>
      <c r="AA1620" s="40" t="s">
        <v>2225</v>
      </c>
      <c r="AB1620" s="44" t="s">
        <v>1986</v>
      </c>
      <c r="AC1620" s="63"/>
      <c r="AD1620" s="57">
        <f t="shared" si="50"/>
        <v>0.77750000000000008</v>
      </c>
    </row>
    <row r="1621" spans="1:30" x14ac:dyDescent="0.3">
      <c r="A1621" s="47">
        <v>26986</v>
      </c>
      <c r="B1621" s="19">
        <v>99926</v>
      </c>
      <c r="C1621" s="49" t="s">
        <v>1986</v>
      </c>
      <c r="D1621" s="41" t="s">
        <v>995</v>
      </c>
      <c r="E1621" s="44" t="s">
        <v>1986</v>
      </c>
      <c r="F1621" s="18" t="s">
        <v>7</v>
      </c>
      <c r="G1621" s="16">
        <v>0.77750000000000008</v>
      </c>
      <c r="H1621" s="36">
        <f>(Reference!B$12*List!$G1621)+Reference!B$13</f>
        <v>791.40706394189601</v>
      </c>
      <c r="I1621" s="36">
        <f>(Reference!C$12*List!$G1621)+Reference!C$13</f>
        <v>1180.9573545845235</v>
      </c>
      <c r="J1621" s="36">
        <f>(Reference!D$12*List!$G1621)+Reference!D$13</f>
        <v>1413.4475810953754</v>
      </c>
      <c r="K1621" s="36">
        <f>(Reference!E$12*List!$G1621)+Reference!E$13</f>
        <v>1748.2335072710021</v>
      </c>
      <c r="L1621" s="36">
        <f>(Reference!F$12*List!$G1621)+Reference!F$13</f>
        <v>1821.080444911069</v>
      </c>
      <c r="M1621" s="36">
        <f>(Reference!G$12*List!$G1621)+Reference!G$13</f>
        <v>2062.3536355345532</v>
      </c>
      <c r="N1621" s="36">
        <f>(Reference!H$12*List!$G1621)+Reference!H$13</f>
        <v>2140.8836676004403</v>
      </c>
      <c r="O1621" s="36">
        <f>(Reference!I$12*List!$G1621)+Reference!I$13</f>
        <v>2225.0967940921487</v>
      </c>
      <c r="P1621" s="36">
        <f>(Reference!J$12*List!$G1621)+Reference!J$13</f>
        <v>2575.8987136496344</v>
      </c>
      <c r="Q1621" s="36">
        <f>(Reference!K$12*List!$G1621)+Reference!K$13</f>
        <v>2657.5286154023338</v>
      </c>
      <c r="R1621" s="36">
        <f>(Reference!L$12*List!$G1621)+Reference!L$13</f>
        <v>2867.2864642099021</v>
      </c>
      <c r="S1621" s="36">
        <f>(Reference!M$12*List!$G1621)+Reference!M$13</f>
        <v>3425.7796527837486</v>
      </c>
      <c r="T1621" s="36">
        <f>(Reference!N$12*List!$G1621)+Reference!N$13</f>
        <v>13819.126067714431</v>
      </c>
      <c r="U1621" s="12">
        <f>(Reference!O$12*List!$G1621)+Reference!O$13</f>
        <v>513.63807420568605</v>
      </c>
      <c r="V1621" s="12">
        <f>(Reference!P$12*List!$G1621)+Reference!P$13</f>
        <v>723.76274092619406</v>
      </c>
      <c r="W1621" s="12">
        <f>(Reference!Q$12*List!$G1621)+Reference!Q$13</f>
        <v>361.88137046309703</v>
      </c>
      <c r="X1621" s="54"/>
      <c r="Y1621" s="1" t="str">
        <f t="shared" si="51"/>
        <v>Stone County, Missouri</v>
      </c>
      <c r="Z1621" s="41" t="s">
        <v>995</v>
      </c>
      <c r="AA1621" s="40" t="s">
        <v>2225</v>
      </c>
      <c r="AB1621" s="44" t="s">
        <v>1986</v>
      </c>
      <c r="AC1621" s="63"/>
      <c r="AD1621" s="57">
        <f t="shared" si="50"/>
        <v>0.77750000000000008</v>
      </c>
    </row>
    <row r="1622" spans="1:30" x14ac:dyDescent="0.3">
      <c r="A1622" s="47">
        <v>26987</v>
      </c>
      <c r="B1622" s="19">
        <v>99926</v>
      </c>
      <c r="C1622" s="49" t="s">
        <v>1986</v>
      </c>
      <c r="D1622" s="41" t="s">
        <v>285</v>
      </c>
      <c r="E1622" s="44" t="s">
        <v>1986</v>
      </c>
      <c r="F1622" s="18" t="s">
        <v>7</v>
      </c>
      <c r="G1622" s="16">
        <v>0.77750000000000008</v>
      </c>
      <c r="H1622" s="36">
        <f>(Reference!B$12*List!$G1622)+Reference!B$13</f>
        <v>791.40706394189601</v>
      </c>
      <c r="I1622" s="36">
        <f>(Reference!C$12*List!$G1622)+Reference!C$13</f>
        <v>1180.9573545845235</v>
      </c>
      <c r="J1622" s="36">
        <f>(Reference!D$12*List!$G1622)+Reference!D$13</f>
        <v>1413.4475810953754</v>
      </c>
      <c r="K1622" s="36">
        <f>(Reference!E$12*List!$G1622)+Reference!E$13</f>
        <v>1748.2335072710021</v>
      </c>
      <c r="L1622" s="36">
        <f>(Reference!F$12*List!$G1622)+Reference!F$13</f>
        <v>1821.080444911069</v>
      </c>
      <c r="M1622" s="36">
        <f>(Reference!G$12*List!$G1622)+Reference!G$13</f>
        <v>2062.3536355345532</v>
      </c>
      <c r="N1622" s="36">
        <f>(Reference!H$12*List!$G1622)+Reference!H$13</f>
        <v>2140.8836676004403</v>
      </c>
      <c r="O1622" s="36">
        <f>(Reference!I$12*List!$G1622)+Reference!I$13</f>
        <v>2225.0967940921487</v>
      </c>
      <c r="P1622" s="36">
        <f>(Reference!J$12*List!$G1622)+Reference!J$13</f>
        <v>2575.8987136496344</v>
      </c>
      <c r="Q1622" s="36">
        <f>(Reference!K$12*List!$G1622)+Reference!K$13</f>
        <v>2657.5286154023338</v>
      </c>
      <c r="R1622" s="36">
        <f>(Reference!L$12*List!$G1622)+Reference!L$13</f>
        <v>2867.2864642099021</v>
      </c>
      <c r="S1622" s="36">
        <f>(Reference!M$12*List!$G1622)+Reference!M$13</f>
        <v>3425.7796527837486</v>
      </c>
      <c r="T1622" s="36">
        <f>(Reference!N$12*List!$G1622)+Reference!N$13</f>
        <v>13819.126067714431</v>
      </c>
      <c r="U1622" s="12">
        <f>(Reference!O$12*List!$G1622)+Reference!O$13</f>
        <v>513.63807420568605</v>
      </c>
      <c r="V1622" s="12">
        <f>(Reference!P$12*List!$G1622)+Reference!P$13</f>
        <v>723.76274092619406</v>
      </c>
      <c r="W1622" s="12">
        <f>(Reference!Q$12*List!$G1622)+Reference!Q$13</f>
        <v>361.88137046309703</v>
      </c>
      <c r="X1622" s="54"/>
      <c r="Y1622" s="1" t="str">
        <f t="shared" si="51"/>
        <v>Sullivan County, Missouri</v>
      </c>
      <c r="Z1622" s="41" t="s">
        <v>285</v>
      </c>
      <c r="AA1622" s="40" t="s">
        <v>2225</v>
      </c>
      <c r="AB1622" s="44" t="s">
        <v>1986</v>
      </c>
      <c r="AC1622" s="63"/>
      <c r="AD1622" s="57">
        <f t="shared" si="50"/>
        <v>0.77750000000000008</v>
      </c>
    </row>
    <row r="1623" spans="1:30" x14ac:dyDescent="0.3">
      <c r="A1623" s="47">
        <v>26988</v>
      </c>
      <c r="B1623" s="19">
        <v>99926</v>
      </c>
      <c r="C1623" s="49" t="s">
        <v>1986</v>
      </c>
      <c r="D1623" s="41" t="s">
        <v>1460</v>
      </c>
      <c r="E1623" s="44" t="s">
        <v>1986</v>
      </c>
      <c r="F1623" s="18" t="s">
        <v>7</v>
      </c>
      <c r="G1623" s="16">
        <v>0.77750000000000008</v>
      </c>
      <c r="H1623" s="36">
        <f>(Reference!B$12*List!$G1623)+Reference!B$13</f>
        <v>791.40706394189601</v>
      </c>
      <c r="I1623" s="36">
        <f>(Reference!C$12*List!$G1623)+Reference!C$13</f>
        <v>1180.9573545845235</v>
      </c>
      <c r="J1623" s="36">
        <f>(Reference!D$12*List!$G1623)+Reference!D$13</f>
        <v>1413.4475810953754</v>
      </c>
      <c r="K1623" s="36">
        <f>(Reference!E$12*List!$G1623)+Reference!E$13</f>
        <v>1748.2335072710021</v>
      </c>
      <c r="L1623" s="36">
        <f>(Reference!F$12*List!$G1623)+Reference!F$13</f>
        <v>1821.080444911069</v>
      </c>
      <c r="M1623" s="36">
        <f>(Reference!G$12*List!$G1623)+Reference!G$13</f>
        <v>2062.3536355345532</v>
      </c>
      <c r="N1623" s="36">
        <f>(Reference!H$12*List!$G1623)+Reference!H$13</f>
        <v>2140.8836676004403</v>
      </c>
      <c r="O1623" s="36">
        <f>(Reference!I$12*List!$G1623)+Reference!I$13</f>
        <v>2225.0967940921487</v>
      </c>
      <c r="P1623" s="36">
        <f>(Reference!J$12*List!$G1623)+Reference!J$13</f>
        <v>2575.8987136496344</v>
      </c>
      <c r="Q1623" s="36">
        <f>(Reference!K$12*List!$G1623)+Reference!K$13</f>
        <v>2657.5286154023338</v>
      </c>
      <c r="R1623" s="36">
        <f>(Reference!L$12*List!$G1623)+Reference!L$13</f>
        <v>2867.2864642099021</v>
      </c>
      <c r="S1623" s="36">
        <f>(Reference!M$12*List!$G1623)+Reference!M$13</f>
        <v>3425.7796527837486</v>
      </c>
      <c r="T1623" s="36">
        <f>(Reference!N$12*List!$G1623)+Reference!N$13</f>
        <v>13819.126067714431</v>
      </c>
      <c r="U1623" s="12">
        <f>(Reference!O$12*List!$G1623)+Reference!O$13</f>
        <v>513.63807420568605</v>
      </c>
      <c r="V1623" s="12">
        <f>(Reference!P$12*List!$G1623)+Reference!P$13</f>
        <v>723.76274092619406</v>
      </c>
      <c r="W1623" s="12">
        <f>(Reference!Q$12*List!$G1623)+Reference!Q$13</f>
        <v>361.88137046309703</v>
      </c>
      <c r="X1623" s="54"/>
      <c r="Y1623" s="1" t="str">
        <f t="shared" si="51"/>
        <v>Taney County, Missouri</v>
      </c>
      <c r="Z1623" s="41" t="s">
        <v>1460</v>
      </c>
      <c r="AA1623" s="40" t="s">
        <v>2225</v>
      </c>
      <c r="AB1623" s="44" t="s">
        <v>1986</v>
      </c>
      <c r="AC1623" s="63"/>
      <c r="AD1623" s="57">
        <f t="shared" si="50"/>
        <v>0.77750000000000008</v>
      </c>
    </row>
    <row r="1624" spans="1:30" x14ac:dyDescent="0.3">
      <c r="A1624" s="47">
        <v>26989</v>
      </c>
      <c r="B1624" s="19">
        <v>99926</v>
      </c>
      <c r="C1624" s="49" t="s">
        <v>1986</v>
      </c>
      <c r="D1624" s="41" t="s">
        <v>1461</v>
      </c>
      <c r="E1624" s="44" t="s">
        <v>1986</v>
      </c>
      <c r="F1624" s="18" t="s">
        <v>7</v>
      </c>
      <c r="G1624" s="16">
        <v>0.77750000000000008</v>
      </c>
      <c r="H1624" s="36">
        <f>(Reference!B$12*List!$G1624)+Reference!B$13</f>
        <v>791.40706394189601</v>
      </c>
      <c r="I1624" s="36">
        <f>(Reference!C$12*List!$G1624)+Reference!C$13</f>
        <v>1180.9573545845235</v>
      </c>
      <c r="J1624" s="36">
        <f>(Reference!D$12*List!$G1624)+Reference!D$13</f>
        <v>1413.4475810953754</v>
      </c>
      <c r="K1624" s="36">
        <f>(Reference!E$12*List!$G1624)+Reference!E$13</f>
        <v>1748.2335072710021</v>
      </c>
      <c r="L1624" s="36">
        <f>(Reference!F$12*List!$G1624)+Reference!F$13</f>
        <v>1821.080444911069</v>
      </c>
      <c r="M1624" s="36">
        <f>(Reference!G$12*List!$G1624)+Reference!G$13</f>
        <v>2062.3536355345532</v>
      </c>
      <c r="N1624" s="36">
        <f>(Reference!H$12*List!$G1624)+Reference!H$13</f>
        <v>2140.8836676004403</v>
      </c>
      <c r="O1624" s="36">
        <f>(Reference!I$12*List!$G1624)+Reference!I$13</f>
        <v>2225.0967940921487</v>
      </c>
      <c r="P1624" s="36">
        <f>(Reference!J$12*List!$G1624)+Reference!J$13</f>
        <v>2575.8987136496344</v>
      </c>
      <c r="Q1624" s="36">
        <f>(Reference!K$12*List!$G1624)+Reference!K$13</f>
        <v>2657.5286154023338</v>
      </c>
      <c r="R1624" s="36">
        <f>(Reference!L$12*List!$G1624)+Reference!L$13</f>
        <v>2867.2864642099021</v>
      </c>
      <c r="S1624" s="36">
        <f>(Reference!M$12*List!$G1624)+Reference!M$13</f>
        <v>3425.7796527837486</v>
      </c>
      <c r="T1624" s="36">
        <f>(Reference!N$12*List!$G1624)+Reference!N$13</f>
        <v>13819.126067714431</v>
      </c>
      <c r="U1624" s="12">
        <f>(Reference!O$12*List!$G1624)+Reference!O$13</f>
        <v>513.63807420568605</v>
      </c>
      <c r="V1624" s="12">
        <f>(Reference!P$12*List!$G1624)+Reference!P$13</f>
        <v>723.76274092619406</v>
      </c>
      <c r="W1624" s="12">
        <f>(Reference!Q$12*List!$G1624)+Reference!Q$13</f>
        <v>361.88137046309703</v>
      </c>
      <c r="X1624" s="54"/>
      <c r="Y1624" s="1" t="str">
        <f t="shared" si="51"/>
        <v>Texas County, Missouri</v>
      </c>
      <c r="Z1624" s="41" t="s">
        <v>1461</v>
      </c>
      <c r="AA1624" s="40" t="s">
        <v>2225</v>
      </c>
      <c r="AB1624" s="44" t="s">
        <v>1986</v>
      </c>
      <c r="AC1624" s="63"/>
      <c r="AD1624" s="57">
        <f t="shared" si="50"/>
        <v>0.77750000000000008</v>
      </c>
    </row>
    <row r="1625" spans="1:30" x14ac:dyDescent="0.3">
      <c r="A1625" s="47">
        <v>26990</v>
      </c>
      <c r="B1625" s="19">
        <v>99926</v>
      </c>
      <c r="C1625" s="49" t="s">
        <v>1986</v>
      </c>
      <c r="D1625" s="41" t="s">
        <v>1308</v>
      </c>
      <c r="E1625" s="44" t="s">
        <v>1986</v>
      </c>
      <c r="F1625" s="18" t="s">
        <v>7</v>
      </c>
      <c r="G1625" s="16">
        <v>0.77750000000000008</v>
      </c>
      <c r="H1625" s="36">
        <f>(Reference!B$12*List!$G1625)+Reference!B$13</f>
        <v>791.40706394189601</v>
      </c>
      <c r="I1625" s="36">
        <f>(Reference!C$12*List!$G1625)+Reference!C$13</f>
        <v>1180.9573545845235</v>
      </c>
      <c r="J1625" s="36">
        <f>(Reference!D$12*List!$G1625)+Reference!D$13</f>
        <v>1413.4475810953754</v>
      </c>
      <c r="K1625" s="36">
        <f>(Reference!E$12*List!$G1625)+Reference!E$13</f>
        <v>1748.2335072710021</v>
      </c>
      <c r="L1625" s="36">
        <f>(Reference!F$12*List!$G1625)+Reference!F$13</f>
        <v>1821.080444911069</v>
      </c>
      <c r="M1625" s="36">
        <f>(Reference!G$12*List!$G1625)+Reference!G$13</f>
        <v>2062.3536355345532</v>
      </c>
      <c r="N1625" s="36">
        <f>(Reference!H$12*List!$G1625)+Reference!H$13</f>
        <v>2140.8836676004403</v>
      </c>
      <c r="O1625" s="36">
        <f>(Reference!I$12*List!$G1625)+Reference!I$13</f>
        <v>2225.0967940921487</v>
      </c>
      <c r="P1625" s="36">
        <f>(Reference!J$12*List!$G1625)+Reference!J$13</f>
        <v>2575.8987136496344</v>
      </c>
      <c r="Q1625" s="36">
        <f>(Reference!K$12*List!$G1625)+Reference!K$13</f>
        <v>2657.5286154023338</v>
      </c>
      <c r="R1625" s="36">
        <f>(Reference!L$12*List!$G1625)+Reference!L$13</f>
        <v>2867.2864642099021</v>
      </c>
      <c r="S1625" s="36">
        <f>(Reference!M$12*List!$G1625)+Reference!M$13</f>
        <v>3425.7796527837486</v>
      </c>
      <c r="T1625" s="36">
        <f>(Reference!N$12*List!$G1625)+Reference!N$13</f>
        <v>13819.126067714431</v>
      </c>
      <c r="U1625" s="12">
        <f>(Reference!O$12*List!$G1625)+Reference!O$13</f>
        <v>513.63807420568605</v>
      </c>
      <c r="V1625" s="12">
        <f>(Reference!P$12*List!$G1625)+Reference!P$13</f>
        <v>723.76274092619406</v>
      </c>
      <c r="W1625" s="12">
        <f>(Reference!Q$12*List!$G1625)+Reference!Q$13</f>
        <v>361.88137046309703</v>
      </c>
      <c r="X1625" s="54"/>
      <c r="Y1625" s="1" t="str">
        <f t="shared" si="51"/>
        <v>Vernon County, Missouri</v>
      </c>
      <c r="Z1625" s="41" t="s">
        <v>1308</v>
      </c>
      <c r="AA1625" s="40" t="s">
        <v>2225</v>
      </c>
      <c r="AB1625" s="44" t="s">
        <v>1986</v>
      </c>
      <c r="AC1625" s="63"/>
      <c r="AD1625" s="57">
        <f t="shared" si="50"/>
        <v>0.77750000000000008</v>
      </c>
    </row>
    <row r="1626" spans="1:30" x14ac:dyDescent="0.3">
      <c r="A1626" s="47">
        <v>26991</v>
      </c>
      <c r="B1626" s="28">
        <v>41180</v>
      </c>
      <c r="C1626" s="49" t="s">
        <v>2356</v>
      </c>
      <c r="D1626" s="40" t="s">
        <v>303</v>
      </c>
      <c r="E1626" s="43" t="s">
        <v>1986</v>
      </c>
      <c r="F1626" s="18" t="s">
        <v>6</v>
      </c>
      <c r="G1626" s="10">
        <v>0.92720000000000002</v>
      </c>
      <c r="H1626" s="36">
        <f>(Reference!B$12*List!$G1626)+Reference!B$13</f>
        <v>904.15130632345574</v>
      </c>
      <c r="I1626" s="36">
        <f>(Reference!C$12*List!$G1626)+Reference!C$13</f>
        <v>1349.1971243489979</v>
      </c>
      <c r="J1626" s="36">
        <f>(Reference!D$12*List!$G1626)+Reference!D$13</f>
        <v>1614.8080237011116</v>
      </c>
      <c r="K1626" s="36">
        <f>(Reference!E$12*List!$G1626)+Reference!E$13</f>
        <v>1997.2877187681554</v>
      </c>
      <c r="L1626" s="36">
        <f>(Reference!F$12*List!$G1626)+Reference!F$13</f>
        <v>2080.5124672318179</v>
      </c>
      <c r="M1626" s="36">
        <f>(Reference!G$12*List!$G1626)+Reference!G$13</f>
        <v>2356.1575561150112</v>
      </c>
      <c r="N1626" s="36">
        <f>(Reference!H$12*List!$G1626)+Reference!H$13</f>
        <v>2445.8750154517252</v>
      </c>
      <c r="O1626" s="36">
        <f>(Reference!I$12*List!$G1626)+Reference!I$13</f>
        <v>2542.0851856614904</v>
      </c>
      <c r="P1626" s="36">
        <f>(Reference!J$12*List!$G1626)+Reference!J$13</f>
        <v>2942.8625204616806</v>
      </c>
      <c r="Q1626" s="36">
        <f>(Reference!K$12*List!$G1626)+Reference!K$13</f>
        <v>3036.1214584564232</v>
      </c>
      <c r="R1626" s="36">
        <f>(Reference!L$12*List!$G1626)+Reference!L$13</f>
        <v>3275.7615143163302</v>
      </c>
      <c r="S1626" s="36">
        <f>(Reference!M$12*List!$G1626)+Reference!M$13</f>
        <v>3913.8179192044076</v>
      </c>
      <c r="T1626" s="36">
        <f>(Reference!N$12*List!$G1626)+Reference!N$13</f>
        <v>15787.805613129905</v>
      </c>
      <c r="U1626" s="12">
        <f>(Reference!O$12*List!$G1626)+Reference!O$13</f>
        <v>586.81120870641007</v>
      </c>
      <c r="V1626" s="12">
        <f>(Reference!P$12*List!$G1626)+Reference!P$13</f>
        <v>826.87033954085064</v>
      </c>
      <c r="W1626" s="12">
        <f>(Reference!Q$12*List!$G1626)+Reference!Q$13</f>
        <v>413.43516977042532</v>
      </c>
      <c r="X1626" s="54"/>
      <c r="Y1626" s="1" t="str">
        <f t="shared" si="51"/>
        <v>Warren County, Missouri</v>
      </c>
      <c r="Z1626" s="40" t="s">
        <v>303</v>
      </c>
      <c r="AA1626" s="40" t="s">
        <v>2225</v>
      </c>
      <c r="AB1626" s="43" t="s">
        <v>1986</v>
      </c>
      <c r="AC1626" s="62"/>
      <c r="AD1626" s="57">
        <f t="shared" si="50"/>
        <v>0.92720000000000002</v>
      </c>
    </row>
    <row r="1627" spans="1:30" x14ac:dyDescent="0.3">
      <c r="A1627" s="47">
        <v>26992</v>
      </c>
      <c r="B1627" s="19">
        <v>99926</v>
      </c>
      <c r="C1627" s="49" t="s">
        <v>1986</v>
      </c>
      <c r="D1627" s="41" t="s">
        <v>66</v>
      </c>
      <c r="E1627" s="44" t="s">
        <v>1986</v>
      </c>
      <c r="F1627" s="18" t="s">
        <v>7</v>
      </c>
      <c r="G1627" s="16">
        <v>0.77750000000000008</v>
      </c>
      <c r="H1627" s="36">
        <f>(Reference!B$12*List!$G1627)+Reference!B$13</f>
        <v>791.40706394189601</v>
      </c>
      <c r="I1627" s="36">
        <f>(Reference!C$12*List!$G1627)+Reference!C$13</f>
        <v>1180.9573545845235</v>
      </c>
      <c r="J1627" s="36">
        <f>(Reference!D$12*List!$G1627)+Reference!D$13</f>
        <v>1413.4475810953754</v>
      </c>
      <c r="K1627" s="36">
        <f>(Reference!E$12*List!$G1627)+Reference!E$13</f>
        <v>1748.2335072710021</v>
      </c>
      <c r="L1627" s="36">
        <f>(Reference!F$12*List!$G1627)+Reference!F$13</f>
        <v>1821.080444911069</v>
      </c>
      <c r="M1627" s="36">
        <f>(Reference!G$12*List!$G1627)+Reference!G$13</f>
        <v>2062.3536355345532</v>
      </c>
      <c r="N1627" s="36">
        <f>(Reference!H$12*List!$G1627)+Reference!H$13</f>
        <v>2140.8836676004403</v>
      </c>
      <c r="O1627" s="36">
        <f>(Reference!I$12*List!$G1627)+Reference!I$13</f>
        <v>2225.0967940921487</v>
      </c>
      <c r="P1627" s="36">
        <f>(Reference!J$12*List!$G1627)+Reference!J$13</f>
        <v>2575.8987136496344</v>
      </c>
      <c r="Q1627" s="36">
        <f>(Reference!K$12*List!$G1627)+Reference!K$13</f>
        <v>2657.5286154023338</v>
      </c>
      <c r="R1627" s="36">
        <f>(Reference!L$12*List!$G1627)+Reference!L$13</f>
        <v>2867.2864642099021</v>
      </c>
      <c r="S1627" s="36">
        <f>(Reference!M$12*List!$G1627)+Reference!M$13</f>
        <v>3425.7796527837486</v>
      </c>
      <c r="T1627" s="36">
        <f>(Reference!N$12*List!$G1627)+Reference!N$13</f>
        <v>13819.126067714431</v>
      </c>
      <c r="U1627" s="12">
        <f>(Reference!O$12*List!$G1627)+Reference!O$13</f>
        <v>513.63807420568605</v>
      </c>
      <c r="V1627" s="12">
        <f>(Reference!P$12*List!$G1627)+Reference!P$13</f>
        <v>723.76274092619406</v>
      </c>
      <c r="W1627" s="12">
        <f>(Reference!Q$12*List!$G1627)+Reference!Q$13</f>
        <v>361.88137046309703</v>
      </c>
      <c r="X1627" s="54"/>
      <c r="Y1627" s="1" t="str">
        <f t="shared" si="51"/>
        <v>Washington County, Missouri</v>
      </c>
      <c r="Z1627" s="41" t="s">
        <v>66</v>
      </c>
      <c r="AA1627" s="40" t="s">
        <v>2225</v>
      </c>
      <c r="AB1627" s="44" t="s">
        <v>1986</v>
      </c>
      <c r="AC1627" s="63"/>
      <c r="AD1627" s="57">
        <f t="shared" si="50"/>
        <v>0.77750000000000008</v>
      </c>
    </row>
    <row r="1628" spans="1:30" x14ac:dyDescent="0.3">
      <c r="A1628" s="47">
        <v>26993</v>
      </c>
      <c r="B1628" s="19">
        <v>99926</v>
      </c>
      <c r="C1628" s="49" t="s">
        <v>1986</v>
      </c>
      <c r="D1628" s="41" t="s">
        <v>411</v>
      </c>
      <c r="E1628" s="44" t="s">
        <v>1986</v>
      </c>
      <c r="F1628" s="18" t="s">
        <v>7</v>
      </c>
      <c r="G1628" s="16">
        <v>0.77750000000000008</v>
      </c>
      <c r="H1628" s="36">
        <f>(Reference!B$12*List!$G1628)+Reference!B$13</f>
        <v>791.40706394189601</v>
      </c>
      <c r="I1628" s="36">
        <f>(Reference!C$12*List!$G1628)+Reference!C$13</f>
        <v>1180.9573545845235</v>
      </c>
      <c r="J1628" s="36">
        <f>(Reference!D$12*List!$G1628)+Reference!D$13</f>
        <v>1413.4475810953754</v>
      </c>
      <c r="K1628" s="36">
        <f>(Reference!E$12*List!$G1628)+Reference!E$13</f>
        <v>1748.2335072710021</v>
      </c>
      <c r="L1628" s="36">
        <f>(Reference!F$12*List!$G1628)+Reference!F$13</f>
        <v>1821.080444911069</v>
      </c>
      <c r="M1628" s="36">
        <f>(Reference!G$12*List!$G1628)+Reference!G$13</f>
        <v>2062.3536355345532</v>
      </c>
      <c r="N1628" s="36">
        <f>(Reference!H$12*List!$G1628)+Reference!H$13</f>
        <v>2140.8836676004403</v>
      </c>
      <c r="O1628" s="36">
        <f>(Reference!I$12*List!$G1628)+Reference!I$13</f>
        <v>2225.0967940921487</v>
      </c>
      <c r="P1628" s="36">
        <f>(Reference!J$12*List!$G1628)+Reference!J$13</f>
        <v>2575.8987136496344</v>
      </c>
      <c r="Q1628" s="36">
        <f>(Reference!K$12*List!$G1628)+Reference!K$13</f>
        <v>2657.5286154023338</v>
      </c>
      <c r="R1628" s="36">
        <f>(Reference!L$12*List!$G1628)+Reference!L$13</f>
        <v>2867.2864642099021</v>
      </c>
      <c r="S1628" s="36">
        <f>(Reference!M$12*List!$G1628)+Reference!M$13</f>
        <v>3425.7796527837486</v>
      </c>
      <c r="T1628" s="36">
        <f>(Reference!N$12*List!$G1628)+Reference!N$13</f>
        <v>13819.126067714431</v>
      </c>
      <c r="U1628" s="12">
        <f>(Reference!O$12*List!$G1628)+Reference!O$13</f>
        <v>513.63807420568605</v>
      </c>
      <c r="V1628" s="12">
        <f>(Reference!P$12*List!$G1628)+Reference!P$13</f>
        <v>723.76274092619406</v>
      </c>
      <c r="W1628" s="12">
        <f>(Reference!Q$12*List!$G1628)+Reference!Q$13</f>
        <v>361.88137046309703</v>
      </c>
      <c r="X1628" s="54"/>
      <c r="Y1628" s="1" t="str">
        <f t="shared" si="51"/>
        <v>Wayne County, Missouri</v>
      </c>
      <c r="Z1628" s="41" t="s">
        <v>411</v>
      </c>
      <c r="AA1628" s="40" t="s">
        <v>2225</v>
      </c>
      <c r="AB1628" s="44" t="s">
        <v>1986</v>
      </c>
      <c r="AC1628" s="63"/>
      <c r="AD1628" s="57">
        <f t="shared" si="50"/>
        <v>0.77750000000000008</v>
      </c>
    </row>
    <row r="1629" spans="1:30" x14ac:dyDescent="0.3">
      <c r="A1629" s="47">
        <v>26994</v>
      </c>
      <c r="B1629" s="28">
        <v>44180</v>
      </c>
      <c r="C1629" s="49" t="s">
        <v>2367</v>
      </c>
      <c r="D1629" s="40" t="s">
        <v>451</v>
      </c>
      <c r="E1629" s="43" t="s">
        <v>1986</v>
      </c>
      <c r="F1629" s="18" t="s">
        <v>6</v>
      </c>
      <c r="G1629" s="10">
        <v>0.78949999999999998</v>
      </c>
      <c r="H1629" s="36">
        <f>(Reference!B$12*List!$G1629)+Reference!B$13</f>
        <v>800.44467856166023</v>
      </c>
      <c r="I1629" s="36">
        <f>(Reference!C$12*List!$G1629)+Reference!C$13</f>
        <v>1194.4435084734591</v>
      </c>
      <c r="J1629" s="36">
        <f>(Reference!D$12*List!$G1629)+Reference!D$13</f>
        <v>1429.5886987391216</v>
      </c>
      <c r="K1629" s="36">
        <f>(Reference!E$12*List!$G1629)+Reference!E$13</f>
        <v>1768.1977727216754</v>
      </c>
      <c r="L1629" s="36">
        <f>(Reference!F$12*List!$G1629)+Reference!F$13</f>
        <v>1841.8765990049164</v>
      </c>
      <c r="M1629" s="36">
        <f>(Reference!G$12*List!$G1629)+Reference!G$13</f>
        <v>2085.9050520139481</v>
      </c>
      <c r="N1629" s="36">
        <f>(Reference!H$12*List!$G1629)+Reference!H$13</f>
        <v>2165.3318718370165</v>
      </c>
      <c r="O1629" s="36">
        <f>(Reference!I$12*List!$G1629)+Reference!I$13</f>
        <v>2250.5066851999113</v>
      </c>
      <c r="P1629" s="36">
        <f>(Reference!J$12*List!$G1629)+Reference!J$13</f>
        <v>2605.3146500674338</v>
      </c>
      <c r="Q1629" s="36">
        <f>(Reference!K$12*List!$G1629)+Reference!K$13</f>
        <v>2687.8767390940438</v>
      </c>
      <c r="R1629" s="36">
        <f>(Reference!L$12*List!$G1629)+Reference!L$13</f>
        <v>2900.0299552003971</v>
      </c>
      <c r="S1629" s="36">
        <f>(Reference!M$12*List!$G1629)+Reference!M$13</f>
        <v>3464.900956705244</v>
      </c>
      <c r="T1629" s="36">
        <f>(Reference!N$12*List!$G1629)+Reference!N$13</f>
        <v>13976.936051314868</v>
      </c>
      <c r="U1629" s="12">
        <f>(Reference!O$12*List!$G1629)+Reference!O$13</f>
        <v>519.50365612959172</v>
      </c>
      <c r="V1629" s="12">
        <f>(Reference!P$12*List!$G1629)+Reference!P$13</f>
        <v>732.02787909169751</v>
      </c>
      <c r="W1629" s="12">
        <f>(Reference!Q$12*List!$G1629)+Reference!Q$13</f>
        <v>366.01393954584876</v>
      </c>
      <c r="X1629" s="54"/>
      <c r="Y1629" s="1" t="str">
        <f t="shared" si="51"/>
        <v>Webster County, Missouri</v>
      </c>
      <c r="Z1629" s="40" t="s">
        <v>451</v>
      </c>
      <c r="AA1629" s="40" t="s">
        <v>2225</v>
      </c>
      <c r="AB1629" s="43" t="s">
        <v>1986</v>
      </c>
      <c r="AC1629" s="62"/>
      <c r="AD1629" s="57">
        <f t="shared" si="50"/>
        <v>0.78949999999999998</v>
      </c>
    </row>
    <row r="1630" spans="1:30" x14ac:dyDescent="0.3">
      <c r="A1630" s="47">
        <v>26995</v>
      </c>
      <c r="B1630" s="19">
        <v>99926</v>
      </c>
      <c r="C1630" s="49" t="s">
        <v>1986</v>
      </c>
      <c r="D1630" s="41" t="s">
        <v>223</v>
      </c>
      <c r="E1630" s="44" t="s">
        <v>1986</v>
      </c>
      <c r="F1630" s="18" t="s">
        <v>7</v>
      </c>
      <c r="G1630" s="16">
        <v>0.77750000000000008</v>
      </c>
      <c r="H1630" s="36">
        <f>(Reference!B$12*List!$G1630)+Reference!B$13</f>
        <v>791.40706394189601</v>
      </c>
      <c r="I1630" s="36">
        <f>(Reference!C$12*List!$G1630)+Reference!C$13</f>
        <v>1180.9573545845235</v>
      </c>
      <c r="J1630" s="36">
        <f>(Reference!D$12*List!$G1630)+Reference!D$13</f>
        <v>1413.4475810953754</v>
      </c>
      <c r="K1630" s="36">
        <f>(Reference!E$12*List!$G1630)+Reference!E$13</f>
        <v>1748.2335072710021</v>
      </c>
      <c r="L1630" s="36">
        <f>(Reference!F$12*List!$G1630)+Reference!F$13</f>
        <v>1821.080444911069</v>
      </c>
      <c r="M1630" s="36">
        <f>(Reference!G$12*List!$G1630)+Reference!G$13</f>
        <v>2062.3536355345532</v>
      </c>
      <c r="N1630" s="36">
        <f>(Reference!H$12*List!$G1630)+Reference!H$13</f>
        <v>2140.8836676004403</v>
      </c>
      <c r="O1630" s="36">
        <f>(Reference!I$12*List!$G1630)+Reference!I$13</f>
        <v>2225.0967940921487</v>
      </c>
      <c r="P1630" s="36">
        <f>(Reference!J$12*List!$G1630)+Reference!J$13</f>
        <v>2575.8987136496344</v>
      </c>
      <c r="Q1630" s="36">
        <f>(Reference!K$12*List!$G1630)+Reference!K$13</f>
        <v>2657.5286154023338</v>
      </c>
      <c r="R1630" s="36">
        <f>(Reference!L$12*List!$G1630)+Reference!L$13</f>
        <v>2867.2864642099021</v>
      </c>
      <c r="S1630" s="36">
        <f>(Reference!M$12*List!$G1630)+Reference!M$13</f>
        <v>3425.7796527837486</v>
      </c>
      <c r="T1630" s="36">
        <f>(Reference!N$12*List!$G1630)+Reference!N$13</f>
        <v>13819.126067714431</v>
      </c>
      <c r="U1630" s="12">
        <f>(Reference!O$12*List!$G1630)+Reference!O$13</f>
        <v>513.63807420568605</v>
      </c>
      <c r="V1630" s="12">
        <f>(Reference!P$12*List!$G1630)+Reference!P$13</f>
        <v>723.76274092619406</v>
      </c>
      <c r="W1630" s="12">
        <f>(Reference!Q$12*List!$G1630)+Reference!Q$13</f>
        <v>361.88137046309703</v>
      </c>
      <c r="X1630" s="54"/>
      <c r="Y1630" s="1" t="str">
        <f t="shared" si="51"/>
        <v>Worth County, Missouri</v>
      </c>
      <c r="Z1630" s="41" t="s">
        <v>223</v>
      </c>
      <c r="AA1630" s="40" t="s">
        <v>2225</v>
      </c>
      <c r="AB1630" s="44" t="s">
        <v>1986</v>
      </c>
      <c r="AC1630" s="63"/>
      <c r="AD1630" s="57">
        <f t="shared" si="50"/>
        <v>0.77750000000000008</v>
      </c>
    </row>
    <row r="1631" spans="1:30" x14ac:dyDescent="0.3">
      <c r="A1631" s="47">
        <v>26996</v>
      </c>
      <c r="B1631" s="19">
        <v>99926</v>
      </c>
      <c r="C1631" s="49" t="s">
        <v>1986</v>
      </c>
      <c r="D1631" s="41" t="s">
        <v>428</v>
      </c>
      <c r="E1631" s="44" t="s">
        <v>1986</v>
      </c>
      <c r="F1631" s="18" t="s">
        <v>7</v>
      </c>
      <c r="G1631" s="16">
        <v>0.77750000000000008</v>
      </c>
      <c r="H1631" s="36">
        <f>(Reference!B$12*List!$G1631)+Reference!B$13</f>
        <v>791.40706394189601</v>
      </c>
      <c r="I1631" s="36">
        <f>(Reference!C$12*List!$G1631)+Reference!C$13</f>
        <v>1180.9573545845235</v>
      </c>
      <c r="J1631" s="36">
        <f>(Reference!D$12*List!$G1631)+Reference!D$13</f>
        <v>1413.4475810953754</v>
      </c>
      <c r="K1631" s="36">
        <f>(Reference!E$12*List!$G1631)+Reference!E$13</f>
        <v>1748.2335072710021</v>
      </c>
      <c r="L1631" s="36">
        <f>(Reference!F$12*List!$G1631)+Reference!F$13</f>
        <v>1821.080444911069</v>
      </c>
      <c r="M1631" s="36">
        <f>(Reference!G$12*List!$G1631)+Reference!G$13</f>
        <v>2062.3536355345532</v>
      </c>
      <c r="N1631" s="36">
        <f>(Reference!H$12*List!$G1631)+Reference!H$13</f>
        <v>2140.8836676004403</v>
      </c>
      <c r="O1631" s="36">
        <f>(Reference!I$12*List!$G1631)+Reference!I$13</f>
        <v>2225.0967940921487</v>
      </c>
      <c r="P1631" s="36">
        <f>(Reference!J$12*List!$G1631)+Reference!J$13</f>
        <v>2575.8987136496344</v>
      </c>
      <c r="Q1631" s="36">
        <f>(Reference!K$12*List!$G1631)+Reference!K$13</f>
        <v>2657.5286154023338</v>
      </c>
      <c r="R1631" s="36">
        <f>(Reference!L$12*List!$G1631)+Reference!L$13</f>
        <v>2867.2864642099021</v>
      </c>
      <c r="S1631" s="36">
        <f>(Reference!M$12*List!$G1631)+Reference!M$13</f>
        <v>3425.7796527837486</v>
      </c>
      <c r="T1631" s="36">
        <f>(Reference!N$12*List!$G1631)+Reference!N$13</f>
        <v>13819.126067714431</v>
      </c>
      <c r="U1631" s="12">
        <f>(Reference!O$12*List!$G1631)+Reference!O$13</f>
        <v>513.63807420568605</v>
      </c>
      <c r="V1631" s="12">
        <f>(Reference!P$12*List!$G1631)+Reference!P$13</f>
        <v>723.76274092619406</v>
      </c>
      <c r="W1631" s="12">
        <f>(Reference!Q$12*List!$G1631)+Reference!Q$13</f>
        <v>361.88137046309703</v>
      </c>
      <c r="X1631" s="54"/>
      <c r="Y1631" s="1" t="str">
        <f t="shared" si="51"/>
        <v>Wright County, Missouri</v>
      </c>
      <c r="Z1631" s="41" t="s">
        <v>428</v>
      </c>
      <c r="AA1631" s="40" t="s">
        <v>2225</v>
      </c>
      <c r="AB1631" s="44" t="s">
        <v>1986</v>
      </c>
      <c r="AC1631" s="63"/>
      <c r="AD1631" s="57">
        <f t="shared" si="50"/>
        <v>0.77750000000000008</v>
      </c>
    </row>
    <row r="1632" spans="1:30" x14ac:dyDescent="0.3">
      <c r="A1632" s="47">
        <v>27000</v>
      </c>
      <c r="B1632" s="19">
        <v>99927</v>
      </c>
      <c r="C1632" s="49" t="s">
        <v>1987</v>
      </c>
      <c r="D1632" s="41" t="s">
        <v>1462</v>
      </c>
      <c r="E1632" s="44" t="s">
        <v>1987</v>
      </c>
      <c r="F1632" s="18" t="s">
        <v>7</v>
      </c>
      <c r="G1632" s="16">
        <v>0.83210000000000006</v>
      </c>
      <c r="H1632" s="36">
        <f>(Reference!B$12*List!$G1632)+Reference!B$13</f>
        <v>832.52821046182362</v>
      </c>
      <c r="I1632" s="36">
        <f>(Reference!C$12*List!$G1632)+Reference!C$13</f>
        <v>1242.3193547791816</v>
      </c>
      <c r="J1632" s="36">
        <f>(Reference!D$12*List!$G1632)+Reference!D$13</f>
        <v>1486.8896663744215</v>
      </c>
      <c r="K1632" s="36">
        <f>(Reference!E$12*List!$G1632)+Reference!E$13</f>
        <v>1839.070915071567</v>
      </c>
      <c r="L1632" s="36">
        <f>(Reference!F$12*List!$G1632)+Reference!F$13</f>
        <v>1915.7029460380757</v>
      </c>
      <c r="M1632" s="36">
        <f>(Reference!G$12*List!$G1632)+Reference!G$13</f>
        <v>2169.5125805158023</v>
      </c>
      <c r="N1632" s="36">
        <f>(Reference!H$12*List!$G1632)+Reference!H$13</f>
        <v>2252.1229968768612</v>
      </c>
      <c r="O1632" s="36">
        <f>(Reference!I$12*List!$G1632)+Reference!I$13</f>
        <v>2340.7117986324697</v>
      </c>
      <c r="P1632" s="36">
        <f>(Reference!J$12*List!$G1632)+Reference!J$13</f>
        <v>2709.7412243506215</v>
      </c>
      <c r="Q1632" s="36">
        <f>(Reference!K$12*List!$G1632)+Reference!K$13</f>
        <v>2795.612578199617</v>
      </c>
      <c r="R1632" s="36">
        <f>(Reference!L$12*List!$G1632)+Reference!L$13</f>
        <v>3016.2693482166551</v>
      </c>
      <c r="S1632" s="36">
        <f>(Reference!M$12*List!$G1632)+Reference!M$13</f>
        <v>3603.7815856265543</v>
      </c>
      <c r="T1632" s="36">
        <f>(Reference!N$12*List!$G1632)+Reference!N$13</f>
        <v>14537.161493096428</v>
      </c>
      <c r="U1632" s="12">
        <f>(Reference!O$12*List!$G1632)+Reference!O$13</f>
        <v>540.32647195945719</v>
      </c>
      <c r="V1632" s="12">
        <f>(Reference!P$12*List!$G1632)+Reference!P$13</f>
        <v>761.3691195792353</v>
      </c>
      <c r="W1632" s="12">
        <f>(Reference!Q$12*List!$G1632)+Reference!Q$13</f>
        <v>380.68455978961765</v>
      </c>
      <c r="X1632" s="54"/>
      <c r="Y1632" s="1" t="str">
        <f t="shared" si="51"/>
        <v>Beaverhead County, Montana</v>
      </c>
      <c r="Z1632" s="41" t="s">
        <v>1462</v>
      </c>
      <c r="AA1632" s="40" t="s">
        <v>2225</v>
      </c>
      <c r="AB1632" s="44" t="s">
        <v>1987</v>
      </c>
      <c r="AC1632" s="63"/>
      <c r="AD1632" s="57">
        <f t="shared" si="50"/>
        <v>0.83210000000000006</v>
      </c>
    </row>
    <row r="1633" spans="1:30" x14ac:dyDescent="0.3">
      <c r="A1633" s="47">
        <v>27010</v>
      </c>
      <c r="B1633" s="19">
        <v>99927</v>
      </c>
      <c r="C1633" s="49" t="s">
        <v>1987</v>
      </c>
      <c r="D1633" s="41" t="s">
        <v>1463</v>
      </c>
      <c r="E1633" s="44" t="s">
        <v>1987</v>
      </c>
      <c r="F1633" s="18" t="s">
        <v>7</v>
      </c>
      <c r="G1633" s="16">
        <v>0.83210000000000006</v>
      </c>
      <c r="H1633" s="36">
        <f>(Reference!B$12*List!$G1633)+Reference!B$13</f>
        <v>832.52821046182362</v>
      </c>
      <c r="I1633" s="36">
        <f>(Reference!C$12*List!$G1633)+Reference!C$13</f>
        <v>1242.3193547791816</v>
      </c>
      <c r="J1633" s="36">
        <f>(Reference!D$12*List!$G1633)+Reference!D$13</f>
        <v>1486.8896663744215</v>
      </c>
      <c r="K1633" s="36">
        <f>(Reference!E$12*List!$G1633)+Reference!E$13</f>
        <v>1839.070915071567</v>
      </c>
      <c r="L1633" s="36">
        <f>(Reference!F$12*List!$G1633)+Reference!F$13</f>
        <v>1915.7029460380757</v>
      </c>
      <c r="M1633" s="36">
        <f>(Reference!G$12*List!$G1633)+Reference!G$13</f>
        <v>2169.5125805158023</v>
      </c>
      <c r="N1633" s="36">
        <f>(Reference!H$12*List!$G1633)+Reference!H$13</f>
        <v>2252.1229968768612</v>
      </c>
      <c r="O1633" s="36">
        <f>(Reference!I$12*List!$G1633)+Reference!I$13</f>
        <v>2340.7117986324697</v>
      </c>
      <c r="P1633" s="36">
        <f>(Reference!J$12*List!$G1633)+Reference!J$13</f>
        <v>2709.7412243506215</v>
      </c>
      <c r="Q1633" s="36">
        <f>(Reference!K$12*List!$G1633)+Reference!K$13</f>
        <v>2795.612578199617</v>
      </c>
      <c r="R1633" s="36">
        <f>(Reference!L$12*List!$G1633)+Reference!L$13</f>
        <v>3016.2693482166551</v>
      </c>
      <c r="S1633" s="36">
        <f>(Reference!M$12*List!$G1633)+Reference!M$13</f>
        <v>3603.7815856265543</v>
      </c>
      <c r="T1633" s="36">
        <f>(Reference!N$12*List!$G1633)+Reference!N$13</f>
        <v>14537.161493096428</v>
      </c>
      <c r="U1633" s="12">
        <f>(Reference!O$12*List!$G1633)+Reference!O$13</f>
        <v>540.32647195945719</v>
      </c>
      <c r="V1633" s="12">
        <f>(Reference!P$12*List!$G1633)+Reference!P$13</f>
        <v>761.3691195792353</v>
      </c>
      <c r="W1633" s="12">
        <f>(Reference!Q$12*List!$G1633)+Reference!Q$13</f>
        <v>380.68455978961765</v>
      </c>
      <c r="X1633" s="54"/>
      <c r="Y1633" s="1" t="str">
        <f t="shared" si="51"/>
        <v>Big Horn County, Montana</v>
      </c>
      <c r="Z1633" s="41" t="s">
        <v>1463</v>
      </c>
      <c r="AA1633" s="40" t="s">
        <v>2225</v>
      </c>
      <c r="AB1633" s="44" t="s">
        <v>1987</v>
      </c>
      <c r="AC1633" s="63"/>
      <c r="AD1633" s="57">
        <f t="shared" si="50"/>
        <v>0.83210000000000006</v>
      </c>
    </row>
    <row r="1634" spans="1:30" x14ac:dyDescent="0.3">
      <c r="A1634" s="47">
        <v>27020</v>
      </c>
      <c r="B1634" s="19">
        <v>99927</v>
      </c>
      <c r="C1634" s="49" t="s">
        <v>1987</v>
      </c>
      <c r="D1634" s="41" t="s">
        <v>1139</v>
      </c>
      <c r="E1634" s="44" t="s">
        <v>1987</v>
      </c>
      <c r="F1634" s="18" t="s">
        <v>7</v>
      </c>
      <c r="G1634" s="16">
        <v>0.83210000000000006</v>
      </c>
      <c r="H1634" s="36">
        <f>(Reference!B$12*List!$G1634)+Reference!B$13</f>
        <v>832.52821046182362</v>
      </c>
      <c r="I1634" s="36">
        <f>(Reference!C$12*List!$G1634)+Reference!C$13</f>
        <v>1242.3193547791816</v>
      </c>
      <c r="J1634" s="36">
        <f>(Reference!D$12*List!$G1634)+Reference!D$13</f>
        <v>1486.8896663744215</v>
      </c>
      <c r="K1634" s="36">
        <f>(Reference!E$12*List!$G1634)+Reference!E$13</f>
        <v>1839.070915071567</v>
      </c>
      <c r="L1634" s="36">
        <f>(Reference!F$12*List!$G1634)+Reference!F$13</f>
        <v>1915.7029460380757</v>
      </c>
      <c r="M1634" s="36">
        <f>(Reference!G$12*List!$G1634)+Reference!G$13</f>
        <v>2169.5125805158023</v>
      </c>
      <c r="N1634" s="36">
        <f>(Reference!H$12*List!$G1634)+Reference!H$13</f>
        <v>2252.1229968768612</v>
      </c>
      <c r="O1634" s="36">
        <f>(Reference!I$12*List!$G1634)+Reference!I$13</f>
        <v>2340.7117986324697</v>
      </c>
      <c r="P1634" s="36">
        <f>(Reference!J$12*List!$G1634)+Reference!J$13</f>
        <v>2709.7412243506215</v>
      </c>
      <c r="Q1634" s="36">
        <f>(Reference!K$12*List!$G1634)+Reference!K$13</f>
        <v>2795.612578199617</v>
      </c>
      <c r="R1634" s="36">
        <f>(Reference!L$12*List!$G1634)+Reference!L$13</f>
        <v>3016.2693482166551</v>
      </c>
      <c r="S1634" s="36">
        <f>(Reference!M$12*List!$G1634)+Reference!M$13</f>
        <v>3603.7815856265543</v>
      </c>
      <c r="T1634" s="36">
        <f>(Reference!N$12*List!$G1634)+Reference!N$13</f>
        <v>14537.161493096428</v>
      </c>
      <c r="U1634" s="12">
        <f>(Reference!O$12*List!$G1634)+Reference!O$13</f>
        <v>540.32647195945719</v>
      </c>
      <c r="V1634" s="12">
        <f>(Reference!P$12*List!$G1634)+Reference!P$13</f>
        <v>761.3691195792353</v>
      </c>
      <c r="W1634" s="12">
        <f>(Reference!Q$12*List!$G1634)+Reference!Q$13</f>
        <v>380.68455978961765</v>
      </c>
      <c r="X1634" s="54"/>
      <c r="Y1634" s="1" t="str">
        <f t="shared" si="51"/>
        <v>Blaine County, Montana</v>
      </c>
      <c r="Z1634" s="41" t="s">
        <v>1139</v>
      </c>
      <c r="AA1634" s="40" t="s">
        <v>2225</v>
      </c>
      <c r="AB1634" s="44" t="s">
        <v>1987</v>
      </c>
      <c r="AC1634" s="63"/>
      <c r="AD1634" s="57">
        <f t="shared" si="50"/>
        <v>0.83210000000000006</v>
      </c>
    </row>
    <row r="1635" spans="1:30" x14ac:dyDescent="0.3">
      <c r="A1635" s="47">
        <v>27030</v>
      </c>
      <c r="B1635" s="19">
        <v>99927</v>
      </c>
      <c r="C1635" s="49" t="s">
        <v>1987</v>
      </c>
      <c r="D1635" s="41" t="s">
        <v>1464</v>
      </c>
      <c r="E1635" s="44" t="s">
        <v>1987</v>
      </c>
      <c r="F1635" s="18" t="s">
        <v>7</v>
      </c>
      <c r="G1635" s="16">
        <v>0.83210000000000006</v>
      </c>
      <c r="H1635" s="36">
        <f>(Reference!B$12*List!$G1635)+Reference!B$13</f>
        <v>832.52821046182362</v>
      </c>
      <c r="I1635" s="36">
        <f>(Reference!C$12*List!$G1635)+Reference!C$13</f>
        <v>1242.3193547791816</v>
      </c>
      <c r="J1635" s="36">
        <f>(Reference!D$12*List!$G1635)+Reference!D$13</f>
        <v>1486.8896663744215</v>
      </c>
      <c r="K1635" s="36">
        <f>(Reference!E$12*List!$G1635)+Reference!E$13</f>
        <v>1839.070915071567</v>
      </c>
      <c r="L1635" s="36">
        <f>(Reference!F$12*List!$G1635)+Reference!F$13</f>
        <v>1915.7029460380757</v>
      </c>
      <c r="M1635" s="36">
        <f>(Reference!G$12*List!$G1635)+Reference!G$13</f>
        <v>2169.5125805158023</v>
      </c>
      <c r="N1635" s="36">
        <f>(Reference!H$12*List!$G1635)+Reference!H$13</f>
        <v>2252.1229968768612</v>
      </c>
      <c r="O1635" s="36">
        <f>(Reference!I$12*List!$G1635)+Reference!I$13</f>
        <v>2340.7117986324697</v>
      </c>
      <c r="P1635" s="36">
        <f>(Reference!J$12*List!$G1635)+Reference!J$13</f>
        <v>2709.7412243506215</v>
      </c>
      <c r="Q1635" s="36">
        <f>(Reference!K$12*List!$G1635)+Reference!K$13</f>
        <v>2795.612578199617</v>
      </c>
      <c r="R1635" s="36">
        <f>(Reference!L$12*List!$G1635)+Reference!L$13</f>
        <v>3016.2693482166551</v>
      </c>
      <c r="S1635" s="36">
        <f>(Reference!M$12*List!$G1635)+Reference!M$13</f>
        <v>3603.7815856265543</v>
      </c>
      <c r="T1635" s="36">
        <f>(Reference!N$12*List!$G1635)+Reference!N$13</f>
        <v>14537.161493096428</v>
      </c>
      <c r="U1635" s="12">
        <f>(Reference!O$12*List!$G1635)+Reference!O$13</f>
        <v>540.32647195945719</v>
      </c>
      <c r="V1635" s="12">
        <f>(Reference!P$12*List!$G1635)+Reference!P$13</f>
        <v>761.3691195792353</v>
      </c>
      <c r="W1635" s="12">
        <f>(Reference!Q$12*List!$G1635)+Reference!Q$13</f>
        <v>380.68455978961765</v>
      </c>
      <c r="X1635" s="54"/>
      <c r="Y1635" s="1" t="str">
        <f t="shared" si="51"/>
        <v>Broadwater County, Montana</v>
      </c>
      <c r="Z1635" s="41" t="s">
        <v>1464</v>
      </c>
      <c r="AA1635" s="40" t="s">
        <v>2225</v>
      </c>
      <c r="AB1635" s="44" t="s">
        <v>1987</v>
      </c>
      <c r="AC1635" s="63"/>
      <c r="AD1635" s="57">
        <f t="shared" si="50"/>
        <v>0.83210000000000006</v>
      </c>
    </row>
    <row r="1636" spans="1:30" x14ac:dyDescent="0.3">
      <c r="A1636" s="47">
        <v>27040</v>
      </c>
      <c r="B1636" s="28">
        <v>13740</v>
      </c>
      <c r="C1636" s="49" t="s">
        <v>2453</v>
      </c>
      <c r="D1636" s="40" t="s">
        <v>452</v>
      </c>
      <c r="E1636" s="43" t="s">
        <v>1987</v>
      </c>
      <c r="F1636" s="18" t="s">
        <v>6</v>
      </c>
      <c r="G1636" s="10">
        <v>0.89959999999999996</v>
      </c>
      <c r="H1636" s="36">
        <f>(Reference!B$12*List!$G1636)+Reference!B$13</f>
        <v>883.36479269799781</v>
      </c>
      <c r="I1636" s="36">
        <f>(Reference!C$12*List!$G1636)+Reference!C$13</f>
        <v>1318.1789704044454</v>
      </c>
      <c r="J1636" s="36">
        <f>(Reference!D$12*List!$G1636)+Reference!D$13</f>
        <v>1577.6834531204947</v>
      </c>
      <c r="K1636" s="36">
        <f>(Reference!E$12*List!$G1636)+Reference!E$13</f>
        <v>1951.3699082316059</v>
      </c>
      <c r="L1636" s="36">
        <f>(Reference!F$12*List!$G1636)+Reference!F$13</f>
        <v>2032.6813128159683</v>
      </c>
      <c r="M1636" s="36">
        <f>(Reference!G$12*List!$G1636)+Reference!G$13</f>
        <v>2301.9892982124015</v>
      </c>
      <c r="N1636" s="36">
        <f>(Reference!H$12*List!$G1636)+Reference!H$13</f>
        <v>2389.6441457076003</v>
      </c>
      <c r="O1636" s="36">
        <f>(Reference!I$12*List!$G1636)+Reference!I$13</f>
        <v>2483.642436113636</v>
      </c>
      <c r="P1636" s="36">
        <f>(Reference!J$12*List!$G1636)+Reference!J$13</f>
        <v>2875.2058667007418</v>
      </c>
      <c r="Q1636" s="36">
        <f>(Reference!K$12*List!$G1636)+Reference!K$13</f>
        <v>2966.3207739654881</v>
      </c>
      <c r="R1636" s="36">
        <f>(Reference!L$12*List!$G1636)+Reference!L$13</f>
        <v>3200.4514850381911</v>
      </c>
      <c r="S1636" s="36">
        <f>(Reference!M$12*List!$G1636)+Reference!M$13</f>
        <v>3823.8389201849673</v>
      </c>
      <c r="T1636" s="36">
        <f>(Reference!N$12*List!$G1636)+Reference!N$13</f>
        <v>15424.842650848896</v>
      </c>
      <c r="U1636" s="12">
        <f>(Reference!O$12*List!$G1636)+Reference!O$13</f>
        <v>573.3203702814269</v>
      </c>
      <c r="V1636" s="12">
        <f>(Reference!P$12*List!$G1636)+Reference!P$13</f>
        <v>807.86052176019257</v>
      </c>
      <c r="W1636" s="12">
        <f>(Reference!Q$12*List!$G1636)+Reference!Q$13</f>
        <v>403.93026088009628</v>
      </c>
      <c r="X1636" s="54"/>
      <c r="Y1636" s="1" t="str">
        <f t="shared" si="51"/>
        <v>Carbon County, Montana</v>
      </c>
      <c r="Z1636" s="40" t="s">
        <v>452</v>
      </c>
      <c r="AA1636" s="40" t="s">
        <v>2225</v>
      </c>
      <c r="AB1636" s="43" t="s">
        <v>1987</v>
      </c>
      <c r="AC1636" s="62"/>
      <c r="AD1636" s="57">
        <f t="shared" si="50"/>
        <v>0.89959999999999996</v>
      </c>
    </row>
    <row r="1637" spans="1:30" x14ac:dyDescent="0.3">
      <c r="A1637" s="47">
        <v>27050</v>
      </c>
      <c r="B1637" s="19">
        <v>99927</v>
      </c>
      <c r="C1637" s="49" t="s">
        <v>1987</v>
      </c>
      <c r="D1637" s="41" t="s">
        <v>683</v>
      </c>
      <c r="E1637" s="44" t="s">
        <v>1987</v>
      </c>
      <c r="F1637" s="18" t="s">
        <v>7</v>
      </c>
      <c r="G1637" s="16">
        <v>0.83210000000000006</v>
      </c>
      <c r="H1637" s="36">
        <f>(Reference!B$12*List!$G1637)+Reference!B$13</f>
        <v>832.52821046182362</v>
      </c>
      <c r="I1637" s="36">
        <f>(Reference!C$12*List!$G1637)+Reference!C$13</f>
        <v>1242.3193547791816</v>
      </c>
      <c r="J1637" s="36">
        <f>(Reference!D$12*List!$G1637)+Reference!D$13</f>
        <v>1486.8896663744215</v>
      </c>
      <c r="K1637" s="36">
        <f>(Reference!E$12*List!$G1637)+Reference!E$13</f>
        <v>1839.070915071567</v>
      </c>
      <c r="L1637" s="36">
        <f>(Reference!F$12*List!$G1637)+Reference!F$13</f>
        <v>1915.7029460380757</v>
      </c>
      <c r="M1637" s="36">
        <f>(Reference!G$12*List!$G1637)+Reference!G$13</f>
        <v>2169.5125805158023</v>
      </c>
      <c r="N1637" s="36">
        <f>(Reference!H$12*List!$G1637)+Reference!H$13</f>
        <v>2252.1229968768612</v>
      </c>
      <c r="O1637" s="36">
        <f>(Reference!I$12*List!$G1637)+Reference!I$13</f>
        <v>2340.7117986324697</v>
      </c>
      <c r="P1637" s="36">
        <f>(Reference!J$12*List!$G1637)+Reference!J$13</f>
        <v>2709.7412243506215</v>
      </c>
      <c r="Q1637" s="36">
        <f>(Reference!K$12*List!$G1637)+Reference!K$13</f>
        <v>2795.612578199617</v>
      </c>
      <c r="R1637" s="36">
        <f>(Reference!L$12*List!$G1637)+Reference!L$13</f>
        <v>3016.2693482166551</v>
      </c>
      <c r="S1637" s="36">
        <f>(Reference!M$12*List!$G1637)+Reference!M$13</f>
        <v>3603.7815856265543</v>
      </c>
      <c r="T1637" s="36">
        <f>(Reference!N$12*List!$G1637)+Reference!N$13</f>
        <v>14537.161493096428</v>
      </c>
      <c r="U1637" s="12">
        <f>(Reference!O$12*List!$G1637)+Reference!O$13</f>
        <v>540.32647195945719</v>
      </c>
      <c r="V1637" s="12">
        <f>(Reference!P$12*List!$G1637)+Reference!P$13</f>
        <v>761.3691195792353</v>
      </c>
      <c r="W1637" s="12">
        <f>(Reference!Q$12*List!$G1637)+Reference!Q$13</f>
        <v>380.68455978961765</v>
      </c>
      <c r="X1637" s="54"/>
      <c r="Y1637" s="1" t="str">
        <f t="shared" si="51"/>
        <v>Carter County, Montana</v>
      </c>
      <c r="Z1637" s="41" t="s">
        <v>683</v>
      </c>
      <c r="AA1637" s="40" t="s">
        <v>2225</v>
      </c>
      <c r="AB1637" s="44" t="s">
        <v>1987</v>
      </c>
      <c r="AC1637" s="63"/>
      <c r="AD1637" s="57">
        <f t="shared" si="50"/>
        <v>0.83210000000000006</v>
      </c>
    </row>
    <row r="1638" spans="1:30" x14ac:dyDescent="0.3">
      <c r="A1638" s="47">
        <v>27060</v>
      </c>
      <c r="B1638" s="28">
        <v>24500</v>
      </c>
      <c r="C1638" s="49" t="s">
        <v>2454</v>
      </c>
      <c r="D1638" s="40" t="s">
        <v>453</v>
      </c>
      <c r="E1638" s="43" t="s">
        <v>1987</v>
      </c>
      <c r="F1638" s="18" t="s">
        <v>6</v>
      </c>
      <c r="G1638" s="10">
        <v>0.80969999999999998</v>
      </c>
      <c r="H1638" s="36">
        <f>(Reference!B$12*List!$G1638)+Reference!B$13</f>
        <v>815.65799650493011</v>
      </c>
      <c r="I1638" s="36">
        <f>(Reference!C$12*List!$G1638)+Reference!C$13</f>
        <v>1217.1452008531678</v>
      </c>
      <c r="J1638" s="36">
        <f>(Reference!D$12*List!$G1638)+Reference!D$13</f>
        <v>1456.7595801060947</v>
      </c>
      <c r="K1638" s="36">
        <f>(Reference!E$12*List!$G1638)+Reference!E$13</f>
        <v>1801.8042862303093</v>
      </c>
      <c r="L1638" s="36">
        <f>(Reference!F$12*List!$G1638)+Reference!F$13</f>
        <v>1876.8834583962266</v>
      </c>
      <c r="M1638" s="36">
        <f>(Reference!G$12*List!$G1638)+Reference!G$13</f>
        <v>2125.5499364209309</v>
      </c>
      <c r="N1638" s="36">
        <f>(Reference!H$12*List!$G1638)+Reference!H$13</f>
        <v>2206.4863489685858</v>
      </c>
      <c r="O1638" s="36">
        <f>(Reference!I$12*List!$G1638)+Reference!I$13</f>
        <v>2293.2800018979788</v>
      </c>
      <c r="P1638" s="36">
        <f>(Reference!J$12*List!$G1638)+Reference!J$13</f>
        <v>2654.831476370729</v>
      </c>
      <c r="Q1638" s="36">
        <f>(Reference!K$12*List!$G1638)+Reference!K$13</f>
        <v>2738.9627473084238</v>
      </c>
      <c r="R1638" s="36">
        <f>(Reference!L$12*List!$G1638)+Reference!L$13</f>
        <v>2955.1481650343976</v>
      </c>
      <c r="S1638" s="36">
        <f>(Reference!M$12*List!$G1638)+Reference!M$13</f>
        <v>3530.7551516397616</v>
      </c>
      <c r="T1638" s="36">
        <f>(Reference!N$12*List!$G1638)+Reference!N$13</f>
        <v>14242.582857042275</v>
      </c>
      <c r="U1638" s="12">
        <f>(Reference!O$12*List!$G1638)+Reference!O$13</f>
        <v>529.37738570149963</v>
      </c>
      <c r="V1638" s="12">
        <f>(Reference!P$12*List!$G1638)+Reference!P$13</f>
        <v>745.94086167029513</v>
      </c>
      <c r="W1638" s="12">
        <f>(Reference!Q$12*List!$G1638)+Reference!Q$13</f>
        <v>372.97043083514757</v>
      </c>
      <c r="X1638" s="54"/>
      <c r="Y1638" s="1" t="str">
        <f t="shared" si="51"/>
        <v>Cascade County, Montana</v>
      </c>
      <c r="Z1638" s="40" t="s">
        <v>453</v>
      </c>
      <c r="AA1638" s="40" t="s">
        <v>2225</v>
      </c>
      <c r="AB1638" s="43" t="s">
        <v>1987</v>
      </c>
      <c r="AC1638" s="62"/>
      <c r="AD1638" s="57">
        <f t="shared" si="50"/>
        <v>0.80969999999999998</v>
      </c>
    </row>
    <row r="1639" spans="1:30" x14ac:dyDescent="0.3">
      <c r="A1639" s="47">
        <v>27070</v>
      </c>
      <c r="B1639" s="19">
        <v>99927</v>
      </c>
      <c r="C1639" s="49" t="s">
        <v>1987</v>
      </c>
      <c r="D1639" s="41" t="s">
        <v>1465</v>
      </c>
      <c r="E1639" s="44" t="s">
        <v>1987</v>
      </c>
      <c r="F1639" s="18" t="s">
        <v>7</v>
      </c>
      <c r="G1639" s="16">
        <v>0.83210000000000006</v>
      </c>
      <c r="H1639" s="36">
        <f>(Reference!B$12*List!$G1639)+Reference!B$13</f>
        <v>832.52821046182362</v>
      </c>
      <c r="I1639" s="36">
        <f>(Reference!C$12*List!$G1639)+Reference!C$13</f>
        <v>1242.3193547791816</v>
      </c>
      <c r="J1639" s="36">
        <f>(Reference!D$12*List!$G1639)+Reference!D$13</f>
        <v>1486.8896663744215</v>
      </c>
      <c r="K1639" s="36">
        <f>(Reference!E$12*List!$G1639)+Reference!E$13</f>
        <v>1839.070915071567</v>
      </c>
      <c r="L1639" s="36">
        <f>(Reference!F$12*List!$G1639)+Reference!F$13</f>
        <v>1915.7029460380757</v>
      </c>
      <c r="M1639" s="36">
        <f>(Reference!G$12*List!$G1639)+Reference!G$13</f>
        <v>2169.5125805158023</v>
      </c>
      <c r="N1639" s="36">
        <f>(Reference!H$12*List!$G1639)+Reference!H$13</f>
        <v>2252.1229968768612</v>
      </c>
      <c r="O1639" s="36">
        <f>(Reference!I$12*List!$G1639)+Reference!I$13</f>
        <v>2340.7117986324697</v>
      </c>
      <c r="P1639" s="36">
        <f>(Reference!J$12*List!$G1639)+Reference!J$13</f>
        <v>2709.7412243506215</v>
      </c>
      <c r="Q1639" s="36">
        <f>(Reference!K$12*List!$G1639)+Reference!K$13</f>
        <v>2795.612578199617</v>
      </c>
      <c r="R1639" s="36">
        <f>(Reference!L$12*List!$G1639)+Reference!L$13</f>
        <v>3016.2693482166551</v>
      </c>
      <c r="S1639" s="36">
        <f>(Reference!M$12*List!$G1639)+Reference!M$13</f>
        <v>3603.7815856265543</v>
      </c>
      <c r="T1639" s="36">
        <f>(Reference!N$12*List!$G1639)+Reference!N$13</f>
        <v>14537.161493096428</v>
      </c>
      <c r="U1639" s="12">
        <f>(Reference!O$12*List!$G1639)+Reference!O$13</f>
        <v>540.32647195945719</v>
      </c>
      <c r="V1639" s="12">
        <f>(Reference!P$12*List!$G1639)+Reference!P$13</f>
        <v>761.3691195792353</v>
      </c>
      <c r="W1639" s="12">
        <f>(Reference!Q$12*List!$G1639)+Reference!Q$13</f>
        <v>380.68455978961765</v>
      </c>
      <c r="X1639" s="54"/>
      <c r="Y1639" s="1" t="str">
        <f t="shared" si="51"/>
        <v>Chouteau County, Montana</v>
      </c>
      <c r="Z1639" s="41" t="s">
        <v>1465</v>
      </c>
      <c r="AA1639" s="40" t="s">
        <v>2225</v>
      </c>
      <c r="AB1639" s="44" t="s">
        <v>1987</v>
      </c>
      <c r="AC1639" s="63"/>
      <c r="AD1639" s="57">
        <f t="shared" si="50"/>
        <v>0.83210000000000006</v>
      </c>
    </row>
    <row r="1640" spans="1:30" x14ac:dyDescent="0.3">
      <c r="A1640" s="47">
        <v>27080</v>
      </c>
      <c r="B1640" s="19">
        <v>99927</v>
      </c>
      <c r="C1640" s="49" t="s">
        <v>1987</v>
      </c>
      <c r="D1640" s="41" t="s">
        <v>905</v>
      </c>
      <c r="E1640" s="44" t="s">
        <v>1987</v>
      </c>
      <c r="F1640" s="18" t="s">
        <v>7</v>
      </c>
      <c r="G1640" s="16">
        <v>0.83210000000000006</v>
      </c>
      <c r="H1640" s="36">
        <f>(Reference!B$12*List!$G1640)+Reference!B$13</f>
        <v>832.52821046182362</v>
      </c>
      <c r="I1640" s="36">
        <f>(Reference!C$12*List!$G1640)+Reference!C$13</f>
        <v>1242.3193547791816</v>
      </c>
      <c r="J1640" s="36">
        <f>(Reference!D$12*List!$G1640)+Reference!D$13</f>
        <v>1486.8896663744215</v>
      </c>
      <c r="K1640" s="36">
        <f>(Reference!E$12*List!$G1640)+Reference!E$13</f>
        <v>1839.070915071567</v>
      </c>
      <c r="L1640" s="36">
        <f>(Reference!F$12*List!$G1640)+Reference!F$13</f>
        <v>1915.7029460380757</v>
      </c>
      <c r="M1640" s="36">
        <f>(Reference!G$12*List!$G1640)+Reference!G$13</f>
        <v>2169.5125805158023</v>
      </c>
      <c r="N1640" s="36">
        <f>(Reference!H$12*List!$G1640)+Reference!H$13</f>
        <v>2252.1229968768612</v>
      </c>
      <c r="O1640" s="36">
        <f>(Reference!I$12*List!$G1640)+Reference!I$13</f>
        <v>2340.7117986324697</v>
      </c>
      <c r="P1640" s="36">
        <f>(Reference!J$12*List!$G1640)+Reference!J$13</f>
        <v>2709.7412243506215</v>
      </c>
      <c r="Q1640" s="36">
        <f>(Reference!K$12*List!$G1640)+Reference!K$13</f>
        <v>2795.612578199617</v>
      </c>
      <c r="R1640" s="36">
        <f>(Reference!L$12*List!$G1640)+Reference!L$13</f>
        <v>3016.2693482166551</v>
      </c>
      <c r="S1640" s="36">
        <f>(Reference!M$12*List!$G1640)+Reference!M$13</f>
        <v>3603.7815856265543</v>
      </c>
      <c r="T1640" s="36">
        <f>(Reference!N$12*List!$G1640)+Reference!N$13</f>
        <v>14537.161493096428</v>
      </c>
      <c r="U1640" s="12">
        <f>(Reference!O$12*List!$G1640)+Reference!O$13</f>
        <v>540.32647195945719</v>
      </c>
      <c r="V1640" s="12">
        <f>(Reference!P$12*List!$G1640)+Reference!P$13</f>
        <v>761.3691195792353</v>
      </c>
      <c r="W1640" s="12">
        <f>(Reference!Q$12*List!$G1640)+Reference!Q$13</f>
        <v>380.68455978961765</v>
      </c>
      <c r="X1640" s="54"/>
      <c r="Y1640" s="1" t="str">
        <f t="shared" si="51"/>
        <v>Custer County, Montana</v>
      </c>
      <c r="Z1640" s="41" t="s">
        <v>905</v>
      </c>
      <c r="AA1640" s="40" t="s">
        <v>2225</v>
      </c>
      <c r="AB1640" s="44" t="s">
        <v>1987</v>
      </c>
      <c r="AC1640" s="63"/>
      <c r="AD1640" s="57">
        <f t="shared" si="50"/>
        <v>0.83210000000000006</v>
      </c>
    </row>
    <row r="1641" spans="1:30" x14ac:dyDescent="0.3">
      <c r="A1641" s="47">
        <v>27090</v>
      </c>
      <c r="B1641" s="19">
        <v>99927</v>
      </c>
      <c r="C1641" s="49" t="s">
        <v>1987</v>
      </c>
      <c r="D1641" s="41" t="s">
        <v>1466</v>
      </c>
      <c r="E1641" s="44" t="s">
        <v>1987</v>
      </c>
      <c r="F1641" s="18" t="s">
        <v>7</v>
      </c>
      <c r="G1641" s="16">
        <v>0.83210000000000006</v>
      </c>
      <c r="H1641" s="36">
        <f>(Reference!B$12*List!$G1641)+Reference!B$13</f>
        <v>832.52821046182362</v>
      </c>
      <c r="I1641" s="36">
        <f>(Reference!C$12*List!$G1641)+Reference!C$13</f>
        <v>1242.3193547791816</v>
      </c>
      <c r="J1641" s="36">
        <f>(Reference!D$12*List!$G1641)+Reference!D$13</f>
        <v>1486.8896663744215</v>
      </c>
      <c r="K1641" s="36">
        <f>(Reference!E$12*List!$G1641)+Reference!E$13</f>
        <v>1839.070915071567</v>
      </c>
      <c r="L1641" s="36">
        <f>(Reference!F$12*List!$G1641)+Reference!F$13</f>
        <v>1915.7029460380757</v>
      </c>
      <c r="M1641" s="36">
        <f>(Reference!G$12*List!$G1641)+Reference!G$13</f>
        <v>2169.5125805158023</v>
      </c>
      <c r="N1641" s="36">
        <f>(Reference!H$12*List!$G1641)+Reference!H$13</f>
        <v>2252.1229968768612</v>
      </c>
      <c r="O1641" s="36">
        <f>(Reference!I$12*List!$G1641)+Reference!I$13</f>
        <v>2340.7117986324697</v>
      </c>
      <c r="P1641" s="36">
        <f>(Reference!J$12*List!$G1641)+Reference!J$13</f>
        <v>2709.7412243506215</v>
      </c>
      <c r="Q1641" s="36">
        <f>(Reference!K$12*List!$G1641)+Reference!K$13</f>
        <v>2795.612578199617</v>
      </c>
      <c r="R1641" s="36">
        <f>(Reference!L$12*List!$G1641)+Reference!L$13</f>
        <v>3016.2693482166551</v>
      </c>
      <c r="S1641" s="36">
        <f>(Reference!M$12*List!$G1641)+Reference!M$13</f>
        <v>3603.7815856265543</v>
      </c>
      <c r="T1641" s="36">
        <f>(Reference!N$12*List!$G1641)+Reference!N$13</f>
        <v>14537.161493096428</v>
      </c>
      <c r="U1641" s="12">
        <f>(Reference!O$12*List!$G1641)+Reference!O$13</f>
        <v>540.32647195945719</v>
      </c>
      <c r="V1641" s="12">
        <f>(Reference!P$12*List!$G1641)+Reference!P$13</f>
        <v>761.3691195792353</v>
      </c>
      <c r="W1641" s="12">
        <f>(Reference!Q$12*List!$G1641)+Reference!Q$13</f>
        <v>380.68455978961765</v>
      </c>
      <c r="X1641" s="54"/>
      <c r="Y1641" s="1" t="str">
        <f t="shared" si="51"/>
        <v>Daniels County, Montana</v>
      </c>
      <c r="Z1641" s="41" t="s">
        <v>1466</v>
      </c>
      <c r="AA1641" s="40" t="s">
        <v>2225</v>
      </c>
      <c r="AB1641" s="44" t="s">
        <v>1987</v>
      </c>
      <c r="AC1641" s="63"/>
      <c r="AD1641" s="57">
        <f t="shared" si="50"/>
        <v>0.83210000000000006</v>
      </c>
    </row>
    <row r="1642" spans="1:30" x14ac:dyDescent="0.3">
      <c r="A1642" s="47">
        <v>27100</v>
      </c>
      <c r="B1642" s="19">
        <v>99927</v>
      </c>
      <c r="C1642" s="49" t="s">
        <v>1987</v>
      </c>
      <c r="D1642" s="41" t="s">
        <v>183</v>
      </c>
      <c r="E1642" s="44" t="s">
        <v>1987</v>
      </c>
      <c r="F1642" s="18" t="s">
        <v>7</v>
      </c>
      <c r="G1642" s="16">
        <v>0.83210000000000006</v>
      </c>
      <c r="H1642" s="36">
        <f>(Reference!B$12*List!$G1642)+Reference!B$13</f>
        <v>832.52821046182362</v>
      </c>
      <c r="I1642" s="36">
        <f>(Reference!C$12*List!$G1642)+Reference!C$13</f>
        <v>1242.3193547791816</v>
      </c>
      <c r="J1642" s="36">
        <f>(Reference!D$12*List!$G1642)+Reference!D$13</f>
        <v>1486.8896663744215</v>
      </c>
      <c r="K1642" s="36">
        <f>(Reference!E$12*List!$G1642)+Reference!E$13</f>
        <v>1839.070915071567</v>
      </c>
      <c r="L1642" s="36">
        <f>(Reference!F$12*List!$G1642)+Reference!F$13</f>
        <v>1915.7029460380757</v>
      </c>
      <c r="M1642" s="36">
        <f>(Reference!G$12*List!$G1642)+Reference!G$13</f>
        <v>2169.5125805158023</v>
      </c>
      <c r="N1642" s="36">
        <f>(Reference!H$12*List!$G1642)+Reference!H$13</f>
        <v>2252.1229968768612</v>
      </c>
      <c r="O1642" s="36">
        <f>(Reference!I$12*List!$G1642)+Reference!I$13</f>
        <v>2340.7117986324697</v>
      </c>
      <c r="P1642" s="36">
        <f>(Reference!J$12*List!$G1642)+Reference!J$13</f>
        <v>2709.7412243506215</v>
      </c>
      <c r="Q1642" s="36">
        <f>(Reference!K$12*List!$G1642)+Reference!K$13</f>
        <v>2795.612578199617</v>
      </c>
      <c r="R1642" s="36">
        <f>(Reference!L$12*List!$G1642)+Reference!L$13</f>
        <v>3016.2693482166551</v>
      </c>
      <c r="S1642" s="36">
        <f>(Reference!M$12*List!$G1642)+Reference!M$13</f>
        <v>3603.7815856265543</v>
      </c>
      <c r="T1642" s="36">
        <f>(Reference!N$12*List!$G1642)+Reference!N$13</f>
        <v>14537.161493096428</v>
      </c>
      <c r="U1642" s="12">
        <f>(Reference!O$12*List!$G1642)+Reference!O$13</f>
        <v>540.32647195945719</v>
      </c>
      <c r="V1642" s="12">
        <f>(Reference!P$12*List!$G1642)+Reference!P$13</f>
        <v>761.3691195792353</v>
      </c>
      <c r="W1642" s="12">
        <f>(Reference!Q$12*List!$G1642)+Reference!Q$13</f>
        <v>380.68455978961765</v>
      </c>
      <c r="X1642" s="54"/>
      <c r="Y1642" s="1" t="str">
        <f t="shared" si="51"/>
        <v>Dawson County, Montana</v>
      </c>
      <c r="Z1642" s="41" t="s">
        <v>183</v>
      </c>
      <c r="AA1642" s="40" t="s">
        <v>2225</v>
      </c>
      <c r="AB1642" s="44" t="s">
        <v>1987</v>
      </c>
      <c r="AC1642" s="63"/>
      <c r="AD1642" s="57">
        <f t="shared" si="50"/>
        <v>0.83210000000000006</v>
      </c>
    </row>
    <row r="1643" spans="1:30" x14ac:dyDescent="0.3">
      <c r="A1643" s="47">
        <v>27110</v>
      </c>
      <c r="B1643" s="19">
        <v>99927</v>
      </c>
      <c r="C1643" s="49" t="s">
        <v>1987</v>
      </c>
      <c r="D1643" s="41" t="s">
        <v>1467</v>
      </c>
      <c r="E1643" s="44" t="s">
        <v>1987</v>
      </c>
      <c r="F1643" s="18" t="s">
        <v>7</v>
      </c>
      <c r="G1643" s="16">
        <v>0.83210000000000006</v>
      </c>
      <c r="H1643" s="36">
        <f>(Reference!B$12*List!$G1643)+Reference!B$13</f>
        <v>832.52821046182362</v>
      </c>
      <c r="I1643" s="36">
        <f>(Reference!C$12*List!$G1643)+Reference!C$13</f>
        <v>1242.3193547791816</v>
      </c>
      <c r="J1643" s="36">
        <f>(Reference!D$12*List!$G1643)+Reference!D$13</f>
        <v>1486.8896663744215</v>
      </c>
      <c r="K1643" s="36">
        <f>(Reference!E$12*List!$G1643)+Reference!E$13</f>
        <v>1839.070915071567</v>
      </c>
      <c r="L1643" s="36">
        <f>(Reference!F$12*List!$G1643)+Reference!F$13</f>
        <v>1915.7029460380757</v>
      </c>
      <c r="M1643" s="36">
        <f>(Reference!G$12*List!$G1643)+Reference!G$13</f>
        <v>2169.5125805158023</v>
      </c>
      <c r="N1643" s="36">
        <f>(Reference!H$12*List!$G1643)+Reference!H$13</f>
        <v>2252.1229968768612</v>
      </c>
      <c r="O1643" s="36">
        <f>(Reference!I$12*List!$G1643)+Reference!I$13</f>
        <v>2340.7117986324697</v>
      </c>
      <c r="P1643" s="36">
        <f>(Reference!J$12*List!$G1643)+Reference!J$13</f>
        <v>2709.7412243506215</v>
      </c>
      <c r="Q1643" s="36">
        <f>(Reference!K$12*List!$G1643)+Reference!K$13</f>
        <v>2795.612578199617</v>
      </c>
      <c r="R1643" s="36">
        <f>(Reference!L$12*List!$G1643)+Reference!L$13</f>
        <v>3016.2693482166551</v>
      </c>
      <c r="S1643" s="36">
        <f>(Reference!M$12*List!$G1643)+Reference!M$13</f>
        <v>3603.7815856265543</v>
      </c>
      <c r="T1643" s="36">
        <f>(Reference!N$12*List!$G1643)+Reference!N$13</f>
        <v>14537.161493096428</v>
      </c>
      <c r="U1643" s="12">
        <f>(Reference!O$12*List!$G1643)+Reference!O$13</f>
        <v>540.32647195945719</v>
      </c>
      <c r="V1643" s="12">
        <f>(Reference!P$12*List!$G1643)+Reference!P$13</f>
        <v>761.3691195792353</v>
      </c>
      <c r="W1643" s="12">
        <f>(Reference!Q$12*List!$G1643)+Reference!Q$13</f>
        <v>380.68455978961765</v>
      </c>
      <c r="X1643" s="54"/>
      <c r="Y1643" s="1" t="str">
        <f t="shared" si="51"/>
        <v>Deer Lodge County, Montana</v>
      </c>
      <c r="Z1643" s="41" t="s">
        <v>1467</v>
      </c>
      <c r="AA1643" s="40" t="s">
        <v>2225</v>
      </c>
      <c r="AB1643" s="44" t="s">
        <v>1987</v>
      </c>
      <c r="AC1643" s="63"/>
      <c r="AD1643" s="57">
        <f t="shared" si="50"/>
        <v>0.83210000000000006</v>
      </c>
    </row>
    <row r="1644" spans="1:30" x14ac:dyDescent="0.3">
      <c r="A1644" s="47">
        <v>27120</v>
      </c>
      <c r="B1644" s="19">
        <v>99927</v>
      </c>
      <c r="C1644" s="49" t="s">
        <v>1987</v>
      </c>
      <c r="D1644" s="41" t="s">
        <v>1468</v>
      </c>
      <c r="E1644" s="44" t="s">
        <v>1987</v>
      </c>
      <c r="F1644" s="18" t="s">
        <v>7</v>
      </c>
      <c r="G1644" s="16">
        <v>0.83210000000000006</v>
      </c>
      <c r="H1644" s="36">
        <f>(Reference!B$12*List!$G1644)+Reference!B$13</f>
        <v>832.52821046182362</v>
      </c>
      <c r="I1644" s="36">
        <f>(Reference!C$12*List!$G1644)+Reference!C$13</f>
        <v>1242.3193547791816</v>
      </c>
      <c r="J1644" s="36">
        <f>(Reference!D$12*List!$G1644)+Reference!D$13</f>
        <v>1486.8896663744215</v>
      </c>
      <c r="K1644" s="36">
        <f>(Reference!E$12*List!$G1644)+Reference!E$13</f>
        <v>1839.070915071567</v>
      </c>
      <c r="L1644" s="36">
        <f>(Reference!F$12*List!$G1644)+Reference!F$13</f>
        <v>1915.7029460380757</v>
      </c>
      <c r="M1644" s="36">
        <f>(Reference!G$12*List!$G1644)+Reference!G$13</f>
        <v>2169.5125805158023</v>
      </c>
      <c r="N1644" s="36">
        <f>(Reference!H$12*List!$G1644)+Reference!H$13</f>
        <v>2252.1229968768612</v>
      </c>
      <c r="O1644" s="36">
        <f>(Reference!I$12*List!$G1644)+Reference!I$13</f>
        <v>2340.7117986324697</v>
      </c>
      <c r="P1644" s="36">
        <f>(Reference!J$12*List!$G1644)+Reference!J$13</f>
        <v>2709.7412243506215</v>
      </c>
      <c r="Q1644" s="36">
        <f>(Reference!K$12*List!$G1644)+Reference!K$13</f>
        <v>2795.612578199617</v>
      </c>
      <c r="R1644" s="36">
        <f>(Reference!L$12*List!$G1644)+Reference!L$13</f>
        <v>3016.2693482166551</v>
      </c>
      <c r="S1644" s="36">
        <f>(Reference!M$12*List!$G1644)+Reference!M$13</f>
        <v>3603.7815856265543</v>
      </c>
      <c r="T1644" s="36">
        <f>(Reference!N$12*List!$G1644)+Reference!N$13</f>
        <v>14537.161493096428</v>
      </c>
      <c r="U1644" s="12">
        <f>(Reference!O$12*List!$G1644)+Reference!O$13</f>
        <v>540.32647195945719</v>
      </c>
      <c r="V1644" s="12">
        <f>(Reference!P$12*List!$G1644)+Reference!P$13</f>
        <v>761.3691195792353</v>
      </c>
      <c r="W1644" s="12">
        <f>(Reference!Q$12*List!$G1644)+Reference!Q$13</f>
        <v>380.68455978961765</v>
      </c>
      <c r="X1644" s="54"/>
      <c r="Y1644" s="1" t="str">
        <f t="shared" si="51"/>
        <v>Fallon County, Montana</v>
      </c>
      <c r="Z1644" s="41" t="s">
        <v>1468</v>
      </c>
      <c r="AA1644" s="40" t="s">
        <v>2225</v>
      </c>
      <c r="AB1644" s="44" t="s">
        <v>1987</v>
      </c>
      <c r="AC1644" s="63"/>
      <c r="AD1644" s="57">
        <f t="shared" si="50"/>
        <v>0.83210000000000006</v>
      </c>
    </row>
    <row r="1645" spans="1:30" x14ac:dyDescent="0.3">
      <c r="A1645" s="47">
        <v>27130</v>
      </c>
      <c r="B1645" s="19">
        <v>99927</v>
      </c>
      <c r="C1645" s="49" t="s">
        <v>1987</v>
      </c>
      <c r="D1645" s="41" t="s">
        <v>1469</v>
      </c>
      <c r="E1645" s="44" t="s">
        <v>1987</v>
      </c>
      <c r="F1645" s="18" t="s">
        <v>7</v>
      </c>
      <c r="G1645" s="16">
        <v>0.83210000000000006</v>
      </c>
      <c r="H1645" s="36">
        <f>(Reference!B$12*List!$G1645)+Reference!B$13</f>
        <v>832.52821046182362</v>
      </c>
      <c r="I1645" s="36">
        <f>(Reference!C$12*List!$G1645)+Reference!C$13</f>
        <v>1242.3193547791816</v>
      </c>
      <c r="J1645" s="36">
        <f>(Reference!D$12*List!$G1645)+Reference!D$13</f>
        <v>1486.8896663744215</v>
      </c>
      <c r="K1645" s="36">
        <f>(Reference!E$12*List!$G1645)+Reference!E$13</f>
        <v>1839.070915071567</v>
      </c>
      <c r="L1645" s="36">
        <f>(Reference!F$12*List!$G1645)+Reference!F$13</f>
        <v>1915.7029460380757</v>
      </c>
      <c r="M1645" s="36">
        <f>(Reference!G$12*List!$G1645)+Reference!G$13</f>
        <v>2169.5125805158023</v>
      </c>
      <c r="N1645" s="36">
        <f>(Reference!H$12*List!$G1645)+Reference!H$13</f>
        <v>2252.1229968768612</v>
      </c>
      <c r="O1645" s="36">
        <f>(Reference!I$12*List!$G1645)+Reference!I$13</f>
        <v>2340.7117986324697</v>
      </c>
      <c r="P1645" s="36">
        <f>(Reference!J$12*List!$G1645)+Reference!J$13</f>
        <v>2709.7412243506215</v>
      </c>
      <c r="Q1645" s="36">
        <f>(Reference!K$12*List!$G1645)+Reference!K$13</f>
        <v>2795.612578199617</v>
      </c>
      <c r="R1645" s="36">
        <f>(Reference!L$12*List!$G1645)+Reference!L$13</f>
        <v>3016.2693482166551</v>
      </c>
      <c r="S1645" s="36">
        <f>(Reference!M$12*List!$G1645)+Reference!M$13</f>
        <v>3603.7815856265543</v>
      </c>
      <c r="T1645" s="36">
        <f>(Reference!N$12*List!$G1645)+Reference!N$13</f>
        <v>14537.161493096428</v>
      </c>
      <c r="U1645" s="12">
        <f>(Reference!O$12*List!$G1645)+Reference!O$13</f>
        <v>540.32647195945719</v>
      </c>
      <c r="V1645" s="12">
        <f>(Reference!P$12*List!$G1645)+Reference!P$13</f>
        <v>761.3691195792353</v>
      </c>
      <c r="W1645" s="12">
        <f>(Reference!Q$12*List!$G1645)+Reference!Q$13</f>
        <v>380.68455978961765</v>
      </c>
      <c r="X1645" s="54"/>
      <c r="Y1645" s="1" t="str">
        <f t="shared" si="51"/>
        <v>Fergus County, Montana</v>
      </c>
      <c r="Z1645" s="41" t="s">
        <v>1469</v>
      </c>
      <c r="AA1645" s="40" t="s">
        <v>2225</v>
      </c>
      <c r="AB1645" s="44" t="s">
        <v>1987</v>
      </c>
      <c r="AC1645" s="63"/>
      <c r="AD1645" s="57">
        <f t="shared" si="50"/>
        <v>0.83210000000000006</v>
      </c>
    </row>
    <row r="1646" spans="1:30" x14ac:dyDescent="0.3">
      <c r="A1646" s="47">
        <v>27140</v>
      </c>
      <c r="B1646" s="19">
        <v>99927</v>
      </c>
      <c r="C1646" s="49" t="s">
        <v>1987</v>
      </c>
      <c r="D1646" s="41" t="s">
        <v>1470</v>
      </c>
      <c r="E1646" s="44" t="s">
        <v>1987</v>
      </c>
      <c r="F1646" s="18" t="s">
        <v>7</v>
      </c>
      <c r="G1646" s="16">
        <v>0.83210000000000006</v>
      </c>
      <c r="H1646" s="36">
        <f>(Reference!B$12*List!$G1646)+Reference!B$13</f>
        <v>832.52821046182362</v>
      </c>
      <c r="I1646" s="36">
        <f>(Reference!C$12*List!$G1646)+Reference!C$13</f>
        <v>1242.3193547791816</v>
      </c>
      <c r="J1646" s="36">
        <f>(Reference!D$12*List!$G1646)+Reference!D$13</f>
        <v>1486.8896663744215</v>
      </c>
      <c r="K1646" s="36">
        <f>(Reference!E$12*List!$G1646)+Reference!E$13</f>
        <v>1839.070915071567</v>
      </c>
      <c r="L1646" s="36">
        <f>(Reference!F$12*List!$G1646)+Reference!F$13</f>
        <v>1915.7029460380757</v>
      </c>
      <c r="M1646" s="36">
        <f>(Reference!G$12*List!$G1646)+Reference!G$13</f>
        <v>2169.5125805158023</v>
      </c>
      <c r="N1646" s="36">
        <f>(Reference!H$12*List!$G1646)+Reference!H$13</f>
        <v>2252.1229968768612</v>
      </c>
      <c r="O1646" s="36">
        <f>(Reference!I$12*List!$G1646)+Reference!I$13</f>
        <v>2340.7117986324697</v>
      </c>
      <c r="P1646" s="36">
        <f>(Reference!J$12*List!$G1646)+Reference!J$13</f>
        <v>2709.7412243506215</v>
      </c>
      <c r="Q1646" s="36">
        <f>(Reference!K$12*List!$G1646)+Reference!K$13</f>
        <v>2795.612578199617</v>
      </c>
      <c r="R1646" s="36">
        <f>(Reference!L$12*List!$G1646)+Reference!L$13</f>
        <v>3016.2693482166551</v>
      </c>
      <c r="S1646" s="36">
        <f>(Reference!M$12*List!$G1646)+Reference!M$13</f>
        <v>3603.7815856265543</v>
      </c>
      <c r="T1646" s="36">
        <f>(Reference!N$12*List!$G1646)+Reference!N$13</f>
        <v>14537.161493096428</v>
      </c>
      <c r="U1646" s="12">
        <f>(Reference!O$12*List!$G1646)+Reference!O$13</f>
        <v>540.32647195945719</v>
      </c>
      <c r="V1646" s="12">
        <f>(Reference!P$12*List!$G1646)+Reference!P$13</f>
        <v>761.3691195792353</v>
      </c>
      <c r="W1646" s="12">
        <f>(Reference!Q$12*List!$G1646)+Reference!Q$13</f>
        <v>380.68455978961765</v>
      </c>
      <c r="X1646" s="54"/>
      <c r="Y1646" s="1" t="str">
        <f t="shared" si="51"/>
        <v>Flathead County, Montana</v>
      </c>
      <c r="Z1646" s="41" t="s">
        <v>1470</v>
      </c>
      <c r="AA1646" s="40" t="s">
        <v>2225</v>
      </c>
      <c r="AB1646" s="44" t="s">
        <v>1987</v>
      </c>
      <c r="AC1646" s="63"/>
      <c r="AD1646" s="57">
        <f t="shared" si="50"/>
        <v>0.83210000000000006</v>
      </c>
    </row>
    <row r="1647" spans="1:30" x14ac:dyDescent="0.3">
      <c r="A1647" s="47">
        <v>27150</v>
      </c>
      <c r="B1647" s="19">
        <v>99927</v>
      </c>
      <c r="C1647" s="49" t="s">
        <v>1987</v>
      </c>
      <c r="D1647" s="41" t="s">
        <v>327</v>
      </c>
      <c r="E1647" s="44" t="s">
        <v>1987</v>
      </c>
      <c r="F1647" s="18" t="s">
        <v>7</v>
      </c>
      <c r="G1647" s="16">
        <v>0.83210000000000006</v>
      </c>
      <c r="H1647" s="36">
        <f>(Reference!B$12*List!$G1647)+Reference!B$13</f>
        <v>832.52821046182362</v>
      </c>
      <c r="I1647" s="36">
        <f>(Reference!C$12*List!$G1647)+Reference!C$13</f>
        <v>1242.3193547791816</v>
      </c>
      <c r="J1647" s="36">
        <f>(Reference!D$12*List!$G1647)+Reference!D$13</f>
        <v>1486.8896663744215</v>
      </c>
      <c r="K1647" s="36">
        <f>(Reference!E$12*List!$G1647)+Reference!E$13</f>
        <v>1839.070915071567</v>
      </c>
      <c r="L1647" s="36">
        <f>(Reference!F$12*List!$G1647)+Reference!F$13</f>
        <v>1915.7029460380757</v>
      </c>
      <c r="M1647" s="36">
        <f>(Reference!G$12*List!$G1647)+Reference!G$13</f>
        <v>2169.5125805158023</v>
      </c>
      <c r="N1647" s="36">
        <f>(Reference!H$12*List!$G1647)+Reference!H$13</f>
        <v>2252.1229968768612</v>
      </c>
      <c r="O1647" s="36">
        <f>(Reference!I$12*List!$G1647)+Reference!I$13</f>
        <v>2340.7117986324697</v>
      </c>
      <c r="P1647" s="36">
        <f>(Reference!J$12*List!$G1647)+Reference!J$13</f>
        <v>2709.7412243506215</v>
      </c>
      <c r="Q1647" s="36">
        <f>(Reference!K$12*List!$G1647)+Reference!K$13</f>
        <v>2795.612578199617</v>
      </c>
      <c r="R1647" s="36">
        <f>(Reference!L$12*List!$G1647)+Reference!L$13</f>
        <v>3016.2693482166551</v>
      </c>
      <c r="S1647" s="36">
        <f>(Reference!M$12*List!$G1647)+Reference!M$13</f>
        <v>3603.7815856265543</v>
      </c>
      <c r="T1647" s="36">
        <f>(Reference!N$12*List!$G1647)+Reference!N$13</f>
        <v>14537.161493096428</v>
      </c>
      <c r="U1647" s="12">
        <f>(Reference!O$12*List!$G1647)+Reference!O$13</f>
        <v>540.32647195945719</v>
      </c>
      <c r="V1647" s="12">
        <f>(Reference!P$12*List!$G1647)+Reference!P$13</f>
        <v>761.3691195792353</v>
      </c>
      <c r="W1647" s="12">
        <f>(Reference!Q$12*List!$G1647)+Reference!Q$13</f>
        <v>380.68455978961765</v>
      </c>
      <c r="X1647" s="54"/>
      <c r="Y1647" s="1" t="str">
        <f t="shared" si="51"/>
        <v>Gallatin County, Montana</v>
      </c>
      <c r="Z1647" s="41" t="s">
        <v>327</v>
      </c>
      <c r="AA1647" s="40" t="s">
        <v>2225</v>
      </c>
      <c r="AB1647" s="44" t="s">
        <v>1987</v>
      </c>
      <c r="AC1647" s="63"/>
      <c r="AD1647" s="57">
        <f t="shared" si="50"/>
        <v>0.83210000000000006</v>
      </c>
    </row>
    <row r="1648" spans="1:30" x14ac:dyDescent="0.3">
      <c r="A1648" s="47">
        <v>27160</v>
      </c>
      <c r="B1648" s="19">
        <v>99927</v>
      </c>
      <c r="C1648" s="49" t="s">
        <v>1987</v>
      </c>
      <c r="D1648" s="41" t="s">
        <v>1031</v>
      </c>
      <c r="E1648" s="44" t="s">
        <v>1987</v>
      </c>
      <c r="F1648" s="18" t="s">
        <v>7</v>
      </c>
      <c r="G1648" s="16">
        <v>0.83210000000000006</v>
      </c>
      <c r="H1648" s="36">
        <f>(Reference!B$12*List!$G1648)+Reference!B$13</f>
        <v>832.52821046182362</v>
      </c>
      <c r="I1648" s="36">
        <f>(Reference!C$12*List!$G1648)+Reference!C$13</f>
        <v>1242.3193547791816</v>
      </c>
      <c r="J1648" s="36">
        <f>(Reference!D$12*List!$G1648)+Reference!D$13</f>
        <v>1486.8896663744215</v>
      </c>
      <c r="K1648" s="36">
        <f>(Reference!E$12*List!$G1648)+Reference!E$13</f>
        <v>1839.070915071567</v>
      </c>
      <c r="L1648" s="36">
        <f>(Reference!F$12*List!$G1648)+Reference!F$13</f>
        <v>1915.7029460380757</v>
      </c>
      <c r="M1648" s="36">
        <f>(Reference!G$12*List!$G1648)+Reference!G$13</f>
        <v>2169.5125805158023</v>
      </c>
      <c r="N1648" s="36">
        <f>(Reference!H$12*List!$G1648)+Reference!H$13</f>
        <v>2252.1229968768612</v>
      </c>
      <c r="O1648" s="36">
        <f>(Reference!I$12*List!$G1648)+Reference!I$13</f>
        <v>2340.7117986324697</v>
      </c>
      <c r="P1648" s="36">
        <f>(Reference!J$12*List!$G1648)+Reference!J$13</f>
        <v>2709.7412243506215</v>
      </c>
      <c r="Q1648" s="36">
        <f>(Reference!K$12*List!$G1648)+Reference!K$13</f>
        <v>2795.612578199617</v>
      </c>
      <c r="R1648" s="36">
        <f>(Reference!L$12*List!$G1648)+Reference!L$13</f>
        <v>3016.2693482166551</v>
      </c>
      <c r="S1648" s="36">
        <f>(Reference!M$12*List!$G1648)+Reference!M$13</f>
        <v>3603.7815856265543</v>
      </c>
      <c r="T1648" s="36">
        <f>(Reference!N$12*List!$G1648)+Reference!N$13</f>
        <v>14537.161493096428</v>
      </c>
      <c r="U1648" s="12">
        <f>(Reference!O$12*List!$G1648)+Reference!O$13</f>
        <v>540.32647195945719</v>
      </c>
      <c r="V1648" s="12">
        <f>(Reference!P$12*List!$G1648)+Reference!P$13</f>
        <v>761.3691195792353</v>
      </c>
      <c r="W1648" s="12">
        <f>(Reference!Q$12*List!$G1648)+Reference!Q$13</f>
        <v>380.68455978961765</v>
      </c>
      <c r="X1648" s="54"/>
      <c r="Y1648" s="1" t="str">
        <f t="shared" si="51"/>
        <v>Garfield County, Montana</v>
      </c>
      <c r="Z1648" s="41" t="s">
        <v>1031</v>
      </c>
      <c r="AA1648" s="40" t="s">
        <v>2225</v>
      </c>
      <c r="AB1648" s="44" t="s">
        <v>1987</v>
      </c>
      <c r="AC1648" s="63"/>
      <c r="AD1648" s="57">
        <f t="shared" si="50"/>
        <v>0.83210000000000006</v>
      </c>
    </row>
    <row r="1649" spans="1:30" x14ac:dyDescent="0.3">
      <c r="A1649" s="47">
        <v>27170</v>
      </c>
      <c r="B1649" s="19">
        <v>99927</v>
      </c>
      <c r="C1649" s="49" t="s">
        <v>1987</v>
      </c>
      <c r="D1649" s="41" t="s">
        <v>1471</v>
      </c>
      <c r="E1649" s="44" t="s">
        <v>1987</v>
      </c>
      <c r="F1649" s="18" t="s">
        <v>7</v>
      </c>
      <c r="G1649" s="16">
        <v>0.83210000000000006</v>
      </c>
      <c r="H1649" s="36">
        <f>(Reference!B$12*List!$G1649)+Reference!B$13</f>
        <v>832.52821046182362</v>
      </c>
      <c r="I1649" s="36">
        <f>(Reference!C$12*List!$G1649)+Reference!C$13</f>
        <v>1242.3193547791816</v>
      </c>
      <c r="J1649" s="36">
        <f>(Reference!D$12*List!$G1649)+Reference!D$13</f>
        <v>1486.8896663744215</v>
      </c>
      <c r="K1649" s="36">
        <f>(Reference!E$12*List!$G1649)+Reference!E$13</f>
        <v>1839.070915071567</v>
      </c>
      <c r="L1649" s="36">
        <f>(Reference!F$12*List!$G1649)+Reference!F$13</f>
        <v>1915.7029460380757</v>
      </c>
      <c r="M1649" s="36">
        <f>(Reference!G$12*List!$G1649)+Reference!G$13</f>
        <v>2169.5125805158023</v>
      </c>
      <c r="N1649" s="36">
        <f>(Reference!H$12*List!$G1649)+Reference!H$13</f>
        <v>2252.1229968768612</v>
      </c>
      <c r="O1649" s="36">
        <f>(Reference!I$12*List!$G1649)+Reference!I$13</f>
        <v>2340.7117986324697</v>
      </c>
      <c r="P1649" s="36">
        <f>(Reference!J$12*List!$G1649)+Reference!J$13</f>
        <v>2709.7412243506215</v>
      </c>
      <c r="Q1649" s="36">
        <f>(Reference!K$12*List!$G1649)+Reference!K$13</f>
        <v>2795.612578199617</v>
      </c>
      <c r="R1649" s="36">
        <f>(Reference!L$12*List!$G1649)+Reference!L$13</f>
        <v>3016.2693482166551</v>
      </c>
      <c r="S1649" s="36">
        <f>(Reference!M$12*List!$G1649)+Reference!M$13</f>
        <v>3603.7815856265543</v>
      </c>
      <c r="T1649" s="36">
        <f>(Reference!N$12*List!$G1649)+Reference!N$13</f>
        <v>14537.161493096428</v>
      </c>
      <c r="U1649" s="12">
        <f>(Reference!O$12*List!$G1649)+Reference!O$13</f>
        <v>540.32647195945719</v>
      </c>
      <c r="V1649" s="12">
        <f>(Reference!P$12*List!$G1649)+Reference!P$13</f>
        <v>761.3691195792353</v>
      </c>
      <c r="W1649" s="12">
        <f>(Reference!Q$12*List!$G1649)+Reference!Q$13</f>
        <v>380.68455978961765</v>
      </c>
      <c r="X1649" s="54"/>
      <c r="Y1649" s="1" t="str">
        <f t="shared" si="51"/>
        <v>Glacier County, Montana</v>
      </c>
      <c r="Z1649" s="41" t="s">
        <v>1471</v>
      </c>
      <c r="AA1649" s="40" t="s">
        <v>2225</v>
      </c>
      <c r="AB1649" s="44" t="s">
        <v>1987</v>
      </c>
      <c r="AC1649" s="63"/>
      <c r="AD1649" s="57">
        <f t="shared" si="50"/>
        <v>0.83210000000000006</v>
      </c>
    </row>
    <row r="1650" spans="1:30" x14ac:dyDescent="0.3">
      <c r="A1650" s="47">
        <v>27180</v>
      </c>
      <c r="B1650" s="28">
        <v>13740</v>
      </c>
      <c r="C1650" s="49" t="s">
        <v>2453</v>
      </c>
      <c r="D1650" s="40" t="s">
        <v>889</v>
      </c>
      <c r="E1650" s="43" t="s">
        <v>1987</v>
      </c>
      <c r="F1650" s="18" t="s">
        <v>6</v>
      </c>
      <c r="G1650" s="10">
        <v>0.89959999999999996</v>
      </c>
      <c r="H1650" s="36">
        <f>(Reference!B$12*List!$G1650)+Reference!B$13</f>
        <v>883.36479269799781</v>
      </c>
      <c r="I1650" s="36">
        <f>(Reference!C$12*List!$G1650)+Reference!C$13</f>
        <v>1318.1789704044454</v>
      </c>
      <c r="J1650" s="36">
        <f>(Reference!D$12*List!$G1650)+Reference!D$13</f>
        <v>1577.6834531204947</v>
      </c>
      <c r="K1650" s="36">
        <f>(Reference!E$12*List!$G1650)+Reference!E$13</f>
        <v>1951.3699082316059</v>
      </c>
      <c r="L1650" s="36">
        <f>(Reference!F$12*List!$G1650)+Reference!F$13</f>
        <v>2032.6813128159683</v>
      </c>
      <c r="M1650" s="36">
        <f>(Reference!G$12*List!$G1650)+Reference!G$13</f>
        <v>2301.9892982124015</v>
      </c>
      <c r="N1650" s="36">
        <f>(Reference!H$12*List!$G1650)+Reference!H$13</f>
        <v>2389.6441457076003</v>
      </c>
      <c r="O1650" s="36">
        <f>(Reference!I$12*List!$G1650)+Reference!I$13</f>
        <v>2483.642436113636</v>
      </c>
      <c r="P1650" s="36">
        <f>(Reference!J$12*List!$G1650)+Reference!J$13</f>
        <v>2875.2058667007418</v>
      </c>
      <c r="Q1650" s="36">
        <f>(Reference!K$12*List!$G1650)+Reference!K$13</f>
        <v>2966.3207739654881</v>
      </c>
      <c r="R1650" s="36">
        <f>(Reference!L$12*List!$G1650)+Reference!L$13</f>
        <v>3200.4514850381911</v>
      </c>
      <c r="S1650" s="36">
        <f>(Reference!M$12*List!$G1650)+Reference!M$13</f>
        <v>3823.8389201849673</v>
      </c>
      <c r="T1650" s="36">
        <f>(Reference!N$12*List!$G1650)+Reference!N$13</f>
        <v>15424.842650848896</v>
      </c>
      <c r="U1650" s="12">
        <f>(Reference!O$12*List!$G1650)+Reference!O$13</f>
        <v>573.3203702814269</v>
      </c>
      <c r="V1650" s="12">
        <f>(Reference!P$12*List!$G1650)+Reference!P$13</f>
        <v>807.86052176019257</v>
      </c>
      <c r="W1650" s="12">
        <f>(Reference!Q$12*List!$G1650)+Reference!Q$13</f>
        <v>403.93026088009628</v>
      </c>
      <c r="X1650" s="54"/>
      <c r="Y1650" s="1" t="str">
        <f t="shared" si="51"/>
        <v>Golden Valley County, Montana</v>
      </c>
      <c r="Z1650" s="40" t="s">
        <v>889</v>
      </c>
      <c r="AA1650" s="40" t="s">
        <v>2225</v>
      </c>
      <c r="AB1650" s="43" t="s">
        <v>1987</v>
      </c>
      <c r="AC1650" s="62"/>
      <c r="AD1650" s="57">
        <f t="shared" si="50"/>
        <v>0.89959999999999996</v>
      </c>
    </row>
    <row r="1651" spans="1:30" x14ac:dyDescent="0.3">
      <c r="A1651" s="47">
        <v>27190</v>
      </c>
      <c r="B1651" s="19">
        <v>99927</v>
      </c>
      <c r="C1651" s="49" t="s">
        <v>1987</v>
      </c>
      <c r="D1651" s="41" t="s">
        <v>1472</v>
      </c>
      <c r="E1651" s="44" t="s">
        <v>1987</v>
      </c>
      <c r="F1651" s="18" t="s">
        <v>7</v>
      </c>
      <c r="G1651" s="16">
        <v>0.83210000000000006</v>
      </c>
      <c r="H1651" s="36">
        <f>(Reference!B$12*List!$G1651)+Reference!B$13</f>
        <v>832.52821046182362</v>
      </c>
      <c r="I1651" s="36">
        <f>(Reference!C$12*List!$G1651)+Reference!C$13</f>
        <v>1242.3193547791816</v>
      </c>
      <c r="J1651" s="36">
        <f>(Reference!D$12*List!$G1651)+Reference!D$13</f>
        <v>1486.8896663744215</v>
      </c>
      <c r="K1651" s="36">
        <f>(Reference!E$12*List!$G1651)+Reference!E$13</f>
        <v>1839.070915071567</v>
      </c>
      <c r="L1651" s="36">
        <f>(Reference!F$12*List!$G1651)+Reference!F$13</f>
        <v>1915.7029460380757</v>
      </c>
      <c r="M1651" s="36">
        <f>(Reference!G$12*List!$G1651)+Reference!G$13</f>
        <v>2169.5125805158023</v>
      </c>
      <c r="N1651" s="36">
        <f>(Reference!H$12*List!$G1651)+Reference!H$13</f>
        <v>2252.1229968768612</v>
      </c>
      <c r="O1651" s="36">
        <f>(Reference!I$12*List!$G1651)+Reference!I$13</f>
        <v>2340.7117986324697</v>
      </c>
      <c r="P1651" s="36">
        <f>(Reference!J$12*List!$G1651)+Reference!J$13</f>
        <v>2709.7412243506215</v>
      </c>
      <c r="Q1651" s="36">
        <f>(Reference!K$12*List!$G1651)+Reference!K$13</f>
        <v>2795.612578199617</v>
      </c>
      <c r="R1651" s="36">
        <f>(Reference!L$12*List!$G1651)+Reference!L$13</f>
        <v>3016.2693482166551</v>
      </c>
      <c r="S1651" s="36">
        <f>(Reference!M$12*List!$G1651)+Reference!M$13</f>
        <v>3603.7815856265543</v>
      </c>
      <c r="T1651" s="36">
        <f>(Reference!N$12*List!$G1651)+Reference!N$13</f>
        <v>14537.161493096428</v>
      </c>
      <c r="U1651" s="12">
        <f>(Reference!O$12*List!$G1651)+Reference!O$13</f>
        <v>540.32647195945719</v>
      </c>
      <c r="V1651" s="12">
        <f>(Reference!P$12*List!$G1651)+Reference!P$13</f>
        <v>761.3691195792353</v>
      </c>
      <c r="W1651" s="12">
        <f>(Reference!Q$12*List!$G1651)+Reference!Q$13</f>
        <v>380.68455978961765</v>
      </c>
      <c r="X1651" s="54"/>
      <c r="Y1651" s="1" t="str">
        <f t="shared" si="51"/>
        <v>Granite County, Montana</v>
      </c>
      <c r="Z1651" s="41" t="s">
        <v>1472</v>
      </c>
      <c r="AA1651" s="40" t="s">
        <v>2225</v>
      </c>
      <c r="AB1651" s="44" t="s">
        <v>1987</v>
      </c>
      <c r="AC1651" s="63"/>
      <c r="AD1651" s="57">
        <f t="shared" si="50"/>
        <v>0.83210000000000006</v>
      </c>
    </row>
    <row r="1652" spans="1:30" x14ac:dyDescent="0.3">
      <c r="A1652" s="47">
        <v>27200</v>
      </c>
      <c r="B1652" s="19">
        <v>99927</v>
      </c>
      <c r="C1652" s="49" t="s">
        <v>1987</v>
      </c>
      <c r="D1652" s="41" t="s">
        <v>1473</v>
      </c>
      <c r="E1652" s="44" t="s">
        <v>1987</v>
      </c>
      <c r="F1652" s="18" t="s">
        <v>7</v>
      </c>
      <c r="G1652" s="16">
        <v>0.83210000000000006</v>
      </c>
      <c r="H1652" s="36">
        <f>(Reference!B$12*List!$G1652)+Reference!B$13</f>
        <v>832.52821046182362</v>
      </c>
      <c r="I1652" s="36">
        <f>(Reference!C$12*List!$G1652)+Reference!C$13</f>
        <v>1242.3193547791816</v>
      </c>
      <c r="J1652" s="36">
        <f>(Reference!D$12*List!$G1652)+Reference!D$13</f>
        <v>1486.8896663744215</v>
      </c>
      <c r="K1652" s="36">
        <f>(Reference!E$12*List!$G1652)+Reference!E$13</f>
        <v>1839.070915071567</v>
      </c>
      <c r="L1652" s="36">
        <f>(Reference!F$12*List!$G1652)+Reference!F$13</f>
        <v>1915.7029460380757</v>
      </c>
      <c r="M1652" s="36">
        <f>(Reference!G$12*List!$G1652)+Reference!G$13</f>
        <v>2169.5125805158023</v>
      </c>
      <c r="N1652" s="36">
        <f>(Reference!H$12*List!$G1652)+Reference!H$13</f>
        <v>2252.1229968768612</v>
      </c>
      <c r="O1652" s="36">
        <f>(Reference!I$12*List!$G1652)+Reference!I$13</f>
        <v>2340.7117986324697</v>
      </c>
      <c r="P1652" s="36">
        <f>(Reference!J$12*List!$G1652)+Reference!J$13</f>
        <v>2709.7412243506215</v>
      </c>
      <c r="Q1652" s="36">
        <f>(Reference!K$12*List!$G1652)+Reference!K$13</f>
        <v>2795.612578199617</v>
      </c>
      <c r="R1652" s="36">
        <f>(Reference!L$12*List!$G1652)+Reference!L$13</f>
        <v>3016.2693482166551</v>
      </c>
      <c r="S1652" s="36">
        <f>(Reference!M$12*List!$G1652)+Reference!M$13</f>
        <v>3603.7815856265543</v>
      </c>
      <c r="T1652" s="36">
        <f>(Reference!N$12*List!$G1652)+Reference!N$13</f>
        <v>14537.161493096428</v>
      </c>
      <c r="U1652" s="12">
        <f>(Reference!O$12*List!$G1652)+Reference!O$13</f>
        <v>540.32647195945719</v>
      </c>
      <c r="V1652" s="12">
        <f>(Reference!P$12*List!$G1652)+Reference!P$13</f>
        <v>761.3691195792353</v>
      </c>
      <c r="W1652" s="12">
        <f>(Reference!Q$12*List!$G1652)+Reference!Q$13</f>
        <v>380.68455978961765</v>
      </c>
      <c r="X1652" s="54"/>
      <c r="Y1652" s="1" t="str">
        <f t="shared" si="51"/>
        <v>Hill County, Montana</v>
      </c>
      <c r="Z1652" s="41" t="s">
        <v>1473</v>
      </c>
      <c r="AA1652" s="40" t="s">
        <v>2225</v>
      </c>
      <c r="AB1652" s="44" t="s">
        <v>1987</v>
      </c>
      <c r="AC1652" s="63"/>
      <c r="AD1652" s="57">
        <f t="shared" si="50"/>
        <v>0.83210000000000006</v>
      </c>
    </row>
    <row r="1653" spans="1:30" x14ac:dyDescent="0.3">
      <c r="A1653" s="47">
        <v>27210</v>
      </c>
      <c r="B1653" s="19">
        <v>99927</v>
      </c>
      <c r="C1653" s="49" t="s">
        <v>1987</v>
      </c>
      <c r="D1653" s="41" t="s">
        <v>25</v>
      </c>
      <c r="E1653" s="44" t="s">
        <v>1987</v>
      </c>
      <c r="F1653" s="18" t="s">
        <v>7</v>
      </c>
      <c r="G1653" s="16">
        <v>0.83210000000000006</v>
      </c>
      <c r="H1653" s="36">
        <f>(Reference!B$12*List!$G1653)+Reference!B$13</f>
        <v>832.52821046182362</v>
      </c>
      <c r="I1653" s="36">
        <f>(Reference!C$12*List!$G1653)+Reference!C$13</f>
        <v>1242.3193547791816</v>
      </c>
      <c r="J1653" s="36">
        <f>(Reference!D$12*List!$G1653)+Reference!D$13</f>
        <v>1486.8896663744215</v>
      </c>
      <c r="K1653" s="36">
        <f>(Reference!E$12*List!$G1653)+Reference!E$13</f>
        <v>1839.070915071567</v>
      </c>
      <c r="L1653" s="36">
        <f>(Reference!F$12*List!$G1653)+Reference!F$13</f>
        <v>1915.7029460380757</v>
      </c>
      <c r="M1653" s="36">
        <f>(Reference!G$12*List!$G1653)+Reference!G$13</f>
        <v>2169.5125805158023</v>
      </c>
      <c r="N1653" s="36">
        <f>(Reference!H$12*List!$G1653)+Reference!H$13</f>
        <v>2252.1229968768612</v>
      </c>
      <c r="O1653" s="36">
        <f>(Reference!I$12*List!$G1653)+Reference!I$13</f>
        <v>2340.7117986324697</v>
      </c>
      <c r="P1653" s="36">
        <f>(Reference!J$12*List!$G1653)+Reference!J$13</f>
        <v>2709.7412243506215</v>
      </c>
      <c r="Q1653" s="36">
        <f>(Reference!K$12*List!$G1653)+Reference!K$13</f>
        <v>2795.612578199617</v>
      </c>
      <c r="R1653" s="36">
        <f>(Reference!L$12*List!$G1653)+Reference!L$13</f>
        <v>3016.2693482166551</v>
      </c>
      <c r="S1653" s="36">
        <f>(Reference!M$12*List!$G1653)+Reference!M$13</f>
        <v>3603.7815856265543</v>
      </c>
      <c r="T1653" s="36">
        <f>(Reference!N$12*List!$G1653)+Reference!N$13</f>
        <v>14537.161493096428</v>
      </c>
      <c r="U1653" s="12">
        <f>(Reference!O$12*List!$G1653)+Reference!O$13</f>
        <v>540.32647195945719</v>
      </c>
      <c r="V1653" s="12">
        <f>(Reference!P$12*List!$G1653)+Reference!P$13</f>
        <v>761.3691195792353</v>
      </c>
      <c r="W1653" s="12">
        <f>(Reference!Q$12*List!$G1653)+Reference!Q$13</f>
        <v>380.68455978961765</v>
      </c>
      <c r="X1653" s="54"/>
      <c r="Y1653" s="1" t="str">
        <f t="shared" si="51"/>
        <v>Jefferson County, Montana</v>
      </c>
      <c r="Z1653" s="41" t="s">
        <v>25</v>
      </c>
      <c r="AA1653" s="40" t="s">
        <v>2225</v>
      </c>
      <c r="AB1653" s="44" t="s">
        <v>1987</v>
      </c>
      <c r="AC1653" s="63"/>
      <c r="AD1653" s="57">
        <f t="shared" si="50"/>
        <v>0.83210000000000006</v>
      </c>
    </row>
    <row r="1654" spans="1:30" x14ac:dyDescent="0.3">
      <c r="A1654" s="47">
        <v>27220</v>
      </c>
      <c r="B1654" s="19">
        <v>99927</v>
      </c>
      <c r="C1654" s="49" t="s">
        <v>1987</v>
      </c>
      <c r="D1654" s="41" t="s">
        <v>1474</v>
      </c>
      <c r="E1654" s="44" t="s">
        <v>1987</v>
      </c>
      <c r="F1654" s="18" t="s">
        <v>7</v>
      </c>
      <c r="G1654" s="16">
        <v>0.83210000000000006</v>
      </c>
      <c r="H1654" s="36">
        <f>(Reference!B$12*List!$G1654)+Reference!B$13</f>
        <v>832.52821046182362</v>
      </c>
      <c r="I1654" s="36">
        <f>(Reference!C$12*List!$G1654)+Reference!C$13</f>
        <v>1242.3193547791816</v>
      </c>
      <c r="J1654" s="36">
        <f>(Reference!D$12*List!$G1654)+Reference!D$13</f>
        <v>1486.8896663744215</v>
      </c>
      <c r="K1654" s="36">
        <f>(Reference!E$12*List!$G1654)+Reference!E$13</f>
        <v>1839.070915071567</v>
      </c>
      <c r="L1654" s="36">
        <f>(Reference!F$12*List!$G1654)+Reference!F$13</f>
        <v>1915.7029460380757</v>
      </c>
      <c r="M1654" s="36">
        <f>(Reference!G$12*List!$G1654)+Reference!G$13</f>
        <v>2169.5125805158023</v>
      </c>
      <c r="N1654" s="36">
        <f>(Reference!H$12*List!$G1654)+Reference!H$13</f>
        <v>2252.1229968768612</v>
      </c>
      <c r="O1654" s="36">
        <f>(Reference!I$12*List!$G1654)+Reference!I$13</f>
        <v>2340.7117986324697</v>
      </c>
      <c r="P1654" s="36">
        <f>(Reference!J$12*List!$G1654)+Reference!J$13</f>
        <v>2709.7412243506215</v>
      </c>
      <c r="Q1654" s="36">
        <f>(Reference!K$12*List!$G1654)+Reference!K$13</f>
        <v>2795.612578199617</v>
      </c>
      <c r="R1654" s="36">
        <f>(Reference!L$12*List!$G1654)+Reference!L$13</f>
        <v>3016.2693482166551</v>
      </c>
      <c r="S1654" s="36">
        <f>(Reference!M$12*List!$G1654)+Reference!M$13</f>
        <v>3603.7815856265543</v>
      </c>
      <c r="T1654" s="36">
        <f>(Reference!N$12*List!$G1654)+Reference!N$13</f>
        <v>14537.161493096428</v>
      </c>
      <c r="U1654" s="12">
        <f>(Reference!O$12*List!$G1654)+Reference!O$13</f>
        <v>540.32647195945719</v>
      </c>
      <c r="V1654" s="12">
        <f>(Reference!P$12*List!$G1654)+Reference!P$13</f>
        <v>761.3691195792353</v>
      </c>
      <c r="W1654" s="12">
        <f>(Reference!Q$12*List!$G1654)+Reference!Q$13</f>
        <v>380.68455978961765</v>
      </c>
      <c r="X1654" s="54"/>
      <c r="Y1654" s="1" t="str">
        <f t="shared" si="51"/>
        <v>Judith Basin County, Montana</v>
      </c>
      <c r="Z1654" s="41" t="s">
        <v>1474</v>
      </c>
      <c r="AA1654" s="40" t="s">
        <v>2225</v>
      </c>
      <c r="AB1654" s="44" t="s">
        <v>1987</v>
      </c>
      <c r="AC1654" s="63"/>
      <c r="AD1654" s="57">
        <f t="shared" si="50"/>
        <v>0.83210000000000006</v>
      </c>
    </row>
    <row r="1655" spans="1:30" x14ac:dyDescent="0.3">
      <c r="A1655" s="47">
        <v>27230</v>
      </c>
      <c r="B1655" s="19">
        <v>99927</v>
      </c>
      <c r="C1655" s="49" t="s">
        <v>1987</v>
      </c>
      <c r="D1655" s="41" t="s">
        <v>146</v>
      </c>
      <c r="E1655" s="44" t="s">
        <v>1987</v>
      </c>
      <c r="F1655" s="18" t="s">
        <v>7</v>
      </c>
      <c r="G1655" s="16">
        <v>0.83210000000000006</v>
      </c>
      <c r="H1655" s="36">
        <f>(Reference!B$12*List!$G1655)+Reference!B$13</f>
        <v>832.52821046182362</v>
      </c>
      <c r="I1655" s="36">
        <f>(Reference!C$12*List!$G1655)+Reference!C$13</f>
        <v>1242.3193547791816</v>
      </c>
      <c r="J1655" s="36">
        <f>(Reference!D$12*List!$G1655)+Reference!D$13</f>
        <v>1486.8896663744215</v>
      </c>
      <c r="K1655" s="36">
        <f>(Reference!E$12*List!$G1655)+Reference!E$13</f>
        <v>1839.070915071567</v>
      </c>
      <c r="L1655" s="36">
        <f>(Reference!F$12*List!$G1655)+Reference!F$13</f>
        <v>1915.7029460380757</v>
      </c>
      <c r="M1655" s="36">
        <f>(Reference!G$12*List!$G1655)+Reference!G$13</f>
        <v>2169.5125805158023</v>
      </c>
      <c r="N1655" s="36">
        <f>(Reference!H$12*List!$G1655)+Reference!H$13</f>
        <v>2252.1229968768612</v>
      </c>
      <c r="O1655" s="36">
        <f>(Reference!I$12*List!$G1655)+Reference!I$13</f>
        <v>2340.7117986324697</v>
      </c>
      <c r="P1655" s="36">
        <f>(Reference!J$12*List!$G1655)+Reference!J$13</f>
        <v>2709.7412243506215</v>
      </c>
      <c r="Q1655" s="36">
        <f>(Reference!K$12*List!$G1655)+Reference!K$13</f>
        <v>2795.612578199617</v>
      </c>
      <c r="R1655" s="36">
        <f>(Reference!L$12*List!$G1655)+Reference!L$13</f>
        <v>3016.2693482166551</v>
      </c>
      <c r="S1655" s="36">
        <f>(Reference!M$12*List!$G1655)+Reference!M$13</f>
        <v>3603.7815856265543</v>
      </c>
      <c r="T1655" s="36">
        <f>(Reference!N$12*List!$G1655)+Reference!N$13</f>
        <v>14537.161493096428</v>
      </c>
      <c r="U1655" s="12">
        <f>(Reference!O$12*List!$G1655)+Reference!O$13</f>
        <v>540.32647195945719</v>
      </c>
      <c r="V1655" s="12">
        <f>(Reference!P$12*List!$G1655)+Reference!P$13</f>
        <v>761.3691195792353</v>
      </c>
      <c r="W1655" s="12">
        <f>(Reference!Q$12*List!$G1655)+Reference!Q$13</f>
        <v>380.68455978961765</v>
      </c>
      <c r="X1655" s="54"/>
      <c r="Y1655" s="1" t="str">
        <f t="shared" si="51"/>
        <v>Lake County, Montana</v>
      </c>
      <c r="Z1655" s="41" t="s">
        <v>146</v>
      </c>
      <c r="AA1655" s="40" t="s">
        <v>2225</v>
      </c>
      <c r="AB1655" s="44" t="s">
        <v>1987</v>
      </c>
      <c r="AC1655" s="63"/>
      <c r="AD1655" s="57">
        <f t="shared" si="50"/>
        <v>0.83210000000000006</v>
      </c>
    </row>
    <row r="1656" spans="1:30" x14ac:dyDescent="0.3">
      <c r="A1656" s="47">
        <v>27240</v>
      </c>
      <c r="B1656" s="19">
        <v>99927</v>
      </c>
      <c r="C1656" s="49" t="s">
        <v>1987</v>
      </c>
      <c r="D1656" s="41" t="s">
        <v>1475</v>
      </c>
      <c r="E1656" s="44" t="s">
        <v>1987</v>
      </c>
      <c r="F1656" s="18" t="s">
        <v>7</v>
      </c>
      <c r="G1656" s="16">
        <v>0.83210000000000006</v>
      </c>
      <c r="H1656" s="36">
        <f>(Reference!B$12*List!$G1656)+Reference!B$13</f>
        <v>832.52821046182362</v>
      </c>
      <c r="I1656" s="36">
        <f>(Reference!C$12*List!$G1656)+Reference!C$13</f>
        <v>1242.3193547791816</v>
      </c>
      <c r="J1656" s="36">
        <f>(Reference!D$12*List!$G1656)+Reference!D$13</f>
        <v>1486.8896663744215</v>
      </c>
      <c r="K1656" s="36">
        <f>(Reference!E$12*List!$G1656)+Reference!E$13</f>
        <v>1839.070915071567</v>
      </c>
      <c r="L1656" s="36">
        <f>(Reference!F$12*List!$G1656)+Reference!F$13</f>
        <v>1915.7029460380757</v>
      </c>
      <c r="M1656" s="36">
        <f>(Reference!G$12*List!$G1656)+Reference!G$13</f>
        <v>2169.5125805158023</v>
      </c>
      <c r="N1656" s="36">
        <f>(Reference!H$12*List!$G1656)+Reference!H$13</f>
        <v>2252.1229968768612</v>
      </c>
      <c r="O1656" s="36">
        <f>(Reference!I$12*List!$G1656)+Reference!I$13</f>
        <v>2340.7117986324697</v>
      </c>
      <c r="P1656" s="36">
        <f>(Reference!J$12*List!$G1656)+Reference!J$13</f>
        <v>2709.7412243506215</v>
      </c>
      <c r="Q1656" s="36">
        <f>(Reference!K$12*List!$G1656)+Reference!K$13</f>
        <v>2795.612578199617</v>
      </c>
      <c r="R1656" s="36">
        <f>(Reference!L$12*List!$G1656)+Reference!L$13</f>
        <v>3016.2693482166551</v>
      </c>
      <c r="S1656" s="36">
        <f>(Reference!M$12*List!$G1656)+Reference!M$13</f>
        <v>3603.7815856265543</v>
      </c>
      <c r="T1656" s="36">
        <f>(Reference!N$12*List!$G1656)+Reference!N$13</f>
        <v>14537.161493096428</v>
      </c>
      <c r="U1656" s="12">
        <f>(Reference!O$12*List!$G1656)+Reference!O$13</f>
        <v>540.32647195945719</v>
      </c>
      <c r="V1656" s="12">
        <f>(Reference!P$12*List!$G1656)+Reference!P$13</f>
        <v>761.3691195792353</v>
      </c>
      <c r="W1656" s="12">
        <f>(Reference!Q$12*List!$G1656)+Reference!Q$13</f>
        <v>380.68455978961765</v>
      </c>
      <c r="X1656" s="54"/>
      <c r="Y1656" s="1" t="str">
        <f t="shared" si="51"/>
        <v>Lewis And Clark County, Montana</v>
      </c>
      <c r="Z1656" s="41" t="s">
        <v>1475</v>
      </c>
      <c r="AA1656" s="40" t="s">
        <v>2225</v>
      </c>
      <c r="AB1656" s="44" t="s">
        <v>1987</v>
      </c>
      <c r="AC1656" s="63"/>
      <c r="AD1656" s="57">
        <f t="shared" si="50"/>
        <v>0.83210000000000006</v>
      </c>
    </row>
    <row r="1657" spans="1:30" x14ac:dyDescent="0.3">
      <c r="A1657" s="47">
        <v>27250</v>
      </c>
      <c r="B1657" s="19">
        <v>99927</v>
      </c>
      <c r="C1657" s="49" t="s">
        <v>1987</v>
      </c>
      <c r="D1657" s="41" t="s">
        <v>202</v>
      </c>
      <c r="E1657" s="44" t="s">
        <v>1987</v>
      </c>
      <c r="F1657" s="18" t="s">
        <v>7</v>
      </c>
      <c r="G1657" s="16">
        <v>0.83210000000000006</v>
      </c>
      <c r="H1657" s="36">
        <f>(Reference!B$12*List!$G1657)+Reference!B$13</f>
        <v>832.52821046182362</v>
      </c>
      <c r="I1657" s="36">
        <f>(Reference!C$12*List!$G1657)+Reference!C$13</f>
        <v>1242.3193547791816</v>
      </c>
      <c r="J1657" s="36">
        <f>(Reference!D$12*List!$G1657)+Reference!D$13</f>
        <v>1486.8896663744215</v>
      </c>
      <c r="K1657" s="36">
        <f>(Reference!E$12*List!$G1657)+Reference!E$13</f>
        <v>1839.070915071567</v>
      </c>
      <c r="L1657" s="36">
        <f>(Reference!F$12*List!$G1657)+Reference!F$13</f>
        <v>1915.7029460380757</v>
      </c>
      <c r="M1657" s="36">
        <f>(Reference!G$12*List!$G1657)+Reference!G$13</f>
        <v>2169.5125805158023</v>
      </c>
      <c r="N1657" s="36">
        <f>(Reference!H$12*List!$G1657)+Reference!H$13</f>
        <v>2252.1229968768612</v>
      </c>
      <c r="O1657" s="36">
        <f>(Reference!I$12*List!$G1657)+Reference!I$13</f>
        <v>2340.7117986324697</v>
      </c>
      <c r="P1657" s="36">
        <f>(Reference!J$12*List!$G1657)+Reference!J$13</f>
        <v>2709.7412243506215</v>
      </c>
      <c r="Q1657" s="36">
        <f>(Reference!K$12*List!$G1657)+Reference!K$13</f>
        <v>2795.612578199617</v>
      </c>
      <c r="R1657" s="36">
        <f>(Reference!L$12*List!$G1657)+Reference!L$13</f>
        <v>3016.2693482166551</v>
      </c>
      <c r="S1657" s="36">
        <f>(Reference!M$12*List!$G1657)+Reference!M$13</f>
        <v>3603.7815856265543</v>
      </c>
      <c r="T1657" s="36">
        <f>(Reference!N$12*List!$G1657)+Reference!N$13</f>
        <v>14537.161493096428</v>
      </c>
      <c r="U1657" s="12">
        <f>(Reference!O$12*List!$G1657)+Reference!O$13</f>
        <v>540.32647195945719</v>
      </c>
      <c r="V1657" s="12">
        <f>(Reference!P$12*List!$G1657)+Reference!P$13</f>
        <v>761.3691195792353</v>
      </c>
      <c r="W1657" s="12">
        <f>(Reference!Q$12*List!$G1657)+Reference!Q$13</f>
        <v>380.68455978961765</v>
      </c>
      <c r="X1657" s="54"/>
      <c r="Y1657" s="1" t="str">
        <f t="shared" si="51"/>
        <v>Liberty County, Montana</v>
      </c>
      <c r="Z1657" s="41" t="s">
        <v>202</v>
      </c>
      <c r="AA1657" s="40" t="s">
        <v>2225</v>
      </c>
      <c r="AB1657" s="44" t="s">
        <v>1987</v>
      </c>
      <c r="AC1657" s="63"/>
      <c r="AD1657" s="57">
        <f t="shared" si="50"/>
        <v>0.83210000000000006</v>
      </c>
    </row>
    <row r="1658" spans="1:30" x14ac:dyDescent="0.3">
      <c r="A1658" s="47">
        <v>27260</v>
      </c>
      <c r="B1658" s="19">
        <v>99927</v>
      </c>
      <c r="C1658" s="49" t="s">
        <v>1987</v>
      </c>
      <c r="D1658" s="41" t="s">
        <v>58</v>
      </c>
      <c r="E1658" s="44" t="s">
        <v>1987</v>
      </c>
      <c r="F1658" s="18" t="s">
        <v>7</v>
      </c>
      <c r="G1658" s="16">
        <v>0.83210000000000006</v>
      </c>
      <c r="H1658" s="36">
        <f>(Reference!B$12*List!$G1658)+Reference!B$13</f>
        <v>832.52821046182362</v>
      </c>
      <c r="I1658" s="36">
        <f>(Reference!C$12*List!$G1658)+Reference!C$13</f>
        <v>1242.3193547791816</v>
      </c>
      <c r="J1658" s="36">
        <f>(Reference!D$12*List!$G1658)+Reference!D$13</f>
        <v>1486.8896663744215</v>
      </c>
      <c r="K1658" s="36">
        <f>(Reference!E$12*List!$G1658)+Reference!E$13</f>
        <v>1839.070915071567</v>
      </c>
      <c r="L1658" s="36">
        <f>(Reference!F$12*List!$G1658)+Reference!F$13</f>
        <v>1915.7029460380757</v>
      </c>
      <c r="M1658" s="36">
        <f>(Reference!G$12*List!$G1658)+Reference!G$13</f>
        <v>2169.5125805158023</v>
      </c>
      <c r="N1658" s="36">
        <f>(Reference!H$12*List!$G1658)+Reference!H$13</f>
        <v>2252.1229968768612</v>
      </c>
      <c r="O1658" s="36">
        <f>(Reference!I$12*List!$G1658)+Reference!I$13</f>
        <v>2340.7117986324697</v>
      </c>
      <c r="P1658" s="36">
        <f>(Reference!J$12*List!$G1658)+Reference!J$13</f>
        <v>2709.7412243506215</v>
      </c>
      <c r="Q1658" s="36">
        <f>(Reference!K$12*List!$G1658)+Reference!K$13</f>
        <v>2795.612578199617</v>
      </c>
      <c r="R1658" s="36">
        <f>(Reference!L$12*List!$G1658)+Reference!L$13</f>
        <v>3016.2693482166551</v>
      </c>
      <c r="S1658" s="36">
        <f>(Reference!M$12*List!$G1658)+Reference!M$13</f>
        <v>3603.7815856265543</v>
      </c>
      <c r="T1658" s="36">
        <f>(Reference!N$12*List!$G1658)+Reference!N$13</f>
        <v>14537.161493096428</v>
      </c>
      <c r="U1658" s="12">
        <f>(Reference!O$12*List!$G1658)+Reference!O$13</f>
        <v>540.32647195945719</v>
      </c>
      <c r="V1658" s="12">
        <f>(Reference!P$12*List!$G1658)+Reference!P$13</f>
        <v>761.3691195792353</v>
      </c>
      <c r="W1658" s="12">
        <f>(Reference!Q$12*List!$G1658)+Reference!Q$13</f>
        <v>380.68455978961765</v>
      </c>
      <c r="X1658" s="54"/>
      <c r="Y1658" s="1" t="str">
        <f t="shared" si="51"/>
        <v>Lincoln County, Montana</v>
      </c>
      <c r="Z1658" s="41" t="s">
        <v>58</v>
      </c>
      <c r="AA1658" s="40" t="s">
        <v>2225</v>
      </c>
      <c r="AB1658" s="44" t="s">
        <v>1987</v>
      </c>
      <c r="AC1658" s="63"/>
      <c r="AD1658" s="57">
        <f t="shared" si="50"/>
        <v>0.83210000000000006</v>
      </c>
    </row>
    <row r="1659" spans="1:30" x14ac:dyDescent="0.3">
      <c r="A1659" s="47">
        <v>27280</v>
      </c>
      <c r="B1659" s="19">
        <v>99927</v>
      </c>
      <c r="C1659" s="49" t="s">
        <v>1987</v>
      </c>
      <c r="D1659" s="41" t="s">
        <v>31</v>
      </c>
      <c r="E1659" s="44" t="s">
        <v>1987</v>
      </c>
      <c r="F1659" s="18" t="s">
        <v>7</v>
      </c>
      <c r="G1659" s="16">
        <v>0.83210000000000006</v>
      </c>
      <c r="H1659" s="36">
        <f>(Reference!B$12*List!$G1659)+Reference!B$13</f>
        <v>832.52821046182362</v>
      </c>
      <c r="I1659" s="36">
        <f>(Reference!C$12*List!$G1659)+Reference!C$13</f>
        <v>1242.3193547791816</v>
      </c>
      <c r="J1659" s="36">
        <f>(Reference!D$12*List!$G1659)+Reference!D$13</f>
        <v>1486.8896663744215</v>
      </c>
      <c r="K1659" s="36">
        <f>(Reference!E$12*List!$G1659)+Reference!E$13</f>
        <v>1839.070915071567</v>
      </c>
      <c r="L1659" s="36">
        <f>(Reference!F$12*List!$G1659)+Reference!F$13</f>
        <v>1915.7029460380757</v>
      </c>
      <c r="M1659" s="36">
        <f>(Reference!G$12*List!$G1659)+Reference!G$13</f>
        <v>2169.5125805158023</v>
      </c>
      <c r="N1659" s="36">
        <f>(Reference!H$12*List!$G1659)+Reference!H$13</f>
        <v>2252.1229968768612</v>
      </c>
      <c r="O1659" s="36">
        <f>(Reference!I$12*List!$G1659)+Reference!I$13</f>
        <v>2340.7117986324697</v>
      </c>
      <c r="P1659" s="36">
        <f>(Reference!J$12*List!$G1659)+Reference!J$13</f>
        <v>2709.7412243506215</v>
      </c>
      <c r="Q1659" s="36">
        <f>(Reference!K$12*List!$G1659)+Reference!K$13</f>
        <v>2795.612578199617</v>
      </c>
      <c r="R1659" s="36">
        <f>(Reference!L$12*List!$G1659)+Reference!L$13</f>
        <v>3016.2693482166551</v>
      </c>
      <c r="S1659" s="36">
        <f>(Reference!M$12*List!$G1659)+Reference!M$13</f>
        <v>3603.7815856265543</v>
      </c>
      <c r="T1659" s="36">
        <f>(Reference!N$12*List!$G1659)+Reference!N$13</f>
        <v>14537.161493096428</v>
      </c>
      <c r="U1659" s="12">
        <f>(Reference!O$12*List!$G1659)+Reference!O$13</f>
        <v>540.32647195945719</v>
      </c>
      <c r="V1659" s="12">
        <f>(Reference!P$12*List!$G1659)+Reference!P$13</f>
        <v>761.3691195792353</v>
      </c>
      <c r="W1659" s="12">
        <f>(Reference!Q$12*List!$G1659)+Reference!Q$13</f>
        <v>380.68455978961765</v>
      </c>
      <c r="X1659" s="54"/>
      <c r="Y1659" s="1" t="str">
        <f t="shared" si="51"/>
        <v>Madison County, Montana</v>
      </c>
      <c r="Z1659" s="41" t="s">
        <v>31</v>
      </c>
      <c r="AA1659" s="40" t="s">
        <v>2225</v>
      </c>
      <c r="AB1659" s="44" t="s">
        <v>1987</v>
      </c>
      <c r="AC1659" s="63"/>
      <c r="AD1659" s="57">
        <f t="shared" si="50"/>
        <v>0.83210000000000006</v>
      </c>
    </row>
    <row r="1660" spans="1:30" x14ac:dyDescent="0.3">
      <c r="A1660" s="47">
        <v>27270</v>
      </c>
      <c r="B1660" s="19">
        <v>99927</v>
      </c>
      <c r="C1660" s="49" t="s">
        <v>1987</v>
      </c>
      <c r="D1660" s="41" t="s">
        <v>1476</v>
      </c>
      <c r="E1660" s="44" t="s">
        <v>1987</v>
      </c>
      <c r="F1660" s="18" t="s">
        <v>7</v>
      </c>
      <c r="G1660" s="16">
        <v>0.83210000000000006</v>
      </c>
      <c r="H1660" s="36">
        <f>(Reference!B$12*List!$G1660)+Reference!B$13</f>
        <v>832.52821046182362</v>
      </c>
      <c r="I1660" s="36">
        <f>(Reference!C$12*List!$G1660)+Reference!C$13</f>
        <v>1242.3193547791816</v>
      </c>
      <c r="J1660" s="36">
        <f>(Reference!D$12*List!$G1660)+Reference!D$13</f>
        <v>1486.8896663744215</v>
      </c>
      <c r="K1660" s="36">
        <f>(Reference!E$12*List!$G1660)+Reference!E$13</f>
        <v>1839.070915071567</v>
      </c>
      <c r="L1660" s="36">
        <f>(Reference!F$12*List!$G1660)+Reference!F$13</f>
        <v>1915.7029460380757</v>
      </c>
      <c r="M1660" s="36">
        <f>(Reference!G$12*List!$G1660)+Reference!G$13</f>
        <v>2169.5125805158023</v>
      </c>
      <c r="N1660" s="36">
        <f>(Reference!H$12*List!$G1660)+Reference!H$13</f>
        <v>2252.1229968768612</v>
      </c>
      <c r="O1660" s="36">
        <f>(Reference!I$12*List!$G1660)+Reference!I$13</f>
        <v>2340.7117986324697</v>
      </c>
      <c r="P1660" s="36">
        <f>(Reference!J$12*List!$G1660)+Reference!J$13</f>
        <v>2709.7412243506215</v>
      </c>
      <c r="Q1660" s="36">
        <f>(Reference!K$12*List!$G1660)+Reference!K$13</f>
        <v>2795.612578199617</v>
      </c>
      <c r="R1660" s="36">
        <f>(Reference!L$12*List!$G1660)+Reference!L$13</f>
        <v>3016.2693482166551</v>
      </c>
      <c r="S1660" s="36">
        <f>(Reference!M$12*List!$G1660)+Reference!M$13</f>
        <v>3603.7815856265543</v>
      </c>
      <c r="T1660" s="36">
        <f>(Reference!N$12*List!$G1660)+Reference!N$13</f>
        <v>14537.161493096428</v>
      </c>
      <c r="U1660" s="12">
        <f>(Reference!O$12*List!$G1660)+Reference!O$13</f>
        <v>540.32647195945719</v>
      </c>
      <c r="V1660" s="12">
        <f>(Reference!P$12*List!$G1660)+Reference!P$13</f>
        <v>761.3691195792353</v>
      </c>
      <c r="W1660" s="12">
        <f>(Reference!Q$12*List!$G1660)+Reference!Q$13</f>
        <v>380.68455978961765</v>
      </c>
      <c r="X1660" s="54"/>
      <c r="Y1660" s="1" t="str">
        <f t="shared" si="51"/>
        <v>Mc Cone County, Montana</v>
      </c>
      <c r="Z1660" s="41" t="s">
        <v>1476</v>
      </c>
      <c r="AA1660" s="40" t="s">
        <v>2225</v>
      </c>
      <c r="AB1660" s="44" t="s">
        <v>1987</v>
      </c>
      <c r="AC1660" s="63"/>
      <c r="AD1660" s="57">
        <f t="shared" si="50"/>
        <v>0.83210000000000006</v>
      </c>
    </row>
    <row r="1661" spans="1:30" x14ac:dyDescent="0.3">
      <c r="A1661" s="47">
        <v>27290</v>
      </c>
      <c r="B1661" s="19">
        <v>99927</v>
      </c>
      <c r="C1661" s="49" t="s">
        <v>1987</v>
      </c>
      <c r="D1661" s="41" t="s">
        <v>1477</v>
      </c>
      <c r="E1661" s="44" t="s">
        <v>1987</v>
      </c>
      <c r="F1661" s="18" t="s">
        <v>7</v>
      </c>
      <c r="G1661" s="16">
        <v>0.83210000000000006</v>
      </c>
      <c r="H1661" s="36">
        <f>(Reference!B$12*List!$G1661)+Reference!B$13</f>
        <v>832.52821046182362</v>
      </c>
      <c r="I1661" s="36">
        <f>(Reference!C$12*List!$G1661)+Reference!C$13</f>
        <v>1242.3193547791816</v>
      </c>
      <c r="J1661" s="36">
        <f>(Reference!D$12*List!$G1661)+Reference!D$13</f>
        <v>1486.8896663744215</v>
      </c>
      <c r="K1661" s="36">
        <f>(Reference!E$12*List!$G1661)+Reference!E$13</f>
        <v>1839.070915071567</v>
      </c>
      <c r="L1661" s="36">
        <f>(Reference!F$12*List!$G1661)+Reference!F$13</f>
        <v>1915.7029460380757</v>
      </c>
      <c r="M1661" s="36">
        <f>(Reference!G$12*List!$G1661)+Reference!G$13</f>
        <v>2169.5125805158023</v>
      </c>
      <c r="N1661" s="36">
        <f>(Reference!H$12*List!$G1661)+Reference!H$13</f>
        <v>2252.1229968768612</v>
      </c>
      <c r="O1661" s="36">
        <f>(Reference!I$12*List!$G1661)+Reference!I$13</f>
        <v>2340.7117986324697</v>
      </c>
      <c r="P1661" s="36">
        <f>(Reference!J$12*List!$G1661)+Reference!J$13</f>
        <v>2709.7412243506215</v>
      </c>
      <c r="Q1661" s="36">
        <f>(Reference!K$12*List!$G1661)+Reference!K$13</f>
        <v>2795.612578199617</v>
      </c>
      <c r="R1661" s="36">
        <f>(Reference!L$12*List!$G1661)+Reference!L$13</f>
        <v>3016.2693482166551</v>
      </c>
      <c r="S1661" s="36">
        <f>(Reference!M$12*List!$G1661)+Reference!M$13</f>
        <v>3603.7815856265543</v>
      </c>
      <c r="T1661" s="36">
        <f>(Reference!N$12*List!$G1661)+Reference!N$13</f>
        <v>14537.161493096428</v>
      </c>
      <c r="U1661" s="12">
        <f>(Reference!O$12*List!$G1661)+Reference!O$13</f>
        <v>540.32647195945719</v>
      </c>
      <c r="V1661" s="12">
        <f>(Reference!P$12*List!$G1661)+Reference!P$13</f>
        <v>761.3691195792353</v>
      </c>
      <c r="W1661" s="12">
        <f>(Reference!Q$12*List!$G1661)+Reference!Q$13</f>
        <v>380.68455978961765</v>
      </c>
      <c r="X1661" s="54"/>
      <c r="Y1661" s="1" t="str">
        <f t="shared" si="51"/>
        <v>Meagher County, Montana</v>
      </c>
      <c r="Z1661" s="41" t="s">
        <v>1477</v>
      </c>
      <c r="AA1661" s="40" t="s">
        <v>2225</v>
      </c>
      <c r="AB1661" s="44" t="s">
        <v>1987</v>
      </c>
      <c r="AC1661" s="63"/>
      <c r="AD1661" s="57">
        <f t="shared" si="50"/>
        <v>0.83210000000000006</v>
      </c>
    </row>
    <row r="1662" spans="1:30" x14ac:dyDescent="0.3">
      <c r="A1662" s="47">
        <v>27300</v>
      </c>
      <c r="B1662" s="19">
        <v>99927</v>
      </c>
      <c r="C1662" s="49" t="s">
        <v>1987</v>
      </c>
      <c r="D1662" s="41" t="s">
        <v>841</v>
      </c>
      <c r="E1662" s="44" t="s">
        <v>1987</v>
      </c>
      <c r="F1662" s="18" t="s">
        <v>7</v>
      </c>
      <c r="G1662" s="16">
        <v>0.83210000000000006</v>
      </c>
      <c r="H1662" s="36">
        <f>(Reference!B$12*List!$G1662)+Reference!B$13</f>
        <v>832.52821046182362</v>
      </c>
      <c r="I1662" s="36">
        <f>(Reference!C$12*List!$G1662)+Reference!C$13</f>
        <v>1242.3193547791816</v>
      </c>
      <c r="J1662" s="36">
        <f>(Reference!D$12*List!$G1662)+Reference!D$13</f>
        <v>1486.8896663744215</v>
      </c>
      <c r="K1662" s="36">
        <f>(Reference!E$12*List!$G1662)+Reference!E$13</f>
        <v>1839.070915071567</v>
      </c>
      <c r="L1662" s="36">
        <f>(Reference!F$12*List!$G1662)+Reference!F$13</f>
        <v>1915.7029460380757</v>
      </c>
      <c r="M1662" s="36">
        <f>(Reference!G$12*List!$G1662)+Reference!G$13</f>
        <v>2169.5125805158023</v>
      </c>
      <c r="N1662" s="36">
        <f>(Reference!H$12*List!$G1662)+Reference!H$13</f>
        <v>2252.1229968768612</v>
      </c>
      <c r="O1662" s="36">
        <f>(Reference!I$12*List!$G1662)+Reference!I$13</f>
        <v>2340.7117986324697</v>
      </c>
      <c r="P1662" s="36">
        <f>(Reference!J$12*List!$G1662)+Reference!J$13</f>
        <v>2709.7412243506215</v>
      </c>
      <c r="Q1662" s="36">
        <f>(Reference!K$12*List!$G1662)+Reference!K$13</f>
        <v>2795.612578199617</v>
      </c>
      <c r="R1662" s="36">
        <f>(Reference!L$12*List!$G1662)+Reference!L$13</f>
        <v>3016.2693482166551</v>
      </c>
      <c r="S1662" s="36">
        <f>(Reference!M$12*List!$G1662)+Reference!M$13</f>
        <v>3603.7815856265543</v>
      </c>
      <c r="T1662" s="36">
        <f>(Reference!N$12*List!$G1662)+Reference!N$13</f>
        <v>14537.161493096428</v>
      </c>
      <c r="U1662" s="12">
        <f>(Reference!O$12*List!$G1662)+Reference!O$13</f>
        <v>540.32647195945719</v>
      </c>
      <c r="V1662" s="12">
        <f>(Reference!P$12*List!$G1662)+Reference!P$13</f>
        <v>761.3691195792353</v>
      </c>
      <c r="W1662" s="12">
        <f>(Reference!Q$12*List!$G1662)+Reference!Q$13</f>
        <v>380.68455978961765</v>
      </c>
      <c r="X1662" s="54"/>
      <c r="Y1662" s="1" t="str">
        <f t="shared" si="51"/>
        <v>Mineral County, Montana</v>
      </c>
      <c r="Z1662" s="41" t="s">
        <v>841</v>
      </c>
      <c r="AA1662" s="40" t="s">
        <v>2225</v>
      </c>
      <c r="AB1662" s="44" t="s">
        <v>1987</v>
      </c>
      <c r="AC1662" s="63"/>
      <c r="AD1662" s="57">
        <f t="shared" si="50"/>
        <v>0.83210000000000006</v>
      </c>
    </row>
    <row r="1663" spans="1:30" x14ac:dyDescent="0.3">
      <c r="A1663" s="47">
        <v>27310</v>
      </c>
      <c r="B1663" s="28">
        <v>33540</v>
      </c>
      <c r="C1663" s="49" t="s">
        <v>2455</v>
      </c>
      <c r="D1663" s="40" t="s">
        <v>454</v>
      </c>
      <c r="E1663" s="43" t="s">
        <v>1987</v>
      </c>
      <c r="F1663" s="18" t="s">
        <v>6</v>
      </c>
      <c r="G1663" s="10">
        <v>0.91659999999999997</v>
      </c>
      <c r="H1663" s="36">
        <f>(Reference!B$12*List!$G1663)+Reference!B$13</f>
        <v>896.16808007599718</v>
      </c>
      <c r="I1663" s="36">
        <f>(Reference!C$12*List!$G1663)+Reference!C$13</f>
        <v>1337.2843550804378</v>
      </c>
      <c r="J1663" s="36">
        <f>(Reference!D$12*List!$G1663)+Reference!D$13</f>
        <v>1600.5500364491354</v>
      </c>
      <c r="K1663" s="36">
        <f>(Reference!E$12*List!$G1663)+Reference!E$13</f>
        <v>1979.6526176200603</v>
      </c>
      <c r="L1663" s="36">
        <f>(Reference!F$12*List!$G1663)+Reference!F$13</f>
        <v>2062.1425311155858</v>
      </c>
      <c r="M1663" s="36">
        <f>(Reference!G$12*List!$G1663)+Reference!G$13</f>
        <v>2335.3538048915452</v>
      </c>
      <c r="N1663" s="36">
        <f>(Reference!H$12*List!$G1663)+Reference!H$13</f>
        <v>2424.279101709416</v>
      </c>
      <c r="O1663" s="36">
        <f>(Reference!I$12*List!$G1663)+Reference!I$13</f>
        <v>2519.6397818496334</v>
      </c>
      <c r="P1663" s="36">
        <f>(Reference!J$12*List!$G1663)+Reference!J$13</f>
        <v>2916.8784432926241</v>
      </c>
      <c r="Q1663" s="36">
        <f>(Reference!K$12*List!$G1663)+Reference!K$13</f>
        <v>3009.3139491954116</v>
      </c>
      <c r="R1663" s="36">
        <f>(Reference!L$12*List!$G1663)+Reference!L$13</f>
        <v>3246.8380972747254</v>
      </c>
      <c r="S1663" s="36">
        <f>(Reference!M$12*List!$G1663)+Reference!M$13</f>
        <v>3879.2607674070864</v>
      </c>
      <c r="T1663" s="36">
        <f>(Reference!N$12*List!$G1663)+Reference!N$13</f>
        <v>15648.406794282851</v>
      </c>
      <c r="U1663" s="12">
        <f>(Reference!O$12*List!$G1663)+Reference!O$13</f>
        <v>581.6299446736266</v>
      </c>
      <c r="V1663" s="12">
        <f>(Reference!P$12*List!$G1663)+Reference!P$13</f>
        <v>819.56946749465578</v>
      </c>
      <c r="W1663" s="12">
        <f>(Reference!Q$12*List!$G1663)+Reference!Q$13</f>
        <v>409.78473374732789</v>
      </c>
      <c r="X1663" s="54"/>
      <c r="Y1663" s="1" t="str">
        <f t="shared" si="51"/>
        <v>Missoula County, Montana</v>
      </c>
      <c r="Z1663" s="40" t="s">
        <v>454</v>
      </c>
      <c r="AA1663" s="40" t="s">
        <v>2225</v>
      </c>
      <c r="AB1663" s="43" t="s">
        <v>1987</v>
      </c>
      <c r="AC1663" s="62"/>
      <c r="AD1663" s="57">
        <f t="shared" si="50"/>
        <v>0.91659999999999997</v>
      </c>
    </row>
    <row r="1664" spans="1:30" x14ac:dyDescent="0.3">
      <c r="A1664" s="47">
        <v>27320</v>
      </c>
      <c r="B1664" s="19">
        <v>99927</v>
      </c>
      <c r="C1664" s="49" t="s">
        <v>1987</v>
      </c>
      <c r="D1664" s="41" t="s">
        <v>1478</v>
      </c>
      <c r="E1664" s="44" t="s">
        <v>1987</v>
      </c>
      <c r="F1664" s="18" t="s">
        <v>7</v>
      </c>
      <c r="G1664" s="16">
        <v>0.83210000000000006</v>
      </c>
      <c r="H1664" s="36">
        <f>(Reference!B$12*List!$G1664)+Reference!B$13</f>
        <v>832.52821046182362</v>
      </c>
      <c r="I1664" s="36">
        <f>(Reference!C$12*List!$G1664)+Reference!C$13</f>
        <v>1242.3193547791816</v>
      </c>
      <c r="J1664" s="36">
        <f>(Reference!D$12*List!$G1664)+Reference!D$13</f>
        <v>1486.8896663744215</v>
      </c>
      <c r="K1664" s="36">
        <f>(Reference!E$12*List!$G1664)+Reference!E$13</f>
        <v>1839.070915071567</v>
      </c>
      <c r="L1664" s="36">
        <f>(Reference!F$12*List!$G1664)+Reference!F$13</f>
        <v>1915.7029460380757</v>
      </c>
      <c r="M1664" s="36">
        <f>(Reference!G$12*List!$G1664)+Reference!G$13</f>
        <v>2169.5125805158023</v>
      </c>
      <c r="N1664" s="36">
        <f>(Reference!H$12*List!$G1664)+Reference!H$13</f>
        <v>2252.1229968768612</v>
      </c>
      <c r="O1664" s="36">
        <f>(Reference!I$12*List!$G1664)+Reference!I$13</f>
        <v>2340.7117986324697</v>
      </c>
      <c r="P1664" s="36">
        <f>(Reference!J$12*List!$G1664)+Reference!J$13</f>
        <v>2709.7412243506215</v>
      </c>
      <c r="Q1664" s="36">
        <f>(Reference!K$12*List!$G1664)+Reference!K$13</f>
        <v>2795.612578199617</v>
      </c>
      <c r="R1664" s="36">
        <f>(Reference!L$12*List!$G1664)+Reference!L$13</f>
        <v>3016.2693482166551</v>
      </c>
      <c r="S1664" s="36">
        <f>(Reference!M$12*List!$G1664)+Reference!M$13</f>
        <v>3603.7815856265543</v>
      </c>
      <c r="T1664" s="36">
        <f>(Reference!N$12*List!$G1664)+Reference!N$13</f>
        <v>14537.161493096428</v>
      </c>
      <c r="U1664" s="12">
        <f>(Reference!O$12*List!$G1664)+Reference!O$13</f>
        <v>540.32647195945719</v>
      </c>
      <c r="V1664" s="12">
        <f>(Reference!P$12*List!$G1664)+Reference!P$13</f>
        <v>761.3691195792353</v>
      </c>
      <c r="W1664" s="12">
        <f>(Reference!Q$12*List!$G1664)+Reference!Q$13</f>
        <v>380.68455978961765</v>
      </c>
      <c r="X1664" s="54"/>
      <c r="Y1664" s="1" t="str">
        <f t="shared" si="51"/>
        <v>Musselshell County, Montana</v>
      </c>
      <c r="Z1664" s="41" t="s">
        <v>1478</v>
      </c>
      <c r="AA1664" s="40" t="s">
        <v>2225</v>
      </c>
      <c r="AB1664" s="44" t="s">
        <v>1987</v>
      </c>
      <c r="AC1664" s="63"/>
      <c r="AD1664" s="57">
        <f t="shared" si="50"/>
        <v>0.83210000000000006</v>
      </c>
    </row>
    <row r="1665" spans="1:30" x14ac:dyDescent="0.3">
      <c r="A1665" s="47">
        <v>27330</v>
      </c>
      <c r="B1665" s="19">
        <v>99927</v>
      </c>
      <c r="C1665" s="49" t="s">
        <v>1987</v>
      </c>
      <c r="D1665" s="41" t="s">
        <v>115</v>
      </c>
      <c r="E1665" s="44" t="s">
        <v>1987</v>
      </c>
      <c r="F1665" s="18" t="s">
        <v>7</v>
      </c>
      <c r="G1665" s="16">
        <v>0.83210000000000006</v>
      </c>
      <c r="H1665" s="36">
        <f>(Reference!B$12*List!$G1665)+Reference!B$13</f>
        <v>832.52821046182362</v>
      </c>
      <c r="I1665" s="36">
        <f>(Reference!C$12*List!$G1665)+Reference!C$13</f>
        <v>1242.3193547791816</v>
      </c>
      <c r="J1665" s="36">
        <f>(Reference!D$12*List!$G1665)+Reference!D$13</f>
        <v>1486.8896663744215</v>
      </c>
      <c r="K1665" s="36">
        <f>(Reference!E$12*List!$G1665)+Reference!E$13</f>
        <v>1839.070915071567</v>
      </c>
      <c r="L1665" s="36">
        <f>(Reference!F$12*List!$G1665)+Reference!F$13</f>
        <v>1915.7029460380757</v>
      </c>
      <c r="M1665" s="36">
        <f>(Reference!G$12*List!$G1665)+Reference!G$13</f>
        <v>2169.5125805158023</v>
      </c>
      <c r="N1665" s="36">
        <f>(Reference!H$12*List!$G1665)+Reference!H$13</f>
        <v>2252.1229968768612</v>
      </c>
      <c r="O1665" s="36">
        <f>(Reference!I$12*List!$G1665)+Reference!I$13</f>
        <v>2340.7117986324697</v>
      </c>
      <c r="P1665" s="36">
        <f>(Reference!J$12*List!$G1665)+Reference!J$13</f>
        <v>2709.7412243506215</v>
      </c>
      <c r="Q1665" s="36">
        <f>(Reference!K$12*List!$G1665)+Reference!K$13</f>
        <v>2795.612578199617</v>
      </c>
      <c r="R1665" s="36">
        <f>(Reference!L$12*List!$G1665)+Reference!L$13</f>
        <v>3016.2693482166551</v>
      </c>
      <c r="S1665" s="36">
        <f>(Reference!M$12*List!$G1665)+Reference!M$13</f>
        <v>3603.7815856265543</v>
      </c>
      <c r="T1665" s="36">
        <f>(Reference!N$12*List!$G1665)+Reference!N$13</f>
        <v>14537.161493096428</v>
      </c>
      <c r="U1665" s="12">
        <f>(Reference!O$12*List!$G1665)+Reference!O$13</f>
        <v>540.32647195945719</v>
      </c>
      <c r="V1665" s="12">
        <f>(Reference!P$12*List!$G1665)+Reference!P$13</f>
        <v>761.3691195792353</v>
      </c>
      <c r="W1665" s="12">
        <f>(Reference!Q$12*List!$G1665)+Reference!Q$13</f>
        <v>380.68455978961765</v>
      </c>
      <c r="X1665" s="54"/>
      <c r="Y1665" s="1" t="str">
        <f t="shared" si="51"/>
        <v>Park County, Montana</v>
      </c>
      <c r="Z1665" s="41" t="s">
        <v>115</v>
      </c>
      <c r="AA1665" s="40" t="s">
        <v>2225</v>
      </c>
      <c r="AB1665" s="44" t="s">
        <v>1987</v>
      </c>
      <c r="AC1665" s="63"/>
      <c r="AD1665" s="57">
        <f t="shared" si="50"/>
        <v>0.83210000000000006</v>
      </c>
    </row>
    <row r="1666" spans="1:30" x14ac:dyDescent="0.3">
      <c r="A1666" s="47">
        <v>27340</v>
      </c>
      <c r="B1666" s="19">
        <v>99927</v>
      </c>
      <c r="C1666" s="49" t="s">
        <v>1987</v>
      </c>
      <c r="D1666" s="41" t="s">
        <v>1479</v>
      </c>
      <c r="E1666" s="44" t="s">
        <v>1987</v>
      </c>
      <c r="F1666" s="18" t="s">
        <v>7</v>
      </c>
      <c r="G1666" s="16">
        <v>0.83210000000000006</v>
      </c>
      <c r="H1666" s="36">
        <f>(Reference!B$12*List!$G1666)+Reference!B$13</f>
        <v>832.52821046182362</v>
      </c>
      <c r="I1666" s="36">
        <f>(Reference!C$12*List!$G1666)+Reference!C$13</f>
        <v>1242.3193547791816</v>
      </c>
      <c r="J1666" s="36">
        <f>(Reference!D$12*List!$G1666)+Reference!D$13</f>
        <v>1486.8896663744215</v>
      </c>
      <c r="K1666" s="36">
        <f>(Reference!E$12*List!$G1666)+Reference!E$13</f>
        <v>1839.070915071567</v>
      </c>
      <c r="L1666" s="36">
        <f>(Reference!F$12*List!$G1666)+Reference!F$13</f>
        <v>1915.7029460380757</v>
      </c>
      <c r="M1666" s="36">
        <f>(Reference!G$12*List!$G1666)+Reference!G$13</f>
        <v>2169.5125805158023</v>
      </c>
      <c r="N1666" s="36">
        <f>(Reference!H$12*List!$G1666)+Reference!H$13</f>
        <v>2252.1229968768612</v>
      </c>
      <c r="O1666" s="36">
        <f>(Reference!I$12*List!$G1666)+Reference!I$13</f>
        <v>2340.7117986324697</v>
      </c>
      <c r="P1666" s="36">
        <f>(Reference!J$12*List!$G1666)+Reference!J$13</f>
        <v>2709.7412243506215</v>
      </c>
      <c r="Q1666" s="36">
        <f>(Reference!K$12*List!$G1666)+Reference!K$13</f>
        <v>2795.612578199617</v>
      </c>
      <c r="R1666" s="36">
        <f>(Reference!L$12*List!$G1666)+Reference!L$13</f>
        <v>3016.2693482166551</v>
      </c>
      <c r="S1666" s="36">
        <f>(Reference!M$12*List!$G1666)+Reference!M$13</f>
        <v>3603.7815856265543</v>
      </c>
      <c r="T1666" s="36">
        <f>(Reference!N$12*List!$G1666)+Reference!N$13</f>
        <v>14537.161493096428</v>
      </c>
      <c r="U1666" s="12">
        <f>(Reference!O$12*List!$G1666)+Reference!O$13</f>
        <v>540.32647195945719</v>
      </c>
      <c r="V1666" s="12">
        <f>(Reference!P$12*List!$G1666)+Reference!P$13</f>
        <v>761.3691195792353</v>
      </c>
      <c r="W1666" s="12">
        <f>(Reference!Q$12*List!$G1666)+Reference!Q$13</f>
        <v>380.68455978961765</v>
      </c>
      <c r="X1666" s="54"/>
      <c r="Y1666" s="1" t="str">
        <f t="shared" si="51"/>
        <v>Petroleum County, Montana</v>
      </c>
      <c r="Z1666" s="41" t="s">
        <v>1479</v>
      </c>
      <c r="AA1666" s="40" t="s">
        <v>2225</v>
      </c>
      <c r="AB1666" s="44" t="s">
        <v>1987</v>
      </c>
      <c r="AC1666" s="63"/>
      <c r="AD1666" s="57">
        <f t="shared" si="50"/>
        <v>0.83210000000000006</v>
      </c>
    </row>
    <row r="1667" spans="1:30" x14ac:dyDescent="0.3">
      <c r="A1667" s="47">
        <v>27350</v>
      </c>
      <c r="B1667" s="19">
        <v>99927</v>
      </c>
      <c r="C1667" s="49" t="s">
        <v>1987</v>
      </c>
      <c r="D1667" s="41" t="s">
        <v>988</v>
      </c>
      <c r="E1667" s="44" t="s">
        <v>1987</v>
      </c>
      <c r="F1667" s="18" t="s">
        <v>7</v>
      </c>
      <c r="G1667" s="16">
        <v>0.83210000000000006</v>
      </c>
      <c r="H1667" s="36">
        <f>(Reference!B$12*List!$G1667)+Reference!B$13</f>
        <v>832.52821046182362</v>
      </c>
      <c r="I1667" s="36">
        <f>(Reference!C$12*List!$G1667)+Reference!C$13</f>
        <v>1242.3193547791816</v>
      </c>
      <c r="J1667" s="36">
        <f>(Reference!D$12*List!$G1667)+Reference!D$13</f>
        <v>1486.8896663744215</v>
      </c>
      <c r="K1667" s="36">
        <f>(Reference!E$12*List!$G1667)+Reference!E$13</f>
        <v>1839.070915071567</v>
      </c>
      <c r="L1667" s="36">
        <f>(Reference!F$12*List!$G1667)+Reference!F$13</f>
        <v>1915.7029460380757</v>
      </c>
      <c r="M1667" s="36">
        <f>(Reference!G$12*List!$G1667)+Reference!G$13</f>
        <v>2169.5125805158023</v>
      </c>
      <c r="N1667" s="36">
        <f>(Reference!H$12*List!$G1667)+Reference!H$13</f>
        <v>2252.1229968768612</v>
      </c>
      <c r="O1667" s="36">
        <f>(Reference!I$12*List!$G1667)+Reference!I$13</f>
        <v>2340.7117986324697</v>
      </c>
      <c r="P1667" s="36">
        <f>(Reference!J$12*List!$G1667)+Reference!J$13</f>
        <v>2709.7412243506215</v>
      </c>
      <c r="Q1667" s="36">
        <f>(Reference!K$12*List!$G1667)+Reference!K$13</f>
        <v>2795.612578199617</v>
      </c>
      <c r="R1667" s="36">
        <f>(Reference!L$12*List!$G1667)+Reference!L$13</f>
        <v>3016.2693482166551</v>
      </c>
      <c r="S1667" s="36">
        <f>(Reference!M$12*List!$G1667)+Reference!M$13</f>
        <v>3603.7815856265543</v>
      </c>
      <c r="T1667" s="36">
        <f>(Reference!N$12*List!$G1667)+Reference!N$13</f>
        <v>14537.161493096428</v>
      </c>
      <c r="U1667" s="12">
        <f>(Reference!O$12*List!$G1667)+Reference!O$13</f>
        <v>540.32647195945719</v>
      </c>
      <c r="V1667" s="12">
        <f>(Reference!P$12*List!$G1667)+Reference!P$13</f>
        <v>761.3691195792353</v>
      </c>
      <c r="W1667" s="12">
        <f>(Reference!Q$12*List!$G1667)+Reference!Q$13</f>
        <v>380.68455978961765</v>
      </c>
      <c r="X1667" s="54"/>
      <c r="Y1667" s="1" t="str">
        <f t="shared" si="51"/>
        <v>Phillips County, Montana</v>
      </c>
      <c r="Z1667" s="41" t="s">
        <v>988</v>
      </c>
      <c r="AA1667" s="40" t="s">
        <v>2225</v>
      </c>
      <c r="AB1667" s="44" t="s">
        <v>1987</v>
      </c>
      <c r="AC1667" s="63"/>
      <c r="AD1667" s="57">
        <f t="shared" si="50"/>
        <v>0.83210000000000006</v>
      </c>
    </row>
    <row r="1668" spans="1:30" x14ac:dyDescent="0.3">
      <c r="A1668" s="47">
        <v>27360</v>
      </c>
      <c r="B1668" s="19">
        <v>99927</v>
      </c>
      <c r="C1668" s="49" t="s">
        <v>1987</v>
      </c>
      <c r="D1668" s="41" t="s">
        <v>1480</v>
      </c>
      <c r="E1668" s="44" t="s">
        <v>1987</v>
      </c>
      <c r="F1668" s="18" t="s">
        <v>7</v>
      </c>
      <c r="G1668" s="16">
        <v>0.83210000000000006</v>
      </c>
      <c r="H1668" s="36">
        <f>(Reference!B$12*List!$G1668)+Reference!B$13</f>
        <v>832.52821046182362</v>
      </c>
      <c r="I1668" s="36">
        <f>(Reference!C$12*List!$G1668)+Reference!C$13</f>
        <v>1242.3193547791816</v>
      </c>
      <c r="J1668" s="36">
        <f>(Reference!D$12*List!$G1668)+Reference!D$13</f>
        <v>1486.8896663744215</v>
      </c>
      <c r="K1668" s="36">
        <f>(Reference!E$12*List!$G1668)+Reference!E$13</f>
        <v>1839.070915071567</v>
      </c>
      <c r="L1668" s="36">
        <f>(Reference!F$12*List!$G1668)+Reference!F$13</f>
        <v>1915.7029460380757</v>
      </c>
      <c r="M1668" s="36">
        <f>(Reference!G$12*List!$G1668)+Reference!G$13</f>
        <v>2169.5125805158023</v>
      </c>
      <c r="N1668" s="36">
        <f>(Reference!H$12*List!$G1668)+Reference!H$13</f>
        <v>2252.1229968768612</v>
      </c>
      <c r="O1668" s="36">
        <f>(Reference!I$12*List!$G1668)+Reference!I$13</f>
        <v>2340.7117986324697</v>
      </c>
      <c r="P1668" s="36">
        <f>(Reference!J$12*List!$G1668)+Reference!J$13</f>
        <v>2709.7412243506215</v>
      </c>
      <c r="Q1668" s="36">
        <f>(Reference!K$12*List!$G1668)+Reference!K$13</f>
        <v>2795.612578199617</v>
      </c>
      <c r="R1668" s="36">
        <f>(Reference!L$12*List!$G1668)+Reference!L$13</f>
        <v>3016.2693482166551</v>
      </c>
      <c r="S1668" s="36">
        <f>(Reference!M$12*List!$G1668)+Reference!M$13</f>
        <v>3603.7815856265543</v>
      </c>
      <c r="T1668" s="36">
        <f>(Reference!N$12*List!$G1668)+Reference!N$13</f>
        <v>14537.161493096428</v>
      </c>
      <c r="U1668" s="12">
        <f>(Reference!O$12*List!$G1668)+Reference!O$13</f>
        <v>540.32647195945719</v>
      </c>
      <c r="V1668" s="12">
        <f>(Reference!P$12*List!$G1668)+Reference!P$13</f>
        <v>761.3691195792353</v>
      </c>
      <c r="W1668" s="12">
        <f>(Reference!Q$12*List!$G1668)+Reference!Q$13</f>
        <v>380.68455978961765</v>
      </c>
      <c r="X1668" s="54"/>
      <c r="Y1668" s="1" t="str">
        <f t="shared" si="51"/>
        <v>Pondera County, Montana</v>
      </c>
      <c r="Z1668" s="41" t="s">
        <v>1480</v>
      </c>
      <c r="AA1668" s="40" t="s">
        <v>2225</v>
      </c>
      <c r="AB1668" s="44" t="s">
        <v>1987</v>
      </c>
      <c r="AC1668" s="63"/>
      <c r="AD1668" s="57">
        <f t="shared" si="50"/>
        <v>0.83210000000000006</v>
      </c>
    </row>
    <row r="1669" spans="1:30" x14ac:dyDescent="0.3">
      <c r="A1669" s="47">
        <v>27370</v>
      </c>
      <c r="B1669" s="19">
        <v>99927</v>
      </c>
      <c r="C1669" s="49" t="s">
        <v>1987</v>
      </c>
      <c r="D1669" s="41" t="s">
        <v>1481</v>
      </c>
      <c r="E1669" s="44" t="s">
        <v>1987</v>
      </c>
      <c r="F1669" s="18" t="s">
        <v>7</v>
      </c>
      <c r="G1669" s="16">
        <v>0.83210000000000006</v>
      </c>
      <c r="H1669" s="36">
        <f>(Reference!B$12*List!$G1669)+Reference!B$13</f>
        <v>832.52821046182362</v>
      </c>
      <c r="I1669" s="36">
        <f>(Reference!C$12*List!$G1669)+Reference!C$13</f>
        <v>1242.3193547791816</v>
      </c>
      <c r="J1669" s="36">
        <f>(Reference!D$12*List!$G1669)+Reference!D$13</f>
        <v>1486.8896663744215</v>
      </c>
      <c r="K1669" s="36">
        <f>(Reference!E$12*List!$G1669)+Reference!E$13</f>
        <v>1839.070915071567</v>
      </c>
      <c r="L1669" s="36">
        <f>(Reference!F$12*List!$G1669)+Reference!F$13</f>
        <v>1915.7029460380757</v>
      </c>
      <c r="M1669" s="36">
        <f>(Reference!G$12*List!$G1669)+Reference!G$13</f>
        <v>2169.5125805158023</v>
      </c>
      <c r="N1669" s="36">
        <f>(Reference!H$12*List!$G1669)+Reference!H$13</f>
        <v>2252.1229968768612</v>
      </c>
      <c r="O1669" s="36">
        <f>(Reference!I$12*List!$G1669)+Reference!I$13</f>
        <v>2340.7117986324697</v>
      </c>
      <c r="P1669" s="36">
        <f>(Reference!J$12*List!$G1669)+Reference!J$13</f>
        <v>2709.7412243506215</v>
      </c>
      <c r="Q1669" s="36">
        <f>(Reference!K$12*List!$G1669)+Reference!K$13</f>
        <v>2795.612578199617</v>
      </c>
      <c r="R1669" s="36">
        <f>(Reference!L$12*List!$G1669)+Reference!L$13</f>
        <v>3016.2693482166551</v>
      </c>
      <c r="S1669" s="36">
        <f>(Reference!M$12*List!$G1669)+Reference!M$13</f>
        <v>3603.7815856265543</v>
      </c>
      <c r="T1669" s="36">
        <f>(Reference!N$12*List!$G1669)+Reference!N$13</f>
        <v>14537.161493096428</v>
      </c>
      <c r="U1669" s="12">
        <f>(Reference!O$12*List!$G1669)+Reference!O$13</f>
        <v>540.32647195945719</v>
      </c>
      <c r="V1669" s="12">
        <f>(Reference!P$12*List!$G1669)+Reference!P$13</f>
        <v>761.3691195792353</v>
      </c>
      <c r="W1669" s="12">
        <f>(Reference!Q$12*List!$G1669)+Reference!Q$13</f>
        <v>380.68455978961765</v>
      </c>
      <c r="X1669" s="54"/>
      <c r="Y1669" s="1" t="str">
        <f t="shared" si="51"/>
        <v>Powder River County, Montana</v>
      </c>
      <c r="Z1669" s="41" t="s">
        <v>1481</v>
      </c>
      <c r="AA1669" s="40" t="s">
        <v>2225</v>
      </c>
      <c r="AB1669" s="44" t="s">
        <v>1987</v>
      </c>
      <c r="AC1669" s="63"/>
      <c r="AD1669" s="57">
        <f t="shared" si="50"/>
        <v>0.83210000000000006</v>
      </c>
    </row>
    <row r="1670" spans="1:30" x14ac:dyDescent="0.3">
      <c r="A1670" s="47">
        <v>27380</v>
      </c>
      <c r="B1670" s="19">
        <v>99927</v>
      </c>
      <c r="C1670" s="49" t="s">
        <v>1987</v>
      </c>
      <c r="D1670" s="41" t="s">
        <v>1287</v>
      </c>
      <c r="E1670" s="44" t="s">
        <v>1987</v>
      </c>
      <c r="F1670" s="18" t="s">
        <v>7</v>
      </c>
      <c r="G1670" s="16">
        <v>0.83210000000000006</v>
      </c>
      <c r="H1670" s="36">
        <f>(Reference!B$12*List!$G1670)+Reference!B$13</f>
        <v>832.52821046182362</v>
      </c>
      <c r="I1670" s="36">
        <f>(Reference!C$12*List!$G1670)+Reference!C$13</f>
        <v>1242.3193547791816</v>
      </c>
      <c r="J1670" s="36">
        <f>(Reference!D$12*List!$G1670)+Reference!D$13</f>
        <v>1486.8896663744215</v>
      </c>
      <c r="K1670" s="36">
        <f>(Reference!E$12*List!$G1670)+Reference!E$13</f>
        <v>1839.070915071567</v>
      </c>
      <c r="L1670" s="36">
        <f>(Reference!F$12*List!$G1670)+Reference!F$13</f>
        <v>1915.7029460380757</v>
      </c>
      <c r="M1670" s="36">
        <f>(Reference!G$12*List!$G1670)+Reference!G$13</f>
        <v>2169.5125805158023</v>
      </c>
      <c r="N1670" s="36">
        <f>(Reference!H$12*List!$G1670)+Reference!H$13</f>
        <v>2252.1229968768612</v>
      </c>
      <c r="O1670" s="36">
        <f>(Reference!I$12*List!$G1670)+Reference!I$13</f>
        <v>2340.7117986324697</v>
      </c>
      <c r="P1670" s="36">
        <f>(Reference!J$12*List!$G1670)+Reference!J$13</f>
        <v>2709.7412243506215</v>
      </c>
      <c r="Q1670" s="36">
        <f>(Reference!K$12*List!$G1670)+Reference!K$13</f>
        <v>2795.612578199617</v>
      </c>
      <c r="R1670" s="36">
        <f>(Reference!L$12*List!$G1670)+Reference!L$13</f>
        <v>3016.2693482166551</v>
      </c>
      <c r="S1670" s="36">
        <f>(Reference!M$12*List!$G1670)+Reference!M$13</f>
        <v>3603.7815856265543</v>
      </c>
      <c r="T1670" s="36">
        <f>(Reference!N$12*List!$G1670)+Reference!N$13</f>
        <v>14537.161493096428</v>
      </c>
      <c r="U1670" s="12">
        <f>(Reference!O$12*List!$G1670)+Reference!O$13</f>
        <v>540.32647195945719</v>
      </c>
      <c r="V1670" s="12">
        <f>(Reference!P$12*List!$G1670)+Reference!P$13</f>
        <v>761.3691195792353</v>
      </c>
      <c r="W1670" s="12">
        <f>(Reference!Q$12*List!$G1670)+Reference!Q$13</f>
        <v>380.68455978961765</v>
      </c>
      <c r="X1670" s="54"/>
      <c r="Y1670" s="1" t="str">
        <f t="shared" si="51"/>
        <v>Powell County, Montana</v>
      </c>
      <c r="Z1670" s="41" t="s">
        <v>1287</v>
      </c>
      <c r="AA1670" s="40" t="s">
        <v>2225</v>
      </c>
      <c r="AB1670" s="44" t="s">
        <v>1987</v>
      </c>
      <c r="AC1670" s="63"/>
      <c r="AD1670" s="57">
        <f t="shared" si="50"/>
        <v>0.83210000000000006</v>
      </c>
    </row>
    <row r="1671" spans="1:30" x14ac:dyDescent="0.3">
      <c r="A1671" s="47">
        <v>27390</v>
      </c>
      <c r="B1671" s="19">
        <v>99927</v>
      </c>
      <c r="C1671" s="49" t="s">
        <v>1987</v>
      </c>
      <c r="D1671" s="41" t="s">
        <v>990</v>
      </c>
      <c r="E1671" s="44" t="s">
        <v>1987</v>
      </c>
      <c r="F1671" s="18" t="s">
        <v>7</v>
      </c>
      <c r="G1671" s="16">
        <v>0.83210000000000006</v>
      </c>
      <c r="H1671" s="36">
        <f>(Reference!B$12*List!$G1671)+Reference!B$13</f>
        <v>832.52821046182362</v>
      </c>
      <c r="I1671" s="36">
        <f>(Reference!C$12*List!$G1671)+Reference!C$13</f>
        <v>1242.3193547791816</v>
      </c>
      <c r="J1671" s="36">
        <f>(Reference!D$12*List!$G1671)+Reference!D$13</f>
        <v>1486.8896663744215</v>
      </c>
      <c r="K1671" s="36">
        <f>(Reference!E$12*List!$G1671)+Reference!E$13</f>
        <v>1839.070915071567</v>
      </c>
      <c r="L1671" s="36">
        <f>(Reference!F$12*List!$G1671)+Reference!F$13</f>
        <v>1915.7029460380757</v>
      </c>
      <c r="M1671" s="36">
        <f>(Reference!G$12*List!$G1671)+Reference!G$13</f>
        <v>2169.5125805158023</v>
      </c>
      <c r="N1671" s="36">
        <f>(Reference!H$12*List!$G1671)+Reference!H$13</f>
        <v>2252.1229968768612</v>
      </c>
      <c r="O1671" s="36">
        <f>(Reference!I$12*List!$G1671)+Reference!I$13</f>
        <v>2340.7117986324697</v>
      </c>
      <c r="P1671" s="36">
        <f>(Reference!J$12*List!$G1671)+Reference!J$13</f>
        <v>2709.7412243506215</v>
      </c>
      <c r="Q1671" s="36">
        <f>(Reference!K$12*List!$G1671)+Reference!K$13</f>
        <v>2795.612578199617</v>
      </c>
      <c r="R1671" s="36">
        <f>(Reference!L$12*List!$G1671)+Reference!L$13</f>
        <v>3016.2693482166551</v>
      </c>
      <c r="S1671" s="36">
        <f>(Reference!M$12*List!$G1671)+Reference!M$13</f>
        <v>3603.7815856265543</v>
      </c>
      <c r="T1671" s="36">
        <f>(Reference!N$12*List!$G1671)+Reference!N$13</f>
        <v>14537.161493096428</v>
      </c>
      <c r="U1671" s="12">
        <f>(Reference!O$12*List!$G1671)+Reference!O$13</f>
        <v>540.32647195945719</v>
      </c>
      <c r="V1671" s="12">
        <f>(Reference!P$12*List!$G1671)+Reference!P$13</f>
        <v>761.3691195792353</v>
      </c>
      <c r="W1671" s="12">
        <f>(Reference!Q$12*List!$G1671)+Reference!Q$13</f>
        <v>380.68455978961765</v>
      </c>
      <c r="X1671" s="54"/>
      <c r="Y1671" s="1" t="str">
        <f t="shared" si="51"/>
        <v>Prairie County, Montana</v>
      </c>
      <c r="Z1671" s="41" t="s">
        <v>990</v>
      </c>
      <c r="AA1671" s="40" t="s">
        <v>2225</v>
      </c>
      <c r="AB1671" s="44" t="s">
        <v>1987</v>
      </c>
      <c r="AC1671" s="63"/>
      <c r="AD1671" s="57">
        <f t="shared" si="50"/>
        <v>0.83210000000000006</v>
      </c>
    </row>
    <row r="1672" spans="1:30" x14ac:dyDescent="0.3">
      <c r="A1672" s="47">
        <v>27400</v>
      </c>
      <c r="B1672" s="19">
        <v>99927</v>
      </c>
      <c r="C1672" s="49" t="s">
        <v>1987</v>
      </c>
      <c r="D1672" s="41" t="s">
        <v>1482</v>
      </c>
      <c r="E1672" s="44" t="s">
        <v>1987</v>
      </c>
      <c r="F1672" s="18" t="s">
        <v>7</v>
      </c>
      <c r="G1672" s="16">
        <v>0.83210000000000006</v>
      </c>
      <c r="H1672" s="36">
        <f>(Reference!B$12*List!$G1672)+Reference!B$13</f>
        <v>832.52821046182362</v>
      </c>
      <c r="I1672" s="36">
        <f>(Reference!C$12*List!$G1672)+Reference!C$13</f>
        <v>1242.3193547791816</v>
      </c>
      <c r="J1672" s="36">
        <f>(Reference!D$12*List!$G1672)+Reference!D$13</f>
        <v>1486.8896663744215</v>
      </c>
      <c r="K1672" s="36">
        <f>(Reference!E$12*List!$G1672)+Reference!E$13</f>
        <v>1839.070915071567</v>
      </c>
      <c r="L1672" s="36">
        <f>(Reference!F$12*List!$G1672)+Reference!F$13</f>
        <v>1915.7029460380757</v>
      </c>
      <c r="M1672" s="36">
        <f>(Reference!G$12*List!$G1672)+Reference!G$13</f>
        <v>2169.5125805158023</v>
      </c>
      <c r="N1672" s="36">
        <f>(Reference!H$12*List!$G1672)+Reference!H$13</f>
        <v>2252.1229968768612</v>
      </c>
      <c r="O1672" s="36">
        <f>(Reference!I$12*List!$G1672)+Reference!I$13</f>
        <v>2340.7117986324697</v>
      </c>
      <c r="P1672" s="36">
        <f>(Reference!J$12*List!$G1672)+Reference!J$13</f>
        <v>2709.7412243506215</v>
      </c>
      <c r="Q1672" s="36">
        <f>(Reference!K$12*List!$G1672)+Reference!K$13</f>
        <v>2795.612578199617</v>
      </c>
      <c r="R1672" s="36">
        <f>(Reference!L$12*List!$G1672)+Reference!L$13</f>
        <v>3016.2693482166551</v>
      </c>
      <c r="S1672" s="36">
        <f>(Reference!M$12*List!$G1672)+Reference!M$13</f>
        <v>3603.7815856265543</v>
      </c>
      <c r="T1672" s="36">
        <f>(Reference!N$12*List!$G1672)+Reference!N$13</f>
        <v>14537.161493096428</v>
      </c>
      <c r="U1672" s="12">
        <f>(Reference!O$12*List!$G1672)+Reference!O$13</f>
        <v>540.32647195945719</v>
      </c>
      <c r="V1672" s="12">
        <f>(Reference!P$12*List!$G1672)+Reference!P$13</f>
        <v>761.3691195792353</v>
      </c>
      <c r="W1672" s="12">
        <f>(Reference!Q$12*List!$G1672)+Reference!Q$13</f>
        <v>380.68455978961765</v>
      </c>
      <c r="X1672" s="54"/>
      <c r="Y1672" s="1" t="str">
        <f t="shared" si="51"/>
        <v>Ravalli County, Montana</v>
      </c>
      <c r="Z1672" s="41" t="s">
        <v>1482</v>
      </c>
      <c r="AA1672" s="40" t="s">
        <v>2225</v>
      </c>
      <c r="AB1672" s="44" t="s">
        <v>1987</v>
      </c>
      <c r="AC1672" s="63"/>
      <c r="AD1672" s="57">
        <f t="shared" si="50"/>
        <v>0.83210000000000006</v>
      </c>
    </row>
    <row r="1673" spans="1:30" x14ac:dyDescent="0.3">
      <c r="A1673" s="47">
        <v>27410</v>
      </c>
      <c r="B1673" s="19">
        <v>99927</v>
      </c>
      <c r="C1673" s="49" t="s">
        <v>1987</v>
      </c>
      <c r="D1673" s="41" t="s">
        <v>550</v>
      </c>
      <c r="E1673" s="44" t="s">
        <v>1987</v>
      </c>
      <c r="F1673" s="18" t="s">
        <v>7</v>
      </c>
      <c r="G1673" s="16">
        <v>0.83210000000000006</v>
      </c>
      <c r="H1673" s="36">
        <f>(Reference!B$12*List!$G1673)+Reference!B$13</f>
        <v>832.52821046182362</v>
      </c>
      <c r="I1673" s="36">
        <f>(Reference!C$12*List!$G1673)+Reference!C$13</f>
        <v>1242.3193547791816</v>
      </c>
      <c r="J1673" s="36">
        <f>(Reference!D$12*List!$G1673)+Reference!D$13</f>
        <v>1486.8896663744215</v>
      </c>
      <c r="K1673" s="36">
        <f>(Reference!E$12*List!$G1673)+Reference!E$13</f>
        <v>1839.070915071567</v>
      </c>
      <c r="L1673" s="36">
        <f>(Reference!F$12*List!$G1673)+Reference!F$13</f>
        <v>1915.7029460380757</v>
      </c>
      <c r="M1673" s="36">
        <f>(Reference!G$12*List!$G1673)+Reference!G$13</f>
        <v>2169.5125805158023</v>
      </c>
      <c r="N1673" s="36">
        <f>(Reference!H$12*List!$G1673)+Reference!H$13</f>
        <v>2252.1229968768612</v>
      </c>
      <c r="O1673" s="36">
        <f>(Reference!I$12*List!$G1673)+Reference!I$13</f>
        <v>2340.7117986324697</v>
      </c>
      <c r="P1673" s="36">
        <f>(Reference!J$12*List!$G1673)+Reference!J$13</f>
        <v>2709.7412243506215</v>
      </c>
      <c r="Q1673" s="36">
        <f>(Reference!K$12*List!$G1673)+Reference!K$13</f>
        <v>2795.612578199617</v>
      </c>
      <c r="R1673" s="36">
        <f>(Reference!L$12*List!$G1673)+Reference!L$13</f>
        <v>3016.2693482166551</v>
      </c>
      <c r="S1673" s="36">
        <f>(Reference!M$12*List!$G1673)+Reference!M$13</f>
        <v>3603.7815856265543</v>
      </c>
      <c r="T1673" s="36">
        <f>(Reference!N$12*List!$G1673)+Reference!N$13</f>
        <v>14537.161493096428</v>
      </c>
      <c r="U1673" s="12">
        <f>(Reference!O$12*List!$G1673)+Reference!O$13</f>
        <v>540.32647195945719</v>
      </c>
      <c r="V1673" s="12">
        <f>(Reference!P$12*List!$G1673)+Reference!P$13</f>
        <v>761.3691195792353</v>
      </c>
      <c r="W1673" s="12">
        <f>(Reference!Q$12*List!$G1673)+Reference!Q$13</f>
        <v>380.68455978961765</v>
      </c>
      <c r="X1673" s="54"/>
      <c r="Y1673" s="1" t="str">
        <f t="shared" si="51"/>
        <v>Richland County, Montana</v>
      </c>
      <c r="Z1673" s="41" t="s">
        <v>550</v>
      </c>
      <c r="AA1673" s="40" t="s">
        <v>2225</v>
      </c>
      <c r="AB1673" s="44" t="s">
        <v>1987</v>
      </c>
      <c r="AC1673" s="63"/>
      <c r="AD1673" s="57">
        <f t="shared" si="50"/>
        <v>0.83210000000000006</v>
      </c>
    </row>
    <row r="1674" spans="1:30" x14ac:dyDescent="0.3">
      <c r="A1674" s="47">
        <v>27420</v>
      </c>
      <c r="B1674" s="19">
        <v>99927</v>
      </c>
      <c r="C1674" s="49" t="s">
        <v>1987</v>
      </c>
      <c r="D1674" s="41" t="s">
        <v>1483</v>
      </c>
      <c r="E1674" s="44" t="s">
        <v>1987</v>
      </c>
      <c r="F1674" s="18" t="s">
        <v>7</v>
      </c>
      <c r="G1674" s="16">
        <v>0.83210000000000006</v>
      </c>
      <c r="H1674" s="36">
        <f>(Reference!B$12*List!$G1674)+Reference!B$13</f>
        <v>832.52821046182362</v>
      </c>
      <c r="I1674" s="36">
        <f>(Reference!C$12*List!$G1674)+Reference!C$13</f>
        <v>1242.3193547791816</v>
      </c>
      <c r="J1674" s="36">
        <f>(Reference!D$12*List!$G1674)+Reference!D$13</f>
        <v>1486.8896663744215</v>
      </c>
      <c r="K1674" s="36">
        <f>(Reference!E$12*List!$G1674)+Reference!E$13</f>
        <v>1839.070915071567</v>
      </c>
      <c r="L1674" s="36">
        <f>(Reference!F$12*List!$G1674)+Reference!F$13</f>
        <v>1915.7029460380757</v>
      </c>
      <c r="M1674" s="36">
        <f>(Reference!G$12*List!$G1674)+Reference!G$13</f>
        <v>2169.5125805158023</v>
      </c>
      <c r="N1674" s="36">
        <f>(Reference!H$12*List!$G1674)+Reference!H$13</f>
        <v>2252.1229968768612</v>
      </c>
      <c r="O1674" s="36">
        <f>(Reference!I$12*List!$G1674)+Reference!I$13</f>
        <v>2340.7117986324697</v>
      </c>
      <c r="P1674" s="36">
        <f>(Reference!J$12*List!$G1674)+Reference!J$13</f>
        <v>2709.7412243506215</v>
      </c>
      <c r="Q1674" s="36">
        <f>(Reference!K$12*List!$G1674)+Reference!K$13</f>
        <v>2795.612578199617</v>
      </c>
      <c r="R1674" s="36">
        <f>(Reference!L$12*List!$G1674)+Reference!L$13</f>
        <v>3016.2693482166551</v>
      </c>
      <c r="S1674" s="36">
        <f>(Reference!M$12*List!$G1674)+Reference!M$13</f>
        <v>3603.7815856265543</v>
      </c>
      <c r="T1674" s="36">
        <f>(Reference!N$12*List!$G1674)+Reference!N$13</f>
        <v>14537.161493096428</v>
      </c>
      <c r="U1674" s="12">
        <f>(Reference!O$12*List!$G1674)+Reference!O$13</f>
        <v>540.32647195945719</v>
      </c>
      <c r="V1674" s="12">
        <f>(Reference!P$12*List!$G1674)+Reference!P$13</f>
        <v>761.3691195792353</v>
      </c>
      <c r="W1674" s="12">
        <f>(Reference!Q$12*List!$G1674)+Reference!Q$13</f>
        <v>380.68455978961765</v>
      </c>
      <c r="X1674" s="54"/>
      <c r="Y1674" s="1" t="str">
        <f t="shared" si="51"/>
        <v>Roosevelt County, Montana</v>
      </c>
      <c r="Z1674" s="41" t="s">
        <v>1483</v>
      </c>
      <c r="AA1674" s="40" t="s">
        <v>2225</v>
      </c>
      <c r="AB1674" s="44" t="s">
        <v>1987</v>
      </c>
      <c r="AC1674" s="63"/>
      <c r="AD1674" s="57">
        <f t="shared" ref="AD1674:AD1737" si="52">IFERROR(INDEX($AH$9:$AH$3254,MATCH($B1674,$AE$9:$AE$3254,0)),"")</f>
        <v>0.83210000000000006</v>
      </c>
    </row>
    <row r="1675" spans="1:30" x14ac:dyDescent="0.3">
      <c r="A1675" s="47">
        <v>27430</v>
      </c>
      <c r="B1675" s="19">
        <v>99927</v>
      </c>
      <c r="C1675" s="49" t="s">
        <v>1987</v>
      </c>
      <c r="D1675" s="41" t="s">
        <v>1484</v>
      </c>
      <c r="E1675" s="44" t="s">
        <v>1987</v>
      </c>
      <c r="F1675" s="18" t="s">
        <v>7</v>
      </c>
      <c r="G1675" s="16">
        <v>0.83210000000000006</v>
      </c>
      <c r="H1675" s="36">
        <f>(Reference!B$12*List!$G1675)+Reference!B$13</f>
        <v>832.52821046182362</v>
      </c>
      <c r="I1675" s="36">
        <f>(Reference!C$12*List!$G1675)+Reference!C$13</f>
        <v>1242.3193547791816</v>
      </c>
      <c r="J1675" s="36">
        <f>(Reference!D$12*List!$G1675)+Reference!D$13</f>
        <v>1486.8896663744215</v>
      </c>
      <c r="K1675" s="36">
        <f>(Reference!E$12*List!$G1675)+Reference!E$13</f>
        <v>1839.070915071567</v>
      </c>
      <c r="L1675" s="36">
        <f>(Reference!F$12*List!$G1675)+Reference!F$13</f>
        <v>1915.7029460380757</v>
      </c>
      <c r="M1675" s="36">
        <f>(Reference!G$12*List!$G1675)+Reference!G$13</f>
        <v>2169.5125805158023</v>
      </c>
      <c r="N1675" s="36">
        <f>(Reference!H$12*List!$G1675)+Reference!H$13</f>
        <v>2252.1229968768612</v>
      </c>
      <c r="O1675" s="36">
        <f>(Reference!I$12*List!$G1675)+Reference!I$13</f>
        <v>2340.7117986324697</v>
      </c>
      <c r="P1675" s="36">
        <f>(Reference!J$12*List!$G1675)+Reference!J$13</f>
        <v>2709.7412243506215</v>
      </c>
      <c r="Q1675" s="36">
        <f>(Reference!K$12*List!$G1675)+Reference!K$13</f>
        <v>2795.612578199617</v>
      </c>
      <c r="R1675" s="36">
        <f>(Reference!L$12*List!$G1675)+Reference!L$13</f>
        <v>3016.2693482166551</v>
      </c>
      <c r="S1675" s="36">
        <f>(Reference!M$12*List!$G1675)+Reference!M$13</f>
        <v>3603.7815856265543</v>
      </c>
      <c r="T1675" s="36">
        <f>(Reference!N$12*List!$G1675)+Reference!N$13</f>
        <v>14537.161493096428</v>
      </c>
      <c r="U1675" s="12">
        <f>(Reference!O$12*List!$G1675)+Reference!O$13</f>
        <v>540.32647195945719</v>
      </c>
      <c r="V1675" s="12">
        <f>(Reference!P$12*List!$G1675)+Reference!P$13</f>
        <v>761.3691195792353</v>
      </c>
      <c r="W1675" s="12">
        <f>(Reference!Q$12*List!$G1675)+Reference!Q$13</f>
        <v>380.68455978961765</v>
      </c>
      <c r="X1675" s="54"/>
      <c r="Y1675" s="1" t="str">
        <f t="shared" si="51"/>
        <v>Rosebud County, Montana</v>
      </c>
      <c r="Z1675" s="41" t="s">
        <v>1484</v>
      </c>
      <c r="AA1675" s="40" t="s">
        <v>2225</v>
      </c>
      <c r="AB1675" s="44" t="s">
        <v>1987</v>
      </c>
      <c r="AC1675" s="63"/>
      <c r="AD1675" s="57">
        <f t="shared" si="52"/>
        <v>0.83210000000000006</v>
      </c>
    </row>
    <row r="1676" spans="1:30" x14ac:dyDescent="0.3">
      <c r="A1676" s="47">
        <v>27440</v>
      </c>
      <c r="B1676" s="19">
        <v>99927</v>
      </c>
      <c r="C1676" s="49" t="s">
        <v>1987</v>
      </c>
      <c r="D1676" s="41" t="s">
        <v>1485</v>
      </c>
      <c r="E1676" s="44" t="s">
        <v>1987</v>
      </c>
      <c r="F1676" s="18" t="s">
        <v>7</v>
      </c>
      <c r="G1676" s="16">
        <v>0.83210000000000006</v>
      </c>
      <c r="H1676" s="36">
        <f>(Reference!B$12*List!$G1676)+Reference!B$13</f>
        <v>832.52821046182362</v>
      </c>
      <c r="I1676" s="36">
        <f>(Reference!C$12*List!$G1676)+Reference!C$13</f>
        <v>1242.3193547791816</v>
      </c>
      <c r="J1676" s="36">
        <f>(Reference!D$12*List!$G1676)+Reference!D$13</f>
        <v>1486.8896663744215</v>
      </c>
      <c r="K1676" s="36">
        <f>(Reference!E$12*List!$G1676)+Reference!E$13</f>
        <v>1839.070915071567</v>
      </c>
      <c r="L1676" s="36">
        <f>(Reference!F$12*List!$G1676)+Reference!F$13</f>
        <v>1915.7029460380757</v>
      </c>
      <c r="M1676" s="36">
        <f>(Reference!G$12*List!$G1676)+Reference!G$13</f>
        <v>2169.5125805158023</v>
      </c>
      <c r="N1676" s="36">
        <f>(Reference!H$12*List!$G1676)+Reference!H$13</f>
        <v>2252.1229968768612</v>
      </c>
      <c r="O1676" s="36">
        <f>(Reference!I$12*List!$G1676)+Reference!I$13</f>
        <v>2340.7117986324697</v>
      </c>
      <c r="P1676" s="36">
        <f>(Reference!J$12*List!$G1676)+Reference!J$13</f>
        <v>2709.7412243506215</v>
      </c>
      <c r="Q1676" s="36">
        <f>(Reference!K$12*List!$G1676)+Reference!K$13</f>
        <v>2795.612578199617</v>
      </c>
      <c r="R1676" s="36">
        <f>(Reference!L$12*List!$G1676)+Reference!L$13</f>
        <v>3016.2693482166551</v>
      </c>
      <c r="S1676" s="36">
        <f>(Reference!M$12*List!$G1676)+Reference!M$13</f>
        <v>3603.7815856265543</v>
      </c>
      <c r="T1676" s="36">
        <f>(Reference!N$12*List!$G1676)+Reference!N$13</f>
        <v>14537.161493096428</v>
      </c>
      <c r="U1676" s="12">
        <f>(Reference!O$12*List!$G1676)+Reference!O$13</f>
        <v>540.32647195945719</v>
      </c>
      <c r="V1676" s="12">
        <f>(Reference!P$12*List!$G1676)+Reference!P$13</f>
        <v>761.3691195792353</v>
      </c>
      <c r="W1676" s="12">
        <f>(Reference!Q$12*List!$G1676)+Reference!Q$13</f>
        <v>380.68455978961765</v>
      </c>
      <c r="X1676" s="54"/>
      <c r="Y1676" s="1" t="str">
        <f t="shared" ref="Y1676:Y1739" si="53">CONCATENATE(Z1676, AA1676, AB1676)</f>
        <v>Sanders County, Montana</v>
      </c>
      <c r="Z1676" s="41" t="s">
        <v>1485</v>
      </c>
      <c r="AA1676" s="40" t="s">
        <v>2225</v>
      </c>
      <c r="AB1676" s="44" t="s">
        <v>1987</v>
      </c>
      <c r="AC1676" s="63"/>
      <c r="AD1676" s="57">
        <f t="shared" si="52"/>
        <v>0.83210000000000006</v>
      </c>
    </row>
    <row r="1677" spans="1:30" x14ac:dyDescent="0.3">
      <c r="A1677" s="47">
        <v>27450</v>
      </c>
      <c r="B1677" s="19">
        <v>99927</v>
      </c>
      <c r="C1677" s="49" t="s">
        <v>1987</v>
      </c>
      <c r="D1677" s="41" t="s">
        <v>1253</v>
      </c>
      <c r="E1677" s="44" t="s">
        <v>1987</v>
      </c>
      <c r="F1677" s="18" t="s">
        <v>7</v>
      </c>
      <c r="G1677" s="16">
        <v>0.83210000000000006</v>
      </c>
      <c r="H1677" s="36">
        <f>(Reference!B$12*List!$G1677)+Reference!B$13</f>
        <v>832.52821046182362</v>
      </c>
      <c r="I1677" s="36">
        <f>(Reference!C$12*List!$G1677)+Reference!C$13</f>
        <v>1242.3193547791816</v>
      </c>
      <c r="J1677" s="36">
        <f>(Reference!D$12*List!$G1677)+Reference!D$13</f>
        <v>1486.8896663744215</v>
      </c>
      <c r="K1677" s="36">
        <f>(Reference!E$12*List!$G1677)+Reference!E$13</f>
        <v>1839.070915071567</v>
      </c>
      <c r="L1677" s="36">
        <f>(Reference!F$12*List!$G1677)+Reference!F$13</f>
        <v>1915.7029460380757</v>
      </c>
      <c r="M1677" s="36">
        <f>(Reference!G$12*List!$G1677)+Reference!G$13</f>
        <v>2169.5125805158023</v>
      </c>
      <c r="N1677" s="36">
        <f>(Reference!H$12*List!$G1677)+Reference!H$13</f>
        <v>2252.1229968768612</v>
      </c>
      <c r="O1677" s="36">
        <f>(Reference!I$12*List!$G1677)+Reference!I$13</f>
        <v>2340.7117986324697</v>
      </c>
      <c r="P1677" s="36">
        <f>(Reference!J$12*List!$G1677)+Reference!J$13</f>
        <v>2709.7412243506215</v>
      </c>
      <c r="Q1677" s="36">
        <f>(Reference!K$12*List!$G1677)+Reference!K$13</f>
        <v>2795.612578199617</v>
      </c>
      <c r="R1677" s="36">
        <f>(Reference!L$12*List!$G1677)+Reference!L$13</f>
        <v>3016.2693482166551</v>
      </c>
      <c r="S1677" s="36">
        <f>(Reference!M$12*List!$G1677)+Reference!M$13</f>
        <v>3603.7815856265543</v>
      </c>
      <c r="T1677" s="36">
        <f>(Reference!N$12*List!$G1677)+Reference!N$13</f>
        <v>14537.161493096428</v>
      </c>
      <c r="U1677" s="12">
        <f>(Reference!O$12*List!$G1677)+Reference!O$13</f>
        <v>540.32647195945719</v>
      </c>
      <c r="V1677" s="12">
        <f>(Reference!P$12*List!$G1677)+Reference!P$13</f>
        <v>761.3691195792353</v>
      </c>
      <c r="W1677" s="12">
        <f>(Reference!Q$12*List!$G1677)+Reference!Q$13</f>
        <v>380.68455978961765</v>
      </c>
      <c r="X1677" s="54"/>
      <c r="Y1677" s="1" t="str">
        <f t="shared" si="53"/>
        <v>Sheridan County, Montana</v>
      </c>
      <c r="Z1677" s="41" t="s">
        <v>1253</v>
      </c>
      <c r="AA1677" s="40" t="s">
        <v>2225</v>
      </c>
      <c r="AB1677" s="44" t="s">
        <v>1987</v>
      </c>
      <c r="AC1677" s="63"/>
      <c r="AD1677" s="57">
        <f t="shared" si="52"/>
        <v>0.83210000000000006</v>
      </c>
    </row>
    <row r="1678" spans="1:30" x14ac:dyDescent="0.3">
      <c r="A1678" s="47">
        <v>27460</v>
      </c>
      <c r="B1678" s="19">
        <v>99927</v>
      </c>
      <c r="C1678" s="49" t="s">
        <v>1987</v>
      </c>
      <c r="D1678" s="41" t="s">
        <v>1486</v>
      </c>
      <c r="E1678" s="44" t="s">
        <v>1987</v>
      </c>
      <c r="F1678" s="18" t="s">
        <v>7</v>
      </c>
      <c r="G1678" s="16">
        <v>0.83210000000000006</v>
      </c>
      <c r="H1678" s="36">
        <f>(Reference!B$12*List!$G1678)+Reference!B$13</f>
        <v>832.52821046182362</v>
      </c>
      <c r="I1678" s="36">
        <f>(Reference!C$12*List!$G1678)+Reference!C$13</f>
        <v>1242.3193547791816</v>
      </c>
      <c r="J1678" s="36">
        <f>(Reference!D$12*List!$G1678)+Reference!D$13</f>
        <v>1486.8896663744215</v>
      </c>
      <c r="K1678" s="36">
        <f>(Reference!E$12*List!$G1678)+Reference!E$13</f>
        <v>1839.070915071567</v>
      </c>
      <c r="L1678" s="36">
        <f>(Reference!F$12*List!$G1678)+Reference!F$13</f>
        <v>1915.7029460380757</v>
      </c>
      <c r="M1678" s="36">
        <f>(Reference!G$12*List!$G1678)+Reference!G$13</f>
        <v>2169.5125805158023</v>
      </c>
      <c r="N1678" s="36">
        <f>(Reference!H$12*List!$G1678)+Reference!H$13</f>
        <v>2252.1229968768612</v>
      </c>
      <c r="O1678" s="36">
        <f>(Reference!I$12*List!$G1678)+Reference!I$13</f>
        <v>2340.7117986324697</v>
      </c>
      <c r="P1678" s="36">
        <f>(Reference!J$12*List!$G1678)+Reference!J$13</f>
        <v>2709.7412243506215</v>
      </c>
      <c r="Q1678" s="36">
        <f>(Reference!K$12*List!$G1678)+Reference!K$13</f>
        <v>2795.612578199617</v>
      </c>
      <c r="R1678" s="36">
        <f>(Reference!L$12*List!$G1678)+Reference!L$13</f>
        <v>3016.2693482166551</v>
      </c>
      <c r="S1678" s="36">
        <f>(Reference!M$12*List!$G1678)+Reference!M$13</f>
        <v>3603.7815856265543</v>
      </c>
      <c r="T1678" s="36">
        <f>(Reference!N$12*List!$G1678)+Reference!N$13</f>
        <v>14537.161493096428</v>
      </c>
      <c r="U1678" s="12">
        <f>(Reference!O$12*List!$G1678)+Reference!O$13</f>
        <v>540.32647195945719</v>
      </c>
      <c r="V1678" s="12">
        <f>(Reference!P$12*List!$G1678)+Reference!P$13</f>
        <v>761.3691195792353</v>
      </c>
      <c r="W1678" s="12">
        <f>(Reference!Q$12*List!$G1678)+Reference!Q$13</f>
        <v>380.68455978961765</v>
      </c>
      <c r="X1678" s="54"/>
      <c r="Y1678" s="1" t="str">
        <f t="shared" si="53"/>
        <v>Silver Bow County, Montana</v>
      </c>
      <c r="Z1678" s="41" t="s">
        <v>1486</v>
      </c>
      <c r="AA1678" s="40" t="s">
        <v>2225</v>
      </c>
      <c r="AB1678" s="44" t="s">
        <v>1987</v>
      </c>
      <c r="AC1678" s="63"/>
      <c r="AD1678" s="57">
        <f t="shared" si="52"/>
        <v>0.83210000000000006</v>
      </c>
    </row>
    <row r="1679" spans="1:30" x14ac:dyDescent="0.3">
      <c r="A1679" s="47">
        <v>27470</v>
      </c>
      <c r="B1679" s="19">
        <v>99927</v>
      </c>
      <c r="C1679" s="49" t="s">
        <v>1987</v>
      </c>
      <c r="D1679" s="41" t="s">
        <v>1487</v>
      </c>
      <c r="E1679" s="44" t="s">
        <v>1987</v>
      </c>
      <c r="F1679" s="18" t="s">
        <v>7</v>
      </c>
      <c r="G1679" s="16">
        <v>0.83210000000000006</v>
      </c>
      <c r="H1679" s="36">
        <f>(Reference!B$12*List!$G1679)+Reference!B$13</f>
        <v>832.52821046182362</v>
      </c>
      <c r="I1679" s="36">
        <f>(Reference!C$12*List!$G1679)+Reference!C$13</f>
        <v>1242.3193547791816</v>
      </c>
      <c r="J1679" s="36">
        <f>(Reference!D$12*List!$G1679)+Reference!D$13</f>
        <v>1486.8896663744215</v>
      </c>
      <c r="K1679" s="36">
        <f>(Reference!E$12*List!$G1679)+Reference!E$13</f>
        <v>1839.070915071567</v>
      </c>
      <c r="L1679" s="36">
        <f>(Reference!F$12*List!$G1679)+Reference!F$13</f>
        <v>1915.7029460380757</v>
      </c>
      <c r="M1679" s="36">
        <f>(Reference!G$12*List!$G1679)+Reference!G$13</f>
        <v>2169.5125805158023</v>
      </c>
      <c r="N1679" s="36">
        <f>(Reference!H$12*List!$G1679)+Reference!H$13</f>
        <v>2252.1229968768612</v>
      </c>
      <c r="O1679" s="36">
        <f>(Reference!I$12*List!$G1679)+Reference!I$13</f>
        <v>2340.7117986324697</v>
      </c>
      <c r="P1679" s="36">
        <f>(Reference!J$12*List!$G1679)+Reference!J$13</f>
        <v>2709.7412243506215</v>
      </c>
      <c r="Q1679" s="36">
        <f>(Reference!K$12*List!$G1679)+Reference!K$13</f>
        <v>2795.612578199617</v>
      </c>
      <c r="R1679" s="36">
        <f>(Reference!L$12*List!$G1679)+Reference!L$13</f>
        <v>3016.2693482166551</v>
      </c>
      <c r="S1679" s="36">
        <f>(Reference!M$12*List!$G1679)+Reference!M$13</f>
        <v>3603.7815856265543</v>
      </c>
      <c r="T1679" s="36">
        <f>(Reference!N$12*List!$G1679)+Reference!N$13</f>
        <v>14537.161493096428</v>
      </c>
      <c r="U1679" s="12">
        <f>(Reference!O$12*List!$G1679)+Reference!O$13</f>
        <v>540.32647195945719</v>
      </c>
      <c r="V1679" s="12">
        <f>(Reference!P$12*List!$G1679)+Reference!P$13</f>
        <v>761.3691195792353</v>
      </c>
      <c r="W1679" s="12">
        <f>(Reference!Q$12*List!$G1679)+Reference!Q$13</f>
        <v>380.68455978961765</v>
      </c>
      <c r="X1679" s="54"/>
      <c r="Y1679" s="1" t="str">
        <f t="shared" si="53"/>
        <v>Stillwater County, Montana</v>
      </c>
      <c r="Z1679" s="41" t="s">
        <v>1487</v>
      </c>
      <c r="AA1679" s="40" t="s">
        <v>2225</v>
      </c>
      <c r="AB1679" s="44" t="s">
        <v>1987</v>
      </c>
      <c r="AC1679" s="63"/>
      <c r="AD1679" s="57">
        <f t="shared" si="52"/>
        <v>0.83210000000000006</v>
      </c>
    </row>
    <row r="1680" spans="1:30" x14ac:dyDescent="0.3">
      <c r="A1680" s="47">
        <v>27480</v>
      </c>
      <c r="B1680" s="19">
        <v>99927</v>
      </c>
      <c r="C1680" s="49" t="s">
        <v>1987</v>
      </c>
      <c r="D1680" s="41" t="s">
        <v>1488</v>
      </c>
      <c r="E1680" s="44" t="s">
        <v>1987</v>
      </c>
      <c r="F1680" s="18" t="s">
        <v>7</v>
      </c>
      <c r="G1680" s="16">
        <v>0.83210000000000006</v>
      </c>
      <c r="H1680" s="36">
        <f>(Reference!B$12*List!$G1680)+Reference!B$13</f>
        <v>832.52821046182362</v>
      </c>
      <c r="I1680" s="36">
        <f>(Reference!C$12*List!$G1680)+Reference!C$13</f>
        <v>1242.3193547791816</v>
      </c>
      <c r="J1680" s="36">
        <f>(Reference!D$12*List!$G1680)+Reference!D$13</f>
        <v>1486.8896663744215</v>
      </c>
      <c r="K1680" s="36">
        <f>(Reference!E$12*List!$G1680)+Reference!E$13</f>
        <v>1839.070915071567</v>
      </c>
      <c r="L1680" s="36">
        <f>(Reference!F$12*List!$G1680)+Reference!F$13</f>
        <v>1915.7029460380757</v>
      </c>
      <c r="M1680" s="36">
        <f>(Reference!G$12*List!$G1680)+Reference!G$13</f>
        <v>2169.5125805158023</v>
      </c>
      <c r="N1680" s="36">
        <f>(Reference!H$12*List!$G1680)+Reference!H$13</f>
        <v>2252.1229968768612</v>
      </c>
      <c r="O1680" s="36">
        <f>(Reference!I$12*List!$G1680)+Reference!I$13</f>
        <v>2340.7117986324697</v>
      </c>
      <c r="P1680" s="36">
        <f>(Reference!J$12*List!$G1680)+Reference!J$13</f>
        <v>2709.7412243506215</v>
      </c>
      <c r="Q1680" s="36">
        <f>(Reference!K$12*List!$G1680)+Reference!K$13</f>
        <v>2795.612578199617</v>
      </c>
      <c r="R1680" s="36">
        <f>(Reference!L$12*List!$G1680)+Reference!L$13</f>
        <v>3016.2693482166551</v>
      </c>
      <c r="S1680" s="36">
        <f>(Reference!M$12*List!$G1680)+Reference!M$13</f>
        <v>3603.7815856265543</v>
      </c>
      <c r="T1680" s="36">
        <f>(Reference!N$12*List!$G1680)+Reference!N$13</f>
        <v>14537.161493096428</v>
      </c>
      <c r="U1680" s="12">
        <f>(Reference!O$12*List!$G1680)+Reference!O$13</f>
        <v>540.32647195945719</v>
      </c>
      <c r="V1680" s="12">
        <f>(Reference!P$12*List!$G1680)+Reference!P$13</f>
        <v>761.3691195792353</v>
      </c>
      <c r="W1680" s="12">
        <f>(Reference!Q$12*List!$G1680)+Reference!Q$13</f>
        <v>380.68455978961765</v>
      </c>
      <c r="X1680" s="54"/>
      <c r="Y1680" s="1" t="str">
        <f t="shared" si="53"/>
        <v>Sweet Grass County, Montana</v>
      </c>
      <c r="Z1680" s="41" t="s">
        <v>1488</v>
      </c>
      <c r="AA1680" s="40" t="s">
        <v>2225</v>
      </c>
      <c r="AB1680" s="44" t="s">
        <v>1987</v>
      </c>
      <c r="AC1680" s="63"/>
      <c r="AD1680" s="57">
        <f t="shared" si="52"/>
        <v>0.83210000000000006</v>
      </c>
    </row>
    <row r="1681" spans="1:30" x14ac:dyDescent="0.3">
      <c r="A1681" s="47">
        <v>27490</v>
      </c>
      <c r="B1681" s="19">
        <v>99927</v>
      </c>
      <c r="C1681" s="49" t="s">
        <v>1987</v>
      </c>
      <c r="D1681" s="41" t="s">
        <v>1155</v>
      </c>
      <c r="E1681" s="44" t="s">
        <v>1987</v>
      </c>
      <c r="F1681" s="18" t="s">
        <v>7</v>
      </c>
      <c r="G1681" s="16">
        <v>0.83210000000000006</v>
      </c>
      <c r="H1681" s="36">
        <f>(Reference!B$12*List!$G1681)+Reference!B$13</f>
        <v>832.52821046182362</v>
      </c>
      <c r="I1681" s="36">
        <f>(Reference!C$12*List!$G1681)+Reference!C$13</f>
        <v>1242.3193547791816</v>
      </c>
      <c r="J1681" s="36">
        <f>(Reference!D$12*List!$G1681)+Reference!D$13</f>
        <v>1486.8896663744215</v>
      </c>
      <c r="K1681" s="36">
        <f>(Reference!E$12*List!$G1681)+Reference!E$13</f>
        <v>1839.070915071567</v>
      </c>
      <c r="L1681" s="36">
        <f>(Reference!F$12*List!$G1681)+Reference!F$13</f>
        <v>1915.7029460380757</v>
      </c>
      <c r="M1681" s="36">
        <f>(Reference!G$12*List!$G1681)+Reference!G$13</f>
        <v>2169.5125805158023</v>
      </c>
      <c r="N1681" s="36">
        <f>(Reference!H$12*List!$G1681)+Reference!H$13</f>
        <v>2252.1229968768612</v>
      </c>
      <c r="O1681" s="36">
        <f>(Reference!I$12*List!$G1681)+Reference!I$13</f>
        <v>2340.7117986324697</v>
      </c>
      <c r="P1681" s="36">
        <f>(Reference!J$12*List!$G1681)+Reference!J$13</f>
        <v>2709.7412243506215</v>
      </c>
      <c r="Q1681" s="36">
        <f>(Reference!K$12*List!$G1681)+Reference!K$13</f>
        <v>2795.612578199617</v>
      </c>
      <c r="R1681" s="36">
        <f>(Reference!L$12*List!$G1681)+Reference!L$13</f>
        <v>3016.2693482166551</v>
      </c>
      <c r="S1681" s="36">
        <f>(Reference!M$12*List!$G1681)+Reference!M$13</f>
        <v>3603.7815856265543</v>
      </c>
      <c r="T1681" s="36">
        <f>(Reference!N$12*List!$G1681)+Reference!N$13</f>
        <v>14537.161493096428</v>
      </c>
      <c r="U1681" s="12">
        <f>(Reference!O$12*List!$G1681)+Reference!O$13</f>
        <v>540.32647195945719</v>
      </c>
      <c r="V1681" s="12">
        <f>(Reference!P$12*List!$G1681)+Reference!P$13</f>
        <v>761.3691195792353</v>
      </c>
      <c r="W1681" s="12">
        <f>(Reference!Q$12*List!$G1681)+Reference!Q$13</f>
        <v>380.68455978961765</v>
      </c>
      <c r="X1681" s="54"/>
      <c r="Y1681" s="1" t="str">
        <f t="shared" si="53"/>
        <v>Teton County, Montana</v>
      </c>
      <c r="Z1681" s="41" t="s">
        <v>1155</v>
      </c>
      <c r="AA1681" s="40" t="s">
        <v>2225</v>
      </c>
      <c r="AB1681" s="44" t="s">
        <v>1987</v>
      </c>
      <c r="AC1681" s="63"/>
      <c r="AD1681" s="57">
        <f t="shared" si="52"/>
        <v>0.83210000000000006</v>
      </c>
    </row>
    <row r="1682" spans="1:30" x14ac:dyDescent="0.3">
      <c r="A1682" s="47">
        <v>27500</v>
      </c>
      <c r="B1682" s="19">
        <v>99927</v>
      </c>
      <c r="C1682" s="49" t="s">
        <v>1987</v>
      </c>
      <c r="D1682" s="41" t="s">
        <v>1489</v>
      </c>
      <c r="E1682" s="44" t="s">
        <v>1987</v>
      </c>
      <c r="F1682" s="18" t="s">
        <v>7</v>
      </c>
      <c r="G1682" s="16">
        <v>0.83210000000000006</v>
      </c>
      <c r="H1682" s="36">
        <f>(Reference!B$12*List!$G1682)+Reference!B$13</f>
        <v>832.52821046182362</v>
      </c>
      <c r="I1682" s="36">
        <f>(Reference!C$12*List!$G1682)+Reference!C$13</f>
        <v>1242.3193547791816</v>
      </c>
      <c r="J1682" s="36">
        <f>(Reference!D$12*List!$G1682)+Reference!D$13</f>
        <v>1486.8896663744215</v>
      </c>
      <c r="K1682" s="36">
        <f>(Reference!E$12*List!$G1682)+Reference!E$13</f>
        <v>1839.070915071567</v>
      </c>
      <c r="L1682" s="36">
        <f>(Reference!F$12*List!$G1682)+Reference!F$13</f>
        <v>1915.7029460380757</v>
      </c>
      <c r="M1682" s="36">
        <f>(Reference!G$12*List!$G1682)+Reference!G$13</f>
        <v>2169.5125805158023</v>
      </c>
      <c r="N1682" s="36">
        <f>(Reference!H$12*List!$G1682)+Reference!H$13</f>
        <v>2252.1229968768612</v>
      </c>
      <c r="O1682" s="36">
        <f>(Reference!I$12*List!$G1682)+Reference!I$13</f>
        <v>2340.7117986324697</v>
      </c>
      <c r="P1682" s="36">
        <f>(Reference!J$12*List!$G1682)+Reference!J$13</f>
        <v>2709.7412243506215</v>
      </c>
      <c r="Q1682" s="36">
        <f>(Reference!K$12*List!$G1682)+Reference!K$13</f>
        <v>2795.612578199617</v>
      </c>
      <c r="R1682" s="36">
        <f>(Reference!L$12*List!$G1682)+Reference!L$13</f>
        <v>3016.2693482166551</v>
      </c>
      <c r="S1682" s="36">
        <f>(Reference!M$12*List!$G1682)+Reference!M$13</f>
        <v>3603.7815856265543</v>
      </c>
      <c r="T1682" s="36">
        <f>(Reference!N$12*List!$G1682)+Reference!N$13</f>
        <v>14537.161493096428</v>
      </c>
      <c r="U1682" s="12">
        <f>(Reference!O$12*List!$G1682)+Reference!O$13</f>
        <v>540.32647195945719</v>
      </c>
      <c r="V1682" s="12">
        <f>(Reference!P$12*List!$G1682)+Reference!P$13</f>
        <v>761.3691195792353</v>
      </c>
      <c r="W1682" s="12">
        <f>(Reference!Q$12*List!$G1682)+Reference!Q$13</f>
        <v>380.68455978961765</v>
      </c>
      <c r="X1682" s="54"/>
      <c r="Y1682" s="1" t="str">
        <f t="shared" si="53"/>
        <v>Toole County, Montana</v>
      </c>
      <c r="Z1682" s="41" t="s">
        <v>1489</v>
      </c>
      <c r="AA1682" s="40" t="s">
        <v>2225</v>
      </c>
      <c r="AB1682" s="44" t="s">
        <v>1987</v>
      </c>
      <c r="AC1682" s="63"/>
      <c r="AD1682" s="57">
        <f t="shared" si="52"/>
        <v>0.83210000000000006</v>
      </c>
    </row>
    <row r="1683" spans="1:30" x14ac:dyDescent="0.3">
      <c r="A1683" s="47">
        <v>27510</v>
      </c>
      <c r="B1683" s="19">
        <v>99927</v>
      </c>
      <c r="C1683" s="49" t="s">
        <v>1987</v>
      </c>
      <c r="D1683" s="41" t="s">
        <v>1490</v>
      </c>
      <c r="E1683" s="44" t="s">
        <v>1987</v>
      </c>
      <c r="F1683" s="18" t="s">
        <v>7</v>
      </c>
      <c r="G1683" s="16">
        <v>0.83210000000000006</v>
      </c>
      <c r="H1683" s="36">
        <f>(Reference!B$12*List!$G1683)+Reference!B$13</f>
        <v>832.52821046182362</v>
      </c>
      <c r="I1683" s="36">
        <f>(Reference!C$12*List!$G1683)+Reference!C$13</f>
        <v>1242.3193547791816</v>
      </c>
      <c r="J1683" s="36">
        <f>(Reference!D$12*List!$G1683)+Reference!D$13</f>
        <v>1486.8896663744215</v>
      </c>
      <c r="K1683" s="36">
        <f>(Reference!E$12*List!$G1683)+Reference!E$13</f>
        <v>1839.070915071567</v>
      </c>
      <c r="L1683" s="36">
        <f>(Reference!F$12*List!$G1683)+Reference!F$13</f>
        <v>1915.7029460380757</v>
      </c>
      <c r="M1683" s="36">
        <f>(Reference!G$12*List!$G1683)+Reference!G$13</f>
        <v>2169.5125805158023</v>
      </c>
      <c r="N1683" s="36">
        <f>(Reference!H$12*List!$G1683)+Reference!H$13</f>
        <v>2252.1229968768612</v>
      </c>
      <c r="O1683" s="36">
        <f>(Reference!I$12*List!$G1683)+Reference!I$13</f>
        <v>2340.7117986324697</v>
      </c>
      <c r="P1683" s="36">
        <f>(Reference!J$12*List!$G1683)+Reference!J$13</f>
        <v>2709.7412243506215</v>
      </c>
      <c r="Q1683" s="36">
        <f>(Reference!K$12*List!$G1683)+Reference!K$13</f>
        <v>2795.612578199617</v>
      </c>
      <c r="R1683" s="36">
        <f>(Reference!L$12*List!$G1683)+Reference!L$13</f>
        <v>3016.2693482166551</v>
      </c>
      <c r="S1683" s="36">
        <f>(Reference!M$12*List!$G1683)+Reference!M$13</f>
        <v>3603.7815856265543</v>
      </c>
      <c r="T1683" s="36">
        <f>(Reference!N$12*List!$G1683)+Reference!N$13</f>
        <v>14537.161493096428</v>
      </c>
      <c r="U1683" s="12">
        <f>(Reference!O$12*List!$G1683)+Reference!O$13</f>
        <v>540.32647195945719</v>
      </c>
      <c r="V1683" s="12">
        <f>(Reference!P$12*List!$G1683)+Reference!P$13</f>
        <v>761.3691195792353</v>
      </c>
      <c r="W1683" s="12">
        <f>(Reference!Q$12*List!$G1683)+Reference!Q$13</f>
        <v>380.68455978961765</v>
      </c>
      <c r="X1683" s="54"/>
      <c r="Y1683" s="1" t="str">
        <f t="shared" si="53"/>
        <v>Treasure County, Montana</v>
      </c>
      <c r="Z1683" s="41" t="s">
        <v>1490</v>
      </c>
      <c r="AA1683" s="40" t="s">
        <v>2225</v>
      </c>
      <c r="AB1683" s="44" t="s">
        <v>1987</v>
      </c>
      <c r="AC1683" s="63"/>
      <c r="AD1683" s="57">
        <f t="shared" si="52"/>
        <v>0.83210000000000006</v>
      </c>
    </row>
    <row r="1684" spans="1:30" x14ac:dyDescent="0.3">
      <c r="A1684" s="47">
        <v>27520</v>
      </c>
      <c r="B1684" s="19">
        <v>99927</v>
      </c>
      <c r="C1684" s="49" t="s">
        <v>1987</v>
      </c>
      <c r="D1684" s="41" t="s">
        <v>1157</v>
      </c>
      <c r="E1684" s="44" t="s">
        <v>1987</v>
      </c>
      <c r="F1684" s="18" t="s">
        <v>7</v>
      </c>
      <c r="G1684" s="16">
        <v>0.83210000000000006</v>
      </c>
      <c r="H1684" s="36">
        <f>(Reference!B$12*List!$G1684)+Reference!B$13</f>
        <v>832.52821046182362</v>
      </c>
      <c r="I1684" s="36">
        <f>(Reference!C$12*List!$G1684)+Reference!C$13</f>
        <v>1242.3193547791816</v>
      </c>
      <c r="J1684" s="36">
        <f>(Reference!D$12*List!$G1684)+Reference!D$13</f>
        <v>1486.8896663744215</v>
      </c>
      <c r="K1684" s="36">
        <f>(Reference!E$12*List!$G1684)+Reference!E$13</f>
        <v>1839.070915071567</v>
      </c>
      <c r="L1684" s="36">
        <f>(Reference!F$12*List!$G1684)+Reference!F$13</f>
        <v>1915.7029460380757</v>
      </c>
      <c r="M1684" s="36">
        <f>(Reference!G$12*List!$G1684)+Reference!G$13</f>
        <v>2169.5125805158023</v>
      </c>
      <c r="N1684" s="36">
        <f>(Reference!H$12*List!$G1684)+Reference!H$13</f>
        <v>2252.1229968768612</v>
      </c>
      <c r="O1684" s="36">
        <f>(Reference!I$12*List!$G1684)+Reference!I$13</f>
        <v>2340.7117986324697</v>
      </c>
      <c r="P1684" s="36">
        <f>(Reference!J$12*List!$G1684)+Reference!J$13</f>
        <v>2709.7412243506215</v>
      </c>
      <c r="Q1684" s="36">
        <f>(Reference!K$12*List!$G1684)+Reference!K$13</f>
        <v>2795.612578199617</v>
      </c>
      <c r="R1684" s="36">
        <f>(Reference!L$12*List!$G1684)+Reference!L$13</f>
        <v>3016.2693482166551</v>
      </c>
      <c r="S1684" s="36">
        <f>(Reference!M$12*List!$G1684)+Reference!M$13</f>
        <v>3603.7815856265543</v>
      </c>
      <c r="T1684" s="36">
        <f>(Reference!N$12*List!$G1684)+Reference!N$13</f>
        <v>14537.161493096428</v>
      </c>
      <c r="U1684" s="12">
        <f>(Reference!O$12*List!$G1684)+Reference!O$13</f>
        <v>540.32647195945719</v>
      </c>
      <c r="V1684" s="12">
        <f>(Reference!P$12*List!$G1684)+Reference!P$13</f>
        <v>761.3691195792353</v>
      </c>
      <c r="W1684" s="12">
        <f>(Reference!Q$12*List!$G1684)+Reference!Q$13</f>
        <v>380.68455978961765</v>
      </c>
      <c r="X1684" s="54"/>
      <c r="Y1684" s="1" t="str">
        <f t="shared" si="53"/>
        <v>Valley County, Montana</v>
      </c>
      <c r="Z1684" s="41" t="s">
        <v>1157</v>
      </c>
      <c r="AA1684" s="40" t="s">
        <v>2225</v>
      </c>
      <c r="AB1684" s="44" t="s">
        <v>1987</v>
      </c>
      <c r="AC1684" s="63"/>
      <c r="AD1684" s="57">
        <f t="shared" si="52"/>
        <v>0.83210000000000006</v>
      </c>
    </row>
    <row r="1685" spans="1:30" x14ac:dyDescent="0.3">
      <c r="A1685" s="47">
        <v>27530</v>
      </c>
      <c r="B1685" s="19">
        <v>99927</v>
      </c>
      <c r="C1685" s="49" t="s">
        <v>1987</v>
      </c>
      <c r="D1685" s="41" t="s">
        <v>1491</v>
      </c>
      <c r="E1685" s="44" t="s">
        <v>1987</v>
      </c>
      <c r="F1685" s="18" t="s">
        <v>7</v>
      </c>
      <c r="G1685" s="16">
        <v>0.83210000000000006</v>
      </c>
      <c r="H1685" s="36">
        <f>(Reference!B$12*List!$G1685)+Reference!B$13</f>
        <v>832.52821046182362</v>
      </c>
      <c r="I1685" s="36">
        <f>(Reference!C$12*List!$G1685)+Reference!C$13</f>
        <v>1242.3193547791816</v>
      </c>
      <c r="J1685" s="36">
        <f>(Reference!D$12*List!$G1685)+Reference!D$13</f>
        <v>1486.8896663744215</v>
      </c>
      <c r="K1685" s="36">
        <f>(Reference!E$12*List!$G1685)+Reference!E$13</f>
        <v>1839.070915071567</v>
      </c>
      <c r="L1685" s="36">
        <f>(Reference!F$12*List!$G1685)+Reference!F$13</f>
        <v>1915.7029460380757</v>
      </c>
      <c r="M1685" s="36">
        <f>(Reference!G$12*List!$G1685)+Reference!G$13</f>
        <v>2169.5125805158023</v>
      </c>
      <c r="N1685" s="36">
        <f>(Reference!H$12*List!$G1685)+Reference!H$13</f>
        <v>2252.1229968768612</v>
      </c>
      <c r="O1685" s="36">
        <f>(Reference!I$12*List!$G1685)+Reference!I$13</f>
        <v>2340.7117986324697</v>
      </c>
      <c r="P1685" s="36">
        <f>(Reference!J$12*List!$G1685)+Reference!J$13</f>
        <v>2709.7412243506215</v>
      </c>
      <c r="Q1685" s="36">
        <f>(Reference!K$12*List!$G1685)+Reference!K$13</f>
        <v>2795.612578199617</v>
      </c>
      <c r="R1685" s="36">
        <f>(Reference!L$12*List!$G1685)+Reference!L$13</f>
        <v>3016.2693482166551</v>
      </c>
      <c r="S1685" s="36">
        <f>(Reference!M$12*List!$G1685)+Reference!M$13</f>
        <v>3603.7815856265543</v>
      </c>
      <c r="T1685" s="36">
        <f>(Reference!N$12*List!$G1685)+Reference!N$13</f>
        <v>14537.161493096428</v>
      </c>
      <c r="U1685" s="12">
        <f>(Reference!O$12*List!$G1685)+Reference!O$13</f>
        <v>540.32647195945719</v>
      </c>
      <c r="V1685" s="12">
        <f>(Reference!P$12*List!$G1685)+Reference!P$13</f>
        <v>761.3691195792353</v>
      </c>
      <c r="W1685" s="12">
        <f>(Reference!Q$12*List!$G1685)+Reference!Q$13</f>
        <v>380.68455978961765</v>
      </c>
      <c r="X1685" s="54"/>
      <c r="Y1685" s="1" t="str">
        <f t="shared" si="53"/>
        <v>Wheatland County, Montana</v>
      </c>
      <c r="Z1685" s="41" t="s">
        <v>1491</v>
      </c>
      <c r="AA1685" s="40" t="s">
        <v>2225</v>
      </c>
      <c r="AB1685" s="44" t="s">
        <v>1987</v>
      </c>
      <c r="AC1685" s="63"/>
      <c r="AD1685" s="57">
        <f t="shared" si="52"/>
        <v>0.83210000000000006</v>
      </c>
    </row>
    <row r="1686" spans="1:30" x14ac:dyDescent="0.3">
      <c r="A1686" s="47">
        <v>27540</v>
      </c>
      <c r="B1686" s="19">
        <v>99927</v>
      </c>
      <c r="C1686" s="49" t="s">
        <v>1987</v>
      </c>
      <c r="D1686" s="41" t="s">
        <v>1492</v>
      </c>
      <c r="E1686" s="44" t="s">
        <v>1987</v>
      </c>
      <c r="F1686" s="18" t="s">
        <v>7</v>
      </c>
      <c r="G1686" s="16">
        <v>0.83210000000000006</v>
      </c>
      <c r="H1686" s="36">
        <f>(Reference!B$12*List!$G1686)+Reference!B$13</f>
        <v>832.52821046182362</v>
      </c>
      <c r="I1686" s="36">
        <f>(Reference!C$12*List!$G1686)+Reference!C$13</f>
        <v>1242.3193547791816</v>
      </c>
      <c r="J1686" s="36">
        <f>(Reference!D$12*List!$G1686)+Reference!D$13</f>
        <v>1486.8896663744215</v>
      </c>
      <c r="K1686" s="36">
        <f>(Reference!E$12*List!$G1686)+Reference!E$13</f>
        <v>1839.070915071567</v>
      </c>
      <c r="L1686" s="36">
        <f>(Reference!F$12*List!$G1686)+Reference!F$13</f>
        <v>1915.7029460380757</v>
      </c>
      <c r="M1686" s="36">
        <f>(Reference!G$12*List!$G1686)+Reference!G$13</f>
        <v>2169.5125805158023</v>
      </c>
      <c r="N1686" s="36">
        <f>(Reference!H$12*List!$G1686)+Reference!H$13</f>
        <v>2252.1229968768612</v>
      </c>
      <c r="O1686" s="36">
        <f>(Reference!I$12*List!$G1686)+Reference!I$13</f>
        <v>2340.7117986324697</v>
      </c>
      <c r="P1686" s="36">
        <f>(Reference!J$12*List!$G1686)+Reference!J$13</f>
        <v>2709.7412243506215</v>
      </c>
      <c r="Q1686" s="36">
        <f>(Reference!K$12*List!$G1686)+Reference!K$13</f>
        <v>2795.612578199617</v>
      </c>
      <c r="R1686" s="36">
        <f>(Reference!L$12*List!$G1686)+Reference!L$13</f>
        <v>3016.2693482166551</v>
      </c>
      <c r="S1686" s="36">
        <f>(Reference!M$12*List!$G1686)+Reference!M$13</f>
        <v>3603.7815856265543</v>
      </c>
      <c r="T1686" s="36">
        <f>(Reference!N$12*List!$G1686)+Reference!N$13</f>
        <v>14537.161493096428</v>
      </c>
      <c r="U1686" s="12">
        <f>(Reference!O$12*List!$G1686)+Reference!O$13</f>
        <v>540.32647195945719</v>
      </c>
      <c r="V1686" s="12">
        <f>(Reference!P$12*List!$G1686)+Reference!P$13</f>
        <v>761.3691195792353</v>
      </c>
      <c r="W1686" s="12">
        <f>(Reference!Q$12*List!$G1686)+Reference!Q$13</f>
        <v>380.68455978961765</v>
      </c>
      <c r="X1686" s="54"/>
      <c r="Y1686" s="1" t="str">
        <f t="shared" si="53"/>
        <v>Wibaux County, Montana</v>
      </c>
      <c r="Z1686" s="41" t="s">
        <v>1492</v>
      </c>
      <c r="AA1686" s="40" t="s">
        <v>2225</v>
      </c>
      <c r="AB1686" s="44" t="s">
        <v>1987</v>
      </c>
      <c r="AC1686" s="63"/>
      <c r="AD1686" s="57">
        <f t="shared" si="52"/>
        <v>0.83210000000000006</v>
      </c>
    </row>
    <row r="1687" spans="1:30" x14ac:dyDescent="0.3">
      <c r="A1687" s="47">
        <v>27550</v>
      </c>
      <c r="B1687" s="28">
        <v>13740</v>
      </c>
      <c r="C1687" s="49" t="s">
        <v>2453</v>
      </c>
      <c r="D1687" s="40" t="s">
        <v>455</v>
      </c>
      <c r="E1687" s="43" t="s">
        <v>1987</v>
      </c>
      <c r="F1687" s="18" t="s">
        <v>6</v>
      </c>
      <c r="G1687" s="10">
        <v>0.89959999999999996</v>
      </c>
      <c r="H1687" s="36">
        <f>(Reference!B$12*List!$G1687)+Reference!B$13</f>
        <v>883.36479269799781</v>
      </c>
      <c r="I1687" s="36">
        <f>(Reference!C$12*List!$G1687)+Reference!C$13</f>
        <v>1318.1789704044454</v>
      </c>
      <c r="J1687" s="36">
        <f>(Reference!D$12*List!$G1687)+Reference!D$13</f>
        <v>1577.6834531204947</v>
      </c>
      <c r="K1687" s="36">
        <f>(Reference!E$12*List!$G1687)+Reference!E$13</f>
        <v>1951.3699082316059</v>
      </c>
      <c r="L1687" s="36">
        <f>(Reference!F$12*List!$G1687)+Reference!F$13</f>
        <v>2032.6813128159683</v>
      </c>
      <c r="M1687" s="36">
        <f>(Reference!G$12*List!$G1687)+Reference!G$13</f>
        <v>2301.9892982124015</v>
      </c>
      <c r="N1687" s="36">
        <f>(Reference!H$12*List!$G1687)+Reference!H$13</f>
        <v>2389.6441457076003</v>
      </c>
      <c r="O1687" s="36">
        <f>(Reference!I$12*List!$G1687)+Reference!I$13</f>
        <v>2483.642436113636</v>
      </c>
      <c r="P1687" s="36">
        <f>(Reference!J$12*List!$G1687)+Reference!J$13</f>
        <v>2875.2058667007418</v>
      </c>
      <c r="Q1687" s="36">
        <f>(Reference!K$12*List!$G1687)+Reference!K$13</f>
        <v>2966.3207739654881</v>
      </c>
      <c r="R1687" s="36">
        <f>(Reference!L$12*List!$G1687)+Reference!L$13</f>
        <v>3200.4514850381911</v>
      </c>
      <c r="S1687" s="36">
        <f>(Reference!M$12*List!$G1687)+Reference!M$13</f>
        <v>3823.8389201849673</v>
      </c>
      <c r="T1687" s="36">
        <f>(Reference!N$12*List!$G1687)+Reference!N$13</f>
        <v>15424.842650848896</v>
      </c>
      <c r="U1687" s="12">
        <f>(Reference!O$12*List!$G1687)+Reference!O$13</f>
        <v>573.3203702814269</v>
      </c>
      <c r="V1687" s="12">
        <f>(Reference!P$12*List!$G1687)+Reference!P$13</f>
        <v>807.86052176019257</v>
      </c>
      <c r="W1687" s="12">
        <f>(Reference!Q$12*List!$G1687)+Reference!Q$13</f>
        <v>403.93026088009628</v>
      </c>
      <c r="X1687" s="54"/>
      <c r="Y1687" s="1" t="str">
        <f t="shared" si="53"/>
        <v>Yellowstone County, Montana</v>
      </c>
      <c r="Z1687" s="40" t="s">
        <v>455</v>
      </c>
      <c r="AA1687" s="40" t="s">
        <v>2225</v>
      </c>
      <c r="AB1687" s="43" t="s">
        <v>1987</v>
      </c>
      <c r="AC1687" s="62"/>
      <c r="AD1687" s="57">
        <f t="shared" si="52"/>
        <v>0.89959999999999996</v>
      </c>
    </row>
    <row r="1688" spans="1:30" x14ac:dyDescent="0.3">
      <c r="A1688" s="47">
        <v>28000</v>
      </c>
      <c r="B1688" s="19">
        <v>99928</v>
      </c>
      <c r="C1688" s="49" t="s">
        <v>1988</v>
      </c>
      <c r="D1688" s="41" t="s">
        <v>104</v>
      </c>
      <c r="E1688" s="44" t="s">
        <v>1988</v>
      </c>
      <c r="F1688" s="18" t="s">
        <v>7</v>
      </c>
      <c r="G1688" s="16">
        <v>0.88800000000000001</v>
      </c>
      <c r="H1688" s="36">
        <f>(Reference!B$12*List!$G1688)+Reference!B$13</f>
        <v>874.62843189889225</v>
      </c>
      <c r="I1688" s="36">
        <f>(Reference!C$12*List!$G1688)+Reference!C$13</f>
        <v>1305.142354978474</v>
      </c>
      <c r="J1688" s="36">
        <f>(Reference!D$12*List!$G1688)+Reference!D$13</f>
        <v>1562.0803727315399</v>
      </c>
      <c r="K1688" s="36">
        <f>(Reference!E$12*List!$G1688)+Reference!E$13</f>
        <v>1932.0711182959549</v>
      </c>
      <c r="L1688" s="36">
        <f>(Reference!F$12*List!$G1688)+Reference!F$13</f>
        <v>2012.5783638585824</v>
      </c>
      <c r="M1688" s="36">
        <f>(Reference!G$12*List!$G1688)+Reference!G$13</f>
        <v>2279.222928948986</v>
      </c>
      <c r="N1688" s="36">
        <f>(Reference!H$12*List!$G1688)+Reference!H$13</f>
        <v>2366.0108816122438</v>
      </c>
      <c r="O1688" s="36">
        <f>(Reference!I$12*List!$G1688)+Reference!I$13</f>
        <v>2459.0795413761316</v>
      </c>
      <c r="P1688" s="36">
        <f>(Reference!J$12*List!$G1688)+Reference!J$13</f>
        <v>2846.7704614968693</v>
      </c>
      <c r="Q1688" s="36">
        <f>(Reference!K$12*List!$G1688)+Reference!K$13</f>
        <v>2936.9842543968352</v>
      </c>
      <c r="R1688" s="36">
        <f>(Reference!L$12*List!$G1688)+Reference!L$13</f>
        <v>3168.799443747379</v>
      </c>
      <c r="S1688" s="36">
        <f>(Reference!M$12*List!$G1688)+Reference!M$13</f>
        <v>3786.0216597275216</v>
      </c>
      <c r="T1688" s="36">
        <f>(Reference!N$12*List!$G1688)+Reference!N$13</f>
        <v>15272.293000035137</v>
      </c>
      <c r="U1688" s="12">
        <f>(Reference!O$12*List!$G1688)+Reference!O$13</f>
        <v>567.65030775498462</v>
      </c>
      <c r="V1688" s="12">
        <f>(Reference!P$12*List!$G1688)+Reference!P$13</f>
        <v>799.87088820020585</v>
      </c>
      <c r="W1688" s="12">
        <f>(Reference!Q$12*List!$G1688)+Reference!Q$13</f>
        <v>399.93544410010293</v>
      </c>
      <c r="X1688" s="54"/>
      <c r="Y1688" s="1" t="str">
        <f t="shared" si="53"/>
        <v>Adams County, Nebraska</v>
      </c>
      <c r="Z1688" s="41" t="s">
        <v>104</v>
      </c>
      <c r="AA1688" s="40" t="s">
        <v>2225</v>
      </c>
      <c r="AB1688" s="44" t="s">
        <v>1988</v>
      </c>
      <c r="AC1688" s="63"/>
      <c r="AD1688" s="57">
        <f t="shared" si="52"/>
        <v>0.88800000000000001</v>
      </c>
    </row>
    <row r="1689" spans="1:30" x14ac:dyDescent="0.3">
      <c r="A1689" s="47">
        <v>28010</v>
      </c>
      <c r="B1689" s="19">
        <v>99928</v>
      </c>
      <c r="C1689" s="49" t="s">
        <v>1988</v>
      </c>
      <c r="D1689" s="41" t="s">
        <v>1493</v>
      </c>
      <c r="E1689" s="44" t="s">
        <v>1988</v>
      </c>
      <c r="F1689" s="18" t="s">
        <v>7</v>
      </c>
      <c r="G1689" s="16">
        <v>0.88800000000000001</v>
      </c>
      <c r="H1689" s="36">
        <f>(Reference!B$12*List!$G1689)+Reference!B$13</f>
        <v>874.62843189889225</v>
      </c>
      <c r="I1689" s="36">
        <f>(Reference!C$12*List!$G1689)+Reference!C$13</f>
        <v>1305.142354978474</v>
      </c>
      <c r="J1689" s="36">
        <f>(Reference!D$12*List!$G1689)+Reference!D$13</f>
        <v>1562.0803727315399</v>
      </c>
      <c r="K1689" s="36">
        <f>(Reference!E$12*List!$G1689)+Reference!E$13</f>
        <v>1932.0711182959549</v>
      </c>
      <c r="L1689" s="36">
        <f>(Reference!F$12*List!$G1689)+Reference!F$13</f>
        <v>2012.5783638585824</v>
      </c>
      <c r="M1689" s="36">
        <f>(Reference!G$12*List!$G1689)+Reference!G$13</f>
        <v>2279.222928948986</v>
      </c>
      <c r="N1689" s="36">
        <f>(Reference!H$12*List!$G1689)+Reference!H$13</f>
        <v>2366.0108816122438</v>
      </c>
      <c r="O1689" s="36">
        <f>(Reference!I$12*List!$G1689)+Reference!I$13</f>
        <v>2459.0795413761316</v>
      </c>
      <c r="P1689" s="36">
        <f>(Reference!J$12*List!$G1689)+Reference!J$13</f>
        <v>2846.7704614968693</v>
      </c>
      <c r="Q1689" s="36">
        <f>(Reference!K$12*List!$G1689)+Reference!K$13</f>
        <v>2936.9842543968352</v>
      </c>
      <c r="R1689" s="36">
        <f>(Reference!L$12*List!$G1689)+Reference!L$13</f>
        <v>3168.799443747379</v>
      </c>
      <c r="S1689" s="36">
        <f>(Reference!M$12*List!$G1689)+Reference!M$13</f>
        <v>3786.0216597275216</v>
      </c>
      <c r="T1689" s="36">
        <f>(Reference!N$12*List!$G1689)+Reference!N$13</f>
        <v>15272.293000035137</v>
      </c>
      <c r="U1689" s="12">
        <f>(Reference!O$12*List!$G1689)+Reference!O$13</f>
        <v>567.65030775498462</v>
      </c>
      <c r="V1689" s="12">
        <f>(Reference!P$12*List!$G1689)+Reference!P$13</f>
        <v>799.87088820020585</v>
      </c>
      <c r="W1689" s="12">
        <f>(Reference!Q$12*List!$G1689)+Reference!Q$13</f>
        <v>399.93544410010293</v>
      </c>
      <c r="X1689" s="54"/>
      <c r="Y1689" s="1" t="str">
        <f t="shared" si="53"/>
        <v>Antelope County, Nebraska</v>
      </c>
      <c r="Z1689" s="41" t="s">
        <v>1493</v>
      </c>
      <c r="AA1689" s="40" t="s">
        <v>2225</v>
      </c>
      <c r="AB1689" s="44" t="s">
        <v>1988</v>
      </c>
      <c r="AC1689" s="63"/>
      <c r="AD1689" s="57">
        <f t="shared" si="52"/>
        <v>0.88800000000000001</v>
      </c>
    </row>
    <row r="1690" spans="1:30" x14ac:dyDescent="0.3">
      <c r="A1690" s="47">
        <v>28020</v>
      </c>
      <c r="B1690" s="19">
        <v>99928</v>
      </c>
      <c r="C1690" s="49" t="s">
        <v>1988</v>
      </c>
      <c r="D1690" s="41" t="s">
        <v>1494</v>
      </c>
      <c r="E1690" s="44" t="s">
        <v>1988</v>
      </c>
      <c r="F1690" s="18" t="s">
        <v>7</v>
      </c>
      <c r="G1690" s="16">
        <v>0.88800000000000001</v>
      </c>
      <c r="H1690" s="36">
        <f>(Reference!B$12*List!$G1690)+Reference!B$13</f>
        <v>874.62843189889225</v>
      </c>
      <c r="I1690" s="36">
        <f>(Reference!C$12*List!$G1690)+Reference!C$13</f>
        <v>1305.142354978474</v>
      </c>
      <c r="J1690" s="36">
        <f>(Reference!D$12*List!$G1690)+Reference!D$13</f>
        <v>1562.0803727315399</v>
      </c>
      <c r="K1690" s="36">
        <f>(Reference!E$12*List!$G1690)+Reference!E$13</f>
        <v>1932.0711182959549</v>
      </c>
      <c r="L1690" s="36">
        <f>(Reference!F$12*List!$G1690)+Reference!F$13</f>
        <v>2012.5783638585824</v>
      </c>
      <c r="M1690" s="36">
        <f>(Reference!G$12*List!$G1690)+Reference!G$13</f>
        <v>2279.222928948986</v>
      </c>
      <c r="N1690" s="36">
        <f>(Reference!H$12*List!$G1690)+Reference!H$13</f>
        <v>2366.0108816122438</v>
      </c>
      <c r="O1690" s="36">
        <f>(Reference!I$12*List!$G1690)+Reference!I$13</f>
        <v>2459.0795413761316</v>
      </c>
      <c r="P1690" s="36">
        <f>(Reference!J$12*List!$G1690)+Reference!J$13</f>
        <v>2846.7704614968693</v>
      </c>
      <c r="Q1690" s="36">
        <f>(Reference!K$12*List!$G1690)+Reference!K$13</f>
        <v>2936.9842543968352</v>
      </c>
      <c r="R1690" s="36">
        <f>(Reference!L$12*List!$G1690)+Reference!L$13</f>
        <v>3168.799443747379</v>
      </c>
      <c r="S1690" s="36">
        <f>(Reference!M$12*List!$G1690)+Reference!M$13</f>
        <v>3786.0216597275216</v>
      </c>
      <c r="T1690" s="36">
        <f>(Reference!N$12*List!$G1690)+Reference!N$13</f>
        <v>15272.293000035137</v>
      </c>
      <c r="U1690" s="12">
        <f>(Reference!O$12*List!$G1690)+Reference!O$13</f>
        <v>567.65030775498462</v>
      </c>
      <c r="V1690" s="12">
        <f>(Reference!P$12*List!$G1690)+Reference!P$13</f>
        <v>799.87088820020585</v>
      </c>
      <c r="W1690" s="12">
        <f>(Reference!Q$12*List!$G1690)+Reference!Q$13</f>
        <v>399.93544410010293</v>
      </c>
      <c r="X1690" s="54"/>
      <c r="Y1690" s="1" t="str">
        <f t="shared" si="53"/>
        <v>Arthur County, Nebraska</v>
      </c>
      <c r="Z1690" s="41" t="s">
        <v>1494</v>
      </c>
      <c r="AA1690" s="40" t="s">
        <v>2225</v>
      </c>
      <c r="AB1690" s="44" t="s">
        <v>1988</v>
      </c>
      <c r="AC1690" s="63"/>
      <c r="AD1690" s="57">
        <f t="shared" si="52"/>
        <v>0.88800000000000001</v>
      </c>
    </row>
    <row r="1691" spans="1:30" x14ac:dyDescent="0.3">
      <c r="A1691" s="47">
        <v>28030</v>
      </c>
      <c r="B1691" s="19">
        <v>99928</v>
      </c>
      <c r="C1691" s="49" t="s">
        <v>1988</v>
      </c>
      <c r="D1691" s="41" t="s">
        <v>1495</v>
      </c>
      <c r="E1691" s="44" t="s">
        <v>1988</v>
      </c>
      <c r="F1691" s="18" t="s">
        <v>7</v>
      </c>
      <c r="G1691" s="16">
        <v>0.88800000000000001</v>
      </c>
      <c r="H1691" s="36">
        <f>(Reference!B$12*List!$G1691)+Reference!B$13</f>
        <v>874.62843189889225</v>
      </c>
      <c r="I1691" s="36">
        <f>(Reference!C$12*List!$G1691)+Reference!C$13</f>
        <v>1305.142354978474</v>
      </c>
      <c r="J1691" s="36">
        <f>(Reference!D$12*List!$G1691)+Reference!D$13</f>
        <v>1562.0803727315399</v>
      </c>
      <c r="K1691" s="36">
        <f>(Reference!E$12*List!$G1691)+Reference!E$13</f>
        <v>1932.0711182959549</v>
      </c>
      <c r="L1691" s="36">
        <f>(Reference!F$12*List!$G1691)+Reference!F$13</f>
        <v>2012.5783638585824</v>
      </c>
      <c r="M1691" s="36">
        <f>(Reference!G$12*List!$G1691)+Reference!G$13</f>
        <v>2279.222928948986</v>
      </c>
      <c r="N1691" s="36">
        <f>(Reference!H$12*List!$G1691)+Reference!H$13</f>
        <v>2366.0108816122438</v>
      </c>
      <c r="O1691" s="36">
        <f>(Reference!I$12*List!$G1691)+Reference!I$13</f>
        <v>2459.0795413761316</v>
      </c>
      <c r="P1691" s="36">
        <f>(Reference!J$12*List!$G1691)+Reference!J$13</f>
        <v>2846.7704614968693</v>
      </c>
      <c r="Q1691" s="36">
        <f>(Reference!K$12*List!$G1691)+Reference!K$13</f>
        <v>2936.9842543968352</v>
      </c>
      <c r="R1691" s="36">
        <f>(Reference!L$12*List!$G1691)+Reference!L$13</f>
        <v>3168.799443747379</v>
      </c>
      <c r="S1691" s="36">
        <f>(Reference!M$12*List!$G1691)+Reference!M$13</f>
        <v>3786.0216597275216</v>
      </c>
      <c r="T1691" s="36">
        <f>(Reference!N$12*List!$G1691)+Reference!N$13</f>
        <v>15272.293000035137</v>
      </c>
      <c r="U1691" s="12">
        <f>(Reference!O$12*List!$G1691)+Reference!O$13</f>
        <v>567.65030775498462</v>
      </c>
      <c r="V1691" s="12">
        <f>(Reference!P$12*List!$G1691)+Reference!P$13</f>
        <v>799.87088820020585</v>
      </c>
      <c r="W1691" s="12">
        <f>(Reference!Q$12*List!$G1691)+Reference!Q$13</f>
        <v>399.93544410010293</v>
      </c>
      <c r="X1691" s="54"/>
      <c r="Y1691" s="1" t="str">
        <f t="shared" si="53"/>
        <v>Banner County, Nebraska</v>
      </c>
      <c r="Z1691" s="41" t="s">
        <v>1495</v>
      </c>
      <c r="AA1691" s="40" t="s">
        <v>2225</v>
      </c>
      <c r="AB1691" s="44" t="s">
        <v>1988</v>
      </c>
      <c r="AC1691" s="63"/>
      <c r="AD1691" s="57">
        <f t="shared" si="52"/>
        <v>0.88800000000000001</v>
      </c>
    </row>
    <row r="1692" spans="1:30" x14ac:dyDescent="0.3">
      <c r="A1692" s="47">
        <v>28040</v>
      </c>
      <c r="B1692" s="19">
        <v>99928</v>
      </c>
      <c r="C1692" s="49" t="s">
        <v>1988</v>
      </c>
      <c r="D1692" s="41" t="s">
        <v>1139</v>
      </c>
      <c r="E1692" s="44" t="s">
        <v>1988</v>
      </c>
      <c r="F1692" s="18" t="s">
        <v>7</v>
      </c>
      <c r="G1692" s="16">
        <v>0.88800000000000001</v>
      </c>
      <c r="H1692" s="36">
        <f>(Reference!B$12*List!$G1692)+Reference!B$13</f>
        <v>874.62843189889225</v>
      </c>
      <c r="I1692" s="36">
        <f>(Reference!C$12*List!$G1692)+Reference!C$13</f>
        <v>1305.142354978474</v>
      </c>
      <c r="J1692" s="36">
        <f>(Reference!D$12*List!$G1692)+Reference!D$13</f>
        <v>1562.0803727315399</v>
      </c>
      <c r="K1692" s="36">
        <f>(Reference!E$12*List!$G1692)+Reference!E$13</f>
        <v>1932.0711182959549</v>
      </c>
      <c r="L1692" s="36">
        <f>(Reference!F$12*List!$G1692)+Reference!F$13</f>
        <v>2012.5783638585824</v>
      </c>
      <c r="M1692" s="36">
        <f>(Reference!G$12*List!$G1692)+Reference!G$13</f>
        <v>2279.222928948986</v>
      </c>
      <c r="N1692" s="36">
        <f>(Reference!H$12*List!$G1692)+Reference!H$13</f>
        <v>2366.0108816122438</v>
      </c>
      <c r="O1692" s="36">
        <f>(Reference!I$12*List!$G1692)+Reference!I$13</f>
        <v>2459.0795413761316</v>
      </c>
      <c r="P1692" s="36">
        <f>(Reference!J$12*List!$G1692)+Reference!J$13</f>
        <v>2846.7704614968693</v>
      </c>
      <c r="Q1692" s="36">
        <f>(Reference!K$12*List!$G1692)+Reference!K$13</f>
        <v>2936.9842543968352</v>
      </c>
      <c r="R1692" s="36">
        <f>(Reference!L$12*List!$G1692)+Reference!L$13</f>
        <v>3168.799443747379</v>
      </c>
      <c r="S1692" s="36">
        <f>(Reference!M$12*List!$G1692)+Reference!M$13</f>
        <v>3786.0216597275216</v>
      </c>
      <c r="T1692" s="36">
        <f>(Reference!N$12*List!$G1692)+Reference!N$13</f>
        <v>15272.293000035137</v>
      </c>
      <c r="U1692" s="12">
        <f>(Reference!O$12*List!$G1692)+Reference!O$13</f>
        <v>567.65030775498462</v>
      </c>
      <c r="V1692" s="12">
        <f>(Reference!P$12*List!$G1692)+Reference!P$13</f>
        <v>799.87088820020585</v>
      </c>
      <c r="W1692" s="12">
        <f>(Reference!Q$12*List!$G1692)+Reference!Q$13</f>
        <v>399.93544410010293</v>
      </c>
      <c r="X1692" s="54"/>
      <c r="Y1692" s="1" t="str">
        <f t="shared" si="53"/>
        <v>Blaine County, Nebraska</v>
      </c>
      <c r="Z1692" s="41" t="s">
        <v>1139</v>
      </c>
      <c r="AA1692" s="40" t="s">
        <v>2225</v>
      </c>
      <c r="AB1692" s="44" t="s">
        <v>1988</v>
      </c>
      <c r="AC1692" s="63"/>
      <c r="AD1692" s="57">
        <f t="shared" si="52"/>
        <v>0.88800000000000001</v>
      </c>
    </row>
    <row r="1693" spans="1:30" x14ac:dyDescent="0.3">
      <c r="A1693" s="47">
        <v>28050</v>
      </c>
      <c r="B1693" s="19">
        <v>99928</v>
      </c>
      <c r="C1693" s="49" t="s">
        <v>1988</v>
      </c>
      <c r="D1693" s="41" t="s">
        <v>237</v>
      </c>
      <c r="E1693" s="44" t="s">
        <v>1988</v>
      </c>
      <c r="F1693" s="18" t="s">
        <v>7</v>
      </c>
      <c r="G1693" s="16">
        <v>0.88800000000000001</v>
      </c>
      <c r="H1693" s="36">
        <f>(Reference!B$12*List!$G1693)+Reference!B$13</f>
        <v>874.62843189889225</v>
      </c>
      <c r="I1693" s="36">
        <f>(Reference!C$12*List!$G1693)+Reference!C$13</f>
        <v>1305.142354978474</v>
      </c>
      <c r="J1693" s="36">
        <f>(Reference!D$12*List!$G1693)+Reference!D$13</f>
        <v>1562.0803727315399</v>
      </c>
      <c r="K1693" s="36">
        <f>(Reference!E$12*List!$G1693)+Reference!E$13</f>
        <v>1932.0711182959549</v>
      </c>
      <c r="L1693" s="36">
        <f>(Reference!F$12*List!$G1693)+Reference!F$13</f>
        <v>2012.5783638585824</v>
      </c>
      <c r="M1693" s="36">
        <f>(Reference!G$12*List!$G1693)+Reference!G$13</f>
        <v>2279.222928948986</v>
      </c>
      <c r="N1693" s="36">
        <f>(Reference!H$12*List!$G1693)+Reference!H$13</f>
        <v>2366.0108816122438</v>
      </c>
      <c r="O1693" s="36">
        <f>(Reference!I$12*List!$G1693)+Reference!I$13</f>
        <v>2459.0795413761316</v>
      </c>
      <c r="P1693" s="36">
        <f>(Reference!J$12*List!$G1693)+Reference!J$13</f>
        <v>2846.7704614968693</v>
      </c>
      <c r="Q1693" s="36">
        <f>(Reference!K$12*List!$G1693)+Reference!K$13</f>
        <v>2936.9842543968352</v>
      </c>
      <c r="R1693" s="36">
        <f>(Reference!L$12*List!$G1693)+Reference!L$13</f>
        <v>3168.799443747379</v>
      </c>
      <c r="S1693" s="36">
        <f>(Reference!M$12*List!$G1693)+Reference!M$13</f>
        <v>3786.0216597275216</v>
      </c>
      <c r="T1693" s="36">
        <f>(Reference!N$12*List!$G1693)+Reference!N$13</f>
        <v>15272.293000035137</v>
      </c>
      <c r="U1693" s="12">
        <f>(Reference!O$12*List!$G1693)+Reference!O$13</f>
        <v>567.65030775498462</v>
      </c>
      <c r="V1693" s="12">
        <f>(Reference!P$12*List!$G1693)+Reference!P$13</f>
        <v>799.87088820020585</v>
      </c>
      <c r="W1693" s="12">
        <f>(Reference!Q$12*List!$G1693)+Reference!Q$13</f>
        <v>399.93544410010293</v>
      </c>
      <c r="X1693" s="54"/>
      <c r="Y1693" s="1" t="str">
        <f t="shared" si="53"/>
        <v>Boone County, Nebraska</v>
      </c>
      <c r="Z1693" s="41" t="s">
        <v>237</v>
      </c>
      <c r="AA1693" s="40" t="s">
        <v>2225</v>
      </c>
      <c r="AB1693" s="44" t="s">
        <v>1988</v>
      </c>
      <c r="AC1693" s="63"/>
      <c r="AD1693" s="57">
        <f t="shared" si="52"/>
        <v>0.88800000000000001</v>
      </c>
    </row>
    <row r="1694" spans="1:30" x14ac:dyDescent="0.3">
      <c r="A1694" s="47">
        <v>28060</v>
      </c>
      <c r="B1694" s="19">
        <v>99928</v>
      </c>
      <c r="C1694" s="49" t="s">
        <v>1988</v>
      </c>
      <c r="D1694" s="41" t="s">
        <v>1496</v>
      </c>
      <c r="E1694" s="44" t="s">
        <v>1988</v>
      </c>
      <c r="F1694" s="18" t="s">
        <v>7</v>
      </c>
      <c r="G1694" s="16">
        <v>0.88800000000000001</v>
      </c>
      <c r="H1694" s="36">
        <f>(Reference!B$12*List!$G1694)+Reference!B$13</f>
        <v>874.62843189889225</v>
      </c>
      <c r="I1694" s="36">
        <f>(Reference!C$12*List!$G1694)+Reference!C$13</f>
        <v>1305.142354978474</v>
      </c>
      <c r="J1694" s="36">
        <f>(Reference!D$12*List!$G1694)+Reference!D$13</f>
        <v>1562.0803727315399</v>
      </c>
      <c r="K1694" s="36">
        <f>(Reference!E$12*List!$G1694)+Reference!E$13</f>
        <v>1932.0711182959549</v>
      </c>
      <c r="L1694" s="36">
        <f>(Reference!F$12*List!$G1694)+Reference!F$13</f>
        <v>2012.5783638585824</v>
      </c>
      <c r="M1694" s="36">
        <f>(Reference!G$12*List!$G1694)+Reference!G$13</f>
        <v>2279.222928948986</v>
      </c>
      <c r="N1694" s="36">
        <f>(Reference!H$12*List!$G1694)+Reference!H$13</f>
        <v>2366.0108816122438</v>
      </c>
      <c r="O1694" s="36">
        <f>(Reference!I$12*List!$G1694)+Reference!I$13</f>
        <v>2459.0795413761316</v>
      </c>
      <c r="P1694" s="36">
        <f>(Reference!J$12*List!$G1694)+Reference!J$13</f>
        <v>2846.7704614968693</v>
      </c>
      <c r="Q1694" s="36">
        <f>(Reference!K$12*List!$G1694)+Reference!K$13</f>
        <v>2936.9842543968352</v>
      </c>
      <c r="R1694" s="36">
        <f>(Reference!L$12*List!$G1694)+Reference!L$13</f>
        <v>3168.799443747379</v>
      </c>
      <c r="S1694" s="36">
        <f>(Reference!M$12*List!$G1694)+Reference!M$13</f>
        <v>3786.0216597275216</v>
      </c>
      <c r="T1694" s="36">
        <f>(Reference!N$12*List!$G1694)+Reference!N$13</f>
        <v>15272.293000035137</v>
      </c>
      <c r="U1694" s="12">
        <f>(Reference!O$12*List!$G1694)+Reference!O$13</f>
        <v>567.65030775498462</v>
      </c>
      <c r="V1694" s="12">
        <f>(Reference!P$12*List!$G1694)+Reference!P$13</f>
        <v>799.87088820020585</v>
      </c>
      <c r="W1694" s="12">
        <f>(Reference!Q$12*List!$G1694)+Reference!Q$13</f>
        <v>399.93544410010293</v>
      </c>
      <c r="X1694" s="54"/>
      <c r="Y1694" s="1" t="str">
        <f t="shared" si="53"/>
        <v>Box Butte County, Nebraska</v>
      </c>
      <c r="Z1694" s="41" t="s">
        <v>1496</v>
      </c>
      <c r="AA1694" s="40" t="s">
        <v>2225</v>
      </c>
      <c r="AB1694" s="44" t="s">
        <v>1988</v>
      </c>
      <c r="AC1694" s="63"/>
      <c r="AD1694" s="57">
        <f t="shared" si="52"/>
        <v>0.88800000000000001</v>
      </c>
    </row>
    <row r="1695" spans="1:30" x14ac:dyDescent="0.3">
      <c r="A1695" s="47">
        <v>28070</v>
      </c>
      <c r="B1695" s="19">
        <v>99928</v>
      </c>
      <c r="C1695" s="49" t="s">
        <v>1988</v>
      </c>
      <c r="D1695" s="41" t="s">
        <v>320</v>
      </c>
      <c r="E1695" s="44" t="s">
        <v>1988</v>
      </c>
      <c r="F1695" s="18" t="s">
        <v>7</v>
      </c>
      <c r="G1695" s="16">
        <v>0.88800000000000001</v>
      </c>
      <c r="H1695" s="36">
        <f>(Reference!B$12*List!$G1695)+Reference!B$13</f>
        <v>874.62843189889225</v>
      </c>
      <c r="I1695" s="36">
        <f>(Reference!C$12*List!$G1695)+Reference!C$13</f>
        <v>1305.142354978474</v>
      </c>
      <c r="J1695" s="36">
        <f>(Reference!D$12*List!$G1695)+Reference!D$13</f>
        <v>1562.0803727315399</v>
      </c>
      <c r="K1695" s="36">
        <f>(Reference!E$12*List!$G1695)+Reference!E$13</f>
        <v>1932.0711182959549</v>
      </c>
      <c r="L1695" s="36">
        <f>(Reference!F$12*List!$G1695)+Reference!F$13</f>
        <v>2012.5783638585824</v>
      </c>
      <c r="M1695" s="36">
        <f>(Reference!G$12*List!$G1695)+Reference!G$13</f>
        <v>2279.222928948986</v>
      </c>
      <c r="N1695" s="36">
        <f>(Reference!H$12*List!$G1695)+Reference!H$13</f>
        <v>2366.0108816122438</v>
      </c>
      <c r="O1695" s="36">
        <f>(Reference!I$12*List!$G1695)+Reference!I$13</f>
        <v>2459.0795413761316</v>
      </c>
      <c r="P1695" s="36">
        <f>(Reference!J$12*List!$G1695)+Reference!J$13</f>
        <v>2846.7704614968693</v>
      </c>
      <c r="Q1695" s="36">
        <f>(Reference!K$12*List!$G1695)+Reference!K$13</f>
        <v>2936.9842543968352</v>
      </c>
      <c r="R1695" s="36">
        <f>(Reference!L$12*List!$G1695)+Reference!L$13</f>
        <v>3168.799443747379</v>
      </c>
      <c r="S1695" s="36">
        <f>(Reference!M$12*List!$G1695)+Reference!M$13</f>
        <v>3786.0216597275216</v>
      </c>
      <c r="T1695" s="36">
        <f>(Reference!N$12*List!$G1695)+Reference!N$13</f>
        <v>15272.293000035137</v>
      </c>
      <c r="U1695" s="12">
        <f>(Reference!O$12*List!$G1695)+Reference!O$13</f>
        <v>567.65030775498462</v>
      </c>
      <c r="V1695" s="12">
        <f>(Reference!P$12*List!$G1695)+Reference!P$13</f>
        <v>799.87088820020585</v>
      </c>
      <c r="W1695" s="12">
        <f>(Reference!Q$12*List!$G1695)+Reference!Q$13</f>
        <v>399.93544410010293</v>
      </c>
      <c r="X1695" s="54"/>
      <c r="Y1695" s="1" t="str">
        <f t="shared" si="53"/>
        <v>Boyd County, Nebraska</v>
      </c>
      <c r="Z1695" s="41" t="s">
        <v>320</v>
      </c>
      <c r="AA1695" s="40" t="s">
        <v>2225</v>
      </c>
      <c r="AB1695" s="44" t="s">
        <v>1988</v>
      </c>
      <c r="AC1695" s="63"/>
      <c r="AD1695" s="57">
        <f t="shared" si="52"/>
        <v>0.88800000000000001</v>
      </c>
    </row>
    <row r="1696" spans="1:30" x14ac:dyDescent="0.3">
      <c r="A1696" s="47">
        <v>28080</v>
      </c>
      <c r="B1696" s="19">
        <v>99928</v>
      </c>
      <c r="C1696" s="49" t="s">
        <v>1988</v>
      </c>
      <c r="D1696" s="41" t="s">
        <v>267</v>
      </c>
      <c r="E1696" s="44" t="s">
        <v>1988</v>
      </c>
      <c r="F1696" s="18" t="s">
        <v>7</v>
      </c>
      <c r="G1696" s="16">
        <v>0.88800000000000001</v>
      </c>
      <c r="H1696" s="36">
        <f>(Reference!B$12*List!$G1696)+Reference!B$13</f>
        <v>874.62843189889225</v>
      </c>
      <c r="I1696" s="36">
        <f>(Reference!C$12*List!$G1696)+Reference!C$13</f>
        <v>1305.142354978474</v>
      </c>
      <c r="J1696" s="36">
        <f>(Reference!D$12*List!$G1696)+Reference!D$13</f>
        <v>1562.0803727315399</v>
      </c>
      <c r="K1696" s="36">
        <f>(Reference!E$12*List!$G1696)+Reference!E$13</f>
        <v>1932.0711182959549</v>
      </c>
      <c r="L1696" s="36">
        <f>(Reference!F$12*List!$G1696)+Reference!F$13</f>
        <v>2012.5783638585824</v>
      </c>
      <c r="M1696" s="36">
        <f>(Reference!G$12*List!$G1696)+Reference!G$13</f>
        <v>2279.222928948986</v>
      </c>
      <c r="N1696" s="36">
        <f>(Reference!H$12*List!$G1696)+Reference!H$13</f>
        <v>2366.0108816122438</v>
      </c>
      <c r="O1696" s="36">
        <f>(Reference!I$12*List!$G1696)+Reference!I$13</f>
        <v>2459.0795413761316</v>
      </c>
      <c r="P1696" s="36">
        <f>(Reference!J$12*List!$G1696)+Reference!J$13</f>
        <v>2846.7704614968693</v>
      </c>
      <c r="Q1696" s="36">
        <f>(Reference!K$12*List!$G1696)+Reference!K$13</f>
        <v>2936.9842543968352</v>
      </c>
      <c r="R1696" s="36">
        <f>(Reference!L$12*List!$G1696)+Reference!L$13</f>
        <v>3168.799443747379</v>
      </c>
      <c r="S1696" s="36">
        <f>(Reference!M$12*List!$G1696)+Reference!M$13</f>
        <v>3786.0216597275216</v>
      </c>
      <c r="T1696" s="36">
        <f>(Reference!N$12*List!$G1696)+Reference!N$13</f>
        <v>15272.293000035137</v>
      </c>
      <c r="U1696" s="12">
        <f>(Reference!O$12*List!$G1696)+Reference!O$13</f>
        <v>567.65030775498462</v>
      </c>
      <c r="V1696" s="12">
        <f>(Reference!P$12*List!$G1696)+Reference!P$13</f>
        <v>799.87088820020585</v>
      </c>
      <c r="W1696" s="12">
        <f>(Reference!Q$12*List!$G1696)+Reference!Q$13</f>
        <v>399.93544410010293</v>
      </c>
      <c r="X1696" s="54"/>
      <c r="Y1696" s="1" t="str">
        <f t="shared" si="53"/>
        <v>Brown County, Nebraska</v>
      </c>
      <c r="Z1696" s="41" t="s">
        <v>267</v>
      </c>
      <c r="AA1696" s="40" t="s">
        <v>2225</v>
      </c>
      <c r="AB1696" s="44" t="s">
        <v>1988</v>
      </c>
      <c r="AC1696" s="63"/>
      <c r="AD1696" s="57">
        <f t="shared" si="52"/>
        <v>0.88800000000000001</v>
      </c>
    </row>
    <row r="1697" spans="1:30" x14ac:dyDescent="0.3">
      <c r="A1697" s="47">
        <v>28090</v>
      </c>
      <c r="B1697" s="19">
        <v>99928</v>
      </c>
      <c r="C1697" s="49" t="s">
        <v>1988</v>
      </c>
      <c r="D1697" s="41" t="s">
        <v>1497</v>
      </c>
      <c r="E1697" s="44" t="s">
        <v>1988</v>
      </c>
      <c r="F1697" s="18" t="s">
        <v>7</v>
      </c>
      <c r="G1697" s="16">
        <v>0.88800000000000001</v>
      </c>
      <c r="H1697" s="36">
        <f>(Reference!B$12*List!$G1697)+Reference!B$13</f>
        <v>874.62843189889225</v>
      </c>
      <c r="I1697" s="36">
        <f>(Reference!C$12*List!$G1697)+Reference!C$13</f>
        <v>1305.142354978474</v>
      </c>
      <c r="J1697" s="36">
        <f>(Reference!D$12*List!$G1697)+Reference!D$13</f>
        <v>1562.0803727315399</v>
      </c>
      <c r="K1697" s="36">
        <f>(Reference!E$12*List!$G1697)+Reference!E$13</f>
        <v>1932.0711182959549</v>
      </c>
      <c r="L1697" s="36">
        <f>(Reference!F$12*List!$G1697)+Reference!F$13</f>
        <v>2012.5783638585824</v>
      </c>
      <c r="M1697" s="36">
        <f>(Reference!G$12*List!$G1697)+Reference!G$13</f>
        <v>2279.222928948986</v>
      </c>
      <c r="N1697" s="36">
        <f>(Reference!H$12*List!$G1697)+Reference!H$13</f>
        <v>2366.0108816122438</v>
      </c>
      <c r="O1697" s="36">
        <f>(Reference!I$12*List!$G1697)+Reference!I$13</f>
        <v>2459.0795413761316</v>
      </c>
      <c r="P1697" s="36">
        <f>(Reference!J$12*List!$G1697)+Reference!J$13</f>
        <v>2846.7704614968693</v>
      </c>
      <c r="Q1697" s="36">
        <f>(Reference!K$12*List!$G1697)+Reference!K$13</f>
        <v>2936.9842543968352</v>
      </c>
      <c r="R1697" s="36">
        <f>(Reference!L$12*List!$G1697)+Reference!L$13</f>
        <v>3168.799443747379</v>
      </c>
      <c r="S1697" s="36">
        <f>(Reference!M$12*List!$G1697)+Reference!M$13</f>
        <v>3786.0216597275216</v>
      </c>
      <c r="T1697" s="36">
        <f>(Reference!N$12*List!$G1697)+Reference!N$13</f>
        <v>15272.293000035137</v>
      </c>
      <c r="U1697" s="12">
        <f>(Reference!O$12*List!$G1697)+Reference!O$13</f>
        <v>567.65030775498462</v>
      </c>
      <c r="V1697" s="12">
        <f>(Reference!P$12*List!$G1697)+Reference!P$13</f>
        <v>799.87088820020585</v>
      </c>
      <c r="W1697" s="12">
        <f>(Reference!Q$12*List!$G1697)+Reference!Q$13</f>
        <v>399.93544410010293</v>
      </c>
      <c r="X1697" s="54"/>
      <c r="Y1697" s="1" t="str">
        <f t="shared" si="53"/>
        <v>Buffalo County, Nebraska</v>
      </c>
      <c r="Z1697" s="41" t="s">
        <v>1497</v>
      </c>
      <c r="AA1697" s="40" t="s">
        <v>2225</v>
      </c>
      <c r="AB1697" s="44" t="s">
        <v>1988</v>
      </c>
      <c r="AC1697" s="63"/>
      <c r="AD1697" s="57">
        <f t="shared" si="52"/>
        <v>0.88800000000000001</v>
      </c>
    </row>
    <row r="1698" spans="1:30" x14ac:dyDescent="0.3">
      <c r="A1698" s="47">
        <v>28100</v>
      </c>
      <c r="B1698" s="19">
        <v>99928</v>
      </c>
      <c r="C1698" s="49" t="s">
        <v>1988</v>
      </c>
      <c r="D1698" s="41" t="s">
        <v>1498</v>
      </c>
      <c r="E1698" s="44" t="s">
        <v>1988</v>
      </c>
      <c r="F1698" s="18" t="s">
        <v>7</v>
      </c>
      <c r="G1698" s="16">
        <v>0.88800000000000001</v>
      </c>
      <c r="H1698" s="36">
        <f>(Reference!B$12*List!$G1698)+Reference!B$13</f>
        <v>874.62843189889225</v>
      </c>
      <c r="I1698" s="36">
        <f>(Reference!C$12*List!$G1698)+Reference!C$13</f>
        <v>1305.142354978474</v>
      </c>
      <c r="J1698" s="36">
        <f>(Reference!D$12*List!$G1698)+Reference!D$13</f>
        <v>1562.0803727315399</v>
      </c>
      <c r="K1698" s="36">
        <f>(Reference!E$12*List!$G1698)+Reference!E$13</f>
        <v>1932.0711182959549</v>
      </c>
      <c r="L1698" s="36">
        <f>(Reference!F$12*List!$G1698)+Reference!F$13</f>
        <v>2012.5783638585824</v>
      </c>
      <c r="M1698" s="36">
        <f>(Reference!G$12*List!$G1698)+Reference!G$13</f>
        <v>2279.222928948986</v>
      </c>
      <c r="N1698" s="36">
        <f>(Reference!H$12*List!$G1698)+Reference!H$13</f>
        <v>2366.0108816122438</v>
      </c>
      <c r="O1698" s="36">
        <f>(Reference!I$12*List!$G1698)+Reference!I$13</f>
        <v>2459.0795413761316</v>
      </c>
      <c r="P1698" s="36">
        <f>(Reference!J$12*List!$G1698)+Reference!J$13</f>
        <v>2846.7704614968693</v>
      </c>
      <c r="Q1698" s="36">
        <f>(Reference!K$12*List!$G1698)+Reference!K$13</f>
        <v>2936.9842543968352</v>
      </c>
      <c r="R1698" s="36">
        <f>(Reference!L$12*List!$G1698)+Reference!L$13</f>
        <v>3168.799443747379</v>
      </c>
      <c r="S1698" s="36">
        <f>(Reference!M$12*List!$G1698)+Reference!M$13</f>
        <v>3786.0216597275216</v>
      </c>
      <c r="T1698" s="36">
        <f>(Reference!N$12*List!$G1698)+Reference!N$13</f>
        <v>15272.293000035137</v>
      </c>
      <c r="U1698" s="12">
        <f>(Reference!O$12*List!$G1698)+Reference!O$13</f>
        <v>567.65030775498462</v>
      </c>
      <c r="V1698" s="12">
        <f>(Reference!P$12*List!$G1698)+Reference!P$13</f>
        <v>799.87088820020585</v>
      </c>
      <c r="W1698" s="12">
        <f>(Reference!Q$12*List!$G1698)+Reference!Q$13</f>
        <v>399.93544410010293</v>
      </c>
      <c r="X1698" s="54"/>
      <c r="Y1698" s="1" t="str">
        <f t="shared" si="53"/>
        <v>Burt County, Nebraska</v>
      </c>
      <c r="Z1698" s="41" t="s">
        <v>1498</v>
      </c>
      <c r="AA1698" s="40" t="s">
        <v>2225</v>
      </c>
      <c r="AB1698" s="44" t="s">
        <v>1988</v>
      </c>
      <c r="AC1698" s="63"/>
      <c r="AD1698" s="57">
        <f t="shared" si="52"/>
        <v>0.88800000000000001</v>
      </c>
    </row>
    <row r="1699" spans="1:30" x14ac:dyDescent="0.3">
      <c r="A1699" s="47">
        <v>28110</v>
      </c>
      <c r="B1699" s="19">
        <v>99928</v>
      </c>
      <c r="C1699" s="49" t="s">
        <v>1988</v>
      </c>
      <c r="D1699" s="41" t="s">
        <v>305</v>
      </c>
      <c r="E1699" s="44" t="s">
        <v>1988</v>
      </c>
      <c r="F1699" s="18" t="s">
        <v>7</v>
      </c>
      <c r="G1699" s="16">
        <v>0.88800000000000001</v>
      </c>
      <c r="H1699" s="36">
        <f>(Reference!B$12*List!$G1699)+Reference!B$13</f>
        <v>874.62843189889225</v>
      </c>
      <c r="I1699" s="36">
        <f>(Reference!C$12*List!$G1699)+Reference!C$13</f>
        <v>1305.142354978474</v>
      </c>
      <c r="J1699" s="36">
        <f>(Reference!D$12*List!$G1699)+Reference!D$13</f>
        <v>1562.0803727315399</v>
      </c>
      <c r="K1699" s="36">
        <f>(Reference!E$12*List!$G1699)+Reference!E$13</f>
        <v>1932.0711182959549</v>
      </c>
      <c r="L1699" s="36">
        <f>(Reference!F$12*List!$G1699)+Reference!F$13</f>
        <v>2012.5783638585824</v>
      </c>
      <c r="M1699" s="36">
        <f>(Reference!G$12*List!$G1699)+Reference!G$13</f>
        <v>2279.222928948986</v>
      </c>
      <c r="N1699" s="36">
        <f>(Reference!H$12*List!$G1699)+Reference!H$13</f>
        <v>2366.0108816122438</v>
      </c>
      <c r="O1699" s="36">
        <f>(Reference!I$12*List!$G1699)+Reference!I$13</f>
        <v>2459.0795413761316</v>
      </c>
      <c r="P1699" s="36">
        <f>(Reference!J$12*List!$G1699)+Reference!J$13</f>
        <v>2846.7704614968693</v>
      </c>
      <c r="Q1699" s="36">
        <f>(Reference!K$12*List!$G1699)+Reference!K$13</f>
        <v>2936.9842543968352</v>
      </c>
      <c r="R1699" s="36">
        <f>(Reference!L$12*List!$G1699)+Reference!L$13</f>
        <v>3168.799443747379</v>
      </c>
      <c r="S1699" s="36">
        <f>(Reference!M$12*List!$G1699)+Reference!M$13</f>
        <v>3786.0216597275216</v>
      </c>
      <c r="T1699" s="36">
        <f>(Reference!N$12*List!$G1699)+Reference!N$13</f>
        <v>15272.293000035137</v>
      </c>
      <c r="U1699" s="12">
        <f>(Reference!O$12*List!$G1699)+Reference!O$13</f>
        <v>567.65030775498462</v>
      </c>
      <c r="V1699" s="12">
        <f>(Reference!P$12*List!$G1699)+Reference!P$13</f>
        <v>799.87088820020585</v>
      </c>
      <c r="W1699" s="12">
        <f>(Reference!Q$12*List!$G1699)+Reference!Q$13</f>
        <v>399.93544410010293</v>
      </c>
      <c r="X1699" s="54"/>
      <c r="Y1699" s="1" t="str">
        <f t="shared" si="53"/>
        <v>Butler County, Nebraska</v>
      </c>
      <c r="Z1699" s="41" t="s">
        <v>305</v>
      </c>
      <c r="AA1699" s="40" t="s">
        <v>2225</v>
      </c>
      <c r="AB1699" s="44" t="s">
        <v>1988</v>
      </c>
      <c r="AC1699" s="63"/>
      <c r="AD1699" s="57">
        <f t="shared" si="52"/>
        <v>0.88800000000000001</v>
      </c>
    </row>
    <row r="1700" spans="1:30" x14ac:dyDescent="0.3">
      <c r="A1700" s="47">
        <v>28120</v>
      </c>
      <c r="B1700" s="28">
        <v>36540</v>
      </c>
      <c r="C1700" s="49" t="s">
        <v>2386</v>
      </c>
      <c r="D1700" s="40" t="s">
        <v>398</v>
      </c>
      <c r="E1700" s="43" t="s">
        <v>1988</v>
      </c>
      <c r="F1700" s="18" t="s">
        <v>6</v>
      </c>
      <c r="G1700" s="10">
        <v>0.93889999999999996</v>
      </c>
      <c r="H1700" s="36">
        <f>(Reference!B$12*List!$G1700)+Reference!B$13</f>
        <v>912.96298057772594</v>
      </c>
      <c r="I1700" s="36">
        <f>(Reference!C$12*List!$G1700)+Reference!C$13</f>
        <v>1362.34612439071</v>
      </c>
      <c r="J1700" s="36">
        <f>(Reference!D$12*List!$G1700)+Reference!D$13</f>
        <v>1630.5456134037643</v>
      </c>
      <c r="K1700" s="36">
        <f>(Reference!E$12*List!$G1700)+Reference!E$13</f>
        <v>2016.7528775825622</v>
      </c>
      <c r="L1700" s="36">
        <f>(Reference!F$12*List!$G1700)+Reference!F$13</f>
        <v>2100.7887174733191</v>
      </c>
      <c r="M1700" s="36">
        <f>(Reference!G$12*List!$G1700)+Reference!G$13</f>
        <v>2379.1201871824219</v>
      </c>
      <c r="N1700" s="36">
        <f>(Reference!H$12*List!$G1700)+Reference!H$13</f>
        <v>2469.7120145823865</v>
      </c>
      <c r="O1700" s="36">
        <f>(Reference!I$12*List!$G1700)+Reference!I$13</f>
        <v>2566.8598294915591</v>
      </c>
      <c r="P1700" s="36">
        <f>(Reference!J$12*List!$G1700)+Reference!J$13</f>
        <v>2971.5430584690348</v>
      </c>
      <c r="Q1700" s="36">
        <f>(Reference!K$12*List!$G1700)+Reference!K$13</f>
        <v>3065.7108790558405</v>
      </c>
      <c r="R1700" s="36">
        <f>(Reference!L$12*List!$G1700)+Reference!L$13</f>
        <v>3307.6864180320626</v>
      </c>
      <c r="S1700" s="36">
        <f>(Reference!M$12*List!$G1700)+Reference!M$13</f>
        <v>3951.9611905278657</v>
      </c>
      <c r="T1700" s="36">
        <f>(Reference!N$12*List!$G1700)+Reference!N$13</f>
        <v>15941.670347140331</v>
      </c>
      <c r="U1700" s="12">
        <f>(Reference!O$12*List!$G1700)+Reference!O$13</f>
        <v>592.53015108221814</v>
      </c>
      <c r="V1700" s="12">
        <f>(Reference!P$12*List!$G1700)+Reference!P$13</f>
        <v>834.92884925221665</v>
      </c>
      <c r="W1700" s="12">
        <f>(Reference!Q$12*List!$G1700)+Reference!Q$13</f>
        <v>417.46442462610833</v>
      </c>
      <c r="X1700" s="54"/>
      <c r="Y1700" s="1" t="str">
        <f t="shared" si="53"/>
        <v>Cass County, Nebraska</v>
      </c>
      <c r="Z1700" s="40" t="s">
        <v>398</v>
      </c>
      <c r="AA1700" s="40" t="s">
        <v>2225</v>
      </c>
      <c r="AB1700" s="43" t="s">
        <v>1988</v>
      </c>
      <c r="AC1700" s="62"/>
      <c r="AD1700" s="57">
        <f t="shared" si="52"/>
        <v>0.93889999999999996</v>
      </c>
    </row>
    <row r="1701" spans="1:30" x14ac:dyDescent="0.3">
      <c r="A1701" s="47">
        <v>28130</v>
      </c>
      <c r="B1701" s="19">
        <v>99928</v>
      </c>
      <c r="C1701" s="49" t="s">
        <v>1988</v>
      </c>
      <c r="D1701" s="41" t="s">
        <v>1195</v>
      </c>
      <c r="E1701" s="44" t="s">
        <v>1988</v>
      </c>
      <c r="F1701" s="18" t="s">
        <v>7</v>
      </c>
      <c r="G1701" s="16">
        <v>0.88800000000000001</v>
      </c>
      <c r="H1701" s="36">
        <f>(Reference!B$12*List!$G1701)+Reference!B$13</f>
        <v>874.62843189889225</v>
      </c>
      <c r="I1701" s="36">
        <f>(Reference!C$12*List!$G1701)+Reference!C$13</f>
        <v>1305.142354978474</v>
      </c>
      <c r="J1701" s="36">
        <f>(Reference!D$12*List!$G1701)+Reference!D$13</f>
        <v>1562.0803727315399</v>
      </c>
      <c r="K1701" s="36">
        <f>(Reference!E$12*List!$G1701)+Reference!E$13</f>
        <v>1932.0711182959549</v>
      </c>
      <c r="L1701" s="36">
        <f>(Reference!F$12*List!$G1701)+Reference!F$13</f>
        <v>2012.5783638585824</v>
      </c>
      <c r="M1701" s="36">
        <f>(Reference!G$12*List!$G1701)+Reference!G$13</f>
        <v>2279.222928948986</v>
      </c>
      <c r="N1701" s="36">
        <f>(Reference!H$12*List!$G1701)+Reference!H$13</f>
        <v>2366.0108816122438</v>
      </c>
      <c r="O1701" s="36">
        <f>(Reference!I$12*List!$G1701)+Reference!I$13</f>
        <v>2459.0795413761316</v>
      </c>
      <c r="P1701" s="36">
        <f>(Reference!J$12*List!$G1701)+Reference!J$13</f>
        <v>2846.7704614968693</v>
      </c>
      <c r="Q1701" s="36">
        <f>(Reference!K$12*List!$G1701)+Reference!K$13</f>
        <v>2936.9842543968352</v>
      </c>
      <c r="R1701" s="36">
        <f>(Reference!L$12*List!$G1701)+Reference!L$13</f>
        <v>3168.799443747379</v>
      </c>
      <c r="S1701" s="36">
        <f>(Reference!M$12*List!$G1701)+Reference!M$13</f>
        <v>3786.0216597275216</v>
      </c>
      <c r="T1701" s="36">
        <f>(Reference!N$12*List!$G1701)+Reference!N$13</f>
        <v>15272.293000035137</v>
      </c>
      <c r="U1701" s="12">
        <f>(Reference!O$12*List!$G1701)+Reference!O$13</f>
        <v>567.65030775498462</v>
      </c>
      <c r="V1701" s="12">
        <f>(Reference!P$12*List!$G1701)+Reference!P$13</f>
        <v>799.87088820020585</v>
      </c>
      <c r="W1701" s="12">
        <f>(Reference!Q$12*List!$G1701)+Reference!Q$13</f>
        <v>399.93544410010293</v>
      </c>
      <c r="X1701" s="54"/>
      <c r="Y1701" s="1" t="str">
        <f t="shared" si="53"/>
        <v>Cedar County, Nebraska</v>
      </c>
      <c r="Z1701" s="41" t="s">
        <v>1195</v>
      </c>
      <c r="AA1701" s="40" t="s">
        <v>2225</v>
      </c>
      <c r="AB1701" s="44" t="s">
        <v>1988</v>
      </c>
      <c r="AC1701" s="63"/>
      <c r="AD1701" s="57">
        <f t="shared" si="52"/>
        <v>0.88800000000000001</v>
      </c>
    </row>
    <row r="1702" spans="1:30" x14ac:dyDescent="0.3">
      <c r="A1702" s="47">
        <v>28140</v>
      </c>
      <c r="B1702" s="19">
        <v>99928</v>
      </c>
      <c r="C1702" s="49" t="s">
        <v>1988</v>
      </c>
      <c r="D1702" s="41" t="s">
        <v>1223</v>
      </c>
      <c r="E1702" s="44" t="s">
        <v>1988</v>
      </c>
      <c r="F1702" s="18" t="s">
        <v>7</v>
      </c>
      <c r="G1702" s="16">
        <v>0.88800000000000001</v>
      </c>
      <c r="H1702" s="36">
        <f>(Reference!B$12*List!$G1702)+Reference!B$13</f>
        <v>874.62843189889225</v>
      </c>
      <c r="I1702" s="36">
        <f>(Reference!C$12*List!$G1702)+Reference!C$13</f>
        <v>1305.142354978474</v>
      </c>
      <c r="J1702" s="36">
        <f>(Reference!D$12*List!$G1702)+Reference!D$13</f>
        <v>1562.0803727315399</v>
      </c>
      <c r="K1702" s="36">
        <f>(Reference!E$12*List!$G1702)+Reference!E$13</f>
        <v>1932.0711182959549</v>
      </c>
      <c r="L1702" s="36">
        <f>(Reference!F$12*List!$G1702)+Reference!F$13</f>
        <v>2012.5783638585824</v>
      </c>
      <c r="M1702" s="36">
        <f>(Reference!G$12*List!$G1702)+Reference!G$13</f>
        <v>2279.222928948986</v>
      </c>
      <c r="N1702" s="36">
        <f>(Reference!H$12*List!$G1702)+Reference!H$13</f>
        <v>2366.0108816122438</v>
      </c>
      <c r="O1702" s="36">
        <f>(Reference!I$12*List!$G1702)+Reference!I$13</f>
        <v>2459.0795413761316</v>
      </c>
      <c r="P1702" s="36">
        <f>(Reference!J$12*List!$G1702)+Reference!J$13</f>
        <v>2846.7704614968693</v>
      </c>
      <c r="Q1702" s="36">
        <f>(Reference!K$12*List!$G1702)+Reference!K$13</f>
        <v>2936.9842543968352</v>
      </c>
      <c r="R1702" s="36">
        <f>(Reference!L$12*List!$G1702)+Reference!L$13</f>
        <v>3168.799443747379</v>
      </c>
      <c r="S1702" s="36">
        <f>(Reference!M$12*List!$G1702)+Reference!M$13</f>
        <v>3786.0216597275216</v>
      </c>
      <c r="T1702" s="36">
        <f>(Reference!N$12*List!$G1702)+Reference!N$13</f>
        <v>15272.293000035137</v>
      </c>
      <c r="U1702" s="12">
        <f>(Reference!O$12*List!$G1702)+Reference!O$13</f>
        <v>567.65030775498462</v>
      </c>
      <c r="V1702" s="12">
        <f>(Reference!P$12*List!$G1702)+Reference!P$13</f>
        <v>799.87088820020585</v>
      </c>
      <c r="W1702" s="12">
        <f>(Reference!Q$12*List!$G1702)+Reference!Q$13</f>
        <v>399.93544410010293</v>
      </c>
      <c r="X1702" s="54"/>
      <c r="Y1702" s="1" t="str">
        <f t="shared" si="53"/>
        <v>Chase County, Nebraska</v>
      </c>
      <c r="Z1702" s="41" t="s">
        <v>1223</v>
      </c>
      <c r="AA1702" s="40" t="s">
        <v>2225</v>
      </c>
      <c r="AB1702" s="44" t="s">
        <v>1988</v>
      </c>
      <c r="AC1702" s="63"/>
      <c r="AD1702" s="57">
        <f t="shared" si="52"/>
        <v>0.88800000000000001</v>
      </c>
    </row>
    <row r="1703" spans="1:30" x14ac:dyDescent="0.3">
      <c r="A1703" s="47">
        <v>28150</v>
      </c>
      <c r="B1703" s="19">
        <v>99928</v>
      </c>
      <c r="C1703" s="49" t="s">
        <v>1988</v>
      </c>
      <c r="D1703" s="41" t="s">
        <v>1499</v>
      </c>
      <c r="E1703" s="44" t="s">
        <v>1988</v>
      </c>
      <c r="F1703" s="18" t="s">
        <v>7</v>
      </c>
      <c r="G1703" s="16">
        <v>0.88800000000000001</v>
      </c>
      <c r="H1703" s="36">
        <f>(Reference!B$12*List!$G1703)+Reference!B$13</f>
        <v>874.62843189889225</v>
      </c>
      <c r="I1703" s="36">
        <f>(Reference!C$12*List!$G1703)+Reference!C$13</f>
        <v>1305.142354978474</v>
      </c>
      <c r="J1703" s="36">
        <f>(Reference!D$12*List!$G1703)+Reference!D$13</f>
        <v>1562.0803727315399</v>
      </c>
      <c r="K1703" s="36">
        <f>(Reference!E$12*List!$G1703)+Reference!E$13</f>
        <v>1932.0711182959549</v>
      </c>
      <c r="L1703" s="36">
        <f>(Reference!F$12*List!$G1703)+Reference!F$13</f>
        <v>2012.5783638585824</v>
      </c>
      <c r="M1703" s="36">
        <f>(Reference!G$12*List!$G1703)+Reference!G$13</f>
        <v>2279.222928948986</v>
      </c>
      <c r="N1703" s="36">
        <f>(Reference!H$12*List!$G1703)+Reference!H$13</f>
        <v>2366.0108816122438</v>
      </c>
      <c r="O1703" s="36">
        <f>(Reference!I$12*List!$G1703)+Reference!I$13</f>
        <v>2459.0795413761316</v>
      </c>
      <c r="P1703" s="36">
        <f>(Reference!J$12*List!$G1703)+Reference!J$13</f>
        <v>2846.7704614968693</v>
      </c>
      <c r="Q1703" s="36">
        <f>(Reference!K$12*List!$G1703)+Reference!K$13</f>
        <v>2936.9842543968352</v>
      </c>
      <c r="R1703" s="36">
        <f>(Reference!L$12*List!$G1703)+Reference!L$13</f>
        <v>3168.799443747379</v>
      </c>
      <c r="S1703" s="36">
        <f>(Reference!M$12*List!$G1703)+Reference!M$13</f>
        <v>3786.0216597275216</v>
      </c>
      <c r="T1703" s="36">
        <f>(Reference!N$12*List!$G1703)+Reference!N$13</f>
        <v>15272.293000035137</v>
      </c>
      <c r="U1703" s="12">
        <f>(Reference!O$12*List!$G1703)+Reference!O$13</f>
        <v>567.65030775498462</v>
      </c>
      <c r="V1703" s="12">
        <f>(Reference!P$12*List!$G1703)+Reference!P$13</f>
        <v>799.87088820020585</v>
      </c>
      <c r="W1703" s="12">
        <f>(Reference!Q$12*List!$G1703)+Reference!Q$13</f>
        <v>399.93544410010293</v>
      </c>
      <c r="X1703" s="54"/>
      <c r="Y1703" s="1" t="str">
        <f t="shared" si="53"/>
        <v>Cherry County, Nebraska</v>
      </c>
      <c r="Z1703" s="41" t="s">
        <v>1499</v>
      </c>
      <c r="AA1703" s="40" t="s">
        <v>2225</v>
      </c>
      <c r="AB1703" s="44" t="s">
        <v>1988</v>
      </c>
      <c r="AC1703" s="63"/>
      <c r="AD1703" s="57">
        <f t="shared" si="52"/>
        <v>0.88800000000000001</v>
      </c>
    </row>
    <row r="1704" spans="1:30" x14ac:dyDescent="0.3">
      <c r="A1704" s="47">
        <v>28160</v>
      </c>
      <c r="B1704" s="19">
        <v>99928</v>
      </c>
      <c r="C1704" s="49" t="s">
        <v>1988</v>
      </c>
      <c r="D1704" s="41" t="s">
        <v>1023</v>
      </c>
      <c r="E1704" s="44" t="s">
        <v>1988</v>
      </c>
      <c r="F1704" s="18" t="s">
        <v>7</v>
      </c>
      <c r="G1704" s="16">
        <v>0.88800000000000001</v>
      </c>
      <c r="H1704" s="36">
        <f>(Reference!B$12*List!$G1704)+Reference!B$13</f>
        <v>874.62843189889225</v>
      </c>
      <c r="I1704" s="36">
        <f>(Reference!C$12*List!$G1704)+Reference!C$13</f>
        <v>1305.142354978474</v>
      </c>
      <c r="J1704" s="36">
        <f>(Reference!D$12*List!$G1704)+Reference!D$13</f>
        <v>1562.0803727315399</v>
      </c>
      <c r="K1704" s="36">
        <f>(Reference!E$12*List!$G1704)+Reference!E$13</f>
        <v>1932.0711182959549</v>
      </c>
      <c r="L1704" s="36">
        <f>(Reference!F$12*List!$G1704)+Reference!F$13</f>
        <v>2012.5783638585824</v>
      </c>
      <c r="M1704" s="36">
        <f>(Reference!G$12*List!$G1704)+Reference!G$13</f>
        <v>2279.222928948986</v>
      </c>
      <c r="N1704" s="36">
        <f>(Reference!H$12*List!$G1704)+Reference!H$13</f>
        <v>2366.0108816122438</v>
      </c>
      <c r="O1704" s="36">
        <f>(Reference!I$12*List!$G1704)+Reference!I$13</f>
        <v>2459.0795413761316</v>
      </c>
      <c r="P1704" s="36">
        <f>(Reference!J$12*List!$G1704)+Reference!J$13</f>
        <v>2846.7704614968693</v>
      </c>
      <c r="Q1704" s="36">
        <f>(Reference!K$12*List!$G1704)+Reference!K$13</f>
        <v>2936.9842543968352</v>
      </c>
      <c r="R1704" s="36">
        <f>(Reference!L$12*List!$G1704)+Reference!L$13</f>
        <v>3168.799443747379</v>
      </c>
      <c r="S1704" s="36">
        <f>(Reference!M$12*List!$G1704)+Reference!M$13</f>
        <v>3786.0216597275216</v>
      </c>
      <c r="T1704" s="36">
        <f>(Reference!N$12*List!$G1704)+Reference!N$13</f>
        <v>15272.293000035137</v>
      </c>
      <c r="U1704" s="12">
        <f>(Reference!O$12*List!$G1704)+Reference!O$13</f>
        <v>567.65030775498462</v>
      </c>
      <c r="V1704" s="12">
        <f>(Reference!P$12*List!$G1704)+Reference!P$13</f>
        <v>799.87088820020585</v>
      </c>
      <c r="W1704" s="12">
        <f>(Reference!Q$12*List!$G1704)+Reference!Q$13</f>
        <v>399.93544410010293</v>
      </c>
      <c r="X1704" s="54"/>
      <c r="Y1704" s="1" t="str">
        <f t="shared" si="53"/>
        <v>Cheyenne County, Nebraska</v>
      </c>
      <c r="Z1704" s="41" t="s">
        <v>1023</v>
      </c>
      <c r="AA1704" s="40" t="s">
        <v>2225</v>
      </c>
      <c r="AB1704" s="44" t="s">
        <v>1988</v>
      </c>
      <c r="AC1704" s="63"/>
      <c r="AD1704" s="57">
        <f t="shared" si="52"/>
        <v>0.88800000000000001</v>
      </c>
    </row>
    <row r="1705" spans="1:30" x14ac:dyDescent="0.3">
      <c r="A1705" s="47">
        <v>28170</v>
      </c>
      <c r="B1705" s="19">
        <v>99928</v>
      </c>
      <c r="C1705" s="49" t="s">
        <v>1988</v>
      </c>
      <c r="D1705" s="41" t="s">
        <v>135</v>
      </c>
      <c r="E1705" s="44" t="s">
        <v>1988</v>
      </c>
      <c r="F1705" s="18" t="s">
        <v>7</v>
      </c>
      <c r="G1705" s="16">
        <v>0.88800000000000001</v>
      </c>
      <c r="H1705" s="36">
        <f>(Reference!B$12*List!$G1705)+Reference!B$13</f>
        <v>874.62843189889225</v>
      </c>
      <c r="I1705" s="36">
        <f>(Reference!C$12*List!$G1705)+Reference!C$13</f>
        <v>1305.142354978474</v>
      </c>
      <c r="J1705" s="36">
        <f>(Reference!D$12*List!$G1705)+Reference!D$13</f>
        <v>1562.0803727315399</v>
      </c>
      <c r="K1705" s="36">
        <f>(Reference!E$12*List!$G1705)+Reference!E$13</f>
        <v>1932.0711182959549</v>
      </c>
      <c r="L1705" s="36">
        <f>(Reference!F$12*List!$G1705)+Reference!F$13</f>
        <v>2012.5783638585824</v>
      </c>
      <c r="M1705" s="36">
        <f>(Reference!G$12*List!$G1705)+Reference!G$13</f>
        <v>2279.222928948986</v>
      </c>
      <c r="N1705" s="36">
        <f>(Reference!H$12*List!$G1705)+Reference!H$13</f>
        <v>2366.0108816122438</v>
      </c>
      <c r="O1705" s="36">
        <f>(Reference!I$12*List!$G1705)+Reference!I$13</f>
        <v>2459.0795413761316</v>
      </c>
      <c r="P1705" s="36">
        <f>(Reference!J$12*List!$G1705)+Reference!J$13</f>
        <v>2846.7704614968693</v>
      </c>
      <c r="Q1705" s="36">
        <f>(Reference!K$12*List!$G1705)+Reference!K$13</f>
        <v>2936.9842543968352</v>
      </c>
      <c r="R1705" s="36">
        <f>(Reference!L$12*List!$G1705)+Reference!L$13</f>
        <v>3168.799443747379</v>
      </c>
      <c r="S1705" s="36">
        <f>(Reference!M$12*List!$G1705)+Reference!M$13</f>
        <v>3786.0216597275216</v>
      </c>
      <c r="T1705" s="36">
        <f>(Reference!N$12*List!$G1705)+Reference!N$13</f>
        <v>15272.293000035137</v>
      </c>
      <c r="U1705" s="12">
        <f>(Reference!O$12*List!$G1705)+Reference!O$13</f>
        <v>567.65030775498462</v>
      </c>
      <c r="V1705" s="12">
        <f>(Reference!P$12*List!$G1705)+Reference!P$13</f>
        <v>799.87088820020585</v>
      </c>
      <c r="W1705" s="12">
        <f>(Reference!Q$12*List!$G1705)+Reference!Q$13</f>
        <v>399.93544410010293</v>
      </c>
      <c r="X1705" s="54"/>
      <c r="Y1705" s="1" t="str">
        <f t="shared" si="53"/>
        <v>Clay County, Nebraska</v>
      </c>
      <c r="Z1705" s="41" t="s">
        <v>135</v>
      </c>
      <c r="AA1705" s="40" t="s">
        <v>2225</v>
      </c>
      <c r="AB1705" s="44" t="s">
        <v>1988</v>
      </c>
      <c r="AC1705" s="63"/>
      <c r="AD1705" s="57">
        <f t="shared" si="52"/>
        <v>0.88800000000000001</v>
      </c>
    </row>
    <row r="1706" spans="1:30" x14ac:dyDescent="0.3">
      <c r="A1706" s="47">
        <v>28180</v>
      </c>
      <c r="B1706" s="19">
        <v>99928</v>
      </c>
      <c r="C1706" s="49" t="s">
        <v>1988</v>
      </c>
      <c r="D1706" s="41" t="s">
        <v>1500</v>
      </c>
      <c r="E1706" s="44" t="s">
        <v>1988</v>
      </c>
      <c r="F1706" s="18" t="s">
        <v>7</v>
      </c>
      <c r="G1706" s="16">
        <v>0.88800000000000001</v>
      </c>
      <c r="H1706" s="36">
        <f>(Reference!B$12*List!$G1706)+Reference!B$13</f>
        <v>874.62843189889225</v>
      </c>
      <c r="I1706" s="36">
        <f>(Reference!C$12*List!$G1706)+Reference!C$13</f>
        <v>1305.142354978474</v>
      </c>
      <c r="J1706" s="36">
        <f>(Reference!D$12*List!$G1706)+Reference!D$13</f>
        <v>1562.0803727315399</v>
      </c>
      <c r="K1706" s="36">
        <f>(Reference!E$12*List!$G1706)+Reference!E$13</f>
        <v>1932.0711182959549</v>
      </c>
      <c r="L1706" s="36">
        <f>(Reference!F$12*List!$G1706)+Reference!F$13</f>
        <v>2012.5783638585824</v>
      </c>
      <c r="M1706" s="36">
        <f>(Reference!G$12*List!$G1706)+Reference!G$13</f>
        <v>2279.222928948986</v>
      </c>
      <c r="N1706" s="36">
        <f>(Reference!H$12*List!$G1706)+Reference!H$13</f>
        <v>2366.0108816122438</v>
      </c>
      <c r="O1706" s="36">
        <f>(Reference!I$12*List!$G1706)+Reference!I$13</f>
        <v>2459.0795413761316</v>
      </c>
      <c r="P1706" s="36">
        <f>(Reference!J$12*List!$G1706)+Reference!J$13</f>
        <v>2846.7704614968693</v>
      </c>
      <c r="Q1706" s="36">
        <f>(Reference!K$12*List!$G1706)+Reference!K$13</f>
        <v>2936.9842543968352</v>
      </c>
      <c r="R1706" s="36">
        <f>(Reference!L$12*List!$G1706)+Reference!L$13</f>
        <v>3168.799443747379</v>
      </c>
      <c r="S1706" s="36">
        <f>(Reference!M$12*List!$G1706)+Reference!M$13</f>
        <v>3786.0216597275216</v>
      </c>
      <c r="T1706" s="36">
        <f>(Reference!N$12*List!$G1706)+Reference!N$13</f>
        <v>15272.293000035137</v>
      </c>
      <c r="U1706" s="12">
        <f>(Reference!O$12*List!$G1706)+Reference!O$13</f>
        <v>567.65030775498462</v>
      </c>
      <c r="V1706" s="12">
        <f>(Reference!P$12*List!$G1706)+Reference!P$13</f>
        <v>799.87088820020585</v>
      </c>
      <c r="W1706" s="12">
        <f>(Reference!Q$12*List!$G1706)+Reference!Q$13</f>
        <v>399.93544410010293</v>
      </c>
      <c r="X1706" s="54"/>
      <c r="Y1706" s="1" t="str">
        <f t="shared" si="53"/>
        <v>Colfax County, Nebraska</v>
      </c>
      <c r="Z1706" s="41" t="s">
        <v>1500</v>
      </c>
      <c r="AA1706" s="40" t="s">
        <v>2225</v>
      </c>
      <c r="AB1706" s="44" t="s">
        <v>1988</v>
      </c>
      <c r="AC1706" s="63"/>
      <c r="AD1706" s="57">
        <f t="shared" si="52"/>
        <v>0.88800000000000001</v>
      </c>
    </row>
    <row r="1707" spans="1:30" x14ac:dyDescent="0.3">
      <c r="A1707" s="47">
        <v>28190</v>
      </c>
      <c r="B1707" s="19">
        <v>99928</v>
      </c>
      <c r="C1707" s="49" t="s">
        <v>1988</v>
      </c>
      <c r="D1707" s="41" t="s">
        <v>1501</v>
      </c>
      <c r="E1707" s="44" t="s">
        <v>1988</v>
      </c>
      <c r="F1707" s="18" t="s">
        <v>7</v>
      </c>
      <c r="G1707" s="16">
        <v>0.88800000000000001</v>
      </c>
      <c r="H1707" s="36">
        <f>(Reference!B$12*List!$G1707)+Reference!B$13</f>
        <v>874.62843189889225</v>
      </c>
      <c r="I1707" s="36">
        <f>(Reference!C$12*List!$G1707)+Reference!C$13</f>
        <v>1305.142354978474</v>
      </c>
      <c r="J1707" s="36">
        <f>(Reference!D$12*List!$G1707)+Reference!D$13</f>
        <v>1562.0803727315399</v>
      </c>
      <c r="K1707" s="36">
        <f>(Reference!E$12*List!$G1707)+Reference!E$13</f>
        <v>1932.0711182959549</v>
      </c>
      <c r="L1707" s="36">
        <f>(Reference!F$12*List!$G1707)+Reference!F$13</f>
        <v>2012.5783638585824</v>
      </c>
      <c r="M1707" s="36">
        <f>(Reference!G$12*List!$G1707)+Reference!G$13</f>
        <v>2279.222928948986</v>
      </c>
      <c r="N1707" s="36">
        <f>(Reference!H$12*List!$G1707)+Reference!H$13</f>
        <v>2366.0108816122438</v>
      </c>
      <c r="O1707" s="36">
        <f>(Reference!I$12*List!$G1707)+Reference!I$13</f>
        <v>2459.0795413761316</v>
      </c>
      <c r="P1707" s="36">
        <f>(Reference!J$12*List!$G1707)+Reference!J$13</f>
        <v>2846.7704614968693</v>
      </c>
      <c r="Q1707" s="36">
        <f>(Reference!K$12*List!$G1707)+Reference!K$13</f>
        <v>2936.9842543968352</v>
      </c>
      <c r="R1707" s="36">
        <f>(Reference!L$12*List!$G1707)+Reference!L$13</f>
        <v>3168.799443747379</v>
      </c>
      <c r="S1707" s="36">
        <f>(Reference!M$12*List!$G1707)+Reference!M$13</f>
        <v>3786.0216597275216</v>
      </c>
      <c r="T1707" s="36">
        <f>(Reference!N$12*List!$G1707)+Reference!N$13</f>
        <v>15272.293000035137</v>
      </c>
      <c r="U1707" s="12">
        <f>(Reference!O$12*List!$G1707)+Reference!O$13</f>
        <v>567.65030775498462</v>
      </c>
      <c r="V1707" s="12">
        <f>(Reference!P$12*List!$G1707)+Reference!P$13</f>
        <v>799.87088820020585</v>
      </c>
      <c r="W1707" s="12">
        <f>(Reference!Q$12*List!$G1707)+Reference!Q$13</f>
        <v>399.93544410010293</v>
      </c>
      <c r="X1707" s="54"/>
      <c r="Y1707" s="1" t="str">
        <f t="shared" si="53"/>
        <v>Cuming County, Nebraska</v>
      </c>
      <c r="Z1707" s="41" t="s">
        <v>1501</v>
      </c>
      <c r="AA1707" s="40" t="s">
        <v>2225</v>
      </c>
      <c r="AB1707" s="44" t="s">
        <v>1988</v>
      </c>
      <c r="AC1707" s="63"/>
      <c r="AD1707" s="57">
        <f t="shared" si="52"/>
        <v>0.88800000000000001</v>
      </c>
    </row>
    <row r="1708" spans="1:30" x14ac:dyDescent="0.3">
      <c r="A1708" s="47">
        <v>28200</v>
      </c>
      <c r="B1708" s="19">
        <v>99928</v>
      </c>
      <c r="C1708" s="49" t="s">
        <v>1988</v>
      </c>
      <c r="D1708" s="41" t="s">
        <v>905</v>
      </c>
      <c r="E1708" s="44" t="s">
        <v>1988</v>
      </c>
      <c r="F1708" s="18" t="s">
        <v>7</v>
      </c>
      <c r="G1708" s="16">
        <v>0.88800000000000001</v>
      </c>
      <c r="H1708" s="36">
        <f>(Reference!B$12*List!$G1708)+Reference!B$13</f>
        <v>874.62843189889225</v>
      </c>
      <c r="I1708" s="36">
        <f>(Reference!C$12*List!$G1708)+Reference!C$13</f>
        <v>1305.142354978474</v>
      </c>
      <c r="J1708" s="36">
        <f>(Reference!D$12*List!$G1708)+Reference!D$13</f>
        <v>1562.0803727315399</v>
      </c>
      <c r="K1708" s="36">
        <f>(Reference!E$12*List!$G1708)+Reference!E$13</f>
        <v>1932.0711182959549</v>
      </c>
      <c r="L1708" s="36">
        <f>(Reference!F$12*List!$G1708)+Reference!F$13</f>
        <v>2012.5783638585824</v>
      </c>
      <c r="M1708" s="36">
        <f>(Reference!G$12*List!$G1708)+Reference!G$13</f>
        <v>2279.222928948986</v>
      </c>
      <c r="N1708" s="36">
        <f>(Reference!H$12*List!$G1708)+Reference!H$13</f>
        <v>2366.0108816122438</v>
      </c>
      <c r="O1708" s="36">
        <f>(Reference!I$12*List!$G1708)+Reference!I$13</f>
        <v>2459.0795413761316</v>
      </c>
      <c r="P1708" s="36">
        <f>(Reference!J$12*List!$G1708)+Reference!J$13</f>
        <v>2846.7704614968693</v>
      </c>
      <c r="Q1708" s="36">
        <f>(Reference!K$12*List!$G1708)+Reference!K$13</f>
        <v>2936.9842543968352</v>
      </c>
      <c r="R1708" s="36">
        <f>(Reference!L$12*List!$G1708)+Reference!L$13</f>
        <v>3168.799443747379</v>
      </c>
      <c r="S1708" s="36">
        <f>(Reference!M$12*List!$G1708)+Reference!M$13</f>
        <v>3786.0216597275216</v>
      </c>
      <c r="T1708" s="36">
        <f>(Reference!N$12*List!$G1708)+Reference!N$13</f>
        <v>15272.293000035137</v>
      </c>
      <c r="U1708" s="12">
        <f>(Reference!O$12*List!$G1708)+Reference!O$13</f>
        <v>567.65030775498462</v>
      </c>
      <c r="V1708" s="12">
        <f>(Reference!P$12*List!$G1708)+Reference!P$13</f>
        <v>799.87088820020585</v>
      </c>
      <c r="W1708" s="12">
        <f>(Reference!Q$12*List!$G1708)+Reference!Q$13</f>
        <v>399.93544410010293</v>
      </c>
      <c r="X1708" s="54"/>
      <c r="Y1708" s="1" t="str">
        <f t="shared" si="53"/>
        <v>Custer County, Nebraska</v>
      </c>
      <c r="Z1708" s="41" t="s">
        <v>905</v>
      </c>
      <c r="AA1708" s="40" t="s">
        <v>2225</v>
      </c>
      <c r="AB1708" s="44" t="s">
        <v>1988</v>
      </c>
      <c r="AC1708" s="63"/>
      <c r="AD1708" s="57">
        <f t="shared" si="52"/>
        <v>0.88800000000000001</v>
      </c>
    </row>
    <row r="1709" spans="1:30" x14ac:dyDescent="0.3">
      <c r="A1709" s="47">
        <v>28210</v>
      </c>
      <c r="B1709" s="28">
        <v>43580</v>
      </c>
      <c r="C1709" s="49" t="s">
        <v>2388</v>
      </c>
      <c r="D1709" s="40" t="s">
        <v>417</v>
      </c>
      <c r="E1709" s="43" t="s">
        <v>1988</v>
      </c>
      <c r="F1709" s="18" t="s">
        <v>6</v>
      </c>
      <c r="G1709" s="10">
        <v>0.8508</v>
      </c>
      <c r="H1709" s="36">
        <f>(Reference!B$12*List!$G1709)+Reference!B$13</f>
        <v>846.61182657762288</v>
      </c>
      <c r="I1709" s="36">
        <f>(Reference!C$12*List!$G1709)+Reference!C$13</f>
        <v>1263.335277922773</v>
      </c>
      <c r="J1709" s="36">
        <f>(Reference!D$12*List!$G1709)+Reference!D$13</f>
        <v>1512.0429080359261</v>
      </c>
      <c r="K1709" s="36">
        <f>(Reference!E$12*List!$G1709)+Reference!E$13</f>
        <v>1870.1818953988666</v>
      </c>
      <c r="L1709" s="36">
        <f>(Reference!F$12*List!$G1709)+Reference!F$13</f>
        <v>1948.1102861676547</v>
      </c>
      <c r="M1709" s="36">
        <f>(Reference!G$12*List!$G1709)+Reference!G$13</f>
        <v>2206.21353786286</v>
      </c>
      <c r="N1709" s="36">
        <f>(Reference!H$12*List!$G1709)+Reference!H$13</f>
        <v>2290.2214484788583</v>
      </c>
      <c r="O1709" s="36">
        <f>(Reference!I$12*List!$G1709)+Reference!I$13</f>
        <v>2380.3088789420667</v>
      </c>
      <c r="P1709" s="36">
        <f>(Reference!J$12*List!$G1709)+Reference!J$13</f>
        <v>2755.5810586016914</v>
      </c>
      <c r="Q1709" s="36">
        <f>(Reference!K$12*List!$G1709)+Reference!K$13</f>
        <v>2842.9050709525327</v>
      </c>
      <c r="R1709" s="36">
        <f>(Reference!L$12*List!$G1709)+Reference!L$13</f>
        <v>3067.2946216768432</v>
      </c>
      <c r="S1709" s="36">
        <f>(Reference!M$12*List!$G1709)+Reference!M$13</f>
        <v>3664.7456175708849</v>
      </c>
      <c r="T1709" s="36">
        <f>(Reference!N$12*List!$G1709)+Reference!N$13</f>
        <v>14783.082050873778</v>
      </c>
      <c r="U1709" s="12">
        <f>(Reference!O$12*List!$G1709)+Reference!O$13</f>
        <v>549.46700379087679</v>
      </c>
      <c r="V1709" s="12">
        <f>(Reference!P$12*List!$G1709)+Reference!P$13</f>
        <v>774.24895988714479</v>
      </c>
      <c r="W1709" s="12">
        <f>(Reference!Q$12*List!$G1709)+Reference!Q$13</f>
        <v>387.1244799435724</v>
      </c>
      <c r="X1709" s="54"/>
      <c r="Y1709" s="1" t="str">
        <f t="shared" si="53"/>
        <v>Dakota County, Nebraska</v>
      </c>
      <c r="Z1709" s="40" t="s">
        <v>417</v>
      </c>
      <c r="AA1709" s="40" t="s">
        <v>2225</v>
      </c>
      <c r="AB1709" s="43" t="s">
        <v>1988</v>
      </c>
      <c r="AC1709" s="62"/>
      <c r="AD1709" s="57">
        <f t="shared" si="52"/>
        <v>0.8508</v>
      </c>
    </row>
    <row r="1710" spans="1:30" x14ac:dyDescent="0.3">
      <c r="A1710" s="47">
        <v>28220</v>
      </c>
      <c r="B1710" s="19">
        <v>99928</v>
      </c>
      <c r="C1710" s="49" t="s">
        <v>1988</v>
      </c>
      <c r="D1710" s="41" t="s">
        <v>1502</v>
      </c>
      <c r="E1710" s="44" t="s">
        <v>1988</v>
      </c>
      <c r="F1710" s="18" t="s">
        <v>7</v>
      </c>
      <c r="G1710" s="16">
        <v>0.88800000000000001</v>
      </c>
      <c r="H1710" s="36">
        <f>(Reference!B$12*List!$G1710)+Reference!B$13</f>
        <v>874.62843189889225</v>
      </c>
      <c r="I1710" s="36">
        <f>(Reference!C$12*List!$G1710)+Reference!C$13</f>
        <v>1305.142354978474</v>
      </c>
      <c r="J1710" s="36">
        <f>(Reference!D$12*List!$G1710)+Reference!D$13</f>
        <v>1562.0803727315399</v>
      </c>
      <c r="K1710" s="36">
        <f>(Reference!E$12*List!$G1710)+Reference!E$13</f>
        <v>1932.0711182959549</v>
      </c>
      <c r="L1710" s="36">
        <f>(Reference!F$12*List!$G1710)+Reference!F$13</f>
        <v>2012.5783638585824</v>
      </c>
      <c r="M1710" s="36">
        <f>(Reference!G$12*List!$G1710)+Reference!G$13</f>
        <v>2279.222928948986</v>
      </c>
      <c r="N1710" s="36">
        <f>(Reference!H$12*List!$G1710)+Reference!H$13</f>
        <v>2366.0108816122438</v>
      </c>
      <c r="O1710" s="36">
        <f>(Reference!I$12*List!$G1710)+Reference!I$13</f>
        <v>2459.0795413761316</v>
      </c>
      <c r="P1710" s="36">
        <f>(Reference!J$12*List!$G1710)+Reference!J$13</f>
        <v>2846.7704614968693</v>
      </c>
      <c r="Q1710" s="36">
        <f>(Reference!K$12*List!$G1710)+Reference!K$13</f>
        <v>2936.9842543968352</v>
      </c>
      <c r="R1710" s="36">
        <f>(Reference!L$12*List!$G1710)+Reference!L$13</f>
        <v>3168.799443747379</v>
      </c>
      <c r="S1710" s="36">
        <f>(Reference!M$12*List!$G1710)+Reference!M$13</f>
        <v>3786.0216597275216</v>
      </c>
      <c r="T1710" s="36">
        <f>(Reference!N$12*List!$G1710)+Reference!N$13</f>
        <v>15272.293000035137</v>
      </c>
      <c r="U1710" s="12">
        <f>(Reference!O$12*List!$G1710)+Reference!O$13</f>
        <v>567.65030775498462</v>
      </c>
      <c r="V1710" s="12">
        <f>(Reference!P$12*List!$G1710)+Reference!P$13</f>
        <v>799.87088820020585</v>
      </c>
      <c r="W1710" s="12">
        <f>(Reference!Q$12*List!$G1710)+Reference!Q$13</f>
        <v>399.93544410010293</v>
      </c>
      <c r="X1710" s="54"/>
      <c r="Y1710" s="1" t="str">
        <f t="shared" si="53"/>
        <v>Dawes County, Nebraska</v>
      </c>
      <c r="Z1710" s="41" t="s">
        <v>1502</v>
      </c>
      <c r="AA1710" s="40" t="s">
        <v>2225</v>
      </c>
      <c r="AB1710" s="44" t="s">
        <v>1988</v>
      </c>
      <c r="AC1710" s="63"/>
      <c r="AD1710" s="57">
        <f t="shared" si="52"/>
        <v>0.88800000000000001</v>
      </c>
    </row>
    <row r="1711" spans="1:30" x14ac:dyDescent="0.3">
      <c r="A1711" s="47">
        <v>28230</v>
      </c>
      <c r="B1711" s="19">
        <v>99928</v>
      </c>
      <c r="C1711" s="49" t="s">
        <v>1988</v>
      </c>
      <c r="D1711" s="41" t="s">
        <v>183</v>
      </c>
      <c r="E1711" s="44" t="s">
        <v>1988</v>
      </c>
      <c r="F1711" s="18" t="s">
        <v>7</v>
      </c>
      <c r="G1711" s="16">
        <v>0.88800000000000001</v>
      </c>
      <c r="H1711" s="36">
        <f>(Reference!B$12*List!$G1711)+Reference!B$13</f>
        <v>874.62843189889225</v>
      </c>
      <c r="I1711" s="36">
        <f>(Reference!C$12*List!$G1711)+Reference!C$13</f>
        <v>1305.142354978474</v>
      </c>
      <c r="J1711" s="36">
        <f>(Reference!D$12*List!$G1711)+Reference!D$13</f>
        <v>1562.0803727315399</v>
      </c>
      <c r="K1711" s="36">
        <f>(Reference!E$12*List!$G1711)+Reference!E$13</f>
        <v>1932.0711182959549</v>
      </c>
      <c r="L1711" s="36">
        <f>(Reference!F$12*List!$G1711)+Reference!F$13</f>
        <v>2012.5783638585824</v>
      </c>
      <c r="M1711" s="36">
        <f>(Reference!G$12*List!$G1711)+Reference!G$13</f>
        <v>2279.222928948986</v>
      </c>
      <c r="N1711" s="36">
        <f>(Reference!H$12*List!$G1711)+Reference!H$13</f>
        <v>2366.0108816122438</v>
      </c>
      <c r="O1711" s="36">
        <f>(Reference!I$12*List!$G1711)+Reference!I$13</f>
        <v>2459.0795413761316</v>
      </c>
      <c r="P1711" s="36">
        <f>(Reference!J$12*List!$G1711)+Reference!J$13</f>
        <v>2846.7704614968693</v>
      </c>
      <c r="Q1711" s="36">
        <f>(Reference!K$12*List!$G1711)+Reference!K$13</f>
        <v>2936.9842543968352</v>
      </c>
      <c r="R1711" s="36">
        <f>(Reference!L$12*List!$G1711)+Reference!L$13</f>
        <v>3168.799443747379</v>
      </c>
      <c r="S1711" s="36">
        <f>(Reference!M$12*List!$G1711)+Reference!M$13</f>
        <v>3786.0216597275216</v>
      </c>
      <c r="T1711" s="36">
        <f>(Reference!N$12*List!$G1711)+Reference!N$13</f>
        <v>15272.293000035137</v>
      </c>
      <c r="U1711" s="12">
        <f>(Reference!O$12*List!$G1711)+Reference!O$13</f>
        <v>567.65030775498462</v>
      </c>
      <c r="V1711" s="12">
        <f>(Reference!P$12*List!$G1711)+Reference!P$13</f>
        <v>799.87088820020585</v>
      </c>
      <c r="W1711" s="12">
        <f>(Reference!Q$12*List!$G1711)+Reference!Q$13</f>
        <v>399.93544410010293</v>
      </c>
      <c r="X1711" s="54"/>
      <c r="Y1711" s="1" t="str">
        <f t="shared" si="53"/>
        <v>Dawson County, Nebraska</v>
      </c>
      <c r="Z1711" s="41" t="s">
        <v>183</v>
      </c>
      <c r="AA1711" s="40" t="s">
        <v>2225</v>
      </c>
      <c r="AB1711" s="44" t="s">
        <v>1988</v>
      </c>
      <c r="AC1711" s="63"/>
      <c r="AD1711" s="57">
        <f t="shared" si="52"/>
        <v>0.88800000000000001</v>
      </c>
    </row>
    <row r="1712" spans="1:30" x14ac:dyDescent="0.3">
      <c r="A1712" s="47">
        <v>28240</v>
      </c>
      <c r="B1712" s="19">
        <v>99928</v>
      </c>
      <c r="C1712" s="49" t="s">
        <v>1988</v>
      </c>
      <c r="D1712" s="41" t="s">
        <v>1503</v>
      </c>
      <c r="E1712" s="44" t="s">
        <v>1988</v>
      </c>
      <c r="F1712" s="18" t="s">
        <v>7</v>
      </c>
      <c r="G1712" s="16">
        <v>0.88800000000000001</v>
      </c>
      <c r="H1712" s="36">
        <f>(Reference!B$12*List!$G1712)+Reference!B$13</f>
        <v>874.62843189889225</v>
      </c>
      <c r="I1712" s="36">
        <f>(Reference!C$12*List!$G1712)+Reference!C$13</f>
        <v>1305.142354978474</v>
      </c>
      <c r="J1712" s="36">
        <f>(Reference!D$12*List!$G1712)+Reference!D$13</f>
        <v>1562.0803727315399</v>
      </c>
      <c r="K1712" s="36">
        <f>(Reference!E$12*List!$G1712)+Reference!E$13</f>
        <v>1932.0711182959549</v>
      </c>
      <c r="L1712" s="36">
        <f>(Reference!F$12*List!$G1712)+Reference!F$13</f>
        <v>2012.5783638585824</v>
      </c>
      <c r="M1712" s="36">
        <f>(Reference!G$12*List!$G1712)+Reference!G$13</f>
        <v>2279.222928948986</v>
      </c>
      <c r="N1712" s="36">
        <f>(Reference!H$12*List!$G1712)+Reference!H$13</f>
        <v>2366.0108816122438</v>
      </c>
      <c r="O1712" s="36">
        <f>(Reference!I$12*List!$G1712)+Reference!I$13</f>
        <v>2459.0795413761316</v>
      </c>
      <c r="P1712" s="36">
        <f>(Reference!J$12*List!$G1712)+Reference!J$13</f>
        <v>2846.7704614968693</v>
      </c>
      <c r="Q1712" s="36">
        <f>(Reference!K$12*List!$G1712)+Reference!K$13</f>
        <v>2936.9842543968352</v>
      </c>
      <c r="R1712" s="36">
        <f>(Reference!L$12*List!$G1712)+Reference!L$13</f>
        <v>3168.799443747379</v>
      </c>
      <c r="S1712" s="36">
        <f>(Reference!M$12*List!$G1712)+Reference!M$13</f>
        <v>3786.0216597275216</v>
      </c>
      <c r="T1712" s="36">
        <f>(Reference!N$12*List!$G1712)+Reference!N$13</f>
        <v>15272.293000035137</v>
      </c>
      <c r="U1712" s="12">
        <f>(Reference!O$12*List!$G1712)+Reference!O$13</f>
        <v>567.65030775498462</v>
      </c>
      <c r="V1712" s="12">
        <f>(Reference!P$12*List!$G1712)+Reference!P$13</f>
        <v>799.87088820020585</v>
      </c>
      <c r="W1712" s="12">
        <f>(Reference!Q$12*List!$G1712)+Reference!Q$13</f>
        <v>399.93544410010293</v>
      </c>
      <c r="X1712" s="54"/>
      <c r="Y1712" s="1" t="str">
        <f t="shared" si="53"/>
        <v>Deuel County, Nebraska</v>
      </c>
      <c r="Z1712" s="41" t="s">
        <v>1503</v>
      </c>
      <c r="AA1712" s="40" t="s">
        <v>2225</v>
      </c>
      <c r="AB1712" s="44" t="s">
        <v>1988</v>
      </c>
      <c r="AC1712" s="63"/>
      <c r="AD1712" s="57">
        <f t="shared" si="52"/>
        <v>0.88800000000000001</v>
      </c>
    </row>
    <row r="1713" spans="1:30" x14ac:dyDescent="0.3">
      <c r="A1713" s="47">
        <v>28250</v>
      </c>
      <c r="B1713" s="28">
        <v>43580</v>
      </c>
      <c r="C1713" s="49" t="s">
        <v>2388</v>
      </c>
      <c r="D1713" s="40" t="s">
        <v>456</v>
      </c>
      <c r="E1713" s="43" t="s">
        <v>1988</v>
      </c>
      <c r="F1713" s="18" t="s">
        <v>6</v>
      </c>
      <c r="G1713" s="10">
        <v>0.8508</v>
      </c>
      <c r="H1713" s="36">
        <f>(Reference!B$12*List!$G1713)+Reference!B$13</f>
        <v>846.61182657762288</v>
      </c>
      <c r="I1713" s="36">
        <f>(Reference!C$12*List!$G1713)+Reference!C$13</f>
        <v>1263.335277922773</v>
      </c>
      <c r="J1713" s="36">
        <f>(Reference!D$12*List!$G1713)+Reference!D$13</f>
        <v>1512.0429080359261</v>
      </c>
      <c r="K1713" s="36">
        <f>(Reference!E$12*List!$G1713)+Reference!E$13</f>
        <v>1870.1818953988666</v>
      </c>
      <c r="L1713" s="36">
        <f>(Reference!F$12*List!$G1713)+Reference!F$13</f>
        <v>1948.1102861676547</v>
      </c>
      <c r="M1713" s="36">
        <f>(Reference!G$12*List!$G1713)+Reference!G$13</f>
        <v>2206.21353786286</v>
      </c>
      <c r="N1713" s="36">
        <f>(Reference!H$12*List!$G1713)+Reference!H$13</f>
        <v>2290.2214484788583</v>
      </c>
      <c r="O1713" s="36">
        <f>(Reference!I$12*List!$G1713)+Reference!I$13</f>
        <v>2380.3088789420667</v>
      </c>
      <c r="P1713" s="36">
        <f>(Reference!J$12*List!$G1713)+Reference!J$13</f>
        <v>2755.5810586016914</v>
      </c>
      <c r="Q1713" s="36">
        <f>(Reference!K$12*List!$G1713)+Reference!K$13</f>
        <v>2842.9050709525327</v>
      </c>
      <c r="R1713" s="36">
        <f>(Reference!L$12*List!$G1713)+Reference!L$13</f>
        <v>3067.2946216768432</v>
      </c>
      <c r="S1713" s="36">
        <f>(Reference!M$12*List!$G1713)+Reference!M$13</f>
        <v>3664.7456175708849</v>
      </c>
      <c r="T1713" s="36">
        <f>(Reference!N$12*List!$G1713)+Reference!N$13</f>
        <v>14783.082050873778</v>
      </c>
      <c r="U1713" s="12">
        <f>(Reference!O$12*List!$G1713)+Reference!O$13</f>
        <v>549.46700379087679</v>
      </c>
      <c r="V1713" s="12">
        <f>(Reference!P$12*List!$G1713)+Reference!P$13</f>
        <v>774.24895988714479</v>
      </c>
      <c r="W1713" s="12">
        <f>(Reference!Q$12*List!$G1713)+Reference!Q$13</f>
        <v>387.1244799435724</v>
      </c>
      <c r="X1713" s="54"/>
      <c r="Y1713" s="1" t="str">
        <f t="shared" si="53"/>
        <v>Dixon County, Nebraska</v>
      </c>
      <c r="Z1713" s="40" t="s">
        <v>456</v>
      </c>
      <c r="AA1713" s="40" t="s">
        <v>2225</v>
      </c>
      <c r="AB1713" s="43" t="s">
        <v>1988</v>
      </c>
      <c r="AC1713" s="62"/>
      <c r="AD1713" s="57">
        <f t="shared" si="52"/>
        <v>0.8508</v>
      </c>
    </row>
    <row r="1714" spans="1:30" x14ac:dyDescent="0.3">
      <c r="A1714" s="47">
        <v>28260</v>
      </c>
      <c r="B1714" s="19">
        <v>99928</v>
      </c>
      <c r="C1714" s="49" t="s">
        <v>1988</v>
      </c>
      <c r="D1714" s="41" t="s">
        <v>418</v>
      </c>
      <c r="E1714" s="44" t="s">
        <v>1988</v>
      </c>
      <c r="F1714" s="18" t="s">
        <v>7</v>
      </c>
      <c r="G1714" s="16">
        <v>0.88800000000000001</v>
      </c>
      <c r="H1714" s="36">
        <f>(Reference!B$12*List!$G1714)+Reference!B$13</f>
        <v>874.62843189889225</v>
      </c>
      <c r="I1714" s="36">
        <f>(Reference!C$12*List!$G1714)+Reference!C$13</f>
        <v>1305.142354978474</v>
      </c>
      <c r="J1714" s="36">
        <f>(Reference!D$12*List!$G1714)+Reference!D$13</f>
        <v>1562.0803727315399</v>
      </c>
      <c r="K1714" s="36">
        <f>(Reference!E$12*List!$G1714)+Reference!E$13</f>
        <v>1932.0711182959549</v>
      </c>
      <c r="L1714" s="36">
        <f>(Reference!F$12*List!$G1714)+Reference!F$13</f>
        <v>2012.5783638585824</v>
      </c>
      <c r="M1714" s="36">
        <f>(Reference!G$12*List!$G1714)+Reference!G$13</f>
        <v>2279.222928948986</v>
      </c>
      <c r="N1714" s="36">
        <f>(Reference!H$12*List!$G1714)+Reference!H$13</f>
        <v>2366.0108816122438</v>
      </c>
      <c r="O1714" s="36">
        <f>(Reference!I$12*List!$G1714)+Reference!I$13</f>
        <v>2459.0795413761316</v>
      </c>
      <c r="P1714" s="36">
        <f>(Reference!J$12*List!$G1714)+Reference!J$13</f>
        <v>2846.7704614968693</v>
      </c>
      <c r="Q1714" s="36">
        <f>(Reference!K$12*List!$G1714)+Reference!K$13</f>
        <v>2936.9842543968352</v>
      </c>
      <c r="R1714" s="36">
        <f>(Reference!L$12*List!$G1714)+Reference!L$13</f>
        <v>3168.799443747379</v>
      </c>
      <c r="S1714" s="36">
        <f>(Reference!M$12*List!$G1714)+Reference!M$13</f>
        <v>3786.0216597275216</v>
      </c>
      <c r="T1714" s="36">
        <f>(Reference!N$12*List!$G1714)+Reference!N$13</f>
        <v>15272.293000035137</v>
      </c>
      <c r="U1714" s="12">
        <f>(Reference!O$12*List!$G1714)+Reference!O$13</f>
        <v>567.65030775498462</v>
      </c>
      <c r="V1714" s="12">
        <f>(Reference!P$12*List!$G1714)+Reference!P$13</f>
        <v>799.87088820020585</v>
      </c>
      <c r="W1714" s="12">
        <f>(Reference!Q$12*List!$G1714)+Reference!Q$13</f>
        <v>399.93544410010293</v>
      </c>
      <c r="X1714" s="54"/>
      <c r="Y1714" s="1" t="str">
        <f t="shared" si="53"/>
        <v>Dodge County, Nebraska</v>
      </c>
      <c r="Z1714" s="41" t="s">
        <v>418</v>
      </c>
      <c r="AA1714" s="40" t="s">
        <v>2225</v>
      </c>
      <c r="AB1714" s="44" t="s">
        <v>1988</v>
      </c>
      <c r="AC1714" s="63"/>
      <c r="AD1714" s="57">
        <f t="shared" si="52"/>
        <v>0.88800000000000001</v>
      </c>
    </row>
    <row r="1715" spans="1:30" x14ac:dyDescent="0.3">
      <c r="A1715" s="47">
        <v>28270</v>
      </c>
      <c r="B1715" s="28">
        <v>36540</v>
      </c>
      <c r="C1715" s="49" t="s">
        <v>2386</v>
      </c>
      <c r="D1715" s="40" t="s">
        <v>109</v>
      </c>
      <c r="E1715" s="43" t="s">
        <v>1988</v>
      </c>
      <c r="F1715" s="18" t="s">
        <v>6</v>
      </c>
      <c r="G1715" s="10">
        <v>0.93889999999999996</v>
      </c>
      <c r="H1715" s="36">
        <f>(Reference!B$12*List!$G1715)+Reference!B$13</f>
        <v>912.96298057772594</v>
      </c>
      <c r="I1715" s="36">
        <f>(Reference!C$12*List!$G1715)+Reference!C$13</f>
        <v>1362.34612439071</v>
      </c>
      <c r="J1715" s="36">
        <f>(Reference!D$12*List!$G1715)+Reference!D$13</f>
        <v>1630.5456134037643</v>
      </c>
      <c r="K1715" s="36">
        <f>(Reference!E$12*List!$G1715)+Reference!E$13</f>
        <v>2016.7528775825622</v>
      </c>
      <c r="L1715" s="36">
        <f>(Reference!F$12*List!$G1715)+Reference!F$13</f>
        <v>2100.7887174733191</v>
      </c>
      <c r="M1715" s="36">
        <f>(Reference!G$12*List!$G1715)+Reference!G$13</f>
        <v>2379.1201871824219</v>
      </c>
      <c r="N1715" s="36">
        <f>(Reference!H$12*List!$G1715)+Reference!H$13</f>
        <v>2469.7120145823865</v>
      </c>
      <c r="O1715" s="36">
        <f>(Reference!I$12*List!$G1715)+Reference!I$13</f>
        <v>2566.8598294915591</v>
      </c>
      <c r="P1715" s="36">
        <f>(Reference!J$12*List!$G1715)+Reference!J$13</f>
        <v>2971.5430584690348</v>
      </c>
      <c r="Q1715" s="36">
        <f>(Reference!K$12*List!$G1715)+Reference!K$13</f>
        <v>3065.7108790558405</v>
      </c>
      <c r="R1715" s="36">
        <f>(Reference!L$12*List!$G1715)+Reference!L$13</f>
        <v>3307.6864180320626</v>
      </c>
      <c r="S1715" s="36">
        <f>(Reference!M$12*List!$G1715)+Reference!M$13</f>
        <v>3951.9611905278657</v>
      </c>
      <c r="T1715" s="36">
        <f>(Reference!N$12*List!$G1715)+Reference!N$13</f>
        <v>15941.670347140331</v>
      </c>
      <c r="U1715" s="12">
        <f>(Reference!O$12*List!$G1715)+Reference!O$13</f>
        <v>592.53015108221814</v>
      </c>
      <c r="V1715" s="12">
        <f>(Reference!P$12*List!$G1715)+Reference!P$13</f>
        <v>834.92884925221665</v>
      </c>
      <c r="W1715" s="12">
        <f>(Reference!Q$12*List!$G1715)+Reference!Q$13</f>
        <v>417.46442462610833</v>
      </c>
      <c r="X1715" s="54"/>
      <c r="Y1715" s="1" t="str">
        <f t="shared" si="53"/>
        <v>Douglas County, Nebraska</v>
      </c>
      <c r="Z1715" s="40" t="s">
        <v>109</v>
      </c>
      <c r="AA1715" s="40" t="s">
        <v>2225</v>
      </c>
      <c r="AB1715" s="43" t="s">
        <v>1988</v>
      </c>
      <c r="AC1715" s="62"/>
      <c r="AD1715" s="57">
        <f t="shared" si="52"/>
        <v>0.93889999999999996</v>
      </c>
    </row>
    <row r="1716" spans="1:30" x14ac:dyDescent="0.3">
      <c r="A1716" s="47">
        <v>28280</v>
      </c>
      <c r="B1716" s="19">
        <v>99928</v>
      </c>
      <c r="C1716" s="49" t="s">
        <v>1988</v>
      </c>
      <c r="D1716" s="41" t="s">
        <v>1504</v>
      </c>
      <c r="E1716" s="44" t="s">
        <v>1988</v>
      </c>
      <c r="F1716" s="18" t="s">
        <v>7</v>
      </c>
      <c r="G1716" s="16">
        <v>0.88800000000000001</v>
      </c>
      <c r="H1716" s="36">
        <f>(Reference!B$12*List!$G1716)+Reference!B$13</f>
        <v>874.62843189889225</v>
      </c>
      <c r="I1716" s="36">
        <f>(Reference!C$12*List!$G1716)+Reference!C$13</f>
        <v>1305.142354978474</v>
      </c>
      <c r="J1716" s="36">
        <f>(Reference!D$12*List!$G1716)+Reference!D$13</f>
        <v>1562.0803727315399</v>
      </c>
      <c r="K1716" s="36">
        <f>(Reference!E$12*List!$G1716)+Reference!E$13</f>
        <v>1932.0711182959549</v>
      </c>
      <c r="L1716" s="36">
        <f>(Reference!F$12*List!$G1716)+Reference!F$13</f>
        <v>2012.5783638585824</v>
      </c>
      <c r="M1716" s="36">
        <f>(Reference!G$12*List!$G1716)+Reference!G$13</f>
        <v>2279.222928948986</v>
      </c>
      <c r="N1716" s="36">
        <f>(Reference!H$12*List!$G1716)+Reference!H$13</f>
        <v>2366.0108816122438</v>
      </c>
      <c r="O1716" s="36">
        <f>(Reference!I$12*List!$G1716)+Reference!I$13</f>
        <v>2459.0795413761316</v>
      </c>
      <c r="P1716" s="36">
        <f>(Reference!J$12*List!$G1716)+Reference!J$13</f>
        <v>2846.7704614968693</v>
      </c>
      <c r="Q1716" s="36">
        <f>(Reference!K$12*List!$G1716)+Reference!K$13</f>
        <v>2936.9842543968352</v>
      </c>
      <c r="R1716" s="36">
        <f>(Reference!L$12*List!$G1716)+Reference!L$13</f>
        <v>3168.799443747379</v>
      </c>
      <c r="S1716" s="36">
        <f>(Reference!M$12*List!$G1716)+Reference!M$13</f>
        <v>3786.0216597275216</v>
      </c>
      <c r="T1716" s="36">
        <f>(Reference!N$12*List!$G1716)+Reference!N$13</f>
        <v>15272.293000035137</v>
      </c>
      <c r="U1716" s="12">
        <f>(Reference!O$12*List!$G1716)+Reference!O$13</f>
        <v>567.65030775498462</v>
      </c>
      <c r="V1716" s="12">
        <f>(Reference!P$12*List!$G1716)+Reference!P$13</f>
        <v>799.87088820020585</v>
      </c>
      <c r="W1716" s="12">
        <f>(Reference!Q$12*List!$G1716)+Reference!Q$13</f>
        <v>399.93544410010293</v>
      </c>
      <c r="X1716" s="54"/>
      <c r="Y1716" s="1" t="str">
        <f t="shared" si="53"/>
        <v>Dundy County, Nebraska</v>
      </c>
      <c r="Z1716" s="41" t="s">
        <v>1504</v>
      </c>
      <c r="AA1716" s="40" t="s">
        <v>2225</v>
      </c>
      <c r="AB1716" s="44" t="s">
        <v>1988</v>
      </c>
      <c r="AC1716" s="63"/>
      <c r="AD1716" s="57">
        <f t="shared" si="52"/>
        <v>0.88800000000000001</v>
      </c>
    </row>
    <row r="1717" spans="1:30" x14ac:dyDescent="0.3">
      <c r="A1717" s="47">
        <v>28290</v>
      </c>
      <c r="B1717" s="19">
        <v>99928</v>
      </c>
      <c r="C1717" s="49" t="s">
        <v>1988</v>
      </c>
      <c r="D1717" s="41" t="s">
        <v>884</v>
      </c>
      <c r="E1717" s="44" t="s">
        <v>1988</v>
      </c>
      <c r="F1717" s="18" t="s">
        <v>7</v>
      </c>
      <c r="G1717" s="16">
        <v>0.88800000000000001</v>
      </c>
      <c r="H1717" s="36">
        <f>(Reference!B$12*List!$G1717)+Reference!B$13</f>
        <v>874.62843189889225</v>
      </c>
      <c r="I1717" s="36">
        <f>(Reference!C$12*List!$G1717)+Reference!C$13</f>
        <v>1305.142354978474</v>
      </c>
      <c r="J1717" s="36">
        <f>(Reference!D$12*List!$G1717)+Reference!D$13</f>
        <v>1562.0803727315399</v>
      </c>
      <c r="K1717" s="36">
        <f>(Reference!E$12*List!$G1717)+Reference!E$13</f>
        <v>1932.0711182959549</v>
      </c>
      <c r="L1717" s="36">
        <f>(Reference!F$12*List!$G1717)+Reference!F$13</f>
        <v>2012.5783638585824</v>
      </c>
      <c r="M1717" s="36">
        <f>(Reference!G$12*List!$G1717)+Reference!G$13</f>
        <v>2279.222928948986</v>
      </c>
      <c r="N1717" s="36">
        <f>(Reference!H$12*List!$G1717)+Reference!H$13</f>
        <v>2366.0108816122438</v>
      </c>
      <c r="O1717" s="36">
        <f>(Reference!I$12*List!$G1717)+Reference!I$13</f>
        <v>2459.0795413761316</v>
      </c>
      <c r="P1717" s="36">
        <f>(Reference!J$12*List!$G1717)+Reference!J$13</f>
        <v>2846.7704614968693</v>
      </c>
      <c r="Q1717" s="36">
        <f>(Reference!K$12*List!$G1717)+Reference!K$13</f>
        <v>2936.9842543968352</v>
      </c>
      <c r="R1717" s="36">
        <f>(Reference!L$12*List!$G1717)+Reference!L$13</f>
        <v>3168.799443747379</v>
      </c>
      <c r="S1717" s="36">
        <f>(Reference!M$12*List!$G1717)+Reference!M$13</f>
        <v>3786.0216597275216</v>
      </c>
      <c r="T1717" s="36">
        <f>(Reference!N$12*List!$G1717)+Reference!N$13</f>
        <v>15272.293000035137</v>
      </c>
      <c r="U1717" s="12">
        <f>(Reference!O$12*List!$G1717)+Reference!O$13</f>
        <v>567.65030775498462</v>
      </c>
      <c r="V1717" s="12">
        <f>(Reference!P$12*List!$G1717)+Reference!P$13</f>
        <v>799.87088820020585</v>
      </c>
      <c r="W1717" s="12">
        <f>(Reference!Q$12*List!$G1717)+Reference!Q$13</f>
        <v>399.93544410010293</v>
      </c>
      <c r="X1717" s="54"/>
      <c r="Y1717" s="1" t="str">
        <f t="shared" si="53"/>
        <v>Fillmore County, Nebraska</v>
      </c>
      <c r="Z1717" s="41" t="s">
        <v>884</v>
      </c>
      <c r="AA1717" s="40" t="s">
        <v>2225</v>
      </c>
      <c r="AB1717" s="44" t="s">
        <v>1988</v>
      </c>
      <c r="AC1717" s="63"/>
      <c r="AD1717" s="57">
        <f t="shared" si="52"/>
        <v>0.88800000000000001</v>
      </c>
    </row>
    <row r="1718" spans="1:30" x14ac:dyDescent="0.3">
      <c r="A1718" s="47">
        <v>28300</v>
      </c>
      <c r="B1718" s="19">
        <v>99928</v>
      </c>
      <c r="C1718" s="49" t="s">
        <v>1988</v>
      </c>
      <c r="D1718" s="41" t="s">
        <v>230</v>
      </c>
      <c r="E1718" s="44" t="s">
        <v>1988</v>
      </c>
      <c r="F1718" s="18" t="s">
        <v>7</v>
      </c>
      <c r="G1718" s="16">
        <v>0.88800000000000001</v>
      </c>
      <c r="H1718" s="36">
        <f>(Reference!B$12*List!$G1718)+Reference!B$13</f>
        <v>874.62843189889225</v>
      </c>
      <c r="I1718" s="36">
        <f>(Reference!C$12*List!$G1718)+Reference!C$13</f>
        <v>1305.142354978474</v>
      </c>
      <c r="J1718" s="36">
        <f>(Reference!D$12*List!$G1718)+Reference!D$13</f>
        <v>1562.0803727315399</v>
      </c>
      <c r="K1718" s="36">
        <f>(Reference!E$12*List!$G1718)+Reference!E$13</f>
        <v>1932.0711182959549</v>
      </c>
      <c r="L1718" s="36">
        <f>(Reference!F$12*List!$G1718)+Reference!F$13</f>
        <v>2012.5783638585824</v>
      </c>
      <c r="M1718" s="36">
        <f>(Reference!G$12*List!$G1718)+Reference!G$13</f>
        <v>2279.222928948986</v>
      </c>
      <c r="N1718" s="36">
        <f>(Reference!H$12*List!$G1718)+Reference!H$13</f>
        <v>2366.0108816122438</v>
      </c>
      <c r="O1718" s="36">
        <f>(Reference!I$12*List!$G1718)+Reference!I$13</f>
        <v>2459.0795413761316</v>
      </c>
      <c r="P1718" s="36">
        <f>(Reference!J$12*List!$G1718)+Reference!J$13</f>
        <v>2846.7704614968693</v>
      </c>
      <c r="Q1718" s="36">
        <f>(Reference!K$12*List!$G1718)+Reference!K$13</f>
        <v>2936.9842543968352</v>
      </c>
      <c r="R1718" s="36">
        <f>(Reference!L$12*List!$G1718)+Reference!L$13</f>
        <v>3168.799443747379</v>
      </c>
      <c r="S1718" s="36">
        <f>(Reference!M$12*List!$G1718)+Reference!M$13</f>
        <v>3786.0216597275216</v>
      </c>
      <c r="T1718" s="36">
        <f>(Reference!N$12*List!$G1718)+Reference!N$13</f>
        <v>15272.293000035137</v>
      </c>
      <c r="U1718" s="12">
        <f>(Reference!O$12*List!$G1718)+Reference!O$13</f>
        <v>567.65030775498462</v>
      </c>
      <c r="V1718" s="12">
        <f>(Reference!P$12*List!$G1718)+Reference!P$13</f>
        <v>799.87088820020585</v>
      </c>
      <c r="W1718" s="12">
        <f>(Reference!Q$12*List!$G1718)+Reference!Q$13</f>
        <v>399.93544410010293</v>
      </c>
      <c r="X1718" s="54"/>
      <c r="Y1718" s="1" t="str">
        <f t="shared" si="53"/>
        <v>Franklin County, Nebraska</v>
      </c>
      <c r="Z1718" s="41" t="s">
        <v>230</v>
      </c>
      <c r="AA1718" s="40" t="s">
        <v>2225</v>
      </c>
      <c r="AB1718" s="44" t="s">
        <v>1988</v>
      </c>
      <c r="AC1718" s="63"/>
      <c r="AD1718" s="57">
        <f t="shared" si="52"/>
        <v>0.88800000000000001</v>
      </c>
    </row>
    <row r="1719" spans="1:30" x14ac:dyDescent="0.3">
      <c r="A1719" s="47">
        <v>28310</v>
      </c>
      <c r="B1719" s="19">
        <v>99928</v>
      </c>
      <c r="C1719" s="49" t="s">
        <v>1988</v>
      </c>
      <c r="D1719" s="41" t="s">
        <v>1505</v>
      </c>
      <c r="E1719" s="44" t="s">
        <v>1988</v>
      </c>
      <c r="F1719" s="18" t="s">
        <v>7</v>
      </c>
      <c r="G1719" s="16">
        <v>0.88800000000000001</v>
      </c>
      <c r="H1719" s="36">
        <f>(Reference!B$12*List!$G1719)+Reference!B$13</f>
        <v>874.62843189889225</v>
      </c>
      <c r="I1719" s="36">
        <f>(Reference!C$12*List!$G1719)+Reference!C$13</f>
        <v>1305.142354978474</v>
      </c>
      <c r="J1719" s="36">
        <f>(Reference!D$12*List!$G1719)+Reference!D$13</f>
        <v>1562.0803727315399</v>
      </c>
      <c r="K1719" s="36">
        <f>(Reference!E$12*List!$G1719)+Reference!E$13</f>
        <v>1932.0711182959549</v>
      </c>
      <c r="L1719" s="36">
        <f>(Reference!F$12*List!$G1719)+Reference!F$13</f>
        <v>2012.5783638585824</v>
      </c>
      <c r="M1719" s="36">
        <f>(Reference!G$12*List!$G1719)+Reference!G$13</f>
        <v>2279.222928948986</v>
      </c>
      <c r="N1719" s="36">
        <f>(Reference!H$12*List!$G1719)+Reference!H$13</f>
        <v>2366.0108816122438</v>
      </c>
      <c r="O1719" s="36">
        <f>(Reference!I$12*List!$G1719)+Reference!I$13</f>
        <v>2459.0795413761316</v>
      </c>
      <c r="P1719" s="36">
        <f>(Reference!J$12*List!$G1719)+Reference!J$13</f>
        <v>2846.7704614968693</v>
      </c>
      <c r="Q1719" s="36">
        <f>(Reference!K$12*List!$G1719)+Reference!K$13</f>
        <v>2936.9842543968352</v>
      </c>
      <c r="R1719" s="36">
        <f>(Reference!L$12*List!$G1719)+Reference!L$13</f>
        <v>3168.799443747379</v>
      </c>
      <c r="S1719" s="36">
        <f>(Reference!M$12*List!$G1719)+Reference!M$13</f>
        <v>3786.0216597275216</v>
      </c>
      <c r="T1719" s="36">
        <f>(Reference!N$12*List!$G1719)+Reference!N$13</f>
        <v>15272.293000035137</v>
      </c>
      <c r="U1719" s="12">
        <f>(Reference!O$12*List!$G1719)+Reference!O$13</f>
        <v>567.65030775498462</v>
      </c>
      <c r="V1719" s="12">
        <f>(Reference!P$12*List!$G1719)+Reference!P$13</f>
        <v>799.87088820020585</v>
      </c>
      <c r="W1719" s="12">
        <f>(Reference!Q$12*List!$G1719)+Reference!Q$13</f>
        <v>399.93544410010293</v>
      </c>
      <c r="X1719" s="54"/>
      <c r="Y1719" s="1" t="str">
        <f t="shared" si="53"/>
        <v>Frontier County, Nebraska</v>
      </c>
      <c r="Z1719" s="41" t="s">
        <v>1505</v>
      </c>
      <c r="AA1719" s="40" t="s">
        <v>2225</v>
      </c>
      <c r="AB1719" s="44" t="s">
        <v>1988</v>
      </c>
      <c r="AC1719" s="63"/>
      <c r="AD1719" s="57">
        <f t="shared" si="52"/>
        <v>0.88800000000000001</v>
      </c>
    </row>
    <row r="1720" spans="1:30" x14ac:dyDescent="0.3">
      <c r="A1720" s="47">
        <v>28320</v>
      </c>
      <c r="B1720" s="19">
        <v>99928</v>
      </c>
      <c r="C1720" s="49" t="s">
        <v>1988</v>
      </c>
      <c r="D1720" s="41" t="s">
        <v>1506</v>
      </c>
      <c r="E1720" s="44" t="s">
        <v>1988</v>
      </c>
      <c r="F1720" s="18" t="s">
        <v>7</v>
      </c>
      <c r="G1720" s="16">
        <v>0.88800000000000001</v>
      </c>
      <c r="H1720" s="36">
        <f>(Reference!B$12*List!$G1720)+Reference!B$13</f>
        <v>874.62843189889225</v>
      </c>
      <c r="I1720" s="36">
        <f>(Reference!C$12*List!$G1720)+Reference!C$13</f>
        <v>1305.142354978474</v>
      </c>
      <c r="J1720" s="36">
        <f>(Reference!D$12*List!$G1720)+Reference!D$13</f>
        <v>1562.0803727315399</v>
      </c>
      <c r="K1720" s="36">
        <f>(Reference!E$12*List!$G1720)+Reference!E$13</f>
        <v>1932.0711182959549</v>
      </c>
      <c r="L1720" s="36">
        <f>(Reference!F$12*List!$G1720)+Reference!F$13</f>
        <v>2012.5783638585824</v>
      </c>
      <c r="M1720" s="36">
        <f>(Reference!G$12*List!$G1720)+Reference!G$13</f>
        <v>2279.222928948986</v>
      </c>
      <c r="N1720" s="36">
        <f>(Reference!H$12*List!$G1720)+Reference!H$13</f>
        <v>2366.0108816122438</v>
      </c>
      <c r="O1720" s="36">
        <f>(Reference!I$12*List!$G1720)+Reference!I$13</f>
        <v>2459.0795413761316</v>
      </c>
      <c r="P1720" s="36">
        <f>(Reference!J$12*List!$G1720)+Reference!J$13</f>
        <v>2846.7704614968693</v>
      </c>
      <c r="Q1720" s="36">
        <f>(Reference!K$12*List!$G1720)+Reference!K$13</f>
        <v>2936.9842543968352</v>
      </c>
      <c r="R1720" s="36">
        <f>(Reference!L$12*List!$G1720)+Reference!L$13</f>
        <v>3168.799443747379</v>
      </c>
      <c r="S1720" s="36">
        <f>(Reference!M$12*List!$G1720)+Reference!M$13</f>
        <v>3786.0216597275216</v>
      </c>
      <c r="T1720" s="36">
        <f>(Reference!N$12*List!$G1720)+Reference!N$13</f>
        <v>15272.293000035137</v>
      </c>
      <c r="U1720" s="12">
        <f>(Reference!O$12*List!$G1720)+Reference!O$13</f>
        <v>567.65030775498462</v>
      </c>
      <c r="V1720" s="12">
        <f>(Reference!P$12*List!$G1720)+Reference!P$13</f>
        <v>799.87088820020585</v>
      </c>
      <c r="W1720" s="12">
        <f>(Reference!Q$12*List!$G1720)+Reference!Q$13</f>
        <v>399.93544410010293</v>
      </c>
      <c r="X1720" s="54"/>
      <c r="Y1720" s="1" t="str">
        <f t="shared" si="53"/>
        <v>Furnas County, Nebraska</v>
      </c>
      <c r="Z1720" s="41" t="s">
        <v>1506</v>
      </c>
      <c r="AA1720" s="40" t="s">
        <v>2225</v>
      </c>
      <c r="AB1720" s="44" t="s">
        <v>1988</v>
      </c>
      <c r="AC1720" s="63"/>
      <c r="AD1720" s="57">
        <f t="shared" si="52"/>
        <v>0.88800000000000001</v>
      </c>
    </row>
    <row r="1721" spans="1:30" x14ac:dyDescent="0.3">
      <c r="A1721" s="47">
        <v>28330</v>
      </c>
      <c r="B1721" s="19">
        <v>99928</v>
      </c>
      <c r="C1721" s="49" t="s">
        <v>1988</v>
      </c>
      <c r="D1721" s="41" t="s">
        <v>1507</v>
      </c>
      <c r="E1721" s="44" t="s">
        <v>1988</v>
      </c>
      <c r="F1721" s="18" t="s">
        <v>7</v>
      </c>
      <c r="G1721" s="16">
        <v>0.88800000000000001</v>
      </c>
      <c r="H1721" s="36">
        <f>(Reference!B$12*List!$G1721)+Reference!B$13</f>
        <v>874.62843189889225</v>
      </c>
      <c r="I1721" s="36">
        <f>(Reference!C$12*List!$G1721)+Reference!C$13</f>
        <v>1305.142354978474</v>
      </c>
      <c r="J1721" s="36">
        <f>(Reference!D$12*List!$G1721)+Reference!D$13</f>
        <v>1562.0803727315399</v>
      </c>
      <c r="K1721" s="36">
        <f>(Reference!E$12*List!$G1721)+Reference!E$13</f>
        <v>1932.0711182959549</v>
      </c>
      <c r="L1721" s="36">
        <f>(Reference!F$12*List!$G1721)+Reference!F$13</f>
        <v>2012.5783638585824</v>
      </c>
      <c r="M1721" s="36">
        <f>(Reference!G$12*List!$G1721)+Reference!G$13</f>
        <v>2279.222928948986</v>
      </c>
      <c r="N1721" s="36">
        <f>(Reference!H$12*List!$G1721)+Reference!H$13</f>
        <v>2366.0108816122438</v>
      </c>
      <c r="O1721" s="36">
        <f>(Reference!I$12*List!$G1721)+Reference!I$13</f>
        <v>2459.0795413761316</v>
      </c>
      <c r="P1721" s="36">
        <f>(Reference!J$12*List!$G1721)+Reference!J$13</f>
        <v>2846.7704614968693</v>
      </c>
      <c r="Q1721" s="36">
        <f>(Reference!K$12*List!$G1721)+Reference!K$13</f>
        <v>2936.9842543968352</v>
      </c>
      <c r="R1721" s="36">
        <f>(Reference!L$12*List!$G1721)+Reference!L$13</f>
        <v>3168.799443747379</v>
      </c>
      <c r="S1721" s="36">
        <f>(Reference!M$12*List!$G1721)+Reference!M$13</f>
        <v>3786.0216597275216</v>
      </c>
      <c r="T1721" s="36">
        <f>(Reference!N$12*List!$G1721)+Reference!N$13</f>
        <v>15272.293000035137</v>
      </c>
      <c r="U1721" s="12">
        <f>(Reference!O$12*List!$G1721)+Reference!O$13</f>
        <v>567.65030775498462</v>
      </c>
      <c r="V1721" s="12">
        <f>(Reference!P$12*List!$G1721)+Reference!P$13</f>
        <v>799.87088820020585</v>
      </c>
      <c r="W1721" s="12">
        <f>(Reference!Q$12*List!$G1721)+Reference!Q$13</f>
        <v>399.93544410010293</v>
      </c>
      <c r="X1721" s="54"/>
      <c r="Y1721" s="1" t="str">
        <f t="shared" si="53"/>
        <v>Gage County, Nebraska</v>
      </c>
      <c r="Z1721" s="41" t="s">
        <v>1507</v>
      </c>
      <c r="AA1721" s="40" t="s">
        <v>2225</v>
      </c>
      <c r="AB1721" s="44" t="s">
        <v>1988</v>
      </c>
      <c r="AC1721" s="63"/>
      <c r="AD1721" s="57">
        <f t="shared" si="52"/>
        <v>0.88800000000000001</v>
      </c>
    </row>
    <row r="1722" spans="1:30" x14ac:dyDescent="0.3">
      <c r="A1722" s="47">
        <v>28340</v>
      </c>
      <c r="B1722" s="19">
        <v>99928</v>
      </c>
      <c r="C1722" s="49" t="s">
        <v>1988</v>
      </c>
      <c r="D1722" s="41" t="s">
        <v>1508</v>
      </c>
      <c r="E1722" s="44" t="s">
        <v>1988</v>
      </c>
      <c r="F1722" s="18" t="s">
        <v>7</v>
      </c>
      <c r="G1722" s="16">
        <v>0.88800000000000001</v>
      </c>
      <c r="H1722" s="36">
        <f>(Reference!B$12*List!$G1722)+Reference!B$13</f>
        <v>874.62843189889225</v>
      </c>
      <c r="I1722" s="36">
        <f>(Reference!C$12*List!$G1722)+Reference!C$13</f>
        <v>1305.142354978474</v>
      </c>
      <c r="J1722" s="36">
        <f>(Reference!D$12*List!$G1722)+Reference!D$13</f>
        <v>1562.0803727315399</v>
      </c>
      <c r="K1722" s="36">
        <f>(Reference!E$12*List!$G1722)+Reference!E$13</f>
        <v>1932.0711182959549</v>
      </c>
      <c r="L1722" s="36">
        <f>(Reference!F$12*List!$G1722)+Reference!F$13</f>
        <v>2012.5783638585824</v>
      </c>
      <c r="M1722" s="36">
        <f>(Reference!G$12*List!$G1722)+Reference!G$13</f>
        <v>2279.222928948986</v>
      </c>
      <c r="N1722" s="36">
        <f>(Reference!H$12*List!$G1722)+Reference!H$13</f>
        <v>2366.0108816122438</v>
      </c>
      <c r="O1722" s="36">
        <f>(Reference!I$12*List!$G1722)+Reference!I$13</f>
        <v>2459.0795413761316</v>
      </c>
      <c r="P1722" s="36">
        <f>(Reference!J$12*List!$G1722)+Reference!J$13</f>
        <v>2846.7704614968693</v>
      </c>
      <c r="Q1722" s="36">
        <f>(Reference!K$12*List!$G1722)+Reference!K$13</f>
        <v>2936.9842543968352</v>
      </c>
      <c r="R1722" s="36">
        <f>(Reference!L$12*List!$G1722)+Reference!L$13</f>
        <v>3168.799443747379</v>
      </c>
      <c r="S1722" s="36">
        <f>(Reference!M$12*List!$G1722)+Reference!M$13</f>
        <v>3786.0216597275216</v>
      </c>
      <c r="T1722" s="36">
        <f>(Reference!N$12*List!$G1722)+Reference!N$13</f>
        <v>15272.293000035137</v>
      </c>
      <c r="U1722" s="12">
        <f>(Reference!O$12*List!$G1722)+Reference!O$13</f>
        <v>567.65030775498462</v>
      </c>
      <c r="V1722" s="12">
        <f>(Reference!P$12*List!$G1722)+Reference!P$13</f>
        <v>799.87088820020585</v>
      </c>
      <c r="W1722" s="12">
        <f>(Reference!Q$12*List!$G1722)+Reference!Q$13</f>
        <v>399.93544410010293</v>
      </c>
      <c r="X1722" s="54"/>
      <c r="Y1722" s="1" t="str">
        <f t="shared" si="53"/>
        <v>Garden County, Nebraska</v>
      </c>
      <c r="Z1722" s="41" t="s">
        <v>1508</v>
      </c>
      <c r="AA1722" s="40" t="s">
        <v>2225</v>
      </c>
      <c r="AB1722" s="44" t="s">
        <v>1988</v>
      </c>
      <c r="AC1722" s="63"/>
      <c r="AD1722" s="57">
        <f t="shared" si="52"/>
        <v>0.88800000000000001</v>
      </c>
    </row>
    <row r="1723" spans="1:30" x14ac:dyDescent="0.3">
      <c r="A1723" s="47">
        <v>28350</v>
      </c>
      <c r="B1723" s="19">
        <v>99928</v>
      </c>
      <c r="C1723" s="49" t="s">
        <v>1988</v>
      </c>
      <c r="D1723" s="41" t="s">
        <v>1031</v>
      </c>
      <c r="E1723" s="44" t="s">
        <v>1988</v>
      </c>
      <c r="F1723" s="18" t="s">
        <v>7</v>
      </c>
      <c r="G1723" s="16">
        <v>0.88800000000000001</v>
      </c>
      <c r="H1723" s="36">
        <f>(Reference!B$12*List!$G1723)+Reference!B$13</f>
        <v>874.62843189889225</v>
      </c>
      <c r="I1723" s="36">
        <f>(Reference!C$12*List!$G1723)+Reference!C$13</f>
        <v>1305.142354978474</v>
      </c>
      <c r="J1723" s="36">
        <f>(Reference!D$12*List!$G1723)+Reference!D$13</f>
        <v>1562.0803727315399</v>
      </c>
      <c r="K1723" s="36">
        <f>(Reference!E$12*List!$G1723)+Reference!E$13</f>
        <v>1932.0711182959549</v>
      </c>
      <c r="L1723" s="36">
        <f>(Reference!F$12*List!$G1723)+Reference!F$13</f>
        <v>2012.5783638585824</v>
      </c>
      <c r="M1723" s="36">
        <f>(Reference!G$12*List!$G1723)+Reference!G$13</f>
        <v>2279.222928948986</v>
      </c>
      <c r="N1723" s="36">
        <f>(Reference!H$12*List!$G1723)+Reference!H$13</f>
        <v>2366.0108816122438</v>
      </c>
      <c r="O1723" s="36">
        <f>(Reference!I$12*List!$G1723)+Reference!I$13</f>
        <v>2459.0795413761316</v>
      </c>
      <c r="P1723" s="36">
        <f>(Reference!J$12*List!$G1723)+Reference!J$13</f>
        <v>2846.7704614968693</v>
      </c>
      <c r="Q1723" s="36">
        <f>(Reference!K$12*List!$G1723)+Reference!K$13</f>
        <v>2936.9842543968352</v>
      </c>
      <c r="R1723" s="36">
        <f>(Reference!L$12*List!$G1723)+Reference!L$13</f>
        <v>3168.799443747379</v>
      </c>
      <c r="S1723" s="36">
        <f>(Reference!M$12*List!$G1723)+Reference!M$13</f>
        <v>3786.0216597275216</v>
      </c>
      <c r="T1723" s="36">
        <f>(Reference!N$12*List!$G1723)+Reference!N$13</f>
        <v>15272.293000035137</v>
      </c>
      <c r="U1723" s="12">
        <f>(Reference!O$12*List!$G1723)+Reference!O$13</f>
        <v>567.65030775498462</v>
      </c>
      <c r="V1723" s="12">
        <f>(Reference!P$12*List!$G1723)+Reference!P$13</f>
        <v>799.87088820020585</v>
      </c>
      <c r="W1723" s="12">
        <f>(Reference!Q$12*List!$G1723)+Reference!Q$13</f>
        <v>399.93544410010293</v>
      </c>
      <c r="X1723" s="54"/>
      <c r="Y1723" s="1" t="str">
        <f t="shared" si="53"/>
        <v>Garfield County, Nebraska</v>
      </c>
      <c r="Z1723" s="41" t="s">
        <v>1031</v>
      </c>
      <c r="AA1723" s="40" t="s">
        <v>2225</v>
      </c>
      <c r="AB1723" s="44" t="s">
        <v>1988</v>
      </c>
      <c r="AC1723" s="63"/>
      <c r="AD1723" s="57">
        <f t="shared" si="52"/>
        <v>0.88800000000000001</v>
      </c>
    </row>
    <row r="1724" spans="1:30" x14ac:dyDescent="0.3">
      <c r="A1724" s="47">
        <v>28360</v>
      </c>
      <c r="B1724" s="19">
        <v>99928</v>
      </c>
      <c r="C1724" s="49" t="s">
        <v>1988</v>
      </c>
      <c r="D1724" s="41" t="s">
        <v>1509</v>
      </c>
      <c r="E1724" s="44" t="s">
        <v>1988</v>
      </c>
      <c r="F1724" s="18" t="s">
        <v>7</v>
      </c>
      <c r="G1724" s="16">
        <v>0.88800000000000001</v>
      </c>
      <c r="H1724" s="36">
        <f>(Reference!B$12*List!$G1724)+Reference!B$13</f>
        <v>874.62843189889225</v>
      </c>
      <c r="I1724" s="36">
        <f>(Reference!C$12*List!$G1724)+Reference!C$13</f>
        <v>1305.142354978474</v>
      </c>
      <c r="J1724" s="36">
        <f>(Reference!D$12*List!$G1724)+Reference!D$13</f>
        <v>1562.0803727315399</v>
      </c>
      <c r="K1724" s="36">
        <f>(Reference!E$12*List!$G1724)+Reference!E$13</f>
        <v>1932.0711182959549</v>
      </c>
      <c r="L1724" s="36">
        <f>(Reference!F$12*List!$G1724)+Reference!F$13</f>
        <v>2012.5783638585824</v>
      </c>
      <c r="M1724" s="36">
        <f>(Reference!G$12*List!$G1724)+Reference!G$13</f>
        <v>2279.222928948986</v>
      </c>
      <c r="N1724" s="36">
        <f>(Reference!H$12*List!$G1724)+Reference!H$13</f>
        <v>2366.0108816122438</v>
      </c>
      <c r="O1724" s="36">
        <f>(Reference!I$12*List!$G1724)+Reference!I$13</f>
        <v>2459.0795413761316</v>
      </c>
      <c r="P1724" s="36">
        <f>(Reference!J$12*List!$G1724)+Reference!J$13</f>
        <v>2846.7704614968693</v>
      </c>
      <c r="Q1724" s="36">
        <f>(Reference!K$12*List!$G1724)+Reference!K$13</f>
        <v>2936.9842543968352</v>
      </c>
      <c r="R1724" s="36">
        <f>(Reference!L$12*List!$G1724)+Reference!L$13</f>
        <v>3168.799443747379</v>
      </c>
      <c r="S1724" s="36">
        <f>(Reference!M$12*List!$G1724)+Reference!M$13</f>
        <v>3786.0216597275216</v>
      </c>
      <c r="T1724" s="36">
        <f>(Reference!N$12*List!$G1724)+Reference!N$13</f>
        <v>15272.293000035137</v>
      </c>
      <c r="U1724" s="12">
        <f>(Reference!O$12*List!$G1724)+Reference!O$13</f>
        <v>567.65030775498462</v>
      </c>
      <c r="V1724" s="12">
        <f>(Reference!P$12*List!$G1724)+Reference!P$13</f>
        <v>799.87088820020585</v>
      </c>
      <c r="W1724" s="12">
        <f>(Reference!Q$12*List!$G1724)+Reference!Q$13</f>
        <v>399.93544410010293</v>
      </c>
      <c r="X1724" s="54"/>
      <c r="Y1724" s="1" t="str">
        <f t="shared" si="53"/>
        <v>Gosper County, Nebraska</v>
      </c>
      <c r="Z1724" s="41" t="s">
        <v>1509</v>
      </c>
      <c r="AA1724" s="40" t="s">
        <v>2225</v>
      </c>
      <c r="AB1724" s="44" t="s">
        <v>1988</v>
      </c>
      <c r="AC1724" s="63"/>
      <c r="AD1724" s="57">
        <f t="shared" si="52"/>
        <v>0.88800000000000001</v>
      </c>
    </row>
    <row r="1725" spans="1:30" x14ac:dyDescent="0.3">
      <c r="A1725" s="47">
        <v>28370</v>
      </c>
      <c r="B1725" s="19">
        <v>99928</v>
      </c>
      <c r="C1725" s="49" t="s">
        <v>1988</v>
      </c>
      <c r="D1725" s="41" t="s">
        <v>57</v>
      </c>
      <c r="E1725" s="44" t="s">
        <v>1988</v>
      </c>
      <c r="F1725" s="18" t="s">
        <v>7</v>
      </c>
      <c r="G1725" s="16">
        <v>0.88800000000000001</v>
      </c>
      <c r="H1725" s="36">
        <f>(Reference!B$12*List!$G1725)+Reference!B$13</f>
        <v>874.62843189889225</v>
      </c>
      <c r="I1725" s="36">
        <f>(Reference!C$12*List!$G1725)+Reference!C$13</f>
        <v>1305.142354978474</v>
      </c>
      <c r="J1725" s="36">
        <f>(Reference!D$12*List!$G1725)+Reference!D$13</f>
        <v>1562.0803727315399</v>
      </c>
      <c r="K1725" s="36">
        <f>(Reference!E$12*List!$G1725)+Reference!E$13</f>
        <v>1932.0711182959549</v>
      </c>
      <c r="L1725" s="36">
        <f>(Reference!F$12*List!$G1725)+Reference!F$13</f>
        <v>2012.5783638585824</v>
      </c>
      <c r="M1725" s="36">
        <f>(Reference!G$12*List!$G1725)+Reference!G$13</f>
        <v>2279.222928948986</v>
      </c>
      <c r="N1725" s="36">
        <f>(Reference!H$12*List!$G1725)+Reference!H$13</f>
        <v>2366.0108816122438</v>
      </c>
      <c r="O1725" s="36">
        <f>(Reference!I$12*List!$G1725)+Reference!I$13</f>
        <v>2459.0795413761316</v>
      </c>
      <c r="P1725" s="36">
        <f>(Reference!J$12*List!$G1725)+Reference!J$13</f>
        <v>2846.7704614968693</v>
      </c>
      <c r="Q1725" s="36">
        <f>(Reference!K$12*List!$G1725)+Reference!K$13</f>
        <v>2936.9842543968352</v>
      </c>
      <c r="R1725" s="36">
        <f>(Reference!L$12*List!$G1725)+Reference!L$13</f>
        <v>3168.799443747379</v>
      </c>
      <c r="S1725" s="36">
        <f>(Reference!M$12*List!$G1725)+Reference!M$13</f>
        <v>3786.0216597275216</v>
      </c>
      <c r="T1725" s="36">
        <f>(Reference!N$12*List!$G1725)+Reference!N$13</f>
        <v>15272.293000035137</v>
      </c>
      <c r="U1725" s="12">
        <f>(Reference!O$12*List!$G1725)+Reference!O$13</f>
        <v>567.65030775498462</v>
      </c>
      <c r="V1725" s="12">
        <f>(Reference!P$12*List!$G1725)+Reference!P$13</f>
        <v>799.87088820020585</v>
      </c>
      <c r="W1725" s="12">
        <f>(Reference!Q$12*List!$G1725)+Reference!Q$13</f>
        <v>399.93544410010293</v>
      </c>
      <c r="X1725" s="54"/>
      <c r="Y1725" s="1" t="str">
        <f t="shared" si="53"/>
        <v>Grant County, Nebraska</v>
      </c>
      <c r="Z1725" s="41" t="s">
        <v>57</v>
      </c>
      <c r="AA1725" s="40" t="s">
        <v>2225</v>
      </c>
      <c r="AB1725" s="44" t="s">
        <v>1988</v>
      </c>
      <c r="AC1725" s="63"/>
      <c r="AD1725" s="57">
        <f t="shared" si="52"/>
        <v>0.88800000000000001</v>
      </c>
    </row>
    <row r="1726" spans="1:30" x14ac:dyDescent="0.3">
      <c r="A1726" s="47">
        <v>28380</v>
      </c>
      <c r="B1726" s="19">
        <v>99928</v>
      </c>
      <c r="C1726" s="49" t="s">
        <v>1988</v>
      </c>
      <c r="D1726" s="41" t="s">
        <v>1233</v>
      </c>
      <c r="E1726" s="44" t="s">
        <v>1988</v>
      </c>
      <c r="F1726" s="18" t="s">
        <v>7</v>
      </c>
      <c r="G1726" s="16">
        <v>0.88800000000000001</v>
      </c>
      <c r="H1726" s="36">
        <f>(Reference!B$12*List!$G1726)+Reference!B$13</f>
        <v>874.62843189889225</v>
      </c>
      <c r="I1726" s="36">
        <f>(Reference!C$12*List!$G1726)+Reference!C$13</f>
        <v>1305.142354978474</v>
      </c>
      <c r="J1726" s="36">
        <f>(Reference!D$12*List!$G1726)+Reference!D$13</f>
        <v>1562.0803727315399</v>
      </c>
      <c r="K1726" s="36">
        <f>(Reference!E$12*List!$G1726)+Reference!E$13</f>
        <v>1932.0711182959549</v>
      </c>
      <c r="L1726" s="36">
        <f>(Reference!F$12*List!$G1726)+Reference!F$13</f>
        <v>2012.5783638585824</v>
      </c>
      <c r="M1726" s="36">
        <f>(Reference!G$12*List!$G1726)+Reference!G$13</f>
        <v>2279.222928948986</v>
      </c>
      <c r="N1726" s="36">
        <f>(Reference!H$12*List!$G1726)+Reference!H$13</f>
        <v>2366.0108816122438</v>
      </c>
      <c r="O1726" s="36">
        <f>(Reference!I$12*List!$G1726)+Reference!I$13</f>
        <v>2459.0795413761316</v>
      </c>
      <c r="P1726" s="36">
        <f>(Reference!J$12*List!$G1726)+Reference!J$13</f>
        <v>2846.7704614968693</v>
      </c>
      <c r="Q1726" s="36">
        <f>(Reference!K$12*List!$G1726)+Reference!K$13</f>
        <v>2936.9842543968352</v>
      </c>
      <c r="R1726" s="36">
        <f>(Reference!L$12*List!$G1726)+Reference!L$13</f>
        <v>3168.799443747379</v>
      </c>
      <c r="S1726" s="36">
        <f>(Reference!M$12*List!$G1726)+Reference!M$13</f>
        <v>3786.0216597275216</v>
      </c>
      <c r="T1726" s="36">
        <f>(Reference!N$12*List!$G1726)+Reference!N$13</f>
        <v>15272.293000035137</v>
      </c>
      <c r="U1726" s="12">
        <f>(Reference!O$12*List!$G1726)+Reference!O$13</f>
        <v>567.65030775498462</v>
      </c>
      <c r="V1726" s="12">
        <f>(Reference!P$12*List!$G1726)+Reference!P$13</f>
        <v>799.87088820020585</v>
      </c>
      <c r="W1726" s="12">
        <f>(Reference!Q$12*List!$G1726)+Reference!Q$13</f>
        <v>399.93544410010293</v>
      </c>
      <c r="X1726" s="54"/>
      <c r="Y1726" s="1" t="str">
        <f t="shared" si="53"/>
        <v>Greeley County, Nebraska</v>
      </c>
      <c r="Z1726" s="41" t="s">
        <v>1233</v>
      </c>
      <c r="AA1726" s="40" t="s">
        <v>2225</v>
      </c>
      <c r="AB1726" s="44" t="s">
        <v>1988</v>
      </c>
      <c r="AC1726" s="63"/>
      <c r="AD1726" s="57">
        <f t="shared" si="52"/>
        <v>0.88800000000000001</v>
      </c>
    </row>
    <row r="1727" spans="1:30" x14ac:dyDescent="0.3">
      <c r="A1727" s="47">
        <v>28390</v>
      </c>
      <c r="B1727" s="28">
        <v>24260</v>
      </c>
      <c r="C1727" s="49" t="s">
        <v>2456</v>
      </c>
      <c r="D1727" s="40" t="s">
        <v>194</v>
      </c>
      <c r="E1727" s="43" t="s">
        <v>1988</v>
      </c>
      <c r="F1727" s="18" t="s">
        <v>6</v>
      </c>
      <c r="G1727" s="10">
        <v>0.96519999999999995</v>
      </c>
      <c r="H1727" s="36">
        <f>(Reference!B$12*List!$G1727)+Reference!B$13</f>
        <v>932.77041928604262</v>
      </c>
      <c r="I1727" s="36">
        <f>(Reference!C$12*List!$G1727)+Reference!C$13</f>
        <v>1391.9032783306279</v>
      </c>
      <c r="J1727" s="36">
        <f>(Reference!D$12*List!$G1727)+Reference!D$13</f>
        <v>1665.9215629063083</v>
      </c>
      <c r="K1727" s="36">
        <f>(Reference!E$12*List!$G1727)+Reference!E$13</f>
        <v>2060.5078926952883</v>
      </c>
      <c r="L1727" s="36">
        <f>(Reference!F$12*List!$G1727)+Reference!F$13</f>
        <v>2146.3669551956682</v>
      </c>
      <c r="M1727" s="36">
        <f>(Reference!G$12*List!$G1727)+Reference!G$13</f>
        <v>2430.7370416330969</v>
      </c>
      <c r="N1727" s="36">
        <f>(Reference!H$12*List!$G1727)+Reference!H$13</f>
        <v>2523.2943288675488</v>
      </c>
      <c r="O1727" s="36">
        <f>(Reference!I$12*List!$G1727)+Reference!I$13</f>
        <v>2622.5498408360727</v>
      </c>
      <c r="P1727" s="36">
        <f>(Reference!J$12*List!$G1727)+Reference!J$13</f>
        <v>3036.0129857847114</v>
      </c>
      <c r="Q1727" s="36">
        <f>(Reference!K$12*List!$G1727)+Reference!K$13</f>
        <v>3132.2238501468391</v>
      </c>
      <c r="R1727" s="36">
        <f>(Reference!L$12*List!$G1727)+Reference!L$13</f>
        <v>3379.4492357862309</v>
      </c>
      <c r="S1727" s="36">
        <f>(Reference!M$12*List!$G1727)+Reference!M$13</f>
        <v>4037.7020482891439</v>
      </c>
      <c r="T1727" s="36">
        <f>(Reference!N$12*List!$G1727)+Reference!N$13</f>
        <v>16287.537227864628</v>
      </c>
      <c r="U1727" s="12">
        <f>(Reference!O$12*List!$G1727)+Reference!O$13</f>
        <v>605.38555146544491</v>
      </c>
      <c r="V1727" s="12">
        <f>(Reference!P$12*List!$G1727)+Reference!P$13</f>
        <v>853.04327706494519</v>
      </c>
      <c r="W1727" s="12">
        <f>(Reference!Q$12*List!$G1727)+Reference!Q$13</f>
        <v>426.52163853247259</v>
      </c>
      <c r="X1727" s="54"/>
      <c r="Y1727" s="1" t="str">
        <f t="shared" si="53"/>
        <v>Hall County, Nebraska</v>
      </c>
      <c r="Z1727" s="40" t="s">
        <v>194</v>
      </c>
      <c r="AA1727" s="40" t="s">
        <v>2225</v>
      </c>
      <c r="AB1727" s="43" t="s">
        <v>1988</v>
      </c>
      <c r="AC1727" s="62"/>
      <c r="AD1727" s="57">
        <f t="shared" si="52"/>
        <v>0.96519999999999995</v>
      </c>
    </row>
    <row r="1728" spans="1:30" x14ac:dyDescent="0.3">
      <c r="A1728" s="47">
        <v>28400</v>
      </c>
      <c r="B1728" s="28">
        <v>24260</v>
      </c>
      <c r="C1728" s="49" t="s">
        <v>2456</v>
      </c>
      <c r="D1728" s="40" t="s">
        <v>272</v>
      </c>
      <c r="E1728" s="43" t="s">
        <v>1988</v>
      </c>
      <c r="F1728" s="18" t="s">
        <v>6</v>
      </c>
      <c r="G1728" s="10">
        <v>0.96519999999999995</v>
      </c>
      <c r="H1728" s="36">
        <f>(Reference!B$12*List!$G1728)+Reference!B$13</f>
        <v>932.77041928604262</v>
      </c>
      <c r="I1728" s="36">
        <f>(Reference!C$12*List!$G1728)+Reference!C$13</f>
        <v>1391.9032783306279</v>
      </c>
      <c r="J1728" s="36">
        <f>(Reference!D$12*List!$G1728)+Reference!D$13</f>
        <v>1665.9215629063083</v>
      </c>
      <c r="K1728" s="36">
        <f>(Reference!E$12*List!$G1728)+Reference!E$13</f>
        <v>2060.5078926952883</v>
      </c>
      <c r="L1728" s="36">
        <f>(Reference!F$12*List!$G1728)+Reference!F$13</f>
        <v>2146.3669551956682</v>
      </c>
      <c r="M1728" s="36">
        <f>(Reference!G$12*List!$G1728)+Reference!G$13</f>
        <v>2430.7370416330969</v>
      </c>
      <c r="N1728" s="36">
        <f>(Reference!H$12*List!$G1728)+Reference!H$13</f>
        <v>2523.2943288675488</v>
      </c>
      <c r="O1728" s="36">
        <f>(Reference!I$12*List!$G1728)+Reference!I$13</f>
        <v>2622.5498408360727</v>
      </c>
      <c r="P1728" s="36">
        <f>(Reference!J$12*List!$G1728)+Reference!J$13</f>
        <v>3036.0129857847114</v>
      </c>
      <c r="Q1728" s="36">
        <f>(Reference!K$12*List!$G1728)+Reference!K$13</f>
        <v>3132.2238501468391</v>
      </c>
      <c r="R1728" s="36">
        <f>(Reference!L$12*List!$G1728)+Reference!L$13</f>
        <v>3379.4492357862309</v>
      </c>
      <c r="S1728" s="36">
        <f>(Reference!M$12*List!$G1728)+Reference!M$13</f>
        <v>4037.7020482891439</v>
      </c>
      <c r="T1728" s="36">
        <f>(Reference!N$12*List!$G1728)+Reference!N$13</f>
        <v>16287.537227864628</v>
      </c>
      <c r="U1728" s="12">
        <f>(Reference!O$12*List!$G1728)+Reference!O$13</f>
        <v>605.38555146544491</v>
      </c>
      <c r="V1728" s="12">
        <f>(Reference!P$12*List!$G1728)+Reference!P$13</f>
        <v>853.04327706494519</v>
      </c>
      <c r="W1728" s="12">
        <f>(Reference!Q$12*List!$G1728)+Reference!Q$13</f>
        <v>426.52163853247259</v>
      </c>
      <c r="X1728" s="54"/>
      <c r="Y1728" s="1" t="str">
        <f t="shared" si="53"/>
        <v>Hamilton County, Nebraska</v>
      </c>
      <c r="Z1728" s="40" t="s">
        <v>272</v>
      </c>
      <c r="AA1728" s="40" t="s">
        <v>2225</v>
      </c>
      <c r="AB1728" s="43" t="s">
        <v>1988</v>
      </c>
      <c r="AC1728" s="62"/>
      <c r="AD1728" s="57">
        <f t="shared" si="52"/>
        <v>0.96519999999999995</v>
      </c>
    </row>
    <row r="1729" spans="1:30" x14ac:dyDescent="0.3">
      <c r="A1729" s="47">
        <v>28410</v>
      </c>
      <c r="B1729" s="19">
        <v>99928</v>
      </c>
      <c r="C1729" s="49" t="s">
        <v>1988</v>
      </c>
      <c r="D1729" s="41" t="s">
        <v>1273</v>
      </c>
      <c r="E1729" s="44" t="s">
        <v>1988</v>
      </c>
      <c r="F1729" s="18" t="s">
        <v>7</v>
      </c>
      <c r="G1729" s="16">
        <v>0.88800000000000001</v>
      </c>
      <c r="H1729" s="36">
        <f>(Reference!B$12*List!$G1729)+Reference!B$13</f>
        <v>874.62843189889225</v>
      </c>
      <c r="I1729" s="36">
        <f>(Reference!C$12*List!$G1729)+Reference!C$13</f>
        <v>1305.142354978474</v>
      </c>
      <c r="J1729" s="36">
        <f>(Reference!D$12*List!$G1729)+Reference!D$13</f>
        <v>1562.0803727315399</v>
      </c>
      <c r="K1729" s="36">
        <f>(Reference!E$12*List!$G1729)+Reference!E$13</f>
        <v>1932.0711182959549</v>
      </c>
      <c r="L1729" s="36">
        <f>(Reference!F$12*List!$G1729)+Reference!F$13</f>
        <v>2012.5783638585824</v>
      </c>
      <c r="M1729" s="36">
        <f>(Reference!G$12*List!$G1729)+Reference!G$13</f>
        <v>2279.222928948986</v>
      </c>
      <c r="N1729" s="36">
        <f>(Reference!H$12*List!$G1729)+Reference!H$13</f>
        <v>2366.0108816122438</v>
      </c>
      <c r="O1729" s="36">
        <f>(Reference!I$12*List!$G1729)+Reference!I$13</f>
        <v>2459.0795413761316</v>
      </c>
      <c r="P1729" s="36">
        <f>(Reference!J$12*List!$G1729)+Reference!J$13</f>
        <v>2846.7704614968693</v>
      </c>
      <c r="Q1729" s="36">
        <f>(Reference!K$12*List!$G1729)+Reference!K$13</f>
        <v>2936.9842543968352</v>
      </c>
      <c r="R1729" s="36">
        <f>(Reference!L$12*List!$G1729)+Reference!L$13</f>
        <v>3168.799443747379</v>
      </c>
      <c r="S1729" s="36">
        <f>(Reference!M$12*List!$G1729)+Reference!M$13</f>
        <v>3786.0216597275216</v>
      </c>
      <c r="T1729" s="36">
        <f>(Reference!N$12*List!$G1729)+Reference!N$13</f>
        <v>15272.293000035137</v>
      </c>
      <c r="U1729" s="12">
        <f>(Reference!O$12*List!$G1729)+Reference!O$13</f>
        <v>567.65030775498462</v>
      </c>
      <c r="V1729" s="12">
        <f>(Reference!P$12*List!$G1729)+Reference!P$13</f>
        <v>799.87088820020585</v>
      </c>
      <c r="W1729" s="12">
        <f>(Reference!Q$12*List!$G1729)+Reference!Q$13</f>
        <v>399.93544410010293</v>
      </c>
      <c r="X1729" s="54"/>
      <c r="Y1729" s="1" t="str">
        <f t="shared" si="53"/>
        <v>Harlan County, Nebraska</v>
      </c>
      <c r="Z1729" s="41" t="s">
        <v>1273</v>
      </c>
      <c r="AA1729" s="40" t="s">
        <v>2225</v>
      </c>
      <c r="AB1729" s="44" t="s">
        <v>1988</v>
      </c>
      <c r="AC1729" s="63"/>
      <c r="AD1729" s="57">
        <f t="shared" si="52"/>
        <v>0.88800000000000001</v>
      </c>
    </row>
    <row r="1730" spans="1:30" x14ac:dyDescent="0.3">
      <c r="A1730" s="47">
        <v>28420</v>
      </c>
      <c r="B1730" s="19">
        <v>99928</v>
      </c>
      <c r="C1730" s="49" t="s">
        <v>1988</v>
      </c>
      <c r="D1730" s="41" t="s">
        <v>1510</v>
      </c>
      <c r="E1730" s="44" t="s">
        <v>1988</v>
      </c>
      <c r="F1730" s="18" t="s">
        <v>7</v>
      </c>
      <c r="G1730" s="16">
        <v>0.88800000000000001</v>
      </c>
      <c r="H1730" s="36">
        <f>(Reference!B$12*List!$G1730)+Reference!B$13</f>
        <v>874.62843189889225</v>
      </c>
      <c r="I1730" s="36">
        <f>(Reference!C$12*List!$G1730)+Reference!C$13</f>
        <v>1305.142354978474</v>
      </c>
      <c r="J1730" s="36">
        <f>(Reference!D$12*List!$G1730)+Reference!D$13</f>
        <v>1562.0803727315399</v>
      </c>
      <c r="K1730" s="36">
        <f>(Reference!E$12*List!$G1730)+Reference!E$13</f>
        <v>1932.0711182959549</v>
      </c>
      <c r="L1730" s="36">
        <f>(Reference!F$12*List!$G1730)+Reference!F$13</f>
        <v>2012.5783638585824</v>
      </c>
      <c r="M1730" s="36">
        <f>(Reference!G$12*List!$G1730)+Reference!G$13</f>
        <v>2279.222928948986</v>
      </c>
      <c r="N1730" s="36">
        <f>(Reference!H$12*List!$G1730)+Reference!H$13</f>
        <v>2366.0108816122438</v>
      </c>
      <c r="O1730" s="36">
        <f>(Reference!I$12*List!$G1730)+Reference!I$13</f>
        <v>2459.0795413761316</v>
      </c>
      <c r="P1730" s="36">
        <f>(Reference!J$12*List!$G1730)+Reference!J$13</f>
        <v>2846.7704614968693</v>
      </c>
      <c r="Q1730" s="36">
        <f>(Reference!K$12*List!$G1730)+Reference!K$13</f>
        <v>2936.9842543968352</v>
      </c>
      <c r="R1730" s="36">
        <f>(Reference!L$12*List!$G1730)+Reference!L$13</f>
        <v>3168.799443747379</v>
      </c>
      <c r="S1730" s="36">
        <f>(Reference!M$12*List!$G1730)+Reference!M$13</f>
        <v>3786.0216597275216</v>
      </c>
      <c r="T1730" s="36">
        <f>(Reference!N$12*List!$G1730)+Reference!N$13</f>
        <v>15272.293000035137</v>
      </c>
      <c r="U1730" s="12">
        <f>(Reference!O$12*List!$G1730)+Reference!O$13</f>
        <v>567.65030775498462</v>
      </c>
      <c r="V1730" s="12">
        <f>(Reference!P$12*List!$G1730)+Reference!P$13</f>
        <v>799.87088820020585</v>
      </c>
      <c r="W1730" s="12">
        <f>(Reference!Q$12*List!$G1730)+Reference!Q$13</f>
        <v>399.93544410010293</v>
      </c>
      <c r="X1730" s="54"/>
      <c r="Y1730" s="1" t="str">
        <f t="shared" si="53"/>
        <v>Hayes County, Nebraska</v>
      </c>
      <c r="Z1730" s="41" t="s">
        <v>1510</v>
      </c>
      <c r="AA1730" s="40" t="s">
        <v>2225</v>
      </c>
      <c r="AB1730" s="44" t="s">
        <v>1988</v>
      </c>
      <c r="AC1730" s="63"/>
      <c r="AD1730" s="57">
        <f t="shared" si="52"/>
        <v>0.88800000000000001</v>
      </c>
    </row>
    <row r="1731" spans="1:30" x14ac:dyDescent="0.3">
      <c r="A1731" s="47">
        <v>28430</v>
      </c>
      <c r="B1731" s="19">
        <v>99928</v>
      </c>
      <c r="C1731" s="49" t="s">
        <v>1988</v>
      </c>
      <c r="D1731" s="41" t="s">
        <v>1511</v>
      </c>
      <c r="E1731" s="44" t="s">
        <v>1988</v>
      </c>
      <c r="F1731" s="18" t="s">
        <v>7</v>
      </c>
      <c r="G1731" s="16">
        <v>0.88800000000000001</v>
      </c>
      <c r="H1731" s="36">
        <f>(Reference!B$12*List!$G1731)+Reference!B$13</f>
        <v>874.62843189889225</v>
      </c>
      <c r="I1731" s="36">
        <f>(Reference!C$12*List!$G1731)+Reference!C$13</f>
        <v>1305.142354978474</v>
      </c>
      <c r="J1731" s="36">
        <f>(Reference!D$12*List!$G1731)+Reference!D$13</f>
        <v>1562.0803727315399</v>
      </c>
      <c r="K1731" s="36">
        <f>(Reference!E$12*List!$G1731)+Reference!E$13</f>
        <v>1932.0711182959549</v>
      </c>
      <c r="L1731" s="36">
        <f>(Reference!F$12*List!$G1731)+Reference!F$13</f>
        <v>2012.5783638585824</v>
      </c>
      <c r="M1731" s="36">
        <f>(Reference!G$12*List!$G1731)+Reference!G$13</f>
        <v>2279.222928948986</v>
      </c>
      <c r="N1731" s="36">
        <f>(Reference!H$12*List!$G1731)+Reference!H$13</f>
        <v>2366.0108816122438</v>
      </c>
      <c r="O1731" s="36">
        <f>(Reference!I$12*List!$G1731)+Reference!I$13</f>
        <v>2459.0795413761316</v>
      </c>
      <c r="P1731" s="36">
        <f>(Reference!J$12*List!$G1731)+Reference!J$13</f>
        <v>2846.7704614968693</v>
      </c>
      <c r="Q1731" s="36">
        <f>(Reference!K$12*List!$G1731)+Reference!K$13</f>
        <v>2936.9842543968352</v>
      </c>
      <c r="R1731" s="36">
        <f>(Reference!L$12*List!$G1731)+Reference!L$13</f>
        <v>3168.799443747379</v>
      </c>
      <c r="S1731" s="36">
        <f>(Reference!M$12*List!$G1731)+Reference!M$13</f>
        <v>3786.0216597275216</v>
      </c>
      <c r="T1731" s="36">
        <f>(Reference!N$12*List!$G1731)+Reference!N$13</f>
        <v>15272.293000035137</v>
      </c>
      <c r="U1731" s="12">
        <f>(Reference!O$12*List!$G1731)+Reference!O$13</f>
        <v>567.65030775498462</v>
      </c>
      <c r="V1731" s="12">
        <f>(Reference!P$12*List!$G1731)+Reference!P$13</f>
        <v>799.87088820020585</v>
      </c>
      <c r="W1731" s="12">
        <f>(Reference!Q$12*List!$G1731)+Reference!Q$13</f>
        <v>399.93544410010293</v>
      </c>
      <c r="X1731" s="54"/>
      <c r="Y1731" s="1" t="str">
        <f t="shared" si="53"/>
        <v>Hitchcock County, Nebraska</v>
      </c>
      <c r="Z1731" s="41" t="s">
        <v>1511</v>
      </c>
      <c r="AA1731" s="40" t="s">
        <v>2225</v>
      </c>
      <c r="AB1731" s="44" t="s">
        <v>1988</v>
      </c>
      <c r="AC1731" s="63"/>
      <c r="AD1731" s="57">
        <f t="shared" si="52"/>
        <v>0.88800000000000001</v>
      </c>
    </row>
    <row r="1732" spans="1:30" x14ac:dyDescent="0.3">
      <c r="A1732" s="47">
        <v>28440</v>
      </c>
      <c r="B1732" s="19">
        <v>99928</v>
      </c>
      <c r="C1732" s="49" t="s">
        <v>1988</v>
      </c>
      <c r="D1732" s="41" t="s">
        <v>1442</v>
      </c>
      <c r="E1732" s="44" t="s">
        <v>1988</v>
      </c>
      <c r="F1732" s="18" t="s">
        <v>7</v>
      </c>
      <c r="G1732" s="16">
        <v>0.88800000000000001</v>
      </c>
      <c r="H1732" s="36">
        <f>(Reference!B$12*List!$G1732)+Reference!B$13</f>
        <v>874.62843189889225</v>
      </c>
      <c r="I1732" s="36">
        <f>(Reference!C$12*List!$G1732)+Reference!C$13</f>
        <v>1305.142354978474</v>
      </c>
      <c r="J1732" s="36">
        <f>(Reference!D$12*List!$G1732)+Reference!D$13</f>
        <v>1562.0803727315399</v>
      </c>
      <c r="K1732" s="36">
        <f>(Reference!E$12*List!$G1732)+Reference!E$13</f>
        <v>1932.0711182959549</v>
      </c>
      <c r="L1732" s="36">
        <f>(Reference!F$12*List!$G1732)+Reference!F$13</f>
        <v>2012.5783638585824</v>
      </c>
      <c r="M1732" s="36">
        <f>(Reference!G$12*List!$G1732)+Reference!G$13</f>
        <v>2279.222928948986</v>
      </c>
      <c r="N1732" s="36">
        <f>(Reference!H$12*List!$G1732)+Reference!H$13</f>
        <v>2366.0108816122438</v>
      </c>
      <c r="O1732" s="36">
        <f>(Reference!I$12*List!$G1732)+Reference!I$13</f>
        <v>2459.0795413761316</v>
      </c>
      <c r="P1732" s="36">
        <f>(Reference!J$12*List!$G1732)+Reference!J$13</f>
        <v>2846.7704614968693</v>
      </c>
      <c r="Q1732" s="36">
        <f>(Reference!K$12*List!$G1732)+Reference!K$13</f>
        <v>2936.9842543968352</v>
      </c>
      <c r="R1732" s="36">
        <f>(Reference!L$12*List!$G1732)+Reference!L$13</f>
        <v>3168.799443747379</v>
      </c>
      <c r="S1732" s="36">
        <f>(Reference!M$12*List!$G1732)+Reference!M$13</f>
        <v>3786.0216597275216</v>
      </c>
      <c r="T1732" s="36">
        <f>(Reference!N$12*List!$G1732)+Reference!N$13</f>
        <v>15272.293000035137</v>
      </c>
      <c r="U1732" s="12">
        <f>(Reference!O$12*List!$G1732)+Reference!O$13</f>
        <v>567.65030775498462</v>
      </c>
      <c r="V1732" s="12">
        <f>(Reference!P$12*List!$G1732)+Reference!P$13</f>
        <v>799.87088820020585</v>
      </c>
      <c r="W1732" s="12">
        <f>(Reference!Q$12*List!$G1732)+Reference!Q$13</f>
        <v>399.93544410010293</v>
      </c>
      <c r="X1732" s="54"/>
      <c r="Y1732" s="1" t="str">
        <f t="shared" si="53"/>
        <v>Holt County, Nebraska</v>
      </c>
      <c r="Z1732" s="41" t="s">
        <v>1442</v>
      </c>
      <c r="AA1732" s="40" t="s">
        <v>2225</v>
      </c>
      <c r="AB1732" s="44" t="s">
        <v>1988</v>
      </c>
      <c r="AC1732" s="63"/>
      <c r="AD1732" s="57">
        <f t="shared" si="52"/>
        <v>0.88800000000000001</v>
      </c>
    </row>
    <row r="1733" spans="1:30" x14ac:dyDescent="0.3">
      <c r="A1733" s="47">
        <v>28450</v>
      </c>
      <c r="B1733" s="19">
        <v>99928</v>
      </c>
      <c r="C1733" s="49" t="s">
        <v>1988</v>
      </c>
      <c r="D1733" s="41" t="s">
        <v>1512</v>
      </c>
      <c r="E1733" s="44" t="s">
        <v>1988</v>
      </c>
      <c r="F1733" s="18" t="s">
        <v>7</v>
      </c>
      <c r="G1733" s="16">
        <v>0.88800000000000001</v>
      </c>
      <c r="H1733" s="36">
        <f>(Reference!B$12*List!$G1733)+Reference!B$13</f>
        <v>874.62843189889225</v>
      </c>
      <c r="I1733" s="36">
        <f>(Reference!C$12*List!$G1733)+Reference!C$13</f>
        <v>1305.142354978474</v>
      </c>
      <c r="J1733" s="36">
        <f>(Reference!D$12*List!$G1733)+Reference!D$13</f>
        <v>1562.0803727315399</v>
      </c>
      <c r="K1733" s="36">
        <f>(Reference!E$12*List!$G1733)+Reference!E$13</f>
        <v>1932.0711182959549</v>
      </c>
      <c r="L1733" s="36">
        <f>(Reference!F$12*List!$G1733)+Reference!F$13</f>
        <v>2012.5783638585824</v>
      </c>
      <c r="M1733" s="36">
        <f>(Reference!G$12*List!$G1733)+Reference!G$13</f>
        <v>2279.222928948986</v>
      </c>
      <c r="N1733" s="36">
        <f>(Reference!H$12*List!$G1733)+Reference!H$13</f>
        <v>2366.0108816122438</v>
      </c>
      <c r="O1733" s="36">
        <f>(Reference!I$12*List!$G1733)+Reference!I$13</f>
        <v>2459.0795413761316</v>
      </c>
      <c r="P1733" s="36">
        <f>(Reference!J$12*List!$G1733)+Reference!J$13</f>
        <v>2846.7704614968693</v>
      </c>
      <c r="Q1733" s="36">
        <f>(Reference!K$12*List!$G1733)+Reference!K$13</f>
        <v>2936.9842543968352</v>
      </c>
      <c r="R1733" s="36">
        <f>(Reference!L$12*List!$G1733)+Reference!L$13</f>
        <v>3168.799443747379</v>
      </c>
      <c r="S1733" s="36">
        <f>(Reference!M$12*List!$G1733)+Reference!M$13</f>
        <v>3786.0216597275216</v>
      </c>
      <c r="T1733" s="36">
        <f>(Reference!N$12*List!$G1733)+Reference!N$13</f>
        <v>15272.293000035137</v>
      </c>
      <c r="U1733" s="12">
        <f>(Reference!O$12*List!$G1733)+Reference!O$13</f>
        <v>567.65030775498462</v>
      </c>
      <c r="V1733" s="12">
        <f>(Reference!P$12*List!$G1733)+Reference!P$13</f>
        <v>799.87088820020585</v>
      </c>
      <c r="W1733" s="12">
        <f>(Reference!Q$12*List!$G1733)+Reference!Q$13</f>
        <v>399.93544410010293</v>
      </c>
      <c r="X1733" s="54"/>
      <c r="Y1733" s="1" t="str">
        <f t="shared" si="53"/>
        <v>Hooker County, Nebraska</v>
      </c>
      <c r="Z1733" s="41" t="s">
        <v>1512</v>
      </c>
      <c r="AA1733" s="40" t="s">
        <v>2225</v>
      </c>
      <c r="AB1733" s="44" t="s">
        <v>1988</v>
      </c>
      <c r="AC1733" s="63"/>
      <c r="AD1733" s="57">
        <f t="shared" si="52"/>
        <v>0.88800000000000001</v>
      </c>
    </row>
    <row r="1734" spans="1:30" x14ac:dyDescent="0.3">
      <c r="A1734" s="47">
        <v>28460</v>
      </c>
      <c r="B1734" s="28">
        <v>24260</v>
      </c>
      <c r="C1734" s="49" t="s">
        <v>2456</v>
      </c>
      <c r="D1734" s="40" t="s">
        <v>276</v>
      </c>
      <c r="E1734" s="43" t="s">
        <v>1988</v>
      </c>
      <c r="F1734" s="18" t="s">
        <v>6</v>
      </c>
      <c r="G1734" s="10">
        <v>0.96519999999999995</v>
      </c>
      <c r="H1734" s="36">
        <f>(Reference!B$12*List!$G1734)+Reference!B$13</f>
        <v>932.77041928604262</v>
      </c>
      <c r="I1734" s="36">
        <f>(Reference!C$12*List!$G1734)+Reference!C$13</f>
        <v>1391.9032783306279</v>
      </c>
      <c r="J1734" s="36">
        <f>(Reference!D$12*List!$G1734)+Reference!D$13</f>
        <v>1665.9215629063083</v>
      </c>
      <c r="K1734" s="36">
        <f>(Reference!E$12*List!$G1734)+Reference!E$13</f>
        <v>2060.5078926952883</v>
      </c>
      <c r="L1734" s="36">
        <f>(Reference!F$12*List!$G1734)+Reference!F$13</f>
        <v>2146.3669551956682</v>
      </c>
      <c r="M1734" s="36">
        <f>(Reference!G$12*List!$G1734)+Reference!G$13</f>
        <v>2430.7370416330969</v>
      </c>
      <c r="N1734" s="36">
        <f>(Reference!H$12*List!$G1734)+Reference!H$13</f>
        <v>2523.2943288675488</v>
      </c>
      <c r="O1734" s="36">
        <f>(Reference!I$12*List!$G1734)+Reference!I$13</f>
        <v>2622.5498408360727</v>
      </c>
      <c r="P1734" s="36">
        <f>(Reference!J$12*List!$G1734)+Reference!J$13</f>
        <v>3036.0129857847114</v>
      </c>
      <c r="Q1734" s="36">
        <f>(Reference!K$12*List!$G1734)+Reference!K$13</f>
        <v>3132.2238501468391</v>
      </c>
      <c r="R1734" s="36">
        <f>(Reference!L$12*List!$G1734)+Reference!L$13</f>
        <v>3379.4492357862309</v>
      </c>
      <c r="S1734" s="36">
        <f>(Reference!M$12*List!$G1734)+Reference!M$13</f>
        <v>4037.7020482891439</v>
      </c>
      <c r="T1734" s="36">
        <f>(Reference!N$12*List!$G1734)+Reference!N$13</f>
        <v>16287.537227864628</v>
      </c>
      <c r="U1734" s="12">
        <f>(Reference!O$12*List!$G1734)+Reference!O$13</f>
        <v>605.38555146544491</v>
      </c>
      <c r="V1734" s="12">
        <f>(Reference!P$12*List!$G1734)+Reference!P$13</f>
        <v>853.04327706494519</v>
      </c>
      <c r="W1734" s="12">
        <f>(Reference!Q$12*List!$G1734)+Reference!Q$13</f>
        <v>426.52163853247259</v>
      </c>
      <c r="X1734" s="54"/>
      <c r="Y1734" s="1" t="str">
        <f t="shared" si="53"/>
        <v>Howard County, Nebraska</v>
      </c>
      <c r="Z1734" s="40" t="s">
        <v>276</v>
      </c>
      <c r="AA1734" s="40" t="s">
        <v>2225</v>
      </c>
      <c r="AB1734" s="43" t="s">
        <v>1988</v>
      </c>
      <c r="AC1734" s="62"/>
      <c r="AD1734" s="57">
        <f t="shared" si="52"/>
        <v>0.96519999999999995</v>
      </c>
    </row>
    <row r="1735" spans="1:30" x14ac:dyDescent="0.3">
      <c r="A1735" s="47">
        <v>28470</v>
      </c>
      <c r="B1735" s="19">
        <v>99928</v>
      </c>
      <c r="C1735" s="49" t="s">
        <v>1988</v>
      </c>
      <c r="D1735" s="41" t="s">
        <v>25</v>
      </c>
      <c r="E1735" s="44" t="s">
        <v>1988</v>
      </c>
      <c r="F1735" s="18" t="s">
        <v>7</v>
      </c>
      <c r="G1735" s="16">
        <v>0.88800000000000001</v>
      </c>
      <c r="H1735" s="36">
        <f>(Reference!B$12*List!$G1735)+Reference!B$13</f>
        <v>874.62843189889225</v>
      </c>
      <c r="I1735" s="36">
        <f>(Reference!C$12*List!$G1735)+Reference!C$13</f>
        <v>1305.142354978474</v>
      </c>
      <c r="J1735" s="36">
        <f>(Reference!D$12*List!$G1735)+Reference!D$13</f>
        <v>1562.0803727315399</v>
      </c>
      <c r="K1735" s="36">
        <f>(Reference!E$12*List!$G1735)+Reference!E$13</f>
        <v>1932.0711182959549</v>
      </c>
      <c r="L1735" s="36">
        <f>(Reference!F$12*List!$G1735)+Reference!F$13</f>
        <v>2012.5783638585824</v>
      </c>
      <c r="M1735" s="36">
        <f>(Reference!G$12*List!$G1735)+Reference!G$13</f>
        <v>2279.222928948986</v>
      </c>
      <c r="N1735" s="36">
        <f>(Reference!H$12*List!$G1735)+Reference!H$13</f>
        <v>2366.0108816122438</v>
      </c>
      <c r="O1735" s="36">
        <f>(Reference!I$12*List!$G1735)+Reference!I$13</f>
        <v>2459.0795413761316</v>
      </c>
      <c r="P1735" s="36">
        <f>(Reference!J$12*List!$G1735)+Reference!J$13</f>
        <v>2846.7704614968693</v>
      </c>
      <c r="Q1735" s="36">
        <f>(Reference!K$12*List!$G1735)+Reference!K$13</f>
        <v>2936.9842543968352</v>
      </c>
      <c r="R1735" s="36">
        <f>(Reference!L$12*List!$G1735)+Reference!L$13</f>
        <v>3168.799443747379</v>
      </c>
      <c r="S1735" s="36">
        <f>(Reference!M$12*List!$G1735)+Reference!M$13</f>
        <v>3786.0216597275216</v>
      </c>
      <c r="T1735" s="36">
        <f>(Reference!N$12*List!$G1735)+Reference!N$13</f>
        <v>15272.293000035137</v>
      </c>
      <c r="U1735" s="12">
        <f>(Reference!O$12*List!$G1735)+Reference!O$13</f>
        <v>567.65030775498462</v>
      </c>
      <c r="V1735" s="12">
        <f>(Reference!P$12*List!$G1735)+Reference!P$13</f>
        <v>799.87088820020585</v>
      </c>
      <c r="W1735" s="12">
        <f>(Reference!Q$12*List!$G1735)+Reference!Q$13</f>
        <v>399.93544410010293</v>
      </c>
      <c r="X1735" s="54"/>
      <c r="Y1735" s="1" t="str">
        <f t="shared" si="53"/>
        <v>Jefferson County, Nebraska</v>
      </c>
      <c r="Z1735" s="41" t="s">
        <v>25</v>
      </c>
      <c r="AA1735" s="40" t="s">
        <v>2225</v>
      </c>
      <c r="AB1735" s="44" t="s">
        <v>1988</v>
      </c>
      <c r="AC1735" s="63"/>
      <c r="AD1735" s="57">
        <f t="shared" si="52"/>
        <v>0.88800000000000001</v>
      </c>
    </row>
    <row r="1736" spans="1:30" x14ac:dyDescent="0.3">
      <c r="A1736" s="47">
        <v>28480</v>
      </c>
      <c r="B1736" s="19">
        <v>99928</v>
      </c>
      <c r="C1736" s="49" t="s">
        <v>1988</v>
      </c>
      <c r="D1736" s="41" t="s">
        <v>277</v>
      </c>
      <c r="E1736" s="44" t="s">
        <v>1988</v>
      </c>
      <c r="F1736" s="18" t="s">
        <v>7</v>
      </c>
      <c r="G1736" s="16">
        <v>0.88800000000000001</v>
      </c>
      <c r="H1736" s="36">
        <f>(Reference!B$12*List!$G1736)+Reference!B$13</f>
        <v>874.62843189889225</v>
      </c>
      <c r="I1736" s="36">
        <f>(Reference!C$12*List!$G1736)+Reference!C$13</f>
        <v>1305.142354978474</v>
      </c>
      <c r="J1736" s="36">
        <f>(Reference!D$12*List!$G1736)+Reference!D$13</f>
        <v>1562.0803727315399</v>
      </c>
      <c r="K1736" s="36">
        <f>(Reference!E$12*List!$G1736)+Reference!E$13</f>
        <v>1932.0711182959549</v>
      </c>
      <c r="L1736" s="36">
        <f>(Reference!F$12*List!$G1736)+Reference!F$13</f>
        <v>2012.5783638585824</v>
      </c>
      <c r="M1736" s="36">
        <f>(Reference!G$12*List!$G1736)+Reference!G$13</f>
        <v>2279.222928948986</v>
      </c>
      <c r="N1736" s="36">
        <f>(Reference!H$12*List!$G1736)+Reference!H$13</f>
        <v>2366.0108816122438</v>
      </c>
      <c r="O1736" s="36">
        <f>(Reference!I$12*List!$G1736)+Reference!I$13</f>
        <v>2459.0795413761316</v>
      </c>
      <c r="P1736" s="36">
        <f>(Reference!J$12*List!$G1736)+Reference!J$13</f>
        <v>2846.7704614968693</v>
      </c>
      <c r="Q1736" s="36">
        <f>(Reference!K$12*List!$G1736)+Reference!K$13</f>
        <v>2936.9842543968352</v>
      </c>
      <c r="R1736" s="36">
        <f>(Reference!L$12*List!$G1736)+Reference!L$13</f>
        <v>3168.799443747379</v>
      </c>
      <c r="S1736" s="36">
        <f>(Reference!M$12*List!$G1736)+Reference!M$13</f>
        <v>3786.0216597275216</v>
      </c>
      <c r="T1736" s="36">
        <f>(Reference!N$12*List!$G1736)+Reference!N$13</f>
        <v>15272.293000035137</v>
      </c>
      <c r="U1736" s="12">
        <f>(Reference!O$12*List!$G1736)+Reference!O$13</f>
        <v>567.65030775498462</v>
      </c>
      <c r="V1736" s="12">
        <f>(Reference!P$12*List!$G1736)+Reference!P$13</f>
        <v>799.87088820020585</v>
      </c>
      <c r="W1736" s="12">
        <f>(Reference!Q$12*List!$G1736)+Reference!Q$13</f>
        <v>399.93544410010293</v>
      </c>
      <c r="X1736" s="54"/>
      <c r="Y1736" s="1" t="str">
        <f t="shared" si="53"/>
        <v>Johnson County, Nebraska</v>
      </c>
      <c r="Z1736" s="41" t="s">
        <v>277</v>
      </c>
      <c r="AA1736" s="40" t="s">
        <v>2225</v>
      </c>
      <c r="AB1736" s="44" t="s">
        <v>1988</v>
      </c>
      <c r="AC1736" s="63"/>
      <c r="AD1736" s="57">
        <f t="shared" si="52"/>
        <v>0.88800000000000001</v>
      </c>
    </row>
    <row r="1737" spans="1:30" x14ac:dyDescent="0.3">
      <c r="A1737" s="47">
        <v>28490</v>
      </c>
      <c r="B1737" s="19">
        <v>99928</v>
      </c>
      <c r="C1737" s="49" t="s">
        <v>1988</v>
      </c>
      <c r="D1737" s="41" t="s">
        <v>1513</v>
      </c>
      <c r="E1737" s="44" t="s">
        <v>1988</v>
      </c>
      <c r="F1737" s="18" t="s">
        <v>7</v>
      </c>
      <c r="G1737" s="16">
        <v>0.88800000000000001</v>
      </c>
      <c r="H1737" s="36">
        <f>(Reference!B$12*List!$G1737)+Reference!B$13</f>
        <v>874.62843189889225</v>
      </c>
      <c r="I1737" s="36">
        <f>(Reference!C$12*List!$G1737)+Reference!C$13</f>
        <v>1305.142354978474</v>
      </c>
      <c r="J1737" s="36">
        <f>(Reference!D$12*List!$G1737)+Reference!D$13</f>
        <v>1562.0803727315399</v>
      </c>
      <c r="K1737" s="36">
        <f>(Reference!E$12*List!$G1737)+Reference!E$13</f>
        <v>1932.0711182959549</v>
      </c>
      <c r="L1737" s="36">
        <f>(Reference!F$12*List!$G1737)+Reference!F$13</f>
        <v>2012.5783638585824</v>
      </c>
      <c r="M1737" s="36">
        <f>(Reference!G$12*List!$G1737)+Reference!G$13</f>
        <v>2279.222928948986</v>
      </c>
      <c r="N1737" s="36">
        <f>(Reference!H$12*List!$G1737)+Reference!H$13</f>
        <v>2366.0108816122438</v>
      </c>
      <c r="O1737" s="36">
        <f>(Reference!I$12*List!$G1737)+Reference!I$13</f>
        <v>2459.0795413761316</v>
      </c>
      <c r="P1737" s="36">
        <f>(Reference!J$12*List!$G1737)+Reference!J$13</f>
        <v>2846.7704614968693</v>
      </c>
      <c r="Q1737" s="36">
        <f>(Reference!K$12*List!$G1737)+Reference!K$13</f>
        <v>2936.9842543968352</v>
      </c>
      <c r="R1737" s="36">
        <f>(Reference!L$12*List!$G1737)+Reference!L$13</f>
        <v>3168.799443747379</v>
      </c>
      <c r="S1737" s="36">
        <f>(Reference!M$12*List!$G1737)+Reference!M$13</f>
        <v>3786.0216597275216</v>
      </c>
      <c r="T1737" s="36">
        <f>(Reference!N$12*List!$G1737)+Reference!N$13</f>
        <v>15272.293000035137</v>
      </c>
      <c r="U1737" s="12">
        <f>(Reference!O$12*List!$G1737)+Reference!O$13</f>
        <v>567.65030775498462</v>
      </c>
      <c r="V1737" s="12">
        <f>(Reference!P$12*List!$G1737)+Reference!P$13</f>
        <v>799.87088820020585</v>
      </c>
      <c r="W1737" s="12">
        <f>(Reference!Q$12*List!$G1737)+Reference!Q$13</f>
        <v>399.93544410010293</v>
      </c>
      <c r="X1737" s="54"/>
      <c r="Y1737" s="1" t="str">
        <f t="shared" si="53"/>
        <v>Kearney County, Nebraska</v>
      </c>
      <c r="Z1737" s="41" t="s">
        <v>1513</v>
      </c>
      <c r="AA1737" s="40" t="s">
        <v>2225</v>
      </c>
      <c r="AB1737" s="44" t="s">
        <v>1988</v>
      </c>
      <c r="AC1737" s="63"/>
      <c r="AD1737" s="57">
        <f t="shared" si="52"/>
        <v>0.88800000000000001</v>
      </c>
    </row>
    <row r="1738" spans="1:30" x14ac:dyDescent="0.3">
      <c r="A1738" s="47">
        <v>28500</v>
      </c>
      <c r="B1738" s="19">
        <v>99928</v>
      </c>
      <c r="C1738" s="49" t="s">
        <v>1988</v>
      </c>
      <c r="D1738" s="41" t="s">
        <v>1514</v>
      </c>
      <c r="E1738" s="44" t="s">
        <v>1988</v>
      </c>
      <c r="F1738" s="18" t="s">
        <v>7</v>
      </c>
      <c r="G1738" s="16">
        <v>0.88800000000000001</v>
      </c>
      <c r="H1738" s="36">
        <f>(Reference!B$12*List!$G1738)+Reference!B$13</f>
        <v>874.62843189889225</v>
      </c>
      <c r="I1738" s="36">
        <f>(Reference!C$12*List!$G1738)+Reference!C$13</f>
        <v>1305.142354978474</v>
      </c>
      <c r="J1738" s="36">
        <f>(Reference!D$12*List!$G1738)+Reference!D$13</f>
        <v>1562.0803727315399</v>
      </c>
      <c r="K1738" s="36">
        <f>(Reference!E$12*List!$G1738)+Reference!E$13</f>
        <v>1932.0711182959549</v>
      </c>
      <c r="L1738" s="36">
        <f>(Reference!F$12*List!$G1738)+Reference!F$13</f>
        <v>2012.5783638585824</v>
      </c>
      <c r="M1738" s="36">
        <f>(Reference!G$12*List!$G1738)+Reference!G$13</f>
        <v>2279.222928948986</v>
      </c>
      <c r="N1738" s="36">
        <f>(Reference!H$12*List!$G1738)+Reference!H$13</f>
        <v>2366.0108816122438</v>
      </c>
      <c r="O1738" s="36">
        <f>(Reference!I$12*List!$G1738)+Reference!I$13</f>
        <v>2459.0795413761316</v>
      </c>
      <c r="P1738" s="36">
        <f>(Reference!J$12*List!$G1738)+Reference!J$13</f>
        <v>2846.7704614968693</v>
      </c>
      <c r="Q1738" s="36">
        <f>(Reference!K$12*List!$G1738)+Reference!K$13</f>
        <v>2936.9842543968352</v>
      </c>
      <c r="R1738" s="36">
        <f>(Reference!L$12*List!$G1738)+Reference!L$13</f>
        <v>3168.799443747379</v>
      </c>
      <c r="S1738" s="36">
        <f>(Reference!M$12*List!$G1738)+Reference!M$13</f>
        <v>3786.0216597275216</v>
      </c>
      <c r="T1738" s="36">
        <f>(Reference!N$12*List!$G1738)+Reference!N$13</f>
        <v>15272.293000035137</v>
      </c>
      <c r="U1738" s="12">
        <f>(Reference!O$12*List!$G1738)+Reference!O$13</f>
        <v>567.65030775498462</v>
      </c>
      <c r="V1738" s="12">
        <f>(Reference!P$12*List!$G1738)+Reference!P$13</f>
        <v>799.87088820020585</v>
      </c>
      <c r="W1738" s="12">
        <f>(Reference!Q$12*List!$G1738)+Reference!Q$13</f>
        <v>399.93544410010293</v>
      </c>
      <c r="X1738" s="54"/>
      <c r="Y1738" s="1" t="str">
        <f t="shared" si="53"/>
        <v>Keith County, Nebraska</v>
      </c>
      <c r="Z1738" s="41" t="s">
        <v>1514</v>
      </c>
      <c r="AA1738" s="40" t="s">
        <v>2225</v>
      </c>
      <c r="AB1738" s="44" t="s">
        <v>1988</v>
      </c>
      <c r="AC1738" s="63"/>
      <c r="AD1738" s="57">
        <f t="shared" ref="AD1738:AD1801" si="54">IFERROR(INDEX($AH$9:$AH$3254,MATCH($B1738,$AE$9:$AE$3254,0)),"")</f>
        <v>0.88800000000000001</v>
      </c>
    </row>
    <row r="1739" spans="1:30" x14ac:dyDescent="0.3">
      <c r="A1739" s="47">
        <v>28510</v>
      </c>
      <c r="B1739" s="19">
        <v>99928</v>
      </c>
      <c r="C1739" s="49" t="s">
        <v>1988</v>
      </c>
      <c r="D1739" s="41" t="s">
        <v>1515</v>
      </c>
      <c r="E1739" s="44" t="s">
        <v>1988</v>
      </c>
      <c r="F1739" s="18" t="s">
        <v>7</v>
      </c>
      <c r="G1739" s="16">
        <v>0.88800000000000001</v>
      </c>
      <c r="H1739" s="36">
        <f>(Reference!B$12*List!$G1739)+Reference!B$13</f>
        <v>874.62843189889225</v>
      </c>
      <c r="I1739" s="36">
        <f>(Reference!C$12*List!$G1739)+Reference!C$13</f>
        <v>1305.142354978474</v>
      </c>
      <c r="J1739" s="36">
        <f>(Reference!D$12*List!$G1739)+Reference!D$13</f>
        <v>1562.0803727315399</v>
      </c>
      <c r="K1739" s="36">
        <f>(Reference!E$12*List!$G1739)+Reference!E$13</f>
        <v>1932.0711182959549</v>
      </c>
      <c r="L1739" s="36">
        <f>(Reference!F$12*List!$G1739)+Reference!F$13</f>
        <v>2012.5783638585824</v>
      </c>
      <c r="M1739" s="36">
        <f>(Reference!G$12*List!$G1739)+Reference!G$13</f>
        <v>2279.222928948986</v>
      </c>
      <c r="N1739" s="36">
        <f>(Reference!H$12*List!$G1739)+Reference!H$13</f>
        <v>2366.0108816122438</v>
      </c>
      <c r="O1739" s="36">
        <f>(Reference!I$12*List!$G1739)+Reference!I$13</f>
        <v>2459.0795413761316</v>
      </c>
      <c r="P1739" s="36">
        <f>(Reference!J$12*List!$G1739)+Reference!J$13</f>
        <v>2846.7704614968693</v>
      </c>
      <c r="Q1739" s="36">
        <f>(Reference!K$12*List!$G1739)+Reference!K$13</f>
        <v>2936.9842543968352</v>
      </c>
      <c r="R1739" s="36">
        <f>(Reference!L$12*List!$G1739)+Reference!L$13</f>
        <v>3168.799443747379</v>
      </c>
      <c r="S1739" s="36">
        <f>(Reference!M$12*List!$G1739)+Reference!M$13</f>
        <v>3786.0216597275216</v>
      </c>
      <c r="T1739" s="36">
        <f>(Reference!N$12*List!$G1739)+Reference!N$13</f>
        <v>15272.293000035137</v>
      </c>
      <c r="U1739" s="12">
        <f>(Reference!O$12*List!$G1739)+Reference!O$13</f>
        <v>567.65030775498462</v>
      </c>
      <c r="V1739" s="12">
        <f>(Reference!P$12*List!$G1739)+Reference!P$13</f>
        <v>799.87088820020585</v>
      </c>
      <c r="W1739" s="12">
        <f>(Reference!Q$12*List!$G1739)+Reference!Q$13</f>
        <v>399.93544410010293</v>
      </c>
      <c r="X1739" s="54"/>
      <c r="Y1739" s="1" t="str">
        <f t="shared" si="53"/>
        <v>Keya Paha County, Nebraska</v>
      </c>
      <c r="Z1739" s="41" t="s">
        <v>1515</v>
      </c>
      <c r="AA1739" s="40" t="s">
        <v>2225</v>
      </c>
      <c r="AB1739" s="44" t="s">
        <v>1988</v>
      </c>
      <c r="AC1739" s="63"/>
      <c r="AD1739" s="57">
        <f t="shared" si="54"/>
        <v>0.88800000000000001</v>
      </c>
    </row>
    <row r="1740" spans="1:30" x14ac:dyDescent="0.3">
      <c r="A1740" s="47">
        <v>28520</v>
      </c>
      <c r="B1740" s="19">
        <v>99928</v>
      </c>
      <c r="C1740" s="49" t="s">
        <v>1988</v>
      </c>
      <c r="D1740" s="41" t="s">
        <v>1516</v>
      </c>
      <c r="E1740" s="44" t="s">
        <v>1988</v>
      </c>
      <c r="F1740" s="18" t="s">
        <v>7</v>
      </c>
      <c r="G1740" s="16">
        <v>0.88800000000000001</v>
      </c>
      <c r="H1740" s="36">
        <f>(Reference!B$12*List!$G1740)+Reference!B$13</f>
        <v>874.62843189889225</v>
      </c>
      <c r="I1740" s="36">
        <f>(Reference!C$12*List!$G1740)+Reference!C$13</f>
        <v>1305.142354978474</v>
      </c>
      <c r="J1740" s="36">
        <f>(Reference!D$12*List!$G1740)+Reference!D$13</f>
        <v>1562.0803727315399</v>
      </c>
      <c r="K1740" s="36">
        <f>(Reference!E$12*List!$G1740)+Reference!E$13</f>
        <v>1932.0711182959549</v>
      </c>
      <c r="L1740" s="36">
        <f>(Reference!F$12*List!$G1740)+Reference!F$13</f>
        <v>2012.5783638585824</v>
      </c>
      <c r="M1740" s="36">
        <f>(Reference!G$12*List!$G1740)+Reference!G$13</f>
        <v>2279.222928948986</v>
      </c>
      <c r="N1740" s="36">
        <f>(Reference!H$12*List!$G1740)+Reference!H$13</f>
        <v>2366.0108816122438</v>
      </c>
      <c r="O1740" s="36">
        <f>(Reference!I$12*List!$G1740)+Reference!I$13</f>
        <v>2459.0795413761316</v>
      </c>
      <c r="P1740" s="36">
        <f>(Reference!J$12*List!$G1740)+Reference!J$13</f>
        <v>2846.7704614968693</v>
      </c>
      <c r="Q1740" s="36">
        <f>(Reference!K$12*List!$G1740)+Reference!K$13</f>
        <v>2936.9842543968352</v>
      </c>
      <c r="R1740" s="36">
        <f>(Reference!L$12*List!$G1740)+Reference!L$13</f>
        <v>3168.799443747379</v>
      </c>
      <c r="S1740" s="36">
        <f>(Reference!M$12*List!$G1740)+Reference!M$13</f>
        <v>3786.0216597275216</v>
      </c>
      <c r="T1740" s="36">
        <f>(Reference!N$12*List!$G1740)+Reference!N$13</f>
        <v>15272.293000035137</v>
      </c>
      <c r="U1740" s="12">
        <f>(Reference!O$12*List!$G1740)+Reference!O$13</f>
        <v>567.65030775498462</v>
      </c>
      <c r="V1740" s="12">
        <f>(Reference!P$12*List!$G1740)+Reference!P$13</f>
        <v>799.87088820020585</v>
      </c>
      <c r="W1740" s="12">
        <f>(Reference!Q$12*List!$G1740)+Reference!Q$13</f>
        <v>399.93544410010293</v>
      </c>
      <c r="X1740" s="54"/>
      <c r="Y1740" s="1" t="str">
        <f t="shared" ref="Y1740:Y1803" si="55">CONCATENATE(Z1740, AA1740, AB1740)</f>
        <v>Kimball County, Nebraska</v>
      </c>
      <c r="Z1740" s="41" t="s">
        <v>1516</v>
      </c>
      <c r="AA1740" s="40" t="s">
        <v>2225</v>
      </c>
      <c r="AB1740" s="44" t="s">
        <v>1988</v>
      </c>
      <c r="AC1740" s="63"/>
      <c r="AD1740" s="57">
        <f t="shared" si="54"/>
        <v>0.88800000000000001</v>
      </c>
    </row>
    <row r="1741" spans="1:30" x14ac:dyDescent="0.3">
      <c r="A1741" s="47">
        <v>28530</v>
      </c>
      <c r="B1741" s="19">
        <v>99928</v>
      </c>
      <c r="C1741" s="49" t="s">
        <v>1988</v>
      </c>
      <c r="D1741" s="41" t="s">
        <v>691</v>
      </c>
      <c r="E1741" s="44" t="s">
        <v>1988</v>
      </c>
      <c r="F1741" s="18" t="s">
        <v>7</v>
      </c>
      <c r="G1741" s="16">
        <v>0.88800000000000001</v>
      </c>
      <c r="H1741" s="36">
        <f>(Reference!B$12*List!$G1741)+Reference!B$13</f>
        <v>874.62843189889225</v>
      </c>
      <c r="I1741" s="36">
        <f>(Reference!C$12*List!$G1741)+Reference!C$13</f>
        <v>1305.142354978474</v>
      </c>
      <c r="J1741" s="36">
        <f>(Reference!D$12*List!$G1741)+Reference!D$13</f>
        <v>1562.0803727315399</v>
      </c>
      <c r="K1741" s="36">
        <f>(Reference!E$12*List!$G1741)+Reference!E$13</f>
        <v>1932.0711182959549</v>
      </c>
      <c r="L1741" s="36">
        <f>(Reference!F$12*List!$G1741)+Reference!F$13</f>
        <v>2012.5783638585824</v>
      </c>
      <c r="M1741" s="36">
        <f>(Reference!G$12*List!$G1741)+Reference!G$13</f>
        <v>2279.222928948986</v>
      </c>
      <c r="N1741" s="36">
        <f>(Reference!H$12*List!$G1741)+Reference!H$13</f>
        <v>2366.0108816122438</v>
      </c>
      <c r="O1741" s="36">
        <f>(Reference!I$12*List!$G1741)+Reference!I$13</f>
        <v>2459.0795413761316</v>
      </c>
      <c r="P1741" s="36">
        <f>(Reference!J$12*List!$G1741)+Reference!J$13</f>
        <v>2846.7704614968693</v>
      </c>
      <c r="Q1741" s="36">
        <f>(Reference!K$12*List!$G1741)+Reference!K$13</f>
        <v>2936.9842543968352</v>
      </c>
      <c r="R1741" s="36">
        <f>(Reference!L$12*List!$G1741)+Reference!L$13</f>
        <v>3168.799443747379</v>
      </c>
      <c r="S1741" s="36">
        <f>(Reference!M$12*List!$G1741)+Reference!M$13</f>
        <v>3786.0216597275216</v>
      </c>
      <c r="T1741" s="36">
        <f>(Reference!N$12*List!$G1741)+Reference!N$13</f>
        <v>15272.293000035137</v>
      </c>
      <c r="U1741" s="12">
        <f>(Reference!O$12*List!$G1741)+Reference!O$13</f>
        <v>567.65030775498462</v>
      </c>
      <c r="V1741" s="12">
        <f>(Reference!P$12*List!$G1741)+Reference!P$13</f>
        <v>799.87088820020585</v>
      </c>
      <c r="W1741" s="12">
        <f>(Reference!Q$12*List!$G1741)+Reference!Q$13</f>
        <v>399.93544410010293</v>
      </c>
      <c r="X1741" s="54"/>
      <c r="Y1741" s="1" t="str">
        <f t="shared" si="55"/>
        <v>Knox County, Nebraska</v>
      </c>
      <c r="Z1741" s="41" t="s">
        <v>691</v>
      </c>
      <c r="AA1741" s="40" t="s">
        <v>2225</v>
      </c>
      <c r="AB1741" s="44" t="s">
        <v>1988</v>
      </c>
      <c r="AC1741" s="63"/>
      <c r="AD1741" s="57">
        <f t="shared" si="54"/>
        <v>0.88800000000000001</v>
      </c>
    </row>
    <row r="1742" spans="1:30" x14ac:dyDescent="0.3">
      <c r="A1742" s="47">
        <v>28540</v>
      </c>
      <c r="B1742" s="28">
        <v>30700</v>
      </c>
      <c r="C1742" s="49" t="s">
        <v>2457</v>
      </c>
      <c r="D1742" s="40" t="s">
        <v>457</v>
      </c>
      <c r="E1742" s="43" t="s">
        <v>1988</v>
      </c>
      <c r="F1742" s="18" t="s">
        <v>6</v>
      </c>
      <c r="G1742" s="10">
        <v>0.98199999999999998</v>
      </c>
      <c r="H1742" s="36">
        <f>(Reference!B$12*List!$G1742)+Reference!B$13</f>
        <v>945.42307975371273</v>
      </c>
      <c r="I1742" s="36">
        <f>(Reference!C$12*List!$G1742)+Reference!C$13</f>
        <v>1410.783893775138</v>
      </c>
      <c r="J1742" s="36">
        <f>(Reference!D$12*List!$G1742)+Reference!D$13</f>
        <v>1688.5191276075534</v>
      </c>
      <c r="K1742" s="36">
        <f>(Reference!E$12*List!$G1742)+Reference!E$13</f>
        <v>2088.4578643262316</v>
      </c>
      <c r="L1742" s="36">
        <f>(Reference!F$12*List!$G1742)+Reference!F$13</f>
        <v>2175.4815709270551</v>
      </c>
      <c r="M1742" s="36">
        <f>(Reference!G$12*List!$G1742)+Reference!G$13</f>
        <v>2463.7090247042506</v>
      </c>
      <c r="N1742" s="36">
        <f>(Reference!H$12*List!$G1742)+Reference!H$13</f>
        <v>2557.5218147987553</v>
      </c>
      <c r="O1742" s="36">
        <f>(Reference!I$12*List!$G1742)+Reference!I$13</f>
        <v>2658.1236883869406</v>
      </c>
      <c r="P1742" s="36">
        <f>(Reference!J$12*List!$G1742)+Reference!J$13</f>
        <v>3077.1952967696302</v>
      </c>
      <c r="Q1742" s="36">
        <f>(Reference!K$12*List!$G1742)+Reference!K$13</f>
        <v>3174.7112233152347</v>
      </c>
      <c r="R1742" s="36">
        <f>(Reference!L$12*List!$G1742)+Reference!L$13</f>
        <v>3425.2901231729247</v>
      </c>
      <c r="S1742" s="36">
        <f>(Reference!M$12*List!$G1742)+Reference!M$13</f>
        <v>4092.4718737792382</v>
      </c>
      <c r="T1742" s="36">
        <f>(Reference!N$12*List!$G1742)+Reference!N$13</f>
        <v>16508.471204905243</v>
      </c>
      <c r="U1742" s="12">
        <f>(Reference!O$12*List!$G1742)+Reference!O$13</f>
        <v>613.59736615891291</v>
      </c>
      <c r="V1742" s="12">
        <f>(Reference!P$12*List!$G1742)+Reference!P$13</f>
        <v>864.61447049665026</v>
      </c>
      <c r="W1742" s="12">
        <f>(Reference!Q$12*List!$G1742)+Reference!Q$13</f>
        <v>432.30723524832513</v>
      </c>
      <c r="X1742" s="54"/>
      <c r="Y1742" s="1" t="str">
        <f t="shared" si="55"/>
        <v>Lancaster County, Nebraska</v>
      </c>
      <c r="Z1742" s="40" t="s">
        <v>457</v>
      </c>
      <c r="AA1742" s="40" t="s">
        <v>2225</v>
      </c>
      <c r="AB1742" s="43" t="s">
        <v>1988</v>
      </c>
      <c r="AC1742" s="62"/>
      <c r="AD1742" s="57">
        <f t="shared" si="54"/>
        <v>0.98199999999999998</v>
      </c>
    </row>
    <row r="1743" spans="1:30" x14ac:dyDescent="0.3">
      <c r="A1743" s="47">
        <v>28550</v>
      </c>
      <c r="B1743" s="19">
        <v>99928</v>
      </c>
      <c r="C1743" s="49" t="s">
        <v>1988</v>
      </c>
      <c r="D1743" s="41" t="s">
        <v>58</v>
      </c>
      <c r="E1743" s="44" t="s">
        <v>1988</v>
      </c>
      <c r="F1743" s="18" t="s">
        <v>7</v>
      </c>
      <c r="G1743" s="16">
        <v>0.88800000000000001</v>
      </c>
      <c r="H1743" s="36">
        <f>(Reference!B$12*List!$G1743)+Reference!B$13</f>
        <v>874.62843189889225</v>
      </c>
      <c r="I1743" s="36">
        <f>(Reference!C$12*List!$G1743)+Reference!C$13</f>
        <v>1305.142354978474</v>
      </c>
      <c r="J1743" s="36">
        <f>(Reference!D$12*List!$G1743)+Reference!D$13</f>
        <v>1562.0803727315399</v>
      </c>
      <c r="K1743" s="36">
        <f>(Reference!E$12*List!$G1743)+Reference!E$13</f>
        <v>1932.0711182959549</v>
      </c>
      <c r="L1743" s="36">
        <f>(Reference!F$12*List!$G1743)+Reference!F$13</f>
        <v>2012.5783638585824</v>
      </c>
      <c r="M1743" s="36">
        <f>(Reference!G$12*List!$G1743)+Reference!G$13</f>
        <v>2279.222928948986</v>
      </c>
      <c r="N1743" s="36">
        <f>(Reference!H$12*List!$G1743)+Reference!H$13</f>
        <v>2366.0108816122438</v>
      </c>
      <c r="O1743" s="36">
        <f>(Reference!I$12*List!$G1743)+Reference!I$13</f>
        <v>2459.0795413761316</v>
      </c>
      <c r="P1743" s="36">
        <f>(Reference!J$12*List!$G1743)+Reference!J$13</f>
        <v>2846.7704614968693</v>
      </c>
      <c r="Q1743" s="36">
        <f>(Reference!K$12*List!$G1743)+Reference!K$13</f>
        <v>2936.9842543968352</v>
      </c>
      <c r="R1743" s="36">
        <f>(Reference!L$12*List!$G1743)+Reference!L$13</f>
        <v>3168.799443747379</v>
      </c>
      <c r="S1743" s="36">
        <f>(Reference!M$12*List!$G1743)+Reference!M$13</f>
        <v>3786.0216597275216</v>
      </c>
      <c r="T1743" s="36">
        <f>(Reference!N$12*List!$G1743)+Reference!N$13</f>
        <v>15272.293000035137</v>
      </c>
      <c r="U1743" s="12">
        <f>(Reference!O$12*List!$G1743)+Reference!O$13</f>
        <v>567.65030775498462</v>
      </c>
      <c r="V1743" s="12">
        <f>(Reference!P$12*List!$G1743)+Reference!P$13</f>
        <v>799.87088820020585</v>
      </c>
      <c r="W1743" s="12">
        <f>(Reference!Q$12*List!$G1743)+Reference!Q$13</f>
        <v>399.93544410010293</v>
      </c>
      <c r="X1743" s="54"/>
      <c r="Y1743" s="1" t="str">
        <f t="shared" si="55"/>
        <v>Lincoln County, Nebraska</v>
      </c>
      <c r="Z1743" s="41" t="s">
        <v>58</v>
      </c>
      <c r="AA1743" s="40" t="s">
        <v>2225</v>
      </c>
      <c r="AB1743" s="44" t="s">
        <v>1988</v>
      </c>
      <c r="AC1743" s="63"/>
      <c r="AD1743" s="57">
        <f t="shared" si="54"/>
        <v>0.88800000000000001</v>
      </c>
    </row>
    <row r="1744" spans="1:30" x14ac:dyDescent="0.3">
      <c r="A1744" s="47">
        <v>28560</v>
      </c>
      <c r="B1744" s="19">
        <v>99928</v>
      </c>
      <c r="C1744" s="49" t="s">
        <v>1988</v>
      </c>
      <c r="D1744" s="41" t="s">
        <v>559</v>
      </c>
      <c r="E1744" s="44" t="s">
        <v>1988</v>
      </c>
      <c r="F1744" s="18" t="s">
        <v>7</v>
      </c>
      <c r="G1744" s="16">
        <v>0.88800000000000001</v>
      </c>
      <c r="H1744" s="36">
        <f>(Reference!B$12*List!$G1744)+Reference!B$13</f>
        <v>874.62843189889225</v>
      </c>
      <c r="I1744" s="36">
        <f>(Reference!C$12*List!$G1744)+Reference!C$13</f>
        <v>1305.142354978474</v>
      </c>
      <c r="J1744" s="36">
        <f>(Reference!D$12*List!$G1744)+Reference!D$13</f>
        <v>1562.0803727315399</v>
      </c>
      <c r="K1744" s="36">
        <f>(Reference!E$12*List!$G1744)+Reference!E$13</f>
        <v>1932.0711182959549</v>
      </c>
      <c r="L1744" s="36">
        <f>(Reference!F$12*List!$G1744)+Reference!F$13</f>
        <v>2012.5783638585824</v>
      </c>
      <c r="M1744" s="36">
        <f>(Reference!G$12*List!$G1744)+Reference!G$13</f>
        <v>2279.222928948986</v>
      </c>
      <c r="N1744" s="36">
        <f>(Reference!H$12*List!$G1744)+Reference!H$13</f>
        <v>2366.0108816122438</v>
      </c>
      <c r="O1744" s="36">
        <f>(Reference!I$12*List!$G1744)+Reference!I$13</f>
        <v>2459.0795413761316</v>
      </c>
      <c r="P1744" s="36">
        <f>(Reference!J$12*List!$G1744)+Reference!J$13</f>
        <v>2846.7704614968693</v>
      </c>
      <c r="Q1744" s="36">
        <f>(Reference!K$12*List!$G1744)+Reference!K$13</f>
        <v>2936.9842543968352</v>
      </c>
      <c r="R1744" s="36">
        <f>(Reference!L$12*List!$G1744)+Reference!L$13</f>
        <v>3168.799443747379</v>
      </c>
      <c r="S1744" s="36">
        <f>(Reference!M$12*List!$G1744)+Reference!M$13</f>
        <v>3786.0216597275216</v>
      </c>
      <c r="T1744" s="36">
        <f>(Reference!N$12*List!$G1744)+Reference!N$13</f>
        <v>15272.293000035137</v>
      </c>
      <c r="U1744" s="12">
        <f>(Reference!O$12*List!$G1744)+Reference!O$13</f>
        <v>567.65030775498462</v>
      </c>
      <c r="V1744" s="12">
        <f>(Reference!P$12*List!$G1744)+Reference!P$13</f>
        <v>799.87088820020585</v>
      </c>
      <c r="W1744" s="12">
        <f>(Reference!Q$12*List!$G1744)+Reference!Q$13</f>
        <v>399.93544410010293</v>
      </c>
      <c r="X1744" s="54"/>
      <c r="Y1744" s="1" t="str">
        <f t="shared" si="55"/>
        <v>Logan County, Nebraska</v>
      </c>
      <c r="Z1744" s="41" t="s">
        <v>559</v>
      </c>
      <c r="AA1744" s="40" t="s">
        <v>2225</v>
      </c>
      <c r="AB1744" s="44" t="s">
        <v>1988</v>
      </c>
      <c r="AC1744" s="63"/>
      <c r="AD1744" s="57">
        <f t="shared" si="54"/>
        <v>0.88800000000000001</v>
      </c>
    </row>
    <row r="1745" spans="1:30" x14ac:dyDescent="0.3">
      <c r="A1745" s="47">
        <v>28570</v>
      </c>
      <c r="B1745" s="19">
        <v>99928</v>
      </c>
      <c r="C1745" s="49" t="s">
        <v>1988</v>
      </c>
      <c r="D1745" s="41" t="s">
        <v>1517</v>
      </c>
      <c r="E1745" s="44" t="s">
        <v>1988</v>
      </c>
      <c r="F1745" s="18" t="s">
        <v>7</v>
      </c>
      <c r="G1745" s="16">
        <v>0.88800000000000001</v>
      </c>
      <c r="H1745" s="36">
        <f>(Reference!B$12*List!$G1745)+Reference!B$13</f>
        <v>874.62843189889225</v>
      </c>
      <c r="I1745" s="36">
        <f>(Reference!C$12*List!$G1745)+Reference!C$13</f>
        <v>1305.142354978474</v>
      </c>
      <c r="J1745" s="36">
        <f>(Reference!D$12*List!$G1745)+Reference!D$13</f>
        <v>1562.0803727315399</v>
      </c>
      <c r="K1745" s="36">
        <f>(Reference!E$12*List!$G1745)+Reference!E$13</f>
        <v>1932.0711182959549</v>
      </c>
      <c r="L1745" s="36">
        <f>(Reference!F$12*List!$G1745)+Reference!F$13</f>
        <v>2012.5783638585824</v>
      </c>
      <c r="M1745" s="36">
        <f>(Reference!G$12*List!$G1745)+Reference!G$13</f>
        <v>2279.222928948986</v>
      </c>
      <c r="N1745" s="36">
        <f>(Reference!H$12*List!$G1745)+Reference!H$13</f>
        <v>2366.0108816122438</v>
      </c>
      <c r="O1745" s="36">
        <f>(Reference!I$12*List!$G1745)+Reference!I$13</f>
        <v>2459.0795413761316</v>
      </c>
      <c r="P1745" s="36">
        <f>(Reference!J$12*List!$G1745)+Reference!J$13</f>
        <v>2846.7704614968693</v>
      </c>
      <c r="Q1745" s="36">
        <f>(Reference!K$12*List!$G1745)+Reference!K$13</f>
        <v>2936.9842543968352</v>
      </c>
      <c r="R1745" s="36">
        <f>(Reference!L$12*List!$G1745)+Reference!L$13</f>
        <v>3168.799443747379</v>
      </c>
      <c r="S1745" s="36">
        <f>(Reference!M$12*List!$G1745)+Reference!M$13</f>
        <v>3786.0216597275216</v>
      </c>
      <c r="T1745" s="36">
        <f>(Reference!N$12*List!$G1745)+Reference!N$13</f>
        <v>15272.293000035137</v>
      </c>
      <c r="U1745" s="12">
        <f>(Reference!O$12*List!$G1745)+Reference!O$13</f>
        <v>567.65030775498462</v>
      </c>
      <c r="V1745" s="12">
        <f>(Reference!P$12*List!$G1745)+Reference!P$13</f>
        <v>799.87088820020585</v>
      </c>
      <c r="W1745" s="12">
        <f>(Reference!Q$12*List!$G1745)+Reference!Q$13</f>
        <v>399.93544410010293</v>
      </c>
      <c r="X1745" s="54"/>
      <c r="Y1745" s="1" t="str">
        <f t="shared" si="55"/>
        <v>Loup County, Nebraska</v>
      </c>
      <c r="Z1745" s="41" t="s">
        <v>1517</v>
      </c>
      <c r="AA1745" s="40" t="s">
        <v>2225</v>
      </c>
      <c r="AB1745" s="44" t="s">
        <v>1988</v>
      </c>
      <c r="AC1745" s="63"/>
      <c r="AD1745" s="57">
        <f t="shared" si="54"/>
        <v>0.88800000000000001</v>
      </c>
    </row>
    <row r="1746" spans="1:30" x14ac:dyDescent="0.3">
      <c r="A1746" s="47">
        <v>28590</v>
      </c>
      <c r="B1746" s="19">
        <v>99928</v>
      </c>
      <c r="C1746" s="49" t="s">
        <v>1988</v>
      </c>
      <c r="D1746" s="41" t="s">
        <v>31</v>
      </c>
      <c r="E1746" s="44" t="s">
        <v>1988</v>
      </c>
      <c r="F1746" s="18" t="s">
        <v>7</v>
      </c>
      <c r="G1746" s="16">
        <v>0.88800000000000001</v>
      </c>
      <c r="H1746" s="36">
        <f>(Reference!B$12*List!$G1746)+Reference!B$13</f>
        <v>874.62843189889225</v>
      </c>
      <c r="I1746" s="36">
        <f>(Reference!C$12*List!$G1746)+Reference!C$13</f>
        <v>1305.142354978474</v>
      </c>
      <c r="J1746" s="36">
        <f>(Reference!D$12*List!$G1746)+Reference!D$13</f>
        <v>1562.0803727315399</v>
      </c>
      <c r="K1746" s="36">
        <f>(Reference!E$12*List!$G1746)+Reference!E$13</f>
        <v>1932.0711182959549</v>
      </c>
      <c r="L1746" s="36">
        <f>(Reference!F$12*List!$G1746)+Reference!F$13</f>
        <v>2012.5783638585824</v>
      </c>
      <c r="M1746" s="36">
        <f>(Reference!G$12*List!$G1746)+Reference!G$13</f>
        <v>2279.222928948986</v>
      </c>
      <c r="N1746" s="36">
        <f>(Reference!H$12*List!$G1746)+Reference!H$13</f>
        <v>2366.0108816122438</v>
      </c>
      <c r="O1746" s="36">
        <f>(Reference!I$12*List!$G1746)+Reference!I$13</f>
        <v>2459.0795413761316</v>
      </c>
      <c r="P1746" s="36">
        <f>(Reference!J$12*List!$G1746)+Reference!J$13</f>
        <v>2846.7704614968693</v>
      </c>
      <c r="Q1746" s="36">
        <f>(Reference!K$12*List!$G1746)+Reference!K$13</f>
        <v>2936.9842543968352</v>
      </c>
      <c r="R1746" s="36">
        <f>(Reference!L$12*List!$G1746)+Reference!L$13</f>
        <v>3168.799443747379</v>
      </c>
      <c r="S1746" s="36">
        <f>(Reference!M$12*List!$G1746)+Reference!M$13</f>
        <v>3786.0216597275216</v>
      </c>
      <c r="T1746" s="36">
        <f>(Reference!N$12*List!$G1746)+Reference!N$13</f>
        <v>15272.293000035137</v>
      </c>
      <c r="U1746" s="12">
        <f>(Reference!O$12*List!$G1746)+Reference!O$13</f>
        <v>567.65030775498462</v>
      </c>
      <c r="V1746" s="12">
        <f>(Reference!P$12*List!$G1746)+Reference!P$13</f>
        <v>799.87088820020585</v>
      </c>
      <c r="W1746" s="12">
        <f>(Reference!Q$12*List!$G1746)+Reference!Q$13</f>
        <v>399.93544410010293</v>
      </c>
      <c r="X1746" s="54"/>
      <c r="Y1746" s="1" t="str">
        <f t="shared" si="55"/>
        <v>Madison County, Nebraska</v>
      </c>
      <c r="Z1746" s="41" t="s">
        <v>31</v>
      </c>
      <c r="AA1746" s="40" t="s">
        <v>2225</v>
      </c>
      <c r="AB1746" s="44" t="s">
        <v>1988</v>
      </c>
      <c r="AC1746" s="63"/>
      <c r="AD1746" s="57">
        <f t="shared" si="54"/>
        <v>0.88800000000000001</v>
      </c>
    </row>
    <row r="1747" spans="1:30" x14ac:dyDescent="0.3">
      <c r="A1747" s="47">
        <v>28580</v>
      </c>
      <c r="B1747" s="19">
        <v>99928</v>
      </c>
      <c r="C1747" s="49" t="s">
        <v>1988</v>
      </c>
      <c r="D1747" s="41" t="s">
        <v>1241</v>
      </c>
      <c r="E1747" s="44" t="s">
        <v>1988</v>
      </c>
      <c r="F1747" s="18" t="s">
        <v>7</v>
      </c>
      <c r="G1747" s="16">
        <v>0.88800000000000001</v>
      </c>
      <c r="H1747" s="36">
        <f>(Reference!B$12*List!$G1747)+Reference!B$13</f>
        <v>874.62843189889225</v>
      </c>
      <c r="I1747" s="36">
        <f>(Reference!C$12*List!$G1747)+Reference!C$13</f>
        <v>1305.142354978474</v>
      </c>
      <c r="J1747" s="36">
        <f>(Reference!D$12*List!$G1747)+Reference!D$13</f>
        <v>1562.0803727315399</v>
      </c>
      <c r="K1747" s="36">
        <f>(Reference!E$12*List!$G1747)+Reference!E$13</f>
        <v>1932.0711182959549</v>
      </c>
      <c r="L1747" s="36">
        <f>(Reference!F$12*List!$G1747)+Reference!F$13</f>
        <v>2012.5783638585824</v>
      </c>
      <c r="M1747" s="36">
        <f>(Reference!G$12*List!$G1747)+Reference!G$13</f>
        <v>2279.222928948986</v>
      </c>
      <c r="N1747" s="36">
        <f>(Reference!H$12*List!$G1747)+Reference!H$13</f>
        <v>2366.0108816122438</v>
      </c>
      <c r="O1747" s="36">
        <f>(Reference!I$12*List!$G1747)+Reference!I$13</f>
        <v>2459.0795413761316</v>
      </c>
      <c r="P1747" s="36">
        <f>(Reference!J$12*List!$G1747)+Reference!J$13</f>
        <v>2846.7704614968693</v>
      </c>
      <c r="Q1747" s="36">
        <f>(Reference!K$12*List!$G1747)+Reference!K$13</f>
        <v>2936.9842543968352</v>
      </c>
      <c r="R1747" s="36">
        <f>(Reference!L$12*List!$G1747)+Reference!L$13</f>
        <v>3168.799443747379</v>
      </c>
      <c r="S1747" s="36">
        <f>(Reference!M$12*List!$G1747)+Reference!M$13</f>
        <v>3786.0216597275216</v>
      </c>
      <c r="T1747" s="36">
        <f>(Reference!N$12*List!$G1747)+Reference!N$13</f>
        <v>15272.293000035137</v>
      </c>
      <c r="U1747" s="12">
        <f>(Reference!O$12*List!$G1747)+Reference!O$13</f>
        <v>567.65030775498462</v>
      </c>
      <c r="V1747" s="12">
        <f>(Reference!P$12*List!$G1747)+Reference!P$13</f>
        <v>799.87088820020585</v>
      </c>
      <c r="W1747" s="12">
        <f>(Reference!Q$12*List!$G1747)+Reference!Q$13</f>
        <v>399.93544410010293</v>
      </c>
      <c r="X1747" s="54"/>
      <c r="Y1747" s="1" t="str">
        <f t="shared" si="55"/>
        <v>Mc Pherson County, Nebraska</v>
      </c>
      <c r="Z1747" s="41" t="s">
        <v>1241</v>
      </c>
      <c r="AA1747" s="40" t="s">
        <v>2225</v>
      </c>
      <c r="AB1747" s="44" t="s">
        <v>1988</v>
      </c>
      <c r="AC1747" s="63"/>
      <c r="AD1747" s="57">
        <f t="shared" si="54"/>
        <v>0.88800000000000001</v>
      </c>
    </row>
    <row r="1748" spans="1:30" x14ac:dyDescent="0.3">
      <c r="A1748" s="47">
        <v>28600</v>
      </c>
      <c r="B1748" s="28">
        <v>24260</v>
      </c>
      <c r="C1748" s="49" t="s">
        <v>2456</v>
      </c>
      <c r="D1748" s="40" t="s">
        <v>890</v>
      </c>
      <c r="E1748" s="43" t="s">
        <v>1988</v>
      </c>
      <c r="F1748" s="18" t="s">
        <v>6</v>
      </c>
      <c r="G1748" s="10">
        <v>0.96519999999999995</v>
      </c>
      <c r="H1748" s="36">
        <f>(Reference!B$12*List!$G1748)+Reference!B$13</f>
        <v>932.77041928604262</v>
      </c>
      <c r="I1748" s="36">
        <f>(Reference!C$12*List!$G1748)+Reference!C$13</f>
        <v>1391.9032783306279</v>
      </c>
      <c r="J1748" s="36">
        <f>(Reference!D$12*List!$G1748)+Reference!D$13</f>
        <v>1665.9215629063083</v>
      </c>
      <c r="K1748" s="36">
        <f>(Reference!E$12*List!$G1748)+Reference!E$13</f>
        <v>2060.5078926952883</v>
      </c>
      <c r="L1748" s="36">
        <f>(Reference!F$12*List!$G1748)+Reference!F$13</f>
        <v>2146.3669551956682</v>
      </c>
      <c r="M1748" s="36">
        <f>(Reference!G$12*List!$G1748)+Reference!G$13</f>
        <v>2430.7370416330969</v>
      </c>
      <c r="N1748" s="36">
        <f>(Reference!H$12*List!$G1748)+Reference!H$13</f>
        <v>2523.2943288675488</v>
      </c>
      <c r="O1748" s="36">
        <f>(Reference!I$12*List!$G1748)+Reference!I$13</f>
        <v>2622.5498408360727</v>
      </c>
      <c r="P1748" s="36">
        <f>(Reference!J$12*List!$G1748)+Reference!J$13</f>
        <v>3036.0129857847114</v>
      </c>
      <c r="Q1748" s="36">
        <f>(Reference!K$12*List!$G1748)+Reference!K$13</f>
        <v>3132.2238501468391</v>
      </c>
      <c r="R1748" s="36">
        <f>(Reference!L$12*List!$G1748)+Reference!L$13</f>
        <v>3379.4492357862309</v>
      </c>
      <c r="S1748" s="36">
        <f>(Reference!M$12*List!$G1748)+Reference!M$13</f>
        <v>4037.7020482891439</v>
      </c>
      <c r="T1748" s="36">
        <f>(Reference!N$12*List!$G1748)+Reference!N$13</f>
        <v>16287.537227864628</v>
      </c>
      <c r="U1748" s="12">
        <f>(Reference!O$12*List!$G1748)+Reference!O$13</f>
        <v>605.38555146544491</v>
      </c>
      <c r="V1748" s="12">
        <f>(Reference!P$12*List!$G1748)+Reference!P$13</f>
        <v>853.04327706494519</v>
      </c>
      <c r="W1748" s="12">
        <f>(Reference!Q$12*List!$G1748)+Reference!Q$13</f>
        <v>426.52163853247259</v>
      </c>
      <c r="X1748" s="54"/>
      <c r="Y1748" s="1" t="str">
        <f t="shared" si="55"/>
        <v>Merrick County, Nebraska</v>
      </c>
      <c r="Z1748" s="40" t="s">
        <v>890</v>
      </c>
      <c r="AA1748" s="40" t="s">
        <v>2225</v>
      </c>
      <c r="AB1748" s="43" t="s">
        <v>1988</v>
      </c>
      <c r="AC1748" s="62"/>
      <c r="AD1748" s="57">
        <f t="shared" si="54"/>
        <v>0.96519999999999995</v>
      </c>
    </row>
    <row r="1749" spans="1:30" x14ac:dyDescent="0.3">
      <c r="A1749" s="47">
        <v>28610</v>
      </c>
      <c r="B1749" s="19">
        <v>99928</v>
      </c>
      <c r="C1749" s="49" t="s">
        <v>1988</v>
      </c>
      <c r="D1749" s="41" t="s">
        <v>1518</v>
      </c>
      <c r="E1749" s="44" t="s">
        <v>1988</v>
      </c>
      <c r="F1749" s="18" t="s">
        <v>7</v>
      </c>
      <c r="G1749" s="16">
        <v>0.88800000000000001</v>
      </c>
      <c r="H1749" s="36">
        <f>(Reference!B$12*List!$G1749)+Reference!B$13</f>
        <v>874.62843189889225</v>
      </c>
      <c r="I1749" s="36">
        <f>(Reference!C$12*List!$G1749)+Reference!C$13</f>
        <v>1305.142354978474</v>
      </c>
      <c r="J1749" s="36">
        <f>(Reference!D$12*List!$G1749)+Reference!D$13</f>
        <v>1562.0803727315399</v>
      </c>
      <c r="K1749" s="36">
        <f>(Reference!E$12*List!$G1749)+Reference!E$13</f>
        <v>1932.0711182959549</v>
      </c>
      <c r="L1749" s="36">
        <f>(Reference!F$12*List!$G1749)+Reference!F$13</f>
        <v>2012.5783638585824</v>
      </c>
      <c r="M1749" s="36">
        <f>(Reference!G$12*List!$G1749)+Reference!G$13</f>
        <v>2279.222928948986</v>
      </c>
      <c r="N1749" s="36">
        <f>(Reference!H$12*List!$G1749)+Reference!H$13</f>
        <v>2366.0108816122438</v>
      </c>
      <c r="O1749" s="36">
        <f>(Reference!I$12*List!$G1749)+Reference!I$13</f>
        <v>2459.0795413761316</v>
      </c>
      <c r="P1749" s="36">
        <f>(Reference!J$12*List!$G1749)+Reference!J$13</f>
        <v>2846.7704614968693</v>
      </c>
      <c r="Q1749" s="36">
        <f>(Reference!K$12*List!$G1749)+Reference!K$13</f>
        <v>2936.9842543968352</v>
      </c>
      <c r="R1749" s="36">
        <f>(Reference!L$12*List!$G1749)+Reference!L$13</f>
        <v>3168.799443747379</v>
      </c>
      <c r="S1749" s="36">
        <f>(Reference!M$12*List!$G1749)+Reference!M$13</f>
        <v>3786.0216597275216</v>
      </c>
      <c r="T1749" s="36">
        <f>(Reference!N$12*List!$G1749)+Reference!N$13</f>
        <v>15272.293000035137</v>
      </c>
      <c r="U1749" s="12">
        <f>(Reference!O$12*List!$G1749)+Reference!O$13</f>
        <v>567.65030775498462</v>
      </c>
      <c r="V1749" s="12">
        <f>(Reference!P$12*List!$G1749)+Reference!P$13</f>
        <v>799.87088820020585</v>
      </c>
      <c r="W1749" s="12">
        <f>(Reference!Q$12*List!$G1749)+Reference!Q$13</f>
        <v>399.93544410010293</v>
      </c>
      <c r="X1749" s="54"/>
      <c r="Y1749" s="1" t="str">
        <f t="shared" si="55"/>
        <v>Morrill County, Nebraska</v>
      </c>
      <c r="Z1749" s="41" t="s">
        <v>1518</v>
      </c>
      <c r="AA1749" s="40" t="s">
        <v>2225</v>
      </c>
      <c r="AB1749" s="44" t="s">
        <v>1988</v>
      </c>
      <c r="AC1749" s="63"/>
      <c r="AD1749" s="57">
        <f t="shared" si="54"/>
        <v>0.88800000000000001</v>
      </c>
    </row>
    <row r="1750" spans="1:30" x14ac:dyDescent="0.3">
      <c r="A1750" s="47">
        <v>28620</v>
      </c>
      <c r="B1750" s="19">
        <v>99928</v>
      </c>
      <c r="C1750" s="49" t="s">
        <v>1988</v>
      </c>
      <c r="D1750" s="41" t="s">
        <v>1519</v>
      </c>
      <c r="E1750" s="44" t="s">
        <v>1988</v>
      </c>
      <c r="F1750" s="18" t="s">
        <v>7</v>
      </c>
      <c r="G1750" s="16">
        <v>0.88800000000000001</v>
      </c>
      <c r="H1750" s="36">
        <f>(Reference!B$12*List!$G1750)+Reference!B$13</f>
        <v>874.62843189889225</v>
      </c>
      <c r="I1750" s="36">
        <f>(Reference!C$12*List!$G1750)+Reference!C$13</f>
        <v>1305.142354978474</v>
      </c>
      <c r="J1750" s="36">
        <f>(Reference!D$12*List!$G1750)+Reference!D$13</f>
        <v>1562.0803727315399</v>
      </c>
      <c r="K1750" s="36">
        <f>(Reference!E$12*List!$G1750)+Reference!E$13</f>
        <v>1932.0711182959549</v>
      </c>
      <c r="L1750" s="36">
        <f>(Reference!F$12*List!$G1750)+Reference!F$13</f>
        <v>2012.5783638585824</v>
      </c>
      <c r="M1750" s="36">
        <f>(Reference!G$12*List!$G1750)+Reference!G$13</f>
        <v>2279.222928948986</v>
      </c>
      <c r="N1750" s="36">
        <f>(Reference!H$12*List!$G1750)+Reference!H$13</f>
        <v>2366.0108816122438</v>
      </c>
      <c r="O1750" s="36">
        <f>(Reference!I$12*List!$G1750)+Reference!I$13</f>
        <v>2459.0795413761316</v>
      </c>
      <c r="P1750" s="36">
        <f>(Reference!J$12*List!$G1750)+Reference!J$13</f>
        <v>2846.7704614968693</v>
      </c>
      <c r="Q1750" s="36">
        <f>(Reference!K$12*List!$G1750)+Reference!K$13</f>
        <v>2936.9842543968352</v>
      </c>
      <c r="R1750" s="36">
        <f>(Reference!L$12*List!$G1750)+Reference!L$13</f>
        <v>3168.799443747379</v>
      </c>
      <c r="S1750" s="36">
        <f>(Reference!M$12*List!$G1750)+Reference!M$13</f>
        <v>3786.0216597275216</v>
      </c>
      <c r="T1750" s="36">
        <f>(Reference!N$12*List!$G1750)+Reference!N$13</f>
        <v>15272.293000035137</v>
      </c>
      <c r="U1750" s="12">
        <f>(Reference!O$12*List!$G1750)+Reference!O$13</f>
        <v>567.65030775498462</v>
      </c>
      <c r="V1750" s="12">
        <f>(Reference!P$12*List!$G1750)+Reference!P$13</f>
        <v>799.87088820020585</v>
      </c>
      <c r="W1750" s="12">
        <f>(Reference!Q$12*List!$G1750)+Reference!Q$13</f>
        <v>399.93544410010293</v>
      </c>
      <c r="X1750" s="54"/>
      <c r="Y1750" s="1" t="str">
        <f t="shared" si="55"/>
        <v>Nance County, Nebraska</v>
      </c>
      <c r="Z1750" s="41" t="s">
        <v>1519</v>
      </c>
      <c r="AA1750" s="40" t="s">
        <v>2225</v>
      </c>
      <c r="AB1750" s="44" t="s">
        <v>1988</v>
      </c>
      <c r="AC1750" s="63"/>
      <c r="AD1750" s="57">
        <f t="shared" si="54"/>
        <v>0.88800000000000001</v>
      </c>
    </row>
    <row r="1751" spans="1:30" x14ac:dyDescent="0.3">
      <c r="A1751" s="47">
        <v>28630</v>
      </c>
      <c r="B1751" s="19">
        <v>99928</v>
      </c>
      <c r="C1751" s="49" t="s">
        <v>1988</v>
      </c>
      <c r="D1751" s="41" t="s">
        <v>1242</v>
      </c>
      <c r="E1751" s="44" t="s">
        <v>1988</v>
      </c>
      <c r="F1751" s="18" t="s">
        <v>7</v>
      </c>
      <c r="G1751" s="16">
        <v>0.88800000000000001</v>
      </c>
      <c r="H1751" s="36">
        <f>(Reference!B$12*List!$G1751)+Reference!B$13</f>
        <v>874.62843189889225</v>
      </c>
      <c r="I1751" s="36">
        <f>(Reference!C$12*List!$G1751)+Reference!C$13</f>
        <v>1305.142354978474</v>
      </c>
      <c r="J1751" s="36">
        <f>(Reference!D$12*List!$G1751)+Reference!D$13</f>
        <v>1562.0803727315399</v>
      </c>
      <c r="K1751" s="36">
        <f>(Reference!E$12*List!$G1751)+Reference!E$13</f>
        <v>1932.0711182959549</v>
      </c>
      <c r="L1751" s="36">
        <f>(Reference!F$12*List!$G1751)+Reference!F$13</f>
        <v>2012.5783638585824</v>
      </c>
      <c r="M1751" s="36">
        <f>(Reference!G$12*List!$G1751)+Reference!G$13</f>
        <v>2279.222928948986</v>
      </c>
      <c r="N1751" s="36">
        <f>(Reference!H$12*List!$G1751)+Reference!H$13</f>
        <v>2366.0108816122438</v>
      </c>
      <c r="O1751" s="36">
        <f>(Reference!I$12*List!$G1751)+Reference!I$13</f>
        <v>2459.0795413761316</v>
      </c>
      <c r="P1751" s="36">
        <f>(Reference!J$12*List!$G1751)+Reference!J$13</f>
        <v>2846.7704614968693</v>
      </c>
      <c r="Q1751" s="36">
        <f>(Reference!K$12*List!$G1751)+Reference!K$13</f>
        <v>2936.9842543968352</v>
      </c>
      <c r="R1751" s="36">
        <f>(Reference!L$12*List!$G1751)+Reference!L$13</f>
        <v>3168.799443747379</v>
      </c>
      <c r="S1751" s="36">
        <f>(Reference!M$12*List!$G1751)+Reference!M$13</f>
        <v>3786.0216597275216</v>
      </c>
      <c r="T1751" s="36">
        <f>(Reference!N$12*List!$G1751)+Reference!N$13</f>
        <v>15272.293000035137</v>
      </c>
      <c r="U1751" s="12">
        <f>(Reference!O$12*List!$G1751)+Reference!O$13</f>
        <v>567.65030775498462</v>
      </c>
      <c r="V1751" s="12">
        <f>(Reference!P$12*List!$G1751)+Reference!P$13</f>
        <v>799.87088820020585</v>
      </c>
      <c r="W1751" s="12">
        <f>(Reference!Q$12*List!$G1751)+Reference!Q$13</f>
        <v>399.93544410010293</v>
      </c>
      <c r="X1751" s="54"/>
      <c r="Y1751" s="1" t="str">
        <f t="shared" si="55"/>
        <v>Nemaha County, Nebraska</v>
      </c>
      <c r="Z1751" s="41" t="s">
        <v>1242</v>
      </c>
      <c r="AA1751" s="40" t="s">
        <v>2225</v>
      </c>
      <c r="AB1751" s="44" t="s">
        <v>1988</v>
      </c>
      <c r="AC1751" s="63"/>
      <c r="AD1751" s="57">
        <f t="shared" si="54"/>
        <v>0.88800000000000001</v>
      </c>
    </row>
    <row r="1752" spans="1:30" x14ac:dyDescent="0.3">
      <c r="A1752" s="47">
        <v>28640</v>
      </c>
      <c r="B1752" s="19">
        <v>99928</v>
      </c>
      <c r="C1752" s="49" t="s">
        <v>1988</v>
      </c>
      <c r="D1752" s="41" t="s">
        <v>1520</v>
      </c>
      <c r="E1752" s="44" t="s">
        <v>1988</v>
      </c>
      <c r="F1752" s="18" t="s">
        <v>7</v>
      </c>
      <c r="G1752" s="16">
        <v>0.88800000000000001</v>
      </c>
      <c r="H1752" s="36">
        <f>(Reference!B$12*List!$G1752)+Reference!B$13</f>
        <v>874.62843189889225</v>
      </c>
      <c r="I1752" s="36">
        <f>(Reference!C$12*List!$G1752)+Reference!C$13</f>
        <v>1305.142354978474</v>
      </c>
      <c r="J1752" s="36">
        <f>(Reference!D$12*List!$G1752)+Reference!D$13</f>
        <v>1562.0803727315399</v>
      </c>
      <c r="K1752" s="36">
        <f>(Reference!E$12*List!$G1752)+Reference!E$13</f>
        <v>1932.0711182959549</v>
      </c>
      <c r="L1752" s="36">
        <f>(Reference!F$12*List!$G1752)+Reference!F$13</f>
        <v>2012.5783638585824</v>
      </c>
      <c r="M1752" s="36">
        <f>(Reference!G$12*List!$G1752)+Reference!G$13</f>
        <v>2279.222928948986</v>
      </c>
      <c r="N1752" s="36">
        <f>(Reference!H$12*List!$G1752)+Reference!H$13</f>
        <v>2366.0108816122438</v>
      </c>
      <c r="O1752" s="36">
        <f>(Reference!I$12*List!$G1752)+Reference!I$13</f>
        <v>2459.0795413761316</v>
      </c>
      <c r="P1752" s="36">
        <f>(Reference!J$12*List!$G1752)+Reference!J$13</f>
        <v>2846.7704614968693</v>
      </c>
      <c r="Q1752" s="36">
        <f>(Reference!K$12*List!$G1752)+Reference!K$13</f>
        <v>2936.9842543968352</v>
      </c>
      <c r="R1752" s="36">
        <f>(Reference!L$12*List!$G1752)+Reference!L$13</f>
        <v>3168.799443747379</v>
      </c>
      <c r="S1752" s="36">
        <f>(Reference!M$12*List!$G1752)+Reference!M$13</f>
        <v>3786.0216597275216</v>
      </c>
      <c r="T1752" s="36">
        <f>(Reference!N$12*List!$G1752)+Reference!N$13</f>
        <v>15272.293000035137</v>
      </c>
      <c r="U1752" s="12">
        <f>(Reference!O$12*List!$G1752)+Reference!O$13</f>
        <v>567.65030775498462</v>
      </c>
      <c r="V1752" s="12">
        <f>(Reference!P$12*List!$G1752)+Reference!P$13</f>
        <v>799.87088820020585</v>
      </c>
      <c r="W1752" s="12">
        <f>(Reference!Q$12*List!$G1752)+Reference!Q$13</f>
        <v>399.93544410010293</v>
      </c>
      <c r="X1752" s="54"/>
      <c r="Y1752" s="1" t="str">
        <f t="shared" si="55"/>
        <v>Nuckolls County, Nebraska</v>
      </c>
      <c r="Z1752" s="41" t="s">
        <v>1520</v>
      </c>
      <c r="AA1752" s="40" t="s">
        <v>2225</v>
      </c>
      <c r="AB1752" s="44" t="s">
        <v>1988</v>
      </c>
      <c r="AC1752" s="63"/>
      <c r="AD1752" s="57">
        <f t="shared" si="54"/>
        <v>0.88800000000000001</v>
      </c>
    </row>
    <row r="1753" spans="1:30" x14ac:dyDescent="0.3">
      <c r="A1753" s="47">
        <v>28650</v>
      </c>
      <c r="B1753" s="19">
        <v>99928</v>
      </c>
      <c r="C1753" s="49" t="s">
        <v>1988</v>
      </c>
      <c r="D1753" s="41" t="s">
        <v>1521</v>
      </c>
      <c r="E1753" s="44" t="s">
        <v>1988</v>
      </c>
      <c r="F1753" s="18" t="s">
        <v>7</v>
      </c>
      <c r="G1753" s="16">
        <v>0.88800000000000001</v>
      </c>
      <c r="H1753" s="36">
        <f>(Reference!B$12*List!$G1753)+Reference!B$13</f>
        <v>874.62843189889225</v>
      </c>
      <c r="I1753" s="36">
        <f>(Reference!C$12*List!$G1753)+Reference!C$13</f>
        <v>1305.142354978474</v>
      </c>
      <c r="J1753" s="36">
        <f>(Reference!D$12*List!$G1753)+Reference!D$13</f>
        <v>1562.0803727315399</v>
      </c>
      <c r="K1753" s="36">
        <f>(Reference!E$12*List!$G1753)+Reference!E$13</f>
        <v>1932.0711182959549</v>
      </c>
      <c r="L1753" s="36">
        <f>(Reference!F$12*List!$G1753)+Reference!F$13</f>
        <v>2012.5783638585824</v>
      </c>
      <c r="M1753" s="36">
        <f>(Reference!G$12*List!$G1753)+Reference!G$13</f>
        <v>2279.222928948986</v>
      </c>
      <c r="N1753" s="36">
        <f>(Reference!H$12*List!$G1753)+Reference!H$13</f>
        <v>2366.0108816122438</v>
      </c>
      <c r="O1753" s="36">
        <f>(Reference!I$12*List!$G1753)+Reference!I$13</f>
        <v>2459.0795413761316</v>
      </c>
      <c r="P1753" s="36">
        <f>(Reference!J$12*List!$G1753)+Reference!J$13</f>
        <v>2846.7704614968693</v>
      </c>
      <c r="Q1753" s="36">
        <f>(Reference!K$12*List!$G1753)+Reference!K$13</f>
        <v>2936.9842543968352</v>
      </c>
      <c r="R1753" s="36">
        <f>(Reference!L$12*List!$G1753)+Reference!L$13</f>
        <v>3168.799443747379</v>
      </c>
      <c r="S1753" s="36">
        <f>(Reference!M$12*List!$G1753)+Reference!M$13</f>
        <v>3786.0216597275216</v>
      </c>
      <c r="T1753" s="36">
        <f>(Reference!N$12*List!$G1753)+Reference!N$13</f>
        <v>15272.293000035137</v>
      </c>
      <c r="U1753" s="12">
        <f>(Reference!O$12*List!$G1753)+Reference!O$13</f>
        <v>567.65030775498462</v>
      </c>
      <c r="V1753" s="12">
        <f>(Reference!P$12*List!$G1753)+Reference!P$13</f>
        <v>799.87088820020585</v>
      </c>
      <c r="W1753" s="12">
        <f>(Reference!Q$12*List!$G1753)+Reference!Q$13</f>
        <v>399.93544410010293</v>
      </c>
      <c r="X1753" s="54"/>
      <c r="Y1753" s="1" t="str">
        <f t="shared" si="55"/>
        <v>Otoe County, Nebraska</v>
      </c>
      <c r="Z1753" s="41" t="s">
        <v>1521</v>
      </c>
      <c r="AA1753" s="40" t="s">
        <v>2225</v>
      </c>
      <c r="AB1753" s="44" t="s">
        <v>1988</v>
      </c>
      <c r="AC1753" s="63"/>
      <c r="AD1753" s="57">
        <f t="shared" si="54"/>
        <v>0.88800000000000001</v>
      </c>
    </row>
    <row r="1754" spans="1:30" x14ac:dyDescent="0.3">
      <c r="A1754" s="47">
        <v>28660</v>
      </c>
      <c r="B1754" s="19">
        <v>99928</v>
      </c>
      <c r="C1754" s="49" t="s">
        <v>1988</v>
      </c>
      <c r="D1754" s="41" t="s">
        <v>563</v>
      </c>
      <c r="E1754" s="44" t="s">
        <v>1988</v>
      </c>
      <c r="F1754" s="18" t="s">
        <v>7</v>
      </c>
      <c r="G1754" s="16">
        <v>0.88800000000000001</v>
      </c>
      <c r="H1754" s="36">
        <f>(Reference!B$12*List!$G1754)+Reference!B$13</f>
        <v>874.62843189889225</v>
      </c>
      <c r="I1754" s="36">
        <f>(Reference!C$12*List!$G1754)+Reference!C$13</f>
        <v>1305.142354978474</v>
      </c>
      <c r="J1754" s="36">
        <f>(Reference!D$12*List!$G1754)+Reference!D$13</f>
        <v>1562.0803727315399</v>
      </c>
      <c r="K1754" s="36">
        <f>(Reference!E$12*List!$G1754)+Reference!E$13</f>
        <v>1932.0711182959549</v>
      </c>
      <c r="L1754" s="36">
        <f>(Reference!F$12*List!$G1754)+Reference!F$13</f>
        <v>2012.5783638585824</v>
      </c>
      <c r="M1754" s="36">
        <f>(Reference!G$12*List!$G1754)+Reference!G$13</f>
        <v>2279.222928948986</v>
      </c>
      <c r="N1754" s="36">
        <f>(Reference!H$12*List!$G1754)+Reference!H$13</f>
        <v>2366.0108816122438</v>
      </c>
      <c r="O1754" s="36">
        <f>(Reference!I$12*List!$G1754)+Reference!I$13</f>
        <v>2459.0795413761316</v>
      </c>
      <c r="P1754" s="36">
        <f>(Reference!J$12*List!$G1754)+Reference!J$13</f>
        <v>2846.7704614968693</v>
      </c>
      <c r="Q1754" s="36">
        <f>(Reference!K$12*List!$G1754)+Reference!K$13</f>
        <v>2936.9842543968352</v>
      </c>
      <c r="R1754" s="36">
        <f>(Reference!L$12*List!$G1754)+Reference!L$13</f>
        <v>3168.799443747379</v>
      </c>
      <c r="S1754" s="36">
        <f>(Reference!M$12*List!$G1754)+Reference!M$13</f>
        <v>3786.0216597275216</v>
      </c>
      <c r="T1754" s="36">
        <f>(Reference!N$12*List!$G1754)+Reference!N$13</f>
        <v>15272.293000035137</v>
      </c>
      <c r="U1754" s="12">
        <f>(Reference!O$12*List!$G1754)+Reference!O$13</f>
        <v>567.65030775498462</v>
      </c>
      <c r="V1754" s="12">
        <f>(Reference!P$12*List!$G1754)+Reference!P$13</f>
        <v>799.87088820020585</v>
      </c>
      <c r="W1754" s="12">
        <f>(Reference!Q$12*List!$G1754)+Reference!Q$13</f>
        <v>399.93544410010293</v>
      </c>
      <c r="X1754" s="54"/>
      <c r="Y1754" s="1" t="str">
        <f t="shared" si="55"/>
        <v>Pawnee County, Nebraska</v>
      </c>
      <c r="Z1754" s="41" t="s">
        <v>563</v>
      </c>
      <c r="AA1754" s="40" t="s">
        <v>2225</v>
      </c>
      <c r="AB1754" s="44" t="s">
        <v>1988</v>
      </c>
      <c r="AC1754" s="63"/>
      <c r="AD1754" s="57">
        <f t="shared" si="54"/>
        <v>0.88800000000000001</v>
      </c>
    </row>
    <row r="1755" spans="1:30" x14ac:dyDescent="0.3">
      <c r="A1755" s="47">
        <v>28670</v>
      </c>
      <c r="B1755" s="19">
        <v>99928</v>
      </c>
      <c r="C1755" s="49" t="s">
        <v>1988</v>
      </c>
      <c r="D1755" s="41" t="s">
        <v>1522</v>
      </c>
      <c r="E1755" s="44" t="s">
        <v>1988</v>
      </c>
      <c r="F1755" s="18" t="s">
        <v>7</v>
      </c>
      <c r="G1755" s="16">
        <v>0.88800000000000001</v>
      </c>
      <c r="H1755" s="36">
        <f>(Reference!B$12*List!$G1755)+Reference!B$13</f>
        <v>874.62843189889225</v>
      </c>
      <c r="I1755" s="36">
        <f>(Reference!C$12*List!$G1755)+Reference!C$13</f>
        <v>1305.142354978474</v>
      </c>
      <c r="J1755" s="36">
        <f>(Reference!D$12*List!$G1755)+Reference!D$13</f>
        <v>1562.0803727315399</v>
      </c>
      <c r="K1755" s="36">
        <f>(Reference!E$12*List!$G1755)+Reference!E$13</f>
        <v>1932.0711182959549</v>
      </c>
      <c r="L1755" s="36">
        <f>(Reference!F$12*List!$G1755)+Reference!F$13</f>
        <v>2012.5783638585824</v>
      </c>
      <c r="M1755" s="36">
        <f>(Reference!G$12*List!$G1755)+Reference!G$13</f>
        <v>2279.222928948986</v>
      </c>
      <c r="N1755" s="36">
        <f>(Reference!H$12*List!$G1755)+Reference!H$13</f>
        <v>2366.0108816122438</v>
      </c>
      <c r="O1755" s="36">
        <f>(Reference!I$12*List!$G1755)+Reference!I$13</f>
        <v>2459.0795413761316</v>
      </c>
      <c r="P1755" s="36">
        <f>(Reference!J$12*List!$G1755)+Reference!J$13</f>
        <v>2846.7704614968693</v>
      </c>
      <c r="Q1755" s="36">
        <f>(Reference!K$12*List!$G1755)+Reference!K$13</f>
        <v>2936.9842543968352</v>
      </c>
      <c r="R1755" s="36">
        <f>(Reference!L$12*List!$G1755)+Reference!L$13</f>
        <v>3168.799443747379</v>
      </c>
      <c r="S1755" s="36">
        <f>(Reference!M$12*List!$G1755)+Reference!M$13</f>
        <v>3786.0216597275216</v>
      </c>
      <c r="T1755" s="36">
        <f>(Reference!N$12*List!$G1755)+Reference!N$13</f>
        <v>15272.293000035137</v>
      </c>
      <c r="U1755" s="12">
        <f>(Reference!O$12*List!$G1755)+Reference!O$13</f>
        <v>567.65030775498462</v>
      </c>
      <c r="V1755" s="12">
        <f>(Reference!P$12*List!$G1755)+Reference!P$13</f>
        <v>799.87088820020585</v>
      </c>
      <c r="W1755" s="12">
        <f>(Reference!Q$12*List!$G1755)+Reference!Q$13</f>
        <v>399.93544410010293</v>
      </c>
      <c r="X1755" s="54"/>
      <c r="Y1755" s="1" t="str">
        <f t="shared" si="55"/>
        <v>Perkins County, Nebraska</v>
      </c>
      <c r="Z1755" s="41" t="s">
        <v>1522</v>
      </c>
      <c r="AA1755" s="40" t="s">
        <v>2225</v>
      </c>
      <c r="AB1755" s="44" t="s">
        <v>1988</v>
      </c>
      <c r="AC1755" s="63"/>
      <c r="AD1755" s="57">
        <f t="shared" si="54"/>
        <v>0.88800000000000001</v>
      </c>
    </row>
    <row r="1756" spans="1:30" x14ac:dyDescent="0.3">
      <c r="A1756" s="47">
        <v>28680</v>
      </c>
      <c r="B1756" s="19">
        <v>99928</v>
      </c>
      <c r="C1756" s="49" t="s">
        <v>1988</v>
      </c>
      <c r="D1756" s="41" t="s">
        <v>1452</v>
      </c>
      <c r="E1756" s="44" t="s">
        <v>1988</v>
      </c>
      <c r="F1756" s="18" t="s">
        <v>7</v>
      </c>
      <c r="G1756" s="16">
        <v>0.88800000000000001</v>
      </c>
      <c r="H1756" s="36">
        <f>(Reference!B$12*List!$G1756)+Reference!B$13</f>
        <v>874.62843189889225</v>
      </c>
      <c r="I1756" s="36">
        <f>(Reference!C$12*List!$G1756)+Reference!C$13</f>
        <v>1305.142354978474</v>
      </c>
      <c r="J1756" s="36">
        <f>(Reference!D$12*List!$G1756)+Reference!D$13</f>
        <v>1562.0803727315399</v>
      </c>
      <c r="K1756" s="36">
        <f>(Reference!E$12*List!$G1756)+Reference!E$13</f>
        <v>1932.0711182959549</v>
      </c>
      <c r="L1756" s="36">
        <f>(Reference!F$12*List!$G1756)+Reference!F$13</f>
        <v>2012.5783638585824</v>
      </c>
      <c r="M1756" s="36">
        <f>(Reference!G$12*List!$G1756)+Reference!G$13</f>
        <v>2279.222928948986</v>
      </c>
      <c r="N1756" s="36">
        <f>(Reference!H$12*List!$G1756)+Reference!H$13</f>
        <v>2366.0108816122438</v>
      </c>
      <c r="O1756" s="36">
        <f>(Reference!I$12*List!$G1756)+Reference!I$13</f>
        <v>2459.0795413761316</v>
      </c>
      <c r="P1756" s="36">
        <f>(Reference!J$12*List!$G1756)+Reference!J$13</f>
        <v>2846.7704614968693</v>
      </c>
      <c r="Q1756" s="36">
        <f>(Reference!K$12*List!$G1756)+Reference!K$13</f>
        <v>2936.9842543968352</v>
      </c>
      <c r="R1756" s="36">
        <f>(Reference!L$12*List!$G1756)+Reference!L$13</f>
        <v>3168.799443747379</v>
      </c>
      <c r="S1756" s="36">
        <f>(Reference!M$12*List!$G1756)+Reference!M$13</f>
        <v>3786.0216597275216</v>
      </c>
      <c r="T1756" s="36">
        <f>(Reference!N$12*List!$G1756)+Reference!N$13</f>
        <v>15272.293000035137</v>
      </c>
      <c r="U1756" s="12">
        <f>(Reference!O$12*List!$G1756)+Reference!O$13</f>
        <v>567.65030775498462</v>
      </c>
      <c r="V1756" s="12">
        <f>(Reference!P$12*List!$G1756)+Reference!P$13</f>
        <v>799.87088820020585</v>
      </c>
      <c r="W1756" s="12">
        <f>(Reference!Q$12*List!$G1756)+Reference!Q$13</f>
        <v>399.93544410010293</v>
      </c>
      <c r="X1756" s="54"/>
      <c r="Y1756" s="1" t="str">
        <f t="shared" si="55"/>
        <v>Phelps County, Nebraska</v>
      </c>
      <c r="Z1756" s="41" t="s">
        <v>1452</v>
      </c>
      <c r="AA1756" s="40" t="s">
        <v>2225</v>
      </c>
      <c r="AB1756" s="44" t="s">
        <v>1988</v>
      </c>
      <c r="AC1756" s="63"/>
      <c r="AD1756" s="57">
        <f t="shared" si="54"/>
        <v>0.88800000000000001</v>
      </c>
    </row>
    <row r="1757" spans="1:30" x14ac:dyDescent="0.3">
      <c r="A1757" s="47">
        <v>28690</v>
      </c>
      <c r="B1757" s="19">
        <v>99928</v>
      </c>
      <c r="C1757" s="49" t="s">
        <v>1988</v>
      </c>
      <c r="D1757" s="41" t="s">
        <v>830</v>
      </c>
      <c r="E1757" s="44" t="s">
        <v>1988</v>
      </c>
      <c r="F1757" s="18" t="s">
        <v>7</v>
      </c>
      <c r="G1757" s="16">
        <v>0.88800000000000001</v>
      </c>
      <c r="H1757" s="36">
        <f>(Reference!B$12*List!$G1757)+Reference!B$13</f>
        <v>874.62843189889225</v>
      </c>
      <c r="I1757" s="36">
        <f>(Reference!C$12*List!$G1757)+Reference!C$13</f>
        <v>1305.142354978474</v>
      </c>
      <c r="J1757" s="36">
        <f>(Reference!D$12*List!$G1757)+Reference!D$13</f>
        <v>1562.0803727315399</v>
      </c>
      <c r="K1757" s="36">
        <f>(Reference!E$12*List!$G1757)+Reference!E$13</f>
        <v>1932.0711182959549</v>
      </c>
      <c r="L1757" s="36">
        <f>(Reference!F$12*List!$G1757)+Reference!F$13</f>
        <v>2012.5783638585824</v>
      </c>
      <c r="M1757" s="36">
        <f>(Reference!G$12*List!$G1757)+Reference!G$13</f>
        <v>2279.222928948986</v>
      </c>
      <c r="N1757" s="36">
        <f>(Reference!H$12*List!$G1757)+Reference!H$13</f>
        <v>2366.0108816122438</v>
      </c>
      <c r="O1757" s="36">
        <f>(Reference!I$12*List!$G1757)+Reference!I$13</f>
        <v>2459.0795413761316</v>
      </c>
      <c r="P1757" s="36">
        <f>(Reference!J$12*List!$G1757)+Reference!J$13</f>
        <v>2846.7704614968693</v>
      </c>
      <c r="Q1757" s="36">
        <f>(Reference!K$12*List!$G1757)+Reference!K$13</f>
        <v>2936.9842543968352</v>
      </c>
      <c r="R1757" s="36">
        <f>(Reference!L$12*List!$G1757)+Reference!L$13</f>
        <v>3168.799443747379</v>
      </c>
      <c r="S1757" s="36">
        <f>(Reference!M$12*List!$G1757)+Reference!M$13</f>
        <v>3786.0216597275216</v>
      </c>
      <c r="T1757" s="36">
        <f>(Reference!N$12*List!$G1757)+Reference!N$13</f>
        <v>15272.293000035137</v>
      </c>
      <c r="U1757" s="12">
        <f>(Reference!O$12*List!$G1757)+Reference!O$13</f>
        <v>567.65030775498462</v>
      </c>
      <c r="V1757" s="12">
        <f>(Reference!P$12*List!$G1757)+Reference!P$13</f>
        <v>799.87088820020585</v>
      </c>
      <c r="W1757" s="12">
        <f>(Reference!Q$12*List!$G1757)+Reference!Q$13</f>
        <v>399.93544410010293</v>
      </c>
      <c r="X1757" s="54"/>
      <c r="Y1757" s="1" t="str">
        <f t="shared" si="55"/>
        <v>Pierce County, Nebraska</v>
      </c>
      <c r="Z1757" s="41" t="s">
        <v>830</v>
      </c>
      <c r="AA1757" s="40" t="s">
        <v>2225</v>
      </c>
      <c r="AB1757" s="44" t="s">
        <v>1988</v>
      </c>
      <c r="AC1757" s="63"/>
      <c r="AD1757" s="57">
        <f t="shared" si="54"/>
        <v>0.88800000000000001</v>
      </c>
    </row>
    <row r="1758" spans="1:30" x14ac:dyDescent="0.3">
      <c r="A1758" s="47">
        <v>28700</v>
      </c>
      <c r="B1758" s="19">
        <v>99928</v>
      </c>
      <c r="C1758" s="49" t="s">
        <v>1988</v>
      </c>
      <c r="D1758" s="41" t="s">
        <v>448</v>
      </c>
      <c r="E1758" s="44" t="s">
        <v>1988</v>
      </c>
      <c r="F1758" s="18" t="s">
        <v>7</v>
      </c>
      <c r="G1758" s="16">
        <v>0.88800000000000001</v>
      </c>
      <c r="H1758" s="36">
        <f>(Reference!B$12*List!$G1758)+Reference!B$13</f>
        <v>874.62843189889225</v>
      </c>
      <c r="I1758" s="36">
        <f>(Reference!C$12*List!$G1758)+Reference!C$13</f>
        <v>1305.142354978474</v>
      </c>
      <c r="J1758" s="36">
        <f>(Reference!D$12*List!$G1758)+Reference!D$13</f>
        <v>1562.0803727315399</v>
      </c>
      <c r="K1758" s="36">
        <f>(Reference!E$12*List!$G1758)+Reference!E$13</f>
        <v>1932.0711182959549</v>
      </c>
      <c r="L1758" s="36">
        <f>(Reference!F$12*List!$G1758)+Reference!F$13</f>
        <v>2012.5783638585824</v>
      </c>
      <c r="M1758" s="36">
        <f>(Reference!G$12*List!$G1758)+Reference!G$13</f>
        <v>2279.222928948986</v>
      </c>
      <c r="N1758" s="36">
        <f>(Reference!H$12*List!$G1758)+Reference!H$13</f>
        <v>2366.0108816122438</v>
      </c>
      <c r="O1758" s="36">
        <f>(Reference!I$12*List!$G1758)+Reference!I$13</f>
        <v>2459.0795413761316</v>
      </c>
      <c r="P1758" s="36">
        <f>(Reference!J$12*List!$G1758)+Reference!J$13</f>
        <v>2846.7704614968693</v>
      </c>
      <c r="Q1758" s="36">
        <f>(Reference!K$12*List!$G1758)+Reference!K$13</f>
        <v>2936.9842543968352</v>
      </c>
      <c r="R1758" s="36">
        <f>(Reference!L$12*List!$G1758)+Reference!L$13</f>
        <v>3168.799443747379</v>
      </c>
      <c r="S1758" s="36">
        <f>(Reference!M$12*List!$G1758)+Reference!M$13</f>
        <v>3786.0216597275216</v>
      </c>
      <c r="T1758" s="36">
        <f>(Reference!N$12*List!$G1758)+Reference!N$13</f>
        <v>15272.293000035137</v>
      </c>
      <c r="U1758" s="12">
        <f>(Reference!O$12*List!$G1758)+Reference!O$13</f>
        <v>567.65030775498462</v>
      </c>
      <c r="V1758" s="12">
        <f>(Reference!P$12*List!$G1758)+Reference!P$13</f>
        <v>799.87088820020585</v>
      </c>
      <c r="W1758" s="12">
        <f>(Reference!Q$12*List!$G1758)+Reference!Q$13</f>
        <v>399.93544410010293</v>
      </c>
      <c r="X1758" s="54"/>
      <c r="Y1758" s="1" t="str">
        <f t="shared" si="55"/>
        <v>Platte County, Nebraska</v>
      </c>
      <c r="Z1758" s="41" t="s">
        <v>448</v>
      </c>
      <c r="AA1758" s="40" t="s">
        <v>2225</v>
      </c>
      <c r="AB1758" s="44" t="s">
        <v>1988</v>
      </c>
      <c r="AC1758" s="63"/>
      <c r="AD1758" s="57">
        <f t="shared" si="54"/>
        <v>0.88800000000000001</v>
      </c>
    </row>
    <row r="1759" spans="1:30" x14ac:dyDescent="0.3">
      <c r="A1759" s="47">
        <v>28710</v>
      </c>
      <c r="B1759" s="19">
        <v>99928</v>
      </c>
      <c r="C1759" s="49" t="s">
        <v>1988</v>
      </c>
      <c r="D1759" s="41" t="s">
        <v>157</v>
      </c>
      <c r="E1759" s="44" t="s">
        <v>1988</v>
      </c>
      <c r="F1759" s="18" t="s">
        <v>7</v>
      </c>
      <c r="G1759" s="16">
        <v>0.88800000000000001</v>
      </c>
      <c r="H1759" s="36">
        <f>(Reference!B$12*List!$G1759)+Reference!B$13</f>
        <v>874.62843189889225</v>
      </c>
      <c r="I1759" s="36">
        <f>(Reference!C$12*List!$G1759)+Reference!C$13</f>
        <v>1305.142354978474</v>
      </c>
      <c r="J1759" s="36">
        <f>(Reference!D$12*List!$G1759)+Reference!D$13</f>
        <v>1562.0803727315399</v>
      </c>
      <c r="K1759" s="36">
        <f>(Reference!E$12*List!$G1759)+Reference!E$13</f>
        <v>1932.0711182959549</v>
      </c>
      <c r="L1759" s="36">
        <f>(Reference!F$12*List!$G1759)+Reference!F$13</f>
        <v>2012.5783638585824</v>
      </c>
      <c r="M1759" s="36">
        <f>(Reference!G$12*List!$G1759)+Reference!G$13</f>
        <v>2279.222928948986</v>
      </c>
      <c r="N1759" s="36">
        <f>(Reference!H$12*List!$G1759)+Reference!H$13</f>
        <v>2366.0108816122438</v>
      </c>
      <c r="O1759" s="36">
        <f>(Reference!I$12*List!$G1759)+Reference!I$13</f>
        <v>2459.0795413761316</v>
      </c>
      <c r="P1759" s="36">
        <f>(Reference!J$12*List!$G1759)+Reference!J$13</f>
        <v>2846.7704614968693</v>
      </c>
      <c r="Q1759" s="36">
        <f>(Reference!K$12*List!$G1759)+Reference!K$13</f>
        <v>2936.9842543968352</v>
      </c>
      <c r="R1759" s="36">
        <f>(Reference!L$12*List!$G1759)+Reference!L$13</f>
        <v>3168.799443747379</v>
      </c>
      <c r="S1759" s="36">
        <f>(Reference!M$12*List!$G1759)+Reference!M$13</f>
        <v>3786.0216597275216</v>
      </c>
      <c r="T1759" s="36">
        <f>(Reference!N$12*List!$G1759)+Reference!N$13</f>
        <v>15272.293000035137</v>
      </c>
      <c r="U1759" s="12">
        <f>(Reference!O$12*List!$G1759)+Reference!O$13</f>
        <v>567.65030775498462</v>
      </c>
      <c r="V1759" s="12">
        <f>(Reference!P$12*List!$G1759)+Reference!P$13</f>
        <v>799.87088820020585</v>
      </c>
      <c r="W1759" s="12">
        <f>(Reference!Q$12*List!$G1759)+Reference!Q$13</f>
        <v>399.93544410010293</v>
      </c>
      <c r="X1759" s="54"/>
      <c r="Y1759" s="1" t="str">
        <f t="shared" si="55"/>
        <v>Polk County, Nebraska</v>
      </c>
      <c r="Z1759" s="41" t="s">
        <v>157</v>
      </c>
      <c r="AA1759" s="40" t="s">
        <v>2225</v>
      </c>
      <c r="AB1759" s="44" t="s">
        <v>1988</v>
      </c>
      <c r="AC1759" s="63"/>
      <c r="AD1759" s="57">
        <f t="shared" si="54"/>
        <v>0.88800000000000001</v>
      </c>
    </row>
    <row r="1760" spans="1:30" x14ac:dyDescent="0.3">
      <c r="A1760" s="47">
        <v>28720</v>
      </c>
      <c r="B1760" s="19">
        <v>99928</v>
      </c>
      <c r="C1760" s="49" t="s">
        <v>1988</v>
      </c>
      <c r="D1760" s="41" t="s">
        <v>1523</v>
      </c>
      <c r="E1760" s="44" t="s">
        <v>1988</v>
      </c>
      <c r="F1760" s="18" t="s">
        <v>7</v>
      </c>
      <c r="G1760" s="16">
        <v>0.88800000000000001</v>
      </c>
      <c r="H1760" s="36">
        <f>(Reference!B$12*List!$G1760)+Reference!B$13</f>
        <v>874.62843189889225</v>
      </c>
      <c r="I1760" s="36">
        <f>(Reference!C$12*List!$G1760)+Reference!C$13</f>
        <v>1305.142354978474</v>
      </c>
      <c r="J1760" s="36">
        <f>(Reference!D$12*List!$G1760)+Reference!D$13</f>
        <v>1562.0803727315399</v>
      </c>
      <c r="K1760" s="36">
        <f>(Reference!E$12*List!$G1760)+Reference!E$13</f>
        <v>1932.0711182959549</v>
      </c>
      <c r="L1760" s="36">
        <f>(Reference!F$12*List!$G1760)+Reference!F$13</f>
        <v>2012.5783638585824</v>
      </c>
      <c r="M1760" s="36">
        <f>(Reference!G$12*List!$G1760)+Reference!G$13</f>
        <v>2279.222928948986</v>
      </c>
      <c r="N1760" s="36">
        <f>(Reference!H$12*List!$G1760)+Reference!H$13</f>
        <v>2366.0108816122438</v>
      </c>
      <c r="O1760" s="36">
        <f>(Reference!I$12*List!$G1760)+Reference!I$13</f>
        <v>2459.0795413761316</v>
      </c>
      <c r="P1760" s="36">
        <f>(Reference!J$12*List!$G1760)+Reference!J$13</f>
        <v>2846.7704614968693</v>
      </c>
      <c r="Q1760" s="36">
        <f>(Reference!K$12*List!$G1760)+Reference!K$13</f>
        <v>2936.9842543968352</v>
      </c>
      <c r="R1760" s="36">
        <f>(Reference!L$12*List!$G1760)+Reference!L$13</f>
        <v>3168.799443747379</v>
      </c>
      <c r="S1760" s="36">
        <f>(Reference!M$12*List!$G1760)+Reference!M$13</f>
        <v>3786.0216597275216</v>
      </c>
      <c r="T1760" s="36">
        <f>(Reference!N$12*List!$G1760)+Reference!N$13</f>
        <v>15272.293000035137</v>
      </c>
      <c r="U1760" s="12">
        <f>(Reference!O$12*List!$G1760)+Reference!O$13</f>
        <v>567.65030775498462</v>
      </c>
      <c r="V1760" s="12">
        <f>(Reference!P$12*List!$G1760)+Reference!P$13</f>
        <v>799.87088820020585</v>
      </c>
      <c r="W1760" s="12">
        <f>(Reference!Q$12*List!$G1760)+Reference!Q$13</f>
        <v>399.93544410010293</v>
      </c>
      <c r="X1760" s="54"/>
      <c r="Y1760" s="1" t="str">
        <f t="shared" si="55"/>
        <v>Redwillow County, Nebraska</v>
      </c>
      <c r="Z1760" s="41" t="s">
        <v>1523</v>
      </c>
      <c r="AA1760" s="40" t="s">
        <v>2225</v>
      </c>
      <c r="AB1760" s="44" t="s">
        <v>1988</v>
      </c>
      <c r="AC1760" s="63"/>
      <c r="AD1760" s="57">
        <f t="shared" si="54"/>
        <v>0.88800000000000001</v>
      </c>
    </row>
    <row r="1761" spans="1:30" x14ac:dyDescent="0.3">
      <c r="A1761" s="47">
        <v>28730</v>
      </c>
      <c r="B1761" s="19">
        <v>99928</v>
      </c>
      <c r="C1761" s="49" t="s">
        <v>1988</v>
      </c>
      <c r="D1761" s="41" t="s">
        <v>1524</v>
      </c>
      <c r="E1761" s="44" t="s">
        <v>1988</v>
      </c>
      <c r="F1761" s="18" t="s">
        <v>7</v>
      </c>
      <c r="G1761" s="16">
        <v>0.88800000000000001</v>
      </c>
      <c r="H1761" s="36">
        <f>(Reference!B$12*List!$G1761)+Reference!B$13</f>
        <v>874.62843189889225</v>
      </c>
      <c r="I1761" s="36">
        <f>(Reference!C$12*List!$G1761)+Reference!C$13</f>
        <v>1305.142354978474</v>
      </c>
      <c r="J1761" s="36">
        <f>(Reference!D$12*List!$G1761)+Reference!D$13</f>
        <v>1562.0803727315399</v>
      </c>
      <c r="K1761" s="36">
        <f>(Reference!E$12*List!$G1761)+Reference!E$13</f>
        <v>1932.0711182959549</v>
      </c>
      <c r="L1761" s="36">
        <f>(Reference!F$12*List!$G1761)+Reference!F$13</f>
        <v>2012.5783638585824</v>
      </c>
      <c r="M1761" s="36">
        <f>(Reference!G$12*List!$G1761)+Reference!G$13</f>
        <v>2279.222928948986</v>
      </c>
      <c r="N1761" s="36">
        <f>(Reference!H$12*List!$G1761)+Reference!H$13</f>
        <v>2366.0108816122438</v>
      </c>
      <c r="O1761" s="36">
        <f>(Reference!I$12*List!$G1761)+Reference!I$13</f>
        <v>2459.0795413761316</v>
      </c>
      <c r="P1761" s="36">
        <f>(Reference!J$12*List!$G1761)+Reference!J$13</f>
        <v>2846.7704614968693</v>
      </c>
      <c r="Q1761" s="36">
        <f>(Reference!K$12*List!$G1761)+Reference!K$13</f>
        <v>2936.9842543968352</v>
      </c>
      <c r="R1761" s="36">
        <f>(Reference!L$12*List!$G1761)+Reference!L$13</f>
        <v>3168.799443747379</v>
      </c>
      <c r="S1761" s="36">
        <f>(Reference!M$12*List!$G1761)+Reference!M$13</f>
        <v>3786.0216597275216</v>
      </c>
      <c r="T1761" s="36">
        <f>(Reference!N$12*List!$G1761)+Reference!N$13</f>
        <v>15272.293000035137</v>
      </c>
      <c r="U1761" s="12">
        <f>(Reference!O$12*List!$G1761)+Reference!O$13</f>
        <v>567.65030775498462</v>
      </c>
      <c r="V1761" s="12">
        <f>(Reference!P$12*List!$G1761)+Reference!P$13</f>
        <v>799.87088820020585</v>
      </c>
      <c r="W1761" s="12">
        <f>(Reference!Q$12*List!$G1761)+Reference!Q$13</f>
        <v>399.93544410010293</v>
      </c>
      <c r="X1761" s="54"/>
      <c r="Y1761" s="1" t="str">
        <f t="shared" si="55"/>
        <v>Richardson County, Nebraska</v>
      </c>
      <c r="Z1761" s="41" t="s">
        <v>1524</v>
      </c>
      <c r="AA1761" s="40" t="s">
        <v>2225</v>
      </c>
      <c r="AB1761" s="44" t="s">
        <v>1988</v>
      </c>
      <c r="AC1761" s="63"/>
      <c r="AD1761" s="57">
        <f t="shared" si="54"/>
        <v>0.88800000000000001</v>
      </c>
    </row>
    <row r="1762" spans="1:30" x14ac:dyDescent="0.3">
      <c r="A1762" s="47">
        <v>28740</v>
      </c>
      <c r="B1762" s="19">
        <v>99928</v>
      </c>
      <c r="C1762" s="49" t="s">
        <v>1988</v>
      </c>
      <c r="D1762" s="41" t="s">
        <v>860</v>
      </c>
      <c r="E1762" s="44" t="s">
        <v>1988</v>
      </c>
      <c r="F1762" s="18" t="s">
        <v>7</v>
      </c>
      <c r="G1762" s="16">
        <v>0.88800000000000001</v>
      </c>
      <c r="H1762" s="36">
        <f>(Reference!B$12*List!$G1762)+Reference!B$13</f>
        <v>874.62843189889225</v>
      </c>
      <c r="I1762" s="36">
        <f>(Reference!C$12*List!$G1762)+Reference!C$13</f>
        <v>1305.142354978474</v>
      </c>
      <c r="J1762" s="36">
        <f>(Reference!D$12*List!$G1762)+Reference!D$13</f>
        <v>1562.0803727315399</v>
      </c>
      <c r="K1762" s="36">
        <f>(Reference!E$12*List!$G1762)+Reference!E$13</f>
        <v>1932.0711182959549</v>
      </c>
      <c r="L1762" s="36">
        <f>(Reference!F$12*List!$G1762)+Reference!F$13</f>
        <v>2012.5783638585824</v>
      </c>
      <c r="M1762" s="36">
        <f>(Reference!G$12*List!$G1762)+Reference!G$13</f>
        <v>2279.222928948986</v>
      </c>
      <c r="N1762" s="36">
        <f>(Reference!H$12*List!$G1762)+Reference!H$13</f>
        <v>2366.0108816122438</v>
      </c>
      <c r="O1762" s="36">
        <f>(Reference!I$12*List!$G1762)+Reference!I$13</f>
        <v>2459.0795413761316</v>
      </c>
      <c r="P1762" s="36">
        <f>(Reference!J$12*List!$G1762)+Reference!J$13</f>
        <v>2846.7704614968693</v>
      </c>
      <c r="Q1762" s="36">
        <f>(Reference!K$12*List!$G1762)+Reference!K$13</f>
        <v>2936.9842543968352</v>
      </c>
      <c r="R1762" s="36">
        <f>(Reference!L$12*List!$G1762)+Reference!L$13</f>
        <v>3168.799443747379</v>
      </c>
      <c r="S1762" s="36">
        <f>(Reference!M$12*List!$G1762)+Reference!M$13</f>
        <v>3786.0216597275216</v>
      </c>
      <c r="T1762" s="36">
        <f>(Reference!N$12*List!$G1762)+Reference!N$13</f>
        <v>15272.293000035137</v>
      </c>
      <c r="U1762" s="12">
        <f>(Reference!O$12*List!$G1762)+Reference!O$13</f>
        <v>567.65030775498462</v>
      </c>
      <c r="V1762" s="12">
        <f>(Reference!P$12*List!$G1762)+Reference!P$13</f>
        <v>799.87088820020585</v>
      </c>
      <c r="W1762" s="12">
        <f>(Reference!Q$12*List!$G1762)+Reference!Q$13</f>
        <v>399.93544410010293</v>
      </c>
      <c r="X1762" s="54"/>
      <c r="Y1762" s="1" t="str">
        <f t="shared" si="55"/>
        <v>Rock County, Nebraska</v>
      </c>
      <c r="Z1762" s="41" t="s">
        <v>860</v>
      </c>
      <c r="AA1762" s="40" t="s">
        <v>2225</v>
      </c>
      <c r="AB1762" s="44" t="s">
        <v>1988</v>
      </c>
      <c r="AC1762" s="63"/>
      <c r="AD1762" s="57">
        <f t="shared" si="54"/>
        <v>0.88800000000000001</v>
      </c>
    </row>
    <row r="1763" spans="1:30" x14ac:dyDescent="0.3">
      <c r="A1763" s="47">
        <v>28750</v>
      </c>
      <c r="B1763" s="19">
        <v>99928</v>
      </c>
      <c r="C1763" s="49" t="s">
        <v>1988</v>
      </c>
      <c r="D1763" s="41" t="s">
        <v>64</v>
      </c>
      <c r="E1763" s="44" t="s">
        <v>1988</v>
      </c>
      <c r="F1763" s="18" t="s">
        <v>7</v>
      </c>
      <c r="G1763" s="16">
        <v>0.88800000000000001</v>
      </c>
      <c r="H1763" s="36">
        <f>(Reference!B$12*List!$G1763)+Reference!B$13</f>
        <v>874.62843189889225</v>
      </c>
      <c r="I1763" s="36">
        <f>(Reference!C$12*List!$G1763)+Reference!C$13</f>
        <v>1305.142354978474</v>
      </c>
      <c r="J1763" s="36">
        <f>(Reference!D$12*List!$G1763)+Reference!D$13</f>
        <v>1562.0803727315399</v>
      </c>
      <c r="K1763" s="36">
        <f>(Reference!E$12*List!$G1763)+Reference!E$13</f>
        <v>1932.0711182959549</v>
      </c>
      <c r="L1763" s="36">
        <f>(Reference!F$12*List!$G1763)+Reference!F$13</f>
        <v>2012.5783638585824</v>
      </c>
      <c r="M1763" s="36">
        <f>(Reference!G$12*List!$G1763)+Reference!G$13</f>
        <v>2279.222928948986</v>
      </c>
      <c r="N1763" s="36">
        <f>(Reference!H$12*List!$G1763)+Reference!H$13</f>
        <v>2366.0108816122438</v>
      </c>
      <c r="O1763" s="36">
        <f>(Reference!I$12*List!$G1763)+Reference!I$13</f>
        <v>2459.0795413761316</v>
      </c>
      <c r="P1763" s="36">
        <f>(Reference!J$12*List!$G1763)+Reference!J$13</f>
        <v>2846.7704614968693</v>
      </c>
      <c r="Q1763" s="36">
        <f>(Reference!K$12*List!$G1763)+Reference!K$13</f>
        <v>2936.9842543968352</v>
      </c>
      <c r="R1763" s="36">
        <f>(Reference!L$12*List!$G1763)+Reference!L$13</f>
        <v>3168.799443747379</v>
      </c>
      <c r="S1763" s="36">
        <f>(Reference!M$12*List!$G1763)+Reference!M$13</f>
        <v>3786.0216597275216</v>
      </c>
      <c r="T1763" s="36">
        <f>(Reference!N$12*List!$G1763)+Reference!N$13</f>
        <v>15272.293000035137</v>
      </c>
      <c r="U1763" s="12">
        <f>(Reference!O$12*List!$G1763)+Reference!O$13</f>
        <v>567.65030775498462</v>
      </c>
      <c r="V1763" s="12">
        <f>(Reference!P$12*List!$G1763)+Reference!P$13</f>
        <v>799.87088820020585</v>
      </c>
      <c r="W1763" s="12">
        <f>(Reference!Q$12*List!$G1763)+Reference!Q$13</f>
        <v>399.93544410010293</v>
      </c>
      <c r="X1763" s="54"/>
      <c r="Y1763" s="1" t="str">
        <f t="shared" si="55"/>
        <v>Saline County, Nebraska</v>
      </c>
      <c r="Z1763" s="41" t="s">
        <v>64</v>
      </c>
      <c r="AA1763" s="40" t="s">
        <v>2225</v>
      </c>
      <c r="AB1763" s="44" t="s">
        <v>1988</v>
      </c>
      <c r="AC1763" s="63"/>
      <c r="AD1763" s="57">
        <f t="shared" si="54"/>
        <v>0.88800000000000001</v>
      </c>
    </row>
    <row r="1764" spans="1:30" x14ac:dyDescent="0.3">
      <c r="A1764" s="47">
        <v>28760</v>
      </c>
      <c r="B1764" s="28">
        <v>36540</v>
      </c>
      <c r="C1764" s="49" t="s">
        <v>2386</v>
      </c>
      <c r="D1764" s="40" t="s">
        <v>458</v>
      </c>
      <c r="E1764" s="43" t="s">
        <v>1988</v>
      </c>
      <c r="F1764" s="18" t="s">
        <v>6</v>
      </c>
      <c r="G1764" s="10">
        <v>0.93889999999999996</v>
      </c>
      <c r="H1764" s="36">
        <f>(Reference!B$12*List!$G1764)+Reference!B$13</f>
        <v>912.96298057772594</v>
      </c>
      <c r="I1764" s="36">
        <f>(Reference!C$12*List!$G1764)+Reference!C$13</f>
        <v>1362.34612439071</v>
      </c>
      <c r="J1764" s="36">
        <f>(Reference!D$12*List!$G1764)+Reference!D$13</f>
        <v>1630.5456134037643</v>
      </c>
      <c r="K1764" s="36">
        <f>(Reference!E$12*List!$G1764)+Reference!E$13</f>
        <v>2016.7528775825622</v>
      </c>
      <c r="L1764" s="36">
        <f>(Reference!F$12*List!$G1764)+Reference!F$13</f>
        <v>2100.7887174733191</v>
      </c>
      <c r="M1764" s="36">
        <f>(Reference!G$12*List!$G1764)+Reference!G$13</f>
        <v>2379.1201871824219</v>
      </c>
      <c r="N1764" s="36">
        <f>(Reference!H$12*List!$G1764)+Reference!H$13</f>
        <v>2469.7120145823865</v>
      </c>
      <c r="O1764" s="36">
        <f>(Reference!I$12*List!$G1764)+Reference!I$13</f>
        <v>2566.8598294915591</v>
      </c>
      <c r="P1764" s="36">
        <f>(Reference!J$12*List!$G1764)+Reference!J$13</f>
        <v>2971.5430584690348</v>
      </c>
      <c r="Q1764" s="36">
        <f>(Reference!K$12*List!$G1764)+Reference!K$13</f>
        <v>3065.7108790558405</v>
      </c>
      <c r="R1764" s="36">
        <f>(Reference!L$12*List!$G1764)+Reference!L$13</f>
        <v>3307.6864180320626</v>
      </c>
      <c r="S1764" s="36">
        <f>(Reference!M$12*List!$G1764)+Reference!M$13</f>
        <v>3951.9611905278657</v>
      </c>
      <c r="T1764" s="36">
        <f>(Reference!N$12*List!$G1764)+Reference!N$13</f>
        <v>15941.670347140331</v>
      </c>
      <c r="U1764" s="12">
        <f>(Reference!O$12*List!$G1764)+Reference!O$13</f>
        <v>592.53015108221814</v>
      </c>
      <c r="V1764" s="12">
        <f>(Reference!P$12*List!$G1764)+Reference!P$13</f>
        <v>834.92884925221665</v>
      </c>
      <c r="W1764" s="12">
        <f>(Reference!Q$12*List!$G1764)+Reference!Q$13</f>
        <v>417.46442462610833</v>
      </c>
      <c r="X1764" s="54"/>
      <c r="Y1764" s="1" t="str">
        <f t="shared" si="55"/>
        <v>Sarpy County, Nebraska</v>
      </c>
      <c r="Z1764" s="40" t="s">
        <v>458</v>
      </c>
      <c r="AA1764" s="40" t="s">
        <v>2225</v>
      </c>
      <c r="AB1764" s="43" t="s">
        <v>1988</v>
      </c>
      <c r="AC1764" s="62"/>
      <c r="AD1764" s="57">
        <f t="shared" si="54"/>
        <v>0.93889999999999996</v>
      </c>
    </row>
    <row r="1765" spans="1:30" x14ac:dyDescent="0.3">
      <c r="A1765" s="47">
        <v>28770</v>
      </c>
      <c r="B1765" s="28">
        <v>36540</v>
      </c>
      <c r="C1765" s="49" t="s">
        <v>2386</v>
      </c>
      <c r="D1765" s="40" t="s">
        <v>459</v>
      </c>
      <c r="E1765" s="43" t="s">
        <v>1988</v>
      </c>
      <c r="F1765" s="18" t="s">
        <v>6</v>
      </c>
      <c r="G1765" s="10">
        <v>0.93889999999999996</v>
      </c>
      <c r="H1765" s="36">
        <f>(Reference!B$12*List!$G1765)+Reference!B$13</f>
        <v>912.96298057772594</v>
      </c>
      <c r="I1765" s="36">
        <f>(Reference!C$12*List!$G1765)+Reference!C$13</f>
        <v>1362.34612439071</v>
      </c>
      <c r="J1765" s="36">
        <f>(Reference!D$12*List!$G1765)+Reference!D$13</f>
        <v>1630.5456134037643</v>
      </c>
      <c r="K1765" s="36">
        <f>(Reference!E$12*List!$G1765)+Reference!E$13</f>
        <v>2016.7528775825622</v>
      </c>
      <c r="L1765" s="36">
        <f>(Reference!F$12*List!$G1765)+Reference!F$13</f>
        <v>2100.7887174733191</v>
      </c>
      <c r="M1765" s="36">
        <f>(Reference!G$12*List!$G1765)+Reference!G$13</f>
        <v>2379.1201871824219</v>
      </c>
      <c r="N1765" s="36">
        <f>(Reference!H$12*List!$G1765)+Reference!H$13</f>
        <v>2469.7120145823865</v>
      </c>
      <c r="O1765" s="36">
        <f>(Reference!I$12*List!$G1765)+Reference!I$13</f>
        <v>2566.8598294915591</v>
      </c>
      <c r="P1765" s="36">
        <f>(Reference!J$12*List!$G1765)+Reference!J$13</f>
        <v>2971.5430584690348</v>
      </c>
      <c r="Q1765" s="36">
        <f>(Reference!K$12*List!$G1765)+Reference!K$13</f>
        <v>3065.7108790558405</v>
      </c>
      <c r="R1765" s="36">
        <f>(Reference!L$12*List!$G1765)+Reference!L$13</f>
        <v>3307.6864180320626</v>
      </c>
      <c r="S1765" s="36">
        <f>(Reference!M$12*List!$G1765)+Reference!M$13</f>
        <v>3951.9611905278657</v>
      </c>
      <c r="T1765" s="36">
        <f>(Reference!N$12*List!$G1765)+Reference!N$13</f>
        <v>15941.670347140331</v>
      </c>
      <c r="U1765" s="12">
        <f>(Reference!O$12*List!$G1765)+Reference!O$13</f>
        <v>592.53015108221814</v>
      </c>
      <c r="V1765" s="12">
        <f>(Reference!P$12*List!$G1765)+Reference!P$13</f>
        <v>834.92884925221665</v>
      </c>
      <c r="W1765" s="12">
        <f>(Reference!Q$12*List!$G1765)+Reference!Q$13</f>
        <v>417.46442462610833</v>
      </c>
      <c r="X1765" s="54"/>
      <c r="Y1765" s="1" t="str">
        <f t="shared" si="55"/>
        <v>Saunders County, Nebraska</v>
      </c>
      <c r="Z1765" s="40" t="s">
        <v>459</v>
      </c>
      <c r="AA1765" s="40" t="s">
        <v>2225</v>
      </c>
      <c r="AB1765" s="43" t="s">
        <v>1988</v>
      </c>
      <c r="AC1765" s="62"/>
      <c r="AD1765" s="57">
        <f t="shared" si="54"/>
        <v>0.93889999999999996</v>
      </c>
    </row>
    <row r="1766" spans="1:30" x14ac:dyDescent="0.3">
      <c r="A1766" s="47">
        <v>28780</v>
      </c>
      <c r="B1766" s="19">
        <v>99928</v>
      </c>
      <c r="C1766" s="49" t="s">
        <v>1988</v>
      </c>
      <c r="D1766" s="41" t="s">
        <v>1525</v>
      </c>
      <c r="E1766" s="44" t="s">
        <v>1988</v>
      </c>
      <c r="F1766" s="18" t="s">
        <v>7</v>
      </c>
      <c r="G1766" s="16">
        <v>0.88800000000000001</v>
      </c>
      <c r="H1766" s="36">
        <f>(Reference!B$12*List!$G1766)+Reference!B$13</f>
        <v>874.62843189889225</v>
      </c>
      <c r="I1766" s="36">
        <f>(Reference!C$12*List!$G1766)+Reference!C$13</f>
        <v>1305.142354978474</v>
      </c>
      <c r="J1766" s="36">
        <f>(Reference!D$12*List!$G1766)+Reference!D$13</f>
        <v>1562.0803727315399</v>
      </c>
      <c r="K1766" s="36">
        <f>(Reference!E$12*List!$G1766)+Reference!E$13</f>
        <v>1932.0711182959549</v>
      </c>
      <c r="L1766" s="36">
        <f>(Reference!F$12*List!$G1766)+Reference!F$13</f>
        <v>2012.5783638585824</v>
      </c>
      <c r="M1766" s="36">
        <f>(Reference!G$12*List!$G1766)+Reference!G$13</f>
        <v>2279.222928948986</v>
      </c>
      <c r="N1766" s="36">
        <f>(Reference!H$12*List!$G1766)+Reference!H$13</f>
        <v>2366.0108816122438</v>
      </c>
      <c r="O1766" s="36">
        <f>(Reference!I$12*List!$G1766)+Reference!I$13</f>
        <v>2459.0795413761316</v>
      </c>
      <c r="P1766" s="36">
        <f>(Reference!J$12*List!$G1766)+Reference!J$13</f>
        <v>2846.7704614968693</v>
      </c>
      <c r="Q1766" s="36">
        <f>(Reference!K$12*List!$G1766)+Reference!K$13</f>
        <v>2936.9842543968352</v>
      </c>
      <c r="R1766" s="36">
        <f>(Reference!L$12*List!$G1766)+Reference!L$13</f>
        <v>3168.799443747379</v>
      </c>
      <c r="S1766" s="36">
        <f>(Reference!M$12*List!$G1766)+Reference!M$13</f>
        <v>3786.0216597275216</v>
      </c>
      <c r="T1766" s="36">
        <f>(Reference!N$12*List!$G1766)+Reference!N$13</f>
        <v>15272.293000035137</v>
      </c>
      <c r="U1766" s="12">
        <f>(Reference!O$12*List!$G1766)+Reference!O$13</f>
        <v>567.65030775498462</v>
      </c>
      <c r="V1766" s="12">
        <f>(Reference!P$12*List!$G1766)+Reference!P$13</f>
        <v>799.87088820020585</v>
      </c>
      <c r="W1766" s="12">
        <f>(Reference!Q$12*List!$G1766)+Reference!Q$13</f>
        <v>399.93544410010293</v>
      </c>
      <c r="X1766" s="54"/>
      <c r="Y1766" s="1" t="str">
        <f t="shared" si="55"/>
        <v>Scotts Bluff County, Nebraska</v>
      </c>
      <c r="Z1766" s="41" t="s">
        <v>1525</v>
      </c>
      <c r="AA1766" s="40" t="s">
        <v>2225</v>
      </c>
      <c r="AB1766" s="44" t="s">
        <v>1988</v>
      </c>
      <c r="AC1766" s="63"/>
      <c r="AD1766" s="57">
        <f t="shared" si="54"/>
        <v>0.88800000000000001</v>
      </c>
    </row>
    <row r="1767" spans="1:30" x14ac:dyDescent="0.3">
      <c r="A1767" s="47">
        <v>28790</v>
      </c>
      <c r="B1767" s="28">
        <v>30700</v>
      </c>
      <c r="C1767" s="49" t="s">
        <v>2457</v>
      </c>
      <c r="D1767" s="40" t="s">
        <v>460</v>
      </c>
      <c r="E1767" s="43" t="s">
        <v>1988</v>
      </c>
      <c r="F1767" s="18" t="s">
        <v>6</v>
      </c>
      <c r="G1767" s="10">
        <v>0.98199999999999998</v>
      </c>
      <c r="H1767" s="36">
        <f>(Reference!B$12*List!$G1767)+Reference!B$13</f>
        <v>945.42307975371273</v>
      </c>
      <c r="I1767" s="36">
        <f>(Reference!C$12*List!$G1767)+Reference!C$13</f>
        <v>1410.783893775138</v>
      </c>
      <c r="J1767" s="36">
        <f>(Reference!D$12*List!$G1767)+Reference!D$13</f>
        <v>1688.5191276075534</v>
      </c>
      <c r="K1767" s="36">
        <f>(Reference!E$12*List!$G1767)+Reference!E$13</f>
        <v>2088.4578643262316</v>
      </c>
      <c r="L1767" s="36">
        <f>(Reference!F$12*List!$G1767)+Reference!F$13</f>
        <v>2175.4815709270551</v>
      </c>
      <c r="M1767" s="36">
        <f>(Reference!G$12*List!$G1767)+Reference!G$13</f>
        <v>2463.7090247042506</v>
      </c>
      <c r="N1767" s="36">
        <f>(Reference!H$12*List!$G1767)+Reference!H$13</f>
        <v>2557.5218147987553</v>
      </c>
      <c r="O1767" s="36">
        <f>(Reference!I$12*List!$G1767)+Reference!I$13</f>
        <v>2658.1236883869406</v>
      </c>
      <c r="P1767" s="36">
        <f>(Reference!J$12*List!$G1767)+Reference!J$13</f>
        <v>3077.1952967696302</v>
      </c>
      <c r="Q1767" s="36">
        <f>(Reference!K$12*List!$G1767)+Reference!K$13</f>
        <v>3174.7112233152347</v>
      </c>
      <c r="R1767" s="36">
        <f>(Reference!L$12*List!$G1767)+Reference!L$13</f>
        <v>3425.2901231729247</v>
      </c>
      <c r="S1767" s="36">
        <f>(Reference!M$12*List!$G1767)+Reference!M$13</f>
        <v>4092.4718737792382</v>
      </c>
      <c r="T1767" s="36">
        <f>(Reference!N$12*List!$G1767)+Reference!N$13</f>
        <v>16508.471204905243</v>
      </c>
      <c r="U1767" s="12">
        <f>(Reference!O$12*List!$G1767)+Reference!O$13</f>
        <v>613.59736615891291</v>
      </c>
      <c r="V1767" s="12">
        <f>(Reference!P$12*List!$G1767)+Reference!P$13</f>
        <v>864.61447049665026</v>
      </c>
      <c r="W1767" s="12">
        <f>(Reference!Q$12*List!$G1767)+Reference!Q$13</f>
        <v>432.30723524832513</v>
      </c>
      <c r="X1767" s="54"/>
      <c r="Y1767" s="1" t="str">
        <f t="shared" si="55"/>
        <v>Seward County, Nebraska</v>
      </c>
      <c r="Z1767" s="40" t="s">
        <v>460</v>
      </c>
      <c r="AA1767" s="40" t="s">
        <v>2225</v>
      </c>
      <c r="AB1767" s="43" t="s">
        <v>1988</v>
      </c>
      <c r="AC1767" s="62"/>
      <c r="AD1767" s="57">
        <f t="shared" si="54"/>
        <v>0.98199999999999998</v>
      </c>
    </row>
    <row r="1768" spans="1:30" x14ac:dyDescent="0.3">
      <c r="A1768" s="47">
        <v>28800</v>
      </c>
      <c r="B1768" s="19">
        <v>99928</v>
      </c>
      <c r="C1768" s="49" t="s">
        <v>1988</v>
      </c>
      <c r="D1768" s="41" t="s">
        <v>1253</v>
      </c>
      <c r="E1768" s="44" t="s">
        <v>1988</v>
      </c>
      <c r="F1768" s="18" t="s">
        <v>7</v>
      </c>
      <c r="G1768" s="16">
        <v>0.88800000000000001</v>
      </c>
      <c r="H1768" s="36">
        <f>(Reference!B$12*List!$G1768)+Reference!B$13</f>
        <v>874.62843189889225</v>
      </c>
      <c r="I1768" s="36">
        <f>(Reference!C$12*List!$G1768)+Reference!C$13</f>
        <v>1305.142354978474</v>
      </c>
      <c r="J1768" s="36">
        <f>(Reference!D$12*List!$G1768)+Reference!D$13</f>
        <v>1562.0803727315399</v>
      </c>
      <c r="K1768" s="36">
        <f>(Reference!E$12*List!$G1768)+Reference!E$13</f>
        <v>1932.0711182959549</v>
      </c>
      <c r="L1768" s="36">
        <f>(Reference!F$12*List!$G1768)+Reference!F$13</f>
        <v>2012.5783638585824</v>
      </c>
      <c r="M1768" s="36">
        <f>(Reference!G$12*List!$G1768)+Reference!G$13</f>
        <v>2279.222928948986</v>
      </c>
      <c r="N1768" s="36">
        <f>(Reference!H$12*List!$G1768)+Reference!H$13</f>
        <v>2366.0108816122438</v>
      </c>
      <c r="O1768" s="36">
        <f>(Reference!I$12*List!$G1768)+Reference!I$13</f>
        <v>2459.0795413761316</v>
      </c>
      <c r="P1768" s="36">
        <f>(Reference!J$12*List!$G1768)+Reference!J$13</f>
        <v>2846.7704614968693</v>
      </c>
      <c r="Q1768" s="36">
        <f>(Reference!K$12*List!$G1768)+Reference!K$13</f>
        <v>2936.9842543968352</v>
      </c>
      <c r="R1768" s="36">
        <f>(Reference!L$12*List!$G1768)+Reference!L$13</f>
        <v>3168.799443747379</v>
      </c>
      <c r="S1768" s="36">
        <f>(Reference!M$12*List!$G1768)+Reference!M$13</f>
        <v>3786.0216597275216</v>
      </c>
      <c r="T1768" s="36">
        <f>(Reference!N$12*List!$G1768)+Reference!N$13</f>
        <v>15272.293000035137</v>
      </c>
      <c r="U1768" s="12">
        <f>(Reference!O$12*List!$G1768)+Reference!O$13</f>
        <v>567.65030775498462</v>
      </c>
      <c r="V1768" s="12">
        <f>(Reference!P$12*List!$G1768)+Reference!P$13</f>
        <v>799.87088820020585</v>
      </c>
      <c r="W1768" s="12">
        <f>(Reference!Q$12*List!$G1768)+Reference!Q$13</f>
        <v>399.93544410010293</v>
      </c>
      <c r="X1768" s="54"/>
      <c r="Y1768" s="1" t="str">
        <f t="shared" si="55"/>
        <v>Sheridan County, Nebraska</v>
      </c>
      <c r="Z1768" s="41" t="s">
        <v>1253</v>
      </c>
      <c r="AA1768" s="40" t="s">
        <v>2225</v>
      </c>
      <c r="AB1768" s="44" t="s">
        <v>1988</v>
      </c>
      <c r="AC1768" s="63"/>
      <c r="AD1768" s="57">
        <f t="shared" si="54"/>
        <v>0.88800000000000001</v>
      </c>
    </row>
    <row r="1769" spans="1:30" x14ac:dyDescent="0.3">
      <c r="A1769" s="47">
        <v>28810</v>
      </c>
      <c r="B1769" s="19">
        <v>99928</v>
      </c>
      <c r="C1769" s="49" t="s">
        <v>1988</v>
      </c>
      <c r="D1769" s="41" t="s">
        <v>1254</v>
      </c>
      <c r="E1769" s="44" t="s">
        <v>1988</v>
      </c>
      <c r="F1769" s="18" t="s">
        <v>7</v>
      </c>
      <c r="G1769" s="16">
        <v>0.88800000000000001</v>
      </c>
      <c r="H1769" s="36">
        <f>(Reference!B$12*List!$G1769)+Reference!B$13</f>
        <v>874.62843189889225</v>
      </c>
      <c r="I1769" s="36">
        <f>(Reference!C$12*List!$G1769)+Reference!C$13</f>
        <v>1305.142354978474</v>
      </c>
      <c r="J1769" s="36">
        <f>(Reference!D$12*List!$G1769)+Reference!D$13</f>
        <v>1562.0803727315399</v>
      </c>
      <c r="K1769" s="36">
        <f>(Reference!E$12*List!$G1769)+Reference!E$13</f>
        <v>1932.0711182959549</v>
      </c>
      <c r="L1769" s="36">
        <f>(Reference!F$12*List!$G1769)+Reference!F$13</f>
        <v>2012.5783638585824</v>
      </c>
      <c r="M1769" s="36">
        <f>(Reference!G$12*List!$G1769)+Reference!G$13</f>
        <v>2279.222928948986</v>
      </c>
      <c r="N1769" s="36">
        <f>(Reference!H$12*List!$G1769)+Reference!H$13</f>
        <v>2366.0108816122438</v>
      </c>
      <c r="O1769" s="36">
        <f>(Reference!I$12*List!$G1769)+Reference!I$13</f>
        <v>2459.0795413761316</v>
      </c>
      <c r="P1769" s="36">
        <f>(Reference!J$12*List!$G1769)+Reference!J$13</f>
        <v>2846.7704614968693</v>
      </c>
      <c r="Q1769" s="36">
        <f>(Reference!K$12*List!$G1769)+Reference!K$13</f>
        <v>2936.9842543968352</v>
      </c>
      <c r="R1769" s="36">
        <f>(Reference!L$12*List!$G1769)+Reference!L$13</f>
        <v>3168.799443747379</v>
      </c>
      <c r="S1769" s="36">
        <f>(Reference!M$12*List!$G1769)+Reference!M$13</f>
        <v>3786.0216597275216</v>
      </c>
      <c r="T1769" s="36">
        <f>(Reference!N$12*List!$G1769)+Reference!N$13</f>
        <v>15272.293000035137</v>
      </c>
      <c r="U1769" s="12">
        <f>(Reference!O$12*List!$G1769)+Reference!O$13</f>
        <v>567.65030775498462</v>
      </c>
      <c r="V1769" s="12">
        <f>(Reference!P$12*List!$G1769)+Reference!P$13</f>
        <v>799.87088820020585</v>
      </c>
      <c r="W1769" s="12">
        <f>(Reference!Q$12*List!$G1769)+Reference!Q$13</f>
        <v>399.93544410010293</v>
      </c>
      <c r="X1769" s="54"/>
      <c r="Y1769" s="1" t="str">
        <f t="shared" si="55"/>
        <v>Sherman County, Nebraska</v>
      </c>
      <c r="Z1769" s="41" t="s">
        <v>1254</v>
      </c>
      <c r="AA1769" s="40" t="s">
        <v>2225</v>
      </c>
      <c r="AB1769" s="44" t="s">
        <v>1988</v>
      </c>
      <c r="AC1769" s="63"/>
      <c r="AD1769" s="57">
        <f t="shared" si="54"/>
        <v>0.88800000000000001</v>
      </c>
    </row>
    <row r="1770" spans="1:30" x14ac:dyDescent="0.3">
      <c r="A1770" s="47">
        <v>28820</v>
      </c>
      <c r="B1770" s="19">
        <v>99928</v>
      </c>
      <c r="C1770" s="49" t="s">
        <v>1988</v>
      </c>
      <c r="D1770" s="41" t="s">
        <v>898</v>
      </c>
      <c r="E1770" s="44" t="s">
        <v>1988</v>
      </c>
      <c r="F1770" s="18" t="s">
        <v>7</v>
      </c>
      <c r="G1770" s="16">
        <v>0.88800000000000001</v>
      </c>
      <c r="H1770" s="36">
        <f>(Reference!B$12*List!$G1770)+Reference!B$13</f>
        <v>874.62843189889225</v>
      </c>
      <c r="I1770" s="36">
        <f>(Reference!C$12*List!$G1770)+Reference!C$13</f>
        <v>1305.142354978474</v>
      </c>
      <c r="J1770" s="36">
        <f>(Reference!D$12*List!$G1770)+Reference!D$13</f>
        <v>1562.0803727315399</v>
      </c>
      <c r="K1770" s="36">
        <f>(Reference!E$12*List!$G1770)+Reference!E$13</f>
        <v>1932.0711182959549</v>
      </c>
      <c r="L1770" s="36">
        <f>(Reference!F$12*List!$G1770)+Reference!F$13</f>
        <v>2012.5783638585824</v>
      </c>
      <c r="M1770" s="36">
        <f>(Reference!G$12*List!$G1770)+Reference!G$13</f>
        <v>2279.222928948986</v>
      </c>
      <c r="N1770" s="36">
        <f>(Reference!H$12*List!$G1770)+Reference!H$13</f>
        <v>2366.0108816122438</v>
      </c>
      <c r="O1770" s="36">
        <f>(Reference!I$12*List!$G1770)+Reference!I$13</f>
        <v>2459.0795413761316</v>
      </c>
      <c r="P1770" s="36">
        <f>(Reference!J$12*List!$G1770)+Reference!J$13</f>
        <v>2846.7704614968693</v>
      </c>
      <c r="Q1770" s="36">
        <f>(Reference!K$12*List!$G1770)+Reference!K$13</f>
        <v>2936.9842543968352</v>
      </c>
      <c r="R1770" s="36">
        <f>(Reference!L$12*List!$G1770)+Reference!L$13</f>
        <v>3168.799443747379</v>
      </c>
      <c r="S1770" s="36">
        <f>(Reference!M$12*List!$G1770)+Reference!M$13</f>
        <v>3786.0216597275216</v>
      </c>
      <c r="T1770" s="36">
        <f>(Reference!N$12*List!$G1770)+Reference!N$13</f>
        <v>15272.293000035137</v>
      </c>
      <c r="U1770" s="12">
        <f>(Reference!O$12*List!$G1770)+Reference!O$13</f>
        <v>567.65030775498462</v>
      </c>
      <c r="V1770" s="12">
        <f>(Reference!P$12*List!$G1770)+Reference!P$13</f>
        <v>799.87088820020585</v>
      </c>
      <c r="W1770" s="12">
        <f>(Reference!Q$12*List!$G1770)+Reference!Q$13</f>
        <v>399.93544410010293</v>
      </c>
      <c r="X1770" s="54"/>
      <c r="Y1770" s="1" t="str">
        <f t="shared" si="55"/>
        <v>Sioux County, Nebraska</v>
      </c>
      <c r="Z1770" s="41" t="s">
        <v>898</v>
      </c>
      <c r="AA1770" s="40" t="s">
        <v>2225</v>
      </c>
      <c r="AB1770" s="44" t="s">
        <v>1988</v>
      </c>
      <c r="AC1770" s="63"/>
      <c r="AD1770" s="57">
        <f t="shared" si="54"/>
        <v>0.88800000000000001</v>
      </c>
    </row>
    <row r="1771" spans="1:30" x14ac:dyDescent="0.3">
      <c r="A1771" s="47">
        <v>28830</v>
      </c>
      <c r="B1771" s="19">
        <v>99928</v>
      </c>
      <c r="C1771" s="49" t="s">
        <v>1988</v>
      </c>
      <c r="D1771" s="41" t="s">
        <v>1255</v>
      </c>
      <c r="E1771" s="44" t="s">
        <v>1988</v>
      </c>
      <c r="F1771" s="18" t="s">
        <v>7</v>
      </c>
      <c r="G1771" s="16">
        <v>0.88800000000000001</v>
      </c>
      <c r="H1771" s="36">
        <f>(Reference!B$12*List!$G1771)+Reference!B$13</f>
        <v>874.62843189889225</v>
      </c>
      <c r="I1771" s="36">
        <f>(Reference!C$12*List!$G1771)+Reference!C$13</f>
        <v>1305.142354978474</v>
      </c>
      <c r="J1771" s="36">
        <f>(Reference!D$12*List!$G1771)+Reference!D$13</f>
        <v>1562.0803727315399</v>
      </c>
      <c r="K1771" s="36">
        <f>(Reference!E$12*List!$G1771)+Reference!E$13</f>
        <v>1932.0711182959549</v>
      </c>
      <c r="L1771" s="36">
        <f>(Reference!F$12*List!$G1771)+Reference!F$13</f>
        <v>2012.5783638585824</v>
      </c>
      <c r="M1771" s="36">
        <f>(Reference!G$12*List!$G1771)+Reference!G$13</f>
        <v>2279.222928948986</v>
      </c>
      <c r="N1771" s="36">
        <f>(Reference!H$12*List!$G1771)+Reference!H$13</f>
        <v>2366.0108816122438</v>
      </c>
      <c r="O1771" s="36">
        <f>(Reference!I$12*List!$G1771)+Reference!I$13</f>
        <v>2459.0795413761316</v>
      </c>
      <c r="P1771" s="36">
        <f>(Reference!J$12*List!$G1771)+Reference!J$13</f>
        <v>2846.7704614968693</v>
      </c>
      <c r="Q1771" s="36">
        <f>(Reference!K$12*List!$G1771)+Reference!K$13</f>
        <v>2936.9842543968352</v>
      </c>
      <c r="R1771" s="36">
        <f>(Reference!L$12*List!$G1771)+Reference!L$13</f>
        <v>3168.799443747379</v>
      </c>
      <c r="S1771" s="36">
        <f>(Reference!M$12*List!$G1771)+Reference!M$13</f>
        <v>3786.0216597275216</v>
      </c>
      <c r="T1771" s="36">
        <f>(Reference!N$12*List!$G1771)+Reference!N$13</f>
        <v>15272.293000035137</v>
      </c>
      <c r="U1771" s="12">
        <f>(Reference!O$12*List!$G1771)+Reference!O$13</f>
        <v>567.65030775498462</v>
      </c>
      <c r="V1771" s="12">
        <f>(Reference!P$12*List!$G1771)+Reference!P$13</f>
        <v>799.87088820020585</v>
      </c>
      <c r="W1771" s="12">
        <f>(Reference!Q$12*List!$G1771)+Reference!Q$13</f>
        <v>399.93544410010293</v>
      </c>
      <c r="X1771" s="54"/>
      <c r="Y1771" s="1" t="str">
        <f t="shared" si="55"/>
        <v>Stanton County, Nebraska</v>
      </c>
      <c r="Z1771" s="41" t="s">
        <v>1255</v>
      </c>
      <c r="AA1771" s="40" t="s">
        <v>2225</v>
      </c>
      <c r="AB1771" s="44" t="s">
        <v>1988</v>
      </c>
      <c r="AC1771" s="63"/>
      <c r="AD1771" s="57">
        <f t="shared" si="54"/>
        <v>0.88800000000000001</v>
      </c>
    </row>
    <row r="1772" spans="1:30" x14ac:dyDescent="0.3">
      <c r="A1772" s="47">
        <v>28840</v>
      </c>
      <c r="B1772" s="19">
        <v>99928</v>
      </c>
      <c r="C1772" s="49" t="s">
        <v>1988</v>
      </c>
      <c r="D1772" s="41" t="s">
        <v>1526</v>
      </c>
      <c r="E1772" s="44" t="s">
        <v>1988</v>
      </c>
      <c r="F1772" s="18" t="s">
        <v>7</v>
      </c>
      <c r="G1772" s="16">
        <v>0.88800000000000001</v>
      </c>
      <c r="H1772" s="36">
        <f>(Reference!B$12*List!$G1772)+Reference!B$13</f>
        <v>874.62843189889225</v>
      </c>
      <c r="I1772" s="36">
        <f>(Reference!C$12*List!$G1772)+Reference!C$13</f>
        <v>1305.142354978474</v>
      </c>
      <c r="J1772" s="36">
        <f>(Reference!D$12*List!$G1772)+Reference!D$13</f>
        <v>1562.0803727315399</v>
      </c>
      <c r="K1772" s="36">
        <f>(Reference!E$12*List!$G1772)+Reference!E$13</f>
        <v>1932.0711182959549</v>
      </c>
      <c r="L1772" s="36">
        <f>(Reference!F$12*List!$G1772)+Reference!F$13</f>
        <v>2012.5783638585824</v>
      </c>
      <c r="M1772" s="36">
        <f>(Reference!G$12*List!$G1772)+Reference!G$13</f>
        <v>2279.222928948986</v>
      </c>
      <c r="N1772" s="36">
        <f>(Reference!H$12*List!$G1772)+Reference!H$13</f>
        <v>2366.0108816122438</v>
      </c>
      <c r="O1772" s="36">
        <f>(Reference!I$12*List!$G1772)+Reference!I$13</f>
        <v>2459.0795413761316</v>
      </c>
      <c r="P1772" s="36">
        <f>(Reference!J$12*List!$G1772)+Reference!J$13</f>
        <v>2846.7704614968693</v>
      </c>
      <c r="Q1772" s="36">
        <f>(Reference!K$12*List!$G1772)+Reference!K$13</f>
        <v>2936.9842543968352</v>
      </c>
      <c r="R1772" s="36">
        <f>(Reference!L$12*List!$G1772)+Reference!L$13</f>
        <v>3168.799443747379</v>
      </c>
      <c r="S1772" s="36">
        <f>(Reference!M$12*List!$G1772)+Reference!M$13</f>
        <v>3786.0216597275216</v>
      </c>
      <c r="T1772" s="36">
        <f>(Reference!N$12*List!$G1772)+Reference!N$13</f>
        <v>15272.293000035137</v>
      </c>
      <c r="U1772" s="12">
        <f>(Reference!O$12*List!$G1772)+Reference!O$13</f>
        <v>567.65030775498462</v>
      </c>
      <c r="V1772" s="12">
        <f>(Reference!P$12*List!$G1772)+Reference!P$13</f>
        <v>799.87088820020585</v>
      </c>
      <c r="W1772" s="12">
        <f>(Reference!Q$12*List!$G1772)+Reference!Q$13</f>
        <v>399.93544410010293</v>
      </c>
      <c r="X1772" s="54"/>
      <c r="Y1772" s="1" t="str">
        <f t="shared" si="55"/>
        <v>Thayer County, Nebraska</v>
      </c>
      <c r="Z1772" s="41" t="s">
        <v>1526</v>
      </c>
      <c r="AA1772" s="40" t="s">
        <v>2225</v>
      </c>
      <c r="AB1772" s="44" t="s">
        <v>1988</v>
      </c>
      <c r="AC1772" s="63"/>
      <c r="AD1772" s="57">
        <f t="shared" si="54"/>
        <v>0.88800000000000001</v>
      </c>
    </row>
    <row r="1773" spans="1:30" x14ac:dyDescent="0.3">
      <c r="A1773" s="47">
        <v>28850</v>
      </c>
      <c r="B1773" s="19">
        <v>99928</v>
      </c>
      <c r="C1773" s="49" t="s">
        <v>1988</v>
      </c>
      <c r="D1773" s="41" t="s">
        <v>1100</v>
      </c>
      <c r="E1773" s="44" t="s">
        <v>1988</v>
      </c>
      <c r="F1773" s="18" t="s">
        <v>7</v>
      </c>
      <c r="G1773" s="16">
        <v>0.88800000000000001</v>
      </c>
      <c r="H1773" s="36">
        <f>(Reference!B$12*List!$G1773)+Reference!B$13</f>
        <v>874.62843189889225</v>
      </c>
      <c r="I1773" s="36">
        <f>(Reference!C$12*List!$G1773)+Reference!C$13</f>
        <v>1305.142354978474</v>
      </c>
      <c r="J1773" s="36">
        <f>(Reference!D$12*List!$G1773)+Reference!D$13</f>
        <v>1562.0803727315399</v>
      </c>
      <c r="K1773" s="36">
        <f>(Reference!E$12*List!$G1773)+Reference!E$13</f>
        <v>1932.0711182959549</v>
      </c>
      <c r="L1773" s="36">
        <f>(Reference!F$12*List!$G1773)+Reference!F$13</f>
        <v>2012.5783638585824</v>
      </c>
      <c r="M1773" s="36">
        <f>(Reference!G$12*List!$G1773)+Reference!G$13</f>
        <v>2279.222928948986</v>
      </c>
      <c r="N1773" s="36">
        <f>(Reference!H$12*List!$G1773)+Reference!H$13</f>
        <v>2366.0108816122438</v>
      </c>
      <c r="O1773" s="36">
        <f>(Reference!I$12*List!$G1773)+Reference!I$13</f>
        <v>2459.0795413761316</v>
      </c>
      <c r="P1773" s="36">
        <f>(Reference!J$12*List!$G1773)+Reference!J$13</f>
        <v>2846.7704614968693</v>
      </c>
      <c r="Q1773" s="36">
        <f>(Reference!K$12*List!$G1773)+Reference!K$13</f>
        <v>2936.9842543968352</v>
      </c>
      <c r="R1773" s="36">
        <f>(Reference!L$12*List!$G1773)+Reference!L$13</f>
        <v>3168.799443747379</v>
      </c>
      <c r="S1773" s="36">
        <f>(Reference!M$12*List!$G1773)+Reference!M$13</f>
        <v>3786.0216597275216</v>
      </c>
      <c r="T1773" s="36">
        <f>(Reference!N$12*List!$G1773)+Reference!N$13</f>
        <v>15272.293000035137</v>
      </c>
      <c r="U1773" s="12">
        <f>(Reference!O$12*List!$G1773)+Reference!O$13</f>
        <v>567.65030775498462</v>
      </c>
      <c r="V1773" s="12">
        <f>(Reference!P$12*List!$G1773)+Reference!P$13</f>
        <v>799.87088820020585</v>
      </c>
      <c r="W1773" s="12">
        <f>(Reference!Q$12*List!$G1773)+Reference!Q$13</f>
        <v>399.93544410010293</v>
      </c>
      <c r="X1773" s="54"/>
      <c r="Y1773" s="1" t="str">
        <f t="shared" si="55"/>
        <v>Thomas County, Nebraska</v>
      </c>
      <c r="Z1773" s="41" t="s">
        <v>1100</v>
      </c>
      <c r="AA1773" s="40" t="s">
        <v>2225</v>
      </c>
      <c r="AB1773" s="44" t="s">
        <v>1988</v>
      </c>
      <c r="AC1773" s="63"/>
      <c r="AD1773" s="57">
        <f t="shared" si="54"/>
        <v>0.88800000000000001</v>
      </c>
    </row>
    <row r="1774" spans="1:30" x14ac:dyDescent="0.3">
      <c r="A1774" s="47">
        <v>28860</v>
      </c>
      <c r="B1774" s="19">
        <v>99928</v>
      </c>
      <c r="C1774" s="49" t="s">
        <v>1988</v>
      </c>
      <c r="D1774" s="41" t="s">
        <v>835</v>
      </c>
      <c r="E1774" s="44" t="s">
        <v>1988</v>
      </c>
      <c r="F1774" s="18" t="s">
        <v>7</v>
      </c>
      <c r="G1774" s="16">
        <v>0.88800000000000001</v>
      </c>
      <c r="H1774" s="36">
        <f>(Reference!B$12*List!$G1774)+Reference!B$13</f>
        <v>874.62843189889225</v>
      </c>
      <c r="I1774" s="36">
        <f>(Reference!C$12*List!$G1774)+Reference!C$13</f>
        <v>1305.142354978474</v>
      </c>
      <c r="J1774" s="36">
        <f>(Reference!D$12*List!$G1774)+Reference!D$13</f>
        <v>1562.0803727315399</v>
      </c>
      <c r="K1774" s="36">
        <f>(Reference!E$12*List!$G1774)+Reference!E$13</f>
        <v>1932.0711182959549</v>
      </c>
      <c r="L1774" s="36">
        <f>(Reference!F$12*List!$G1774)+Reference!F$13</f>
        <v>2012.5783638585824</v>
      </c>
      <c r="M1774" s="36">
        <f>(Reference!G$12*List!$G1774)+Reference!G$13</f>
        <v>2279.222928948986</v>
      </c>
      <c r="N1774" s="36">
        <f>(Reference!H$12*List!$G1774)+Reference!H$13</f>
        <v>2366.0108816122438</v>
      </c>
      <c r="O1774" s="36">
        <f>(Reference!I$12*List!$G1774)+Reference!I$13</f>
        <v>2459.0795413761316</v>
      </c>
      <c r="P1774" s="36">
        <f>(Reference!J$12*List!$G1774)+Reference!J$13</f>
        <v>2846.7704614968693</v>
      </c>
      <c r="Q1774" s="36">
        <f>(Reference!K$12*List!$G1774)+Reference!K$13</f>
        <v>2936.9842543968352</v>
      </c>
      <c r="R1774" s="36">
        <f>(Reference!L$12*List!$G1774)+Reference!L$13</f>
        <v>3168.799443747379</v>
      </c>
      <c r="S1774" s="36">
        <f>(Reference!M$12*List!$G1774)+Reference!M$13</f>
        <v>3786.0216597275216</v>
      </c>
      <c r="T1774" s="36">
        <f>(Reference!N$12*List!$G1774)+Reference!N$13</f>
        <v>15272.293000035137</v>
      </c>
      <c r="U1774" s="12">
        <f>(Reference!O$12*List!$G1774)+Reference!O$13</f>
        <v>567.65030775498462</v>
      </c>
      <c r="V1774" s="12">
        <f>(Reference!P$12*List!$G1774)+Reference!P$13</f>
        <v>799.87088820020585</v>
      </c>
      <c r="W1774" s="12">
        <f>(Reference!Q$12*List!$G1774)+Reference!Q$13</f>
        <v>399.93544410010293</v>
      </c>
      <c r="X1774" s="54"/>
      <c r="Y1774" s="1" t="str">
        <f t="shared" si="55"/>
        <v>Thurston County, Nebraska</v>
      </c>
      <c r="Z1774" s="41" t="s">
        <v>835</v>
      </c>
      <c r="AA1774" s="40" t="s">
        <v>2225</v>
      </c>
      <c r="AB1774" s="44" t="s">
        <v>1988</v>
      </c>
      <c r="AC1774" s="63"/>
      <c r="AD1774" s="57">
        <f t="shared" si="54"/>
        <v>0.88800000000000001</v>
      </c>
    </row>
    <row r="1775" spans="1:30" x14ac:dyDescent="0.3">
      <c r="A1775" s="47">
        <v>28870</v>
      </c>
      <c r="B1775" s="19">
        <v>99928</v>
      </c>
      <c r="C1775" s="49" t="s">
        <v>1988</v>
      </c>
      <c r="D1775" s="41" t="s">
        <v>1157</v>
      </c>
      <c r="E1775" s="44" t="s">
        <v>1988</v>
      </c>
      <c r="F1775" s="18" t="s">
        <v>7</v>
      </c>
      <c r="G1775" s="16">
        <v>0.88800000000000001</v>
      </c>
      <c r="H1775" s="36">
        <f>(Reference!B$12*List!$G1775)+Reference!B$13</f>
        <v>874.62843189889225</v>
      </c>
      <c r="I1775" s="36">
        <f>(Reference!C$12*List!$G1775)+Reference!C$13</f>
        <v>1305.142354978474</v>
      </c>
      <c r="J1775" s="36">
        <f>(Reference!D$12*List!$G1775)+Reference!D$13</f>
        <v>1562.0803727315399</v>
      </c>
      <c r="K1775" s="36">
        <f>(Reference!E$12*List!$G1775)+Reference!E$13</f>
        <v>1932.0711182959549</v>
      </c>
      <c r="L1775" s="36">
        <f>(Reference!F$12*List!$G1775)+Reference!F$13</f>
        <v>2012.5783638585824</v>
      </c>
      <c r="M1775" s="36">
        <f>(Reference!G$12*List!$G1775)+Reference!G$13</f>
        <v>2279.222928948986</v>
      </c>
      <c r="N1775" s="36">
        <f>(Reference!H$12*List!$G1775)+Reference!H$13</f>
        <v>2366.0108816122438</v>
      </c>
      <c r="O1775" s="36">
        <f>(Reference!I$12*List!$G1775)+Reference!I$13</f>
        <v>2459.0795413761316</v>
      </c>
      <c r="P1775" s="36">
        <f>(Reference!J$12*List!$G1775)+Reference!J$13</f>
        <v>2846.7704614968693</v>
      </c>
      <c r="Q1775" s="36">
        <f>(Reference!K$12*List!$G1775)+Reference!K$13</f>
        <v>2936.9842543968352</v>
      </c>
      <c r="R1775" s="36">
        <f>(Reference!L$12*List!$G1775)+Reference!L$13</f>
        <v>3168.799443747379</v>
      </c>
      <c r="S1775" s="36">
        <f>(Reference!M$12*List!$G1775)+Reference!M$13</f>
        <v>3786.0216597275216</v>
      </c>
      <c r="T1775" s="36">
        <f>(Reference!N$12*List!$G1775)+Reference!N$13</f>
        <v>15272.293000035137</v>
      </c>
      <c r="U1775" s="12">
        <f>(Reference!O$12*List!$G1775)+Reference!O$13</f>
        <v>567.65030775498462</v>
      </c>
      <c r="V1775" s="12">
        <f>(Reference!P$12*List!$G1775)+Reference!P$13</f>
        <v>799.87088820020585</v>
      </c>
      <c r="W1775" s="12">
        <f>(Reference!Q$12*List!$G1775)+Reference!Q$13</f>
        <v>399.93544410010293</v>
      </c>
      <c r="X1775" s="54"/>
      <c r="Y1775" s="1" t="str">
        <f t="shared" si="55"/>
        <v>Valley County, Nebraska</v>
      </c>
      <c r="Z1775" s="41" t="s">
        <v>1157</v>
      </c>
      <c r="AA1775" s="40" t="s">
        <v>2225</v>
      </c>
      <c r="AB1775" s="44" t="s">
        <v>1988</v>
      </c>
      <c r="AC1775" s="63"/>
      <c r="AD1775" s="57">
        <f t="shared" si="54"/>
        <v>0.88800000000000001</v>
      </c>
    </row>
    <row r="1776" spans="1:30" x14ac:dyDescent="0.3">
      <c r="A1776" s="47">
        <v>28880</v>
      </c>
      <c r="B1776" s="28">
        <v>36540</v>
      </c>
      <c r="C1776" s="49" t="s">
        <v>2386</v>
      </c>
      <c r="D1776" s="40" t="s">
        <v>66</v>
      </c>
      <c r="E1776" s="43" t="s">
        <v>1988</v>
      </c>
      <c r="F1776" s="18" t="s">
        <v>6</v>
      </c>
      <c r="G1776" s="10">
        <v>0.93889999999999996</v>
      </c>
      <c r="H1776" s="36">
        <f>(Reference!B$12*List!$G1776)+Reference!B$13</f>
        <v>912.96298057772594</v>
      </c>
      <c r="I1776" s="36">
        <f>(Reference!C$12*List!$G1776)+Reference!C$13</f>
        <v>1362.34612439071</v>
      </c>
      <c r="J1776" s="36">
        <f>(Reference!D$12*List!$G1776)+Reference!D$13</f>
        <v>1630.5456134037643</v>
      </c>
      <c r="K1776" s="36">
        <f>(Reference!E$12*List!$G1776)+Reference!E$13</f>
        <v>2016.7528775825622</v>
      </c>
      <c r="L1776" s="36">
        <f>(Reference!F$12*List!$G1776)+Reference!F$13</f>
        <v>2100.7887174733191</v>
      </c>
      <c r="M1776" s="36">
        <f>(Reference!G$12*List!$G1776)+Reference!G$13</f>
        <v>2379.1201871824219</v>
      </c>
      <c r="N1776" s="36">
        <f>(Reference!H$12*List!$G1776)+Reference!H$13</f>
        <v>2469.7120145823865</v>
      </c>
      <c r="O1776" s="36">
        <f>(Reference!I$12*List!$G1776)+Reference!I$13</f>
        <v>2566.8598294915591</v>
      </c>
      <c r="P1776" s="36">
        <f>(Reference!J$12*List!$G1776)+Reference!J$13</f>
        <v>2971.5430584690348</v>
      </c>
      <c r="Q1776" s="36">
        <f>(Reference!K$12*List!$G1776)+Reference!K$13</f>
        <v>3065.7108790558405</v>
      </c>
      <c r="R1776" s="36">
        <f>(Reference!L$12*List!$G1776)+Reference!L$13</f>
        <v>3307.6864180320626</v>
      </c>
      <c r="S1776" s="36">
        <f>(Reference!M$12*List!$G1776)+Reference!M$13</f>
        <v>3951.9611905278657</v>
      </c>
      <c r="T1776" s="36">
        <f>(Reference!N$12*List!$G1776)+Reference!N$13</f>
        <v>15941.670347140331</v>
      </c>
      <c r="U1776" s="12">
        <f>(Reference!O$12*List!$G1776)+Reference!O$13</f>
        <v>592.53015108221814</v>
      </c>
      <c r="V1776" s="12">
        <f>(Reference!P$12*List!$G1776)+Reference!P$13</f>
        <v>834.92884925221665</v>
      </c>
      <c r="W1776" s="12">
        <f>(Reference!Q$12*List!$G1776)+Reference!Q$13</f>
        <v>417.46442462610833</v>
      </c>
      <c r="X1776" s="54"/>
      <c r="Y1776" s="1" t="str">
        <f t="shared" si="55"/>
        <v>Washington County, Nebraska</v>
      </c>
      <c r="Z1776" s="40" t="s">
        <v>66</v>
      </c>
      <c r="AA1776" s="40" t="s">
        <v>2225</v>
      </c>
      <c r="AB1776" s="43" t="s">
        <v>1988</v>
      </c>
      <c r="AC1776" s="62"/>
      <c r="AD1776" s="57">
        <f t="shared" si="54"/>
        <v>0.93889999999999996</v>
      </c>
    </row>
    <row r="1777" spans="1:30" x14ac:dyDescent="0.3">
      <c r="A1777" s="47">
        <v>28890</v>
      </c>
      <c r="B1777" s="19">
        <v>99928</v>
      </c>
      <c r="C1777" s="49" t="s">
        <v>1988</v>
      </c>
      <c r="D1777" s="41" t="s">
        <v>411</v>
      </c>
      <c r="E1777" s="44" t="s">
        <v>1988</v>
      </c>
      <c r="F1777" s="18" t="s">
        <v>7</v>
      </c>
      <c r="G1777" s="16">
        <v>0.88800000000000001</v>
      </c>
      <c r="H1777" s="36">
        <f>(Reference!B$12*List!$G1777)+Reference!B$13</f>
        <v>874.62843189889225</v>
      </c>
      <c r="I1777" s="36">
        <f>(Reference!C$12*List!$G1777)+Reference!C$13</f>
        <v>1305.142354978474</v>
      </c>
      <c r="J1777" s="36">
        <f>(Reference!D$12*List!$G1777)+Reference!D$13</f>
        <v>1562.0803727315399</v>
      </c>
      <c r="K1777" s="36">
        <f>(Reference!E$12*List!$G1777)+Reference!E$13</f>
        <v>1932.0711182959549</v>
      </c>
      <c r="L1777" s="36">
        <f>(Reference!F$12*List!$G1777)+Reference!F$13</f>
        <v>2012.5783638585824</v>
      </c>
      <c r="M1777" s="36">
        <f>(Reference!G$12*List!$G1777)+Reference!G$13</f>
        <v>2279.222928948986</v>
      </c>
      <c r="N1777" s="36">
        <f>(Reference!H$12*List!$G1777)+Reference!H$13</f>
        <v>2366.0108816122438</v>
      </c>
      <c r="O1777" s="36">
        <f>(Reference!I$12*List!$G1777)+Reference!I$13</f>
        <v>2459.0795413761316</v>
      </c>
      <c r="P1777" s="36">
        <f>(Reference!J$12*List!$G1777)+Reference!J$13</f>
        <v>2846.7704614968693</v>
      </c>
      <c r="Q1777" s="36">
        <f>(Reference!K$12*List!$G1777)+Reference!K$13</f>
        <v>2936.9842543968352</v>
      </c>
      <c r="R1777" s="36">
        <f>(Reference!L$12*List!$G1777)+Reference!L$13</f>
        <v>3168.799443747379</v>
      </c>
      <c r="S1777" s="36">
        <f>(Reference!M$12*List!$G1777)+Reference!M$13</f>
        <v>3786.0216597275216</v>
      </c>
      <c r="T1777" s="36">
        <f>(Reference!N$12*List!$G1777)+Reference!N$13</f>
        <v>15272.293000035137</v>
      </c>
      <c r="U1777" s="12">
        <f>(Reference!O$12*List!$G1777)+Reference!O$13</f>
        <v>567.65030775498462</v>
      </c>
      <c r="V1777" s="12">
        <f>(Reference!P$12*List!$G1777)+Reference!P$13</f>
        <v>799.87088820020585</v>
      </c>
      <c r="W1777" s="12">
        <f>(Reference!Q$12*List!$G1777)+Reference!Q$13</f>
        <v>399.93544410010293</v>
      </c>
      <c r="X1777" s="54"/>
      <c r="Y1777" s="1" t="str">
        <f t="shared" si="55"/>
        <v>Wayne County, Nebraska</v>
      </c>
      <c r="Z1777" s="41" t="s">
        <v>411</v>
      </c>
      <c r="AA1777" s="40" t="s">
        <v>2225</v>
      </c>
      <c r="AB1777" s="44" t="s">
        <v>1988</v>
      </c>
      <c r="AC1777" s="63"/>
      <c r="AD1777" s="57">
        <f t="shared" si="54"/>
        <v>0.88800000000000001</v>
      </c>
    </row>
    <row r="1778" spans="1:30" x14ac:dyDescent="0.3">
      <c r="A1778" s="47">
        <v>28900</v>
      </c>
      <c r="B1778" s="19">
        <v>99928</v>
      </c>
      <c r="C1778" s="49" t="s">
        <v>1988</v>
      </c>
      <c r="D1778" s="41" t="s">
        <v>451</v>
      </c>
      <c r="E1778" s="44" t="s">
        <v>1988</v>
      </c>
      <c r="F1778" s="18" t="s">
        <v>7</v>
      </c>
      <c r="G1778" s="16">
        <v>0.88800000000000001</v>
      </c>
      <c r="H1778" s="36">
        <f>(Reference!B$12*List!$G1778)+Reference!B$13</f>
        <v>874.62843189889225</v>
      </c>
      <c r="I1778" s="36">
        <f>(Reference!C$12*List!$G1778)+Reference!C$13</f>
        <v>1305.142354978474</v>
      </c>
      <c r="J1778" s="36">
        <f>(Reference!D$12*List!$G1778)+Reference!D$13</f>
        <v>1562.0803727315399</v>
      </c>
      <c r="K1778" s="36">
        <f>(Reference!E$12*List!$G1778)+Reference!E$13</f>
        <v>1932.0711182959549</v>
      </c>
      <c r="L1778" s="36">
        <f>(Reference!F$12*List!$G1778)+Reference!F$13</f>
        <v>2012.5783638585824</v>
      </c>
      <c r="M1778" s="36">
        <f>(Reference!G$12*List!$G1778)+Reference!G$13</f>
        <v>2279.222928948986</v>
      </c>
      <c r="N1778" s="36">
        <f>(Reference!H$12*List!$G1778)+Reference!H$13</f>
        <v>2366.0108816122438</v>
      </c>
      <c r="O1778" s="36">
        <f>(Reference!I$12*List!$G1778)+Reference!I$13</f>
        <v>2459.0795413761316</v>
      </c>
      <c r="P1778" s="36">
        <f>(Reference!J$12*List!$G1778)+Reference!J$13</f>
        <v>2846.7704614968693</v>
      </c>
      <c r="Q1778" s="36">
        <f>(Reference!K$12*List!$G1778)+Reference!K$13</f>
        <v>2936.9842543968352</v>
      </c>
      <c r="R1778" s="36">
        <f>(Reference!L$12*List!$G1778)+Reference!L$13</f>
        <v>3168.799443747379</v>
      </c>
      <c r="S1778" s="36">
        <f>(Reference!M$12*List!$G1778)+Reference!M$13</f>
        <v>3786.0216597275216</v>
      </c>
      <c r="T1778" s="36">
        <f>(Reference!N$12*List!$G1778)+Reference!N$13</f>
        <v>15272.293000035137</v>
      </c>
      <c r="U1778" s="12">
        <f>(Reference!O$12*List!$G1778)+Reference!O$13</f>
        <v>567.65030775498462</v>
      </c>
      <c r="V1778" s="12">
        <f>(Reference!P$12*List!$G1778)+Reference!P$13</f>
        <v>799.87088820020585</v>
      </c>
      <c r="W1778" s="12">
        <f>(Reference!Q$12*List!$G1778)+Reference!Q$13</f>
        <v>399.93544410010293</v>
      </c>
      <c r="X1778" s="54"/>
      <c r="Y1778" s="1" t="str">
        <f t="shared" si="55"/>
        <v>Webster County, Nebraska</v>
      </c>
      <c r="Z1778" s="41" t="s">
        <v>451</v>
      </c>
      <c r="AA1778" s="40" t="s">
        <v>2225</v>
      </c>
      <c r="AB1778" s="44" t="s">
        <v>1988</v>
      </c>
      <c r="AC1778" s="63"/>
      <c r="AD1778" s="57">
        <f t="shared" si="54"/>
        <v>0.88800000000000001</v>
      </c>
    </row>
    <row r="1779" spans="1:30" x14ac:dyDescent="0.3">
      <c r="A1779" s="47">
        <v>28910</v>
      </c>
      <c r="B1779" s="19">
        <v>99928</v>
      </c>
      <c r="C1779" s="49" t="s">
        <v>1988</v>
      </c>
      <c r="D1779" s="41" t="s">
        <v>1108</v>
      </c>
      <c r="E1779" s="44" t="s">
        <v>1988</v>
      </c>
      <c r="F1779" s="18" t="s">
        <v>7</v>
      </c>
      <c r="G1779" s="16">
        <v>0.88800000000000001</v>
      </c>
      <c r="H1779" s="36">
        <f>(Reference!B$12*List!$G1779)+Reference!B$13</f>
        <v>874.62843189889225</v>
      </c>
      <c r="I1779" s="36">
        <f>(Reference!C$12*List!$G1779)+Reference!C$13</f>
        <v>1305.142354978474</v>
      </c>
      <c r="J1779" s="36">
        <f>(Reference!D$12*List!$G1779)+Reference!D$13</f>
        <v>1562.0803727315399</v>
      </c>
      <c r="K1779" s="36">
        <f>(Reference!E$12*List!$G1779)+Reference!E$13</f>
        <v>1932.0711182959549</v>
      </c>
      <c r="L1779" s="36">
        <f>(Reference!F$12*List!$G1779)+Reference!F$13</f>
        <v>2012.5783638585824</v>
      </c>
      <c r="M1779" s="36">
        <f>(Reference!G$12*List!$G1779)+Reference!G$13</f>
        <v>2279.222928948986</v>
      </c>
      <c r="N1779" s="36">
        <f>(Reference!H$12*List!$G1779)+Reference!H$13</f>
        <v>2366.0108816122438</v>
      </c>
      <c r="O1779" s="36">
        <f>(Reference!I$12*List!$G1779)+Reference!I$13</f>
        <v>2459.0795413761316</v>
      </c>
      <c r="P1779" s="36">
        <f>(Reference!J$12*List!$G1779)+Reference!J$13</f>
        <v>2846.7704614968693</v>
      </c>
      <c r="Q1779" s="36">
        <f>(Reference!K$12*List!$G1779)+Reference!K$13</f>
        <v>2936.9842543968352</v>
      </c>
      <c r="R1779" s="36">
        <f>(Reference!L$12*List!$G1779)+Reference!L$13</f>
        <v>3168.799443747379</v>
      </c>
      <c r="S1779" s="36">
        <f>(Reference!M$12*List!$G1779)+Reference!M$13</f>
        <v>3786.0216597275216</v>
      </c>
      <c r="T1779" s="36">
        <f>(Reference!N$12*List!$G1779)+Reference!N$13</f>
        <v>15272.293000035137</v>
      </c>
      <c r="U1779" s="12">
        <f>(Reference!O$12*List!$G1779)+Reference!O$13</f>
        <v>567.65030775498462</v>
      </c>
      <c r="V1779" s="12">
        <f>(Reference!P$12*List!$G1779)+Reference!P$13</f>
        <v>799.87088820020585</v>
      </c>
      <c r="W1779" s="12">
        <f>(Reference!Q$12*List!$G1779)+Reference!Q$13</f>
        <v>399.93544410010293</v>
      </c>
      <c r="X1779" s="54"/>
      <c r="Y1779" s="1" t="str">
        <f t="shared" si="55"/>
        <v>Wheeler County, Nebraska</v>
      </c>
      <c r="Z1779" s="41" t="s">
        <v>1108</v>
      </c>
      <c r="AA1779" s="40" t="s">
        <v>2225</v>
      </c>
      <c r="AB1779" s="44" t="s">
        <v>1988</v>
      </c>
      <c r="AC1779" s="63"/>
      <c r="AD1779" s="57">
        <f t="shared" si="54"/>
        <v>0.88800000000000001</v>
      </c>
    </row>
    <row r="1780" spans="1:30" x14ac:dyDescent="0.3">
      <c r="A1780" s="47">
        <v>28920</v>
      </c>
      <c r="B1780" s="19">
        <v>99928</v>
      </c>
      <c r="C1780" s="49" t="s">
        <v>1988</v>
      </c>
      <c r="D1780" s="41" t="s">
        <v>372</v>
      </c>
      <c r="E1780" s="44" t="s">
        <v>1988</v>
      </c>
      <c r="F1780" s="18" t="s">
        <v>7</v>
      </c>
      <c r="G1780" s="16">
        <v>0.88800000000000001</v>
      </c>
      <c r="H1780" s="36">
        <f>(Reference!B$12*List!$G1780)+Reference!B$13</f>
        <v>874.62843189889225</v>
      </c>
      <c r="I1780" s="36">
        <f>(Reference!C$12*List!$G1780)+Reference!C$13</f>
        <v>1305.142354978474</v>
      </c>
      <c r="J1780" s="36">
        <f>(Reference!D$12*List!$G1780)+Reference!D$13</f>
        <v>1562.0803727315399</v>
      </c>
      <c r="K1780" s="36">
        <f>(Reference!E$12*List!$G1780)+Reference!E$13</f>
        <v>1932.0711182959549</v>
      </c>
      <c r="L1780" s="36">
        <f>(Reference!F$12*List!$G1780)+Reference!F$13</f>
        <v>2012.5783638585824</v>
      </c>
      <c r="M1780" s="36">
        <f>(Reference!G$12*List!$G1780)+Reference!G$13</f>
        <v>2279.222928948986</v>
      </c>
      <c r="N1780" s="36">
        <f>(Reference!H$12*List!$G1780)+Reference!H$13</f>
        <v>2366.0108816122438</v>
      </c>
      <c r="O1780" s="36">
        <f>(Reference!I$12*List!$G1780)+Reference!I$13</f>
        <v>2459.0795413761316</v>
      </c>
      <c r="P1780" s="36">
        <f>(Reference!J$12*List!$G1780)+Reference!J$13</f>
        <v>2846.7704614968693</v>
      </c>
      <c r="Q1780" s="36">
        <f>(Reference!K$12*List!$G1780)+Reference!K$13</f>
        <v>2936.9842543968352</v>
      </c>
      <c r="R1780" s="36">
        <f>(Reference!L$12*List!$G1780)+Reference!L$13</f>
        <v>3168.799443747379</v>
      </c>
      <c r="S1780" s="36">
        <f>(Reference!M$12*List!$G1780)+Reference!M$13</f>
        <v>3786.0216597275216</v>
      </c>
      <c r="T1780" s="36">
        <f>(Reference!N$12*List!$G1780)+Reference!N$13</f>
        <v>15272.293000035137</v>
      </c>
      <c r="U1780" s="12">
        <f>(Reference!O$12*List!$G1780)+Reference!O$13</f>
        <v>567.65030775498462</v>
      </c>
      <c r="V1780" s="12">
        <f>(Reference!P$12*List!$G1780)+Reference!P$13</f>
        <v>799.87088820020585</v>
      </c>
      <c r="W1780" s="12">
        <f>(Reference!Q$12*List!$G1780)+Reference!Q$13</f>
        <v>399.93544410010293</v>
      </c>
      <c r="X1780" s="54"/>
      <c r="Y1780" s="1" t="str">
        <f t="shared" si="55"/>
        <v>York County, Nebraska</v>
      </c>
      <c r="Z1780" s="41" t="s">
        <v>372</v>
      </c>
      <c r="AA1780" s="40" t="s">
        <v>2225</v>
      </c>
      <c r="AB1780" s="44" t="s">
        <v>1988</v>
      </c>
      <c r="AC1780" s="63"/>
      <c r="AD1780" s="57">
        <f t="shared" si="54"/>
        <v>0.88800000000000001</v>
      </c>
    </row>
    <row r="1781" spans="1:30" x14ac:dyDescent="0.3">
      <c r="A1781" s="47">
        <v>29120</v>
      </c>
      <c r="B1781" s="28">
        <v>16180</v>
      </c>
      <c r="C1781" s="49" t="s">
        <v>461</v>
      </c>
      <c r="D1781" s="40" t="s">
        <v>461</v>
      </c>
      <c r="E1781" s="43" t="s">
        <v>1989</v>
      </c>
      <c r="F1781" s="18" t="s">
        <v>6</v>
      </c>
      <c r="G1781" s="10">
        <v>1.0499000000000001</v>
      </c>
      <c r="H1781" s="36">
        <f>(Reference!B$12*List!$G1781)+Reference!B$13</f>
        <v>996.56091581054591</v>
      </c>
      <c r="I1781" s="36">
        <f>(Reference!C$12*List!$G1781)+Reference!C$13</f>
        <v>1487.0930478633663</v>
      </c>
      <c r="J1781" s="36">
        <f>(Reference!D$12*List!$G1781)+Reference!D$13</f>
        <v>1779.8509516084184</v>
      </c>
      <c r="K1781" s="36">
        <f>(Reference!E$12*List!$G1781)+Reference!E$13</f>
        <v>2201.4223330012933</v>
      </c>
      <c r="L1781" s="36">
        <f>(Reference!F$12*List!$G1781)+Reference!F$13</f>
        <v>2293.15314284141</v>
      </c>
      <c r="M1781" s="36">
        <f>(Reference!G$12*List!$G1781)+Reference!G$13</f>
        <v>2596.9707896168302</v>
      </c>
      <c r="N1781" s="36">
        <f>(Reference!H$12*List!$G1781)+Reference!H$13</f>
        <v>2695.8579037707141</v>
      </c>
      <c r="O1781" s="36">
        <f>(Reference!I$12*List!$G1781)+Reference!I$13</f>
        <v>2801.9013222383655</v>
      </c>
      <c r="P1781" s="36">
        <f>(Reference!J$12*List!$G1781)+Reference!J$13</f>
        <v>3243.6404703336784</v>
      </c>
      <c r="Q1781" s="36">
        <f>(Reference!K$12*List!$G1781)+Reference!K$13</f>
        <v>3346.4310232041635</v>
      </c>
      <c r="R1781" s="36">
        <f>(Reference!L$12*List!$G1781)+Reference!L$13</f>
        <v>3610.5637096941437</v>
      </c>
      <c r="S1781" s="36">
        <f>(Reference!M$12*List!$G1781)+Reference!M$13</f>
        <v>4313.8332518017023</v>
      </c>
      <c r="T1781" s="36">
        <f>(Reference!N$12*List!$G1781)+Reference!N$13</f>
        <v>17401.412695444393</v>
      </c>
      <c r="U1781" s="12">
        <f>(Reference!O$12*List!$G1781)+Reference!O$13</f>
        <v>646.78678387834634</v>
      </c>
      <c r="V1781" s="12">
        <f>(Reference!P$12*List!$G1781)+Reference!P$13</f>
        <v>911.38137728312449</v>
      </c>
      <c r="W1781" s="12">
        <f>(Reference!Q$12*List!$G1781)+Reference!Q$13</f>
        <v>455.69068864156225</v>
      </c>
      <c r="X1781" s="54"/>
      <c r="Y1781" s="1" t="str">
        <f t="shared" si="55"/>
        <v>Carson City, Nevada</v>
      </c>
      <c r="Z1781" s="40" t="s">
        <v>461</v>
      </c>
      <c r="AA1781" s="40" t="s">
        <v>2225</v>
      </c>
      <c r="AB1781" s="43" t="s">
        <v>1989</v>
      </c>
      <c r="AC1781" s="62"/>
      <c r="AD1781" s="57">
        <f t="shared" si="54"/>
        <v>1.0499000000000001</v>
      </c>
    </row>
    <row r="1782" spans="1:30" x14ac:dyDescent="0.3">
      <c r="A1782" s="47">
        <v>29000</v>
      </c>
      <c r="B1782" s="19">
        <v>99929</v>
      </c>
      <c r="C1782" s="49" t="s">
        <v>1989</v>
      </c>
      <c r="D1782" s="41" t="s">
        <v>1527</v>
      </c>
      <c r="E1782" s="44" t="s">
        <v>1989</v>
      </c>
      <c r="F1782" s="18" t="s">
        <v>7</v>
      </c>
      <c r="G1782" s="16">
        <v>0.88650000000000007</v>
      </c>
      <c r="H1782" s="36">
        <f>(Reference!B$12*List!$G1782)+Reference!B$13</f>
        <v>873.49873007142185</v>
      </c>
      <c r="I1782" s="36">
        <f>(Reference!C$12*List!$G1782)+Reference!C$13</f>
        <v>1303.4565857423572</v>
      </c>
      <c r="J1782" s="36">
        <f>(Reference!D$12*List!$G1782)+Reference!D$13</f>
        <v>1560.0627330260718</v>
      </c>
      <c r="K1782" s="36">
        <f>(Reference!E$12*List!$G1782)+Reference!E$13</f>
        <v>1929.5755851146207</v>
      </c>
      <c r="L1782" s="36">
        <f>(Reference!F$12*List!$G1782)+Reference!F$13</f>
        <v>2009.9788445968516</v>
      </c>
      <c r="M1782" s="36">
        <f>(Reference!G$12*List!$G1782)+Reference!G$13</f>
        <v>2276.2790018890619</v>
      </c>
      <c r="N1782" s="36">
        <f>(Reference!H$12*List!$G1782)+Reference!H$13</f>
        <v>2362.9548560826715</v>
      </c>
      <c r="O1782" s="36">
        <f>(Reference!I$12*List!$G1782)+Reference!I$13</f>
        <v>2455.9033049876616</v>
      </c>
      <c r="P1782" s="36">
        <f>(Reference!J$12*List!$G1782)+Reference!J$13</f>
        <v>2843.0934694446446</v>
      </c>
      <c r="Q1782" s="36">
        <f>(Reference!K$12*List!$G1782)+Reference!K$13</f>
        <v>2933.190738935371</v>
      </c>
      <c r="R1782" s="36">
        <f>(Reference!L$12*List!$G1782)+Reference!L$13</f>
        <v>3164.7065073735675</v>
      </c>
      <c r="S1782" s="36">
        <f>(Reference!M$12*List!$G1782)+Reference!M$13</f>
        <v>3781.1314967373346</v>
      </c>
      <c r="T1782" s="36">
        <f>(Reference!N$12*List!$G1782)+Reference!N$13</f>
        <v>15252.566752085084</v>
      </c>
      <c r="U1782" s="12">
        <f>(Reference!O$12*List!$G1782)+Reference!O$13</f>
        <v>566.91711001449653</v>
      </c>
      <c r="V1782" s="12">
        <f>(Reference!P$12*List!$G1782)+Reference!P$13</f>
        <v>798.83774592951795</v>
      </c>
      <c r="W1782" s="12">
        <f>(Reference!Q$12*List!$G1782)+Reference!Q$13</f>
        <v>399.41887296475898</v>
      </c>
      <c r="X1782" s="54"/>
      <c r="Y1782" s="1" t="str">
        <f t="shared" si="55"/>
        <v>Churchill County, Nevada</v>
      </c>
      <c r="Z1782" s="41" t="s">
        <v>1527</v>
      </c>
      <c r="AA1782" s="40" t="s">
        <v>2225</v>
      </c>
      <c r="AB1782" s="44" t="s">
        <v>1989</v>
      </c>
      <c r="AC1782" s="63"/>
      <c r="AD1782" s="57">
        <f t="shared" si="54"/>
        <v>0.88650000000000007</v>
      </c>
    </row>
    <row r="1783" spans="1:30" x14ac:dyDescent="0.3">
      <c r="A1783" s="47">
        <v>29010</v>
      </c>
      <c r="B1783" s="28">
        <v>29820</v>
      </c>
      <c r="C1783" s="49" t="s">
        <v>2458</v>
      </c>
      <c r="D1783" s="40" t="s">
        <v>268</v>
      </c>
      <c r="E1783" s="43" t="s">
        <v>1989</v>
      </c>
      <c r="F1783" s="18" t="s">
        <v>6</v>
      </c>
      <c r="G1783" s="10">
        <v>1.2084999999999999</v>
      </c>
      <c r="H1783" s="36">
        <f>(Reference!B$12*List!$G1783)+Reference!B$13</f>
        <v>1116.0080557017641</v>
      </c>
      <c r="I1783" s="36">
        <f>(Reference!C$12*List!$G1783)+Reference!C$13</f>
        <v>1665.3350484288017</v>
      </c>
      <c r="J1783" s="36">
        <f>(Reference!D$12*List!$G1783)+Reference!D$13</f>
        <v>1993.1827231332666</v>
      </c>
      <c r="K1783" s="36">
        <f>(Reference!E$12*List!$G1783)+Reference!E$13</f>
        <v>2465.2833747076966</v>
      </c>
      <c r="L1783" s="36">
        <f>(Reference!F$12*List!$G1783)+Reference!F$13</f>
        <v>2568.0089794484288</v>
      </c>
      <c r="M1783" s="36">
        <f>(Reference!G$12*List!$G1783)+Reference!G$13</f>
        <v>2908.2420107528405</v>
      </c>
      <c r="N1783" s="36">
        <f>(Reference!H$12*List!$G1783)+Reference!H$13</f>
        <v>3018.9816697641259</v>
      </c>
      <c r="O1783" s="36">
        <f>(Reference!I$12*List!$G1783)+Reference!I$13</f>
        <v>3137.7353830459651</v>
      </c>
      <c r="P1783" s="36">
        <f>(Reference!J$12*List!$G1783)+Reference!J$13</f>
        <v>3632.4210966555916</v>
      </c>
      <c r="Q1783" s="36">
        <f>(Reference!K$12*List!$G1783)+Reference!K$13</f>
        <v>3747.5320579962709</v>
      </c>
      <c r="R1783" s="36">
        <f>(Reference!L$12*List!$G1783)+Reference!L$13</f>
        <v>4043.3235156185219</v>
      </c>
      <c r="S1783" s="36">
        <f>(Reference!M$12*List!$G1783)+Reference!M$13</f>
        <v>4830.8864852974702</v>
      </c>
      <c r="T1783" s="36">
        <f>(Reference!N$12*List!$G1783)+Reference!N$13</f>
        <v>19487.134645363527</v>
      </c>
      <c r="U1783" s="12">
        <f>(Reference!O$12*List!$G1783)+Reference!O$13</f>
        <v>724.3102249726337</v>
      </c>
      <c r="V1783" s="12">
        <f>(Reference!P$12*List!$G1783)+Reference!P$13</f>
        <v>1020.6189533705294</v>
      </c>
      <c r="W1783" s="12">
        <f>(Reference!Q$12*List!$G1783)+Reference!Q$13</f>
        <v>510.30947668526471</v>
      </c>
      <c r="X1783" s="54"/>
      <c r="Y1783" s="1" t="str">
        <f t="shared" si="55"/>
        <v>Clark County, Nevada</v>
      </c>
      <c r="Z1783" s="40" t="s">
        <v>268</v>
      </c>
      <c r="AA1783" s="40" t="s">
        <v>2225</v>
      </c>
      <c r="AB1783" s="43" t="s">
        <v>1989</v>
      </c>
      <c r="AC1783" s="62"/>
      <c r="AD1783" s="57">
        <f t="shared" si="54"/>
        <v>1.2084999999999999</v>
      </c>
    </row>
    <row r="1784" spans="1:30" x14ac:dyDescent="0.3">
      <c r="A1784" s="47">
        <v>29020</v>
      </c>
      <c r="B1784" s="19">
        <v>99929</v>
      </c>
      <c r="C1784" s="49" t="s">
        <v>1989</v>
      </c>
      <c r="D1784" s="41" t="s">
        <v>109</v>
      </c>
      <c r="E1784" s="44" t="s">
        <v>1989</v>
      </c>
      <c r="F1784" s="18" t="s">
        <v>7</v>
      </c>
      <c r="G1784" s="16">
        <v>0.88650000000000007</v>
      </c>
      <c r="H1784" s="36">
        <f>(Reference!B$12*List!$G1784)+Reference!B$13</f>
        <v>873.49873007142185</v>
      </c>
      <c r="I1784" s="36">
        <f>(Reference!C$12*List!$G1784)+Reference!C$13</f>
        <v>1303.4565857423572</v>
      </c>
      <c r="J1784" s="36">
        <f>(Reference!D$12*List!$G1784)+Reference!D$13</f>
        <v>1560.0627330260718</v>
      </c>
      <c r="K1784" s="36">
        <f>(Reference!E$12*List!$G1784)+Reference!E$13</f>
        <v>1929.5755851146207</v>
      </c>
      <c r="L1784" s="36">
        <f>(Reference!F$12*List!$G1784)+Reference!F$13</f>
        <v>2009.9788445968516</v>
      </c>
      <c r="M1784" s="36">
        <f>(Reference!G$12*List!$G1784)+Reference!G$13</f>
        <v>2276.2790018890619</v>
      </c>
      <c r="N1784" s="36">
        <f>(Reference!H$12*List!$G1784)+Reference!H$13</f>
        <v>2362.9548560826715</v>
      </c>
      <c r="O1784" s="36">
        <f>(Reference!I$12*List!$G1784)+Reference!I$13</f>
        <v>2455.9033049876616</v>
      </c>
      <c r="P1784" s="36">
        <f>(Reference!J$12*List!$G1784)+Reference!J$13</f>
        <v>2843.0934694446446</v>
      </c>
      <c r="Q1784" s="36">
        <f>(Reference!K$12*List!$G1784)+Reference!K$13</f>
        <v>2933.190738935371</v>
      </c>
      <c r="R1784" s="36">
        <f>(Reference!L$12*List!$G1784)+Reference!L$13</f>
        <v>3164.7065073735675</v>
      </c>
      <c r="S1784" s="36">
        <f>(Reference!M$12*List!$G1784)+Reference!M$13</f>
        <v>3781.1314967373346</v>
      </c>
      <c r="T1784" s="36">
        <f>(Reference!N$12*List!$G1784)+Reference!N$13</f>
        <v>15252.566752085084</v>
      </c>
      <c r="U1784" s="12">
        <f>(Reference!O$12*List!$G1784)+Reference!O$13</f>
        <v>566.91711001449653</v>
      </c>
      <c r="V1784" s="12">
        <f>(Reference!P$12*List!$G1784)+Reference!P$13</f>
        <v>798.83774592951795</v>
      </c>
      <c r="W1784" s="12">
        <f>(Reference!Q$12*List!$G1784)+Reference!Q$13</f>
        <v>399.41887296475898</v>
      </c>
      <c r="X1784" s="54"/>
      <c r="Y1784" s="1" t="str">
        <f t="shared" si="55"/>
        <v>Douglas County, Nevada</v>
      </c>
      <c r="Z1784" s="41" t="s">
        <v>109</v>
      </c>
      <c r="AA1784" s="40" t="s">
        <v>2225</v>
      </c>
      <c r="AB1784" s="44" t="s">
        <v>1989</v>
      </c>
      <c r="AC1784" s="63"/>
      <c r="AD1784" s="57">
        <f t="shared" si="54"/>
        <v>0.88650000000000007</v>
      </c>
    </row>
    <row r="1785" spans="1:30" x14ac:dyDescent="0.3">
      <c r="A1785" s="47">
        <v>29030</v>
      </c>
      <c r="B1785" s="19">
        <v>99929</v>
      </c>
      <c r="C1785" s="49" t="s">
        <v>1989</v>
      </c>
      <c r="D1785" s="41" t="s">
        <v>1528</v>
      </c>
      <c r="E1785" s="44" t="s">
        <v>1989</v>
      </c>
      <c r="F1785" s="18" t="s">
        <v>7</v>
      </c>
      <c r="G1785" s="16">
        <v>0.88650000000000007</v>
      </c>
      <c r="H1785" s="36">
        <f>(Reference!B$12*List!$G1785)+Reference!B$13</f>
        <v>873.49873007142185</v>
      </c>
      <c r="I1785" s="36">
        <f>(Reference!C$12*List!$G1785)+Reference!C$13</f>
        <v>1303.4565857423572</v>
      </c>
      <c r="J1785" s="36">
        <f>(Reference!D$12*List!$G1785)+Reference!D$13</f>
        <v>1560.0627330260718</v>
      </c>
      <c r="K1785" s="36">
        <f>(Reference!E$12*List!$G1785)+Reference!E$13</f>
        <v>1929.5755851146207</v>
      </c>
      <c r="L1785" s="36">
        <f>(Reference!F$12*List!$G1785)+Reference!F$13</f>
        <v>2009.9788445968516</v>
      </c>
      <c r="M1785" s="36">
        <f>(Reference!G$12*List!$G1785)+Reference!G$13</f>
        <v>2276.2790018890619</v>
      </c>
      <c r="N1785" s="36">
        <f>(Reference!H$12*List!$G1785)+Reference!H$13</f>
        <v>2362.9548560826715</v>
      </c>
      <c r="O1785" s="36">
        <f>(Reference!I$12*List!$G1785)+Reference!I$13</f>
        <v>2455.9033049876616</v>
      </c>
      <c r="P1785" s="36">
        <f>(Reference!J$12*List!$G1785)+Reference!J$13</f>
        <v>2843.0934694446446</v>
      </c>
      <c r="Q1785" s="36">
        <f>(Reference!K$12*List!$G1785)+Reference!K$13</f>
        <v>2933.190738935371</v>
      </c>
      <c r="R1785" s="36">
        <f>(Reference!L$12*List!$G1785)+Reference!L$13</f>
        <v>3164.7065073735675</v>
      </c>
      <c r="S1785" s="36">
        <f>(Reference!M$12*List!$G1785)+Reference!M$13</f>
        <v>3781.1314967373346</v>
      </c>
      <c r="T1785" s="36">
        <f>(Reference!N$12*List!$G1785)+Reference!N$13</f>
        <v>15252.566752085084</v>
      </c>
      <c r="U1785" s="12">
        <f>(Reference!O$12*List!$G1785)+Reference!O$13</f>
        <v>566.91711001449653</v>
      </c>
      <c r="V1785" s="12">
        <f>(Reference!P$12*List!$G1785)+Reference!P$13</f>
        <v>798.83774592951795</v>
      </c>
      <c r="W1785" s="12">
        <f>(Reference!Q$12*List!$G1785)+Reference!Q$13</f>
        <v>399.41887296475898</v>
      </c>
      <c r="X1785" s="54"/>
      <c r="Y1785" s="1" t="str">
        <f t="shared" si="55"/>
        <v>Elko County, Nevada</v>
      </c>
      <c r="Z1785" s="41" t="s">
        <v>1528</v>
      </c>
      <c r="AA1785" s="40" t="s">
        <v>2225</v>
      </c>
      <c r="AB1785" s="44" t="s">
        <v>1989</v>
      </c>
      <c r="AC1785" s="63"/>
      <c r="AD1785" s="57">
        <f t="shared" si="54"/>
        <v>0.88650000000000007</v>
      </c>
    </row>
    <row r="1786" spans="1:30" x14ac:dyDescent="0.3">
      <c r="A1786" s="47">
        <v>29040</v>
      </c>
      <c r="B1786" s="19">
        <v>99929</v>
      </c>
      <c r="C1786" s="49" t="s">
        <v>1989</v>
      </c>
      <c r="D1786" s="41" t="s">
        <v>1529</v>
      </c>
      <c r="E1786" s="44" t="s">
        <v>1989</v>
      </c>
      <c r="F1786" s="18" t="s">
        <v>7</v>
      </c>
      <c r="G1786" s="16">
        <v>0.88650000000000007</v>
      </c>
      <c r="H1786" s="36">
        <f>(Reference!B$12*List!$G1786)+Reference!B$13</f>
        <v>873.49873007142185</v>
      </c>
      <c r="I1786" s="36">
        <f>(Reference!C$12*List!$G1786)+Reference!C$13</f>
        <v>1303.4565857423572</v>
      </c>
      <c r="J1786" s="36">
        <f>(Reference!D$12*List!$G1786)+Reference!D$13</f>
        <v>1560.0627330260718</v>
      </c>
      <c r="K1786" s="36">
        <f>(Reference!E$12*List!$G1786)+Reference!E$13</f>
        <v>1929.5755851146207</v>
      </c>
      <c r="L1786" s="36">
        <f>(Reference!F$12*List!$G1786)+Reference!F$13</f>
        <v>2009.9788445968516</v>
      </c>
      <c r="M1786" s="36">
        <f>(Reference!G$12*List!$G1786)+Reference!G$13</f>
        <v>2276.2790018890619</v>
      </c>
      <c r="N1786" s="36">
        <f>(Reference!H$12*List!$G1786)+Reference!H$13</f>
        <v>2362.9548560826715</v>
      </c>
      <c r="O1786" s="36">
        <f>(Reference!I$12*List!$G1786)+Reference!I$13</f>
        <v>2455.9033049876616</v>
      </c>
      <c r="P1786" s="36">
        <f>(Reference!J$12*List!$G1786)+Reference!J$13</f>
        <v>2843.0934694446446</v>
      </c>
      <c r="Q1786" s="36">
        <f>(Reference!K$12*List!$G1786)+Reference!K$13</f>
        <v>2933.190738935371</v>
      </c>
      <c r="R1786" s="36">
        <f>(Reference!L$12*List!$G1786)+Reference!L$13</f>
        <v>3164.7065073735675</v>
      </c>
      <c r="S1786" s="36">
        <f>(Reference!M$12*List!$G1786)+Reference!M$13</f>
        <v>3781.1314967373346</v>
      </c>
      <c r="T1786" s="36">
        <f>(Reference!N$12*List!$G1786)+Reference!N$13</f>
        <v>15252.566752085084</v>
      </c>
      <c r="U1786" s="12">
        <f>(Reference!O$12*List!$G1786)+Reference!O$13</f>
        <v>566.91711001449653</v>
      </c>
      <c r="V1786" s="12">
        <f>(Reference!P$12*List!$G1786)+Reference!P$13</f>
        <v>798.83774592951795</v>
      </c>
      <c r="W1786" s="12">
        <f>(Reference!Q$12*List!$G1786)+Reference!Q$13</f>
        <v>399.41887296475898</v>
      </c>
      <c r="X1786" s="54"/>
      <c r="Y1786" s="1" t="str">
        <f t="shared" si="55"/>
        <v>Esmeralda County, Nevada</v>
      </c>
      <c r="Z1786" s="41" t="s">
        <v>1529</v>
      </c>
      <c r="AA1786" s="40" t="s">
        <v>2225</v>
      </c>
      <c r="AB1786" s="44" t="s">
        <v>1989</v>
      </c>
      <c r="AC1786" s="63"/>
      <c r="AD1786" s="57">
        <f t="shared" si="54"/>
        <v>0.88650000000000007</v>
      </c>
    </row>
    <row r="1787" spans="1:30" x14ac:dyDescent="0.3">
      <c r="A1787" s="47">
        <v>29050</v>
      </c>
      <c r="B1787" s="19">
        <v>99929</v>
      </c>
      <c r="C1787" s="49" t="s">
        <v>1989</v>
      </c>
      <c r="D1787" s="41" t="s">
        <v>1530</v>
      </c>
      <c r="E1787" s="44" t="s">
        <v>1989</v>
      </c>
      <c r="F1787" s="18" t="s">
        <v>7</v>
      </c>
      <c r="G1787" s="16">
        <v>0.88650000000000007</v>
      </c>
      <c r="H1787" s="36">
        <f>(Reference!B$12*List!$G1787)+Reference!B$13</f>
        <v>873.49873007142185</v>
      </c>
      <c r="I1787" s="36">
        <f>(Reference!C$12*List!$G1787)+Reference!C$13</f>
        <v>1303.4565857423572</v>
      </c>
      <c r="J1787" s="36">
        <f>(Reference!D$12*List!$G1787)+Reference!D$13</f>
        <v>1560.0627330260718</v>
      </c>
      <c r="K1787" s="36">
        <f>(Reference!E$12*List!$G1787)+Reference!E$13</f>
        <v>1929.5755851146207</v>
      </c>
      <c r="L1787" s="36">
        <f>(Reference!F$12*List!$G1787)+Reference!F$13</f>
        <v>2009.9788445968516</v>
      </c>
      <c r="M1787" s="36">
        <f>(Reference!G$12*List!$G1787)+Reference!G$13</f>
        <v>2276.2790018890619</v>
      </c>
      <c r="N1787" s="36">
        <f>(Reference!H$12*List!$G1787)+Reference!H$13</f>
        <v>2362.9548560826715</v>
      </c>
      <c r="O1787" s="36">
        <f>(Reference!I$12*List!$G1787)+Reference!I$13</f>
        <v>2455.9033049876616</v>
      </c>
      <c r="P1787" s="36">
        <f>(Reference!J$12*List!$G1787)+Reference!J$13</f>
        <v>2843.0934694446446</v>
      </c>
      <c r="Q1787" s="36">
        <f>(Reference!K$12*List!$G1787)+Reference!K$13</f>
        <v>2933.190738935371</v>
      </c>
      <c r="R1787" s="36">
        <f>(Reference!L$12*List!$G1787)+Reference!L$13</f>
        <v>3164.7065073735675</v>
      </c>
      <c r="S1787" s="36">
        <f>(Reference!M$12*List!$G1787)+Reference!M$13</f>
        <v>3781.1314967373346</v>
      </c>
      <c r="T1787" s="36">
        <f>(Reference!N$12*List!$G1787)+Reference!N$13</f>
        <v>15252.566752085084</v>
      </c>
      <c r="U1787" s="12">
        <f>(Reference!O$12*List!$G1787)+Reference!O$13</f>
        <v>566.91711001449653</v>
      </c>
      <c r="V1787" s="12">
        <f>(Reference!P$12*List!$G1787)+Reference!P$13</f>
        <v>798.83774592951795</v>
      </c>
      <c r="W1787" s="12">
        <f>(Reference!Q$12*List!$G1787)+Reference!Q$13</f>
        <v>399.41887296475898</v>
      </c>
      <c r="X1787" s="54"/>
      <c r="Y1787" s="1" t="str">
        <f t="shared" si="55"/>
        <v>Eureka County, Nevada</v>
      </c>
      <c r="Z1787" s="41" t="s">
        <v>1530</v>
      </c>
      <c r="AA1787" s="40" t="s">
        <v>2225</v>
      </c>
      <c r="AB1787" s="44" t="s">
        <v>1989</v>
      </c>
      <c r="AC1787" s="63"/>
      <c r="AD1787" s="57">
        <f t="shared" si="54"/>
        <v>0.88650000000000007</v>
      </c>
    </row>
    <row r="1788" spans="1:30" x14ac:dyDescent="0.3">
      <c r="A1788" s="47">
        <v>29060</v>
      </c>
      <c r="B1788" s="19">
        <v>99929</v>
      </c>
      <c r="C1788" s="49" t="s">
        <v>1989</v>
      </c>
      <c r="D1788" s="41" t="s">
        <v>1005</v>
      </c>
      <c r="E1788" s="44" t="s">
        <v>1989</v>
      </c>
      <c r="F1788" s="18" t="s">
        <v>7</v>
      </c>
      <c r="G1788" s="16">
        <v>0.88650000000000007</v>
      </c>
      <c r="H1788" s="36">
        <f>(Reference!B$12*List!$G1788)+Reference!B$13</f>
        <v>873.49873007142185</v>
      </c>
      <c r="I1788" s="36">
        <f>(Reference!C$12*List!$G1788)+Reference!C$13</f>
        <v>1303.4565857423572</v>
      </c>
      <c r="J1788" s="36">
        <f>(Reference!D$12*List!$G1788)+Reference!D$13</f>
        <v>1560.0627330260718</v>
      </c>
      <c r="K1788" s="36">
        <f>(Reference!E$12*List!$G1788)+Reference!E$13</f>
        <v>1929.5755851146207</v>
      </c>
      <c r="L1788" s="36">
        <f>(Reference!F$12*List!$G1788)+Reference!F$13</f>
        <v>2009.9788445968516</v>
      </c>
      <c r="M1788" s="36">
        <f>(Reference!G$12*List!$G1788)+Reference!G$13</f>
        <v>2276.2790018890619</v>
      </c>
      <c r="N1788" s="36">
        <f>(Reference!H$12*List!$G1788)+Reference!H$13</f>
        <v>2362.9548560826715</v>
      </c>
      <c r="O1788" s="36">
        <f>(Reference!I$12*List!$G1788)+Reference!I$13</f>
        <v>2455.9033049876616</v>
      </c>
      <c r="P1788" s="36">
        <f>(Reference!J$12*List!$G1788)+Reference!J$13</f>
        <v>2843.0934694446446</v>
      </c>
      <c r="Q1788" s="36">
        <f>(Reference!K$12*List!$G1788)+Reference!K$13</f>
        <v>2933.190738935371</v>
      </c>
      <c r="R1788" s="36">
        <f>(Reference!L$12*List!$G1788)+Reference!L$13</f>
        <v>3164.7065073735675</v>
      </c>
      <c r="S1788" s="36">
        <f>(Reference!M$12*List!$G1788)+Reference!M$13</f>
        <v>3781.1314967373346</v>
      </c>
      <c r="T1788" s="36">
        <f>(Reference!N$12*List!$G1788)+Reference!N$13</f>
        <v>15252.566752085084</v>
      </c>
      <c r="U1788" s="12">
        <f>(Reference!O$12*List!$G1788)+Reference!O$13</f>
        <v>566.91711001449653</v>
      </c>
      <c r="V1788" s="12">
        <f>(Reference!P$12*List!$G1788)+Reference!P$13</f>
        <v>798.83774592951795</v>
      </c>
      <c r="W1788" s="12">
        <f>(Reference!Q$12*List!$G1788)+Reference!Q$13</f>
        <v>399.41887296475898</v>
      </c>
      <c r="X1788" s="54"/>
      <c r="Y1788" s="1" t="str">
        <f t="shared" si="55"/>
        <v>Humboldt County, Nevada</v>
      </c>
      <c r="Z1788" s="41" t="s">
        <v>1005</v>
      </c>
      <c r="AA1788" s="40" t="s">
        <v>2225</v>
      </c>
      <c r="AB1788" s="44" t="s">
        <v>1989</v>
      </c>
      <c r="AC1788" s="63"/>
      <c r="AD1788" s="57">
        <f t="shared" si="54"/>
        <v>0.88650000000000007</v>
      </c>
    </row>
    <row r="1789" spans="1:30" x14ac:dyDescent="0.3">
      <c r="A1789" s="47">
        <v>29070</v>
      </c>
      <c r="B1789" s="19">
        <v>99929</v>
      </c>
      <c r="C1789" s="49" t="s">
        <v>1989</v>
      </c>
      <c r="D1789" s="41" t="s">
        <v>1531</v>
      </c>
      <c r="E1789" s="44" t="s">
        <v>1989</v>
      </c>
      <c r="F1789" s="18" t="s">
        <v>7</v>
      </c>
      <c r="G1789" s="16">
        <v>0.88650000000000007</v>
      </c>
      <c r="H1789" s="36">
        <f>(Reference!B$12*List!$G1789)+Reference!B$13</f>
        <v>873.49873007142185</v>
      </c>
      <c r="I1789" s="36">
        <f>(Reference!C$12*List!$G1789)+Reference!C$13</f>
        <v>1303.4565857423572</v>
      </c>
      <c r="J1789" s="36">
        <f>(Reference!D$12*List!$G1789)+Reference!D$13</f>
        <v>1560.0627330260718</v>
      </c>
      <c r="K1789" s="36">
        <f>(Reference!E$12*List!$G1789)+Reference!E$13</f>
        <v>1929.5755851146207</v>
      </c>
      <c r="L1789" s="36">
        <f>(Reference!F$12*List!$G1789)+Reference!F$13</f>
        <v>2009.9788445968516</v>
      </c>
      <c r="M1789" s="36">
        <f>(Reference!G$12*List!$G1789)+Reference!G$13</f>
        <v>2276.2790018890619</v>
      </c>
      <c r="N1789" s="36">
        <f>(Reference!H$12*List!$G1789)+Reference!H$13</f>
        <v>2362.9548560826715</v>
      </c>
      <c r="O1789" s="36">
        <f>(Reference!I$12*List!$G1789)+Reference!I$13</f>
        <v>2455.9033049876616</v>
      </c>
      <c r="P1789" s="36">
        <f>(Reference!J$12*List!$G1789)+Reference!J$13</f>
        <v>2843.0934694446446</v>
      </c>
      <c r="Q1789" s="36">
        <f>(Reference!K$12*List!$G1789)+Reference!K$13</f>
        <v>2933.190738935371</v>
      </c>
      <c r="R1789" s="36">
        <f>(Reference!L$12*List!$G1789)+Reference!L$13</f>
        <v>3164.7065073735675</v>
      </c>
      <c r="S1789" s="36">
        <f>(Reference!M$12*List!$G1789)+Reference!M$13</f>
        <v>3781.1314967373346</v>
      </c>
      <c r="T1789" s="36">
        <f>(Reference!N$12*List!$G1789)+Reference!N$13</f>
        <v>15252.566752085084</v>
      </c>
      <c r="U1789" s="12">
        <f>(Reference!O$12*List!$G1789)+Reference!O$13</f>
        <v>566.91711001449653</v>
      </c>
      <c r="V1789" s="12">
        <f>(Reference!P$12*List!$G1789)+Reference!P$13</f>
        <v>798.83774592951795</v>
      </c>
      <c r="W1789" s="12">
        <f>(Reference!Q$12*List!$G1789)+Reference!Q$13</f>
        <v>399.41887296475898</v>
      </c>
      <c r="X1789" s="54"/>
      <c r="Y1789" s="1" t="str">
        <f t="shared" si="55"/>
        <v>Lander County, Nevada</v>
      </c>
      <c r="Z1789" s="41" t="s">
        <v>1531</v>
      </c>
      <c r="AA1789" s="40" t="s">
        <v>2225</v>
      </c>
      <c r="AB1789" s="44" t="s">
        <v>1989</v>
      </c>
      <c r="AC1789" s="63"/>
      <c r="AD1789" s="57">
        <f t="shared" si="54"/>
        <v>0.88650000000000007</v>
      </c>
    </row>
    <row r="1790" spans="1:30" x14ac:dyDescent="0.3">
      <c r="A1790" s="47">
        <v>29080</v>
      </c>
      <c r="B1790" s="19">
        <v>99929</v>
      </c>
      <c r="C1790" s="49" t="s">
        <v>1989</v>
      </c>
      <c r="D1790" s="41" t="s">
        <v>58</v>
      </c>
      <c r="E1790" s="44" t="s">
        <v>1989</v>
      </c>
      <c r="F1790" s="18" t="s">
        <v>7</v>
      </c>
      <c r="G1790" s="16">
        <v>0.88650000000000007</v>
      </c>
      <c r="H1790" s="36">
        <f>(Reference!B$12*List!$G1790)+Reference!B$13</f>
        <v>873.49873007142185</v>
      </c>
      <c r="I1790" s="36">
        <f>(Reference!C$12*List!$G1790)+Reference!C$13</f>
        <v>1303.4565857423572</v>
      </c>
      <c r="J1790" s="36">
        <f>(Reference!D$12*List!$G1790)+Reference!D$13</f>
        <v>1560.0627330260718</v>
      </c>
      <c r="K1790" s="36">
        <f>(Reference!E$12*List!$G1790)+Reference!E$13</f>
        <v>1929.5755851146207</v>
      </c>
      <c r="L1790" s="36">
        <f>(Reference!F$12*List!$G1790)+Reference!F$13</f>
        <v>2009.9788445968516</v>
      </c>
      <c r="M1790" s="36">
        <f>(Reference!G$12*List!$G1790)+Reference!G$13</f>
        <v>2276.2790018890619</v>
      </c>
      <c r="N1790" s="36">
        <f>(Reference!H$12*List!$G1790)+Reference!H$13</f>
        <v>2362.9548560826715</v>
      </c>
      <c r="O1790" s="36">
        <f>(Reference!I$12*List!$G1790)+Reference!I$13</f>
        <v>2455.9033049876616</v>
      </c>
      <c r="P1790" s="36">
        <f>(Reference!J$12*List!$G1790)+Reference!J$13</f>
        <v>2843.0934694446446</v>
      </c>
      <c r="Q1790" s="36">
        <f>(Reference!K$12*List!$G1790)+Reference!K$13</f>
        <v>2933.190738935371</v>
      </c>
      <c r="R1790" s="36">
        <f>(Reference!L$12*List!$G1790)+Reference!L$13</f>
        <v>3164.7065073735675</v>
      </c>
      <c r="S1790" s="36">
        <f>(Reference!M$12*List!$G1790)+Reference!M$13</f>
        <v>3781.1314967373346</v>
      </c>
      <c r="T1790" s="36">
        <f>(Reference!N$12*List!$G1790)+Reference!N$13</f>
        <v>15252.566752085084</v>
      </c>
      <c r="U1790" s="12">
        <f>(Reference!O$12*List!$G1790)+Reference!O$13</f>
        <v>566.91711001449653</v>
      </c>
      <c r="V1790" s="12">
        <f>(Reference!P$12*List!$G1790)+Reference!P$13</f>
        <v>798.83774592951795</v>
      </c>
      <c r="W1790" s="12">
        <f>(Reference!Q$12*List!$G1790)+Reference!Q$13</f>
        <v>399.41887296475898</v>
      </c>
      <c r="X1790" s="54"/>
      <c r="Y1790" s="1" t="str">
        <f t="shared" si="55"/>
        <v>Lincoln County, Nevada</v>
      </c>
      <c r="Z1790" s="41" t="s">
        <v>58</v>
      </c>
      <c r="AA1790" s="40" t="s">
        <v>2225</v>
      </c>
      <c r="AB1790" s="44" t="s">
        <v>1989</v>
      </c>
      <c r="AC1790" s="63"/>
      <c r="AD1790" s="57">
        <f t="shared" si="54"/>
        <v>0.88650000000000007</v>
      </c>
    </row>
    <row r="1791" spans="1:30" x14ac:dyDescent="0.3">
      <c r="A1791" s="47">
        <v>29090</v>
      </c>
      <c r="B1791" s="19">
        <v>99929</v>
      </c>
      <c r="C1791" s="49" t="s">
        <v>1989</v>
      </c>
      <c r="D1791" s="41" t="s">
        <v>1205</v>
      </c>
      <c r="E1791" s="44" t="s">
        <v>1989</v>
      </c>
      <c r="F1791" s="18" t="s">
        <v>7</v>
      </c>
      <c r="G1791" s="16">
        <v>0.88650000000000007</v>
      </c>
      <c r="H1791" s="36">
        <f>(Reference!B$12*List!$G1791)+Reference!B$13</f>
        <v>873.49873007142185</v>
      </c>
      <c r="I1791" s="36">
        <f>(Reference!C$12*List!$G1791)+Reference!C$13</f>
        <v>1303.4565857423572</v>
      </c>
      <c r="J1791" s="36">
        <f>(Reference!D$12*List!$G1791)+Reference!D$13</f>
        <v>1560.0627330260718</v>
      </c>
      <c r="K1791" s="36">
        <f>(Reference!E$12*List!$G1791)+Reference!E$13</f>
        <v>1929.5755851146207</v>
      </c>
      <c r="L1791" s="36">
        <f>(Reference!F$12*List!$G1791)+Reference!F$13</f>
        <v>2009.9788445968516</v>
      </c>
      <c r="M1791" s="36">
        <f>(Reference!G$12*List!$G1791)+Reference!G$13</f>
        <v>2276.2790018890619</v>
      </c>
      <c r="N1791" s="36">
        <f>(Reference!H$12*List!$G1791)+Reference!H$13</f>
        <v>2362.9548560826715</v>
      </c>
      <c r="O1791" s="36">
        <f>(Reference!I$12*List!$G1791)+Reference!I$13</f>
        <v>2455.9033049876616</v>
      </c>
      <c r="P1791" s="36">
        <f>(Reference!J$12*List!$G1791)+Reference!J$13</f>
        <v>2843.0934694446446</v>
      </c>
      <c r="Q1791" s="36">
        <f>(Reference!K$12*List!$G1791)+Reference!K$13</f>
        <v>2933.190738935371</v>
      </c>
      <c r="R1791" s="36">
        <f>(Reference!L$12*List!$G1791)+Reference!L$13</f>
        <v>3164.7065073735675</v>
      </c>
      <c r="S1791" s="36">
        <f>(Reference!M$12*List!$G1791)+Reference!M$13</f>
        <v>3781.1314967373346</v>
      </c>
      <c r="T1791" s="36">
        <f>(Reference!N$12*List!$G1791)+Reference!N$13</f>
        <v>15252.566752085084</v>
      </c>
      <c r="U1791" s="12">
        <f>(Reference!O$12*List!$G1791)+Reference!O$13</f>
        <v>566.91711001449653</v>
      </c>
      <c r="V1791" s="12">
        <f>(Reference!P$12*List!$G1791)+Reference!P$13</f>
        <v>798.83774592951795</v>
      </c>
      <c r="W1791" s="12">
        <f>(Reference!Q$12*List!$G1791)+Reference!Q$13</f>
        <v>399.41887296475898</v>
      </c>
      <c r="X1791" s="54"/>
      <c r="Y1791" s="1" t="str">
        <f t="shared" si="55"/>
        <v>Lyon County, Nevada</v>
      </c>
      <c r="Z1791" s="41" t="s">
        <v>1205</v>
      </c>
      <c r="AA1791" s="40" t="s">
        <v>2225</v>
      </c>
      <c r="AB1791" s="44" t="s">
        <v>1989</v>
      </c>
      <c r="AC1791" s="63"/>
      <c r="AD1791" s="57">
        <f t="shared" si="54"/>
        <v>0.88650000000000007</v>
      </c>
    </row>
    <row r="1792" spans="1:30" x14ac:dyDescent="0.3">
      <c r="A1792" s="47">
        <v>29100</v>
      </c>
      <c r="B1792" s="19">
        <v>99929</v>
      </c>
      <c r="C1792" s="49" t="s">
        <v>1989</v>
      </c>
      <c r="D1792" s="41" t="s">
        <v>841</v>
      </c>
      <c r="E1792" s="44" t="s">
        <v>1989</v>
      </c>
      <c r="F1792" s="18" t="s">
        <v>7</v>
      </c>
      <c r="G1792" s="16">
        <v>0.88650000000000007</v>
      </c>
      <c r="H1792" s="36">
        <f>(Reference!B$12*List!$G1792)+Reference!B$13</f>
        <v>873.49873007142185</v>
      </c>
      <c r="I1792" s="36">
        <f>(Reference!C$12*List!$G1792)+Reference!C$13</f>
        <v>1303.4565857423572</v>
      </c>
      <c r="J1792" s="36">
        <f>(Reference!D$12*List!$G1792)+Reference!D$13</f>
        <v>1560.0627330260718</v>
      </c>
      <c r="K1792" s="36">
        <f>(Reference!E$12*List!$G1792)+Reference!E$13</f>
        <v>1929.5755851146207</v>
      </c>
      <c r="L1792" s="36">
        <f>(Reference!F$12*List!$G1792)+Reference!F$13</f>
        <v>2009.9788445968516</v>
      </c>
      <c r="M1792" s="36">
        <f>(Reference!G$12*List!$G1792)+Reference!G$13</f>
        <v>2276.2790018890619</v>
      </c>
      <c r="N1792" s="36">
        <f>(Reference!H$12*List!$G1792)+Reference!H$13</f>
        <v>2362.9548560826715</v>
      </c>
      <c r="O1792" s="36">
        <f>(Reference!I$12*List!$G1792)+Reference!I$13</f>
        <v>2455.9033049876616</v>
      </c>
      <c r="P1792" s="36">
        <f>(Reference!J$12*List!$G1792)+Reference!J$13</f>
        <v>2843.0934694446446</v>
      </c>
      <c r="Q1792" s="36">
        <f>(Reference!K$12*List!$G1792)+Reference!K$13</f>
        <v>2933.190738935371</v>
      </c>
      <c r="R1792" s="36">
        <f>(Reference!L$12*List!$G1792)+Reference!L$13</f>
        <v>3164.7065073735675</v>
      </c>
      <c r="S1792" s="36">
        <f>(Reference!M$12*List!$G1792)+Reference!M$13</f>
        <v>3781.1314967373346</v>
      </c>
      <c r="T1792" s="36">
        <f>(Reference!N$12*List!$G1792)+Reference!N$13</f>
        <v>15252.566752085084</v>
      </c>
      <c r="U1792" s="12">
        <f>(Reference!O$12*List!$G1792)+Reference!O$13</f>
        <v>566.91711001449653</v>
      </c>
      <c r="V1792" s="12">
        <f>(Reference!P$12*List!$G1792)+Reference!P$13</f>
        <v>798.83774592951795</v>
      </c>
      <c r="W1792" s="12">
        <f>(Reference!Q$12*List!$G1792)+Reference!Q$13</f>
        <v>399.41887296475898</v>
      </c>
      <c r="X1792" s="54"/>
      <c r="Y1792" s="1" t="str">
        <f t="shared" si="55"/>
        <v>Mineral County, Nevada</v>
      </c>
      <c r="Z1792" s="41" t="s">
        <v>841</v>
      </c>
      <c r="AA1792" s="40" t="s">
        <v>2225</v>
      </c>
      <c r="AB1792" s="44" t="s">
        <v>1989</v>
      </c>
      <c r="AC1792" s="63"/>
      <c r="AD1792" s="57">
        <f t="shared" si="54"/>
        <v>0.88650000000000007</v>
      </c>
    </row>
    <row r="1793" spans="1:30" x14ac:dyDescent="0.3">
      <c r="A1793" s="47">
        <v>29110</v>
      </c>
      <c r="B1793" s="19">
        <v>99929</v>
      </c>
      <c r="C1793" s="49" t="s">
        <v>1989</v>
      </c>
      <c r="D1793" s="41" t="s">
        <v>1532</v>
      </c>
      <c r="E1793" s="44" t="s">
        <v>1989</v>
      </c>
      <c r="F1793" s="18" t="s">
        <v>7</v>
      </c>
      <c r="G1793" s="16">
        <v>0.88650000000000007</v>
      </c>
      <c r="H1793" s="36">
        <f>(Reference!B$12*List!$G1793)+Reference!B$13</f>
        <v>873.49873007142185</v>
      </c>
      <c r="I1793" s="36">
        <f>(Reference!C$12*List!$G1793)+Reference!C$13</f>
        <v>1303.4565857423572</v>
      </c>
      <c r="J1793" s="36">
        <f>(Reference!D$12*List!$G1793)+Reference!D$13</f>
        <v>1560.0627330260718</v>
      </c>
      <c r="K1793" s="36">
        <f>(Reference!E$12*List!$G1793)+Reference!E$13</f>
        <v>1929.5755851146207</v>
      </c>
      <c r="L1793" s="36">
        <f>(Reference!F$12*List!$G1793)+Reference!F$13</f>
        <v>2009.9788445968516</v>
      </c>
      <c r="M1793" s="36">
        <f>(Reference!G$12*List!$G1793)+Reference!G$13</f>
        <v>2276.2790018890619</v>
      </c>
      <c r="N1793" s="36">
        <f>(Reference!H$12*List!$G1793)+Reference!H$13</f>
        <v>2362.9548560826715</v>
      </c>
      <c r="O1793" s="36">
        <f>(Reference!I$12*List!$G1793)+Reference!I$13</f>
        <v>2455.9033049876616</v>
      </c>
      <c r="P1793" s="36">
        <f>(Reference!J$12*List!$G1793)+Reference!J$13</f>
        <v>2843.0934694446446</v>
      </c>
      <c r="Q1793" s="36">
        <f>(Reference!K$12*List!$G1793)+Reference!K$13</f>
        <v>2933.190738935371</v>
      </c>
      <c r="R1793" s="36">
        <f>(Reference!L$12*List!$G1793)+Reference!L$13</f>
        <v>3164.7065073735675</v>
      </c>
      <c r="S1793" s="36">
        <f>(Reference!M$12*List!$G1793)+Reference!M$13</f>
        <v>3781.1314967373346</v>
      </c>
      <c r="T1793" s="36">
        <f>(Reference!N$12*List!$G1793)+Reference!N$13</f>
        <v>15252.566752085084</v>
      </c>
      <c r="U1793" s="12">
        <f>(Reference!O$12*List!$G1793)+Reference!O$13</f>
        <v>566.91711001449653</v>
      </c>
      <c r="V1793" s="12">
        <f>(Reference!P$12*List!$G1793)+Reference!P$13</f>
        <v>798.83774592951795</v>
      </c>
      <c r="W1793" s="12">
        <f>(Reference!Q$12*List!$G1793)+Reference!Q$13</f>
        <v>399.41887296475898</v>
      </c>
      <c r="X1793" s="54"/>
      <c r="Y1793" s="1" t="str">
        <f t="shared" si="55"/>
        <v>Nye County, Nevada</v>
      </c>
      <c r="Z1793" s="41" t="s">
        <v>1532</v>
      </c>
      <c r="AA1793" s="40" t="s">
        <v>2225</v>
      </c>
      <c r="AB1793" s="44" t="s">
        <v>1989</v>
      </c>
      <c r="AC1793" s="63"/>
      <c r="AD1793" s="57">
        <f t="shared" si="54"/>
        <v>0.88650000000000007</v>
      </c>
    </row>
    <row r="1794" spans="1:30" x14ac:dyDescent="0.3">
      <c r="A1794" s="47">
        <v>29130</v>
      </c>
      <c r="B1794" s="19">
        <v>99929</v>
      </c>
      <c r="C1794" s="49" t="s">
        <v>1989</v>
      </c>
      <c r="D1794" s="41" t="s">
        <v>1533</v>
      </c>
      <c r="E1794" s="44" t="s">
        <v>1989</v>
      </c>
      <c r="F1794" s="18" t="s">
        <v>7</v>
      </c>
      <c r="G1794" s="16">
        <v>0.88650000000000007</v>
      </c>
      <c r="H1794" s="36">
        <f>(Reference!B$12*List!$G1794)+Reference!B$13</f>
        <v>873.49873007142185</v>
      </c>
      <c r="I1794" s="36">
        <f>(Reference!C$12*List!$G1794)+Reference!C$13</f>
        <v>1303.4565857423572</v>
      </c>
      <c r="J1794" s="36">
        <f>(Reference!D$12*List!$G1794)+Reference!D$13</f>
        <v>1560.0627330260718</v>
      </c>
      <c r="K1794" s="36">
        <f>(Reference!E$12*List!$G1794)+Reference!E$13</f>
        <v>1929.5755851146207</v>
      </c>
      <c r="L1794" s="36">
        <f>(Reference!F$12*List!$G1794)+Reference!F$13</f>
        <v>2009.9788445968516</v>
      </c>
      <c r="M1794" s="36">
        <f>(Reference!G$12*List!$G1794)+Reference!G$13</f>
        <v>2276.2790018890619</v>
      </c>
      <c r="N1794" s="36">
        <f>(Reference!H$12*List!$G1794)+Reference!H$13</f>
        <v>2362.9548560826715</v>
      </c>
      <c r="O1794" s="36">
        <f>(Reference!I$12*List!$G1794)+Reference!I$13</f>
        <v>2455.9033049876616</v>
      </c>
      <c r="P1794" s="36">
        <f>(Reference!J$12*List!$G1794)+Reference!J$13</f>
        <v>2843.0934694446446</v>
      </c>
      <c r="Q1794" s="36">
        <f>(Reference!K$12*List!$G1794)+Reference!K$13</f>
        <v>2933.190738935371</v>
      </c>
      <c r="R1794" s="36">
        <f>(Reference!L$12*List!$G1794)+Reference!L$13</f>
        <v>3164.7065073735675</v>
      </c>
      <c r="S1794" s="36">
        <f>(Reference!M$12*List!$G1794)+Reference!M$13</f>
        <v>3781.1314967373346</v>
      </c>
      <c r="T1794" s="36">
        <f>(Reference!N$12*List!$G1794)+Reference!N$13</f>
        <v>15252.566752085084</v>
      </c>
      <c r="U1794" s="12">
        <f>(Reference!O$12*List!$G1794)+Reference!O$13</f>
        <v>566.91711001449653</v>
      </c>
      <c r="V1794" s="12">
        <f>(Reference!P$12*List!$G1794)+Reference!P$13</f>
        <v>798.83774592951795</v>
      </c>
      <c r="W1794" s="12">
        <f>(Reference!Q$12*List!$G1794)+Reference!Q$13</f>
        <v>399.41887296475898</v>
      </c>
      <c r="X1794" s="54"/>
      <c r="Y1794" s="1" t="str">
        <f t="shared" si="55"/>
        <v>Pershing County, Nevada</v>
      </c>
      <c r="Z1794" s="41" t="s">
        <v>1533</v>
      </c>
      <c r="AA1794" s="40" t="s">
        <v>2225</v>
      </c>
      <c r="AB1794" s="44" t="s">
        <v>1989</v>
      </c>
      <c r="AC1794" s="63"/>
      <c r="AD1794" s="57">
        <f t="shared" si="54"/>
        <v>0.88650000000000007</v>
      </c>
    </row>
    <row r="1795" spans="1:30" x14ac:dyDescent="0.3">
      <c r="A1795" s="47">
        <v>29140</v>
      </c>
      <c r="B1795" s="28">
        <v>39900</v>
      </c>
      <c r="C1795" s="49" t="s">
        <v>2459</v>
      </c>
      <c r="D1795" s="40" t="s">
        <v>462</v>
      </c>
      <c r="E1795" s="43" t="s">
        <v>1989</v>
      </c>
      <c r="F1795" s="18" t="s">
        <v>6</v>
      </c>
      <c r="G1795" s="10">
        <v>0.92689999999999995</v>
      </c>
      <c r="H1795" s="36">
        <f>(Reference!B$12*List!$G1795)+Reference!B$13</f>
        <v>903.92536595796162</v>
      </c>
      <c r="I1795" s="36">
        <f>(Reference!C$12*List!$G1795)+Reference!C$13</f>
        <v>1348.8599705017741</v>
      </c>
      <c r="J1795" s="36">
        <f>(Reference!D$12*List!$G1795)+Reference!D$13</f>
        <v>1614.4044957600179</v>
      </c>
      <c r="K1795" s="36">
        <f>(Reference!E$12*List!$G1795)+Reference!E$13</f>
        <v>1996.7886121318884</v>
      </c>
      <c r="L1795" s="36">
        <f>(Reference!F$12*List!$G1795)+Reference!F$13</f>
        <v>2079.9925633794714</v>
      </c>
      <c r="M1795" s="36">
        <f>(Reference!G$12*List!$G1795)+Reference!G$13</f>
        <v>2355.5687707030265</v>
      </c>
      <c r="N1795" s="36">
        <f>(Reference!H$12*List!$G1795)+Reference!H$13</f>
        <v>2445.2638103458103</v>
      </c>
      <c r="O1795" s="36">
        <f>(Reference!I$12*List!$G1795)+Reference!I$13</f>
        <v>2541.4499383837965</v>
      </c>
      <c r="P1795" s="36">
        <f>(Reference!J$12*List!$G1795)+Reference!J$13</f>
        <v>2942.1271220512353</v>
      </c>
      <c r="Q1795" s="36">
        <f>(Reference!K$12*List!$G1795)+Reference!K$13</f>
        <v>3035.36275536413</v>
      </c>
      <c r="R1795" s="36">
        <f>(Reference!L$12*List!$G1795)+Reference!L$13</f>
        <v>3274.9429270415676</v>
      </c>
      <c r="S1795" s="36">
        <f>(Reference!M$12*List!$G1795)+Reference!M$13</f>
        <v>3912.8398866063699</v>
      </c>
      <c r="T1795" s="36">
        <f>(Reference!N$12*List!$G1795)+Reference!N$13</f>
        <v>15783.860363539894</v>
      </c>
      <c r="U1795" s="12">
        <f>(Reference!O$12*List!$G1795)+Reference!O$13</f>
        <v>586.66456915831236</v>
      </c>
      <c r="V1795" s="12">
        <f>(Reference!P$12*List!$G1795)+Reference!P$13</f>
        <v>826.66371108671296</v>
      </c>
      <c r="W1795" s="12">
        <f>(Reference!Q$12*List!$G1795)+Reference!Q$13</f>
        <v>413.33185554335648</v>
      </c>
      <c r="X1795" s="54"/>
      <c r="Y1795" s="1" t="str">
        <f t="shared" si="55"/>
        <v>Storey County, Nevada</v>
      </c>
      <c r="Z1795" s="40" t="s">
        <v>462</v>
      </c>
      <c r="AA1795" s="40" t="s">
        <v>2225</v>
      </c>
      <c r="AB1795" s="43" t="s">
        <v>1989</v>
      </c>
      <c r="AC1795" s="62"/>
      <c r="AD1795" s="57">
        <f t="shared" si="54"/>
        <v>0.92689999999999995</v>
      </c>
    </row>
    <row r="1796" spans="1:30" x14ac:dyDescent="0.3">
      <c r="A1796" s="47">
        <v>29150</v>
      </c>
      <c r="B1796" s="28">
        <v>39900</v>
      </c>
      <c r="C1796" s="49" t="s">
        <v>2459</v>
      </c>
      <c r="D1796" s="40" t="s">
        <v>463</v>
      </c>
      <c r="E1796" s="43" t="s">
        <v>1989</v>
      </c>
      <c r="F1796" s="18" t="s">
        <v>6</v>
      </c>
      <c r="G1796" s="10">
        <v>0.92689999999999995</v>
      </c>
      <c r="H1796" s="36">
        <f>(Reference!B$12*List!$G1796)+Reference!B$13</f>
        <v>903.92536595796162</v>
      </c>
      <c r="I1796" s="36">
        <f>(Reference!C$12*List!$G1796)+Reference!C$13</f>
        <v>1348.8599705017741</v>
      </c>
      <c r="J1796" s="36">
        <f>(Reference!D$12*List!$G1796)+Reference!D$13</f>
        <v>1614.4044957600179</v>
      </c>
      <c r="K1796" s="36">
        <f>(Reference!E$12*List!$G1796)+Reference!E$13</f>
        <v>1996.7886121318884</v>
      </c>
      <c r="L1796" s="36">
        <f>(Reference!F$12*List!$G1796)+Reference!F$13</f>
        <v>2079.9925633794714</v>
      </c>
      <c r="M1796" s="36">
        <f>(Reference!G$12*List!$G1796)+Reference!G$13</f>
        <v>2355.5687707030265</v>
      </c>
      <c r="N1796" s="36">
        <f>(Reference!H$12*List!$G1796)+Reference!H$13</f>
        <v>2445.2638103458103</v>
      </c>
      <c r="O1796" s="36">
        <f>(Reference!I$12*List!$G1796)+Reference!I$13</f>
        <v>2541.4499383837965</v>
      </c>
      <c r="P1796" s="36">
        <f>(Reference!J$12*List!$G1796)+Reference!J$13</f>
        <v>2942.1271220512353</v>
      </c>
      <c r="Q1796" s="36">
        <f>(Reference!K$12*List!$G1796)+Reference!K$13</f>
        <v>3035.36275536413</v>
      </c>
      <c r="R1796" s="36">
        <f>(Reference!L$12*List!$G1796)+Reference!L$13</f>
        <v>3274.9429270415676</v>
      </c>
      <c r="S1796" s="36">
        <f>(Reference!M$12*List!$G1796)+Reference!M$13</f>
        <v>3912.8398866063699</v>
      </c>
      <c r="T1796" s="36">
        <f>(Reference!N$12*List!$G1796)+Reference!N$13</f>
        <v>15783.860363539894</v>
      </c>
      <c r="U1796" s="12">
        <f>(Reference!O$12*List!$G1796)+Reference!O$13</f>
        <v>586.66456915831236</v>
      </c>
      <c r="V1796" s="12">
        <f>(Reference!P$12*List!$G1796)+Reference!P$13</f>
        <v>826.66371108671296</v>
      </c>
      <c r="W1796" s="12">
        <f>(Reference!Q$12*List!$G1796)+Reference!Q$13</f>
        <v>413.33185554335648</v>
      </c>
      <c r="X1796" s="54"/>
      <c r="Y1796" s="1" t="str">
        <f t="shared" si="55"/>
        <v>Washoe County, Nevada</v>
      </c>
      <c r="Z1796" s="40" t="s">
        <v>463</v>
      </c>
      <c r="AA1796" s="40" t="s">
        <v>2225</v>
      </c>
      <c r="AB1796" s="43" t="s">
        <v>1989</v>
      </c>
      <c r="AC1796" s="62"/>
      <c r="AD1796" s="57">
        <f t="shared" si="54"/>
        <v>0.92689999999999995</v>
      </c>
    </row>
    <row r="1797" spans="1:30" x14ac:dyDescent="0.3">
      <c r="A1797" s="47">
        <v>29160</v>
      </c>
      <c r="B1797" s="19">
        <v>99929</v>
      </c>
      <c r="C1797" s="49" t="s">
        <v>1989</v>
      </c>
      <c r="D1797" s="41" t="s">
        <v>1534</v>
      </c>
      <c r="E1797" s="44" t="s">
        <v>1989</v>
      </c>
      <c r="F1797" s="18" t="s">
        <v>7</v>
      </c>
      <c r="G1797" s="16">
        <v>0.88650000000000007</v>
      </c>
      <c r="H1797" s="36">
        <f>(Reference!B$12*List!$G1797)+Reference!B$13</f>
        <v>873.49873007142185</v>
      </c>
      <c r="I1797" s="36">
        <f>(Reference!C$12*List!$G1797)+Reference!C$13</f>
        <v>1303.4565857423572</v>
      </c>
      <c r="J1797" s="36">
        <f>(Reference!D$12*List!$G1797)+Reference!D$13</f>
        <v>1560.0627330260718</v>
      </c>
      <c r="K1797" s="36">
        <f>(Reference!E$12*List!$G1797)+Reference!E$13</f>
        <v>1929.5755851146207</v>
      </c>
      <c r="L1797" s="36">
        <f>(Reference!F$12*List!$G1797)+Reference!F$13</f>
        <v>2009.9788445968516</v>
      </c>
      <c r="M1797" s="36">
        <f>(Reference!G$12*List!$G1797)+Reference!G$13</f>
        <v>2276.2790018890619</v>
      </c>
      <c r="N1797" s="36">
        <f>(Reference!H$12*List!$G1797)+Reference!H$13</f>
        <v>2362.9548560826715</v>
      </c>
      <c r="O1797" s="36">
        <f>(Reference!I$12*List!$G1797)+Reference!I$13</f>
        <v>2455.9033049876616</v>
      </c>
      <c r="P1797" s="36">
        <f>(Reference!J$12*List!$G1797)+Reference!J$13</f>
        <v>2843.0934694446446</v>
      </c>
      <c r="Q1797" s="36">
        <f>(Reference!K$12*List!$G1797)+Reference!K$13</f>
        <v>2933.190738935371</v>
      </c>
      <c r="R1797" s="36">
        <f>(Reference!L$12*List!$G1797)+Reference!L$13</f>
        <v>3164.7065073735675</v>
      </c>
      <c r="S1797" s="36">
        <f>(Reference!M$12*List!$G1797)+Reference!M$13</f>
        <v>3781.1314967373346</v>
      </c>
      <c r="T1797" s="36">
        <f>(Reference!N$12*List!$G1797)+Reference!N$13</f>
        <v>15252.566752085084</v>
      </c>
      <c r="U1797" s="12">
        <f>(Reference!O$12*List!$G1797)+Reference!O$13</f>
        <v>566.91711001449653</v>
      </c>
      <c r="V1797" s="12">
        <f>(Reference!P$12*List!$G1797)+Reference!P$13</f>
        <v>798.83774592951795</v>
      </c>
      <c r="W1797" s="12">
        <f>(Reference!Q$12*List!$G1797)+Reference!Q$13</f>
        <v>399.41887296475898</v>
      </c>
      <c r="X1797" s="54"/>
      <c r="Y1797" s="1" t="str">
        <f t="shared" si="55"/>
        <v>White Pine County, Nevada</v>
      </c>
      <c r="Z1797" s="41" t="s">
        <v>1534</v>
      </c>
      <c r="AA1797" s="40" t="s">
        <v>2225</v>
      </c>
      <c r="AB1797" s="44" t="s">
        <v>1989</v>
      </c>
      <c r="AC1797" s="63"/>
      <c r="AD1797" s="57">
        <f t="shared" si="54"/>
        <v>0.88650000000000007</v>
      </c>
    </row>
    <row r="1798" spans="1:30" x14ac:dyDescent="0.3">
      <c r="A1798" s="47">
        <v>30000</v>
      </c>
      <c r="B1798" s="19">
        <v>99930</v>
      </c>
      <c r="C1798" s="49" t="s">
        <v>1990</v>
      </c>
      <c r="D1798" s="41" t="s">
        <v>1535</v>
      </c>
      <c r="E1798" s="44" t="s">
        <v>1990</v>
      </c>
      <c r="F1798" s="18" t="s">
        <v>7</v>
      </c>
      <c r="G1798" s="16">
        <v>1.0357000000000001</v>
      </c>
      <c r="H1798" s="36">
        <f>(Reference!B$12*List!$G1798)+Reference!B$13</f>
        <v>985.86640517715807</v>
      </c>
      <c r="I1798" s="36">
        <f>(Reference!C$12*List!$G1798)+Reference!C$13</f>
        <v>1471.1344324281258</v>
      </c>
      <c r="J1798" s="36">
        <f>(Reference!D$12*List!$G1798)+Reference!D$13</f>
        <v>1760.7506290633187</v>
      </c>
      <c r="K1798" s="36">
        <f>(Reference!E$12*List!$G1798)+Reference!E$13</f>
        <v>2177.7979522179962</v>
      </c>
      <c r="L1798" s="36">
        <f>(Reference!F$12*List!$G1798)+Reference!F$13</f>
        <v>2268.5443604970233</v>
      </c>
      <c r="M1798" s="36">
        <f>(Reference!G$12*List!$G1798)+Reference!G$13</f>
        <v>2569.1016134495458</v>
      </c>
      <c r="N1798" s="36">
        <f>(Reference!H$12*List!$G1798)+Reference!H$13</f>
        <v>2666.9275287574328</v>
      </c>
      <c r="O1798" s="36">
        <f>(Reference!I$12*List!$G1798)+Reference!I$13</f>
        <v>2771.8329510941803</v>
      </c>
      <c r="P1798" s="36">
        <f>(Reference!J$12*List!$G1798)+Reference!J$13</f>
        <v>3208.8316122392825</v>
      </c>
      <c r="Q1798" s="36">
        <f>(Reference!K$12*List!$G1798)+Reference!K$13</f>
        <v>3310.5190768356397</v>
      </c>
      <c r="R1798" s="36">
        <f>(Reference!L$12*List!$G1798)+Reference!L$13</f>
        <v>3571.8172453553907</v>
      </c>
      <c r="S1798" s="36">
        <f>(Reference!M$12*List!$G1798)+Reference!M$13</f>
        <v>4267.5397088279324</v>
      </c>
      <c r="T1798" s="36">
        <f>(Reference!N$12*List!$G1798)+Reference!N$13</f>
        <v>17214.670881517206</v>
      </c>
      <c r="U1798" s="12">
        <f>(Reference!O$12*List!$G1798)+Reference!O$13</f>
        <v>639.84584526839103</v>
      </c>
      <c r="V1798" s="12">
        <f>(Reference!P$12*List!$G1798)+Reference!P$13</f>
        <v>901.60096378727849</v>
      </c>
      <c r="W1798" s="12">
        <f>(Reference!Q$12*List!$G1798)+Reference!Q$13</f>
        <v>450.80048189363924</v>
      </c>
      <c r="X1798" s="54"/>
      <c r="Y1798" s="1" t="str">
        <f t="shared" si="55"/>
        <v>Belknap County, New Hampshire</v>
      </c>
      <c r="Z1798" s="41" t="s">
        <v>1535</v>
      </c>
      <c r="AA1798" s="40" t="s">
        <v>2225</v>
      </c>
      <c r="AB1798" s="44" t="s">
        <v>1990</v>
      </c>
      <c r="AC1798" s="63"/>
      <c r="AD1798" s="57">
        <f t="shared" si="54"/>
        <v>1.0357000000000001</v>
      </c>
    </row>
    <row r="1799" spans="1:30" x14ac:dyDescent="0.3">
      <c r="A1799" s="47">
        <v>30010</v>
      </c>
      <c r="B1799" s="19">
        <v>99930</v>
      </c>
      <c r="C1799" s="49" t="s">
        <v>1990</v>
      </c>
      <c r="D1799" s="41" t="s">
        <v>172</v>
      </c>
      <c r="E1799" s="44" t="s">
        <v>1990</v>
      </c>
      <c r="F1799" s="18" t="s">
        <v>7</v>
      </c>
      <c r="G1799" s="16">
        <v>1.0357000000000001</v>
      </c>
      <c r="H1799" s="36">
        <f>(Reference!B$12*List!$G1799)+Reference!B$13</f>
        <v>985.86640517715807</v>
      </c>
      <c r="I1799" s="36">
        <f>(Reference!C$12*List!$G1799)+Reference!C$13</f>
        <v>1471.1344324281258</v>
      </c>
      <c r="J1799" s="36">
        <f>(Reference!D$12*List!$G1799)+Reference!D$13</f>
        <v>1760.7506290633187</v>
      </c>
      <c r="K1799" s="36">
        <f>(Reference!E$12*List!$G1799)+Reference!E$13</f>
        <v>2177.7979522179962</v>
      </c>
      <c r="L1799" s="36">
        <f>(Reference!F$12*List!$G1799)+Reference!F$13</f>
        <v>2268.5443604970233</v>
      </c>
      <c r="M1799" s="36">
        <f>(Reference!G$12*List!$G1799)+Reference!G$13</f>
        <v>2569.1016134495458</v>
      </c>
      <c r="N1799" s="36">
        <f>(Reference!H$12*List!$G1799)+Reference!H$13</f>
        <v>2666.9275287574328</v>
      </c>
      <c r="O1799" s="36">
        <f>(Reference!I$12*List!$G1799)+Reference!I$13</f>
        <v>2771.8329510941803</v>
      </c>
      <c r="P1799" s="36">
        <f>(Reference!J$12*List!$G1799)+Reference!J$13</f>
        <v>3208.8316122392825</v>
      </c>
      <c r="Q1799" s="36">
        <f>(Reference!K$12*List!$G1799)+Reference!K$13</f>
        <v>3310.5190768356397</v>
      </c>
      <c r="R1799" s="36">
        <f>(Reference!L$12*List!$G1799)+Reference!L$13</f>
        <v>3571.8172453553907</v>
      </c>
      <c r="S1799" s="36">
        <f>(Reference!M$12*List!$G1799)+Reference!M$13</f>
        <v>4267.5397088279324</v>
      </c>
      <c r="T1799" s="36">
        <f>(Reference!N$12*List!$G1799)+Reference!N$13</f>
        <v>17214.670881517206</v>
      </c>
      <c r="U1799" s="12">
        <f>(Reference!O$12*List!$G1799)+Reference!O$13</f>
        <v>639.84584526839103</v>
      </c>
      <c r="V1799" s="12">
        <f>(Reference!P$12*List!$G1799)+Reference!P$13</f>
        <v>901.60096378727849</v>
      </c>
      <c r="W1799" s="12">
        <f>(Reference!Q$12*List!$G1799)+Reference!Q$13</f>
        <v>450.80048189363924</v>
      </c>
      <c r="X1799" s="54"/>
      <c r="Y1799" s="1" t="str">
        <f t="shared" si="55"/>
        <v>Carroll County, New Hampshire</v>
      </c>
      <c r="Z1799" s="41" t="s">
        <v>172</v>
      </c>
      <c r="AA1799" s="40" t="s">
        <v>2225</v>
      </c>
      <c r="AB1799" s="44" t="s">
        <v>1990</v>
      </c>
      <c r="AC1799" s="63"/>
      <c r="AD1799" s="57">
        <f t="shared" si="54"/>
        <v>1.0357000000000001</v>
      </c>
    </row>
    <row r="1800" spans="1:30" x14ac:dyDescent="0.3">
      <c r="A1800" s="47">
        <v>30020</v>
      </c>
      <c r="B1800" s="19">
        <v>99930</v>
      </c>
      <c r="C1800" s="49" t="s">
        <v>1990</v>
      </c>
      <c r="D1800" s="41" t="s">
        <v>1536</v>
      </c>
      <c r="E1800" s="44" t="s">
        <v>1990</v>
      </c>
      <c r="F1800" s="18" t="s">
        <v>7</v>
      </c>
      <c r="G1800" s="16">
        <v>1.0357000000000001</v>
      </c>
      <c r="H1800" s="36">
        <f>(Reference!B$12*List!$G1800)+Reference!B$13</f>
        <v>985.86640517715807</v>
      </c>
      <c r="I1800" s="36">
        <f>(Reference!C$12*List!$G1800)+Reference!C$13</f>
        <v>1471.1344324281258</v>
      </c>
      <c r="J1800" s="36">
        <f>(Reference!D$12*List!$G1800)+Reference!D$13</f>
        <v>1760.7506290633187</v>
      </c>
      <c r="K1800" s="36">
        <f>(Reference!E$12*List!$G1800)+Reference!E$13</f>
        <v>2177.7979522179962</v>
      </c>
      <c r="L1800" s="36">
        <f>(Reference!F$12*List!$G1800)+Reference!F$13</f>
        <v>2268.5443604970233</v>
      </c>
      <c r="M1800" s="36">
        <f>(Reference!G$12*List!$G1800)+Reference!G$13</f>
        <v>2569.1016134495458</v>
      </c>
      <c r="N1800" s="36">
        <f>(Reference!H$12*List!$G1800)+Reference!H$13</f>
        <v>2666.9275287574328</v>
      </c>
      <c r="O1800" s="36">
        <f>(Reference!I$12*List!$G1800)+Reference!I$13</f>
        <v>2771.8329510941803</v>
      </c>
      <c r="P1800" s="36">
        <f>(Reference!J$12*List!$G1800)+Reference!J$13</f>
        <v>3208.8316122392825</v>
      </c>
      <c r="Q1800" s="36">
        <f>(Reference!K$12*List!$G1800)+Reference!K$13</f>
        <v>3310.5190768356397</v>
      </c>
      <c r="R1800" s="36">
        <f>(Reference!L$12*List!$G1800)+Reference!L$13</f>
        <v>3571.8172453553907</v>
      </c>
      <c r="S1800" s="36">
        <f>(Reference!M$12*List!$G1800)+Reference!M$13</f>
        <v>4267.5397088279324</v>
      </c>
      <c r="T1800" s="36">
        <f>(Reference!N$12*List!$G1800)+Reference!N$13</f>
        <v>17214.670881517206</v>
      </c>
      <c r="U1800" s="12">
        <f>(Reference!O$12*List!$G1800)+Reference!O$13</f>
        <v>639.84584526839103</v>
      </c>
      <c r="V1800" s="12">
        <f>(Reference!P$12*List!$G1800)+Reference!P$13</f>
        <v>901.60096378727849</v>
      </c>
      <c r="W1800" s="12">
        <f>(Reference!Q$12*List!$G1800)+Reference!Q$13</f>
        <v>450.80048189363924</v>
      </c>
      <c r="X1800" s="54"/>
      <c r="Y1800" s="1" t="str">
        <f t="shared" si="55"/>
        <v>Cheshire County, New Hampshire</v>
      </c>
      <c r="Z1800" s="41" t="s">
        <v>1536</v>
      </c>
      <c r="AA1800" s="40" t="s">
        <v>2225</v>
      </c>
      <c r="AB1800" s="44" t="s">
        <v>1990</v>
      </c>
      <c r="AC1800" s="63"/>
      <c r="AD1800" s="57">
        <f t="shared" si="54"/>
        <v>1.0357000000000001</v>
      </c>
    </row>
    <row r="1801" spans="1:30" x14ac:dyDescent="0.3">
      <c r="A1801" s="47">
        <v>30030</v>
      </c>
      <c r="B1801" s="19">
        <v>99930</v>
      </c>
      <c r="C1801" s="49" t="s">
        <v>1990</v>
      </c>
      <c r="D1801" s="41" t="s">
        <v>1537</v>
      </c>
      <c r="E1801" s="44" t="s">
        <v>1990</v>
      </c>
      <c r="F1801" s="18" t="s">
        <v>7</v>
      </c>
      <c r="G1801" s="16">
        <v>1.0357000000000001</v>
      </c>
      <c r="H1801" s="36">
        <f>(Reference!B$12*List!$G1801)+Reference!B$13</f>
        <v>985.86640517715807</v>
      </c>
      <c r="I1801" s="36">
        <f>(Reference!C$12*List!$G1801)+Reference!C$13</f>
        <v>1471.1344324281258</v>
      </c>
      <c r="J1801" s="36">
        <f>(Reference!D$12*List!$G1801)+Reference!D$13</f>
        <v>1760.7506290633187</v>
      </c>
      <c r="K1801" s="36">
        <f>(Reference!E$12*List!$G1801)+Reference!E$13</f>
        <v>2177.7979522179962</v>
      </c>
      <c r="L1801" s="36">
        <f>(Reference!F$12*List!$G1801)+Reference!F$13</f>
        <v>2268.5443604970233</v>
      </c>
      <c r="M1801" s="36">
        <f>(Reference!G$12*List!$G1801)+Reference!G$13</f>
        <v>2569.1016134495458</v>
      </c>
      <c r="N1801" s="36">
        <f>(Reference!H$12*List!$G1801)+Reference!H$13</f>
        <v>2666.9275287574328</v>
      </c>
      <c r="O1801" s="36">
        <f>(Reference!I$12*List!$G1801)+Reference!I$13</f>
        <v>2771.8329510941803</v>
      </c>
      <c r="P1801" s="36">
        <f>(Reference!J$12*List!$G1801)+Reference!J$13</f>
        <v>3208.8316122392825</v>
      </c>
      <c r="Q1801" s="36">
        <f>(Reference!K$12*List!$G1801)+Reference!K$13</f>
        <v>3310.5190768356397</v>
      </c>
      <c r="R1801" s="36">
        <f>(Reference!L$12*List!$G1801)+Reference!L$13</f>
        <v>3571.8172453553907</v>
      </c>
      <c r="S1801" s="36">
        <f>(Reference!M$12*List!$G1801)+Reference!M$13</f>
        <v>4267.5397088279324</v>
      </c>
      <c r="T1801" s="36">
        <f>(Reference!N$12*List!$G1801)+Reference!N$13</f>
        <v>17214.670881517206</v>
      </c>
      <c r="U1801" s="12">
        <f>(Reference!O$12*List!$G1801)+Reference!O$13</f>
        <v>639.84584526839103</v>
      </c>
      <c r="V1801" s="12">
        <f>(Reference!P$12*List!$G1801)+Reference!P$13</f>
        <v>901.60096378727849</v>
      </c>
      <c r="W1801" s="12">
        <f>(Reference!Q$12*List!$G1801)+Reference!Q$13</f>
        <v>450.80048189363924</v>
      </c>
      <c r="X1801" s="54"/>
      <c r="Y1801" s="1" t="str">
        <f t="shared" si="55"/>
        <v>Coos County, New Hampshire</v>
      </c>
      <c r="Z1801" s="41" t="s">
        <v>1537</v>
      </c>
      <c r="AA1801" s="40" t="s">
        <v>2225</v>
      </c>
      <c r="AB1801" s="44" t="s">
        <v>1990</v>
      </c>
      <c r="AC1801" s="63"/>
      <c r="AD1801" s="57">
        <f t="shared" si="54"/>
        <v>1.0357000000000001</v>
      </c>
    </row>
    <row r="1802" spans="1:30" x14ac:dyDescent="0.3">
      <c r="A1802" s="47">
        <v>30040</v>
      </c>
      <c r="B1802" s="19">
        <v>99930</v>
      </c>
      <c r="C1802" s="49" t="s">
        <v>1990</v>
      </c>
      <c r="D1802" s="41" t="s">
        <v>1538</v>
      </c>
      <c r="E1802" s="44" t="s">
        <v>1990</v>
      </c>
      <c r="F1802" s="18" t="s">
        <v>7</v>
      </c>
      <c r="G1802" s="16">
        <v>1.0357000000000001</v>
      </c>
      <c r="H1802" s="36">
        <f>(Reference!B$12*List!$G1802)+Reference!B$13</f>
        <v>985.86640517715807</v>
      </c>
      <c r="I1802" s="36">
        <f>(Reference!C$12*List!$G1802)+Reference!C$13</f>
        <v>1471.1344324281258</v>
      </c>
      <c r="J1802" s="36">
        <f>(Reference!D$12*List!$G1802)+Reference!D$13</f>
        <v>1760.7506290633187</v>
      </c>
      <c r="K1802" s="36">
        <f>(Reference!E$12*List!$G1802)+Reference!E$13</f>
        <v>2177.7979522179962</v>
      </c>
      <c r="L1802" s="36">
        <f>(Reference!F$12*List!$G1802)+Reference!F$13</f>
        <v>2268.5443604970233</v>
      </c>
      <c r="M1802" s="36">
        <f>(Reference!G$12*List!$G1802)+Reference!G$13</f>
        <v>2569.1016134495458</v>
      </c>
      <c r="N1802" s="36">
        <f>(Reference!H$12*List!$G1802)+Reference!H$13</f>
        <v>2666.9275287574328</v>
      </c>
      <c r="O1802" s="36">
        <f>(Reference!I$12*List!$G1802)+Reference!I$13</f>
        <v>2771.8329510941803</v>
      </c>
      <c r="P1802" s="36">
        <f>(Reference!J$12*List!$G1802)+Reference!J$13</f>
        <v>3208.8316122392825</v>
      </c>
      <c r="Q1802" s="36">
        <f>(Reference!K$12*List!$G1802)+Reference!K$13</f>
        <v>3310.5190768356397</v>
      </c>
      <c r="R1802" s="36">
        <f>(Reference!L$12*List!$G1802)+Reference!L$13</f>
        <v>3571.8172453553907</v>
      </c>
      <c r="S1802" s="36">
        <f>(Reference!M$12*List!$G1802)+Reference!M$13</f>
        <v>4267.5397088279324</v>
      </c>
      <c r="T1802" s="36">
        <f>(Reference!N$12*List!$G1802)+Reference!N$13</f>
        <v>17214.670881517206</v>
      </c>
      <c r="U1802" s="12">
        <f>(Reference!O$12*List!$G1802)+Reference!O$13</f>
        <v>639.84584526839103</v>
      </c>
      <c r="V1802" s="12">
        <f>(Reference!P$12*List!$G1802)+Reference!P$13</f>
        <v>901.60096378727849</v>
      </c>
      <c r="W1802" s="12">
        <f>(Reference!Q$12*List!$G1802)+Reference!Q$13</f>
        <v>450.80048189363924</v>
      </c>
      <c r="X1802" s="54"/>
      <c r="Y1802" s="1" t="str">
        <f t="shared" si="55"/>
        <v>Grafton County, New Hampshire</v>
      </c>
      <c r="Z1802" s="41" t="s">
        <v>1538</v>
      </c>
      <c r="AA1802" s="40" t="s">
        <v>2225</v>
      </c>
      <c r="AB1802" s="44" t="s">
        <v>1990</v>
      </c>
      <c r="AC1802" s="63"/>
      <c r="AD1802" s="57">
        <f t="shared" ref="AD1802:AD1865" si="56">IFERROR(INDEX($AH$9:$AH$3254,MATCH($B1802,$AE$9:$AE$3254,0)),"")</f>
        <v>1.0357000000000001</v>
      </c>
    </row>
    <row r="1803" spans="1:30" x14ac:dyDescent="0.3">
      <c r="A1803" s="47">
        <v>30050</v>
      </c>
      <c r="B1803" s="28">
        <v>31700</v>
      </c>
      <c r="C1803" s="49" t="s">
        <v>2460</v>
      </c>
      <c r="D1803" s="40" t="s">
        <v>144</v>
      </c>
      <c r="E1803" s="43" t="s">
        <v>1990</v>
      </c>
      <c r="F1803" s="18" t="s">
        <v>6</v>
      </c>
      <c r="G1803" s="10">
        <v>0.96050000000000002</v>
      </c>
      <c r="H1803" s="36">
        <f>(Reference!B$12*List!$G1803)+Reference!B$13</f>
        <v>929.23068689330171</v>
      </c>
      <c r="I1803" s="36">
        <f>(Reference!C$12*List!$G1803)+Reference!C$13</f>
        <v>1386.6212013907948</v>
      </c>
      <c r="J1803" s="36">
        <f>(Reference!D$12*List!$G1803)+Reference!D$13</f>
        <v>1659.5996251625079</v>
      </c>
      <c r="K1803" s="36">
        <f>(Reference!E$12*List!$G1803)+Reference!E$13</f>
        <v>2052.6885553937745</v>
      </c>
      <c r="L1803" s="36">
        <f>(Reference!F$12*List!$G1803)+Reference!F$13</f>
        <v>2138.2217948422449</v>
      </c>
      <c r="M1803" s="36">
        <f>(Reference!G$12*List!$G1803)+Reference!G$13</f>
        <v>2421.5127368453341</v>
      </c>
      <c r="N1803" s="36">
        <f>(Reference!H$12*List!$G1803)+Reference!H$13</f>
        <v>2513.7187822082233</v>
      </c>
      <c r="O1803" s="36">
        <f>(Reference!I$12*List!$G1803)+Reference!I$13</f>
        <v>2612.5976334855322</v>
      </c>
      <c r="P1803" s="36">
        <f>(Reference!J$12*List!$G1803)+Reference!J$13</f>
        <v>3024.4917440210734</v>
      </c>
      <c r="Q1803" s="36">
        <f>(Reference!K$12*List!$G1803)+Reference!K$13</f>
        <v>3120.3375017009193</v>
      </c>
      <c r="R1803" s="36">
        <f>(Reference!L$12*List!$G1803)+Reference!L$13</f>
        <v>3366.6247018149543</v>
      </c>
      <c r="S1803" s="36">
        <f>(Reference!M$12*List!$G1803)+Reference!M$13</f>
        <v>4022.3795375865584</v>
      </c>
      <c r="T1803" s="36">
        <f>(Reference!N$12*List!$G1803)+Reference!N$13</f>
        <v>16225.728317621124</v>
      </c>
      <c r="U1803" s="12">
        <f>(Reference!O$12*List!$G1803)+Reference!O$13</f>
        <v>603.08819854524847</v>
      </c>
      <c r="V1803" s="12">
        <f>(Reference!P$12*List!$G1803)+Reference!P$13</f>
        <v>849.8060979501231</v>
      </c>
      <c r="W1803" s="12">
        <f>(Reference!Q$12*List!$G1803)+Reference!Q$13</f>
        <v>424.90304897506155</v>
      </c>
      <c r="X1803" s="54"/>
      <c r="Y1803" s="1" t="str">
        <f t="shared" si="55"/>
        <v>Hillsborough County, New Hampshire</v>
      </c>
      <c r="Z1803" s="40" t="s">
        <v>144</v>
      </c>
      <c r="AA1803" s="40" t="s">
        <v>2225</v>
      </c>
      <c r="AB1803" s="43" t="s">
        <v>1990</v>
      </c>
      <c r="AC1803" s="62"/>
      <c r="AD1803" s="57">
        <f t="shared" si="56"/>
        <v>0.96050000000000002</v>
      </c>
    </row>
    <row r="1804" spans="1:30" x14ac:dyDescent="0.3">
      <c r="A1804" s="47">
        <v>30060</v>
      </c>
      <c r="B1804" s="19">
        <v>99930</v>
      </c>
      <c r="C1804" s="49" t="s">
        <v>1990</v>
      </c>
      <c r="D1804" s="41" t="s">
        <v>1539</v>
      </c>
      <c r="E1804" s="44" t="s">
        <v>1990</v>
      </c>
      <c r="F1804" s="18" t="s">
        <v>7</v>
      </c>
      <c r="G1804" s="16">
        <v>1.0357000000000001</v>
      </c>
      <c r="H1804" s="36">
        <f>(Reference!B$12*List!$G1804)+Reference!B$13</f>
        <v>985.86640517715807</v>
      </c>
      <c r="I1804" s="36">
        <f>(Reference!C$12*List!$G1804)+Reference!C$13</f>
        <v>1471.1344324281258</v>
      </c>
      <c r="J1804" s="36">
        <f>(Reference!D$12*List!$G1804)+Reference!D$13</f>
        <v>1760.7506290633187</v>
      </c>
      <c r="K1804" s="36">
        <f>(Reference!E$12*List!$G1804)+Reference!E$13</f>
        <v>2177.7979522179962</v>
      </c>
      <c r="L1804" s="36">
        <f>(Reference!F$12*List!$G1804)+Reference!F$13</f>
        <v>2268.5443604970233</v>
      </c>
      <c r="M1804" s="36">
        <f>(Reference!G$12*List!$G1804)+Reference!G$13</f>
        <v>2569.1016134495458</v>
      </c>
      <c r="N1804" s="36">
        <f>(Reference!H$12*List!$G1804)+Reference!H$13</f>
        <v>2666.9275287574328</v>
      </c>
      <c r="O1804" s="36">
        <f>(Reference!I$12*List!$G1804)+Reference!I$13</f>
        <v>2771.8329510941803</v>
      </c>
      <c r="P1804" s="36">
        <f>(Reference!J$12*List!$G1804)+Reference!J$13</f>
        <v>3208.8316122392825</v>
      </c>
      <c r="Q1804" s="36">
        <f>(Reference!K$12*List!$G1804)+Reference!K$13</f>
        <v>3310.5190768356397</v>
      </c>
      <c r="R1804" s="36">
        <f>(Reference!L$12*List!$G1804)+Reference!L$13</f>
        <v>3571.8172453553907</v>
      </c>
      <c r="S1804" s="36">
        <f>(Reference!M$12*List!$G1804)+Reference!M$13</f>
        <v>4267.5397088279324</v>
      </c>
      <c r="T1804" s="36">
        <f>(Reference!N$12*List!$G1804)+Reference!N$13</f>
        <v>17214.670881517206</v>
      </c>
      <c r="U1804" s="12">
        <f>(Reference!O$12*List!$G1804)+Reference!O$13</f>
        <v>639.84584526839103</v>
      </c>
      <c r="V1804" s="12">
        <f>(Reference!P$12*List!$G1804)+Reference!P$13</f>
        <v>901.60096378727849</v>
      </c>
      <c r="W1804" s="12">
        <f>(Reference!Q$12*List!$G1804)+Reference!Q$13</f>
        <v>450.80048189363924</v>
      </c>
      <c r="X1804" s="54"/>
      <c r="Y1804" s="1" t="str">
        <f t="shared" ref="Y1804:Y1867" si="57">CONCATENATE(Z1804, AA1804, AB1804)</f>
        <v>Merrimack County, New Hampshire</v>
      </c>
      <c r="Z1804" s="41" t="s">
        <v>1539</v>
      </c>
      <c r="AA1804" s="40" t="s">
        <v>2225</v>
      </c>
      <c r="AB1804" s="44" t="s">
        <v>1990</v>
      </c>
      <c r="AC1804" s="63"/>
      <c r="AD1804" s="57">
        <f t="shared" si="56"/>
        <v>1.0357000000000001</v>
      </c>
    </row>
    <row r="1805" spans="1:30" x14ac:dyDescent="0.3">
      <c r="A1805" s="47">
        <v>30070</v>
      </c>
      <c r="B1805" s="28">
        <v>40484</v>
      </c>
      <c r="C1805" s="49" t="s">
        <v>2461</v>
      </c>
      <c r="D1805" s="40" t="s">
        <v>464</v>
      </c>
      <c r="E1805" s="43" t="s">
        <v>1990</v>
      </c>
      <c r="F1805" s="18" t="s">
        <v>6</v>
      </c>
      <c r="G1805" s="10">
        <v>0.99080000000000001</v>
      </c>
      <c r="H1805" s="36">
        <f>(Reference!B$12*List!$G1805)+Reference!B$13</f>
        <v>952.05066380820654</v>
      </c>
      <c r="I1805" s="36">
        <f>(Reference!C$12*List!$G1805)+Reference!C$13</f>
        <v>1420.6737399603576</v>
      </c>
      <c r="J1805" s="36">
        <f>(Reference!D$12*List!$G1805)+Reference!D$13</f>
        <v>1700.3559472129675</v>
      </c>
      <c r="K1805" s="36">
        <f>(Reference!E$12*List!$G1805)+Reference!E$13</f>
        <v>2103.0983256567256</v>
      </c>
      <c r="L1805" s="36">
        <f>(Reference!F$12*List!$G1805)+Reference!F$13</f>
        <v>2190.7320839292101</v>
      </c>
      <c r="M1805" s="36">
        <f>(Reference!G$12*List!$G1805)+Reference!G$13</f>
        <v>2480.9800634558073</v>
      </c>
      <c r="N1805" s="36">
        <f>(Reference!H$12*List!$G1805)+Reference!H$13</f>
        <v>2575.4504979055773</v>
      </c>
      <c r="O1805" s="36">
        <f>(Reference!I$12*List!$G1805)+Reference!I$13</f>
        <v>2676.7576085326336</v>
      </c>
      <c r="P1805" s="36">
        <f>(Reference!J$12*List!$G1805)+Reference!J$13</f>
        <v>3098.7669834760168</v>
      </c>
      <c r="Q1805" s="36">
        <f>(Reference!K$12*List!$G1805)+Reference!K$13</f>
        <v>3196.9665140224888</v>
      </c>
      <c r="R1805" s="36">
        <f>(Reference!L$12*List!$G1805)+Reference!L$13</f>
        <v>3449.3020165659545</v>
      </c>
      <c r="S1805" s="36">
        <f>(Reference!M$12*List!$G1805)+Reference!M$13</f>
        <v>4121.1608299883355</v>
      </c>
      <c r="T1805" s="36">
        <f>(Reference!N$12*List!$G1805)+Reference!N$13</f>
        <v>16624.198526212233</v>
      </c>
      <c r="U1805" s="12">
        <f>(Reference!O$12*List!$G1805)+Reference!O$13</f>
        <v>617.89879290311046</v>
      </c>
      <c r="V1805" s="12">
        <f>(Reference!P$12*List!$G1805)+Reference!P$13</f>
        <v>870.67557181801953</v>
      </c>
      <c r="W1805" s="12">
        <f>(Reference!Q$12*List!$G1805)+Reference!Q$13</f>
        <v>435.33778590900977</v>
      </c>
      <c r="X1805" s="54"/>
      <c r="Y1805" s="1" t="str">
        <f t="shared" si="57"/>
        <v>Rockingham County, New Hampshire</v>
      </c>
      <c r="Z1805" s="40" t="s">
        <v>464</v>
      </c>
      <c r="AA1805" s="40" t="s">
        <v>2225</v>
      </c>
      <c r="AB1805" s="43" t="s">
        <v>1990</v>
      </c>
      <c r="AC1805" s="62"/>
      <c r="AD1805" s="57">
        <f t="shared" si="56"/>
        <v>0.99080000000000001</v>
      </c>
    </row>
    <row r="1806" spans="1:30" x14ac:dyDescent="0.3">
      <c r="A1806" s="47">
        <v>30080</v>
      </c>
      <c r="B1806" s="28">
        <v>40484</v>
      </c>
      <c r="C1806" s="49" t="s">
        <v>2461</v>
      </c>
      <c r="D1806" s="40" t="s">
        <v>465</v>
      </c>
      <c r="E1806" s="43" t="s">
        <v>1990</v>
      </c>
      <c r="F1806" s="18" t="s">
        <v>6</v>
      </c>
      <c r="G1806" s="10">
        <v>0.99080000000000001</v>
      </c>
      <c r="H1806" s="36">
        <f>(Reference!B$12*List!$G1806)+Reference!B$13</f>
        <v>952.05066380820654</v>
      </c>
      <c r="I1806" s="36">
        <f>(Reference!C$12*List!$G1806)+Reference!C$13</f>
        <v>1420.6737399603576</v>
      </c>
      <c r="J1806" s="36">
        <f>(Reference!D$12*List!$G1806)+Reference!D$13</f>
        <v>1700.3559472129675</v>
      </c>
      <c r="K1806" s="36">
        <f>(Reference!E$12*List!$G1806)+Reference!E$13</f>
        <v>2103.0983256567256</v>
      </c>
      <c r="L1806" s="36">
        <f>(Reference!F$12*List!$G1806)+Reference!F$13</f>
        <v>2190.7320839292101</v>
      </c>
      <c r="M1806" s="36">
        <f>(Reference!G$12*List!$G1806)+Reference!G$13</f>
        <v>2480.9800634558073</v>
      </c>
      <c r="N1806" s="36">
        <f>(Reference!H$12*List!$G1806)+Reference!H$13</f>
        <v>2575.4504979055773</v>
      </c>
      <c r="O1806" s="36">
        <f>(Reference!I$12*List!$G1806)+Reference!I$13</f>
        <v>2676.7576085326336</v>
      </c>
      <c r="P1806" s="36">
        <f>(Reference!J$12*List!$G1806)+Reference!J$13</f>
        <v>3098.7669834760168</v>
      </c>
      <c r="Q1806" s="36">
        <f>(Reference!K$12*List!$G1806)+Reference!K$13</f>
        <v>3196.9665140224888</v>
      </c>
      <c r="R1806" s="36">
        <f>(Reference!L$12*List!$G1806)+Reference!L$13</f>
        <v>3449.3020165659545</v>
      </c>
      <c r="S1806" s="36">
        <f>(Reference!M$12*List!$G1806)+Reference!M$13</f>
        <v>4121.1608299883355</v>
      </c>
      <c r="T1806" s="36">
        <f>(Reference!N$12*List!$G1806)+Reference!N$13</f>
        <v>16624.198526212233</v>
      </c>
      <c r="U1806" s="12">
        <f>(Reference!O$12*List!$G1806)+Reference!O$13</f>
        <v>617.89879290311046</v>
      </c>
      <c r="V1806" s="12">
        <f>(Reference!P$12*List!$G1806)+Reference!P$13</f>
        <v>870.67557181801953</v>
      </c>
      <c r="W1806" s="12">
        <f>(Reference!Q$12*List!$G1806)+Reference!Q$13</f>
        <v>435.33778590900977</v>
      </c>
      <c r="X1806" s="54"/>
      <c r="Y1806" s="1" t="str">
        <f t="shared" si="57"/>
        <v>Strafford County, New Hampshire</v>
      </c>
      <c r="Z1806" s="40" t="s">
        <v>465</v>
      </c>
      <c r="AA1806" s="40" t="s">
        <v>2225</v>
      </c>
      <c r="AB1806" s="43" t="s">
        <v>1990</v>
      </c>
      <c r="AC1806" s="62"/>
      <c r="AD1806" s="57">
        <f t="shared" si="56"/>
        <v>0.99080000000000001</v>
      </c>
    </row>
    <row r="1807" spans="1:30" x14ac:dyDescent="0.3">
      <c r="A1807" s="47">
        <v>30090</v>
      </c>
      <c r="B1807" s="19">
        <v>99930</v>
      </c>
      <c r="C1807" s="49" t="s">
        <v>1990</v>
      </c>
      <c r="D1807" s="41" t="s">
        <v>285</v>
      </c>
      <c r="E1807" s="44" t="s">
        <v>1990</v>
      </c>
      <c r="F1807" s="18" t="s">
        <v>7</v>
      </c>
      <c r="G1807" s="16">
        <v>1.0357000000000001</v>
      </c>
      <c r="H1807" s="36">
        <f>(Reference!B$12*List!$G1807)+Reference!B$13</f>
        <v>985.86640517715807</v>
      </c>
      <c r="I1807" s="36">
        <f>(Reference!C$12*List!$G1807)+Reference!C$13</f>
        <v>1471.1344324281258</v>
      </c>
      <c r="J1807" s="36">
        <f>(Reference!D$12*List!$G1807)+Reference!D$13</f>
        <v>1760.7506290633187</v>
      </c>
      <c r="K1807" s="36">
        <f>(Reference!E$12*List!$G1807)+Reference!E$13</f>
        <v>2177.7979522179962</v>
      </c>
      <c r="L1807" s="36">
        <f>(Reference!F$12*List!$G1807)+Reference!F$13</f>
        <v>2268.5443604970233</v>
      </c>
      <c r="M1807" s="36">
        <f>(Reference!G$12*List!$G1807)+Reference!G$13</f>
        <v>2569.1016134495458</v>
      </c>
      <c r="N1807" s="36">
        <f>(Reference!H$12*List!$G1807)+Reference!H$13</f>
        <v>2666.9275287574328</v>
      </c>
      <c r="O1807" s="36">
        <f>(Reference!I$12*List!$G1807)+Reference!I$13</f>
        <v>2771.8329510941803</v>
      </c>
      <c r="P1807" s="36">
        <f>(Reference!J$12*List!$G1807)+Reference!J$13</f>
        <v>3208.8316122392825</v>
      </c>
      <c r="Q1807" s="36">
        <f>(Reference!K$12*List!$G1807)+Reference!K$13</f>
        <v>3310.5190768356397</v>
      </c>
      <c r="R1807" s="36">
        <f>(Reference!L$12*List!$G1807)+Reference!L$13</f>
        <v>3571.8172453553907</v>
      </c>
      <c r="S1807" s="36">
        <f>(Reference!M$12*List!$G1807)+Reference!M$13</f>
        <v>4267.5397088279324</v>
      </c>
      <c r="T1807" s="36">
        <f>(Reference!N$12*List!$G1807)+Reference!N$13</f>
        <v>17214.670881517206</v>
      </c>
      <c r="U1807" s="12">
        <f>(Reference!O$12*List!$G1807)+Reference!O$13</f>
        <v>639.84584526839103</v>
      </c>
      <c r="V1807" s="12">
        <f>(Reference!P$12*List!$G1807)+Reference!P$13</f>
        <v>901.60096378727849</v>
      </c>
      <c r="W1807" s="12">
        <f>(Reference!Q$12*List!$G1807)+Reference!Q$13</f>
        <v>450.80048189363924</v>
      </c>
      <c r="X1807" s="54"/>
      <c r="Y1807" s="1" t="str">
        <f t="shared" si="57"/>
        <v>Sullivan County, New Hampshire</v>
      </c>
      <c r="Z1807" s="41" t="s">
        <v>285</v>
      </c>
      <c r="AA1807" s="40" t="s">
        <v>2225</v>
      </c>
      <c r="AB1807" s="44" t="s">
        <v>1990</v>
      </c>
      <c r="AC1807" s="63"/>
      <c r="AD1807" s="57">
        <f t="shared" si="56"/>
        <v>1.0357000000000001</v>
      </c>
    </row>
    <row r="1808" spans="1:30" x14ac:dyDescent="0.3">
      <c r="A1808" s="47">
        <v>31000</v>
      </c>
      <c r="B1808" s="28">
        <v>12100</v>
      </c>
      <c r="C1808" s="49" t="s">
        <v>2462</v>
      </c>
      <c r="D1808" s="40" t="s">
        <v>466</v>
      </c>
      <c r="E1808" s="43" t="s">
        <v>1991</v>
      </c>
      <c r="F1808" s="18" t="s">
        <v>6</v>
      </c>
      <c r="G1808" s="10">
        <v>1.2568999999999999</v>
      </c>
      <c r="H1808" s="36">
        <f>(Reference!B$12*List!$G1808)+Reference!B$13</f>
        <v>1152.4597680014801</v>
      </c>
      <c r="I1808" s="36">
        <f>(Reference!C$12*List!$G1808)+Reference!C$13</f>
        <v>1719.7292024475091</v>
      </c>
      <c r="J1808" s="36">
        <f>(Reference!D$12*List!$G1808)+Reference!D$13</f>
        <v>2058.2852309630434</v>
      </c>
      <c r="K1808" s="36">
        <f>(Reference!E$12*List!$G1808)+Reference!E$13</f>
        <v>2545.8059120254129</v>
      </c>
      <c r="L1808" s="36">
        <f>(Reference!F$12*List!$G1808)+Reference!F$13</f>
        <v>2651.8868009602807</v>
      </c>
      <c r="M1808" s="36">
        <f>(Reference!G$12*List!$G1808)+Reference!G$13</f>
        <v>3003.2327238864018</v>
      </c>
      <c r="N1808" s="36">
        <f>(Reference!H$12*List!$G1808)+Reference!H$13</f>
        <v>3117.5894268516486</v>
      </c>
      <c r="O1808" s="36">
        <f>(Reference!I$12*List!$G1808)+Reference!I$13</f>
        <v>3240.2219438472748</v>
      </c>
      <c r="P1808" s="36">
        <f>(Reference!J$12*List!$G1808)+Reference!J$13</f>
        <v>3751.0653735407154</v>
      </c>
      <c r="Q1808" s="36">
        <f>(Reference!K$12*List!$G1808)+Reference!K$13</f>
        <v>3869.9361568861705</v>
      </c>
      <c r="R1808" s="36">
        <f>(Reference!L$12*List!$G1808)+Reference!L$13</f>
        <v>4175.3889292801859</v>
      </c>
      <c r="S1808" s="36">
        <f>(Reference!M$12*List!$G1808)+Reference!M$13</f>
        <v>4988.6757444475033</v>
      </c>
      <c r="T1808" s="36">
        <f>(Reference!N$12*List!$G1808)+Reference!N$13</f>
        <v>20123.634912551963</v>
      </c>
      <c r="U1808" s="12">
        <f>(Reference!O$12*List!$G1808)+Reference!O$13</f>
        <v>747.96807206572021</v>
      </c>
      <c r="V1808" s="12">
        <f>(Reference!P$12*List!$G1808)+Reference!P$13</f>
        <v>1053.9550106380605</v>
      </c>
      <c r="W1808" s="12">
        <f>(Reference!Q$12*List!$G1808)+Reference!Q$13</f>
        <v>526.97750531903023</v>
      </c>
      <c r="X1808" s="54"/>
      <c r="Y1808" s="1" t="str">
        <f t="shared" si="57"/>
        <v>Atlantic County, New Jersey</v>
      </c>
      <c r="Z1808" s="40" t="s">
        <v>466</v>
      </c>
      <c r="AA1808" s="40" t="s">
        <v>2225</v>
      </c>
      <c r="AB1808" s="43" t="s">
        <v>1991</v>
      </c>
      <c r="AC1808" s="62"/>
      <c r="AD1808" s="57">
        <f t="shared" si="56"/>
        <v>1.2568999999999999</v>
      </c>
    </row>
    <row r="1809" spans="1:30" x14ac:dyDescent="0.3">
      <c r="A1809" s="47">
        <v>31100</v>
      </c>
      <c r="B1809" s="28">
        <v>35614</v>
      </c>
      <c r="C1809" s="49" t="s">
        <v>2463</v>
      </c>
      <c r="D1809" s="40" t="s">
        <v>467</v>
      </c>
      <c r="E1809" s="43" t="s">
        <v>1991</v>
      </c>
      <c r="F1809" s="18" t="s">
        <v>6</v>
      </c>
      <c r="G1809" s="10">
        <v>1.2776000000000001</v>
      </c>
      <c r="H1809" s="36">
        <f>(Reference!B$12*List!$G1809)+Reference!B$13</f>
        <v>1168.0496532205736</v>
      </c>
      <c r="I1809" s="36">
        <f>(Reference!C$12*List!$G1809)+Reference!C$13</f>
        <v>1742.9928179059239</v>
      </c>
      <c r="J1809" s="36">
        <f>(Reference!D$12*List!$G1809)+Reference!D$13</f>
        <v>2086.1286588985063</v>
      </c>
      <c r="K1809" s="36">
        <f>(Reference!E$12*List!$G1809)+Reference!E$13</f>
        <v>2580.2442699278254</v>
      </c>
      <c r="L1809" s="36">
        <f>(Reference!F$12*List!$G1809)+Reference!F$13</f>
        <v>2687.7601667721683</v>
      </c>
      <c r="M1809" s="36">
        <f>(Reference!G$12*List!$G1809)+Reference!G$13</f>
        <v>3043.8589173133596</v>
      </c>
      <c r="N1809" s="36">
        <f>(Reference!H$12*List!$G1809)+Reference!H$13</f>
        <v>3159.7625791597425</v>
      </c>
      <c r="O1809" s="36">
        <f>(Reference!I$12*List!$G1809)+Reference!I$13</f>
        <v>3284.0540060081667</v>
      </c>
      <c r="P1809" s="36">
        <f>(Reference!J$12*List!$G1809)+Reference!J$13</f>
        <v>3801.8078638614197</v>
      </c>
      <c r="Q1809" s="36">
        <f>(Reference!K$12*List!$G1809)+Reference!K$13</f>
        <v>3922.2866702543715</v>
      </c>
      <c r="R1809" s="36">
        <f>(Reference!L$12*List!$G1809)+Reference!L$13</f>
        <v>4231.8714512387905</v>
      </c>
      <c r="S1809" s="36">
        <f>(Reference!M$12*List!$G1809)+Reference!M$13</f>
        <v>5056.1599937120836</v>
      </c>
      <c r="T1809" s="36">
        <f>(Reference!N$12*List!$G1809)+Reference!N$13</f>
        <v>20395.857134262722</v>
      </c>
      <c r="U1809" s="12">
        <f>(Reference!O$12*List!$G1809)+Reference!O$13</f>
        <v>758.08620088445764</v>
      </c>
      <c r="V1809" s="12">
        <f>(Reference!P$12*List!$G1809)+Reference!P$13</f>
        <v>1068.2123739735541</v>
      </c>
      <c r="W1809" s="12">
        <f>(Reference!Q$12*List!$G1809)+Reference!Q$13</f>
        <v>534.10618698677706</v>
      </c>
      <c r="X1809" s="54"/>
      <c r="Y1809" s="1" t="str">
        <f t="shared" si="57"/>
        <v>Bergen County, New Jersey</v>
      </c>
      <c r="Z1809" s="40" t="s">
        <v>467</v>
      </c>
      <c r="AA1809" s="40" t="s">
        <v>2225</v>
      </c>
      <c r="AB1809" s="43" t="s">
        <v>1991</v>
      </c>
      <c r="AC1809" s="62"/>
      <c r="AD1809" s="57">
        <f t="shared" si="56"/>
        <v>1.2776000000000001</v>
      </c>
    </row>
    <row r="1810" spans="1:30" x14ac:dyDescent="0.3">
      <c r="A1810" s="47">
        <v>31150</v>
      </c>
      <c r="B1810" s="28">
        <v>15804</v>
      </c>
      <c r="C1810" s="49" t="s">
        <v>2464</v>
      </c>
      <c r="D1810" s="40" t="s">
        <v>468</v>
      </c>
      <c r="E1810" s="43" t="s">
        <v>1991</v>
      </c>
      <c r="F1810" s="18" t="s">
        <v>6</v>
      </c>
      <c r="G1810" s="10">
        <v>1.0720000000000001</v>
      </c>
      <c r="H1810" s="36">
        <f>(Reference!B$12*List!$G1810)+Reference!B$13</f>
        <v>1013.2051894019452</v>
      </c>
      <c r="I1810" s="36">
        <f>(Reference!C$12*List!$G1810)+Reference!C$13</f>
        <v>1511.9300479421568</v>
      </c>
      <c r="J1810" s="36">
        <f>(Reference!D$12*List!$G1810)+Reference!D$13</f>
        <v>1809.5775099356515</v>
      </c>
      <c r="K1810" s="36">
        <f>(Reference!E$12*List!$G1810)+Reference!E$13</f>
        <v>2238.1898552062839</v>
      </c>
      <c r="L1810" s="36">
        <f>(Reference!F$12*List!$G1810)+Reference!F$13</f>
        <v>2331.4527266309124</v>
      </c>
      <c r="M1810" s="36">
        <f>(Reference!G$12*List!$G1810)+Reference!G$13</f>
        <v>2640.3446482997169</v>
      </c>
      <c r="N1810" s="36">
        <f>(Reference!H$12*List!$G1810)+Reference!H$13</f>
        <v>2740.883346573075</v>
      </c>
      <c r="O1810" s="36">
        <f>(Reference!I$12*List!$G1810)+Reference!I$13</f>
        <v>2848.6978716951626</v>
      </c>
      <c r="P1810" s="36">
        <f>(Reference!J$12*List!$G1810)+Reference!J$13</f>
        <v>3297.8148199031252</v>
      </c>
      <c r="Q1810" s="36">
        <f>(Reference!K$12*List!$G1810)+Reference!K$13</f>
        <v>3402.3221510030635</v>
      </c>
      <c r="R1810" s="36">
        <f>(Reference!L$12*List!$G1810)+Reference!L$13</f>
        <v>3670.8663056016394</v>
      </c>
      <c r="S1810" s="36">
        <f>(Reference!M$12*List!$G1810)+Reference!M$13</f>
        <v>4385.8816531904567</v>
      </c>
      <c r="T1810" s="36">
        <f>(Reference!N$12*List!$G1810)+Reference!N$13</f>
        <v>17692.046081908535</v>
      </c>
      <c r="U1810" s="12">
        <f>(Reference!O$12*List!$G1810)+Reference!O$13</f>
        <v>657.58923058820596</v>
      </c>
      <c r="V1810" s="12">
        <f>(Reference!P$12*List!$G1810)+Reference!P$13</f>
        <v>926.60300673792676</v>
      </c>
      <c r="W1810" s="12">
        <f>(Reference!Q$12*List!$G1810)+Reference!Q$13</f>
        <v>463.30150336896338</v>
      </c>
      <c r="X1810" s="54"/>
      <c r="Y1810" s="1" t="str">
        <f t="shared" si="57"/>
        <v>Burlington County, New Jersey</v>
      </c>
      <c r="Z1810" s="40" t="s">
        <v>468</v>
      </c>
      <c r="AA1810" s="40" t="s">
        <v>2225</v>
      </c>
      <c r="AB1810" s="43" t="s">
        <v>1991</v>
      </c>
      <c r="AC1810" s="62"/>
      <c r="AD1810" s="57">
        <f t="shared" si="56"/>
        <v>1.0720000000000001</v>
      </c>
    </row>
    <row r="1811" spans="1:30" x14ac:dyDescent="0.3">
      <c r="A1811" s="47">
        <v>31160</v>
      </c>
      <c r="B1811" s="28">
        <v>15804</v>
      </c>
      <c r="C1811" s="49" t="s">
        <v>2464</v>
      </c>
      <c r="D1811" s="40" t="s">
        <v>469</v>
      </c>
      <c r="E1811" s="43" t="s">
        <v>1991</v>
      </c>
      <c r="F1811" s="18" t="s">
        <v>6</v>
      </c>
      <c r="G1811" s="10">
        <v>1.0720000000000001</v>
      </c>
      <c r="H1811" s="36">
        <f>(Reference!B$12*List!$G1811)+Reference!B$13</f>
        <v>1013.2051894019452</v>
      </c>
      <c r="I1811" s="36">
        <f>(Reference!C$12*List!$G1811)+Reference!C$13</f>
        <v>1511.9300479421568</v>
      </c>
      <c r="J1811" s="36">
        <f>(Reference!D$12*List!$G1811)+Reference!D$13</f>
        <v>1809.5775099356515</v>
      </c>
      <c r="K1811" s="36">
        <f>(Reference!E$12*List!$G1811)+Reference!E$13</f>
        <v>2238.1898552062839</v>
      </c>
      <c r="L1811" s="36">
        <f>(Reference!F$12*List!$G1811)+Reference!F$13</f>
        <v>2331.4527266309124</v>
      </c>
      <c r="M1811" s="36">
        <f>(Reference!G$12*List!$G1811)+Reference!G$13</f>
        <v>2640.3446482997169</v>
      </c>
      <c r="N1811" s="36">
        <f>(Reference!H$12*List!$G1811)+Reference!H$13</f>
        <v>2740.883346573075</v>
      </c>
      <c r="O1811" s="36">
        <f>(Reference!I$12*List!$G1811)+Reference!I$13</f>
        <v>2848.6978716951626</v>
      </c>
      <c r="P1811" s="36">
        <f>(Reference!J$12*List!$G1811)+Reference!J$13</f>
        <v>3297.8148199031252</v>
      </c>
      <c r="Q1811" s="36">
        <f>(Reference!K$12*List!$G1811)+Reference!K$13</f>
        <v>3402.3221510030635</v>
      </c>
      <c r="R1811" s="36">
        <f>(Reference!L$12*List!$G1811)+Reference!L$13</f>
        <v>3670.8663056016394</v>
      </c>
      <c r="S1811" s="36">
        <f>(Reference!M$12*List!$G1811)+Reference!M$13</f>
        <v>4385.8816531904567</v>
      </c>
      <c r="T1811" s="36">
        <f>(Reference!N$12*List!$G1811)+Reference!N$13</f>
        <v>17692.046081908535</v>
      </c>
      <c r="U1811" s="12">
        <f>(Reference!O$12*List!$G1811)+Reference!O$13</f>
        <v>657.58923058820596</v>
      </c>
      <c r="V1811" s="12">
        <f>(Reference!P$12*List!$G1811)+Reference!P$13</f>
        <v>926.60300673792676</v>
      </c>
      <c r="W1811" s="12">
        <f>(Reference!Q$12*List!$G1811)+Reference!Q$13</f>
        <v>463.30150336896338</v>
      </c>
      <c r="X1811" s="54"/>
      <c r="Y1811" s="1" t="str">
        <f t="shared" si="57"/>
        <v>Camden County, New Jersey</v>
      </c>
      <c r="Z1811" s="40" t="s">
        <v>469</v>
      </c>
      <c r="AA1811" s="40" t="s">
        <v>2225</v>
      </c>
      <c r="AB1811" s="43" t="s">
        <v>1991</v>
      </c>
      <c r="AC1811" s="62"/>
      <c r="AD1811" s="57">
        <f t="shared" si="56"/>
        <v>1.0720000000000001</v>
      </c>
    </row>
    <row r="1812" spans="1:30" x14ac:dyDescent="0.3">
      <c r="A1812" s="47">
        <v>31180</v>
      </c>
      <c r="B1812" s="28">
        <v>36140</v>
      </c>
      <c r="C1812" s="49" t="s">
        <v>2465</v>
      </c>
      <c r="D1812" s="40" t="s">
        <v>470</v>
      </c>
      <c r="E1812" s="43" t="s">
        <v>1991</v>
      </c>
      <c r="F1812" s="18" t="s">
        <v>6</v>
      </c>
      <c r="G1812" s="10">
        <v>1.1136999999999999</v>
      </c>
      <c r="H1812" s="36">
        <f>(Reference!B$12*List!$G1812)+Reference!B$13</f>
        <v>1044.610900205626</v>
      </c>
      <c r="I1812" s="36">
        <f>(Reference!C$12*List!$G1812)+Reference!C$13</f>
        <v>1558.7944327062087</v>
      </c>
      <c r="J1812" s="36">
        <f>(Reference!D$12*List!$G1812)+Reference!D$13</f>
        <v>1865.66789374767</v>
      </c>
      <c r="K1812" s="36">
        <f>(Reference!E$12*List!$G1812)+Reference!E$13</f>
        <v>2307.5656776473743</v>
      </c>
      <c r="L1812" s="36">
        <f>(Reference!F$12*List!$G1812)+Reference!F$13</f>
        <v>2403.7193621070328</v>
      </c>
      <c r="M1812" s="36">
        <f>(Reference!G$12*List!$G1812)+Reference!G$13</f>
        <v>2722.1858205656163</v>
      </c>
      <c r="N1812" s="36">
        <f>(Reference!H$12*List!$G1812)+Reference!H$13</f>
        <v>2825.8408562951759</v>
      </c>
      <c r="O1812" s="36">
        <f>(Reference!I$12*List!$G1812)+Reference!I$13</f>
        <v>2936.9972432946379</v>
      </c>
      <c r="P1812" s="36">
        <f>(Reference!J$12*List!$G1812)+Reference!J$13</f>
        <v>3400.0351989549772</v>
      </c>
      <c r="Q1812" s="36">
        <f>(Reference!K$12*List!$G1812)+Reference!K$13</f>
        <v>3507.7818808317579</v>
      </c>
      <c r="R1812" s="36">
        <f>(Reference!L$12*List!$G1812)+Reference!L$13</f>
        <v>3784.6499367936094</v>
      </c>
      <c r="S1812" s="36">
        <f>(Reference!M$12*List!$G1812)+Reference!M$13</f>
        <v>4521.8281843176537</v>
      </c>
      <c r="T1812" s="36">
        <f>(Reference!N$12*List!$G1812)+Reference!N$13</f>
        <v>18240.435774920057</v>
      </c>
      <c r="U1812" s="12">
        <f>(Reference!O$12*List!$G1812)+Reference!O$13</f>
        <v>677.97212777377831</v>
      </c>
      <c r="V1812" s="12">
        <f>(Reference!P$12*List!$G1812)+Reference!P$13</f>
        <v>955.32436186305154</v>
      </c>
      <c r="W1812" s="12">
        <f>(Reference!Q$12*List!$G1812)+Reference!Q$13</f>
        <v>477.66218093152577</v>
      </c>
      <c r="X1812" s="54"/>
      <c r="Y1812" s="1" t="str">
        <f t="shared" si="57"/>
        <v>Cape May County, New Jersey</v>
      </c>
      <c r="Z1812" s="40" t="s">
        <v>470</v>
      </c>
      <c r="AA1812" s="40" t="s">
        <v>2225</v>
      </c>
      <c r="AB1812" s="43" t="s">
        <v>1991</v>
      </c>
      <c r="AC1812" s="62"/>
      <c r="AD1812" s="57">
        <f t="shared" si="56"/>
        <v>1.1136999999999999</v>
      </c>
    </row>
    <row r="1813" spans="1:30" x14ac:dyDescent="0.3">
      <c r="A1813" s="47">
        <v>31190</v>
      </c>
      <c r="B1813" s="28">
        <v>47220</v>
      </c>
      <c r="C1813" s="49" t="s">
        <v>2466</v>
      </c>
      <c r="D1813" s="40" t="s">
        <v>369</v>
      </c>
      <c r="E1813" s="43" t="s">
        <v>1991</v>
      </c>
      <c r="F1813" s="18" t="s">
        <v>6</v>
      </c>
      <c r="G1813" s="10">
        <v>1.0521</v>
      </c>
      <c r="H1813" s="36">
        <f>(Reference!B$12*List!$G1813)+Reference!B$13</f>
        <v>998.2178118241693</v>
      </c>
      <c r="I1813" s="36">
        <f>(Reference!C$12*List!$G1813)+Reference!C$13</f>
        <v>1489.5655094096714</v>
      </c>
      <c r="J1813" s="36">
        <f>(Reference!D$12*List!$G1813)+Reference!D$13</f>
        <v>1782.810156509772</v>
      </c>
      <c r="K1813" s="36">
        <f>(Reference!E$12*List!$G1813)+Reference!E$13</f>
        <v>2205.0824483339165</v>
      </c>
      <c r="L1813" s="36">
        <f>(Reference!F$12*List!$G1813)+Reference!F$13</f>
        <v>2296.9657710919482</v>
      </c>
      <c r="M1813" s="36">
        <f>(Reference!G$12*List!$G1813)+Reference!G$13</f>
        <v>2601.2885493047197</v>
      </c>
      <c r="N1813" s="36">
        <f>(Reference!H$12*List!$G1813)+Reference!H$13</f>
        <v>2700.3400745474196</v>
      </c>
      <c r="O1813" s="36">
        <f>(Reference!I$12*List!$G1813)+Reference!I$13</f>
        <v>2806.559802274789</v>
      </c>
      <c r="P1813" s="36">
        <f>(Reference!J$12*List!$G1813)+Reference!J$13</f>
        <v>3249.0333920102748</v>
      </c>
      <c r="Q1813" s="36">
        <f>(Reference!K$12*List!$G1813)+Reference!K$13</f>
        <v>3351.9948458809768</v>
      </c>
      <c r="R1813" s="36">
        <f>(Reference!L$12*List!$G1813)+Reference!L$13</f>
        <v>3616.5666830424007</v>
      </c>
      <c r="S1813" s="36">
        <f>(Reference!M$12*List!$G1813)+Reference!M$13</f>
        <v>4321.005490853976</v>
      </c>
      <c r="T1813" s="36">
        <f>(Reference!N$12*List!$G1813)+Reference!N$13</f>
        <v>17430.344525771139</v>
      </c>
      <c r="U1813" s="12">
        <f>(Reference!O$12*List!$G1813)+Reference!O$13</f>
        <v>647.86214056439553</v>
      </c>
      <c r="V1813" s="12">
        <f>(Reference!P$12*List!$G1813)+Reference!P$13</f>
        <v>912.89665261346681</v>
      </c>
      <c r="W1813" s="12">
        <f>(Reference!Q$12*List!$G1813)+Reference!Q$13</f>
        <v>456.44832630673341</v>
      </c>
      <c r="X1813" s="54"/>
      <c r="Y1813" s="1" t="str">
        <f t="shared" si="57"/>
        <v>Cumberland County, New Jersey</v>
      </c>
      <c r="Z1813" s="40" t="s">
        <v>369</v>
      </c>
      <c r="AA1813" s="40" t="s">
        <v>2225</v>
      </c>
      <c r="AB1813" s="43" t="s">
        <v>1991</v>
      </c>
      <c r="AC1813" s="62"/>
      <c r="AD1813" s="57">
        <f t="shared" si="56"/>
        <v>1.0521</v>
      </c>
    </row>
    <row r="1814" spans="1:30" x14ac:dyDescent="0.3">
      <c r="A1814" s="47">
        <v>31200</v>
      </c>
      <c r="B1814" s="28">
        <v>35084</v>
      </c>
      <c r="C1814" s="49" t="s">
        <v>2467</v>
      </c>
      <c r="D1814" s="40" t="s">
        <v>389</v>
      </c>
      <c r="E1814" s="43" t="s">
        <v>1991</v>
      </c>
      <c r="F1814" s="18" t="s">
        <v>6</v>
      </c>
      <c r="G1814" s="10">
        <v>1.1417999999999999</v>
      </c>
      <c r="H1814" s="36">
        <f>(Reference!B$12*List!$G1814)+Reference!B$13</f>
        <v>1065.7739811069075</v>
      </c>
      <c r="I1814" s="36">
        <f>(Reference!C$12*List!$G1814)+Reference!C$13</f>
        <v>1590.3745097294664</v>
      </c>
      <c r="J1814" s="36">
        <f>(Reference!D$12*List!$G1814)+Reference!D$13</f>
        <v>1903.4650108967762</v>
      </c>
      <c r="K1814" s="36">
        <f>(Reference!E$12*List!$G1814)+Reference!E$13</f>
        <v>2354.3153325777021</v>
      </c>
      <c r="L1814" s="36">
        <f>(Reference!F$12*List!$G1814)+Reference!F$13</f>
        <v>2452.4170229434594</v>
      </c>
      <c r="M1814" s="36">
        <f>(Reference!G$12*List!$G1814)+Reference!G$13</f>
        <v>2777.3353874882005</v>
      </c>
      <c r="N1814" s="36">
        <f>(Reference!H$12*List!$G1814)+Reference!H$13</f>
        <v>2883.0904012158248</v>
      </c>
      <c r="O1814" s="36">
        <f>(Reference!I$12*List!$G1814)+Reference!I$13</f>
        <v>2996.4987383053167</v>
      </c>
      <c r="P1814" s="36">
        <f>(Reference!J$12*List!$G1814)+Reference!J$13</f>
        <v>3468.9175167333242</v>
      </c>
      <c r="Q1814" s="36">
        <f>(Reference!K$12*List!$G1814)+Reference!K$13</f>
        <v>3578.8470704765132</v>
      </c>
      <c r="R1814" s="36">
        <f>(Reference!L$12*List!$G1814)+Reference!L$13</f>
        <v>3861.3242781963527</v>
      </c>
      <c r="S1814" s="36">
        <f>(Reference!M$12*List!$G1814)+Reference!M$13</f>
        <v>4613.4372376671563</v>
      </c>
      <c r="T1814" s="36">
        <f>(Reference!N$12*List!$G1814)+Reference!N$13</f>
        <v>18609.974153184419</v>
      </c>
      <c r="U1814" s="12">
        <f>(Reference!O$12*List!$G1814)+Reference!O$13</f>
        <v>691.70736544559099</v>
      </c>
      <c r="V1814" s="12">
        <f>(Reference!P$12*List!$G1814)+Reference!P$13</f>
        <v>974.67856040060565</v>
      </c>
      <c r="W1814" s="12">
        <f>(Reference!Q$12*List!$G1814)+Reference!Q$13</f>
        <v>487.33928020030282</v>
      </c>
      <c r="X1814" s="54"/>
      <c r="Y1814" s="1" t="str">
        <f t="shared" si="57"/>
        <v>Essex County, New Jersey</v>
      </c>
      <c r="Z1814" s="40" t="s">
        <v>389</v>
      </c>
      <c r="AA1814" s="40" t="s">
        <v>2225</v>
      </c>
      <c r="AB1814" s="43" t="s">
        <v>1991</v>
      </c>
      <c r="AC1814" s="62"/>
      <c r="AD1814" s="57">
        <f t="shared" si="56"/>
        <v>1.1417999999999999</v>
      </c>
    </row>
    <row r="1815" spans="1:30" x14ac:dyDescent="0.3">
      <c r="A1815" s="47">
        <v>31220</v>
      </c>
      <c r="B1815" s="28">
        <v>15804</v>
      </c>
      <c r="C1815" s="49" t="s">
        <v>2464</v>
      </c>
      <c r="D1815" s="40" t="s">
        <v>471</v>
      </c>
      <c r="E1815" s="43" t="s">
        <v>1991</v>
      </c>
      <c r="F1815" s="18" t="s">
        <v>6</v>
      </c>
      <c r="G1815" s="10">
        <v>1.0720000000000001</v>
      </c>
      <c r="H1815" s="36">
        <f>(Reference!B$12*List!$G1815)+Reference!B$13</f>
        <v>1013.2051894019452</v>
      </c>
      <c r="I1815" s="36">
        <f>(Reference!C$12*List!$G1815)+Reference!C$13</f>
        <v>1511.9300479421568</v>
      </c>
      <c r="J1815" s="36">
        <f>(Reference!D$12*List!$G1815)+Reference!D$13</f>
        <v>1809.5775099356515</v>
      </c>
      <c r="K1815" s="36">
        <f>(Reference!E$12*List!$G1815)+Reference!E$13</f>
        <v>2238.1898552062839</v>
      </c>
      <c r="L1815" s="36">
        <f>(Reference!F$12*List!$G1815)+Reference!F$13</f>
        <v>2331.4527266309124</v>
      </c>
      <c r="M1815" s="36">
        <f>(Reference!G$12*List!$G1815)+Reference!G$13</f>
        <v>2640.3446482997169</v>
      </c>
      <c r="N1815" s="36">
        <f>(Reference!H$12*List!$G1815)+Reference!H$13</f>
        <v>2740.883346573075</v>
      </c>
      <c r="O1815" s="36">
        <f>(Reference!I$12*List!$G1815)+Reference!I$13</f>
        <v>2848.6978716951626</v>
      </c>
      <c r="P1815" s="36">
        <f>(Reference!J$12*List!$G1815)+Reference!J$13</f>
        <v>3297.8148199031252</v>
      </c>
      <c r="Q1815" s="36">
        <f>(Reference!K$12*List!$G1815)+Reference!K$13</f>
        <v>3402.3221510030635</v>
      </c>
      <c r="R1815" s="36">
        <f>(Reference!L$12*List!$G1815)+Reference!L$13</f>
        <v>3670.8663056016394</v>
      </c>
      <c r="S1815" s="36">
        <f>(Reference!M$12*List!$G1815)+Reference!M$13</f>
        <v>4385.8816531904567</v>
      </c>
      <c r="T1815" s="36">
        <f>(Reference!N$12*List!$G1815)+Reference!N$13</f>
        <v>17692.046081908535</v>
      </c>
      <c r="U1815" s="12">
        <f>(Reference!O$12*List!$G1815)+Reference!O$13</f>
        <v>657.58923058820596</v>
      </c>
      <c r="V1815" s="12">
        <f>(Reference!P$12*List!$G1815)+Reference!P$13</f>
        <v>926.60300673792676</v>
      </c>
      <c r="W1815" s="12">
        <f>(Reference!Q$12*List!$G1815)+Reference!Q$13</f>
        <v>463.30150336896338</v>
      </c>
      <c r="X1815" s="54"/>
      <c r="Y1815" s="1" t="str">
        <f t="shared" si="57"/>
        <v>Gloucester County, New Jersey</v>
      </c>
      <c r="Z1815" s="40" t="s">
        <v>471</v>
      </c>
      <c r="AA1815" s="40" t="s">
        <v>2225</v>
      </c>
      <c r="AB1815" s="43" t="s">
        <v>1991</v>
      </c>
      <c r="AC1815" s="62"/>
      <c r="AD1815" s="57">
        <f t="shared" si="56"/>
        <v>1.0720000000000001</v>
      </c>
    </row>
    <row r="1816" spans="1:30" x14ac:dyDescent="0.3">
      <c r="A1816" s="47">
        <v>31230</v>
      </c>
      <c r="B1816" s="28">
        <v>35614</v>
      </c>
      <c r="C1816" s="49" t="s">
        <v>2463</v>
      </c>
      <c r="D1816" s="40" t="s">
        <v>472</v>
      </c>
      <c r="E1816" s="43" t="s">
        <v>1991</v>
      </c>
      <c r="F1816" s="18" t="s">
        <v>6</v>
      </c>
      <c r="G1816" s="10">
        <v>1.2776000000000001</v>
      </c>
      <c r="H1816" s="36">
        <f>(Reference!B$12*List!$G1816)+Reference!B$13</f>
        <v>1168.0496532205736</v>
      </c>
      <c r="I1816" s="36">
        <f>(Reference!C$12*List!$G1816)+Reference!C$13</f>
        <v>1742.9928179059239</v>
      </c>
      <c r="J1816" s="36">
        <f>(Reference!D$12*List!$G1816)+Reference!D$13</f>
        <v>2086.1286588985063</v>
      </c>
      <c r="K1816" s="36">
        <f>(Reference!E$12*List!$G1816)+Reference!E$13</f>
        <v>2580.2442699278254</v>
      </c>
      <c r="L1816" s="36">
        <f>(Reference!F$12*List!$G1816)+Reference!F$13</f>
        <v>2687.7601667721683</v>
      </c>
      <c r="M1816" s="36">
        <f>(Reference!G$12*List!$G1816)+Reference!G$13</f>
        <v>3043.8589173133596</v>
      </c>
      <c r="N1816" s="36">
        <f>(Reference!H$12*List!$G1816)+Reference!H$13</f>
        <v>3159.7625791597425</v>
      </c>
      <c r="O1816" s="36">
        <f>(Reference!I$12*List!$G1816)+Reference!I$13</f>
        <v>3284.0540060081667</v>
      </c>
      <c r="P1816" s="36">
        <f>(Reference!J$12*List!$G1816)+Reference!J$13</f>
        <v>3801.8078638614197</v>
      </c>
      <c r="Q1816" s="36">
        <f>(Reference!K$12*List!$G1816)+Reference!K$13</f>
        <v>3922.2866702543715</v>
      </c>
      <c r="R1816" s="36">
        <f>(Reference!L$12*List!$G1816)+Reference!L$13</f>
        <v>4231.8714512387905</v>
      </c>
      <c r="S1816" s="36">
        <f>(Reference!M$12*List!$G1816)+Reference!M$13</f>
        <v>5056.1599937120836</v>
      </c>
      <c r="T1816" s="36">
        <f>(Reference!N$12*List!$G1816)+Reference!N$13</f>
        <v>20395.857134262722</v>
      </c>
      <c r="U1816" s="12">
        <f>(Reference!O$12*List!$G1816)+Reference!O$13</f>
        <v>758.08620088445764</v>
      </c>
      <c r="V1816" s="12">
        <f>(Reference!P$12*List!$G1816)+Reference!P$13</f>
        <v>1068.2123739735541</v>
      </c>
      <c r="W1816" s="12">
        <f>(Reference!Q$12*List!$G1816)+Reference!Q$13</f>
        <v>534.10618698677706</v>
      </c>
      <c r="X1816" s="54"/>
      <c r="Y1816" s="1" t="str">
        <f t="shared" si="57"/>
        <v>Hudson County, New Jersey</v>
      </c>
      <c r="Z1816" s="40" t="s">
        <v>472</v>
      </c>
      <c r="AA1816" s="40" t="s">
        <v>2225</v>
      </c>
      <c r="AB1816" s="43" t="s">
        <v>1991</v>
      </c>
      <c r="AC1816" s="62"/>
      <c r="AD1816" s="57">
        <f t="shared" si="56"/>
        <v>1.2776000000000001</v>
      </c>
    </row>
    <row r="1817" spans="1:30" x14ac:dyDescent="0.3">
      <c r="A1817" s="47">
        <v>31250</v>
      </c>
      <c r="B1817" s="28">
        <v>35084</v>
      </c>
      <c r="C1817" s="49" t="s">
        <v>2467</v>
      </c>
      <c r="D1817" s="40" t="s">
        <v>473</v>
      </c>
      <c r="E1817" s="43" t="s">
        <v>1991</v>
      </c>
      <c r="F1817" s="18" t="s">
        <v>6</v>
      </c>
      <c r="G1817" s="10">
        <v>1.1417999999999999</v>
      </c>
      <c r="H1817" s="36">
        <f>(Reference!B$12*List!$G1817)+Reference!B$13</f>
        <v>1065.7739811069075</v>
      </c>
      <c r="I1817" s="36">
        <f>(Reference!C$12*List!$G1817)+Reference!C$13</f>
        <v>1590.3745097294664</v>
      </c>
      <c r="J1817" s="36">
        <f>(Reference!D$12*List!$G1817)+Reference!D$13</f>
        <v>1903.4650108967762</v>
      </c>
      <c r="K1817" s="36">
        <f>(Reference!E$12*List!$G1817)+Reference!E$13</f>
        <v>2354.3153325777021</v>
      </c>
      <c r="L1817" s="36">
        <f>(Reference!F$12*List!$G1817)+Reference!F$13</f>
        <v>2452.4170229434594</v>
      </c>
      <c r="M1817" s="36">
        <f>(Reference!G$12*List!$G1817)+Reference!G$13</f>
        <v>2777.3353874882005</v>
      </c>
      <c r="N1817" s="36">
        <f>(Reference!H$12*List!$G1817)+Reference!H$13</f>
        <v>2883.0904012158248</v>
      </c>
      <c r="O1817" s="36">
        <f>(Reference!I$12*List!$G1817)+Reference!I$13</f>
        <v>2996.4987383053167</v>
      </c>
      <c r="P1817" s="36">
        <f>(Reference!J$12*List!$G1817)+Reference!J$13</f>
        <v>3468.9175167333242</v>
      </c>
      <c r="Q1817" s="36">
        <f>(Reference!K$12*List!$G1817)+Reference!K$13</f>
        <v>3578.8470704765132</v>
      </c>
      <c r="R1817" s="36">
        <f>(Reference!L$12*List!$G1817)+Reference!L$13</f>
        <v>3861.3242781963527</v>
      </c>
      <c r="S1817" s="36">
        <f>(Reference!M$12*List!$G1817)+Reference!M$13</f>
        <v>4613.4372376671563</v>
      </c>
      <c r="T1817" s="36">
        <f>(Reference!N$12*List!$G1817)+Reference!N$13</f>
        <v>18609.974153184419</v>
      </c>
      <c r="U1817" s="12">
        <f>(Reference!O$12*List!$G1817)+Reference!O$13</f>
        <v>691.70736544559099</v>
      </c>
      <c r="V1817" s="12">
        <f>(Reference!P$12*List!$G1817)+Reference!P$13</f>
        <v>974.67856040060565</v>
      </c>
      <c r="W1817" s="12">
        <f>(Reference!Q$12*List!$G1817)+Reference!Q$13</f>
        <v>487.33928020030282</v>
      </c>
      <c r="X1817" s="54"/>
      <c r="Y1817" s="1" t="str">
        <f t="shared" si="57"/>
        <v>Hunterdon County, New Jersey</v>
      </c>
      <c r="Z1817" s="40" t="s">
        <v>473</v>
      </c>
      <c r="AA1817" s="40" t="s">
        <v>2225</v>
      </c>
      <c r="AB1817" s="43" t="s">
        <v>1991</v>
      </c>
      <c r="AC1817" s="62"/>
      <c r="AD1817" s="57">
        <f t="shared" si="56"/>
        <v>1.1417999999999999</v>
      </c>
    </row>
    <row r="1818" spans="1:30" x14ac:dyDescent="0.3">
      <c r="A1818" s="47">
        <v>31260</v>
      </c>
      <c r="B1818" s="28">
        <v>45940</v>
      </c>
      <c r="C1818" s="49" t="s">
        <v>2468</v>
      </c>
      <c r="D1818" s="40" t="s">
        <v>254</v>
      </c>
      <c r="E1818" s="43" t="s">
        <v>1991</v>
      </c>
      <c r="F1818" s="18" t="s">
        <v>6</v>
      </c>
      <c r="G1818" s="10">
        <v>1.0209999999999999</v>
      </c>
      <c r="H1818" s="36">
        <f>(Reference!B$12*List!$G1818)+Reference!B$13</f>
        <v>974.79532726794673</v>
      </c>
      <c r="I1818" s="36">
        <f>(Reference!C$12*List!$G1818)+Reference!C$13</f>
        <v>1454.6138939141792</v>
      </c>
      <c r="J1818" s="36">
        <f>(Reference!D$12*List!$G1818)+Reference!D$13</f>
        <v>1740.977759949729</v>
      </c>
      <c r="K1818" s="36">
        <f>(Reference!E$12*List!$G1818)+Reference!E$13</f>
        <v>2153.3417270409209</v>
      </c>
      <c r="L1818" s="36">
        <f>(Reference!F$12*List!$G1818)+Reference!F$13</f>
        <v>2243.0690717320599</v>
      </c>
      <c r="M1818" s="36">
        <f>(Reference!G$12*List!$G1818)+Reference!G$13</f>
        <v>2540.2511282622859</v>
      </c>
      <c r="N1818" s="36">
        <f>(Reference!H$12*List!$G1818)+Reference!H$13</f>
        <v>2636.978478567627</v>
      </c>
      <c r="O1818" s="36">
        <f>(Reference!I$12*List!$G1818)+Reference!I$13</f>
        <v>2740.7058344871703</v>
      </c>
      <c r="P1818" s="36">
        <f>(Reference!J$12*List!$G1818)+Reference!J$13</f>
        <v>3172.797090127478</v>
      </c>
      <c r="Q1818" s="36">
        <f>(Reference!K$12*List!$G1818)+Reference!K$13</f>
        <v>3273.3426253132939</v>
      </c>
      <c r="R1818" s="36">
        <f>(Reference!L$12*List!$G1818)+Reference!L$13</f>
        <v>3531.7064688920336</v>
      </c>
      <c r="S1818" s="36">
        <f>(Reference!M$12*List!$G1818)+Reference!M$13</f>
        <v>4219.6161115240993</v>
      </c>
      <c r="T1818" s="36">
        <f>(Reference!N$12*List!$G1818)+Reference!N$13</f>
        <v>17021.353651606667</v>
      </c>
      <c r="U1818" s="12">
        <f>(Reference!O$12*List!$G1818)+Reference!O$13</f>
        <v>632.66050741160643</v>
      </c>
      <c r="V1818" s="12">
        <f>(Reference!P$12*List!$G1818)+Reference!P$13</f>
        <v>891.47616953453667</v>
      </c>
      <c r="W1818" s="12">
        <f>(Reference!Q$12*List!$G1818)+Reference!Q$13</f>
        <v>445.73808476726833</v>
      </c>
      <c r="X1818" s="54"/>
      <c r="Y1818" s="1" t="str">
        <f t="shared" si="57"/>
        <v>Mercer County, New Jersey</v>
      </c>
      <c r="Z1818" s="40" t="s">
        <v>254</v>
      </c>
      <c r="AA1818" s="40" t="s">
        <v>2225</v>
      </c>
      <c r="AB1818" s="43" t="s">
        <v>1991</v>
      </c>
      <c r="AC1818" s="62"/>
      <c r="AD1818" s="57">
        <f t="shared" si="56"/>
        <v>1.0209999999999999</v>
      </c>
    </row>
    <row r="1819" spans="1:30" x14ac:dyDescent="0.3">
      <c r="A1819" s="47">
        <v>31270</v>
      </c>
      <c r="B1819" s="28">
        <v>35614</v>
      </c>
      <c r="C1819" s="49" t="s">
        <v>2463</v>
      </c>
      <c r="D1819" s="40" t="s">
        <v>122</v>
      </c>
      <c r="E1819" s="43" t="s">
        <v>1991</v>
      </c>
      <c r="F1819" s="18" t="s">
        <v>6</v>
      </c>
      <c r="G1819" s="10">
        <v>1.2776000000000001</v>
      </c>
      <c r="H1819" s="36">
        <f>(Reference!B$12*List!$G1819)+Reference!B$13</f>
        <v>1168.0496532205736</v>
      </c>
      <c r="I1819" s="36">
        <f>(Reference!C$12*List!$G1819)+Reference!C$13</f>
        <v>1742.9928179059239</v>
      </c>
      <c r="J1819" s="36">
        <f>(Reference!D$12*List!$G1819)+Reference!D$13</f>
        <v>2086.1286588985063</v>
      </c>
      <c r="K1819" s="36">
        <f>(Reference!E$12*List!$G1819)+Reference!E$13</f>
        <v>2580.2442699278254</v>
      </c>
      <c r="L1819" s="36">
        <f>(Reference!F$12*List!$G1819)+Reference!F$13</f>
        <v>2687.7601667721683</v>
      </c>
      <c r="M1819" s="36">
        <f>(Reference!G$12*List!$G1819)+Reference!G$13</f>
        <v>3043.8589173133596</v>
      </c>
      <c r="N1819" s="36">
        <f>(Reference!H$12*List!$G1819)+Reference!H$13</f>
        <v>3159.7625791597425</v>
      </c>
      <c r="O1819" s="36">
        <f>(Reference!I$12*List!$G1819)+Reference!I$13</f>
        <v>3284.0540060081667</v>
      </c>
      <c r="P1819" s="36">
        <f>(Reference!J$12*List!$G1819)+Reference!J$13</f>
        <v>3801.8078638614197</v>
      </c>
      <c r="Q1819" s="36">
        <f>(Reference!K$12*List!$G1819)+Reference!K$13</f>
        <v>3922.2866702543715</v>
      </c>
      <c r="R1819" s="36">
        <f>(Reference!L$12*List!$G1819)+Reference!L$13</f>
        <v>4231.8714512387905</v>
      </c>
      <c r="S1819" s="36">
        <f>(Reference!M$12*List!$G1819)+Reference!M$13</f>
        <v>5056.1599937120836</v>
      </c>
      <c r="T1819" s="36">
        <f>(Reference!N$12*List!$G1819)+Reference!N$13</f>
        <v>20395.857134262722</v>
      </c>
      <c r="U1819" s="12">
        <f>(Reference!O$12*List!$G1819)+Reference!O$13</f>
        <v>758.08620088445764</v>
      </c>
      <c r="V1819" s="12">
        <f>(Reference!P$12*List!$G1819)+Reference!P$13</f>
        <v>1068.2123739735541</v>
      </c>
      <c r="W1819" s="12">
        <f>(Reference!Q$12*List!$G1819)+Reference!Q$13</f>
        <v>534.10618698677706</v>
      </c>
      <c r="X1819" s="54"/>
      <c r="Y1819" s="1" t="str">
        <f t="shared" si="57"/>
        <v>Middlesex County, New Jersey</v>
      </c>
      <c r="Z1819" s="40" t="s">
        <v>122</v>
      </c>
      <c r="AA1819" s="40" t="s">
        <v>2225</v>
      </c>
      <c r="AB1819" s="43" t="s">
        <v>1991</v>
      </c>
      <c r="AC1819" s="62"/>
      <c r="AD1819" s="57">
        <f t="shared" si="56"/>
        <v>1.2776000000000001</v>
      </c>
    </row>
    <row r="1820" spans="1:30" x14ac:dyDescent="0.3">
      <c r="A1820" s="47">
        <v>31290</v>
      </c>
      <c r="B1820" s="28">
        <v>35614</v>
      </c>
      <c r="C1820" s="49" t="s">
        <v>2463</v>
      </c>
      <c r="D1820" s="40" t="s">
        <v>474</v>
      </c>
      <c r="E1820" s="43" t="s">
        <v>1991</v>
      </c>
      <c r="F1820" s="18" t="s">
        <v>6</v>
      </c>
      <c r="G1820" s="10">
        <v>1.2776000000000001</v>
      </c>
      <c r="H1820" s="36">
        <f>(Reference!B$12*List!$G1820)+Reference!B$13</f>
        <v>1168.0496532205736</v>
      </c>
      <c r="I1820" s="36">
        <f>(Reference!C$12*List!$G1820)+Reference!C$13</f>
        <v>1742.9928179059239</v>
      </c>
      <c r="J1820" s="36">
        <f>(Reference!D$12*List!$G1820)+Reference!D$13</f>
        <v>2086.1286588985063</v>
      </c>
      <c r="K1820" s="36">
        <f>(Reference!E$12*List!$G1820)+Reference!E$13</f>
        <v>2580.2442699278254</v>
      </c>
      <c r="L1820" s="36">
        <f>(Reference!F$12*List!$G1820)+Reference!F$13</f>
        <v>2687.7601667721683</v>
      </c>
      <c r="M1820" s="36">
        <f>(Reference!G$12*List!$G1820)+Reference!G$13</f>
        <v>3043.8589173133596</v>
      </c>
      <c r="N1820" s="36">
        <f>(Reference!H$12*List!$G1820)+Reference!H$13</f>
        <v>3159.7625791597425</v>
      </c>
      <c r="O1820" s="36">
        <f>(Reference!I$12*List!$G1820)+Reference!I$13</f>
        <v>3284.0540060081667</v>
      </c>
      <c r="P1820" s="36">
        <f>(Reference!J$12*List!$G1820)+Reference!J$13</f>
        <v>3801.8078638614197</v>
      </c>
      <c r="Q1820" s="36">
        <f>(Reference!K$12*List!$G1820)+Reference!K$13</f>
        <v>3922.2866702543715</v>
      </c>
      <c r="R1820" s="36">
        <f>(Reference!L$12*List!$G1820)+Reference!L$13</f>
        <v>4231.8714512387905</v>
      </c>
      <c r="S1820" s="36">
        <f>(Reference!M$12*List!$G1820)+Reference!M$13</f>
        <v>5056.1599937120836</v>
      </c>
      <c r="T1820" s="36">
        <f>(Reference!N$12*List!$G1820)+Reference!N$13</f>
        <v>20395.857134262722</v>
      </c>
      <c r="U1820" s="12">
        <f>(Reference!O$12*List!$G1820)+Reference!O$13</f>
        <v>758.08620088445764</v>
      </c>
      <c r="V1820" s="12">
        <f>(Reference!P$12*List!$G1820)+Reference!P$13</f>
        <v>1068.2123739735541</v>
      </c>
      <c r="W1820" s="12">
        <f>(Reference!Q$12*List!$G1820)+Reference!Q$13</f>
        <v>534.10618698677706</v>
      </c>
      <c r="X1820" s="54"/>
      <c r="Y1820" s="1" t="str">
        <f t="shared" si="57"/>
        <v>Monmouth County, New Jersey</v>
      </c>
      <c r="Z1820" s="40" t="s">
        <v>474</v>
      </c>
      <c r="AA1820" s="40" t="s">
        <v>2225</v>
      </c>
      <c r="AB1820" s="43" t="s">
        <v>1991</v>
      </c>
      <c r="AC1820" s="62"/>
      <c r="AD1820" s="57">
        <f t="shared" si="56"/>
        <v>1.2776000000000001</v>
      </c>
    </row>
    <row r="1821" spans="1:30" x14ac:dyDescent="0.3">
      <c r="A1821" s="47">
        <v>31300</v>
      </c>
      <c r="B1821" s="28">
        <v>35084</v>
      </c>
      <c r="C1821" s="49" t="s">
        <v>2467</v>
      </c>
      <c r="D1821" s="40" t="s">
        <v>475</v>
      </c>
      <c r="E1821" s="43" t="s">
        <v>1991</v>
      </c>
      <c r="F1821" s="18" t="s">
        <v>6</v>
      </c>
      <c r="G1821" s="10">
        <v>1.1417999999999999</v>
      </c>
      <c r="H1821" s="36">
        <f>(Reference!B$12*List!$G1821)+Reference!B$13</f>
        <v>1065.7739811069075</v>
      </c>
      <c r="I1821" s="36">
        <f>(Reference!C$12*List!$G1821)+Reference!C$13</f>
        <v>1590.3745097294664</v>
      </c>
      <c r="J1821" s="36">
        <f>(Reference!D$12*List!$G1821)+Reference!D$13</f>
        <v>1903.4650108967762</v>
      </c>
      <c r="K1821" s="36">
        <f>(Reference!E$12*List!$G1821)+Reference!E$13</f>
        <v>2354.3153325777021</v>
      </c>
      <c r="L1821" s="36">
        <f>(Reference!F$12*List!$G1821)+Reference!F$13</f>
        <v>2452.4170229434594</v>
      </c>
      <c r="M1821" s="36">
        <f>(Reference!G$12*List!$G1821)+Reference!G$13</f>
        <v>2777.3353874882005</v>
      </c>
      <c r="N1821" s="36">
        <f>(Reference!H$12*List!$G1821)+Reference!H$13</f>
        <v>2883.0904012158248</v>
      </c>
      <c r="O1821" s="36">
        <f>(Reference!I$12*List!$G1821)+Reference!I$13</f>
        <v>2996.4987383053167</v>
      </c>
      <c r="P1821" s="36">
        <f>(Reference!J$12*List!$G1821)+Reference!J$13</f>
        <v>3468.9175167333242</v>
      </c>
      <c r="Q1821" s="36">
        <f>(Reference!K$12*List!$G1821)+Reference!K$13</f>
        <v>3578.8470704765132</v>
      </c>
      <c r="R1821" s="36">
        <f>(Reference!L$12*List!$G1821)+Reference!L$13</f>
        <v>3861.3242781963527</v>
      </c>
      <c r="S1821" s="36">
        <f>(Reference!M$12*List!$G1821)+Reference!M$13</f>
        <v>4613.4372376671563</v>
      </c>
      <c r="T1821" s="36">
        <f>(Reference!N$12*List!$G1821)+Reference!N$13</f>
        <v>18609.974153184419</v>
      </c>
      <c r="U1821" s="12">
        <f>(Reference!O$12*List!$G1821)+Reference!O$13</f>
        <v>691.70736544559099</v>
      </c>
      <c r="V1821" s="12">
        <f>(Reference!P$12*List!$G1821)+Reference!P$13</f>
        <v>974.67856040060565</v>
      </c>
      <c r="W1821" s="12">
        <f>(Reference!Q$12*List!$G1821)+Reference!Q$13</f>
        <v>487.33928020030282</v>
      </c>
      <c r="X1821" s="54"/>
      <c r="Y1821" s="1" t="str">
        <f t="shared" si="57"/>
        <v>Morris County, New Jersey</v>
      </c>
      <c r="Z1821" s="40" t="s">
        <v>475</v>
      </c>
      <c r="AA1821" s="40" t="s">
        <v>2225</v>
      </c>
      <c r="AB1821" s="43" t="s">
        <v>1991</v>
      </c>
      <c r="AC1821" s="62"/>
      <c r="AD1821" s="57">
        <f t="shared" si="56"/>
        <v>1.1417999999999999</v>
      </c>
    </row>
    <row r="1822" spans="1:30" x14ac:dyDescent="0.3">
      <c r="A1822" s="47">
        <v>31310</v>
      </c>
      <c r="B1822" s="28">
        <v>35614</v>
      </c>
      <c r="C1822" s="49" t="s">
        <v>2463</v>
      </c>
      <c r="D1822" s="40" t="s">
        <v>476</v>
      </c>
      <c r="E1822" s="43" t="s">
        <v>1991</v>
      </c>
      <c r="F1822" s="18" t="s">
        <v>6</v>
      </c>
      <c r="G1822" s="10">
        <v>1.2776000000000001</v>
      </c>
      <c r="H1822" s="36">
        <f>(Reference!B$12*List!$G1822)+Reference!B$13</f>
        <v>1168.0496532205736</v>
      </c>
      <c r="I1822" s="36">
        <f>(Reference!C$12*List!$G1822)+Reference!C$13</f>
        <v>1742.9928179059239</v>
      </c>
      <c r="J1822" s="36">
        <f>(Reference!D$12*List!$G1822)+Reference!D$13</f>
        <v>2086.1286588985063</v>
      </c>
      <c r="K1822" s="36">
        <f>(Reference!E$12*List!$G1822)+Reference!E$13</f>
        <v>2580.2442699278254</v>
      </c>
      <c r="L1822" s="36">
        <f>(Reference!F$12*List!$G1822)+Reference!F$13</f>
        <v>2687.7601667721683</v>
      </c>
      <c r="M1822" s="36">
        <f>(Reference!G$12*List!$G1822)+Reference!G$13</f>
        <v>3043.8589173133596</v>
      </c>
      <c r="N1822" s="36">
        <f>(Reference!H$12*List!$G1822)+Reference!H$13</f>
        <v>3159.7625791597425</v>
      </c>
      <c r="O1822" s="36">
        <f>(Reference!I$12*List!$G1822)+Reference!I$13</f>
        <v>3284.0540060081667</v>
      </c>
      <c r="P1822" s="36">
        <f>(Reference!J$12*List!$G1822)+Reference!J$13</f>
        <v>3801.8078638614197</v>
      </c>
      <c r="Q1822" s="36">
        <f>(Reference!K$12*List!$G1822)+Reference!K$13</f>
        <v>3922.2866702543715</v>
      </c>
      <c r="R1822" s="36">
        <f>(Reference!L$12*List!$G1822)+Reference!L$13</f>
        <v>4231.8714512387905</v>
      </c>
      <c r="S1822" s="36">
        <f>(Reference!M$12*List!$G1822)+Reference!M$13</f>
        <v>5056.1599937120836</v>
      </c>
      <c r="T1822" s="36">
        <f>(Reference!N$12*List!$G1822)+Reference!N$13</f>
        <v>20395.857134262722</v>
      </c>
      <c r="U1822" s="12">
        <f>(Reference!O$12*List!$G1822)+Reference!O$13</f>
        <v>758.08620088445764</v>
      </c>
      <c r="V1822" s="12">
        <f>(Reference!P$12*List!$G1822)+Reference!P$13</f>
        <v>1068.2123739735541</v>
      </c>
      <c r="W1822" s="12">
        <f>(Reference!Q$12*List!$G1822)+Reference!Q$13</f>
        <v>534.10618698677706</v>
      </c>
      <c r="X1822" s="54"/>
      <c r="Y1822" s="1" t="str">
        <f t="shared" si="57"/>
        <v>Ocean County, New Jersey</v>
      </c>
      <c r="Z1822" s="40" t="s">
        <v>476</v>
      </c>
      <c r="AA1822" s="40" t="s">
        <v>2225</v>
      </c>
      <c r="AB1822" s="43" t="s">
        <v>1991</v>
      </c>
      <c r="AC1822" s="62"/>
      <c r="AD1822" s="57">
        <f t="shared" si="56"/>
        <v>1.2776000000000001</v>
      </c>
    </row>
    <row r="1823" spans="1:30" x14ac:dyDescent="0.3">
      <c r="A1823" s="47">
        <v>31320</v>
      </c>
      <c r="B1823" s="28">
        <v>35614</v>
      </c>
      <c r="C1823" s="49" t="s">
        <v>2463</v>
      </c>
      <c r="D1823" s="40" t="s">
        <v>477</v>
      </c>
      <c r="E1823" s="43" t="s">
        <v>1991</v>
      </c>
      <c r="F1823" s="18" t="s">
        <v>6</v>
      </c>
      <c r="G1823" s="10">
        <v>1.2776000000000001</v>
      </c>
      <c r="H1823" s="36">
        <f>(Reference!B$12*List!$G1823)+Reference!B$13</f>
        <v>1168.0496532205736</v>
      </c>
      <c r="I1823" s="36">
        <f>(Reference!C$12*List!$G1823)+Reference!C$13</f>
        <v>1742.9928179059239</v>
      </c>
      <c r="J1823" s="36">
        <f>(Reference!D$12*List!$G1823)+Reference!D$13</f>
        <v>2086.1286588985063</v>
      </c>
      <c r="K1823" s="36">
        <f>(Reference!E$12*List!$G1823)+Reference!E$13</f>
        <v>2580.2442699278254</v>
      </c>
      <c r="L1823" s="36">
        <f>(Reference!F$12*List!$G1823)+Reference!F$13</f>
        <v>2687.7601667721683</v>
      </c>
      <c r="M1823" s="36">
        <f>(Reference!G$12*List!$G1823)+Reference!G$13</f>
        <v>3043.8589173133596</v>
      </c>
      <c r="N1823" s="36">
        <f>(Reference!H$12*List!$G1823)+Reference!H$13</f>
        <v>3159.7625791597425</v>
      </c>
      <c r="O1823" s="36">
        <f>(Reference!I$12*List!$G1823)+Reference!I$13</f>
        <v>3284.0540060081667</v>
      </c>
      <c r="P1823" s="36">
        <f>(Reference!J$12*List!$G1823)+Reference!J$13</f>
        <v>3801.8078638614197</v>
      </c>
      <c r="Q1823" s="36">
        <f>(Reference!K$12*List!$G1823)+Reference!K$13</f>
        <v>3922.2866702543715</v>
      </c>
      <c r="R1823" s="36">
        <f>(Reference!L$12*List!$G1823)+Reference!L$13</f>
        <v>4231.8714512387905</v>
      </c>
      <c r="S1823" s="36">
        <f>(Reference!M$12*List!$G1823)+Reference!M$13</f>
        <v>5056.1599937120836</v>
      </c>
      <c r="T1823" s="36">
        <f>(Reference!N$12*List!$G1823)+Reference!N$13</f>
        <v>20395.857134262722</v>
      </c>
      <c r="U1823" s="12">
        <f>(Reference!O$12*List!$G1823)+Reference!O$13</f>
        <v>758.08620088445764</v>
      </c>
      <c r="V1823" s="12">
        <f>(Reference!P$12*List!$G1823)+Reference!P$13</f>
        <v>1068.2123739735541</v>
      </c>
      <c r="W1823" s="12">
        <f>(Reference!Q$12*List!$G1823)+Reference!Q$13</f>
        <v>534.10618698677706</v>
      </c>
      <c r="X1823" s="54"/>
      <c r="Y1823" s="1" t="str">
        <f t="shared" si="57"/>
        <v>Passaic County, New Jersey</v>
      </c>
      <c r="Z1823" s="40" t="s">
        <v>477</v>
      </c>
      <c r="AA1823" s="40" t="s">
        <v>2225</v>
      </c>
      <c r="AB1823" s="43" t="s">
        <v>1991</v>
      </c>
      <c r="AC1823" s="62"/>
      <c r="AD1823" s="57">
        <f t="shared" si="56"/>
        <v>1.2776000000000001</v>
      </c>
    </row>
    <row r="1824" spans="1:30" x14ac:dyDescent="0.3">
      <c r="A1824" s="47">
        <v>31340</v>
      </c>
      <c r="B1824" s="28">
        <v>48864</v>
      </c>
      <c r="C1824" s="49" t="s">
        <v>2306</v>
      </c>
      <c r="D1824" s="40" t="s">
        <v>478</v>
      </c>
      <c r="E1824" s="43" t="s">
        <v>1991</v>
      </c>
      <c r="F1824" s="18" t="s">
        <v>6</v>
      </c>
      <c r="G1824" s="10">
        <v>1.1294999999999999</v>
      </c>
      <c r="H1824" s="36">
        <f>(Reference!B$12*List!$G1824)+Reference!B$13</f>
        <v>1056.5104261216491</v>
      </c>
      <c r="I1824" s="36">
        <f>(Reference!C$12*List!$G1824)+Reference!C$13</f>
        <v>1576.5512019933076</v>
      </c>
      <c r="J1824" s="36">
        <f>(Reference!D$12*List!$G1824)+Reference!D$13</f>
        <v>1886.9203653119362</v>
      </c>
      <c r="K1824" s="36">
        <f>(Reference!E$12*List!$G1824)+Reference!E$13</f>
        <v>2333.8519604907615</v>
      </c>
      <c r="L1824" s="36">
        <f>(Reference!F$12*List!$G1824)+Reference!F$13</f>
        <v>2431.1009649972657</v>
      </c>
      <c r="M1824" s="36">
        <f>(Reference!G$12*List!$G1824)+Reference!G$13</f>
        <v>2753.19518559682</v>
      </c>
      <c r="N1824" s="36">
        <f>(Reference!H$12*List!$G1824)+Reference!H$13</f>
        <v>2858.0309918733342</v>
      </c>
      <c r="O1824" s="36">
        <f>(Reference!I$12*List!$G1824)+Reference!I$13</f>
        <v>2970.4535999198597</v>
      </c>
      <c r="P1824" s="36">
        <f>(Reference!J$12*List!$G1824)+Reference!J$13</f>
        <v>3438.76618190508</v>
      </c>
      <c r="Q1824" s="36">
        <f>(Reference!K$12*List!$G1824)+Reference!K$13</f>
        <v>3547.7402436925104</v>
      </c>
      <c r="R1824" s="36">
        <f>(Reference!L$12*List!$G1824)+Reference!L$13</f>
        <v>3827.762199931095</v>
      </c>
      <c r="S1824" s="36">
        <f>(Reference!M$12*List!$G1824)+Reference!M$13</f>
        <v>4573.3379011476236</v>
      </c>
      <c r="T1824" s="36">
        <f>(Reference!N$12*List!$G1824)+Reference!N$13</f>
        <v>18448.218919993971</v>
      </c>
      <c r="U1824" s="12">
        <f>(Reference!O$12*List!$G1824)+Reference!O$13</f>
        <v>685.69514397358762</v>
      </c>
      <c r="V1824" s="12">
        <f>(Reference!P$12*List!$G1824)+Reference!P$13</f>
        <v>966.20679378096452</v>
      </c>
      <c r="W1824" s="12">
        <f>(Reference!Q$12*List!$G1824)+Reference!Q$13</f>
        <v>483.10339689048226</v>
      </c>
      <c r="X1824" s="54"/>
      <c r="Y1824" s="1" t="str">
        <f t="shared" si="57"/>
        <v>Salem County, New Jersey</v>
      </c>
      <c r="Z1824" s="40" t="s">
        <v>478</v>
      </c>
      <c r="AA1824" s="40" t="s">
        <v>2225</v>
      </c>
      <c r="AB1824" s="43" t="s">
        <v>1991</v>
      </c>
      <c r="AC1824" s="62"/>
      <c r="AD1824" s="57">
        <f t="shared" si="56"/>
        <v>1.1294999999999999</v>
      </c>
    </row>
    <row r="1825" spans="1:30" x14ac:dyDescent="0.3">
      <c r="A1825" s="47">
        <v>31350</v>
      </c>
      <c r="B1825" s="28">
        <v>35084</v>
      </c>
      <c r="C1825" s="49" t="s">
        <v>2467</v>
      </c>
      <c r="D1825" s="40" t="s">
        <v>384</v>
      </c>
      <c r="E1825" s="43" t="s">
        <v>1991</v>
      </c>
      <c r="F1825" s="18" t="s">
        <v>6</v>
      </c>
      <c r="G1825" s="10">
        <v>1.1417999999999999</v>
      </c>
      <c r="H1825" s="36">
        <f>(Reference!B$12*List!$G1825)+Reference!B$13</f>
        <v>1065.7739811069075</v>
      </c>
      <c r="I1825" s="36">
        <f>(Reference!C$12*List!$G1825)+Reference!C$13</f>
        <v>1590.3745097294664</v>
      </c>
      <c r="J1825" s="36">
        <f>(Reference!D$12*List!$G1825)+Reference!D$13</f>
        <v>1903.4650108967762</v>
      </c>
      <c r="K1825" s="36">
        <f>(Reference!E$12*List!$G1825)+Reference!E$13</f>
        <v>2354.3153325777021</v>
      </c>
      <c r="L1825" s="36">
        <f>(Reference!F$12*List!$G1825)+Reference!F$13</f>
        <v>2452.4170229434594</v>
      </c>
      <c r="M1825" s="36">
        <f>(Reference!G$12*List!$G1825)+Reference!G$13</f>
        <v>2777.3353874882005</v>
      </c>
      <c r="N1825" s="36">
        <f>(Reference!H$12*List!$G1825)+Reference!H$13</f>
        <v>2883.0904012158248</v>
      </c>
      <c r="O1825" s="36">
        <f>(Reference!I$12*List!$G1825)+Reference!I$13</f>
        <v>2996.4987383053167</v>
      </c>
      <c r="P1825" s="36">
        <f>(Reference!J$12*List!$G1825)+Reference!J$13</f>
        <v>3468.9175167333242</v>
      </c>
      <c r="Q1825" s="36">
        <f>(Reference!K$12*List!$G1825)+Reference!K$13</f>
        <v>3578.8470704765132</v>
      </c>
      <c r="R1825" s="36">
        <f>(Reference!L$12*List!$G1825)+Reference!L$13</f>
        <v>3861.3242781963527</v>
      </c>
      <c r="S1825" s="36">
        <f>(Reference!M$12*List!$G1825)+Reference!M$13</f>
        <v>4613.4372376671563</v>
      </c>
      <c r="T1825" s="36">
        <f>(Reference!N$12*List!$G1825)+Reference!N$13</f>
        <v>18609.974153184419</v>
      </c>
      <c r="U1825" s="12">
        <f>(Reference!O$12*List!$G1825)+Reference!O$13</f>
        <v>691.70736544559099</v>
      </c>
      <c r="V1825" s="12">
        <f>(Reference!P$12*List!$G1825)+Reference!P$13</f>
        <v>974.67856040060565</v>
      </c>
      <c r="W1825" s="12">
        <f>(Reference!Q$12*List!$G1825)+Reference!Q$13</f>
        <v>487.33928020030282</v>
      </c>
      <c r="X1825" s="54"/>
      <c r="Y1825" s="1" t="str">
        <f t="shared" si="57"/>
        <v>Somerset County, New Jersey</v>
      </c>
      <c r="Z1825" s="40" t="s">
        <v>384</v>
      </c>
      <c r="AA1825" s="40" t="s">
        <v>2225</v>
      </c>
      <c r="AB1825" s="43" t="s">
        <v>1991</v>
      </c>
      <c r="AC1825" s="62"/>
      <c r="AD1825" s="57">
        <f t="shared" si="56"/>
        <v>1.1417999999999999</v>
      </c>
    </row>
    <row r="1826" spans="1:30" x14ac:dyDescent="0.3">
      <c r="A1826" s="47">
        <v>31360</v>
      </c>
      <c r="B1826" s="28">
        <v>35084</v>
      </c>
      <c r="C1826" s="49" t="s">
        <v>2467</v>
      </c>
      <c r="D1826" s="40" t="s">
        <v>479</v>
      </c>
      <c r="E1826" s="43" t="s">
        <v>1991</v>
      </c>
      <c r="F1826" s="18" t="s">
        <v>6</v>
      </c>
      <c r="G1826" s="10">
        <v>1.1417999999999999</v>
      </c>
      <c r="H1826" s="36">
        <f>(Reference!B$12*List!$G1826)+Reference!B$13</f>
        <v>1065.7739811069075</v>
      </c>
      <c r="I1826" s="36">
        <f>(Reference!C$12*List!$G1826)+Reference!C$13</f>
        <v>1590.3745097294664</v>
      </c>
      <c r="J1826" s="36">
        <f>(Reference!D$12*List!$G1826)+Reference!D$13</f>
        <v>1903.4650108967762</v>
      </c>
      <c r="K1826" s="36">
        <f>(Reference!E$12*List!$G1826)+Reference!E$13</f>
        <v>2354.3153325777021</v>
      </c>
      <c r="L1826" s="36">
        <f>(Reference!F$12*List!$G1826)+Reference!F$13</f>
        <v>2452.4170229434594</v>
      </c>
      <c r="M1826" s="36">
        <f>(Reference!G$12*List!$G1826)+Reference!G$13</f>
        <v>2777.3353874882005</v>
      </c>
      <c r="N1826" s="36">
        <f>(Reference!H$12*List!$G1826)+Reference!H$13</f>
        <v>2883.0904012158248</v>
      </c>
      <c r="O1826" s="36">
        <f>(Reference!I$12*List!$G1826)+Reference!I$13</f>
        <v>2996.4987383053167</v>
      </c>
      <c r="P1826" s="36">
        <f>(Reference!J$12*List!$G1826)+Reference!J$13</f>
        <v>3468.9175167333242</v>
      </c>
      <c r="Q1826" s="36">
        <f>(Reference!K$12*List!$G1826)+Reference!K$13</f>
        <v>3578.8470704765132</v>
      </c>
      <c r="R1826" s="36">
        <f>(Reference!L$12*List!$G1826)+Reference!L$13</f>
        <v>3861.3242781963527</v>
      </c>
      <c r="S1826" s="36">
        <f>(Reference!M$12*List!$G1826)+Reference!M$13</f>
        <v>4613.4372376671563</v>
      </c>
      <c r="T1826" s="36">
        <f>(Reference!N$12*List!$G1826)+Reference!N$13</f>
        <v>18609.974153184419</v>
      </c>
      <c r="U1826" s="12">
        <f>(Reference!O$12*List!$G1826)+Reference!O$13</f>
        <v>691.70736544559099</v>
      </c>
      <c r="V1826" s="12">
        <f>(Reference!P$12*List!$G1826)+Reference!P$13</f>
        <v>974.67856040060565</v>
      </c>
      <c r="W1826" s="12">
        <f>(Reference!Q$12*List!$G1826)+Reference!Q$13</f>
        <v>487.33928020030282</v>
      </c>
      <c r="X1826" s="54"/>
      <c r="Y1826" s="1" t="str">
        <f t="shared" si="57"/>
        <v>Sussex County, New Jersey</v>
      </c>
      <c r="Z1826" s="40" t="s">
        <v>479</v>
      </c>
      <c r="AA1826" s="40" t="s">
        <v>2225</v>
      </c>
      <c r="AB1826" s="43" t="s">
        <v>1991</v>
      </c>
      <c r="AC1826" s="62"/>
      <c r="AD1826" s="57">
        <f t="shared" si="56"/>
        <v>1.1417999999999999</v>
      </c>
    </row>
    <row r="1827" spans="1:30" x14ac:dyDescent="0.3">
      <c r="A1827" s="47">
        <v>31370</v>
      </c>
      <c r="B1827" s="28">
        <v>35084</v>
      </c>
      <c r="C1827" s="49" t="s">
        <v>2467</v>
      </c>
      <c r="D1827" s="40" t="s">
        <v>365</v>
      </c>
      <c r="E1827" s="43" t="s">
        <v>1991</v>
      </c>
      <c r="F1827" s="18" t="s">
        <v>6</v>
      </c>
      <c r="G1827" s="10">
        <v>1.1417999999999999</v>
      </c>
      <c r="H1827" s="36">
        <f>(Reference!B$12*List!$G1827)+Reference!B$13</f>
        <v>1065.7739811069075</v>
      </c>
      <c r="I1827" s="36">
        <f>(Reference!C$12*List!$G1827)+Reference!C$13</f>
        <v>1590.3745097294664</v>
      </c>
      <c r="J1827" s="36">
        <f>(Reference!D$12*List!$G1827)+Reference!D$13</f>
        <v>1903.4650108967762</v>
      </c>
      <c r="K1827" s="36">
        <f>(Reference!E$12*List!$G1827)+Reference!E$13</f>
        <v>2354.3153325777021</v>
      </c>
      <c r="L1827" s="36">
        <f>(Reference!F$12*List!$G1827)+Reference!F$13</f>
        <v>2452.4170229434594</v>
      </c>
      <c r="M1827" s="36">
        <f>(Reference!G$12*List!$G1827)+Reference!G$13</f>
        <v>2777.3353874882005</v>
      </c>
      <c r="N1827" s="36">
        <f>(Reference!H$12*List!$G1827)+Reference!H$13</f>
        <v>2883.0904012158248</v>
      </c>
      <c r="O1827" s="36">
        <f>(Reference!I$12*List!$G1827)+Reference!I$13</f>
        <v>2996.4987383053167</v>
      </c>
      <c r="P1827" s="36">
        <f>(Reference!J$12*List!$G1827)+Reference!J$13</f>
        <v>3468.9175167333242</v>
      </c>
      <c r="Q1827" s="36">
        <f>(Reference!K$12*List!$G1827)+Reference!K$13</f>
        <v>3578.8470704765132</v>
      </c>
      <c r="R1827" s="36">
        <f>(Reference!L$12*List!$G1827)+Reference!L$13</f>
        <v>3861.3242781963527</v>
      </c>
      <c r="S1827" s="36">
        <f>(Reference!M$12*List!$G1827)+Reference!M$13</f>
        <v>4613.4372376671563</v>
      </c>
      <c r="T1827" s="36">
        <f>(Reference!N$12*List!$G1827)+Reference!N$13</f>
        <v>18609.974153184419</v>
      </c>
      <c r="U1827" s="12">
        <f>(Reference!O$12*List!$G1827)+Reference!O$13</f>
        <v>691.70736544559099</v>
      </c>
      <c r="V1827" s="12">
        <f>(Reference!P$12*List!$G1827)+Reference!P$13</f>
        <v>974.67856040060565</v>
      </c>
      <c r="W1827" s="12">
        <f>(Reference!Q$12*List!$G1827)+Reference!Q$13</f>
        <v>487.33928020030282</v>
      </c>
      <c r="X1827" s="54"/>
      <c r="Y1827" s="1" t="str">
        <f t="shared" si="57"/>
        <v>Union County, New Jersey</v>
      </c>
      <c r="Z1827" s="40" t="s">
        <v>365</v>
      </c>
      <c r="AA1827" s="40" t="s">
        <v>2225</v>
      </c>
      <c r="AB1827" s="43" t="s">
        <v>1991</v>
      </c>
      <c r="AC1827" s="62"/>
      <c r="AD1827" s="57">
        <f t="shared" si="56"/>
        <v>1.1417999999999999</v>
      </c>
    </row>
    <row r="1828" spans="1:30" x14ac:dyDescent="0.3">
      <c r="A1828" s="47">
        <v>31390</v>
      </c>
      <c r="B1828" s="28">
        <v>10900</v>
      </c>
      <c r="C1828" s="49" t="s">
        <v>2469</v>
      </c>
      <c r="D1828" s="40" t="s">
        <v>303</v>
      </c>
      <c r="E1828" s="43" t="s">
        <v>1991</v>
      </c>
      <c r="F1828" s="18" t="s">
        <v>6</v>
      </c>
      <c r="G1828" s="10">
        <v>0.92349999999999999</v>
      </c>
      <c r="H1828" s="36">
        <f>(Reference!B$12*List!$G1828)+Reference!B$13</f>
        <v>901.36470848236172</v>
      </c>
      <c r="I1828" s="36">
        <f>(Reference!C$12*List!$G1828)+Reference!C$13</f>
        <v>1345.038893566576</v>
      </c>
      <c r="J1828" s="36">
        <f>(Reference!D$12*List!$G1828)+Reference!D$13</f>
        <v>1609.8311790942896</v>
      </c>
      <c r="K1828" s="36">
        <f>(Reference!E$12*List!$G1828)+Reference!E$13</f>
        <v>1991.1320702541977</v>
      </c>
      <c r="L1828" s="36">
        <f>(Reference!F$12*List!$G1828)+Reference!F$13</f>
        <v>2074.1003197195482</v>
      </c>
      <c r="M1828" s="36">
        <f>(Reference!G$12*List!$G1828)+Reference!G$13</f>
        <v>2348.8958693671975</v>
      </c>
      <c r="N1828" s="36">
        <f>(Reference!H$12*List!$G1828)+Reference!H$13</f>
        <v>2438.3368191454474</v>
      </c>
      <c r="O1828" s="36">
        <f>(Reference!I$12*List!$G1828)+Reference!I$13</f>
        <v>2534.2504692365969</v>
      </c>
      <c r="P1828" s="36">
        <f>(Reference!J$12*List!$G1828)+Reference!J$13</f>
        <v>2933.792606732859</v>
      </c>
      <c r="Q1828" s="36">
        <f>(Reference!K$12*List!$G1828)+Reference!K$13</f>
        <v>3026.7641203181456</v>
      </c>
      <c r="R1828" s="36">
        <f>(Reference!L$12*List!$G1828)+Reference!L$13</f>
        <v>3265.6656045942609</v>
      </c>
      <c r="S1828" s="36">
        <f>(Reference!M$12*List!$G1828)+Reference!M$13</f>
        <v>3901.7555171619465</v>
      </c>
      <c r="T1828" s="36">
        <f>(Reference!N$12*List!$G1828)+Reference!N$13</f>
        <v>15739.147534853102</v>
      </c>
      <c r="U1828" s="12">
        <f>(Reference!O$12*List!$G1828)+Reference!O$13</f>
        <v>585.00265427987244</v>
      </c>
      <c r="V1828" s="12">
        <f>(Reference!P$12*List!$G1828)+Reference!P$13</f>
        <v>824.32192193982041</v>
      </c>
      <c r="W1828" s="12">
        <f>(Reference!Q$12*List!$G1828)+Reference!Q$13</f>
        <v>412.16096096991021</v>
      </c>
      <c r="X1828" s="54"/>
      <c r="Y1828" s="1" t="str">
        <f t="shared" si="57"/>
        <v>Warren County, New Jersey</v>
      </c>
      <c r="Z1828" s="40" t="s">
        <v>303</v>
      </c>
      <c r="AA1828" s="40" t="s">
        <v>2225</v>
      </c>
      <c r="AB1828" s="43" t="s">
        <v>1991</v>
      </c>
      <c r="AC1828" s="62"/>
      <c r="AD1828" s="57">
        <f t="shared" si="56"/>
        <v>0.92349999999999999</v>
      </c>
    </row>
    <row r="1829" spans="1:30" x14ac:dyDescent="0.3">
      <c r="A1829" s="47">
        <v>32000</v>
      </c>
      <c r="B1829" s="28">
        <v>10740</v>
      </c>
      <c r="C1829" s="49" t="s">
        <v>2470</v>
      </c>
      <c r="D1829" s="40" t="s">
        <v>480</v>
      </c>
      <c r="E1829" s="43" t="s">
        <v>1992</v>
      </c>
      <c r="F1829" s="18" t="s">
        <v>6</v>
      </c>
      <c r="G1829" s="10">
        <v>0.91300000000000003</v>
      </c>
      <c r="H1829" s="36">
        <f>(Reference!B$12*List!$G1829)+Reference!B$13</f>
        <v>893.45679569006802</v>
      </c>
      <c r="I1829" s="36">
        <f>(Reference!C$12*List!$G1829)+Reference!C$13</f>
        <v>1333.238508913757</v>
      </c>
      <c r="J1829" s="36">
        <f>(Reference!D$12*List!$G1829)+Reference!D$13</f>
        <v>1595.7077011560116</v>
      </c>
      <c r="K1829" s="36">
        <f>(Reference!E$12*List!$G1829)+Reference!E$13</f>
        <v>1973.6633379848583</v>
      </c>
      <c r="L1829" s="36">
        <f>(Reference!F$12*List!$G1829)+Reference!F$13</f>
        <v>2055.9036848874316</v>
      </c>
      <c r="M1829" s="36">
        <f>(Reference!G$12*List!$G1829)+Reference!G$13</f>
        <v>2328.2883799477268</v>
      </c>
      <c r="N1829" s="36">
        <f>(Reference!H$12*List!$G1829)+Reference!H$13</f>
        <v>2416.9446404384435</v>
      </c>
      <c r="O1829" s="36">
        <f>(Reference!I$12*List!$G1829)+Reference!I$13</f>
        <v>2512.0168145173047</v>
      </c>
      <c r="P1829" s="36">
        <f>(Reference!J$12*List!$G1829)+Reference!J$13</f>
        <v>2908.0536623672847</v>
      </c>
      <c r="Q1829" s="36">
        <f>(Reference!K$12*List!$G1829)+Reference!K$13</f>
        <v>3000.2095120878985</v>
      </c>
      <c r="R1829" s="36">
        <f>(Reference!L$12*List!$G1829)+Reference!L$13</f>
        <v>3237.0150499775773</v>
      </c>
      <c r="S1829" s="36">
        <f>(Reference!M$12*List!$G1829)+Reference!M$13</f>
        <v>3867.5243762306377</v>
      </c>
      <c r="T1829" s="36">
        <f>(Reference!N$12*List!$G1829)+Reference!N$13</f>
        <v>15601.063799202719</v>
      </c>
      <c r="U1829" s="12">
        <f>(Reference!O$12*List!$G1829)+Reference!O$13</f>
        <v>579.87027009645499</v>
      </c>
      <c r="V1829" s="12">
        <f>(Reference!P$12*List!$G1829)+Reference!P$13</f>
        <v>817.08992604500486</v>
      </c>
      <c r="W1829" s="12">
        <f>(Reference!Q$12*List!$G1829)+Reference!Q$13</f>
        <v>408.54496302250243</v>
      </c>
      <c r="X1829" s="54"/>
      <c r="Y1829" s="1" t="str">
        <f t="shared" si="57"/>
        <v>Bernalillo County, New Mexico</v>
      </c>
      <c r="Z1829" s="40" t="s">
        <v>480</v>
      </c>
      <c r="AA1829" s="40" t="s">
        <v>2225</v>
      </c>
      <c r="AB1829" s="43" t="s">
        <v>1992</v>
      </c>
      <c r="AC1829" s="62"/>
      <c r="AD1829" s="57">
        <f t="shared" si="56"/>
        <v>0.91300000000000003</v>
      </c>
    </row>
    <row r="1830" spans="1:30" x14ac:dyDescent="0.3">
      <c r="A1830" s="47">
        <v>32010</v>
      </c>
      <c r="B1830" s="19">
        <v>99932</v>
      </c>
      <c r="C1830" s="49" t="s">
        <v>1992</v>
      </c>
      <c r="D1830" s="41" t="s">
        <v>1540</v>
      </c>
      <c r="E1830" s="44" t="s">
        <v>1992</v>
      </c>
      <c r="F1830" s="18" t="s">
        <v>7</v>
      </c>
      <c r="G1830" s="16">
        <v>0.86240000000000006</v>
      </c>
      <c r="H1830" s="36">
        <f>(Reference!B$12*List!$G1830)+Reference!B$13</f>
        <v>855.34818737672845</v>
      </c>
      <c r="I1830" s="36">
        <f>(Reference!C$12*List!$G1830)+Reference!C$13</f>
        <v>1276.3718933487444</v>
      </c>
      <c r="J1830" s="36">
        <f>(Reference!D$12*List!$G1830)+Reference!D$13</f>
        <v>1527.6459884248811</v>
      </c>
      <c r="K1830" s="36">
        <f>(Reference!E$12*List!$G1830)+Reference!E$13</f>
        <v>1889.4806853345178</v>
      </c>
      <c r="L1830" s="36">
        <f>(Reference!F$12*List!$G1830)+Reference!F$13</f>
        <v>1968.2132351250409</v>
      </c>
      <c r="M1830" s="36">
        <f>(Reference!G$12*List!$G1830)+Reference!G$13</f>
        <v>2228.979907126276</v>
      </c>
      <c r="N1830" s="36">
        <f>(Reference!H$12*List!$G1830)+Reference!H$13</f>
        <v>2313.8547125742152</v>
      </c>
      <c r="O1830" s="36">
        <f>(Reference!I$12*List!$G1830)+Reference!I$13</f>
        <v>2404.8717736795707</v>
      </c>
      <c r="P1830" s="36">
        <f>(Reference!J$12*List!$G1830)+Reference!J$13</f>
        <v>2784.0164638055644</v>
      </c>
      <c r="Q1830" s="36">
        <f>(Reference!K$12*List!$G1830)+Reference!K$13</f>
        <v>2872.2415905211856</v>
      </c>
      <c r="R1830" s="36">
        <f>(Reference!L$12*List!$G1830)+Reference!L$13</f>
        <v>3098.9466629676563</v>
      </c>
      <c r="S1830" s="36">
        <f>(Reference!M$12*List!$G1830)+Reference!M$13</f>
        <v>3702.5628780283309</v>
      </c>
      <c r="T1830" s="36">
        <f>(Reference!N$12*List!$G1830)+Reference!N$13</f>
        <v>14935.631701687536</v>
      </c>
      <c r="U1830" s="12">
        <f>(Reference!O$12*List!$G1830)+Reference!O$13</f>
        <v>555.13706631731907</v>
      </c>
      <c r="V1830" s="12">
        <f>(Reference!P$12*List!$G1830)+Reference!P$13</f>
        <v>782.23859344713173</v>
      </c>
      <c r="W1830" s="12">
        <f>(Reference!Q$12*List!$G1830)+Reference!Q$13</f>
        <v>391.11929672356587</v>
      </c>
      <c r="X1830" s="54"/>
      <c r="Y1830" s="1" t="str">
        <f t="shared" si="57"/>
        <v>Catron County, New Mexico</v>
      </c>
      <c r="Z1830" s="41" t="s">
        <v>1540</v>
      </c>
      <c r="AA1830" s="40" t="s">
        <v>2225</v>
      </c>
      <c r="AB1830" s="44" t="s">
        <v>1992</v>
      </c>
      <c r="AC1830" s="63"/>
      <c r="AD1830" s="57">
        <f t="shared" si="56"/>
        <v>0.86240000000000006</v>
      </c>
    </row>
    <row r="1831" spans="1:30" x14ac:dyDescent="0.3">
      <c r="A1831" s="47">
        <v>32020</v>
      </c>
      <c r="B1831" s="19">
        <v>99932</v>
      </c>
      <c r="C1831" s="49" t="s">
        <v>1992</v>
      </c>
      <c r="D1831" s="41" t="s">
        <v>1541</v>
      </c>
      <c r="E1831" s="44" t="s">
        <v>1992</v>
      </c>
      <c r="F1831" s="18" t="s">
        <v>7</v>
      </c>
      <c r="G1831" s="16">
        <v>0.86240000000000006</v>
      </c>
      <c r="H1831" s="36">
        <f>(Reference!B$12*List!$G1831)+Reference!B$13</f>
        <v>855.34818737672845</v>
      </c>
      <c r="I1831" s="36">
        <f>(Reference!C$12*List!$G1831)+Reference!C$13</f>
        <v>1276.3718933487444</v>
      </c>
      <c r="J1831" s="36">
        <f>(Reference!D$12*List!$G1831)+Reference!D$13</f>
        <v>1527.6459884248811</v>
      </c>
      <c r="K1831" s="36">
        <f>(Reference!E$12*List!$G1831)+Reference!E$13</f>
        <v>1889.4806853345178</v>
      </c>
      <c r="L1831" s="36">
        <f>(Reference!F$12*List!$G1831)+Reference!F$13</f>
        <v>1968.2132351250409</v>
      </c>
      <c r="M1831" s="36">
        <f>(Reference!G$12*List!$G1831)+Reference!G$13</f>
        <v>2228.979907126276</v>
      </c>
      <c r="N1831" s="36">
        <f>(Reference!H$12*List!$G1831)+Reference!H$13</f>
        <v>2313.8547125742152</v>
      </c>
      <c r="O1831" s="36">
        <f>(Reference!I$12*List!$G1831)+Reference!I$13</f>
        <v>2404.8717736795707</v>
      </c>
      <c r="P1831" s="36">
        <f>(Reference!J$12*List!$G1831)+Reference!J$13</f>
        <v>2784.0164638055644</v>
      </c>
      <c r="Q1831" s="36">
        <f>(Reference!K$12*List!$G1831)+Reference!K$13</f>
        <v>2872.2415905211856</v>
      </c>
      <c r="R1831" s="36">
        <f>(Reference!L$12*List!$G1831)+Reference!L$13</f>
        <v>3098.9466629676563</v>
      </c>
      <c r="S1831" s="36">
        <f>(Reference!M$12*List!$G1831)+Reference!M$13</f>
        <v>3702.5628780283309</v>
      </c>
      <c r="T1831" s="36">
        <f>(Reference!N$12*List!$G1831)+Reference!N$13</f>
        <v>14935.631701687536</v>
      </c>
      <c r="U1831" s="12">
        <f>(Reference!O$12*List!$G1831)+Reference!O$13</f>
        <v>555.13706631731907</v>
      </c>
      <c r="V1831" s="12">
        <f>(Reference!P$12*List!$G1831)+Reference!P$13</f>
        <v>782.23859344713173</v>
      </c>
      <c r="W1831" s="12">
        <f>(Reference!Q$12*List!$G1831)+Reference!Q$13</f>
        <v>391.11929672356587</v>
      </c>
      <c r="X1831" s="54"/>
      <c r="Y1831" s="1" t="str">
        <f t="shared" si="57"/>
        <v>Chaves County, New Mexico</v>
      </c>
      <c r="Z1831" s="41" t="s">
        <v>1541</v>
      </c>
      <c r="AA1831" s="40" t="s">
        <v>2225</v>
      </c>
      <c r="AB1831" s="44" t="s">
        <v>1992</v>
      </c>
      <c r="AC1831" s="63"/>
      <c r="AD1831" s="57">
        <f t="shared" si="56"/>
        <v>0.86240000000000006</v>
      </c>
    </row>
    <row r="1832" spans="1:30" x14ac:dyDescent="0.3">
      <c r="A1832" s="47">
        <v>32025</v>
      </c>
      <c r="B1832" s="19">
        <v>99932</v>
      </c>
      <c r="C1832" s="49" t="s">
        <v>1992</v>
      </c>
      <c r="D1832" s="41" t="s">
        <v>1542</v>
      </c>
      <c r="E1832" s="44" t="s">
        <v>1992</v>
      </c>
      <c r="F1832" s="18" t="s">
        <v>7</v>
      </c>
      <c r="G1832" s="16">
        <v>0.86240000000000006</v>
      </c>
      <c r="H1832" s="36">
        <f>(Reference!B$12*List!$G1832)+Reference!B$13</f>
        <v>855.34818737672845</v>
      </c>
      <c r="I1832" s="36">
        <f>(Reference!C$12*List!$G1832)+Reference!C$13</f>
        <v>1276.3718933487444</v>
      </c>
      <c r="J1832" s="36">
        <f>(Reference!D$12*List!$G1832)+Reference!D$13</f>
        <v>1527.6459884248811</v>
      </c>
      <c r="K1832" s="36">
        <f>(Reference!E$12*List!$G1832)+Reference!E$13</f>
        <v>1889.4806853345178</v>
      </c>
      <c r="L1832" s="36">
        <f>(Reference!F$12*List!$G1832)+Reference!F$13</f>
        <v>1968.2132351250409</v>
      </c>
      <c r="M1832" s="36">
        <f>(Reference!G$12*List!$G1832)+Reference!G$13</f>
        <v>2228.979907126276</v>
      </c>
      <c r="N1832" s="36">
        <f>(Reference!H$12*List!$G1832)+Reference!H$13</f>
        <v>2313.8547125742152</v>
      </c>
      <c r="O1832" s="36">
        <f>(Reference!I$12*List!$G1832)+Reference!I$13</f>
        <v>2404.8717736795707</v>
      </c>
      <c r="P1832" s="36">
        <f>(Reference!J$12*List!$G1832)+Reference!J$13</f>
        <v>2784.0164638055644</v>
      </c>
      <c r="Q1832" s="36">
        <f>(Reference!K$12*List!$G1832)+Reference!K$13</f>
        <v>2872.2415905211856</v>
      </c>
      <c r="R1832" s="36">
        <f>(Reference!L$12*List!$G1832)+Reference!L$13</f>
        <v>3098.9466629676563</v>
      </c>
      <c r="S1832" s="36">
        <f>(Reference!M$12*List!$G1832)+Reference!M$13</f>
        <v>3702.5628780283309</v>
      </c>
      <c r="T1832" s="36">
        <f>(Reference!N$12*List!$G1832)+Reference!N$13</f>
        <v>14935.631701687536</v>
      </c>
      <c r="U1832" s="12">
        <f>(Reference!O$12*List!$G1832)+Reference!O$13</f>
        <v>555.13706631731907</v>
      </c>
      <c r="V1832" s="12">
        <f>(Reference!P$12*List!$G1832)+Reference!P$13</f>
        <v>782.23859344713173</v>
      </c>
      <c r="W1832" s="12">
        <f>(Reference!Q$12*List!$G1832)+Reference!Q$13</f>
        <v>391.11929672356587</v>
      </c>
      <c r="X1832" s="54"/>
      <c r="Y1832" s="1" t="str">
        <f t="shared" si="57"/>
        <v>Cibola County, New Mexico</v>
      </c>
      <c r="Z1832" s="41" t="s">
        <v>1542</v>
      </c>
      <c r="AA1832" s="40" t="s">
        <v>2225</v>
      </c>
      <c r="AB1832" s="44" t="s">
        <v>1992</v>
      </c>
      <c r="AC1832" s="63"/>
      <c r="AD1832" s="57">
        <f t="shared" si="56"/>
        <v>0.86240000000000006</v>
      </c>
    </row>
    <row r="1833" spans="1:30" x14ac:dyDescent="0.3">
      <c r="A1833" s="47">
        <v>32030</v>
      </c>
      <c r="B1833" s="19">
        <v>99932</v>
      </c>
      <c r="C1833" s="49" t="s">
        <v>1992</v>
      </c>
      <c r="D1833" s="41" t="s">
        <v>1500</v>
      </c>
      <c r="E1833" s="44" t="s">
        <v>1992</v>
      </c>
      <c r="F1833" s="18" t="s">
        <v>7</v>
      </c>
      <c r="G1833" s="16">
        <v>0.86240000000000006</v>
      </c>
      <c r="H1833" s="36">
        <f>(Reference!B$12*List!$G1833)+Reference!B$13</f>
        <v>855.34818737672845</v>
      </c>
      <c r="I1833" s="36">
        <f>(Reference!C$12*List!$G1833)+Reference!C$13</f>
        <v>1276.3718933487444</v>
      </c>
      <c r="J1833" s="36">
        <f>(Reference!D$12*List!$G1833)+Reference!D$13</f>
        <v>1527.6459884248811</v>
      </c>
      <c r="K1833" s="36">
        <f>(Reference!E$12*List!$G1833)+Reference!E$13</f>
        <v>1889.4806853345178</v>
      </c>
      <c r="L1833" s="36">
        <f>(Reference!F$12*List!$G1833)+Reference!F$13</f>
        <v>1968.2132351250409</v>
      </c>
      <c r="M1833" s="36">
        <f>(Reference!G$12*List!$G1833)+Reference!G$13</f>
        <v>2228.979907126276</v>
      </c>
      <c r="N1833" s="36">
        <f>(Reference!H$12*List!$G1833)+Reference!H$13</f>
        <v>2313.8547125742152</v>
      </c>
      <c r="O1833" s="36">
        <f>(Reference!I$12*List!$G1833)+Reference!I$13</f>
        <v>2404.8717736795707</v>
      </c>
      <c r="P1833" s="36">
        <f>(Reference!J$12*List!$G1833)+Reference!J$13</f>
        <v>2784.0164638055644</v>
      </c>
      <c r="Q1833" s="36">
        <f>(Reference!K$12*List!$G1833)+Reference!K$13</f>
        <v>2872.2415905211856</v>
      </c>
      <c r="R1833" s="36">
        <f>(Reference!L$12*List!$G1833)+Reference!L$13</f>
        <v>3098.9466629676563</v>
      </c>
      <c r="S1833" s="36">
        <f>(Reference!M$12*List!$G1833)+Reference!M$13</f>
        <v>3702.5628780283309</v>
      </c>
      <c r="T1833" s="36">
        <f>(Reference!N$12*List!$G1833)+Reference!N$13</f>
        <v>14935.631701687536</v>
      </c>
      <c r="U1833" s="12">
        <f>(Reference!O$12*List!$G1833)+Reference!O$13</f>
        <v>555.13706631731907</v>
      </c>
      <c r="V1833" s="12">
        <f>(Reference!P$12*List!$G1833)+Reference!P$13</f>
        <v>782.23859344713173</v>
      </c>
      <c r="W1833" s="12">
        <f>(Reference!Q$12*List!$G1833)+Reference!Q$13</f>
        <v>391.11929672356587</v>
      </c>
      <c r="X1833" s="54"/>
      <c r="Y1833" s="1" t="str">
        <f t="shared" si="57"/>
        <v>Colfax County, New Mexico</v>
      </c>
      <c r="Z1833" s="41" t="s">
        <v>1500</v>
      </c>
      <c r="AA1833" s="40" t="s">
        <v>2225</v>
      </c>
      <c r="AB1833" s="44" t="s">
        <v>1992</v>
      </c>
      <c r="AC1833" s="63"/>
      <c r="AD1833" s="57">
        <f t="shared" si="56"/>
        <v>0.86240000000000006</v>
      </c>
    </row>
    <row r="1834" spans="1:30" x14ac:dyDescent="0.3">
      <c r="A1834" s="47">
        <v>32040</v>
      </c>
      <c r="B1834" s="19">
        <v>99932</v>
      </c>
      <c r="C1834" s="49" t="s">
        <v>1992</v>
      </c>
      <c r="D1834" s="41" t="s">
        <v>1543</v>
      </c>
      <c r="E1834" s="44" t="s">
        <v>1992</v>
      </c>
      <c r="F1834" s="18" t="s">
        <v>7</v>
      </c>
      <c r="G1834" s="16">
        <v>0.86240000000000006</v>
      </c>
      <c r="H1834" s="36">
        <f>(Reference!B$12*List!$G1834)+Reference!B$13</f>
        <v>855.34818737672845</v>
      </c>
      <c r="I1834" s="36">
        <f>(Reference!C$12*List!$G1834)+Reference!C$13</f>
        <v>1276.3718933487444</v>
      </c>
      <c r="J1834" s="36">
        <f>(Reference!D$12*List!$G1834)+Reference!D$13</f>
        <v>1527.6459884248811</v>
      </c>
      <c r="K1834" s="36">
        <f>(Reference!E$12*List!$G1834)+Reference!E$13</f>
        <v>1889.4806853345178</v>
      </c>
      <c r="L1834" s="36">
        <f>(Reference!F$12*List!$G1834)+Reference!F$13</f>
        <v>1968.2132351250409</v>
      </c>
      <c r="M1834" s="36">
        <f>(Reference!G$12*List!$G1834)+Reference!G$13</f>
        <v>2228.979907126276</v>
      </c>
      <c r="N1834" s="36">
        <f>(Reference!H$12*List!$G1834)+Reference!H$13</f>
        <v>2313.8547125742152</v>
      </c>
      <c r="O1834" s="36">
        <f>(Reference!I$12*List!$G1834)+Reference!I$13</f>
        <v>2404.8717736795707</v>
      </c>
      <c r="P1834" s="36">
        <f>(Reference!J$12*List!$G1834)+Reference!J$13</f>
        <v>2784.0164638055644</v>
      </c>
      <c r="Q1834" s="36">
        <f>(Reference!K$12*List!$G1834)+Reference!K$13</f>
        <v>2872.2415905211856</v>
      </c>
      <c r="R1834" s="36">
        <f>(Reference!L$12*List!$G1834)+Reference!L$13</f>
        <v>3098.9466629676563</v>
      </c>
      <c r="S1834" s="36">
        <f>(Reference!M$12*List!$G1834)+Reference!M$13</f>
        <v>3702.5628780283309</v>
      </c>
      <c r="T1834" s="36">
        <f>(Reference!N$12*List!$G1834)+Reference!N$13</f>
        <v>14935.631701687536</v>
      </c>
      <c r="U1834" s="12">
        <f>(Reference!O$12*List!$G1834)+Reference!O$13</f>
        <v>555.13706631731907</v>
      </c>
      <c r="V1834" s="12">
        <f>(Reference!P$12*List!$G1834)+Reference!P$13</f>
        <v>782.23859344713173</v>
      </c>
      <c r="W1834" s="12">
        <f>(Reference!Q$12*List!$G1834)+Reference!Q$13</f>
        <v>391.11929672356587</v>
      </c>
      <c r="X1834" s="54"/>
      <c r="Y1834" s="1" t="str">
        <f t="shared" si="57"/>
        <v>Curry County, New Mexico</v>
      </c>
      <c r="Z1834" s="41" t="s">
        <v>1543</v>
      </c>
      <c r="AA1834" s="40" t="s">
        <v>2225</v>
      </c>
      <c r="AB1834" s="44" t="s">
        <v>1992</v>
      </c>
      <c r="AC1834" s="63"/>
      <c r="AD1834" s="57">
        <f t="shared" si="56"/>
        <v>0.86240000000000006</v>
      </c>
    </row>
    <row r="1835" spans="1:30" x14ac:dyDescent="0.3">
      <c r="A1835" s="47">
        <v>32050</v>
      </c>
      <c r="B1835" s="19">
        <v>99932</v>
      </c>
      <c r="C1835" s="49" t="s">
        <v>1992</v>
      </c>
      <c r="D1835" s="41" t="s">
        <v>1544</v>
      </c>
      <c r="E1835" s="44" t="s">
        <v>1992</v>
      </c>
      <c r="F1835" s="18" t="s">
        <v>7</v>
      </c>
      <c r="G1835" s="16">
        <v>0.86240000000000006</v>
      </c>
      <c r="H1835" s="36">
        <f>(Reference!B$12*List!$G1835)+Reference!B$13</f>
        <v>855.34818737672845</v>
      </c>
      <c r="I1835" s="36">
        <f>(Reference!C$12*List!$G1835)+Reference!C$13</f>
        <v>1276.3718933487444</v>
      </c>
      <c r="J1835" s="36">
        <f>(Reference!D$12*List!$G1835)+Reference!D$13</f>
        <v>1527.6459884248811</v>
      </c>
      <c r="K1835" s="36">
        <f>(Reference!E$12*List!$G1835)+Reference!E$13</f>
        <v>1889.4806853345178</v>
      </c>
      <c r="L1835" s="36">
        <f>(Reference!F$12*List!$G1835)+Reference!F$13</f>
        <v>1968.2132351250409</v>
      </c>
      <c r="M1835" s="36">
        <f>(Reference!G$12*List!$G1835)+Reference!G$13</f>
        <v>2228.979907126276</v>
      </c>
      <c r="N1835" s="36">
        <f>(Reference!H$12*List!$G1835)+Reference!H$13</f>
        <v>2313.8547125742152</v>
      </c>
      <c r="O1835" s="36">
        <f>(Reference!I$12*List!$G1835)+Reference!I$13</f>
        <v>2404.8717736795707</v>
      </c>
      <c r="P1835" s="36">
        <f>(Reference!J$12*List!$G1835)+Reference!J$13</f>
        <v>2784.0164638055644</v>
      </c>
      <c r="Q1835" s="36">
        <f>(Reference!K$12*List!$G1835)+Reference!K$13</f>
        <v>2872.2415905211856</v>
      </c>
      <c r="R1835" s="36">
        <f>(Reference!L$12*List!$G1835)+Reference!L$13</f>
        <v>3098.9466629676563</v>
      </c>
      <c r="S1835" s="36">
        <f>(Reference!M$12*List!$G1835)+Reference!M$13</f>
        <v>3702.5628780283309</v>
      </c>
      <c r="T1835" s="36">
        <f>(Reference!N$12*List!$G1835)+Reference!N$13</f>
        <v>14935.631701687536</v>
      </c>
      <c r="U1835" s="12">
        <f>(Reference!O$12*List!$G1835)+Reference!O$13</f>
        <v>555.13706631731907</v>
      </c>
      <c r="V1835" s="12">
        <f>(Reference!P$12*List!$G1835)+Reference!P$13</f>
        <v>782.23859344713173</v>
      </c>
      <c r="W1835" s="12">
        <f>(Reference!Q$12*List!$G1835)+Reference!Q$13</f>
        <v>391.11929672356587</v>
      </c>
      <c r="X1835" s="54"/>
      <c r="Y1835" s="1" t="str">
        <f t="shared" si="57"/>
        <v>De Baca County, New Mexico</v>
      </c>
      <c r="Z1835" s="41" t="s">
        <v>1544</v>
      </c>
      <c r="AA1835" s="40" t="s">
        <v>2225</v>
      </c>
      <c r="AB1835" s="44" t="s">
        <v>1992</v>
      </c>
      <c r="AC1835" s="63"/>
      <c r="AD1835" s="57">
        <f t="shared" si="56"/>
        <v>0.86240000000000006</v>
      </c>
    </row>
    <row r="1836" spans="1:30" x14ac:dyDescent="0.3">
      <c r="A1836" s="47">
        <v>32060</v>
      </c>
      <c r="B1836" s="28">
        <v>29740</v>
      </c>
      <c r="C1836" s="49" t="s">
        <v>2471</v>
      </c>
      <c r="D1836" s="40" t="s">
        <v>481</v>
      </c>
      <c r="E1836" s="43" t="s">
        <v>1992</v>
      </c>
      <c r="F1836" s="18" t="s">
        <v>6</v>
      </c>
      <c r="G1836" s="10">
        <v>0.85640000000000005</v>
      </c>
      <c r="H1836" s="36">
        <f>(Reference!B$12*List!$G1836)+Reference!B$13</f>
        <v>850.82938006684628</v>
      </c>
      <c r="I1836" s="36">
        <f>(Reference!C$12*List!$G1836)+Reference!C$13</f>
        <v>1269.6288164042764</v>
      </c>
      <c r="J1836" s="36">
        <f>(Reference!D$12*List!$G1836)+Reference!D$13</f>
        <v>1519.5754296030079</v>
      </c>
      <c r="K1836" s="36">
        <f>(Reference!E$12*List!$G1836)+Reference!E$13</f>
        <v>1879.4985526091812</v>
      </c>
      <c r="L1836" s="36">
        <f>(Reference!F$12*List!$G1836)+Reference!F$13</f>
        <v>1957.8151580781171</v>
      </c>
      <c r="M1836" s="36">
        <f>(Reference!G$12*List!$G1836)+Reference!G$13</f>
        <v>2217.2041988865781</v>
      </c>
      <c r="N1836" s="36">
        <f>(Reference!H$12*List!$G1836)+Reference!H$13</f>
        <v>2301.6306104559271</v>
      </c>
      <c r="O1836" s="36">
        <f>(Reference!I$12*List!$G1836)+Reference!I$13</f>
        <v>2392.1668281256898</v>
      </c>
      <c r="P1836" s="36">
        <f>(Reference!J$12*List!$G1836)+Reference!J$13</f>
        <v>2769.3084955966647</v>
      </c>
      <c r="Q1836" s="36">
        <f>(Reference!K$12*List!$G1836)+Reference!K$13</f>
        <v>2857.0675286753303</v>
      </c>
      <c r="R1836" s="36">
        <f>(Reference!L$12*List!$G1836)+Reference!L$13</f>
        <v>3082.5749174724078</v>
      </c>
      <c r="S1836" s="36">
        <f>(Reference!M$12*List!$G1836)+Reference!M$13</f>
        <v>3683.0022260675828</v>
      </c>
      <c r="T1836" s="36">
        <f>(Reference!N$12*List!$G1836)+Reference!N$13</f>
        <v>14856.726709887316</v>
      </c>
      <c r="U1836" s="12">
        <f>(Reference!O$12*List!$G1836)+Reference!O$13</f>
        <v>552.20427535536624</v>
      </c>
      <c r="V1836" s="12">
        <f>(Reference!P$12*List!$G1836)+Reference!P$13</f>
        <v>778.10602436437989</v>
      </c>
      <c r="W1836" s="12">
        <f>(Reference!Q$12*List!$G1836)+Reference!Q$13</f>
        <v>389.05301218218995</v>
      </c>
      <c r="X1836" s="54"/>
      <c r="Y1836" s="1" t="str">
        <f t="shared" si="57"/>
        <v>Dona Ana County, New Mexico</v>
      </c>
      <c r="Z1836" s="40" t="s">
        <v>481</v>
      </c>
      <c r="AA1836" s="40" t="s">
        <v>2225</v>
      </c>
      <c r="AB1836" s="43" t="s">
        <v>1992</v>
      </c>
      <c r="AC1836" s="62"/>
      <c r="AD1836" s="57">
        <f t="shared" si="56"/>
        <v>0.85640000000000005</v>
      </c>
    </row>
    <row r="1837" spans="1:30" x14ac:dyDescent="0.3">
      <c r="A1837" s="47">
        <v>32070</v>
      </c>
      <c r="B1837" s="19">
        <v>99932</v>
      </c>
      <c r="C1837" s="49" t="s">
        <v>1992</v>
      </c>
      <c r="D1837" s="41" t="s">
        <v>1545</v>
      </c>
      <c r="E1837" s="44" t="s">
        <v>1992</v>
      </c>
      <c r="F1837" s="18" t="s">
        <v>7</v>
      </c>
      <c r="G1837" s="16">
        <v>0.86240000000000006</v>
      </c>
      <c r="H1837" s="36">
        <f>(Reference!B$12*List!$G1837)+Reference!B$13</f>
        <v>855.34818737672845</v>
      </c>
      <c r="I1837" s="36">
        <f>(Reference!C$12*List!$G1837)+Reference!C$13</f>
        <v>1276.3718933487444</v>
      </c>
      <c r="J1837" s="36">
        <f>(Reference!D$12*List!$G1837)+Reference!D$13</f>
        <v>1527.6459884248811</v>
      </c>
      <c r="K1837" s="36">
        <f>(Reference!E$12*List!$G1837)+Reference!E$13</f>
        <v>1889.4806853345178</v>
      </c>
      <c r="L1837" s="36">
        <f>(Reference!F$12*List!$G1837)+Reference!F$13</f>
        <v>1968.2132351250409</v>
      </c>
      <c r="M1837" s="36">
        <f>(Reference!G$12*List!$G1837)+Reference!G$13</f>
        <v>2228.979907126276</v>
      </c>
      <c r="N1837" s="36">
        <f>(Reference!H$12*List!$G1837)+Reference!H$13</f>
        <v>2313.8547125742152</v>
      </c>
      <c r="O1837" s="36">
        <f>(Reference!I$12*List!$G1837)+Reference!I$13</f>
        <v>2404.8717736795707</v>
      </c>
      <c r="P1837" s="36">
        <f>(Reference!J$12*List!$G1837)+Reference!J$13</f>
        <v>2784.0164638055644</v>
      </c>
      <c r="Q1837" s="36">
        <f>(Reference!K$12*List!$G1837)+Reference!K$13</f>
        <v>2872.2415905211856</v>
      </c>
      <c r="R1837" s="36">
        <f>(Reference!L$12*List!$G1837)+Reference!L$13</f>
        <v>3098.9466629676563</v>
      </c>
      <c r="S1837" s="36">
        <f>(Reference!M$12*List!$G1837)+Reference!M$13</f>
        <v>3702.5628780283309</v>
      </c>
      <c r="T1837" s="36">
        <f>(Reference!N$12*List!$G1837)+Reference!N$13</f>
        <v>14935.631701687536</v>
      </c>
      <c r="U1837" s="12">
        <f>(Reference!O$12*List!$G1837)+Reference!O$13</f>
        <v>555.13706631731907</v>
      </c>
      <c r="V1837" s="12">
        <f>(Reference!P$12*List!$G1837)+Reference!P$13</f>
        <v>782.23859344713173</v>
      </c>
      <c r="W1837" s="12">
        <f>(Reference!Q$12*List!$G1837)+Reference!Q$13</f>
        <v>391.11929672356587</v>
      </c>
      <c r="X1837" s="54"/>
      <c r="Y1837" s="1" t="str">
        <f t="shared" si="57"/>
        <v>Eddy County, New Mexico</v>
      </c>
      <c r="Z1837" s="41" t="s">
        <v>1545</v>
      </c>
      <c r="AA1837" s="40" t="s">
        <v>2225</v>
      </c>
      <c r="AB1837" s="44" t="s">
        <v>1992</v>
      </c>
      <c r="AC1837" s="63"/>
      <c r="AD1837" s="57">
        <f t="shared" si="56"/>
        <v>0.86240000000000006</v>
      </c>
    </row>
    <row r="1838" spans="1:30" x14ac:dyDescent="0.3">
      <c r="A1838" s="47">
        <v>32080</v>
      </c>
      <c r="B1838" s="19">
        <v>99932</v>
      </c>
      <c r="C1838" s="49" t="s">
        <v>1992</v>
      </c>
      <c r="D1838" s="41" t="s">
        <v>57</v>
      </c>
      <c r="E1838" s="44" t="s">
        <v>1992</v>
      </c>
      <c r="F1838" s="18" t="s">
        <v>7</v>
      </c>
      <c r="G1838" s="16">
        <v>0.86240000000000006</v>
      </c>
      <c r="H1838" s="36">
        <f>(Reference!B$12*List!$G1838)+Reference!B$13</f>
        <v>855.34818737672845</v>
      </c>
      <c r="I1838" s="36">
        <f>(Reference!C$12*List!$G1838)+Reference!C$13</f>
        <v>1276.3718933487444</v>
      </c>
      <c r="J1838" s="36">
        <f>(Reference!D$12*List!$G1838)+Reference!D$13</f>
        <v>1527.6459884248811</v>
      </c>
      <c r="K1838" s="36">
        <f>(Reference!E$12*List!$G1838)+Reference!E$13</f>
        <v>1889.4806853345178</v>
      </c>
      <c r="L1838" s="36">
        <f>(Reference!F$12*List!$G1838)+Reference!F$13</f>
        <v>1968.2132351250409</v>
      </c>
      <c r="M1838" s="36">
        <f>(Reference!G$12*List!$G1838)+Reference!G$13</f>
        <v>2228.979907126276</v>
      </c>
      <c r="N1838" s="36">
        <f>(Reference!H$12*List!$G1838)+Reference!H$13</f>
        <v>2313.8547125742152</v>
      </c>
      <c r="O1838" s="36">
        <f>(Reference!I$12*List!$G1838)+Reference!I$13</f>
        <v>2404.8717736795707</v>
      </c>
      <c r="P1838" s="36">
        <f>(Reference!J$12*List!$G1838)+Reference!J$13</f>
        <v>2784.0164638055644</v>
      </c>
      <c r="Q1838" s="36">
        <f>(Reference!K$12*List!$G1838)+Reference!K$13</f>
        <v>2872.2415905211856</v>
      </c>
      <c r="R1838" s="36">
        <f>(Reference!L$12*List!$G1838)+Reference!L$13</f>
        <v>3098.9466629676563</v>
      </c>
      <c r="S1838" s="36">
        <f>(Reference!M$12*List!$G1838)+Reference!M$13</f>
        <v>3702.5628780283309</v>
      </c>
      <c r="T1838" s="36">
        <f>(Reference!N$12*List!$G1838)+Reference!N$13</f>
        <v>14935.631701687536</v>
      </c>
      <c r="U1838" s="12">
        <f>(Reference!O$12*List!$G1838)+Reference!O$13</f>
        <v>555.13706631731907</v>
      </c>
      <c r="V1838" s="12">
        <f>(Reference!P$12*List!$G1838)+Reference!P$13</f>
        <v>782.23859344713173</v>
      </c>
      <c r="W1838" s="12">
        <f>(Reference!Q$12*List!$G1838)+Reference!Q$13</f>
        <v>391.11929672356587</v>
      </c>
      <c r="X1838" s="54"/>
      <c r="Y1838" s="1" t="str">
        <f t="shared" si="57"/>
        <v>Grant County, New Mexico</v>
      </c>
      <c r="Z1838" s="41" t="s">
        <v>57</v>
      </c>
      <c r="AA1838" s="40" t="s">
        <v>2225</v>
      </c>
      <c r="AB1838" s="44" t="s">
        <v>1992</v>
      </c>
      <c r="AC1838" s="63"/>
      <c r="AD1838" s="57">
        <f t="shared" si="56"/>
        <v>0.86240000000000006</v>
      </c>
    </row>
    <row r="1839" spans="1:30" x14ac:dyDescent="0.3">
      <c r="A1839" s="47">
        <v>32090</v>
      </c>
      <c r="B1839" s="19">
        <v>99932</v>
      </c>
      <c r="C1839" s="49" t="s">
        <v>1992</v>
      </c>
      <c r="D1839" s="41" t="s">
        <v>729</v>
      </c>
      <c r="E1839" s="44" t="s">
        <v>1992</v>
      </c>
      <c r="F1839" s="18" t="s">
        <v>7</v>
      </c>
      <c r="G1839" s="16">
        <v>0.86240000000000006</v>
      </c>
      <c r="H1839" s="36">
        <f>(Reference!B$12*List!$G1839)+Reference!B$13</f>
        <v>855.34818737672845</v>
      </c>
      <c r="I1839" s="36">
        <f>(Reference!C$12*List!$G1839)+Reference!C$13</f>
        <v>1276.3718933487444</v>
      </c>
      <c r="J1839" s="36">
        <f>(Reference!D$12*List!$G1839)+Reference!D$13</f>
        <v>1527.6459884248811</v>
      </c>
      <c r="K1839" s="36">
        <f>(Reference!E$12*List!$G1839)+Reference!E$13</f>
        <v>1889.4806853345178</v>
      </c>
      <c r="L1839" s="36">
        <f>(Reference!F$12*List!$G1839)+Reference!F$13</f>
        <v>1968.2132351250409</v>
      </c>
      <c r="M1839" s="36">
        <f>(Reference!G$12*List!$G1839)+Reference!G$13</f>
        <v>2228.979907126276</v>
      </c>
      <c r="N1839" s="36">
        <f>(Reference!H$12*List!$G1839)+Reference!H$13</f>
        <v>2313.8547125742152</v>
      </c>
      <c r="O1839" s="36">
        <f>(Reference!I$12*List!$G1839)+Reference!I$13</f>
        <v>2404.8717736795707</v>
      </c>
      <c r="P1839" s="36">
        <f>(Reference!J$12*List!$G1839)+Reference!J$13</f>
        <v>2784.0164638055644</v>
      </c>
      <c r="Q1839" s="36">
        <f>(Reference!K$12*List!$G1839)+Reference!K$13</f>
        <v>2872.2415905211856</v>
      </c>
      <c r="R1839" s="36">
        <f>(Reference!L$12*List!$G1839)+Reference!L$13</f>
        <v>3098.9466629676563</v>
      </c>
      <c r="S1839" s="36">
        <f>(Reference!M$12*List!$G1839)+Reference!M$13</f>
        <v>3702.5628780283309</v>
      </c>
      <c r="T1839" s="36">
        <f>(Reference!N$12*List!$G1839)+Reference!N$13</f>
        <v>14935.631701687536</v>
      </c>
      <c r="U1839" s="12">
        <f>(Reference!O$12*List!$G1839)+Reference!O$13</f>
        <v>555.13706631731907</v>
      </c>
      <c r="V1839" s="12">
        <f>(Reference!P$12*List!$G1839)+Reference!P$13</f>
        <v>782.23859344713173</v>
      </c>
      <c r="W1839" s="12">
        <f>(Reference!Q$12*List!$G1839)+Reference!Q$13</f>
        <v>391.11929672356587</v>
      </c>
      <c r="X1839" s="54"/>
      <c r="Y1839" s="1" t="str">
        <f t="shared" si="57"/>
        <v>Guadalupe County, New Mexico</v>
      </c>
      <c r="Z1839" s="41" t="s">
        <v>729</v>
      </c>
      <c r="AA1839" s="40" t="s">
        <v>2225</v>
      </c>
      <c r="AB1839" s="44" t="s">
        <v>1992</v>
      </c>
      <c r="AC1839" s="63"/>
      <c r="AD1839" s="57">
        <f t="shared" si="56"/>
        <v>0.86240000000000006</v>
      </c>
    </row>
    <row r="1840" spans="1:30" x14ac:dyDescent="0.3">
      <c r="A1840" s="47">
        <v>32100</v>
      </c>
      <c r="B1840" s="19">
        <v>99932</v>
      </c>
      <c r="C1840" s="49" t="s">
        <v>1992</v>
      </c>
      <c r="D1840" s="41" t="s">
        <v>1546</v>
      </c>
      <c r="E1840" s="44" t="s">
        <v>1992</v>
      </c>
      <c r="F1840" s="18" t="s">
        <v>7</v>
      </c>
      <c r="G1840" s="16">
        <v>0.86240000000000006</v>
      </c>
      <c r="H1840" s="36">
        <f>(Reference!B$12*List!$G1840)+Reference!B$13</f>
        <v>855.34818737672845</v>
      </c>
      <c r="I1840" s="36">
        <f>(Reference!C$12*List!$G1840)+Reference!C$13</f>
        <v>1276.3718933487444</v>
      </c>
      <c r="J1840" s="36">
        <f>(Reference!D$12*List!$G1840)+Reference!D$13</f>
        <v>1527.6459884248811</v>
      </c>
      <c r="K1840" s="36">
        <f>(Reference!E$12*List!$G1840)+Reference!E$13</f>
        <v>1889.4806853345178</v>
      </c>
      <c r="L1840" s="36">
        <f>(Reference!F$12*List!$G1840)+Reference!F$13</f>
        <v>1968.2132351250409</v>
      </c>
      <c r="M1840" s="36">
        <f>(Reference!G$12*List!$G1840)+Reference!G$13</f>
        <v>2228.979907126276</v>
      </c>
      <c r="N1840" s="36">
        <f>(Reference!H$12*List!$G1840)+Reference!H$13</f>
        <v>2313.8547125742152</v>
      </c>
      <c r="O1840" s="36">
        <f>(Reference!I$12*List!$G1840)+Reference!I$13</f>
        <v>2404.8717736795707</v>
      </c>
      <c r="P1840" s="36">
        <f>(Reference!J$12*List!$G1840)+Reference!J$13</f>
        <v>2784.0164638055644</v>
      </c>
      <c r="Q1840" s="36">
        <f>(Reference!K$12*List!$G1840)+Reference!K$13</f>
        <v>2872.2415905211856</v>
      </c>
      <c r="R1840" s="36">
        <f>(Reference!L$12*List!$G1840)+Reference!L$13</f>
        <v>3098.9466629676563</v>
      </c>
      <c r="S1840" s="36">
        <f>(Reference!M$12*List!$G1840)+Reference!M$13</f>
        <v>3702.5628780283309</v>
      </c>
      <c r="T1840" s="36">
        <f>(Reference!N$12*List!$G1840)+Reference!N$13</f>
        <v>14935.631701687536</v>
      </c>
      <c r="U1840" s="12">
        <f>(Reference!O$12*List!$G1840)+Reference!O$13</f>
        <v>555.13706631731907</v>
      </c>
      <c r="V1840" s="12">
        <f>(Reference!P$12*List!$G1840)+Reference!P$13</f>
        <v>782.23859344713173</v>
      </c>
      <c r="W1840" s="12">
        <f>(Reference!Q$12*List!$G1840)+Reference!Q$13</f>
        <v>391.11929672356587</v>
      </c>
      <c r="X1840" s="54"/>
      <c r="Y1840" s="1" t="str">
        <f t="shared" si="57"/>
        <v>Harding County, New Mexico</v>
      </c>
      <c r="Z1840" s="41" t="s">
        <v>1546</v>
      </c>
      <c r="AA1840" s="40" t="s">
        <v>2225</v>
      </c>
      <c r="AB1840" s="44" t="s">
        <v>1992</v>
      </c>
      <c r="AC1840" s="63"/>
      <c r="AD1840" s="57">
        <f t="shared" si="56"/>
        <v>0.86240000000000006</v>
      </c>
    </row>
    <row r="1841" spans="1:30" x14ac:dyDescent="0.3">
      <c r="A1841" s="47">
        <v>32110</v>
      </c>
      <c r="B1841" s="19">
        <v>99932</v>
      </c>
      <c r="C1841" s="49" t="s">
        <v>1992</v>
      </c>
      <c r="D1841" s="41" t="s">
        <v>731</v>
      </c>
      <c r="E1841" s="44" t="s">
        <v>1992</v>
      </c>
      <c r="F1841" s="18" t="s">
        <v>7</v>
      </c>
      <c r="G1841" s="16">
        <v>0.86240000000000006</v>
      </c>
      <c r="H1841" s="36">
        <f>(Reference!B$12*List!$G1841)+Reference!B$13</f>
        <v>855.34818737672845</v>
      </c>
      <c r="I1841" s="36">
        <f>(Reference!C$12*List!$G1841)+Reference!C$13</f>
        <v>1276.3718933487444</v>
      </c>
      <c r="J1841" s="36">
        <f>(Reference!D$12*List!$G1841)+Reference!D$13</f>
        <v>1527.6459884248811</v>
      </c>
      <c r="K1841" s="36">
        <f>(Reference!E$12*List!$G1841)+Reference!E$13</f>
        <v>1889.4806853345178</v>
      </c>
      <c r="L1841" s="36">
        <f>(Reference!F$12*List!$G1841)+Reference!F$13</f>
        <v>1968.2132351250409</v>
      </c>
      <c r="M1841" s="36">
        <f>(Reference!G$12*List!$G1841)+Reference!G$13</f>
        <v>2228.979907126276</v>
      </c>
      <c r="N1841" s="36">
        <f>(Reference!H$12*List!$G1841)+Reference!H$13</f>
        <v>2313.8547125742152</v>
      </c>
      <c r="O1841" s="36">
        <f>(Reference!I$12*List!$G1841)+Reference!I$13</f>
        <v>2404.8717736795707</v>
      </c>
      <c r="P1841" s="36">
        <f>(Reference!J$12*List!$G1841)+Reference!J$13</f>
        <v>2784.0164638055644</v>
      </c>
      <c r="Q1841" s="36">
        <f>(Reference!K$12*List!$G1841)+Reference!K$13</f>
        <v>2872.2415905211856</v>
      </c>
      <c r="R1841" s="36">
        <f>(Reference!L$12*List!$G1841)+Reference!L$13</f>
        <v>3098.9466629676563</v>
      </c>
      <c r="S1841" s="36">
        <f>(Reference!M$12*List!$G1841)+Reference!M$13</f>
        <v>3702.5628780283309</v>
      </c>
      <c r="T1841" s="36">
        <f>(Reference!N$12*List!$G1841)+Reference!N$13</f>
        <v>14935.631701687536</v>
      </c>
      <c r="U1841" s="12">
        <f>(Reference!O$12*List!$G1841)+Reference!O$13</f>
        <v>555.13706631731907</v>
      </c>
      <c r="V1841" s="12">
        <f>(Reference!P$12*List!$G1841)+Reference!P$13</f>
        <v>782.23859344713173</v>
      </c>
      <c r="W1841" s="12">
        <f>(Reference!Q$12*List!$G1841)+Reference!Q$13</f>
        <v>391.11929672356587</v>
      </c>
      <c r="X1841" s="54"/>
      <c r="Y1841" s="1" t="str">
        <f t="shared" si="57"/>
        <v>Hidalgo County, New Mexico</v>
      </c>
      <c r="Z1841" s="41" t="s">
        <v>731</v>
      </c>
      <c r="AA1841" s="40" t="s">
        <v>2225</v>
      </c>
      <c r="AB1841" s="44" t="s">
        <v>1992</v>
      </c>
      <c r="AC1841" s="63"/>
      <c r="AD1841" s="57">
        <f t="shared" si="56"/>
        <v>0.86240000000000006</v>
      </c>
    </row>
    <row r="1842" spans="1:30" x14ac:dyDescent="0.3">
      <c r="A1842" s="47">
        <v>32120</v>
      </c>
      <c r="B1842" s="19">
        <v>99932</v>
      </c>
      <c r="C1842" s="49" t="s">
        <v>1992</v>
      </c>
      <c r="D1842" s="41" t="s">
        <v>1547</v>
      </c>
      <c r="E1842" s="44" t="s">
        <v>1992</v>
      </c>
      <c r="F1842" s="18" t="s">
        <v>7</v>
      </c>
      <c r="G1842" s="16">
        <v>0.86240000000000006</v>
      </c>
      <c r="H1842" s="36">
        <f>(Reference!B$12*List!$G1842)+Reference!B$13</f>
        <v>855.34818737672845</v>
      </c>
      <c r="I1842" s="36">
        <f>(Reference!C$12*List!$G1842)+Reference!C$13</f>
        <v>1276.3718933487444</v>
      </c>
      <c r="J1842" s="36">
        <f>(Reference!D$12*List!$G1842)+Reference!D$13</f>
        <v>1527.6459884248811</v>
      </c>
      <c r="K1842" s="36">
        <f>(Reference!E$12*List!$G1842)+Reference!E$13</f>
        <v>1889.4806853345178</v>
      </c>
      <c r="L1842" s="36">
        <f>(Reference!F$12*List!$G1842)+Reference!F$13</f>
        <v>1968.2132351250409</v>
      </c>
      <c r="M1842" s="36">
        <f>(Reference!G$12*List!$G1842)+Reference!G$13</f>
        <v>2228.979907126276</v>
      </c>
      <c r="N1842" s="36">
        <f>(Reference!H$12*List!$G1842)+Reference!H$13</f>
        <v>2313.8547125742152</v>
      </c>
      <c r="O1842" s="36">
        <f>(Reference!I$12*List!$G1842)+Reference!I$13</f>
        <v>2404.8717736795707</v>
      </c>
      <c r="P1842" s="36">
        <f>(Reference!J$12*List!$G1842)+Reference!J$13</f>
        <v>2784.0164638055644</v>
      </c>
      <c r="Q1842" s="36">
        <f>(Reference!K$12*List!$G1842)+Reference!K$13</f>
        <v>2872.2415905211856</v>
      </c>
      <c r="R1842" s="36">
        <f>(Reference!L$12*List!$G1842)+Reference!L$13</f>
        <v>3098.9466629676563</v>
      </c>
      <c r="S1842" s="36">
        <f>(Reference!M$12*List!$G1842)+Reference!M$13</f>
        <v>3702.5628780283309</v>
      </c>
      <c r="T1842" s="36">
        <f>(Reference!N$12*List!$G1842)+Reference!N$13</f>
        <v>14935.631701687536</v>
      </c>
      <c r="U1842" s="12">
        <f>(Reference!O$12*List!$G1842)+Reference!O$13</f>
        <v>555.13706631731907</v>
      </c>
      <c r="V1842" s="12">
        <f>(Reference!P$12*List!$G1842)+Reference!P$13</f>
        <v>782.23859344713173</v>
      </c>
      <c r="W1842" s="12">
        <f>(Reference!Q$12*List!$G1842)+Reference!Q$13</f>
        <v>391.11929672356587</v>
      </c>
      <c r="X1842" s="54"/>
      <c r="Y1842" s="1" t="str">
        <f t="shared" si="57"/>
        <v>Lea County, New Mexico</v>
      </c>
      <c r="Z1842" s="41" t="s">
        <v>1547</v>
      </c>
      <c r="AA1842" s="40" t="s">
        <v>2225</v>
      </c>
      <c r="AB1842" s="44" t="s">
        <v>1992</v>
      </c>
      <c r="AC1842" s="63"/>
      <c r="AD1842" s="57">
        <f t="shared" si="56"/>
        <v>0.86240000000000006</v>
      </c>
    </row>
    <row r="1843" spans="1:30" x14ac:dyDescent="0.3">
      <c r="A1843" s="47">
        <v>32130</v>
      </c>
      <c r="B1843" s="19">
        <v>99932</v>
      </c>
      <c r="C1843" s="49" t="s">
        <v>1992</v>
      </c>
      <c r="D1843" s="41" t="s">
        <v>58</v>
      </c>
      <c r="E1843" s="44" t="s">
        <v>1992</v>
      </c>
      <c r="F1843" s="18" t="s">
        <v>7</v>
      </c>
      <c r="G1843" s="16">
        <v>0.86240000000000006</v>
      </c>
      <c r="H1843" s="36">
        <f>(Reference!B$12*List!$G1843)+Reference!B$13</f>
        <v>855.34818737672845</v>
      </c>
      <c r="I1843" s="36">
        <f>(Reference!C$12*List!$G1843)+Reference!C$13</f>
        <v>1276.3718933487444</v>
      </c>
      <c r="J1843" s="36">
        <f>(Reference!D$12*List!$G1843)+Reference!D$13</f>
        <v>1527.6459884248811</v>
      </c>
      <c r="K1843" s="36">
        <f>(Reference!E$12*List!$G1843)+Reference!E$13</f>
        <v>1889.4806853345178</v>
      </c>
      <c r="L1843" s="36">
        <f>(Reference!F$12*List!$G1843)+Reference!F$13</f>
        <v>1968.2132351250409</v>
      </c>
      <c r="M1843" s="36">
        <f>(Reference!G$12*List!$G1843)+Reference!G$13</f>
        <v>2228.979907126276</v>
      </c>
      <c r="N1843" s="36">
        <f>(Reference!H$12*List!$G1843)+Reference!H$13</f>
        <v>2313.8547125742152</v>
      </c>
      <c r="O1843" s="36">
        <f>(Reference!I$12*List!$G1843)+Reference!I$13</f>
        <v>2404.8717736795707</v>
      </c>
      <c r="P1843" s="36">
        <f>(Reference!J$12*List!$G1843)+Reference!J$13</f>
        <v>2784.0164638055644</v>
      </c>
      <c r="Q1843" s="36">
        <f>(Reference!K$12*List!$G1843)+Reference!K$13</f>
        <v>2872.2415905211856</v>
      </c>
      <c r="R1843" s="36">
        <f>(Reference!L$12*List!$G1843)+Reference!L$13</f>
        <v>3098.9466629676563</v>
      </c>
      <c r="S1843" s="36">
        <f>(Reference!M$12*List!$G1843)+Reference!M$13</f>
        <v>3702.5628780283309</v>
      </c>
      <c r="T1843" s="36">
        <f>(Reference!N$12*List!$G1843)+Reference!N$13</f>
        <v>14935.631701687536</v>
      </c>
      <c r="U1843" s="12">
        <f>(Reference!O$12*List!$G1843)+Reference!O$13</f>
        <v>555.13706631731907</v>
      </c>
      <c r="V1843" s="12">
        <f>(Reference!P$12*List!$G1843)+Reference!P$13</f>
        <v>782.23859344713173</v>
      </c>
      <c r="W1843" s="12">
        <f>(Reference!Q$12*List!$G1843)+Reference!Q$13</f>
        <v>391.11929672356587</v>
      </c>
      <c r="X1843" s="54"/>
      <c r="Y1843" s="1" t="str">
        <f t="shared" si="57"/>
        <v>Lincoln County, New Mexico</v>
      </c>
      <c r="Z1843" s="41" t="s">
        <v>58</v>
      </c>
      <c r="AA1843" s="40" t="s">
        <v>2225</v>
      </c>
      <c r="AB1843" s="44" t="s">
        <v>1992</v>
      </c>
      <c r="AC1843" s="63"/>
      <c r="AD1843" s="57">
        <f t="shared" si="56"/>
        <v>0.86240000000000006</v>
      </c>
    </row>
    <row r="1844" spans="1:30" x14ac:dyDescent="0.3">
      <c r="A1844" s="47">
        <v>32131</v>
      </c>
      <c r="B1844" s="19">
        <v>99932</v>
      </c>
      <c r="C1844" s="49" t="s">
        <v>1992</v>
      </c>
      <c r="D1844" s="41" t="s">
        <v>1548</v>
      </c>
      <c r="E1844" s="44" t="s">
        <v>1992</v>
      </c>
      <c r="F1844" s="18" t="s">
        <v>7</v>
      </c>
      <c r="G1844" s="16">
        <v>0.86240000000000006</v>
      </c>
      <c r="H1844" s="36">
        <f>(Reference!B$12*List!$G1844)+Reference!B$13</f>
        <v>855.34818737672845</v>
      </c>
      <c r="I1844" s="36">
        <f>(Reference!C$12*List!$G1844)+Reference!C$13</f>
        <v>1276.3718933487444</v>
      </c>
      <c r="J1844" s="36">
        <f>(Reference!D$12*List!$G1844)+Reference!D$13</f>
        <v>1527.6459884248811</v>
      </c>
      <c r="K1844" s="36">
        <f>(Reference!E$12*List!$G1844)+Reference!E$13</f>
        <v>1889.4806853345178</v>
      </c>
      <c r="L1844" s="36">
        <f>(Reference!F$12*List!$G1844)+Reference!F$13</f>
        <v>1968.2132351250409</v>
      </c>
      <c r="M1844" s="36">
        <f>(Reference!G$12*List!$G1844)+Reference!G$13</f>
        <v>2228.979907126276</v>
      </c>
      <c r="N1844" s="36">
        <f>(Reference!H$12*List!$G1844)+Reference!H$13</f>
        <v>2313.8547125742152</v>
      </c>
      <c r="O1844" s="36">
        <f>(Reference!I$12*List!$G1844)+Reference!I$13</f>
        <v>2404.8717736795707</v>
      </c>
      <c r="P1844" s="36">
        <f>(Reference!J$12*List!$G1844)+Reference!J$13</f>
        <v>2784.0164638055644</v>
      </c>
      <c r="Q1844" s="36">
        <f>(Reference!K$12*List!$G1844)+Reference!K$13</f>
        <v>2872.2415905211856</v>
      </c>
      <c r="R1844" s="36">
        <f>(Reference!L$12*List!$G1844)+Reference!L$13</f>
        <v>3098.9466629676563</v>
      </c>
      <c r="S1844" s="36">
        <f>(Reference!M$12*List!$G1844)+Reference!M$13</f>
        <v>3702.5628780283309</v>
      </c>
      <c r="T1844" s="36">
        <f>(Reference!N$12*List!$G1844)+Reference!N$13</f>
        <v>14935.631701687536</v>
      </c>
      <c r="U1844" s="12">
        <f>(Reference!O$12*List!$G1844)+Reference!O$13</f>
        <v>555.13706631731907</v>
      </c>
      <c r="V1844" s="12">
        <f>(Reference!P$12*List!$G1844)+Reference!P$13</f>
        <v>782.23859344713173</v>
      </c>
      <c r="W1844" s="12">
        <f>(Reference!Q$12*List!$G1844)+Reference!Q$13</f>
        <v>391.11929672356587</v>
      </c>
      <c r="X1844" s="54"/>
      <c r="Y1844" s="1" t="str">
        <f t="shared" si="57"/>
        <v>Los Alamos County, New Mexico</v>
      </c>
      <c r="Z1844" s="41" t="s">
        <v>1548</v>
      </c>
      <c r="AA1844" s="40" t="s">
        <v>2225</v>
      </c>
      <c r="AB1844" s="44" t="s">
        <v>1992</v>
      </c>
      <c r="AC1844" s="63"/>
      <c r="AD1844" s="57">
        <f t="shared" si="56"/>
        <v>0.86240000000000006</v>
      </c>
    </row>
    <row r="1845" spans="1:30" x14ac:dyDescent="0.3">
      <c r="A1845" s="47">
        <v>32140</v>
      </c>
      <c r="B1845" s="19">
        <v>99932</v>
      </c>
      <c r="C1845" s="49" t="s">
        <v>1992</v>
      </c>
      <c r="D1845" s="41" t="s">
        <v>1549</v>
      </c>
      <c r="E1845" s="44" t="s">
        <v>1992</v>
      </c>
      <c r="F1845" s="18" t="s">
        <v>7</v>
      </c>
      <c r="G1845" s="16">
        <v>0.86240000000000006</v>
      </c>
      <c r="H1845" s="36">
        <f>(Reference!B$12*List!$G1845)+Reference!B$13</f>
        <v>855.34818737672845</v>
      </c>
      <c r="I1845" s="36">
        <f>(Reference!C$12*List!$G1845)+Reference!C$13</f>
        <v>1276.3718933487444</v>
      </c>
      <c r="J1845" s="36">
        <f>(Reference!D$12*List!$G1845)+Reference!D$13</f>
        <v>1527.6459884248811</v>
      </c>
      <c r="K1845" s="36">
        <f>(Reference!E$12*List!$G1845)+Reference!E$13</f>
        <v>1889.4806853345178</v>
      </c>
      <c r="L1845" s="36">
        <f>(Reference!F$12*List!$G1845)+Reference!F$13</f>
        <v>1968.2132351250409</v>
      </c>
      <c r="M1845" s="36">
        <f>(Reference!G$12*List!$G1845)+Reference!G$13</f>
        <v>2228.979907126276</v>
      </c>
      <c r="N1845" s="36">
        <f>(Reference!H$12*List!$G1845)+Reference!H$13</f>
        <v>2313.8547125742152</v>
      </c>
      <c r="O1845" s="36">
        <f>(Reference!I$12*List!$G1845)+Reference!I$13</f>
        <v>2404.8717736795707</v>
      </c>
      <c r="P1845" s="36">
        <f>(Reference!J$12*List!$G1845)+Reference!J$13</f>
        <v>2784.0164638055644</v>
      </c>
      <c r="Q1845" s="36">
        <f>(Reference!K$12*List!$G1845)+Reference!K$13</f>
        <v>2872.2415905211856</v>
      </c>
      <c r="R1845" s="36">
        <f>(Reference!L$12*List!$G1845)+Reference!L$13</f>
        <v>3098.9466629676563</v>
      </c>
      <c r="S1845" s="36">
        <f>(Reference!M$12*List!$G1845)+Reference!M$13</f>
        <v>3702.5628780283309</v>
      </c>
      <c r="T1845" s="36">
        <f>(Reference!N$12*List!$G1845)+Reference!N$13</f>
        <v>14935.631701687536</v>
      </c>
      <c r="U1845" s="12">
        <f>(Reference!O$12*List!$G1845)+Reference!O$13</f>
        <v>555.13706631731907</v>
      </c>
      <c r="V1845" s="12">
        <f>(Reference!P$12*List!$G1845)+Reference!P$13</f>
        <v>782.23859344713173</v>
      </c>
      <c r="W1845" s="12">
        <f>(Reference!Q$12*List!$G1845)+Reference!Q$13</f>
        <v>391.11929672356587</v>
      </c>
      <c r="X1845" s="54"/>
      <c r="Y1845" s="1" t="str">
        <f t="shared" si="57"/>
        <v>Luna County, New Mexico</v>
      </c>
      <c r="Z1845" s="41" t="s">
        <v>1549</v>
      </c>
      <c r="AA1845" s="40" t="s">
        <v>2225</v>
      </c>
      <c r="AB1845" s="44" t="s">
        <v>1992</v>
      </c>
      <c r="AC1845" s="63"/>
      <c r="AD1845" s="57">
        <f t="shared" si="56"/>
        <v>0.86240000000000006</v>
      </c>
    </row>
    <row r="1846" spans="1:30" x14ac:dyDescent="0.3">
      <c r="A1846" s="47">
        <v>32150</v>
      </c>
      <c r="B1846" s="19">
        <v>99932</v>
      </c>
      <c r="C1846" s="49" t="s">
        <v>1992</v>
      </c>
      <c r="D1846" s="41" t="s">
        <v>1550</v>
      </c>
      <c r="E1846" s="44" t="s">
        <v>1992</v>
      </c>
      <c r="F1846" s="18" t="s">
        <v>7</v>
      </c>
      <c r="G1846" s="16">
        <v>0.86240000000000006</v>
      </c>
      <c r="H1846" s="36">
        <f>(Reference!B$12*List!$G1846)+Reference!B$13</f>
        <v>855.34818737672845</v>
      </c>
      <c r="I1846" s="36">
        <f>(Reference!C$12*List!$G1846)+Reference!C$13</f>
        <v>1276.3718933487444</v>
      </c>
      <c r="J1846" s="36">
        <f>(Reference!D$12*List!$G1846)+Reference!D$13</f>
        <v>1527.6459884248811</v>
      </c>
      <c r="K1846" s="36">
        <f>(Reference!E$12*List!$G1846)+Reference!E$13</f>
        <v>1889.4806853345178</v>
      </c>
      <c r="L1846" s="36">
        <f>(Reference!F$12*List!$G1846)+Reference!F$13</f>
        <v>1968.2132351250409</v>
      </c>
      <c r="M1846" s="36">
        <f>(Reference!G$12*List!$G1846)+Reference!G$13</f>
        <v>2228.979907126276</v>
      </c>
      <c r="N1846" s="36">
        <f>(Reference!H$12*List!$G1846)+Reference!H$13</f>
        <v>2313.8547125742152</v>
      </c>
      <c r="O1846" s="36">
        <f>(Reference!I$12*List!$G1846)+Reference!I$13</f>
        <v>2404.8717736795707</v>
      </c>
      <c r="P1846" s="36">
        <f>(Reference!J$12*List!$G1846)+Reference!J$13</f>
        <v>2784.0164638055644</v>
      </c>
      <c r="Q1846" s="36">
        <f>(Reference!K$12*List!$G1846)+Reference!K$13</f>
        <v>2872.2415905211856</v>
      </c>
      <c r="R1846" s="36">
        <f>(Reference!L$12*List!$G1846)+Reference!L$13</f>
        <v>3098.9466629676563</v>
      </c>
      <c r="S1846" s="36">
        <f>(Reference!M$12*List!$G1846)+Reference!M$13</f>
        <v>3702.5628780283309</v>
      </c>
      <c r="T1846" s="36">
        <f>(Reference!N$12*List!$G1846)+Reference!N$13</f>
        <v>14935.631701687536</v>
      </c>
      <c r="U1846" s="12">
        <f>(Reference!O$12*List!$G1846)+Reference!O$13</f>
        <v>555.13706631731907</v>
      </c>
      <c r="V1846" s="12">
        <f>(Reference!P$12*List!$G1846)+Reference!P$13</f>
        <v>782.23859344713173</v>
      </c>
      <c r="W1846" s="12">
        <f>(Reference!Q$12*List!$G1846)+Reference!Q$13</f>
        <v>391.11929672356587</v>
      </c>
      <c r="X1846" s="54"/>
      <c r="Y1846" s="1" t="str">
        <f t="shared" si="57"/>
        <v>Mc Kinley County, New Mexico</v>
      </c>
      <c r="Z1846" s="41" t="s">
        <v>1550</v>
      </c>
      <c r="AA1846" s="40" t="s">
        <v>2225</v>
      </c>
      <c r="AB1846" s="44" t="s">
        <v>1992</v>
      </c>
      <c r="AC1846" s="63"/>
      <c r="AD1846" s="57">
        <f t="shared" si="56"/>
        <v>0.86240000000000006</v>
      </c>
    </row>
    <row r="1847" spans="1:30" x14ac:dyDescent="0.3">
      <c r="A1847" s="47">
        <v>32160</v>
      </c>
      <c r="B1847" s="19">
        <v>99932</v>
      </c>
      <c r="C1847" s="49" t="s">
        <v>1992</v>
      </c>
      <c r="D1847" s="41" t="s">
        <v>1551</v>
      </c>
      <c r="E1847" s="44" t="s">
        <v>1992</v>
      </c>
      <c r="F1847" s="18" t="s">
        <v>7</v>
      </c>
      <c r="G1847" s="16">
        <v>0.86240000000000006</v>
      </c>
      <c r="H1847" s="36">
        <f>(Reference!B$12*List!$G1847)+Reference!B$13</f>
        <v>855.34818737672845</v>
      </c>
      <c r="I1847" s="36">
        <f>(Reference!C$12*List!$G1847)+Reference!C$13</f>
        <v>1276.3718933487444</v>
      </c>
      <c r="J1847" s="36">
        <f>(Reference!D$12*List!$G1847)+Reference!D$13</f>
        <v>1527.6459884248811</v>
      </c>
      <c r="K1847" s="36">
        <f>(Reference!E$12*List!$G1847)+Reference!E$13</f>
        <v>1889.4806853345178</v>
      </c>
      <c r="L1847" s="36">
        <f>(Reference!F$12*List!$G1847)+Reference!F$13</f>
        <v>1968.2132351250409</v>
      </c>
      <c r="M1847" s="36">
        <f>(Reference!G$12*List!$G1847)+Reference!G$13</f>
        <v>2228.979907126276</v>
      </c>
      <c r="N1847" s="36">
        <f>(Reference!H$12*List!$G1847)+Reference!H$13</f>
        <v>2313.8547125742152</v>
      </c>
      <c r="O1847" s="36">
        <f>(Reference!I$12*List!$G1847)+Reference!I$13</f>
        <v>2404.8717736795707</v>
      </c>
      <c r="P1847" s="36">
        <f>(Reference!J$12*List!$G1847)+Reference!J$13</f>
        <v>2784.0164638055644</v>
      </c>
      <c r="Q1847" s="36">
        <f>(Reference!K$12*List!$G1847)+Reference!K$13</f>
        <v>2872.2415905211856</v>
      </c>
      <c r="R1847" s="36">
        <f>(Reference!L$12*List!$G1847)+Reference!L$13</f>
        <v>3098.9466629676563</v>
      </c>
      <c r="S1847" s="36">
        <f>(Reference!M$12*List!$G1847)+Reference!M$13</f>
        <v>3702.5628780283309</v>
      </c>
      <c r="T1847" s="36">
        <f>(Reference!N$12*List!$G1847)+Reference!N$13</f>
        <v>14935.631701687536</v>
      </c>
      <c r="U1847" s="12">
        <f>(Reference!O$12*List!$G1847)+Reference!O$13</f>
        <v>555.13706631731907</v>
      </c>
      <c r="V1847" s="12">
        <f>(Reference!P$12*List!$G1847)+Reference!P$13</f>
        <v>782.23859344713173</v>
      </c>
      <c r="W1847" s="12">
        <f>(Reference!Q$12*List!$G1847)+Reference!Q$13</f>
        <v>391.11929672356587</v>
      </c>
      <c r="X1847" s="54"/>
      <c r="Y1847" s="1" t="str">
        <f t="shared" si="57"/>
        <v>Mora County, New Mexico</v>
      </c>
      <c r="Z1847" s="41" t="s">
        <v>1551</v>
      </c>
      <c r="AA1847" s="40" t="s">
        <v>2225</v>
      </c>
      <c r="AB1847" s="44" t="s">
        <v>1992</v>
      </c>
      <c r="AC1847" s="63"/>
      <c r="AD1847" s="57">
        <f t="shared" si="56"/>
        <v>0.86240000000000006</v>
      </c>
    </row>
    <row r="1848" spans="1:30" x14ac:dyDescent="0.3">
      <c r="A1848" s="47">
        <v>32170</v>
      </c>
      <c r="B1848" s="19">
        <v>99932</v>
      </c>
      <c r="C1848" s="49" t="s">
        <v>1992</v>
      </c>
      <c r="D1848" s="41" t="s">
        <v>1043</v>
      </c>
      <c r="E1848" s="44" t="s">
        <v>1992</v>
      </c>
      <c r="F1848" s="18" t="s">
        <v>7</v>
      </c>
      <c r="G1848" s="16">
        <v>0.86240000000000006</v>
      </c>
      <c r="H1848" s="36">
        <f>(Reference!B$12*List!$G1848)+Reference!B$13</f>
        <v>855.34818737672845</v>
      </c>
      <c r="I1848" s="36">
        <f>(Reference!C$12*List!$G1848)+Reference!C$13</f>
        <v>1276.3718933487444</v>
      </c>
      <c r="J1848" s="36">
        <f>(Reference!D$12*List!$G1848)+Reference!D$13</f>
        <v>1527.6459884248811</v>
      </c>
      <c r="K1848" s="36">
        <f>(Reference!E$12*List!$G1848)+Reference!E$13</f>
        <v>1889.4806853345178</v>
      </c>
      <c r="L1848" s="36">
        <f>(Reference!F$12*List!$G1848)+Reference!F$13</f>
        <v>1968.2132351250409</v>
      </c>
      <c r="M1848" s="36">
        <f>(Reference!G$12*List!$G1848)+Reference!G$13</f>
        <v>2228.979907126276</v>
      </c>
      <c r="N1848" s="36">
        <f>(Reference!H$12*List!$G1848)+Reference!H$13</f>
        <v>2313.8547125742152</v>
      </c>
      <c r="O1848" s="36">
        <f>(Reference!I$12*List!$G1848)+Reference!I$13</f>
        <v>2404.8717736795707</v>
      </c>
      <c r="P1848" s="36">
        <f>(Reference!J$12*List!$G1848)+Reference!J$13</f>
        <v>2784.0164638055644</v>
      </c>
      <c r="Q1848" s="36">
        <f>(Reference!K$12*List!$G1848)+Reference!K$13</f>
        <v>2872.2415905211856</v>
      </c>
      <c r="R1848" s="36">
        <f>(Reference!L$12*List!$G1848)+Reference!L$13</f>
        <v>3098.9466629676563</v>
      </c>
      <c r="S1848" s="36">
        <f>(Reference!M$12*List!$G1848)+Reference!M$13</f>
        <v>3702.5628780283309</v>
      </c>
      <c r="T1848" s="36">
        <f>(Reference!N$12*List!$G1848)+Reference!N$13</f>
        <v>14935.631701687536</v>
      </c>
      <c r="U1848" s="12">
        <f>(Reference!O$12*List!$G1848)+Reference!O$13</f>
        <v>555.13706631731907</v>
      </c>
      <c r="V1848" s="12">
        <f>(Reference!P$12*List!$G1848)+Reference!P$13</f>
        <v>782.23859344713173</v>
      </c>
      <c r="W1848" s="12">
        <f>(Reference!Q$12*List!$G1848)+Reference!Q$13</f>
        <v>391.11929672356587</v>
      </c>
      <c r="X1848" s="54"/>
      <c r="Y1848" s="1" t="str">
        <f t="shared" si="57"/>
        <v>Otero County, New Mexico</v>
      </c>
      <c r="Z1848" s="41" t="s">
        <v>1043</v>
      </c>
      <c r="AA1848" s="40" t="s">
        <v>2225</v>
      </c>
      <c r="AB1848" s="44" t="s">
        <v>1992</v>
      </c>
      <c r="AC1848" s="63"/>
      <c r="AD1848" s="57">
        <f t="shared" si="56"/>
        <v>0.86240000000000006</v>
      </c>
    </row>
    <row r="1849" spans="1:30" x14ac:dyDescent="0.3">
      <c r="A1849" s="47">
        <v>32180</v>
      </c>
      <c r="B1849" s="19">
        <v>99932</v>
      </c>
      <c r="C1849" s="49" t="s">
        <v>1992</v>
      </c>
      <c r="D1849" s="41" t="s">
        <v>1552</v>
      </c>
      <c r="E1849" s="44" t="s">
        <v>1992</v>
      </c>
      <c r="F1849" s="18" t="s">
        <v>7</v>
      </c>
      <c r="G1849" s="16">
        <v>0.86240000000000006</v>
      </c>
      <c r="H1849" s="36">
        <f>(Reference!B$12*List!$G1849)+Reference!B$13</f>
        <v>855.34818737672845</v>
      </c>
      <c r="I1849" s="36">
        <f>(Reference!C$12*List!$G1849)+Reference!C$13</f>
        <v>1276.3718933487444</v>
      </c>
      <c r="J1849" s="36">
        <f>(Reference!D$12*List!$G1849)+Reference!D$13</f>
        <v>1527.6459884248811</v>
      </c>
      <c r="K1849" s="36">
        <f>(Reference!E$12*List!$G1849)+Reference!E$13</f>
        <v>1889.4806853345178</v>
      </c>
      <c r="L1849" s="36">
        <f>(Reference!F$12*List!$G1849)+Reference!F$13</f>
        <v>1968.2132351250409</v>
      </c>
      <c r="M1849" s="36">
        <f>(Reference!G$12*List!$G1849)+Reference!G$13</f>
        <v>2228.979907126276</v>
      </c>
      <c r="N1849" s="36">
        <f>(Reference!H$12*List!$G1849)+Reference!H$13</f>
        <v>2313.8547125742152</v>
      </c>
      <c r="O1849" s="36">
        <f>(Reference!I$12*List!$G1849)+Reference!I$13</f>
        <v>2404.8717736795707</v>
      </c>
      <c r="P1849" s="36">
        <f>(Reference!J$12*List!$G1849)+Reference!J$13</f>
        <v>2784.0164638055644</v>
      </c>
      <c r="Q1849" s="36">
        <f>(Reference!K$12*List!$G1849)+Reference!K$13</f>
        <v>2872.2415905211856</v>
      </c>
      <c r="R1849" s="36">
        <f>(Reference!L$12*List!$G1849)+Reference!L$13</f>
        <v>3098.9466629676563</v>
      </c>
      <c r="S1849" s="36">
        <f>(Reference!M$12*List!$G1849)+Reference!M$13</f>
        <v>3702.5628780283309</v>
      </c>
      <c r="T1849" s="36">
        <f>(Reference!N$12*List!$G1849)+Reference!N$13</f>
        <v>14935.631701687536</v>
      </c>
      <c r="U1849" s="12">
        <f>(Reference!O$12*List!$G1849)+Reference!O$13</f>
        <v>555.13706631731907</v>
      </c>
      <c r="V1849" s="12">
        <f>(Reference!P$12*List!$G1849)+Reference!P$13</f>
        <v>782.23859344713173</v>
      </c>
      <c r="W1849" s="12">
        <f>(Reference!Q$12*List!$G1849)+Reference!Q$13</f>
        <v>391.11929672356587</v>
      </c>
      <c r="X1849" s="54"/>
      <c r="Y1849" s="1" t="str">
        <f t="shared" si="57"/>
        <v>Quay County, New Mexico</v>
      </c>
      <c r="Z1849" s="41" t="s">
        <v>1552</v>
      </c>
      <c r="AA1849" s="40" t="s">
        <v>2225</v>
      </c>
      <c r="AB1849" s="44" t="s">
        <v>1992</v>
      </c>
      <c r="AC1849" s="63"/>
      <c r="AD1849" s="57">
        <f t="shared" si="56"/>
        <v>0.86240000000000006</v>
      </c>
    </row>
    <row r="1850" spans="1:30" x14ac:dyDescent="0.3">
      <c r="A1850" s="47">
        <v>32190</v>
      </c>
      <c r="B1850" s="19">
        <v>99932</v>
      </c>
      <c r="C1850" s="49" t="s">
        <v>1992</v>
      </c>
      <c r="D1850" s="41" t="s">
        <v>1553</v>
      </c>
      <c r="E1850" s="44" t="s">
        <v>1992</v>
      </c>
      <c r="F1850" s="18" t="s">
        <v>7</v>
      </c>
      <c r="G1850" s="16">
        <v>0.86240000000000006</v>
      </c>
      <c r="H1850" s="36">
        <f>(Reference!B$12*List!$G1850)+Reference!B$13</f>
        <v>855.34818737672845</v>
      </c>
      <c r="I1850" s="36">
        <f>(Reference!C$12*List!$G1850)+Reference!C$13</f>
        <v>1276.3718933487444</v>
      </c>
      <c r="J1850" s="36">
        <f>(Reference!D$12*List!$G1850)+Reference!D$13</f>
        <v>1527.6459884248811</v>
      </c>
      <c r="K1850" s="36">
        <f>(Reference!E$12*List!$G1850)+Reference!E$13</f>
        <v>1889.4806853345178</v>
      </c>
      <c r="L1850" s="36">
        <f>(Reference!F$12*List!$G1850)+Reference!F$13</f>
        <v>1968.2132351250409</v>
      </c>
      <c r="M1850" s="36">
        <f>(Reference!G$12*List!$G1850)+Reference!G$13</f>
        <v>2228.979907126276</v>
      </c>
      <c r="N1850" s="36">
        <f>(Reference!H$12*List!$G1850)+Reference!H$13</f>
        <v>2313.8547125742152</v>
      </c>
      <c r="O1850" s="36">
        <f>(Reference!I$12*List!$G1850)+Reference!I$13</f>
        <v>2404.8717736795707</v>
      </c>
      <c r="P1850" s="36">
        <f>(Reference!J$12*List!$G1850)+Reference!J$13</f>
        <v>2784.0164638055644</v>
      </c>
      <c r="Q1850" s="36">
        <f>(Reference!K$12*List!$G1850)+Reference!K$13</f>
        <v>2872.2415905211856</v>
      </c>
      <c r="R1850" s="36">
        <f>(Reference!L$12*List!$G1850)+Reference!L$13</f>
        <v>3098.9466629676563</v>
      </c>
      <c r="S1850" s="36">
        <f>(Reference!M$12*List!$G1850)+Reference!M$13</f>
        <v>3702.5628780283309</v>
      </c>
      <c r="T1850" s="36">
        <f>(Reference!N$12*List!$G1850)+Reference!N$13</f>
        <v>14935.631701687536</v>
      </c>
      <c r="U1850" s="12">
        <f>(Reference!O$12*List!$G1850)+Reference!O$13</f>
        <v>555.13706631731907</v>
      </c>
      <c r="V1850" s="12">
        <f>(Reference!P$12*List!$G1850)+Reference!P$13</f>
        <v>782.23859344713173</v>
      </c>
      <c r="W1850" s="12">
        <f>(Reference!Q$12*List!$G1850)+Reference!Q$13</f>
        <v>391.11929672356587</v>
      </c>
      <c r="X1850" s="54"/>
      <c r="Y1850" s="1" t="str">
        <f t="shared" si="57"/>
        <v>Rio Arriba County, New Mexico</v>
      </c>
      <c r="Z1850" s="41" t="s">
        <v>1553</v>
      </c>
      <c r="AA1850" s="40" t="s">
        <v>2225</v>
      </c>
      <c r="AB1850" s="44" t="s">
        <v>1992</v>
      </c>
      <c r="AC1850" s="63"/>
      <c r="AD1850" s="57">
        <f t="shared" si="56"/>
        <v>0.86240000000000006</v>
      </c>
    </row>
    <row r="1851" spans="1:30" x14ac:dyDescent="0.3">
      <c r="A1851" s="47">
        <v>32200</v>
      </c>
      <c r="B1851" s="19">
        <v>99932</v>
      </c>
      <c r="C1851" s="49" t="s">
        <v>1992</v>
      </c>
      <c r="D1851" s="41" t="s">
        <v>1483</v>
      </c>
      <c r="E1851" s="44" t="s">
        <v>1992</v>
      </c>
      <c r="F1851" s="18" t="s">
        <v>7</v>
      </c>
      <c r="G1851" s="16">
        <v>0.86240000000000006</v>
      </c>
      <c r="H1851" s="36">
        <f>(Reference!B$12*List!$G1851)+Reference!B$13</f>
        <v>855.34818737672845</v>
      </c>
      <c r="I1851" s="36">
        <f>(Reference!C$12*List!$G1851)+Reference!C$13</f>
        <v>1276.3718933487444</v>
      </c>
      <c r="J1851" s="36">
        <f>(Reference!D$12*List!$G1851)+Reference!D$13</f>
        <v>1527.6459884248811</v>
      </c>
      <c r="K1851" s="36">
        <f>(Reference!E$12*List!$G1851)+Reference!E$13</f>
        <v>1889.4806853345178</v>
      </c>
      <c r="L1851" s="36">
        <f>(Reference!F$12*List!$G1851)+Reference!F$13</f>
        <v>1968.2132351250409</v>
      </c>
      <c r="M1851" s="36">
        <f>(Reference!G$12*List!$G1851)+Reference!G$13</f>
        <v>2228.979907126276</v>
      </c>
      <c r="N1851" s="36">
        <f>(Reference!H$12*List!$G1851)+Reference!H$13</f>
        <v>2313.8547125742152</v>
      </c>
      <c r="O1851" s="36">
        <f>(Reference!I$12*List!$G1851)+Reference!I$13</f>
        <v>2404.8717736795707</v>
      </c>
      <c r="P1851" s="36">
        <f>(Reference!J$12*List!$G1851)+Reference!J$13</f>
        <v>2784.0164638055644</v>
      </c>
      <c r="Q1851" s="36">
        <f>(Reference!K$12*List!$G1851)+Reference!K$13</f>
        <v>2872.2415905211856</v>
      </c>
      <c r="R1851" s="36">
        <f>(Reference!L$12*List!$G1851)+Reference!L$13</f>
        <v>3098.9466629676563</v>
      </c>
      <c r="S1851" s="36">
        <f>(Reference!M$12*List!$G1851)+Reference!M$13</f>
        <v>3702.5628780283309</v>
      </c>
      <c r="T1851" s="36">
        <f>(Reference!N$12*List!$G1851)+Reference!N$13</f>
        <v>14935.631701687536</v>
      </c>
      <c r="U1851" s="12">
        <f>(Reference!O$12*List!$G1851)+Reference!O$13</f>
        <v>555.13706631731907</v>
      </c>
      <c r="V1851" s="12">
        <f>(Reference!P$12*List!$G1851)+Reference!P$13</f>
        <v>782.23859344713173</v>
      </c>
      <c r="W1851" s="12">
        <f>(Reference!Q$12*List!$G1851)+Reference!Q$13</f>
        <v>391.11929672356587</v>
      </c>
      <c r="X1851" s="54"/>
      <c r="Y1851" s="1" t="str">
        <f t="shared" si="57"/>
        <v>Roosevelt County, New Mexico</v>
      </c>
      <c r="Z1851" s="41" t="s">
        <v>1483</v>
      </c>
      <c r="AA1851" s="40" t="s">
        <v>2225</v>
      </c>
      <c r="AB1851" s="44" t="s">
        <v>1992</v>
      </c>
      <c r="AC1851" s="63"/>
      <c r="AD1851" s="57">
        <f t="shared" si="56"/>
        <v>0.86240000000000006</v>
      </c>
    </row>
    <row r="1852" spans="1:30" x14ac:dyDescent="0.3">
      <c r="A1852" s="47">
        <v>32220</v>
      </c>
      <c r="B1852" s="28">
        <v>22140</v>
      </c>
      <c r="C1852" s="49" t="s">
        <v>2472</v>
      </c>
      <c r="D1852" s="40" t="s">
        <v>483</v>
      </c>
      <c r="E1852" s="43" t="s">
        <v>1992</v>
      </c>
      <c r="F1852" s="18" t="s">
        <v>6</v>
      </c>
      <c r="G1852" s="10">
        <v>0.9476</v>
      </c>
      <c r="H1852" s="36">
        <f>(Reference!B$12*List!$G1852)+Reference!B$13</f>
        <v>919.51525117705501</v>
      </c>
      <c r="I1852" s="36">
        <f>(Reference!C$12*List!$G1852)+Reference!C$13</f>
        <v>1372.1235859601888</v>
      </c>
      <c r="J1852" s="36">
        <f>(Reference!D$12*List!$G1852)+Reference!D$13</f>
        <v>1642.2479236954803</v>
      </c>
      <c r="K1852" s="36">
        <f>(Reference!E$12*List!$G1852)+Reference!E$13</f>
        <v>2031.2269700343006</v>
      </c>
      <c r="L1852" s="36">
        <f>(Reference!F$12*List!$G1852)+Reference!F$13</f>
        <v>2115.8659291913591</v>
      </c>
      <c r="M1852" s="36">
        <f>(Reference!G$12*List!$G1852)+Reference!G$13</f>
        <v>2396.1949641299834</v>
      </c>
      <c r="N1852" s="36">
        <f>(Reference!H$12*List!$G1852)+Reference!H$13</f>
        <v>2487.4369626539042</v>
      </c>
      <c r="O1852" s="36">
        <f>(Reference!I$12*List!$G1852)+Reference!I$13</f>
        <v>2585.2820005446874</v>
      </c>
      <c r="P1852" s="36">
        <f>(Reference!J$12*List!$G1852)+Reference!J$13</f>
        <v>2992.8696123719392</v>
      </c>
      <c r="Q1852" s="36">
        <f>(Reference!K$12*List!$G1852)+Reference!K$13</f>
        <v>3087.713268732331</v>
      </c>
      <c r="R1852" s="36">
        <f>(Reference!L$12*List!$G1852)+Reference!L$13</f>
        <v>3331.4254490001722</v>
      </c>
      <c r="S1852" s="36">
        <f>(Reference!M$12*List!$G1852)+Reference!M$13</f>
        <v>3980.3241358709502</v>
      </c>
      <c r="T1852" s="36">
        <f>(Reference!N$12*List!$G1852)+Reference!N$13</f>
        <v>16056.08258525065</v>
      </c>
      <c r="U1852" s="12">
        <f>(Reference!O$12*List!$G1852)+Reference!O$13</f>
        <v>596.78269797704979</v>
      </c>
      <c r="V1852" s="12">
        <f>(Reference!P$12*List!$G1852)+Reference!P$13</f>
        <v>840.92107442220663</v>
      </c>
      <c r="W1852" s="12">
        <f>(Reference!Q$12*List!$G1852)+Reference!Q$13</f>
        <v>420.46053721110331</v>
      </c>
      <c r="X1852" s="54"/>
      <c r="Y1852" s="1" t="str">
        <f t="shared" si="57"/>
        <v>San Juan County, New Mexico</v>
      </c>
      <c r="Z1852" s="40" t="s">
        <v>483</v>
      </c>
      <c r="AA1852" s="40" t="s">
        <v>2225</v>
      </c>
      <c r="AB1852" s="43" t="s">
        <v>1992</v>
      </c>
      <c r="AC1852" s="62"/>
      <c r="AD1852" s="57">
        <f t="shared" si="56"/>
        <v>0.9476</v>
      </c>
    </row>
    <row r="1853" spans="1:30" x14ac:dyDescent="0.3">
      <c r="A1853" s="47">
        <v>32230</v>
      </c>
      <c r="B1853" s="19">
        <v>99932</v>
      </c>
      <c r="C1853" s="49" t="s">
        <v>1992</v>
      </c>
      <c r="D1853" s="41" t="s">
        <v>1050</v>
      </c>
      <c r="E1853" s="44" t="s">
        <v>1992</v>
      </c>
      <c r="F1853" s="18" t="s">
        <v>7</v>
      </c>
      <c r="G1853" s="16">
        <v>0.86240000000000006</v>
      </c>
      <c r="H1853" s="36">
        <f>(Reference!B$12*List!$G1853)+Reference!B$13</f>
        <v>855.34818737672845</v>
      </c>
      <c r="I1853" s="36">
        <f>(Reference!C$12*List!$G1853)+Reference!C$13</f>
        <v>1276.3718933487444</v>
      </c>
      <c r="J1853" s="36">
        <f>(Reference!D$12*List!$G1853)+Reference!D$13</f>
        <v>1527.6459884248811</v>
      </c>
      <c r="K1853" s="36">
        <f>(Reference!E$12*List!$G1853)+Reference!E$13</f>
        <v>1889.4806853345178</v>
      </c>
      <c r="L1853" s="36">
        <f>(Reference!F$12*List!$G1853)+Reference!F$13</f>
        <v>1968.2132351250409</v>
      </c>
      <c r="M1853" s="36">
        <f>(Reference!G$12*List!$G1853)+Reference!G$13</f>
        <v>2228.979907126276</v>
      </c>
      <c r="N1853" s="36">
        <f>(Reference!H$12*List!$G1853)+Reference!H$13</f>
        <v>2313.8547125742152</v>
      </c>
      <c r="O1853" s="36">
        <f>(Reference!I$12*List!$G1853)+Reference!I$13</f>
        <v>2404.8717736795707</v>
      </c>
      <c r="P1853" s="36">
        <f>(Reference!J$12*List!$G1853)+Reference!J$13</f>
        <v>2784.0164638055644</v>
      </c>
      <c r="Q1853" s="36">
        <f>(Reference!K$12*List!$G1853)+Reference!K$13</f>
        <v>2872.2415905211856</v>
      </c>
      <c r="R1853" s="36">
        <f>(Reference!L$12*List!$G1853)+Reference!L$13</f>
        <v>3098.9466629676563</v>
      </c>
      <c r="S1853" s="36">
        <f>(Reference!M$12*List!$G1853)+Reference!M$13</f>
        <v>3702.5628780283309</v>
      </c>
      <c r="T1853" s="36">
        <f>(Reference!N$12*List!$G1853)+Reference!N$13</f>
        <v>14935.631701687536</v>
      </c>
      <c r="U1853" s="12">
        <f>(Reference!O$12*List!$G1853)+Reference!O$13</f>
        <v>555.13706631731907</v>
      </c>
      <c r="V1853" s="12">
        <f>(Reference!P$12*List!$G1853)+Reference!P$13</f>
        <v>782.23859344713173</v>
      </c>
      <c r="W1853" s="12">
        <f>(Reference!Q$12*List!$G1853)+Reference!Q$13</f>
        <v>391.11929672356587</v>
      </c>
      <c r="X1853" s="54"/>
      <c r="Y1853" s="1" t="str">
        <f t="shared" si="57"/>
        <v>San Miguel County, New Mexico</v>
      </c>
      <c r="Z1853" s="41" t="s">
        <v>1050</v>
      </c>
      <c r="AA1853" s="40" t="s">
        <v>2225</v>
      </c>
      <c r="AB1853" s="44" t="s">
        <v>1992</v>
      </c>
      <c r="AC1853" s="63"/>
      <c r="AD1853" s="57">
        <f t="shared" si="56"/>
        <v>0.86240000000000006</v>
      </c>
    </row>
    <row r="1854" spans="1:30" x14ac:dyDescent="0.3">
      <c r="A1854" s="47">
        <v>32210</v>
      </c>
      <c r="B1854" s="28">
        <v>10740</v>
      </c>
      <c r="C1854" s="49" t="s">
        <v>2470</v>
      </c>
      <c r="D1854" s="40" t="s">
        <v>482</v>
      </c>
      <c r="E1854" s="43" t="s">
        <v>1992</v>
      </c>
      <c r="F1854" s="18" t="s">
        <v>6</v>
      </c>
      <c r="G1854" s="10">
        <v>0.91300000000000003</v>
      </c>
      <c r="H1854" s="36">
        <f>(Reference!B$12*List!$G1854)+Reference!B$13</f>
        <v>893.45679569006802</v>
      </c>
      <c r="I1854" s="36">
        <f>(Reference!C$12*List!$G1854)+Reference!C$13</f>
        <v>1333.238508913757</v>
      </c>
      <c r="J1854" s="36">
        <f>(Reference!D$12*List!$G1854)+Reference!D$13</f>
        <v>1595.7077011560116</v>
      </c>
      <c r="K1854" s="36">
        <f>(Reference!E$12*List!$G1854)+Reference!E$13</f>
        <v>1973.6633379848583</v>
      </c>
      <c r="L1854" s="36">
        <f>(Reference!F$12*List!$G1854)+Reference!F$13</f>
        <v>2055.9036848874316</v>
      </c>
      <c r="M1854" s="36">
        <f>(Reference!G$12*List!$G1854)+Reference!G$13</f>
        <v>2328.2883799477268</v>
      </c>
      <c r="N1854" s="36">
        <f>(Reference!H$12*List!$G1854)+Reference!H$13</f>
        <v>2416.9446404384435</v>
      </c>
      <c r="O1854" s="36">
        <f>(Reference!I$12*List!$G1854)+Reference!I$13</f>
        <v>2512.0168145173047</v>
      </c>
      <c r="P1854" s="36">
        <f>(Reference!J$12*List!$G1854)+Reference!J$13</f>
        <v>2908.0536623672847</v>
      </c>
      <c r="Q1854" s="36">
        <f>(Reference!K$12*List!$G1854)+Reference!K$13</f>
        <v>3000.2095120878985</v>
      </c>
      <c r="R1854" s="36">
        <f>(Reference!L$12*List!$G1854)+Reference!L$13</f>
        <v>3237.0150499775773</v>
      </c>
      <c r="S1854" s="36">
        <f>(Reference!M$12*List!$G1854)+Reference!M$13</f>
        <v>3867.5243762306377</v>
      </c>
      <c r="T1854" s="36">
        <f>(Reference!N$12*List!$G1854)+Reference!N$13</f>
        <v>15601.063799202719</v>
      </c>
      <c r="U1854" s="12">
        <f>(Reference!O$12*List!$G1854)+Reference!O$13</f>
        <v>579.87027009645499</v>
      </c>
      <c r="V1854" s="12">
        <f>(Reference!P$12*List!$G1854)+Reference!P$13</f>
        <v>817.08992604500486</v>
      </c>
      <c r="W1854" s="12">
        <f>(Reference!Q$12*List!$G1854)+Reference!Q$13</f>
        <v>408.54496302250243</v>
      </c>
      <c r="X1854" s="54"/>
      <c r="Y1854" s="1" t="str">
        <f t="shared" si="57"/>
        <v>Sandoval County, New Mexico</v>
      </c>
      <c r="Z1854" s="40" t="s">
        <v>482</v>
      </c>
      <c r="AA1854" s="40" t="s">
        <v>2225</v>
      </c>
      <c r="AB1854" s="43" t="s">
        <v>1992</v>
      </c>
      <c r="AC1854" s="62"/>
      <c r="AD1854" s="57">
        <f t="shared" si="56"/>
        <v>0.91300000000000003</v>
      </c>
    </row>
    <row r="1855" spans="1:30" x14ac:dyDescent="0.3">
      <c r="A1855" s="47">
        <v>32240</v>
      </c>
      <c r="B1855" s="28">
        <v>42140</v>
      </c>
      <c r="C1855" s="49" t="s">
        <v>2473</v>
      </c>
      <c r="D1855" s="40" t="s">
        <v>484</v>
      </c>
      <c r="E1855" s="43" t="s">
        <v>1992</v>
      </c>
      <c r="F1855" s="18" t="s">
        <v>6</v>
      </c>
      <c r="G1855" s="10">
        <v>1.1145</v>
      </c>
      <c r="H1855" s="36">
        <f>(Reference!B$12*List!$G1855)+Reference!B$13</f>
        <v>1045.2134078469437</v>
      </c>
      <c r="I1855" s="36">
        <f>(Reference!C$12*List!$G1855)+Reference!C$13</f>
        <v>1559.6935096321376</v>
      </c>
      <c r="J1855" s="36">
        <f>(Reference!D$12*List!$G1855)+Reference!D$13</f>
        <v>1866.7439682572533</v>
      </c>
      <c r="K1855" s="36">
        <f>(Reference!E$12*List!$G1855)+Reference!E$13</f>
        <v>2308.8966286774198</v>
      </c>
      <c r="L1855" s="36">
        <f>(Reference!F$12*List!$G1855)+Reference!F$13</f>
        <v>2405.1057723799559</v>
      </c>
      <c r="M1855" s="36">
        <f>(Reference!G$12*List!$G1855)+Reference!G$13</f>
        <v>2723.7559149975759</v>
      </c>
      <c r="N1855" s="36">
        <f>(Reference!H$12*List!$G1855)+Reference!H$13</f>
        <v>2827.4707365776144</v>
      </c>
      <c r="O1855" s="36">
        <f>(Reference!I$12*List!$G1855)+Reference!I$13</f>
        <v>2938.6912360351562</v>
      </c>
      <c r="P1855" s="36">
        <f>(Reference!J$12*List!$G1855)+Reference!J$13</f>
        <v>3401.9962613828311</v>
      </c>
      <c r="Q1855" s="36">
        <f>(Reference!K$12*List!$G1855)+Reference!K$13</f>
        <v>3509.8050890778723</v>
      </c>
      <c r="R1855" s="36">
        <f>(Reference!L$12*List!$G1855)+Reference!L$13</f>
        <v>3786.8328361929762</v>
      </c>
      <c r="S1855" s="36">
        <f>(Reference!M$12*List!$G1855)+Reference!M$13</f>
        <v>4524.4362712457541</v>
      </c>
      <c r="T1855" s="36">
        <f>(Reference!N$12*List!$G1855)+Reference!N$13</f>
        <v>18250.956440493421</v>
      </c>
      <c r="U1855" s="12">
        <f>(Reference!O$12*List!$G1855)+Reference!O$13</f>
        <v>678.36316656870554</v>
      </c>
      <c r="V1855" s="12">
        <f>(Reference!P$12*List!$G1855)+Reference!P$13</f>
        <v>955.87537107408502</v>
      </c>
      <c r="W1855" s="12">
        <f>(Reference!Q$12*List!$G1855)+Reference!Q$13</f>
        <v>477.93768553704251</v>
      </c>
      <c r="X1855" s="54"/>
      <c r="Y1855" s="1" t="str">
        <f t="shared" si="57"/>
        <v>Santa Fe County, New Mexico</v>
      </c>
      <c r="Z1855" s="40" t="s">
        <v>484</v>
      </c>
      <c r="AA1855" s="40" t="s">
        <v>2225</v>
      </c>
      <c r="AB1855" s="43" t="s">
        <v>1992</v>
      </c>
      <c r="AC1855" s="62"/>
      <c r="AD1855" s="57">
        <f t="shared" si="56"/>
        <v>1.1145</v>
      </c>
    </row>
    <row r="1856" spans="1:30" x14ac:dyDescent="0.3">
      <c r="A1856" s="47">
        <v>32250</v>
      </c>
      <c r="B1856" s="19">
        <v>99932</v>
      </c>
      <c r="C1856" s="49" t="s">
        <v>1992</v>
      </c>
      <c r="D1856" s="41" t="s">
        <v>1013</v>
      </c>
      <c r="E1856" s="44" t="s">
        <v>1992</v>
      </c>
      <c r="F1856" s="18" t="s">
        <v>7</v>
      </c>
      <c r="G1856" s="16">
        <v>0.86240000000000006</v>
      </c>
      <c r="H1856" s="36">
        <f>(Reference!B$12*List!$G1856)+Reference!B$13</f>
        <v>855.34818737672845</v>
      </c>
      <c r="I1856" s="36">
        <f>(Reference!C$12*List!$G1856)+Reference!C$13</f>
        <v>1276.3718933487444</v>
      </c>
      <c r="J1856" s="36">
        <f>(Reference!D$12*List!$G1856)+Reference!D$13</f>
        <v>1527.6459884248811</v>
      </c>
      <c r="K1856" s="36">
        <f>(Reference!E$12*List!$G1856)+Reference!E$13</f>
        <v>1889.4806853345178</v>
      </c>
      <c r="L1856" s="36">
        <f>(Reference!F$12*List!$G1856)+Reference!F$13</f>
        <v>1968.2132351250409</v>
      </c>
      <c r="M1856" s="36">
        <f>(Reference!G$12*List!$G1856)+Reference!G$13</f>
        <v>2228.979907126276</v>
      </c>
      <c r="N1856" s="36">
        <f>(Reference!H$12*List!$G1856)+Reference!H$13</f>
        <v>2313.8547125742152</v>
      </c>
      <c r="O1856" s="36">
        <f>(Reference!I$12*List!$G1856)+Reference!I$13</f>
        <v>2404.8717736795707</v>
      </c>
      <c r="P1856" s="36">
        <f>(Reference!J$12*List!$G1856)+Reference!J$13</f>
        <v>2784.0164638055644</v>
      </c>
      <c r="Q1856" s="36">
        <f>(Reference!K$12*List!$G1856)+Reference!K$13</f>
        <v>2872.2415905211856</v>
      </c>
      <c r="R1856" s="36">
        <f>(Reference!L$12*List!$G1856)+Reference!L$13</f>
        <v>3098.9466629676563</v>
      </c>
      <c r="S1856" s="36">
        <f>(Reference!M$12*List!$G1856)+Reference!M$13</f>
        <v>3702.5628780283309</v>
      </c>
      <c r="T1856" s="36">
        <f>(Reference!N$12*List!$G1856)+Reference!N$13</f>
        <v>14935.631701687536</v>
      </c>
      <c r="U1856" s="12">
        <f>(Reference!O$12*List!$G1856)+Reference!O$13</f>
        <v>555.13706631731907</v>
      </c>
      <c r="V1856" s="12">
        <f>(Reference!P$12*List!$G1856)+Reference!P$13</f>
        <v>782.23859344713173</v>
      </c>
      <c r="W1856" s="12">
        <f>(Reference!Q$12*List!$G1856)+Reference!Q$13</f>
        <v>391.11929672356587</v>
      </c>
      <c r="X1856" s="54"/>
      <c r="Y1856" s="1" t="str">
        <f t="shared" si="57"/>
        <v>Sierra County, New Mexico</v>
      </c>
      <c r="Z1856" s="41" t="s">
        <v>1013</v>
      </c>
      <c r="AA1856" s="40" t="s">
        <v>2225</v>
      </c>
      <c r="AB1856" s="44" t="s">
        <v>1992</v>
      </c>
      <c r="AC1856" s="63"/>
      <c r="AD1856" s="57">
        <f t="shared" si="56"/>
        <v>0.86240000000000006</v>
      </c>
    </row>
    <row r="1857" spans="1:30" x14ac:dyDescent="0.3">
      <c r="A1857" s="47">
        <v>32260</v>
      </c>
      <c r="B1857" s="19">
        <v>99932</v>
      </c>
      <c r="C1857" s="49" t="s">
        <v>1992</v>
      </c>
      <c r="D1857" s="41" t="s">
        <v>1554</v>
      </c>
      <c r="E1857" s="44" t="s">
        <v>1992</v>
      </c>
      <c r="F1857" s="18" t="s">
        <v>7</v>
      </c>
      <c r="G1857" s="16">
        <v>0.86240000000000006</v>
      </c>
      <c r="H1857" s="36">
        <f>(Reference!B$12*List!$G1857)+Reference!B$13</f>
        <v>855.34818737672845</v>
      </c>
      <c r="I1857" s="36">
        <f>(Reference!C$12*List!$G1857)+Reference!C$13</f>
        <v>1276.3718933487444</v>
      </c>
      <c r="J1857" s="36">
        <f>(Reference!D$12*List!$G1857)+Reference!D$13</f>
        <v>1527.6459884248811</v>
      </c>
      <c r="K1857" s="36">
        <f>(Reference!E$12*List!$G1857)+Reference!E$13</f>
        <v>1889.4806853345178</v>
      </c>
      <c r="L1857" s="36">
        <f>(Reference!F$12*List!$G1857)+Reference!F$13</f>
        <v>1968.2132351250409</v>
      </c>
      <c r="M1857" s="36">
        <f>(Reference!G$12*List!$G1857)+Reference!G$13</f>
        <v>2228.979907126276</v>
      </c>
      <c r="N1857" s="36">
        <f>(Reference!H$12*List!$G1857)+Reference!H$13</f>
        <v>2313.8547125742152</v>
      </c>
      <c r="O1857" s="36">
        <f>(Reference!I$12*List!$G1857)+Reference!I$13</f>
        <v>2404.8717736795707</v>
      </c>
      <c r="P1857" s="36">
        <f>(Reference!J$12*List!$G1857)+Reference!J$13</f>
        <v>2784.0164638055644</v>
      </c>
      <c r="Q1857" s="36">
        <f>(Reference!K$12*List!$G1857)+Reference!K$13</f>
        <v>2872.2415905211856</v>
      </c>
      <c r="R1857" s="36">
        <f>(Reference!L$12*List!$G1857)+Reference!L$13</f>
        <v>3098.9466629676563</v>
      </c>
      <c r="S1857" s="36">
        <f>(Reference!M$12*List!$G1857)+Reference!M$13</f>
        <v>3702.5628780283309</v>
      </c>
      <c r="T1857" s="36">
        <f>(Reference!N$12*List!$G1857)+Reference!N$13</f>
        <v>14935.631701687536</v>
      </c>
      <c r="U1857" s="12">
        <f>(Reference!O$12*List!$G1857)+Reference!O$13</f>
        <v>555.13706631731907</v>
      </c>
      <c r="V1857" s="12">
        <f>(Reference!P$12*List!$G1857)+Reference!P$13</f>
        <v>782.23859344713173</v>
      </c>
      <c r="W1857" s="12">
        <f>(Reference!Q$12*List!$G1857)+Reference!Q$13</f>
        <v>391.11929672356587</v>
      </c>
      <c r="X1857" s="54"/>
      <c r="Y1857" s="1" t="str">
        <f t="shared" si="57"/>
        <v>Socorro County, New Mexico</v>
      </c>
      <c r="Z1857" s="41" t="s">
        <v>1554</v>
      </c>
      <c r="AA1857" s="40" t="s">
        <v>2225</v>
      </c>
      <c r="AB1857" s="44" t="s">
        <v>1992</v>
      </c>
      <c r="AC1857" s="63"/>
      <c r="AD1857" s="57">
        <f t="shared" si="56"/>
        <v>0.86240000000000006</v>
      </c>
    </row>
    <row r="1858" spans="1:30" x14ac:dyDescent="0.3">
      <c r="A1858" s="47">
        <v>32270</v>
      </c>
      <c r="B1858" s="19">
        <v>99932</v>
      </c>
      <c r="C1858" s="49" t="s">
        <v>1992</v>
      </c>
      <c r="D1858" s="41" t="s">
        <v>1555</v>
      </c>
      <c r="E1858" s="44" t="s">
        <v>1992</v>
      </c>
      <c r="F1858" s="18" t="s">
        <v>7</v>
      </c>
      <c r="G1858" s="16">
        <v>0.86240000000000006</v>
      </c>
      <c r="H1858" s="36">
        <f>(Reference!B$12*List!$G1858)+Reference!B$13</f>
        <v>855.34818737672845</v>
      </c>
      <c r="I1858" s="36">
        <f>(Reference!C$12*List!$G1858)+Reference!C$13</f>
        <v>1276.3718933487444</v>
      </c>
      <c r="J1858" s="36">
        <f>(Reference!D$12*List!$G1858)+Reference!D$13</f>
        <v>1527.6459884248811</v>
      </c>
      <c r="K1858" s="36">
        <f>(Reference!E$12*List!$G1858)+Reference!E$13</f>
        <v>1889.4806853345178</v>
      </c>
      <c r="L1858" s="36">
        <f>(Reference!F$12*List!$G1858)+Reference!F$13</f>
        <v>1968.2132351250409</v>
      </c>
      <c r="M1858" s="36">
        <f>(Reference!G$12*List!$G1858)+Reference!G$13</f>
        <v>2228.979907126276</v>
      </c>
      <c r="N1858" s="36">
        <f>(Reference!H$12*List!$G1858)+Reference!H$13</f>
        <v>2313.8547125742152</v>
      </c>
      <c r="O1858" s="36">
        <f>(Reference!I$12*List!$G1858)+Reference!I$13</f>
        <v>2404.8717736795707</v>
      </c>
      <c r="P1858" s="36">
        <f>(Reference!J$12*List!$G1858)+Reference!J$13</f>
        <v>2784.0164638055644</v>
      </c>
      <c r="Q1858" s="36">
        <f>(Reference!K$12*List!$G1858)+Reference!K$13</f>
        <v>2872.2415905211856</v>
      </c>
      <c r="R1858" s="36">
        <f>(Reference!L$12*List!$G1858)+Reference!L$13</f>
        <v>3098.9466629676563</v>
      </c>
      <c r="S1858" s="36">
        <f>(Reference!M$12*List!$G1858)+Reference!M$13</f>
        <v>3702.5628780283309</v>
      </c>
      <c r="T1858" s="36">
        <f>(Reference!N$12*List!$G1858)+Reference!N$13</f>
        <v>14935.631701687536</v>
      </c>
      <c r="U1858" s="12">
        <f>(Reference!O$12*List!$G1858)+Reference!O$13</f>
        <v>555.13706631731907</v>
      </c>
      <c r="V1858" s="12">
        <f>(Reference!P$12*List!$G1858)+Reference!P$13</f>
        <v>782.23859344713173</v>
      </c>
      <c r="W1858" s="12">
        <f>(Reference!Q$12*List!$G1858)+Reference!Q$13</f>
        <v>391.11929672356587</v>
      </c>
      <c r="X1858" s="54"/>
      <c r="Y1858" s="1" t="str">
        <f t="shared" si="57"/>
        <v>Taos County, New Mexico</v>
      </c>
      <c r="Z1858" s="41" t="s">
        <v>1555</v>
      </c>
      <c r="AA1858" s="40" t="s">
        <v>2225</v>
      </c>
      <c r="AB1858" s="44" t="s">
        <v>1992</v>
      </c>
      <c r="AC1858" s="63"/>
      <c r="AD1858" s="57">
        <f t="shared" si="56"/>
        <v>0.86240000000000006</v>
      </c>
    </row>
    <row r="1859" spans="1:30" x14ac:dyDescent="0.3">
      <c r="A1859" s="47">
        <v>32280</v>
      </c>
      <c r="B1859" s="28">
        <v>10740</v>
      </c>
      <c r="C1859" s="49" t="s">
        <v>2470</v>
      </c>
      <c r="D1859" s="40" t="s">
        <v>485</v>
      </c>
      <c r="E1859" s="43" t="s">
        <v>1992</v>
      </c>
      <c r="F1859" s="18" t="s">
        <v>6</v>
      </c>
      <c r="G1859" s="10">
        <v>0.91300000000000003</v>
      </c>
      <c r="H1859" s="36">
        <f>(Reference!B$12*List!$G1859)+Reference!B$13</f>
        <v>893.45679569006802</v>
      </c>
      <c r="I1859" s="36">
        <f>(Reference!C$12*List!$G1859)+Reference!C$13</f>
        <v>1333.238508913757</v>
      </c>
      <c r="J1859" s="36">
        <f>(Reference!D$12*List!$G1859)+Reference!D$13</f>
        <v>1595.7077011560116</v>
      </c>
      <c r="K1859" s="36">
        <f>(Reference!E$12*List!$G1859)+Reference!E$13</f>
        <v>1973.6633379848583</v>
      </c>
      <c r="L1859" s="36">
        <f>(Reference!F$12*List!$G1859)+Reference!F$13</f>
        <v>2055.9036848874316</v>
      </c>
      <c r="M1859" s="36">
        <f>(Reference!G$12*List!$G1859)+Reference!G$13</f>
        <v>2328.2883799477268</v>
      </c>
      <c r="N1859" s="36">
        <f>(Reference!H$12*List!$G1859)+Reference!H$13</f>
        <v>2416.9446404384435</v>
      </c>
      <c r="O1859" s="36">
        <f>(Reference!I$12*List!$G1859)+Reference!I$13</f>
        <v>2512.0168145173047</v>
      </c>
      <c r="P1859" s="36">
        <f>(Reference!J$12*List!$G1859)+Reference!J$13</f>
        <v>2908.0536623672847</v>
      </c>
      <c r="Q1859" s="36">
        <f>(Reference!K$12*List!$G1859)+Reference!K$13</f>
        <v>3000.2095120878985</v>
      </c>
      <c r="R1859" s="36">
        <f>(Reference!L$12*List!$G1859)+Reference!L$13</f>
        <v>3237.0150499775773</v>
      </c>
      <c r="S1859" s="36">
        <f>(Reference!M$12*List!$G1859)+Reference!M$13</f>
        <v>3867.5243762306377</v>
      </c>
      <c r="T1859" s="36">
        <f>(Reference!N$12*List!$G1859)+Reference!N$13</f>
        <v>15601.063799202719</v>
      </c>
      <c r="U1859" s="12">
        <f>(Reference!O$12*List!$G1859)+Reference!O$13</f>
        <v>579.87027009645499</v>
      </c>
      <c r="V1859" s="12">
        <f>(Reference!P$12*List!$G1859)+Reference!P$13</f>
        <v>817.08992604500486</v>
      </c>
      <c r="W1859" s="12">
        <f>(Reference!Q$12*List!$G1859)+Reference!Q$13</f>
        <v>408.54496302250243</v>
      </c>
      <c r="X1859" s="54"/>
      <c r="Y1859" s="1" t="str">
        <f t="shared" si="57"/>
        <v>Torrance County, New Mexico</v>
      </c>
      <c r="Z1859" s="40" t="s">
        <v>485</v>
      </c>
      <c r="AA1859" s="40" t="s">
        <v>2225</v>
      </c>
      <c r="AB1859" s="43" t="s">
        <v>1992</v>
      </c>
      <c r="AC1859" s="62"/>
      <c r="AD1859" s="57">
        <f t="shared" si="56"/>
        <v>0.91300000000000003</v>
      </c>
    </row>
    <row r="1860" spans="1:30" x14ac:dyDescent="0.3">
      <c r="A1860" s="47">
        <v>32290</v>
      </c>
      <c r="B1860" s="19">
        <v>99932</v>
      </c>
      <c r="C1860" s="49" t="s">
        <v>1992</v>
      </c>
      <c r="D1860" s="41" t="s">
        <v>365</v>
      </c>
      <c r="E1860" s="44" t="s">
        <v>1992</v>
      </c>
      <c r="F1860" s="18" t="s">
        <v>7</v>
      </c>
      <c r="G1860" s="16">
        <v>0.86240000000000006</v>
      </c>
      <c r="H1860" s="36">
        <f>(Reference!B$12*List!$G1860)+Reference!B$13</f>
        <v>855.34818737672845</v>
      </c>
      <c r="I1860" s="36">
        <f>(Reference!C$12*List!$G1860)+Reference!C$13</f>
        <v>1276.3718933487444</v>
      </c>
      <c r="J1860" s="36">
        <f>(Reference!D$12*List!$G1860)+Reference!D$13</f>
        <v>1527.6459884248811</v>
      </c>
      <c r="K1860" s="36">
        <f>(Reference!E$12*List!$G1860)+Reference!E$13</f>
        <v>1889.4806853345178</v>
      </c>
      <c r="L1860" s="36">
        <f>(Reference!F$12*List!$G1860)+Reference!F$13</f>
        <v>1968.2132351250409</v>
      </c>
      <c r="M1860" s="36">
        <f>(Reference!G$12*List!$G1860)+Reference!G$13</f>
        <v>2228.979907126276</v>
      </c>
      <c r="N1860" s="36">
        <f>(Reference!H$12*List!$G1860)+Reference!H$13</f>
        <v>2313.8547125742152</v>
      </c>
      <c r="O1860" s="36">
        <f>(Reference!I$12*List!$G1860)+Reference!I$13</f>
        <v>2404.8717736795707</v>
      </c>
      <c r="P1860" s="36">
        <f>(Reference!J$12*List!$G1860)+Reference!J$13</f>
        <v>2784.0164638055644</v>
      </c>
      <c r="Q1860" s="36">
        <f>(Reference!K$12*List!$G1860)+Reference!K$13</f>
        <v>2872.2415905211856</v>
      </c>
      <c r="R1860" s="36">
        <f>(Reference!L$12*List!$G1860)+Reference!L$13</f>
        <v>3098.9466629676563</v>
      </c>
      <c r="S1860" s="36">
        <f>(Reference!M$12*List!$G1860)+Reference!M$13</f>
        <v>3702.5628780283309</v>
      </c>
      <c r="T1860" s="36">
        <f>(Reference!N$12*List!$G1860)+Reference!N$13</f>
        <v>14935.631701687536</v>
      </c>
      <c r="U1860" s="12">
        <f>(Reference!O$12*List!$G1860)+Reference!O$13</f>
        <v>555.13706631731907</v>
      </c>
      <c r="V1860" s="12">
        <f>(Reference!P$12*List!$G1860)+Reference!P$13</f>
        <v>782.23859344713173</v>
      </c>
      <c r="W1860" s="12">
        <f>(Reference!Q$12*List!$G1860)+Reference!Q$13</f>
        <v>391.11929672356587</v>
      </c>
      <c r="X1860" s="54"/>
      <c r="Y1860" s="1" t="str">
        <f t="shared" si="57"/>
        <v>Union County, New Mexico</v>
      </c>
      <c r="Z1860" s="41" t="s">
        <v>365</v>
      </c>
      <c r="AA1860" s="40" t="s">
        <v>2225</v>
      </c>
      <c r="AB1860" s="44" t="s">
        <v>1992</v>
      </c>
      <c r="AC1860" s="63"/>
      <c r="AD1860" s="57">
        <f t="shared" si="56"/>
        <v>0.86240000000000006</v>
      </c>
    </row>
    <row r="1861" spans="1:30" x14ac:dyDescent="0.3">
      <c r="A1861" s="47">
        <v>32300</v>
      </c>
      <c r="B1861" s="28">
        <v>10740</v>
      </c>
      <c r="C1861" s="49" t="s">
        <v>2470</v>
      </c>
      <c r="D1861" s="40" t="s">
        <v>486</v>
      </c>
      <c r="E1861" s="43" t="s">
        <v>1992</v>
      </c>
      <c r="F1861" s="18" t="s">
        <v>6</v>
      </c>
      <c r="G1861" s="10">
        <v>0.91300000000000003</v>
      </c>
      <c r="H1861" s="36">
        <f>(Reference!B$12*List!$G1861)+Reference!B$13</f>
        <v>893.45679569006802</v>
      </c>
      <c r="I1861" s="36">
        <f>(Reference!C$12*List!$G1861)+Reference!C$13</f>
        <v>1333.238508913757</v>
      </c>
      <c r="J1861" s="36">
        <f>(Reference!D$12*List!$G1861)+Reference!D$13</f>
        <v>1595.7077011560116</v>
      </c>
      <c r="K1861" s="36">
        <f>(Reference!E$12*List!$G1861)+Reference!E$13</f>
        <v>1973.6633379848583</v>
      </c>
      <c r="L1861" s="36">
        <f>(Reference!F$12*List!$G1861)+Reference!F$13</f>
        <v>2055.9036848874316</v>
      </c>
      <c r="M1861" s="36">
        <f>(Reference!G$12*List!$G1861)+Reference!G$13</f>
        <v>2328.2883799477268</v>
      </c>
      <c r="N1861" s="36">
        <f>(Reference!H$12*List!$G1861)+Reference!H$13</f>
        <v>2416.9446404384435</v>
      </c>
      <c r="O1861" s="36">
        <f>(Reference!I$12*List!$G1861)+Reference!I$13</f>
        <v>2512.0168145173047</v>
      </c>
      <c r="P1861" s="36">
        <f>(Reference!J$12*List!$G1861)+Reference!J$13</f>
        <v>2908.0536623672847</v>
      </c>
      <c r="Q1861" s="36">
        <f>(Reference!K$12*List!$G1861)+Reference!K$13</f>
        <v>3000.2095120878985</v>
      </c>
      <c r="R1861" s="36">
        <f>(Reference!L$12*List!$G1861)+Reference!L$13</f>
        <v>3237.0150499775773</v>
      </c>
      <c r="S1861" s="36">
        <f>(Reference!M$12*List!$G1861)+Reference!M$13</f>
        <v>3867.5243762306377</v>
      </c>
      <c r="T1861" s="36">
        <f>(Reference!N$12*List!$G1861)+Reference!N$13</f>
        <v>15601.063799202719</v>
      </c>
      <c r="U1861" s="12">
        <f>(Reference!O$12*List!$G1861)+Reference!O$13</f>
        <v>579.87027009645499</v>
      </c>
      <c r="V1861" s="12">
        <f>(Reference!P$12*List!$G1861)+Reference!P$13</f>
        <v>817.08992604500486</v>
      </c>
      <c r="W1861" s="12">
        <f>(Reference!Q$12*List!$G1861)+Reference!Q$13</f>
        <v>408.54496302250243</v>
      </c>
      <c r="X1861" s="54"/>
      <c r="Y1861" s="1" t="str">
        <f t="shared" si="57"/>
        <v>Valencia County, New Mexico</v>
      </c>
      <c r="Z1861" s="40" t="s">
        <v>486</v>
      </c>
      <c r="AA1861" s="40" t="s">
        <v>2225</v>
      </c>
      <c r="AB1861" s="43" t="s">
        <v>1992</v>
      </c>
      <c r="AC1861" s="62"/>
      <c r="AD1861" s="57">
        <f t="shared" si="56"/>
        <v>0.91300000000000003</v>
      </c>
    </row>
    <row r="1862" spans="1:30" x14ac:dyDescent="0.3">
      <c r="A1862" s="47">
        <v>33000</v>
      </c>
      <c r="B1862" s="28">
        <v>10580</v>
      </c>
      <c r="C1862" s="49" t="s">
        <v>2474</v>
      </c>
      <c r="D1862" s="40" t="s">
        <v>487</v>
      </c>
      <c r="E1862" s="43" t="s">
        <v>1993</v>
      </c>
      <c r="F1862" s="18" t="s">
        <v>6</v>
      </c>
      <c r="G1862" s="10">
        <v>0.81120000000000003</v>
      </c>
      <c r="H1862" s="36">
        <f>(Reference!B$12*List!$G1862)+Reference!B$13</f>
        <v>816.78769833240074</v>
      </c>
      <c r="I1862" s="36">
        <f>(Reference!C$12*List!$G1862)+Reference!C$13</f>
        <v>1218.8309700892848</v>
      </c>
      <c r="J1862" s="36">
        <f>(Reference!D$12*List!$G1862)+Reference!D$13</f>
        <v>1458.7772198115631</v>
      </c>
      <c r="K1862" s="36">
        <f>(Reference!E$12*List!$G1862)+Reference!E$13</f>
        <v>1804.2998194116437</v>
      </c>
      <c r="L1862" s="36">
        <f>(Reference!F$12*List!$G1862)+Reference!F$13</f>
        <v>1879.4829776579577</v>
      </c>
      <c r="M1862" s="36">
        <f>(Reference!G$12*List!$G1862)+Reference!G$13</f>
        <v>2128.493863480855</v>
      </c>
      <c r="N1862" s="36">
        <f>(Reference!H$12*List!$G1862)+Reference!H$13</f>
        <v>2209.5423744981581</v>
      </c>
      <c r="O1862" s="36">
        <f>(Reference!I$12*List!$G1862)+Reference!I$13</f>
        <v>2296.4562382864497</v>
      </c>
      <c r="P1862" s="36">
        <f>(Reference!J$12*List!$G1862)+Reference!J$13</f>
        <v>2658.5084684229541</v>
      </c>
      <c r="Q1862" s="36">
        <f>(Reference!K$12*List!$G1862)+Reference!K$13</f>
        <v>2742.7562627698871</v>
      </c>
      <c r="R1862" s="36">
        <f>(Reference!L$12*List!$G1862)+Reference!L$13</f>
        <v>2959.2411014082099</v>
      </c>
      <c r="S1862" s="36">
        <f>(Reference!M$12*List!$G1862)+Reference!M$13</f>
        <v>3535.6453146299491</v>
      </c>
      <c r="T1862" s="36">
        <f>(Reference!N$12*List!$G1862)+Reference!N$13</f>
        <v>14262.309104992331</v>
      </c>
      <c r="U1862" s="12">
        <f>(Reference!O$12*List!$G1862)+Reference!O$13</f>
        <v>530.11058344198796</v>
      </c>
      <c r="V1862" s="12">
        <f>(Reference!P$12*List!$G1862)+Reference!P$13</f>
        <v>746.97400394098327</v>
      </c>
      <c r="W1862" s="12">
        <f>(Reference!Q$12*List!$G1862)+Reference!Q$13</f>
        <v>373.48700197049163</v>
      </c>
      <c r="X1862" s="54"/>
      <c r="Y1862" s="1" t="str">
        <f t="shared" si="57"/>
        <v>Albany County, New York</v>
      </c>
      <c r="Z1862" s="40" t="s">
        <v>487</v>
      </c>
      <c r="AA1862" s="40" t="s">
        <v>2225</v>
      </c>
      <c r="AB1862" s="43" t="s">
        <v>1993</v>
      </c>
      <c r="AC1862" s="62"/>
      <c r="AD1862" s="57">
        <f t="shared" si="56"/>
        <v>0.81120000000000003</v>
      </c>
    </row>
    <row r="1863" spans="1:30" x14ac:dyDescent="0.3">
      <c r="A1863" s="47">
        <v>33010</v>
      </c>
      <c r="B1863" s="19">
        <v>99933</v>
      </c>
      <c r="C1863" s="49" t="s">
        <v>2475</v>
      </c>
      <c r="D1863" s="41" t="s">
        <v>373</v>
      </c>
      <c r="E1863" s="44" t="s">
        <v>1993</v>
      </c>
      <c r="F1863" s="18" t="s">
        <v>7</v>
      </c>
      <c r="G1863" s="16">
        <v>0.84989999999999999</v>
      </c>
      <c r="H1863" s="36">
        <f>(Reference!B$12*List!$G1863)+Reference!B$13</f>
        <v>845.93400548114062</v>
      </c>
      <c r="I1863" s="36">
        <f>(Reference!C$12*List!$G1863)+Reference!C$13</f>
        <v>1262.3238163811029</v>
      </c>
      <c r="J1863" s="36">
        <f>(Reference!D$12*List!$G1863)+Reference!D$13</f>
        <v>1510.8323242126451</v>
      </c>
      <c r="K1863" s="36">
        <f>(Reference!E$12*List!$G1863)+Reference!E$13</f>
        <v>1868.684575490066</v>
      </c>
      <c r="L1863" s="36">
        <f>(Reference!F$12*List!$G1863)+Reference!F$13</f>
        <v>1946.5505746106162</v>
      </c>
      <c r="M1863" s="36">
        <f>(Reference!G$12*List!$G1863)+Reference!G$13</f>
        <v>2204.4471816269051</v>
      </c>
      <c r="N1863" s="36">
        <f>(Reference!H$12*List!$G1863)+Reference!H$13</f>
        <v>2288.3878331611149</v>
      </c>
      <c r="O1863" s="36">
        <f>(Reference!I$12*List!$G1863)+Reference!I$13</f>
        <v>2378.4031371089845</v>
      </c>
      <c r="P1863" s="36">
        <f>(Reference!J$12*List!$G1863)+Reference!J$13</f>
        <v>2753.3748633703567</v>
      </c>
      <c r="Q1863" s="36">
        <f>(Reference!K$12*List!$G1863)+Reference!K$13</f>
        <v>2840.628961675654</v>
      </c>
      <c r="R1863" s="36">
        <f>(Reference!L$12*List!$G1863)+Reference!L$13</f>
        <v>3064.8388598525562</v>
      </c>
      <c r="S1863" s="36">
        <f>(Reference!M$12*List!$G1863)+Reference!M$13</f>
        <v>3661.8115197767725</v>
      </c>
      <c r="T1863" s="36">
        <f>(Reference!N$12*List!$G1863)+Reference!N$13</f>
        <v>14771.246302103744</v>
      </c>
      <c r="U1863" s="12">
        <f>(Reference!O$12*List!$G1863)+Reference!O$13</f>
        <v>549.02708514658389</v>
      </c>
      <c r="V1863" s="12">
        <f>(Reference!P$12*List!$G1863)+Reference!P$13</f>
        <v>773.629074524732</v>
      </c>
      <c r="W1863" s="12">
        <f>(Reference!Q$12*List!$G1863)+Reference!Q$13</f>
        <v>386.814537262366</v>
      </c>
      <c r="X1863" s="54"/>
      <c r="Y1863" s="1" t="str">
        <f t="shared" si="57"/>
        <v>Allegany County, New York</v>
      </c>
      <c r="Z1863" s="41" t="s">
        <v>373</v>
      </c>
      <c r="AA1863" s="40" t="s">
        <v>2225</v>
      </c>
      <c r="AB1863" s="44" t="s">
        <v>1993</v>
      </c>
      <c r="AC1863" s="63"/>
      <c r="AD1863" s="57">
        <f t="shared" si="56"/>
        <v>0.84989999999999999</v>
      </c>
    </row>
    <row r="1864" spans="1:30" x14ac:dyDescent="0.3">
      <c r="A1864" s="47">
        <v>33020</v>
      </c>
      <c r="B1864" s="28">
        <v>35614</v>
      </c>
      <c r="C1864" s="49" t="s">
        <v>2463</v>
      </c>
      <c r="D1864" s="40" t="s">
        <v>488</v>
      </c>
      <c r="E1864" s="43" t="s">
        <v>1993</v>
      </c>
      <c r="F1864" s="18" t="s">
        <v>6</v>
      </c>
      <c r="G1864" s="10">
        <v>1.2776000000000001</v>
      </c>
      <c r="H1864" s="36">
        <f>(Reference!B$12*List!$G1864)+Reference!B$13</f>
        <v>1168.0496532205736</v>
      </c>
      <c r="I1864" s="36">
        <f>(Reference!C$12*List!$G1864)+Reference!C$13</f>
        <v>1742.9928179059239</v>
      </c>
      <c r="J1864" s="36">
        <f>(Reference!D$12*List!$G1864)+Reference!D$13</f>
        <v>2086.1286588985063</v>
      </c>
      <c r="K1864" s="36">
        <f>(Reference!E$12*List!$G1864)+Reference!E$13</f>
        <v>2580.2442699278254</v>
      </c>
      <c r="L1864" s="36">
        <f>(Reference!F$12*List!$G1864)+Reference!F$13</f>
        <v>2687.7601667721683</v>
      </c>
      <c r="M1864" s="36">
        <f>(Reference!G$12*List!$G1864)+Reference!G$13</f>
        <v>3043.8589173133596</v>
      </c>
      <c r="N1864" s="36">
        <f>(Reference!H$12*List!$G1864)+Reference!H$13</f>
        <v>3159.7625791597425</v>
      </c>
      <c r="O1864" s="36">
        <f>(Reference!I$12*List!$G1864)+Reference!I$13</f>
        <v>3284.0540060081667</v>
      </c>
      <c r="P1864" s="36">
        <f>(Reference!J$12*List!$G1864)+Reference!J$13</f>
        <v>3801.8078638614197</v>
      </c>
      <c r="Q1864" s="36">
        <f>(Reference!K$12*List!$G1864)+Reference!K$13</f>
        <v>3922.2866702543715</v>
      </c>
      <c r="R1864" s="36">
        <f>(Reference!L$12*List!$G1864)+Reference!L$13</f>
        <v>4231.8714512387905</v>
      </c>
      <c r="S1864" s="36">
        <f>(Reference!M$12*List!$G1864)+Reference!M$13</f>
        <v>5056.1599937120836</v>
      </c>
      <c r="T1864" s="36">
        <f>(Reference!N$12*List!$G1864)+Reference!N$13</f>
        <v>20395.857134262722</v>
      </c>
      <c r="U1864" s="12">
        <f>(Reference!O$12*List!$G1864)+Reference!O$13</f>
        <v>758.08620088445764</v>
      </c>
      <c r="V1864" s="12">
        <f>(Reference!P$12*List!$G1864)+Reference!P$13</f>
        <v>1068.2123739735541</v>
      </c>
      <c r="W1864" s="12">
        <f>(Reference!Q$12*List!$G1864)+Reference!Q$13</f>
        <v>534.10618698677706</v>
      </c>
      <c r="X1864" s="54"/>
      <c r="Y1864" s="1" t="str">
        <f t="shared" si="57"/>
        <v>Bronx County, New York</v>
      </c>
      <c r="Z1864" s="40" t="s">
        <v>488</v>
      </c>
      <c r="AA1864" s="40" t="s">
        <v>2225</v>
      </c>
      <c r="AB1864" s="43" t="s">
        <v>1993</v>
      </c>
      <c r="AC1864" s="62"/>
      <c r="AD1864" s="57">
        <f t="shared" si="56"/>
        <v>1.2776000000000001</v>
      </c>
    </row>
    <row r="1865" spans="1:30" x14ac:dyDescent="0.3">
      <c r="A1865" s="47">
        <v>33030</v>
      </c>
      <c r="B1865" s="28">
        <v>13780</v>
      </c>
      <c r="C1865" s="49" t="s">
        <v>2476</v>
      </c>
      <c r="D1865" s="40" t="s">
        <v>489</v>
      </c>
      <c r="E1865" s="43" t="s">
        <v>1993</v>
      </c>
      <c r="F1865" s="18" t="s">
        <v>6</v>
      </c>
      <c r="G1865" s="10">
        <v>0.83589999999999998</v>
      </c>
      <c r="H1865" s="36">
        <f>(Reference!B$12*List!$G1865)+Reference!B$13</f>
        <v>835.39012175808216</v>
      </c>
      <c r="I1865" s="36">
        <f>(Reference!C$12*List!$G1865)+Reference!C$13</f>
        <v>1246.5899701773444</v>
      </c>
      <c r="J1865" s="36">
        <f>(Reference!D$12*List!$G1865)+Reference!D$13</f>
        <v>1492.0010202949409</v>
      </c>
      <c r="K1865" s="36">
        <f>(Reference!E$12*List!$G1865)+Reference!E$13</f>
        <v>1845.3929324642802</v>
      </c>
      <c r="L1865" s="36">
        <f>(Reference!F$12*List!$G1865)+Reference!F$13</f>
        <v>1922.2883948344606</v>
      </c>
      <c r="M1865" s="36">
        <f>(Reference!G$12*List!$G1865)+Reference!G$13</f>
        <v>2176.9705290676106</v>
      </c>
      <c r="N1865" s="36">
        <f>(Reference!H$12*List!$G1865)+Reference!H$13</f>
        <v>2259.8649282184433</v>
      </c>
      <c r="O1865" s="36">
        <f>(Reference!I$12*List!$G1865)+Reference!I$13</f>
        <v>2348.7582641499275</v>
      </c>
      <c r="P1865" s="36">
        <f>(Reference!J$12*List!$G1865)+Reference!J$13</f>
        <v>2719.0562708829243</v>
      </c>
      <c r="Q1865" s="36">
        <f>(Reference!K$12*List!$G1865)+Reference!K$13</f>
        <v>2805.2228173686581</v>
      </c>
      <c r="R1865" s="36">
        <f>(Reference!L$12*List!$G1865)+Reference!L$13</f>
        <v>3026.6381203636456</v>
      </c>
      <c r="S1865" s="36">
        <f>(Reference!M$12*List!$G1865)+Reference!M$13</f>
        <v>3616.1699985350274</v>
      </c>
      <c r="T1865" s="36">
        <f>(Reference!N$12*List!$G1865)+Reference!N$13</f>
        <v>14587.134654569898</v>
      </c>
      <c r="U1865" s="12">
        <f>(Reference!O$12*List!$G1865)+Reference!O$13</f>
        <v>542.18390623536061</v>
      </c>
      <c r="V1865" s="12">
        <f>(Reference!P$12*List!$G1865)+Reference!P$13</f>
        <v>763.9864133316446</v>
      </c>
      <c r="W1865" s="12">
        <f>(Reference!Q$12*List!$G1865)+Reference!Q$13</f>
        <v>381.9932066658223</v>
      </c>
      <c r="X1865" s="54"/>
      <c r="Y1865" s="1" t="str">
        <f t="shared" si="57"/>
        <v>Broome County, New York</v>
      </c>
      <c r="Z1865" s="40" t="s">
        <v>489</v>
      </c>
      <c r="AA1865" s="40" t="s">
        <v>2225</v>
      </c>
      <c r="AB1865" s="43" t="s">
        <v>1993</v>
      </c>
      <c r="AC1865" s="62"/>
      <c r="AD1865" s="57">
        <f t="shared" si="56"/>
        <v>0.83589999999999998</v>
      </c>
    </row>
    <row r="1866" spans="1:30" x14ac:dyDescent="0.3">
      <c r="A1866" s="47">
        <v>33040</v>
      </c>
      <c r="B1866" s="19">
        <v>99933</v>
      </c>
      <c r="C1866" s="49" t="s">
        <v>2475</v>
      </c>
      <c r="D1866" s="41" t="s">
        <v>1556</v>
      </c>
      <c r="E1866" s="44" t="s">
        <v>1993</v>
      </c>
      <c r="F1866" s="18" t="s">
        <v>7</v>
      </c>
      <c r="G1866" s="16">
        <v>0.84989999999999999</v>
      </c>
      <c r="H1866" s="36">
        <f>(Reference!B$12*List!$G1866)+Reference!B$13</f>
        <v>845.93400548114062</v>
      </c>
      <c r="I1866" s="36">
        <f>(Reference!C$12*List!$G1866)+Reference!C$13</f>
        <v>1262.3238163811029</v>
      </c>
      <c r="J1866" s="36">
        <f>(Reference!D$12*List!$G1866)+Reference!D$13</f>
        <v>1510.8323242126451</v>
      </c>
      <c r="K1866" s="36">
        <f>(Reference!E$12*List!$G1866)+Reference!E$13</f>
        <v>1868.684575490066</v>
      </c>
      <c r="L1866" s="36">
        <f>(Reference!F$12*List!$G1866)+Reference!F$13</f>
        <v>1946.5505746106162</v>
      </c>
      <c r="M1866" s="36">
        <f>(Reference!G$12*List!$G1866)+Reference!G$13</f>
        <v>2204.4471816269051</v>
      </c>
      <c r="N1866" s="36">
        <f>(Reference!H$12*List!$G1866)+Reference!H$13</f>
        <v>2288.3878331611149</v>
      </c>
      <c r="O1866" s="36">
        <f>(Reference!I$12*List!$G1866)+Reference!I$13</f>
        <v>2378.4031371089845</v>
      </c>
      <c r="P1866" s="36">
        <f>(Reference!J$12*List!$G1866)+Reference!J$13</f>
        <v>2753.3748633703567</v>
      </c>
      <c r="Q1866" s="36">
        <f>(Reference!K$12*List!$G1866)+Reference!K$13</f>
        <v>2840.628961675654</v>
      </c>
      <c r="R1866" s="36">
        <f>(Reference!L$12*List!$G1866)+Reference!L$13</f>
        <v>3064.8388598525562</v>
      </c>
      <c r="S1866" s="36">
        <f>(Reference!M$12*List!$G1866)+Reference!M$13</f>
        <v>3661.8115197767725</v>
      </c>
      <c r="T1866" s="36">
        <f>(Reference!N$12*List!$G1866)+Reference!N$13</f>
        <v>14771.246302103744</v>
      </c>
      <c r="U1866" s="12">
        <f>(Reference!O$12*List!$G1866)+Reference!O$13</f>
        <v>549.02708514658389</v>
      </c>
      <c r="V1866" s="12">
        <f>(Reference!P$12*List!$G1866)+Reference!P$13</f>
        <v>773.629074524732</v>
      </c>
      <c r="W1866" s="12">
        <f>(Reference!Q$12*List!$G1866)+Reference!Q$13</f>
        <v>386.814537262366</v>
      </c>
      <c r="X1866" s="54"/>
      <c r="Y1866" s="1" t="str">
        <f t="shared" si="57"/>
        <v>Cattaraugus County, New York</v>
      </c>
      <c r="Z1866" s="41" t="s">
        <v>1556</v>
      </c>
      <c r="AA1866" s="40" t="s">
        <v>2225</v>
      </c>
      <c r="AB1866" s="44" t="s">
        <v>1993</v>
      </c>
      <c r="AC1866" s="63"/>
      <c r="AD1866" s="57">
        <f t="shared" ref="AD1866:AD1929" si="58">IFERROR(INDEX($AH$9:$AH$3254,MATCH($B1866,$AE$9:$AE$3254,0)),"")</f>
        <v>0.84989999999999999</v>
      </c>
    </row>
    <row r="1867" spans="1:30" x14ac:dyDescent="0.3">
      <c r="A1867" s="47">
        <v>33050</v>
      </c>
      <c r="B1867" s="19">
        <v>99933</v>
      </c>
      <c r="C1867" s="49" t="s">
        <v>2475</v>
      </c>
      <c r="D1867" s="41" t="s">
        <v>1557</v>
      </c>
      <c r="E1867" s="44" t="s">
        <v>1993</v>
      </c>
      <c r="F1867" s="18" t="s">
        <v>7</v>
      </c>
      <c r="G1867" s="16">
        <v>0.84989999999999999</v>
      </c>
      <c r="H1867" s="36">
        <f>(Reference!B$12*List!$G1867)+Reference!B$13</f>
        <v>845.93400548114062</v>
      </c>
      <c r="I1867" s="36">
        <f>(Reference!C$12*List!$G1867)+Reference!C$13</f>
        <v>1262.3238163811029</v>
      </c>
      <c r="J1867" s="36">
        <f>(Reference!D$12*List!$G1867)+Reference!D$13</f>
        <v>1510.8323242126451</v>
      </c>
      <c r="K1867" s="36">
        <f>(Reference!E$12*List!$G1867)+Reference!E$13</f>
        <v>1868.684575490066</v>
      </c>
      <c r="L1867" s="36">
        <f>(Reference!F$12*List!$G1867)+Reference!F$13</f>
        <v>1946.5505746106162</v>
      </c>
      <c r="M1867" s="36">
        <f>(Reference!G$12*List!$G1867)+Reference!G$13</f>
        <v>2204.4471816269051</v>
      </c>
      <c r="N1867" s="36">
        <f>(Reference!H$12*List!$G1867)+Reference!H$13</f>
        <v>2288.3878331611149</v>
      </c>
      <c r="O1867" s="36">
        <f>(Reference!I$12*List!$G1867)+Reference!I$13</f>
        <v>2378.4031371089845</v>
      </c>
      <c r="P1867" s="36">
        <f>(Reference!J$12*List!$G1867)+Reference!J$13</f>
        <v>2753.3748633703567</v>
      </c>
      <c r="Q1867" s="36">
        <f>(Reference!K$12*List!$G1867)+Reference!K$13</f>
        <v>2840.628961675654</v>
      </c>
      <c r="R1867" s="36">
        <f>(Reference!L$12*List!$G1867)+Reference!L$13</f>
        <v>3064.8388598525562</v>
      </c>
      <c r="S1867" s="36">
        <f>(Reference!M$12*List!$G1867)+Reference!M$13</f>
        <v>3661.8115197767725</v>
      </c>
      <c r="T1867" s="36">
        <f>(Reference!N$12*List!$G1867)+Reference!N$13</f>
        <v>14771.246302103744</v>
      </c>
      <c r="U1867" s="12">
        <f>(Reference!O$12*List!$G1867)+Reference!O$13</f>
        <v>549.02708514658389</v>
      </c>
      <c r="V1867" s="12">
        <f>(Reference!P$12*List!$G1867)+Reference!P$13</f>
        <v>773.629074524732</v>
      </c>
      <c r="W1867" s="12">
        <f>(Reference!Q$12*List!$G1867)+Reference!Q$13</f>
        <v>386.814537262366</v>
      </c>
      <c r="X1867" s="54"/>
      <c r="Y1867" s="1" t="str">
        <f t="shared" si="57"/>
        <v>Cayuga County, New York</v>
      </c>
      <c r="Z1867" s="41" t="s">
        <v>1557</v>
      </c>
      <c r="AA1867" s="40" t="s">
        <v>2225</v>
      </c>
      <c r="AB1867" s="44" t="s">
        <v>1993</v>
      </c>
      <c r="AC1867" s="63"/>
      <c r="AD1867" s="57">
        <f t="shared" si="58"/>
        <v>0.84989999999999999</v>
      </c>
    </row>
    <row r="1868" spans="1:30" x14ac:dyDescent="0.3">
      <c r="A1868" s="47">
        <v>33060</v>
      </c>
      <c r="B1868" s="19">
        <v>99933</v>
      </c>
      <c r="C1868" s="49" t="s">
        <v>2475</v>
      </c>
      <c r="D1868" s="41" t="s">
        <v>1224</v>
      </c>
      <c r="E1868" s="44" t="s">
        <v>1993</v>
      </c>
      <c r="F1868" s="18" t="s">
        <v>7</v>
      </c>
      <c r="G1868" s="16">
        <v>0.84989999999999999</v>
      </c>
      <c r="H1868" s="36">
        <f>(Reference!B$12*List!$G1868)+Reference!B$13</f>
        <v>845.93400548114062</v>
      </c>
      <c r="I1868" s="36">
        <f>(Reference!C$12*List!$G1868)+Reference!C$13</f>
        <v>1262.3238163811029</v>
      </c>
      <c r="J1868" s="36">
        <f>(Reference!D$12*List!$G1868)+Reference!D$13</f>
        <v>1510.8323242126451</v>
      </c>
      <c r="K1868" s="36">
        <f>(Reference!E$12*List!$G1868)+Reference!E$13</f>
        <v>1868.684575490066</v>
      </c>
      <c r="L1868" s="36">
        <f>(Reference!F$12*List!$G1868)+Reference!F$13</f>
        <v>1946.5505746106162</v>
      </c>
      <c r="M1868" s="36">
        <f>(Reference!G$12*List!$G1868)+Reference!G$13</f>
        <v>2204.4471816269051</v>
      </c>
      <c r="N1868" s="36">
        <f>(Reference!H$12*List!$G1868)+Reference!H$13</f>
        <v>2288.3878331611149</v>
      </c>
      <c r="O1868" s="36">
        <f>(Reference!I$12*List!$G1868)+Reference!I$13</f>
        <v>2378.4031371089845</v>
      </c>
      <c r="P1868" s="36">
        <f>(Reference!J$12*List!$G1868)+Reference!J$13</f>
        <v>2753.3748633703567</v>
      </c>
      <c r="Q1868" s="36">
        <f>(Reference!K$12*List!$G1868)+Reference!K$13</f>
        <v>2840.628961675654</v>
      </c>
      <c r="R1868" s="36">
        <f>(Reference!L$12*List!$G1868)+Reference!L$13</f>
        <v>3064.8388598525562</v>
      </c>
      <c r="S1868" s="36">
        <f>(Reference!M$12*List!$G1868)+Reference!M$13</f>
        <v>3661.8115197767725</v>
      </c>
      <c r="T1868" s="36">
        <f>(Reference!N$12*List!$G1868)+Reference!N$13</f>
        <v>14771.246302103744</v>
      </c>
      <c r="U1868" s="12">
        <f>(Reference!O$12*List!$G1868)+Reference!O$13</f>
        <v>549.02708514658389</v>
      </c>
      <c r="V1868" s="12">
        <f>(Reference!P$12*List!$G1868)+Reference!P$13</f>
        <v>773.629074524732</v>
      </c>
      <c r="W1868" s="12">
        <f>(Reference!Q$12*List!$G1868)+Reference!Q$13</f>
        <v>386.814537262366</v>
      </c>
      <c r="X1868" s="54"/>
      <c r="Y1868" s="1" t="str">
        <f t="shared" ref="Y1868:Y1931" si="59">CONCATENATE(Z1868, AA1868, AB1868)</f>
        <v>Chautauqua County, New York</v>
      </c>
      <c r="Z1868" s="41" t="s">
        <v>1224</v>
      </c>
      <c r="AA1868" s="40" t="s">
        <v>2225</v>
      </c>
      <c r="AB1868" s="44" t="s">
        <v>1993</v>
      </c>
      <c r="AC1868" s="63"/>
      <c r="AD1868" s="57">
        <f t="shared" si="58"/>
        <v>0.84989999999999999</v>
      </c>
    </row>
    <row r="1869" spans="1:30" x14ac:dyDescent="0.3">
      <c r="A1869" s="47">
        <v>33070</v>
      </c>
      <c r="B1869" s="28">
        <v>21300</v>
      </c>
      <c r="C1869" s="49" t="s">
        <v>2477</v>
      </c>
      <c r="D1869" s="40" t="s">
        <v>490</v>
      </c>
      <c r="E1869" s="43" t="s">
        <v>1993</v>
      </c>
      <c r="F1869" s="18" t="s">
        <v>6</v>
      </c>
      <c r="G1869" s="10">
        <v>0.86519999999999997</v>
      </c>
      <c r="H1869" s="36">
        <f>(Reference!B$12*List!$G1869)+Reference!B$13</f>
        <v>857.45696412134009</v>
      </c>
      <c r="I1869" s="36">
        <f>(Reference!C$12*List!$G1869)+Reference!C$13</f>
        <v>1279.518662589496</v>
      </c>
      <c r="J1869" s="36">
        <f>(Reference!D$12*List!$G1869)+Reference!D$13</f>
        <v>1531.4122492084218</v>
      </c>
      <c r="K1869" s="36">
        <f>(Reference!E$12*List!$G1869)+Reference!E$13</f>
        <v>1894.1390139396749</v>
      </c>
      <c r="L1869" s="36">
        <f>(Reference!F$12*List!$G1869)+Reference!F$13</f>
        <v>1973.0656710802718</v>
      </c>
      <c r="M1869" s="36">
        <f>(Reference!G$12*List!$G1869)+Reference!G$13</f>
        <v>2234.4752376381348</v>
      </c>
      <c r="N1869" s="36">
        <f>(Reference!H$12*List!$G1869)+Reference!H$13</f>
        <v>2319.5592935627492</v>
      </c>
      <c r="O1869" s="36">
        <f>(Reference!I$12*List!$G1869)+Reference!I$13</f>
        <v>2410.800748271382</v>
      </c>
      <c r="P1869" s="36">
        <f>(Reference!J$12*List!$G1869)+Reference!J$13</f>
        <v>2790.8801823030508</v>
      </c>
      <c r="Q1869" s="36">
        <f>(Reference!K$12*List!$G1869)+Reference!K$13</f>
        <v>2879.3228193825853</v>
      </c>
      <c r="R1869" s="36">
        <f>(Reference!L$12*List!$G1869)+Reference!L$13</f>
        <v>3106.5868108654377</v>
      </c>
      <c r="S1869" s="36">
        <f>(Reference!M$12*List!$G1869)+Reference!M$13</f>
        <v>3711.6911822766797</v>
      </c>
      <c r="T1869" s="36">
        <f>(Reference!N$12*List!$G1869)+Reference!N$13</f>
        <v>14972.454031194306</v>
      </c>
      <c r="U1869" s="12">
        <f>(Reference!O$12*List!$G1869)+Reference!O$13</f>
        <v>556.50570209956368</v>
      </c>
      <c r="V1869" s="12">
        <f>(Reference!P$12*List!$G1869)+Reference!P$13</f>
        <v>784.16712568574917</v>
      </c>
      <c r="W1869" s="12">
        <f>(Reference!Q$12*List!$G1869)+Reference!Q$13</f>
        <v>392.08356284287458</v>
      </c>
      <c r="X1869" s="54"/>
      <c r="Y1869" s="1" t="str">
        <f t="shared" si="59"/>
        <v>Chemung County, New York</v>
      </c>
      <c r="Z1869" s="40" t="s">
        <v>490</v>
      </c>
      <c r="AA1869" s="40" t="s">
        <v>2225</v>
      </c>
      <c r="AB1869" s="43" t="s">
        <v>1993</v>
      </c>
      <c r="AC1869" s="62"/>
      <c r="AD1869" s="57">
        <f t="shared" si="58"/>
        <v>0.86519999999999997</v>
      </c>
    </row>
    <row r="1870" spans="1:30" x14ac:dyDescent="0.3">
      <c r="A1870" s="47">
        <v>33080</v>
      </c>
      <c r="B1870" s="19">
        <v>99933</v>
      </c>
      <c r="C1870" s="49" t="s">
        <v>2475</v>
      </c>
      <c r="D1870" s="41" t="s">
        <v>1558</v>
      </c>
      <c r="E1870" s="44" t="s">
        <v>1993</v>
      </c>
      <c r="F1870" s="18" t="s">
        <v>7</v>
      </c>
      <c r="G1870" s="16">
        <v>0.84989999999999999</v>
      </c>
      <c r="H1870" s="36">
        <f>(Reference!B$12*List!$G1870)+Reference!B$13</f>
        <v>845.93400548114062</v>
      </c>
      <c r="I1870" s="36">
        <f>(Reference!C$12*List!$G1870)+Reference!C$13</f>
        <v>1262.3238163811029</v>
      </c>
      <c r="J1870" s="36">
        <f>(Reference!D$12*List!$G1870)+Reference!D$13</f>
        <v>1510.8323242126451</v>
      </c>
      <c r="K1870" s="36">
        <f>(Reference!E$12*List!$G1870)+Reference!E$13</f>
        <v>1868.684575490066</v>
      </c>
      <c r="L1870" s="36">
        <f>(Reference!F$12*List!$G1870)+Reference!F$13</f>
        <v>1946.5505746106162</v>
      </c>
      <c r="M1870" s="36">
        <f>(Reference!G$12*List!$G1870)+Reference!G$13</f>
        <v>2204.4471816269051</v>
      </c>
      <c r="N1870" s="36">
        <f>(Reference!H$12*List!$G1870)+Reference!H$13</f>
        <v>2288.3878331611149</v>
      </c>
      <c r="O1870" s="36">
        <f>(Reference!I$12*List!$G1870)+Reference!I$13</f>
        <v>2378.4031371089845</v>
      </c>
      <c r="P1870" s="36">
        <f>(Reference!J$12*List!$G1870)+Reference!J$13</f>
        <v>2753.3748633703567</v>
      </c>
      <c r="Q1870" s="36">
        <f>(Reference!K$12*List!$G1870)+Reference!K$13</f>
        <v>2840.628961675654</v>
      </c>
      <c r="R1870" s="36">
        <f>(Reference!L$12*List!$G1870)+Reference!L$13</f>
        <v>3064.8388598525562</v>
      </c>
      <c r="S1870" s="36">
        <f>(Reference!M$12*List!$G1870)+Reference!M$13</f>
        <v>3661.8115197767725</v>
      </c>
      <c r="T1870" s="36">
        <f>(Reference!N$12*List!$G1870)+Reference!N$13</f>
        <v>14771.246302103744</v>
      </c>
      <c r="U1870" s="12">
        <f>(Reference!O$12*List!$G1870)+Reference!O$13</f>
        <v>549.02708514658389</v>
      </c>
      <c r="V1870" s="12">
        <f>(Reference!P$12*List!$G1870)+Reference!P$13</f>
        <v>773.629074524732</v>
      </c>
      <c r="W1870" s="12">
        <f>(Reference!Q$12*List!$G1870)+Reference!Q$13</f>
        <v>386.814537262366</v>
      </c>
      <c r="X1870" s="54"/>
      <c r="Y1870" s="1" t="str">
        <f t="shared" si="59"/>
        <v>Chenango County, New York</v>
      </c>
      <c r="Z1870" s="41" t="s">
        <v>1558</v>
      </c>
      <c r="AA1870" s="40" t="s">
        <v>2225</v>
      </c>
      <c r="AB1870" s="44" t="s">
        <v>1993</v>
      </c>
      <c r="AC1870" s="63"/>
      <c r="AD1870" s="57">
        <f t="shared" si="58"/>
        <v>0.84989999999999999</v>
      </c>
    </row>
    <row r="1871" spans="1:30" x14ac:dyDescent="0.3">
      <c r="A1871" s="47">
        <v>33090</v>
      </c>
      <c r="B1871" s="19">
        <v>99933</v>
      </c>
      <c r="C1871" s="49" t="s">
        <v>2475</v>
      </c>
      <c r="D1871" s="41" t="s">
        <v>239</v>
      </c>
      <c r="E1871" s="44" t="s">
        <v>1993</v>
      </c>
      <c r="F1871" s="18" t="s">
        <v>7</v>
      </c>
      <c r="G1871" s="16">
        <v>0.84989999999999999</v>
      </c>
      <c r="H1871" s="36">
        <f>(Reference!B$12*List!$G1871)+Reference!B$13</f>
        <v>845.93400548114062</v>
      </c>
      <c r="I1871" s="36">
        <f>(Reference!C$12*List!$G1871)+Reference!C$13</f>
        <v>1262.3238163811029</v>
      </c>
      <c r="J1871" s="36">
        <f>(Reference!D$12*List!$G1871)+Reference!D$13</f>
        <v>1510.8323242126451</v>
      </c>
      <c r="K1871" s="36">
        <f>(Reference!E$12*List!$G1871)+Reference!E$13</f>
        <v>1868.684575490066</v>
      </c>
      <c r="L1871" s="36">
        <f>(Reference!F$12*List!$G1871)+Reference!F$13</f>
        <v>1946.5505746106162</v>
      </c>
      <c r="M1871" s="36">
        <f>(Reference!G$12*List!$G1871)+Reference!G$13</f>
        <v>2204.4471816269051</v>
      </c>
      <c r="N1871" s="36">
        <f>(Reference!H$12*List!$G1871)+Reference!H$13</f>
        <v>2288.3878331611149</v>
      </c>
      <c r="O1871" s="36">
        <f>(Reference!I$12*List!$G1871)+Reference!I$13</f>
        <v>2378.4031371089845</v>
      </c>
      <c r="P1871" s="36">
        <f>(Reference!J$12*List!$G1871)+Reference!J$13</f>
        <v>2753.3748633703567</v>
      </c>
      <c r="Q1871" s="36">
        <f>(Reference!K$12*List!$G1871)+Reference!K$13</f>
        <v>2840.628961675654</v>
      </c>
      <c r="R1871" s="36">
        <f>(Reference!L$12*List!$G1871)+Reference!L$13</f>
        <v>3064.8388598525562</v>
      </c>
      <c r="S1871" s="36">
        <f>(Reference!M$12*List!$G1871)+Reference!M$13</f>
        <v>3661.8115197767725</v>
      </c>
      <c r="T1871" s="36">
        <f>(Reference!N$12*List!$G1871)+Reference!N$13</f>
        <v>14771.246302103744</v>
      </c>
      <c r="U1871" s="12">
        <f>(Reference!O$12*List!$G1871)+Reference!O$13</f>
        <v>549.02708514658389</v>
      </c>
      <c r="V1871" s="12">
        <f>(Reference!P$12*List!$G1871)+Reference!P$13</f>
        <v>773.629074524732</v>
      </c>
      <c r="W1871" s="12">
        <f>(Reference!Q$12*List!$G1871)+Reference!Q$13</f>
        <v>386.814537262366</v>
      </c>
      <c r="X1871" s="54"/>
      <c r="Y1871" s="1" t="str">
        <f t="shared" si="59"/>
        <v>Clinton County, New York</v>
      </c>
      <c r="Z1871" s="41" t="s">
        <v>239</v>
      </c>
      <c r="AA1871" s="40" t="s">
        <v>2225</v>
      </c>
      <c r="AB1871" s="44" t="s">
        <v>1993</v>
      </c>
      <c r="AC1871" s="63"/>
      <c r="AD1871" s="57">
        <f t="shared" si="58"/>
        <v>0.84989999999999999</v>
      </c>
    </row>
    <row r="1872" spans="1:30" x14ac:dyDescent="0.3">
      <c r="A1872" s="47">
        <v>33200</v>
      </c>
      <c r="B1872" s="19">
        <v>99933</v>
      </c>
      <c r="C1872" s="49" t="s">
        <v>2475</v>
      </c>
      <c r="D1872" s="41" t="s">
        <v>180</v>
      </c>
      <c r="E1872" s="44" t="s">
        <v>1993</v>
      </c>
      <c r="F1872" s="18" t="s">
        <v>7</v>
      </c>
      <c r="G1872" s="16">
        <v>0.84989999999999999</v>
      </c>
      <c r="H1872" s="36">
        <f>(Reference!B$12*List!$G1872)+Reference!B$13</f>
        <v>845.93400548114062</v>
      </c>
      <c r="I1872" s="36">
        <f>(Reference!C$12*List!$G1872)+Reference!C$13</f>
        <v>1262.3238163811029</v>
      </c>
      <c r="J1872" s="36">
        <f>(Reference!D$12*List!$G1872)+Reference!D$13</f>
        <v>1510.8323242126451</v>
      </c>
      <c r="K1872" s="36">
        <f>(Reference!E$12*List!$G1872)+Reference!E$13</f>
        <v>1868.684575490066</v>
      </c>
      <c r="L1872" s="36">
        <f>(Reference!F$12*List!$G1872)+Reference!F$13</f>
        <v>1946.5505746106162</v>
      </c>
      <c r="M1872" s="36">
        <f>(Reference!G$12*List!$G1872)+Reference!G$13</f>
        <v>2204.4471816269051</v>
      </c>
      <c r="N1872" s="36">
        <f>(Reference!H$12*List!$G1872)+Reference!H$13</f>
        <v>2288.3878331611149</v>
      </c>
      <c r="O1872" s="36">
        <f>(Reference!I$12*List!$G1872)+Reference!I$13</f>
        <v>2378.4031371089845</v>
      </c>
      <c r="P1872" s="36">
        <f>(Reference!J$12*List!$G1872)+Reference!J$13</f>
        <v>2753.3748633703567</v>
      </c>
      <c r="Q1872" s="36">
        <f>(Reference!K$12*List!$G1872)+Reference!K$13</f>
        <v>2840.628961675654</v>
      </c>
      <c r="R1872" s="36">
        <f>(Reference!L$12*List!$G1872)+Reference!L$13</f>
        <v>3064.8388598525562</v>
      </c>
      <c r="S1872" s="36">
        <f>(Reference!M$12*List!$G1872)+Reference!M$13</f>
        <v>3661.8115197767725</v>
      </c>
      <c r="T1872" s="36">
        <f>(Reference!N$12*List!$G1872)+Reference!N$13</f>
        <v>14771.246302103744</v>
      </c>
      <c r="U1872" s="12">
        <f>(Reference!O$12*List!$G1872)+Reference!O$13</f>
        <v>549.02708514658389</v>
      </c>
      <c r="V1872" s="12">
        <f>(Reference!P$12*List!$G1872)+Reference!P$13</f>
        <v>773.629074524732</v>
      </c>
      <c r="W1872" s="12">
        <f>(Reference!Q$12*List!$G1872)+Reference!Q$13</f>
        <v>386.814537262366</v>
      </c>
      <c r="X1872" s="54"/>
      <c r="Y1872" s="1" t="str">
        <f t="shared" si="59"/>
        <v>Columbia County, New York</v>
      </c>
      <c r="Z1872" s="41" t="s">
        <v>180</v>
      </c>
      <c r="AA1872" s="40" t="s">
        <v>2225</v>
      </c>
      <c r="AB1872" s="44" t="s">
        <v>1993</v>
      </c>
      <c r="AC1872" s="63"/>
      <c r="AD1872" s="57">
        <f t="shared" si="58"/>
        <v>0.84989999999999999</v>
      </c>
    </row>
    <row r="1873" spans="1:30" x14ac:dyDescent="0.3">
      <c r="A1873" s="47">
        <v>33210</v>
      </c>
      <c r="B1873" s="19">
        <v>99933</v>
      </c>
      <c r="C1873" s="49" t="s">
        <v>2475</v>
      </c>
      <c r="D1873" s="41" t="s">
        <v>1559</v>
      </c>
      <c r="E1873" s="44" t="s">
        <v>1993</v>
      </c>
      <c r="F1873" s="18" t="s">
        <v>7</v>
      </c>
      <c r="G1873" s="16">
        <v>0.84989999999999999</v>
      </c>
      <c r="H1873" s="36">
        <f>(Reference!B$12*List!$G1873)+Reference!B$13</f>
        <v>845.93400548114062</v>
      </c>
      <c r="I1873" s="36">
        <f>(Reference!C$12*List!$G1873)+Reference!C$13</f>
        <v>1262.3238163811029</v>
      </c>
      <c r="J1873" s="36">
        <f>(Reference!D$12*List!$G1873)+Reference!D$13</f>
        <v>1510.8323242126451</v>
      </c>
      <c r="K1873" s="36">
        <f>(Reference!E$12*List!$G1873)+Reference!E$13</f>
        <v>1868.684575490066</v>
      </c>
      <c r="L1873" s="36">
        <f>(Reference!F$12*List!$G1873)+Reference!F$13</f>
        <v>1946.5505746106162</v>
      </c>
      <c r="M1873" s="36">
        <f>(Reference!G$12*List!$G1873)+Reference!G$13</f>
        <v>2204.4471816269051</v>
      </c>
      <c r="N1873" s="36">
        <f>(Reference!H$12*List!$G1873)+Reference!H$13</f>
        <v>2288.3878331611149</v>
      </c>
      <c r="O1873" s="36">
        <f>(Reference!I$12*List!$G1873)+Reference!I$13</f>
        <v>2378.4031371089845</v>
      </c>
      <c r="P1873" s="36">
        <f>(Reference!J$12*List!$G1873)+Reference!J$13</f>
        <v>2753.3748633703567</v>
      </c>
      <c r="Q1873" s="36">
        <f>(Reference!K$12*List!$G1873)+Reference!K$13</f>
        <v>2840.628961675654</v>
      </c>
      <c r="R1873" s="36">
        <f>(Reference!L$12*List!$G1873)+Reference!L$13</f>
        <v>3064.8388598525562</v>
      </c>
      <c r="S1873" s="36">
        <f>(Reference!M$12*List!$G1873)+Reference!M$13</f>
        <v>3661.8115197767725</v>
      </c>
      <c r="T1873" s="36">
        <f>(Reference!N$12*List!$G1873)+Reference!N$13</f>
        <v>14771.246302103744</v>
      </c>
      <c r="U1873" s="12">
        <f>(Reference!O$12*List!$G1873)+Reference!O$13</f>
        <v>549.02708514658389</v>
      </c>
      <c r="V1873" s="12">
        <f>(Reference!P$12*List!$G1873)+Reference!P$13</f>
        <v>773.629074524732</v>
      </c>
      <c r="W1873" s="12">
        <f>(Reference!Q$12*List!$G1873)+Reference!Q$13</f>
        <v>386.814537262366</v>
      </c>
      <c r="X1873" s="54"/>
      <c r="Y1873" s="1" t="str">
        <f t="shared" si="59"/>
        <v>Cortland County, New York</v>
      </c>
      <c r="Z1873" s="41" t="s">
        <v>1559</v>
      </c>
      <c r="AA1873" s="40" t="s">
        <v>2225</v>
      </c>
      <c r="AB1873" s="44" t="s">
        <v>1993</v>
      </c>
      <c r="AC1873" s="63"/>
      <c r="AD1873" s="57">
        <f t="shared" si="58"/>
        <v>0.84989999999999999</v>
      </c>
    </row>
    <row r="1874" spans="1:30" x14ac:dyDescent="0.3">
      <c r="A1874" s="47">
        <v>33220</v>
      </c>
      <c r="B1874" s="19">
        <v>99933</v>
      </c>
      <c r="C1874" s="49" t="s">
        <v>2475</v>
      </c>
      <c r="D1874" s="41" t="s">
        <v>270</v>
      </c>
      <c r="E1874" s="44" t="s">
        <v>1993</v>
      </c>
      <c r="F1874" s="18" t="s">
        <v>7</v>
      </c>
      <c r="G1874" s="16">
        <v>0.84989999999999999</v>
      </c>
      <c r="H1874" s="36">
        <f>(Reference!B$12*List!$G1874)+Reference!B$13</f>
        <v>845.93400548114062</v>
      </c>
      <c r="I1874" s="36">
        <f>(Reference!C$12*List!$G1874)+Reference!C$13</f>
        <v>1262.3238163811029</v>
      </c>
      <c r="J1874" s="36">
        <f>(Reference!D$12*List!$G1874)+Reference!D$13</f>
        <v>1510.8323242126451</v>
      </c>
      <c r="K1874" s="36">
        <f>(Reference!E$12*List!$G1874)+Reference!E$13</f>
        <v>1868.684575490066</v>
      </c>
      <c r="L1874" s="36">
        <f>(Reference!F$12*List!$G1874)+Reference!F$13</f>
        <v>1946.5505746106162</v>
      </c>
      <c r="M1874" s="36">
        <f>(Reference!G$12*List!$G1874)+Reference!G$13</f>
        <v>2204.4471816269051</v>
      </c>
      <c r="N1874" s="36">
        <f>(Reference!H$12*List!$G1874)+Reference!H$13</f>
        <v>2288.3878331611149</v>
      </c>
      <c r="O1874" s="36">
        <f>(Reference!I$12*List!$G1874)+Reference!I$13</f>
        <v>2378.4031371089845</v>
      </c>
      <c r="P1874" s="36">
        <f>(Reference!J$12*List!$G1874)+Reference!J$13</f>
        <v>2753.3748633703567</v>
      </c>
      <c r="Q1874" s="36">
        <f>(Reference!K$12*List!$G1874)+Reference!K$13</f>
        <v>2840.628961675654</v>
      </c>
      <c r="R1874" s="36">
        <f>(Reference!L$12*List!$G1874)+Reference!L$13</f>
        <v>3064.8388598525562</v>
      </c>
      <c r="S1874" s="36">
        <f>(Reference!M$12*List!$G1874)+Reference!M$13</f>
        <v>3661.8115197767725</v>
      </c>
      <c r="T1874" s="36">
        <f>(Reference!N$12*List!$G1874)+Reference!N$13</f>
        <v>14771.246302103744</v>
      </c>
      <c r="U1874" s="12">
        <f>(Reference!O$12*List!$G1874)+Reference!O$13</f>
        <v>549.02708514658389</v>
      </c>
      <c r="V1874" s="12">
        <f>(Reference!P$12*List!$G1874)+Reference!P$13</f>
        <v>773.629074524732</v>
      </c>
      <c r="W1874" s="12">
        <f>(Reference!Q$12*List!$G1874)+Reference!Q$13</f>
        <v>386.814537262366</v>
      </c>
      <c r="X1874" s="54"/>
      <c r="Y1874" s="1" t="str">
        <f t="shared" si="59"/>
        <v>Delaware County, New York</v>
      </c>
      <c r="Z1874" s="41" t="s">
        <v>270</v>
      </c>
      <c r="AA1874" s="40" t="s">
        <v>2225</v>
      </c>
      <c r="AB1874" s="44" t="s">
        <v>1993</v>
      </c>
      <c r="AC1874" s="63"/>
      <c r="AD1874" s="57">
        <f t="shared" si="58"/>
        <v>0.84989999999999999</v>
      </c>
    </row>
    <row r="1875" spans="1:30" x14ac:dyDescent="0.3">
      <c r="A1875" s="47">
        <v>33230</v>
      </c>
      <c r="B1875" s="28">
        <v>20524</v>
      </c>
      <c r="C1875" s="49" t="s">
        <v>2478</v>
      </c>
      <c r="D1875" s="40" t="s">
        <v>491</v>
      </c>
      <c r="E1875" s="43" t="s">
        <v>1993</v>
      </c>
      <c r="F1875" s="18" t="s">
        <v>6</v>
      </c>
      <c r="G1875" s="10">
        <v>1.2262999999999999</v>
      </c>
      <c r="H1875" s="36">
        <f>(Reference!B$12*List!$G1875)+Reference!B$13</f>
        <v>1129.4138507210812</v>
      </c>
      <c r="I1875" s="36">
        <f>(Reference!C$12*List!$G1875)+Reference!C$13</f>
        <v>1685.339510030723</v>
      </c>
      <c r="J1875" s="36">
        <f>(Reference!D$12*List!$G1875)+Reference!D$13</f>
        <v>2017.1253809714904</v>
      </c>
      <c r="K1875" s="36">
        <f>(Reference!E$12*List!$G1875)+Reference!E$13</f>
        <v>2494.8970351261955</v>
      </c>
      <c r="L1875" s="36">
        <f>(Reference!F$12*List!$G1875)+Reference!F$13</f>
        <v>2598.8566080209694</v>
      </c>
      <c r="M1875" s="36">
        <f>(Reference!G$12*List!$G1875)+Reference!G$13</f>
        <v>2943.1766118639434</v>
      </c>
      <c r="N1875" s="36">
        <f>(Reference!H$12*List!$G1875)+Reference!H$13</f>
        <v>3055.2465060483801</v>
      </c>
      <c r="O1875" s="36">
        <f>(Reference!I$12*List!$G1875)+Reference!I$13</f>
        <v>3175.42672152248</v>
      </c>
      <c r="P1875" s="36">
        <f>(Reference!J$12*List!$G1875)+Reference!J$13</f>
        <v>3676.0547356753273</v>
      </c>
      <c r="Q1875" s="36">
        <f>(Reference!K$12*List!$G1875)+Reference!K$13</f>
        <v>3792.5484414723087</v>
      </c>
      <c r="R1875" s="36">
        <f>(Reference!L$12*List!$G1875)+Reference!L$13</f>
        <v>4091.893027254423</v>
      </c>
      <c r="S1875" s="36">
        <f>(Reference!M$12*List!$G1875)+Reference!M$13</f>
        <v>4888.9164194476889</v>
      </c>
      <c r="T1875" s="36">
        <f>(Reference!N$12*List!$G1875)+Reference!N$13</f>
        <v>19721.219454370843</v>
      </c>
      <c r="U1875" s="12">
        <f>(Reference!O$12*List!$G1875)+Reference!O$13</f>
        <v>733.0108381597604</v>
      </c>
      <c r="V1875" s="12">
        <f>(Reference!P$12*List!$G1875)+Reference!P$13</f>
        <v>1032.8789083160264</v>
      </c>
      <c r="W1875" s="12">
        <f>(Reference!Q$12*List!$G1875)+Reference!Q$13</f>
        <v>516.43945415801318</v>
      </c>
      <c r="X1875" s="54"/>
      <c r="Y1875" s="1" t="str">
        <f t="shared" si="59"/>
        <v>Dutchess County, New York</v>
      </c>
      <c r="Z1875" s="40" t="s">
        <v>491</v>
      </c>
      <c r="AA1875" s="40" t="s">
        <v>2225</v>
      </c>
      <c r="AB1875" s="43" t="s">
        <v>1993</v>
      </c>
      <c r="AC1875" s="62"/>
      <c r="AD1875" s="57">
        <f t="shared" si="58"/>
        <v>1.2262999999999999</v>
      </c>
    </row>
    <row r="1876" spans="1:30" x14ac:dyDescent="0.3">
      <c r="A1876" s="47">
        <v>33240</v>
      </c>
      <c r="B1876" s="28">
        <v>15380</v>
      </c>
      <c r="C1876" s="49" t="s">
        <v>2479</v>
      </c>
      <c r="D1876" s="40" t="s">
        <v>492</v>
      </c>
      <c r="E1876" s="43" t="s">
        <v>1993</v>
      </c>
      <c r="F1876" s="18" t="s">
        <v>6</v>
      </c>
      <c r="G1876" s="10">
        <v>1.0392999999999999</v>
      </c>
      <c r="H1876" s="36">
        <f>(Reference!B$12*List!$G1876)+Reference!B$13</f>
        <v>988.57768956308723</v>
      </c>
      <c r="I1876" s="36">
        <f>(Reference!C$12*List!$G1876)+Reference!C$13</f>
        <v>1475.1802785948066</v>
      </c>
      <c r="J1876" s="36">
        <f>(Reference!D$12*List!$G1876)+Reference!D$13</f>
        <v>1765.5929643564423</v>
      </c>
      <c r="K1876" s="36">
        <f>(Reference!E$12*List!$G1876)+Reference!E$13</f>
        <v>2183.7872318531981</v>
      </c>
      <c r="L1876" s="36">
        <f>(Reference!F$12*List!$G1876)+Reference!F$13</f>
        <v>2274.7832067251775</v>
      </c>
      <c r="M1876" s="36">
        <f>(Reference!G$12*List!$G1876)+Reference!G$13</f>
        <v>2576.1670383933638</v>
      </c>
      <c r="N1876" s="36">
        <f>(Reference!H$12*List!$G1876)+Reference!H$13</f>
        <v>2674.2619900284049</v>
      </c>
      <c r="O1876" s="36">
        <f>(Reference!I$12*List!$G1876)+Reference!I$13</f>
        <v>2779.4559184265081</v>
      </c>
      <c r="P1876" s="36">
        <f>(Reference!J$12*List!$G1876)+Reference!J$13</f>
        <v>3217.6563931646219</v>
      </c>
      <c r="Q1876" s="36">
        <f>(Reference!K$12*List!$G1876)+Reference!K$13</f>
        <v>3319.6235139431519</v>
      </c>
      <c r="R1876" s="36">
        <f>(Reference!L$12*List!$G1876)+Reference!L$13</f>
        <v>3581.6402926525388</v>
      </c>
      <c r="S1876" s="36">
        <f>(Reference!M$12*List!$G1876)+Reference!M$13</f>
        <v>4279.2761000043802</v>
      </c>
      <c r="T1876" s="36">
        <f>(Reference!N$12*List!$G1876)+Reference!N$13</f>
        <v>17262.013876597335</v>
      </c>
      <c r="U1876" s="12">
        <f>(Reference!O$12*List!$G1876)+Reference!O$13</f>
        <v>641.60551984556275</v>
      </c>
      <c r="V1876" s="12">
        <f>(Reference!P$12*List!$G1876)+Reference!P$13</f>
        <v>904.08050523692941</v>
      </c>
      <c r="W1876" s="12">
        <f>(Reference!Q$12*List!$G1876)+Reference!Q$13</f>
        <v>452.04025261846471</v>
      </c>
      <c r="X1876" s="54"/>
      <c r="Y1876" s="1" t="str">
        <f t="shared" si="59"/>
        <v>Erie County, New York</v>
      </c>
      <c r="Z1876" s="40" t="s">
        <v>492</v>
      </c>
      <c r="AA1876" s="40" t="s">
        <v>2225</v>
      </c>
      <c r="AB1876" s="43" t="s">
        <v>1993</v>
      </c>
      <c r="AC1876" s="62"/>
      <c r="AD1876" s="57">
        <f t="shared" si="58"/>
        <v>1.0392999999999999</v>
      </c>
    </row>
    <row r="1877" spans="1:30" x14ac:dyDescent="0.3">
      <c r="A1877" s="47">
        <v>33260</v>
      </c>
      <c r="B1877" s="19">
        <v>99933</v>
      </c>
      <c r="C1877" s="49" t="s">
        <v>2475</v>
      </c>
      <c r="D1877" s="41" t="s">
        <v>389</v>
      </c>
      <c r="E1877" s="44" t="s">
        <v>1993</v>
      </c>
      <c r="F1877" s="18" t="s">
        <v>7</v>
      </c>
      <c r="G1877" s="16">
        <v>0.84989999999999999</v>
      </c>
      <c r="H1877" s="36">
        <f>(Reference!B$12*List!$G1877)+Reference!B$13</f>
        <v>845.93400548114062</v>
      </c>
      <c r="I1877" s="36">
        <f>(Reference!C$12*List!$G1877)+Reference!C$13</f>
        <v>1262.3238163811029</v>
      </c>
      <c r="J1877" s="36">
        <f>(Reference!D$12*List!$G1877)+Reference!D$13</f>
        <v>1510.8323242126451</v>
      </c>
      <c r="K1877" s="36">
        <f>(Reference!E$12*List!$G1877)+Reference!E$13</f>
        <v>1868.684575490066</v>
      </c>
      <c r="L1877" s="36">
        <f>(Reference!F$12*List!$G1877)+Reference!F$13</f>
        <v>1946.5505746106162</v>
      </c>
      <c r="M1877" s="36">
        <f>(Reference!G$12*List!$G1877)+Reference!G$13</f>
        <v>2204.4471816269051</v>
      </c>
      <c r="N1877" s="36">
        <f>(Reference!H$12*List!$G1877)+Reference!H$13</f>
        <v>2288.3878331611149</v>
      </c>
      <c r="O1877" s="36">
        <f>(Reference!I$12*List!$G1877)+Reference!I$13</f>
        <v>2378.4031371089845</v>
      </c>
      <c r="P1877" s="36">
        <f>(Reference!J$12*List!$G1877)+Reference!J$13</f>
        <v>2753.3748633703567</v>
      </c>
      <c r="Q1877" s="36">
        <f>(Reference!K$12*List!$G1877)+Reference!K$13</f>
        <v>2840.628961675654</v>
      </c>
      <c r="R1877" s="36">
        <f>(Reference!L$12*List!$G1877)+Reference!L$13</f>
        <v>3064.8388598525562</v>
      </c>
      <c r="S1877" s="36">
        <f>(Reference!M$12*List!$G1877)+Reference!M$13</f>
        <v>3661.8115197767725</v>
      </c>
      <c r="T1877" s="36">
        <f>(Reference!N$12*List!$G1877)+Reference!N$13</f>
        <v>14771.246302103744</v>
      </c>
      <c r="U1877" s="12">
        <f>(Reference!O$12*List!$G1877)+Reference!O$13</f>
        <v>549.02708514658389</v>
      </c>
      <c r="V1877" s="12">
        <f>(Reference!P$12*List!$G1877)+Reference!P$13</f>
        <v>773.629074524732</v>
      </c>
      <c r="W1877" s="12">
        <f>(Reference!Q$12*List!$G1877)+Reference!Q$13</f>
        <v>386.814537262366</v>
      </c>
      <c r="X1877" s="54"/>
      <c r="Y1877" s="1" t="str">
        <f t="shared" si="59"/>
        <v>Essex County, New York</v>
      </c>
      <c r="Z1877" s="41" t="s">
        <v>389</v>
      </c>
      <c r="AA1877" s="40" t="s">
        <v>2225</v>
      </c>
      <c r="AB1877" s="44" t="s">
        <v>1993</v>
      </c>
      <c r="AC1877" s="63"/>
      <c r="AD1877" s="57">
        <f t="shared" si="58"/>
        <v>0.84989999999999999</v>
      </c>
    </row>
    <row r="1878" spans="1:30" x14ac:dyDescent="0.3">
      <c r="A1878" s="47">
        <v>33270</v>
      </c>
      <c r="B1878" s="19">
        <v>99933</v>
      </c>
      <c r="C1878" s="49" t="s">
        <v>2475</v>
      </c>
      <c r="D1878" s="41" t="s">
        <v>230</v>
      </c>
      <c r="E1878" s="44" t="s">
        <v>1993</v>
      </c>
      <c r="F1878" s="18" t="s">
        <v>7</v>
      </c>
      <c r="G1878" s="16">
        <v>0.84989999999999999</v>
      </c>
      <c r="H1878" s="36">
        <f>(Reference!B$12*List!$G1878)+Reference!B$13</f>
        <v>845.93400548114062</v>
      </c>
      <c r="I1878" s="36">
        <f>(Reference!C$12*List!$G1878)+Reference!C$13</f>
        <v>1262.3238163811029</v>
      </c>
      <c r="J1878" s="36">
        <f>(Reference!D$12*List!$G1878)+Reference!D$13</f>
        <v>1510.8323242126451</v>
      </c>
      <c r="K1878" s="36">
        <f>(Reference!E$12*List!$G1878)+Reference!E$13</f>
        <v>1868.684575490066</v>
      </c>
      <c r="L1878" s="36">
        <f>(Reference!F$12*List!$G1878)+Reference!F$13</f>
        <v>1946.5505746106162</v>
      </c>
      <c r="M1878" s="36">
        <f>(Reference!G$12*List!$G1878)+Reference!G$13</f>
        <v>2204.4471816269051</v>
      </c>
      <c r="N1878" s="36">
        <f>(Reference!H$12*List!$G1878)+Reference!H$13</f>
        <v>2288.3878331611149</v>
      </c>
      <c r="O1878" s="36">
        <f>(Reference!I$12*List!$G1878)+Reference!I$13</f>
        <v>2378.4031371089845</v>
      </c>
      <c r="P1878" s="36">
        <f>(Reference!J$12*List!$G1878)+Reference!J$13</f>
        <v>2753.3748633703567</v>
      </c>
      <c r="Q1878" s="36">
        <f>(Reference!K$12*List!$G1878)+Reference!K$13</f>
        <v>2840.628961675654</v>
      </c>
      <c r="R1878" s="36">
        <f>(Reference!L$12*List!$G1878)+Reference!L$13</f>
        <v>3064.8388598525562</v>
      </c>
      <c r="S1878" s="36">
        <f>(Reference!M$12*List!$G1878)+Reference!M$13</f>
        <v>3661.8115197767725</v>
      </c>
      <c r="T1878" s="36">
        <f>(Reference!N$12*List!$G1878)+Reference!N$13</f>
        <v>14771.246302103744</v>
      </c>
      <c r="U1878" s="12">
        <f>(Reference!O$12*List!$G1878)+Reference!O$13</f>
        <v>549.02708514658389</v>
      </c>
      <c r="V1878" s="12">
        <f>(Reference!P$12*List!$G1878)+Reference!P$13</f>
        <v>773.629074524732</v>
      </c>
      <c r="W1878" s="12">
        <f>(Reference!Q$12*List!$G1878)+Reference!Q$13</f>
        <v>386.814537262366</v>
      </c>
      <c r="X1878" s="54"/>
      <c r="Y1878" s="1" t="str">
        <f t="shared" si="59"/>
        <v>Franklin County, New York</v>
      </c>
      <c r="Z1878" s="41" t="s">
        <v>230</v>
      </c>
      <c r="AA1878" s="40" t="s">
        <v>2225</v>
      </c>
      <c r="AB1878" s="44" t="s">
        <v>1993</v>
      </c>
      <c r="AC1878" s="63"/>
      <c r="AD1878" s="57">
        <f t="shared" si="58"/>
        <v>0.84989999999999999</v>
      </c>
    </row>
    <row r="1879" spans="1:30" x14ac:dyDescent="0.3">
      <c r="A1879" s="47">
        <v>33280</v>
      </c>
      <c r="B1879" s="19">
        <v>99933</v>
      </c>
      <c r="C1879" s="49" t="s">
        <v>2475</v>
      </c>
      <c r="D1879" s="41" t="s">
        <v>191</v>
      </c>
      <c r="E1879" s="44" t="s">
        <v>1993</v>
      </c>
      <c r="F1879" s="18" t="s">
        <v>7</v>
      </c>
      <c r="G1879" s="16">
        <v>0.84989999999999999</v>
      </c>
      <c r="H1879" s="36">
        <f>(Reference!B$12*List!$G1879)+Reference!B$13</f>
        <v>845.93400548114062</v>
      </c>
      <c r="I1879" s="36">
        <f>(Reference!C$12*List!$G1879)+Reference!C$13</f>
        <v>1262.3238163811029</v>
      </c>
      <c r="J1879" s="36">
        <f>(Reference!D$12*List!$G1879)+Reference!D$13</f>
        <v>1510.8323242126451</v>
      </c>
      <c r="K1879" s="36">
        <f>(Reference!E$12*List!$G1879)+Reference!E$13</f>
        <v>1868.684575490066</v>
      </c>
      <c r="L1879" s="36">
        <f>(Reference!F$12*List!$G1879)+Reference!F$13</f>
        <v>1946.5505746106162</v>
      </c>
      <c r="M1879" s="36">
        <f>(Reference!G$12*List!$G1879)+Reference!G$13</f>
        <v>2204.4471816269051</v>
      </c>
      <c r="N1879" s="36">
        <f>(Reference!H$12*List!$G1879)+Reference!H$13</f>
        <v>2288.3878331611149</v>
      </c>
      <c r="O1879" s="36">
        <f>(Reference!I$12*List!$G1879)+Reference!I$13</f>
        <v>2378.4031371089845</v>
      </c>
      <c r="P1879" s="36">
        <f>(Reference!J$12*List!$G1879)+Reference!J$13</f>
        <v>2753.3748633703567</v>
      </c>
      <c r="Q1879" s="36">
        <f>(Reference!K$12*List!$G1879)+Reference!K$13</f>
        <v>2840.628961675654</v>
      </c>
      <c r="R1879" s="36">
        <f>(Reference!L$12*List!$G1879)+Reference!L$13</f>
        <v>3064.8388598525562</v>
      </c>
      <c r="S1879" s="36">
        <f>(Reference!M$12*List!$G1879)+Reference!M$13</f>
        <v>3661.8115197767725</v>
      </c>
      <c r="T1879" s="36">
        <f>(Reference!N$12*List!$G1879)+Reference!N$13</f>
        <v>14771.246302103744</v>
      </c>
      <c r="U1879" s="12">
        <f>(Reference!O$12*List!$G1879)+Reference!O$13</f>
        <v>549.02708514658389</v>
      </c>
      <c r="V1879" s="12">
        <f>(Reference!P$12*List!$G1879)+Reference!P$13</f>
        <v>773.629074524732</v>
      </c>
      <c r="W1879" s="12">
        <f>(Reference!Q$12*List!$G1879)+Reference!Q$13</f>
        <v>386.814537262366</v>
      </c>
      <c r="X1879" s="54"/>
      <c r="Y1879" s="1" t="str">
        <f t="shared" si="59"/>
        <v>Fulton County, New York</v>
      </c>
      <c r="Z1879" s="41" t="s">
        <v>191</v>
      </c>
      <c r="AA1879" s="40" t="s">
        <v>2225</v>
      </c>
      <c r="AB1879" s="44" t="s">
        <v>1993</v>
      </c>
      <c r="AC1879" s="63"/>
      <c r="AD1879" s="57">
        <f t="shared" si="58"/>
        <v>0.84989999999999999</v>
      </c>
    </row>
    <row r="1880" spans="1:30" x14ac:dyDescent="0.3">
      <c r="A1880" s="47">
        <v>33290</v>
      </c>
      <c r="B1880" s="19">
        <v>99933</v>
      </c>
      <c r="C1880" s="49" t="s">
        <v>2475</v>
      </c>
      <c r="D1880" s="41" t="s">
        <v>400</v>
      </c>
      <c r="E1880" s="44" t="s">
        <v>1993</v>
      </c>
      <c r="F1880" s="18" t="s">
        <v>7</v>
      </c>
      <c r="G1880" s="16">
        <v>0.84989999999999999</v>
      </c>
      <c r="H1880" s="36">
        <f>(Reference!B$12*List!$G1880)+Reference!B$13</f>
        <v>845.93400548114062</v>
      </c>
      <c r="I1880" s="36">
        <f>(Reference!C$12*List!$G1880)+Reference!C$13</f>
        <v>1262.3238163811029</v>
      </c>
      <c r="J1880" s="36">
        <f>(Reference!D$12*List!$G1880)+Reference!D$13</f>
        <v>1510.8323242126451</v>
      </c>
      <c r="K1880" s="36">
        <f>(Reference!E$12*List!$G1880)+Reference!E$13</f>
        <v>1868.684575490066</v>
      </c>
      <c r="L1880" s="36">
        <f>(Reference!F$12*List!$G1880)+Reference!F$13</f>
        <v>1946.5505746106162</v>
      </c>
      <c r="M1880" s="36">
        <f>(Reference!G$12*List!$G1880)+Reference!G$13</f>
        <v>2204.4471816269051</v>
      </c>
      <c r="N1880" s="36">
        <f>(Reference!H$12*List!$G1880)+Reference!H$13</f>
        <v>2288.3878331611149</v>
      </c>
      <c r="O1880" s="36">
        <f>(Reference!I$12*List!$G1880)+Reference!I$13</f>
        <v>2378.4031371089845</v>
      </c>
      <c r="P1880" s="36">
        <f>(Reference!J$12*List!$G1880)+Reference!J$13</f>
        <v>2753.3748633703567</v>
      </c>
      <c r="Q1880" s="36">
        <f>(Reference!K$12*List!$G1880)+Reference!K$13</f>
        <v>2840.628961675654</v>
      </c>
      <c r="R1880" s="36">
        <f>(Reference!L$12*List!$G1880)+Reference!L$13</f>
        <v>3064.8388598525562</v>
      </c>
      <c r="S1880" s="36">
        <f>(Reference!M$12*List!$G1880)+Reference!M$13</f>
        <v>3661.8115197767725</v>
      </c>
      <c r="T1880" s="36">
        <f>(Reference!N$12*List!$G1880)+Reference!N$13</f>
        <v>14771.246302103744</v>
      </c>
      <c r="U1880" s="12">
        <f>(Reference!O$12*List!$G1880)+Reference!O$13</f>
        <v>549.02708514658389</v>
      </c>
      <c r="V1880" s="12">
        <f>(Reference!P$12*List!$G1880)+Reference!P$13</f>
        <v>773.629074524732</v>
      </c>
      <c r="W1880" s="12">
        <f>(Reference!Q$12*List!$G1880)+Reference!Q$13</f>
        <v>386.814537262366</v>
      </c>
      <c r="X1880" s="54"/>
      <c r="Y1880" s="1" t="str">
        <f t="shared" si="59"/>
        <v>Genesee County, New York</v>
      </c>
      <c r="Z1880" s="41" t="s">
        <v>400</v>
      </c>
      <c r="AA1880" s="40" t="s">
        <v>2225</v>
      </c>
      <c r="AB1880" s="44" t="s">
        <v>1993</v>
      </c>
      <c r="AC1880" s="63"/>
      <c r="AD1880" s="57">
        <f t="shared" si="58"/>
        <v>0.84989999999999999</v>
      </c>
    </row>
    <row r="1881" spans="1:30" x14ac:dyDescent="0.3">
      <c r="A1881" s="47">
        <v>33300</v>
      </c>
      <c r="B1881" s="19">
        <v>99933</v>
      </c>
      <c r="C1881" s="49" t="s">
        <v>2475</v>
      </c>
      <c r="D1881" s="41" t="s">
        <v>445</v>
      </c>
      <c r="E1881" s="44" t="s">
        <v>1993</v>
      </c>
      <c r="F1881" s="18" t="s">
        <v>7</v>
      </c>
      <c r="G1881" s="16">
        <v>0.84989999999999999</v>
      </c>
      <c r="H1881" s="36">
        <f>(Reference!B$12*List!$G1881)+Reference!B$13</f>
        <v>845.93400548114062</v>
      </c>
      <c r="I1881" s="36">
        <f>(Reference!C$12*List!$G1881)+Reference!C$13</f>
        <v>1262.3238163811029</v>
      </c>
      <c r="J1881" s="36">
        <f>(Reference!D$12*List!$G1881)+Reference!D$13</f>
        <v>1510.8323242126451</v>
      </c>
      <c r="K1881" s="36">
        <f>(Reference!E$12*List!$G1881)+Reference!E$13</f>
        <v>1868.684575490066</v>
      </c>
      <c r="L1881" s="36">
        <f>(Reference!F$12*List!$G1881)+Reference!F$13</f>
        <v>1946.5505746106162</v>
      </c>
      <c r="M1881" s="36">
        <f>(Reference!G$12*List!$G1881)+Reference!G$13</f>
        <v>2204.4471816269051</v>
      </c>
      <c r="N1881" s="36">
        <f>(Reference!H$12*List!$G1881)+Reference!H$13</f>
        <v>2288.3878331611149</v>
      </c>
      <c r="O1881" s="36">
        <f>(Reference!I$12*List!$G1881)+Reference!I$13</f>
        <v>2378.4031371089845</v>
      </c>
      <c r="P1881" s="36">
        <f>(Reference!J$12*List!$G1881)+Reference!J$13</f>
        <v>2753.3748633703567</v>
      </c>
      <c r="Q1881" s="36">
        <f>(Reference!K$12*List!$G1881)+Reference!K$13</f>
        <v>2840.628961675654</v>
      </c>
      <c r="R1881" s="36">
        <f>(Reference!L$12*List!$G1881)+Reference!L$13</f>
        <v>3064.8388598525562</v>
      </c>
      <c r="S1881" s="36">
        <f>(Reference!M$12*List!$G1881)+Reference!M$13</f>
        <v>3661.8115197767725</v>
      </c>
      <c r="T1881" s="36">
        <f>(Reference!N$12*List!$G1881)+Reference!N$13</f>
        <v>14771.246302103744</v>
      </c>
      <c r="U1881" s="12">
        <f>(Reference!O$12*List!$G1881)+Reference!O$13</f>
        <v>549.02708514658389</v>
      </c>
      <c r="V1881" s="12">
        <f>(Reference!P$12*List!$G1881)+Reference!P$13</f>
        <v>773.629074524732</v>
      </c>
      <c r="W1881" s="12">
        <f>(Reference!Q$12*List!$G1881)+Reference!Q$13</f>
        <v>386.814537262366</v>
      </c>
      <c r="X1881" s="54"/>
      <c r="Y1881" s="1" t="str">
        <f t="shared" si="59"/>
        <v>Greene County, New York</v>
      </c>
      <c r="Z1881" s="41" t="s">
        <v>445</v>
      </c>
      <c r="AA1881" s="40" t="s">
        <v>2225</v>
      </c>
      <c r="AB1881" s="44" t="s">
        <v>1993</v>
      </c>
      <c r="AC1881" s="63"/>
      <c r="AD1881" s="57">
        <f t="shared" si="58"/>
        <v>0.84989999999999999</v>
      </c>
    </row>
    <row r="1882" spans="1:30" x14ac:dyDescent="0.3">
      <c r="A1882" s="47">
        <v>33310</v>
      </c>
      <c r="B1882" s="19">
        <v>99933</v>
      </c>
      <c r="C1882" s="49" t="s">
        <v>2475</v>
      </c>
      <c r="D1882" s="41" t="s">
        <v>272</v>
      </c>
      <c r="E1882" s="44" t="s">
        <v>1993</v>
      </c>
      <c r="F1882" s="18" t="s">
        <v>7</v>
      </c>
      <c r="G1882" s="16">
        <v>0.84989999999999999</v>
      </c>
      <c r="H1882" s="36">
        <f>(Reference!B$12*List!$G1882)+Reference!B$13</f>
        <v>845.93400548114062</v>
      </c>
      <c r="I1882" s="36">
        <f>(Reference!C$12*List!$G1882)+Reference!C$13</f>
        <v>1262.3238163811029</v>
      </c>
      <c r="J1882" s="36">
        <f>(Reference!D$12*List!$G1882)+Reference!D$13</f>
        <v>1510.8323242126451</v>
      </c>
      <c r="K1882" s="36">
        <f>(Reference!E$12*List!$G1882)+Reference!E$13</f>
        <v>1868.684575490066</v>
      </c>
      <c r="L1882" s="36">
        <f>(Reference!F$12*List!$G1882)+Reference!F$13</f>
        <v>1946.5505746106162</v>
      </c>
      <c r="M1882" s="36">
        <f>(Reference!G$12*List!$G1882)+Reference!G$13</f>
        <v>2204.4471816269051</v>
      </c>
      <c r="N1882" s="36">
        <f>(Reference!H$12*List!$G1882)+Reference!H$13</f>
        <v>2288.3878331611149</v>
      </c>
      <c r="O1882" s="36">
        <f>(Reference!I$12*List!$G1882)+Reference!I$13</f>
        <v>2378.4031371089845</v>
      </c>
      <c r="P1882" s="36">
        <f>(Reference!J$12*List!$G1882)+Reference!J$13</f>
        <v>2753.3748633703567</v>
      </c>
      <c r="Q1882" s="36">
        <f>(Reference!K$12*List!$G1882)+Reference!K$13</f>
        <v>2840.628961675654</v>
      </c>
      <c r="R1882" s="36">
        <f>(Reference!L$12*List!$G1882)+Reference!L$13</f>
        <v>3064.8388598525562</v>
      </c>
      <c r="S1882" s="36">
        <f>(Reference!M$12*List!$G1882)+Reference!M$13</f>
        <v>3661.8115197767725</v>
      </c>
      <c r="T1882" s="36">
        <f>(Reference!N$12*List!$G1882)+Reference!N$13</f>
        <v>14771.246302103744</v>
      </c>
      <c r="U1882" s="12">
        <f>(Reference!O$12*List!$G1882)+Reference!O$13</f>
        <v>549.02708514658389</v>
      </c>
      <c r="V1882" s="12">
        <f>(Reference!P$12*List!$G1882)+Reference!P$13</f>
        <v>773.629074524732</v>
      </c>
      <c r="W1882" s="12">
        <f>(Reference!Q$12*List!$G1882)+Reference!Q$13</f>
        <v>386.814537262366</v>
      </c>
      <c r="X1882" s="54"/>
      <c r="Y1882" s="1" t="str">
        <f t="shared" si="59"/>
        <v>Hamilton County, New York</v>
      </c>
      <c r="Z1882" s="41" t="s">
        <v>272</v>
      </c>
      <c r="AA1882" s="40" t="s">
        <v>2225</v>
      </c>
      <c r="AB1882" s="44" t="s">
        <v>1993</v>
      </c>
      <c r="AC1882" s="63"/>
      <c r="AD1882" s="57">
        <f t="shared" si="58"/>
        <v>0.84989999999999999</v>
      </c>
    </row>
    <row r="1883" spans="1:30" x14ac:dyDescent="0.3">
      <c r="A1883" s="47">
        <v>33320</v>
      </c>
      <c r="B1883" s="28">
        <v>46540</v>
      </c>
      <c r="C1883" s="49" t="s">
        <v>2480</v>
      </c>
      <c r="D1883" s="40" t="s">
        <v>493</v>
      </c>
      <c r="E1883" s="43" t="s">
        <v>1993</v>
      </c>
      <c r="F1883" s="18" t="s">
        <v>6</v>
      </c>
      <c r="G1883" s="10">
        <v>0.88849999999999996</v>
      </c>
      <c r="H1883" s="36">
        <f>(Reference!B$12*List!$G1883)+Reference!B$13</f>
        <v>875.00499917471575</v>
      </c>
      <c r="I1883" s="36">
        <f>(Reference!C$12*List!$G1883)+Reference!C$13</f>
        <v>1305.7042780571796</v>
      </c>
      <c r="J1883" s="36">
        <f>(Reference!D$12*List!$G1883)+Reference!D$13</f>
        <v>1562.7529193000294</v>
      </c>
      <c r="K1883" s="36">
        <f>(Reference!E$12*List!$G1883)+Reference!E$13</f>
        <v>1932.9029626897329</v>
      </c>
      <c r="L1883" s="36">
        <f>(Reference!F$12*List!$G1883)+Reference!F$13</f>
        <v>2013.4448702791592</v>
      </c>
      <c r="M1883" s="36">
        <f>(Reference!G$12*List!$G1883)+Reference!G$13</f>
        <v>2280.204237968961</v>
      </c>
      <c r="N1883" s="36">
        <f>(Reference!H$12*List!$G1883)+Reference!H$13</f>
        <v>2367.0295567887679</v>
      </c>
      <c r="O1883" s="36">
        <f>(Reference!I$12*List!$G1883)+Reference!I$13</f>
        <v>2460.1382868389551</v>
      </c>
      <c r="P1883" s="36">
        <f>(Reference!J$12*List!$G1883)+Reference!J$13</f>
        <v>2847.9961255142775</v>
      </c>
      <c r="Q1883" s="36">
        <f>(Reference!K$12*List!$G1883)+Reference!K$13</f>
        <v>2938.2487595506564</v>
      </c>
      <c r="R1883" s="36">
        <f>(Reference!L$12*List!$G1883)+Reference!L$13</f>
        <v>3170.1637558719831</v>
      </c>
      <c r="S1883" s="36">
        <f>(Reference!M$12*List!$G1883)+Reference!M$13</f>
        <v>3787.6517140575838</v>
      </c>
      <c r="T1883" s="36">
        <f>(Reference!N$12*List!$G1883)+Reference!N$13</f>
        <v>15278.868416018489</v>
      </c>
      <c r="U1883" s="12">
        <f>(Reference!O$12*List!$G1883)+Reference!O$13</f>
        <v>567.89470700181403</v>
      </c>
      <c r="V1883" s="12">
        <f>(Reference!P$12*List!$G1883)+Reference!P$13</f>
        <v>800.21526895710167</v>
      </c>
      <c r="W1883" s="12">
        <f>(Reference!Q$12*List!$G1883)+Reference!Q$13</f>
        <v>400.10763447855084</v>
      </c>
      <c r="X1883" s="54"/>
      <c r="Y1883" s="1" t="str">
        <f t="shared" si="59"/>
        <v>Herkimer County, New York</v>
      </c>
      <c r="Z1883" s="40" t="s">
        <v>493</v>
      </c>
      <c r="AA1883" s="40" t="s">
        <v>2225</v>
      </c>
      <c r="AB1883" s="43" t="s">
        <v>1993</v>
      </c>
      <c r="AC1883" s="62"/>
      <c r="AD1883" s="57">
        <f t="shared" si="58"/>
        <v>0.88849999999999996</v>
      </c>
    </row>
    <row r="1884" spans="1:30" x14ac:dyDescent="0.3">
      <c r="A1884" s="47">
        <v>33330</v>
      </c>
      <c r="B1884" s="28">
        <v>48060</v>
      </c>
      <c r="C1884" s="49" t="s">
        <v>2481</v>
      </c>
      <c r="D1884" s="40" t="s">
        <v>25</v>
      </c>
      <c r="E1884" s="43" t="s">
        <v>1993</v>
      </c>
      <c r="F1884" s="18" t="s">
        <v>6</v>
      </c>
      <c r="G1884" s="10">
        <v>0.91049999999999998</v>
      </c>
      <c r="H1884" s="36">
        <f>(Reference!B$12*List!$G1884)+Reference!B$13</f>
        <v>891.57395931095039</v>
      </c>
      <c r="I1884" s="36">
        <f>(Reference!C$12*List!$G1884)+Reference!C$13</f>
        <v>1330.4288935202287</v>
      </c>
      <c r="J1884" s="36">
        <f>(Reference!D$12*List!$G1884)+Reference!D$13</f>
        <v>1592.3449683135643</v>
      </c>
      <c r="K1884" s="36">
        <f>(Reference!E$12*List!$G1884)+Reference!E$13</f>
        <v>1969.5041160159678</v>
      </c>
      <c r="L1884" s="36">
        <f>(Reference!F$12*List!$G1884)+Reference!F$13</f>
        <v>2051.5711527845465</v>
      </c>
      <c r="M1884" s="36">
        <f>(Reference!G$12*List!$G1884)+Reference!G$13</f>
        <v>2323.3818348478526</v>
      </c>
      <c r="N1884" s="36">
        <f>(Reference!H$12*List!$G1884)+Reference!H$13</f>
        <v>2411.8512645558235</v>
      </c>
      <c r="O1884" s="36">
        <f>(Reference!I$12*List!$G1884)+Reference!I$13</f>
        <v>2506.7230872031869</v>
      </c>
      <c r="P1884" s="36">
        <f>(Reference!J$12*List!$G1884)+Reference!J$13</f>
        <v>2901.9253422802431</v>
      </c>
      <c r="Q1884" s="36">
        <f>(Reference!K$12*List!$G1884)+Reference!K$13</f>
        <v>2993.886986318792</v>
      </c>
      <c r="R1884" s="36">
        <f>(Reference!L$12*List!$G1884)+Reference!L$13</f>
        <v>3230.1934893545576</v>
      </c>
      <c r="S1884" s="36">
        <f>(Reference!M$12*List!$G1884)+Reference!M$13</f>
        <v>3859.3741045803258</v>
      </c>
      <c r="T1884" s="36">
        <f>(Reference!N$12*List!$G1884)+Reference!N$13</f>
        <v>15568.186719285961</v>
      </c>
      <c r="U1884" s="12">
        <f>(Reference!O$12*List!$G1884)+Reference!O$13</f>
        <v>578.64827386230786</v>
      </c>
      <c r="V1884" s="12">
        <f>(Reference!P$12*List!$G1884)+Reference!P$13</f>
        <v>815.36802226052487</v>
      </c>
      <c r="W1884" s="12">
        <f>(Reference!Q$12*List!$G1884)+Reference!Q$13</f>
        <v>407.68401113026243</v>
      </c>
      <c r="X1884" s="54"/>
      <c r="Y1884" s="1" t="str">
        <f t="shared" si="59"/>
        <v>Jefferson County, New York</v>
      </c>
      <c r="Z1884" s="40" t="s">
        <v>25</v>
      </c>
      <c r="AA1884" s="40" t="s">
        <v>2225</v>
      </c>
      <c r="AB1884" s="43" t="s">
        <v>1993</v>
      </c>
      <c r="AC1884" s="62"/>
      <c r="AD1884" s="57">
        <f t="shared" si="58"/>
        <v>0.91049999999999998</v>
      </c>
    </row>
    <row r="1885" spans="1:30" x14ac:dyDescent="0.3">
      <c r="A1885" s="47">
        <v>33331</v>
      </c>
      <c r="B1885" s="28">
        <v>35614</v>
      </c>
      <c r="C1885" s="49" t="s">
        <v>2463</v>
      </c>
      <c r="D1885" s="40" t="s">
        <v>74</v>
      </c>
      <c r="E1885" s="43" t="s">
        <v>1993</v>
      </c>
      <c r="F1885" s="18" t="s">
        <v>6</v>
      </c>
      <c r="G1885" s="10">
        <v>1.2776000000000001</v>
      </c>
      <c r="H1885" s="36">
        <f>(Reference!B$12*List!$G1885)+Reference!B$13</f>
        <v>1168.0496532205736</v>
      </c>
      <c r="I1885" s="36">
        <f>(Reference!C$12*List!$G1885)+Reference!C$13</f>
        <v>1742.9928179059239</v>
      </c>
      <c r="J1885" s="36">
        <f>(Reference!D$12*List!$G1885)+Reference!D$13</f>
        <v>2086.1286588985063</v>
      </c>
      <c r="K1885" s="36">
        <f>(Reference!E$12*List!$G1885)+Reference!E$13</f>
        <v>2580.2442699278254</v>
      </c>
      <c r="L1885" s="36">
        <f>(Reference!F$12*List!$G1885)+Reference!F$13</f>
        <v>2687.7601667721683</v>
      </c>
      <c r="M1885" s="36">
        <f>(Reference!G$12*List!$G1885)+Reference!G$13</f>
        <v>3043.8589173133596</v>
      </c>
      <c r="N1885" s="36">
        <f>(Reference!H$12*List!$G1885)+Reference!H$13</f>
        <v>3159.7625791597425</v>
      </c>
      <c r="O1885" s="36">
        <f>(Reference!I$12*List!$G1885)+Reference!I$13</f>
        <v>3284.0540060081667</v>
      </c>
      <c r="P1885" s="36">
        <f>(Reference!J$12*List!$G1885)+Reference!J$13</f>
        <v>3801.8078638614197</v>
      </c>
      <c r="Q1885" s="36">
        <f>(Reference!K$12*List!$G1885)+Reference!K$13</f>
        <v>3922.2866702543715</v>
      </c>
      <c r="R1885" s="36">
        <f>(Reference!L$12*List!$G1885)+Reference!L$13</f>
        <v>4231.8714512387905</v>
      </c>
      <c r="S1885" s="36">
        <f>(Reference!M$12*List!$G1885)+Reference!M$13</f>
        <v>5056.1599937120836</v>
      </c>
      <c r="T1885" s="36">
        <f>(Reference!N$12*List!$G1885)+Reference!N$13</f>
        <v>20395.857134262722</v>
      </c>
      <c r="U1885" s="12">
        <f>(Reference!O$12*List!$G1885)+Reference!O$13</f>
        <v>758.08620088445764</v>
      </c>
      <c r="V1885" s="12">
        <f>(Reference!P$12*List!$G1885)+Reference!P$13</f>
        <v>1068.2123739735541</v>
      </c>
      <c r="W1885" s="12">
        <f>(Reference!Q$12*List!$G1885)+Reference!Q$13</f>
        <v>534.10618698677706</v>
      </c>
      <c r="X1885" s="54"/>
      <c r="Y1885" s="1" t="str">
        <f t="shared" si="59"/>
        <v>Kings County, New York</v>
      </c>
      <c r="Z1885" s="40" t="s">
        <v>74</v>
      </c>
      <c r="AA1885" s="40" t="s">
        <v>2225</v>
      </c>
      <c r="AB1885" s="43" t="s">
        <v>1993</v>
      </c>
      <c r="AC1885" s="62"/>
      <c r="AD1885" s="57">
        <f t="shared" si="58"/>
        <v>1.2776000000000001</v>
      </c>
    </row>
    <row r="1886" spans="1:30" x14ac:dyDescent="0.3">
      <c r="A1886" s="47">
        <v>33340</v>
      </c>
      <c r="B1886" s="19">
        <v>99933</v>
      </c>
      <c r="C1886" s="49" t="s">
        <v>2475</v>
      </c>
      <c r="D1886" s="41" t="s">
        <v>1151</v>
      </c>
      <c r="E1886" s="44" t="s">
        <v>1993</v>
      </c>
      <c r="F1886" s="18" t="s">
        <v>7</v>
      </c>
      <c r="G1886" s="16">
        <v>0.84989999999999999</v>
      </c>
      <c r="H1886" s="36">
        <f>(Reference!B$12*List!$G1886)+Reference!B$13</f>
        <v>845.93400548114062</v>
      </c>
      <c r="I1886" s="36">
        <f>(Reference!C$12*List!$G1886)+Reference!C$13</f>
        <v>1262.3238163811029</v>
      </c>
      <c r="J1886" s="36">
        <f>(Reference!D$12*List!$G1886)+Reference!D$13</f>
        <v>1510.8323242126451</v>
      </c>
      <c r="K1886" s="36">
        <f>(Reference!E$12*List!$G1886)+Reference!E$13</f>
        <v>1868.684575490066</v>
      </c>
      <c r="L1886" s="36">
        <f>(Reference!F$12*List!$G1886)+Reference!F$13</f>
        <v>1946.5505746106162</v>
      </c>
      <c r="M1886" s="36">
        <f>(Reference!G$12*List!$G1886)+Reference!G$13</f>
        <v>2204.4471816269051</v>
      </c>
      <c r="N1886" s="36">
        <f>(Reference!H$12*List!$G1886)+Reference!H$13</f>
        <v>2288.3878331611149</v>
      </c>
      <c r="O1886" s="36">
        <f>(Reference!I$12*List!$G1886)+Reference!I$13</f>
        <v>2378.4031371089845</v>
      </c>
      <c r="P1886" s="36">
        <f>(Reference!J$12*List!$G1886)+Reference!J$13</f>
        <v>2753.3748633703567</v>
      </c>
      <c r="Q1886" s="36">
        <f>(Reference!K$12*List!$G1886)+Reference!K$13</f>
        <v>2840.628961675654</v>
      </c>
      <c r="R1886" s="36">
        <f>(Reference!L$12*List!$G1886)+Reference!L$13</f>
        <v>3064.8388598525562</v>
      </c>
      <c r="S1886" s="36">
        <f>(Reference!M$12*List!$G1886)+Reference!M$13</f>
        <v>3661.8115197767725</v>
      </c>
      <c r="T1886" s="36">
        <f>(Reference!N$12*List!$G1886)+Reference!N$13</f>
        <v>14771.246302103744</v>
      </c>
      <c r="U1886" s="12">
        <f>(Reference!O$12*List!$G1886)+Reference!O$13</f>
        <v>549.02708514658389</v>
      </c>
      <c r="V1886" s="12">
        <f>(Reference!P$12*List!$G1886)+Reference!P$13</f>
        <v>773.629074524732</v>
      </c>
      <c r="W1886" s="12">
        <f>(Reference!Q$12*List!$G1886)+Reference!Q$13</f>
        <v>386.814537262366</v>
      </c>
      <c r="X1886" s="54"/>
      <c r="Y1886" s="1" t="str">
        <f t="shared" si="59"/>
        <v>Lewis County, New York</v>
      </c>
      <c r="Z1886" s="41" t="s">
        <v>1151</v>
      </c>
      <c r="AA1886" s="40" t="s">
        <v>2225</v>
      </c>
      <c r="AB1886" s="44" t="s">
        <v>1993</v>
      </c>
      <c r="AC1886" s="63"/>
      <c r="AD1886" s="57">
        <f t="shared" si="58"/>
        <v>0.84989999999999999</v>
      </c>
    </row>
    <row r="1887" spans="1:30" x14ac:dyDescent="0.3">
      <c r="A1887" s="47">
        <v>33350</v>
      </c>
      <c r="B1887" s="28">
        <v>40380</v>
      </c>
      <c r="C1887" s="49" t="s">
        <v>2445</v>
      </c>
      <c r="D1887" s="40" t="s">
        <v>352</v>
      </c>
      <c r="E1887" s="43" t="s">
        <v>1993</v>
      </c>
      <c r="F1887" s="18" t="s">
        <v>6</v>
      </c>
      <c r="G1887" s="10">
        <v>0.8579</v>
      </c>
      <c r="H1887" s="36">
        <f>(Reference!B$12*List!$G1887)+Reference!B$13</f>
        <v>851.9590818943168</v>
      </c>
      <c r="I1887" s="36">
        <f>(Reference!C$12*List!$G1887)+Reference!C$13</f>
        <v>1271.3145856403935</v>
      </c>
      <c r="J1887" s="36">
        <f>(Reference!D$12*List!$G1887)+Reference!D$13</f>
        <v>1521.5930693084761</v>
      </c>
      <c r="K1887" s="36">
        <f>(Reference!E$12*List!$G1887)+Reference!E$13</f>
        <v>1881.9940857905151</v>
      </c>
      <c r="L1887" s="36">
        <f>(Reference!F$12*List!$G1887)+Reference!F$13</f>
        <v>1960.4146773398479</v>
      </c>
      <c r="M1887" s="36">
        <f>(Reference!G$12*List!$G1887)+Reference!G$13</f>
        <v>2220.1481259465027</v>
      </c>
      <c r="N1887" s="36">
        <f>(Reference!H$12*List!$G1887)+Reference!H$13</f>
        <v>2304.6866359854994</v>
      </c>
      <c r="O1887" s="36">
        <f>(Reference!I$12*List!$G1887)+Reference!I$13</f>
        <v>2395.3430645141598</v>
      </c>
      <c r="P1887" s="36">
        <f>(Reference!J$12*List!$G1887)+Reference!J$13</f>
        <v>2772.9854876488894</v>
      </c>
      <c r="Q1887" s="36">
        <f>(Reference!K$12*List!$G1887)+Reference!K$13</f>
        <v>2860.8610441367946</v>
      </c>
      <c r="R1887" s="36">
        <f>(Reference!L$12*List!$G1887)+Reference!L$13</f>
        <v>3086.6678538462202</v>
      </c>
      <c r="S1887" s="36">
        <f>(Reference!M$12*List!$G1887)+Reference!M$13</f>
        <v>3687.8923890577698</v>
      </c>
      <c r="T1887" s="36">
        <f>(Reference!N$12*List!$G1887)+Reference!N$13</f>
        <v>14876.452957837369</v>
      </c>
      <c r="U1887" s="12">
        <f>(Reference!O$12*List!$G1887)+Reference!O$13</f>
        <v>552.93747309585444</v>
      </c>
      <c r="V1887" s="12">
        <f>(Reference!P$12*List!$G1887)+Reference!P$13</f>
        <v>779.1391666350678</v>
      </c>
      <c r="W1887" s="12">
        <f>(Reference!Q$12*List!$G1887)+Reference!Q$13</f>
        <v>389.5695833175339</v>
      </c>
      <c r="X1887" s="54"/>
      <c r="Y1887" s="1" t="str">
        <f t="shared" si="59"/>
        <v>Livingston County, New York</v>
      </c>
      <c r="Z1887" s="40" t="s">
        <v>352</v>
      </c>
      <c r="AA1887" s="40" t="s">
        <v>2225</v>
      </c>
      <c r="AB1887" s="43" t="s">
        <v>1993</v>
      </c>
      <c r="AC1887" s="62"/>
      <c r="AD1887" s="57">
        <f t="shared" si="58"/>
        <v>0.8579</v>
      </c>
    </row>
    <row r="1888" spans="1:30" x14ac:dyDescent="0.3">
      <c r="A1888" s="47">
        <v>33360</v>
      </c>
      <c r="B1888" s="28">
        <v>45060</v>
      </c>
      <c r="C1888" s="49" t="s">
        <v>2482</v>
      </c>
      <c r="D1888" s="40" t="s">
        <v>31</v>
      </c>
      <c r="E1888" s="43" t="s">
        <v>1993</v>
      </c>
      <c r="F1888" s="18" t="s">
        <v>6</v>
      </c>
      <c r="G1888" s="10">
        <v>1.0053000000000001</v>
      </c>
      <c r="H1888" s="36">
        <f>(Reference!B$12*List!$G1888)+Reference!B$13</f>
        <v>962.9711148070885</v>
      </c>
      <c r="I1888" s="36">
        <f>(Reference!C$12*List!$G1888)+Reference!C$13</f>
        <v>1436.9695092428219</v>
      </c>
      <c r="J1888" s="36">
        <f>(Reference!D$12*List!$G1888)+Reference!D$13</f>
        <v>1719.8597976991612</v>
      </c>
      <c r="K1888" s="36">
        <f>(Reference!E$12*List!$G1888)+Reference!E$13</f>
        <v>2127.2218130762894</v>
      </c>
      <c r="L1888" s="36">
        <f>(Reference!F$12*List!$G1888)+Reference!F$13</f>
        <v>2215.860770125943</v>
      </c>
      <c r="M1888" s="36">
        <f>(Reference!G$12*List!$G1888)+Reference!G$13</f>
        <v>2509.4380250350769</v>
      </c>
      <c r="N1888" s="36">
        <f>(Reference!H$12*List!$G1888)+Reference!H$13</f>
        <v>2604.9920780247735</v>
      </c>
      <c r="O1888" s="36">
        <f>(Reference!I$12*List!$G1888)+Reference!I$13</f>
        <v>2707.4612269545141</v>
      </c>
      <c r="P1888" s="36">
        <f>(Reference!J$12*List!$G1888)+Reference!J$13</f>
        <v>3134.3112399808574</v>
      </c>
      <c r="Q1888" s="36">
        <f>(Reference!K$12*List!$G1888)+Reference!K$13</f>
        <v>3233.6371634833058</v>
      </c>
      <c r="R1888" s="36">
        <f>(Reference!L$12*List!$G1888)+Reference!L$13</f>
        <v>3488.8670681794702</v>
      </c>
      <c r="S1888" s="36">
        <f>(Reference!M$12*List!$G1888)+Reference!M$13</f>
        <v>4168.4324055601428</v>
      </c>
      <c r="T1888" s="36">
        <f>(Reference!N$12*List!$G1888)+Reference!N$13</f>
        <v>16814.885589729431</v>
      </c>
      <c r="U1888" s="12">
        <f>(Reference!O$12*List!$G1888)+Reference!O$13</f>
        <v>624.98637106116325</v>
      </c>
      <c r="V1888" s="12">
        <f>(Reference!P$12*List!$G1888)+Reference!P$13</f>
        <v>880.66261376800298</v>
      </c>
      <c r="W1888" s="12">
        <f>(Reference!Q$12*List!$G1888)+Reference!Q$13</f>
        <v>440.33130688400149</v>
      </c>
      <c r="X1888" s="54"/>
      <c r="Y1888" s="1" t="str">
        <f t="shared" si="59"/>
        <v>Madison County, New York</v>
      </c>
      <c r="Z1888" s="40" t="s">
        <v>31</v>
      </c>
      <c r="AA1888" s="40" t="s">
        <v>2225</v>
      </c>
      <c r="AB1888" s="43" t="s">
        <v>1993</v>
      </c>
      <c r="AC1888" s="62"/>
      <c r="AD1888" s="57">
        <f t="shared" si="58"/>
        <v>1.0053000000000001</v>
      </c>
    </row>
    <row r="1889" spans="1:30" x14ac:dyDescent="0.3">
      <c r="A1889" s="47">
        <v>33370</v>
      </c>
      <c r="B1889" s="28">
        <v>40380</v>
      </c>
      <c r="C1889" s="49" t="s">
        <v>2445</v>
      </c>
      <c r="D1889" s="40" t="s">
        <v>207</v>
      </c>
      <c r="E1889" s="43" t="s">
        <v>1993</v>
      </c>
      <c r="F1889" s="18" t="s">
        <v>6</v>
      </c>
      <c r="G1889" s="10">
        <v>0.8579</v>
      </c>
      <c r="H1889" s="36">
        <f>(Reference!B$12*List!$G1889)+Reference!B$13</f>
        <v>851.9590818943168</v>
      </c>
      <c r="I1889" s="36">
        <f>(Reference!C$12*List!$G1889)+Reference!C$13</f>
        <v>1271.3145856403935</v>
      </c>
      <c r="J1889" s="36">
        <f>(Reference!D$12*List!$G1889)+Reference!D$13</f>
        <v>1521.5930693084761</v>
      </c>
      <c r="K1889" s="36">
        <f>(Reference!E$12*List!$G1889)+Reference!E$13</f>
        <v>1881.9940857905151</v>
      </c>
      <c r="L1889" s="36">
        <f>(Reference!F$12*List!$G1889)+Reference!F$13</f>
        <v>1960.4146773398479</v>
      </c>
      <c r="M1889" s="36">
        <f>(Reference!G$12*List!$G1889)+Reference!G$13</f>
        <v>2220.1481259465027</v>
      </c>
      <c r="N1889" s="36">
        <f>(Reference!H$12*List!$G1889)+Reference!H$13</f>
        <v>2304.6866359854994</v>
      </c>
      <c r="O1889" s="36">
        <f>(Reference!I$12*List!$G1889)+Reference!I$13</f>
        <v>2395.3430645141598</v>
      </c>
      <c r="P1889" s="36">
        <f>(Reference!J$12*List!$G1889)+Reference!J$13</f>
        <v>2772.9854876488894</v>
      </c>
      <c r="Q1889" s="36">
        <f>(Reference!K$12*List!$G1889)+Reference!K$13</f>
        <v>2860.8610441367946</v>
      </c>
      <c r="R1889" s="36">
        <f>(Reference!L$12*List!$G1889)+Reference!L$13</f>
        <v>3086.6678538462202</v>
      </c>
      <c r="S1889" s="36">
        <f>(Reference!M$12*List!$G1889)+Reference!M$13</f>
        <v>3687.8923890577698</v>
      </c>
      <c r="T1889" s="36">
        <f>(Reference!N$12*List!$G1889)+Reference!N$13</f>
        <v>14876.452957837369</v>
      </c>
      <c r="U1889" s="12">
        <f>(Reference!O$12*List!$G1889)+Reference!O$13</f>
        <v>552.93747309585444</v>
      </c>
      <c r="V1889" s="12">
        <f>(Reference!P$12*List!$G1889)+Reference!P$13</f>
        <v>779.1391666350678</v>
      </c>
      <c r="W1889" s="12">
        <f>(Reference!Q$12*List!$G1889)+Reference!Q$13</f>
        <v>389.5695833175339</v>
      </c>
      <c r="X1889" s="54"/>
      <c r="Y1889" s="1" t="str">
        <f t="shared" si="59"/>
        <v>Monroe County, New York</v>
      </c>
      <c r="Z1889" s="40" t="s">
        <v>207</v>
      </c>
      <c r="AA1889" s="40" t="s">
        <v>2225</v>
      </c>
      <c r="AB1889" s="43" t="s">
        <v>1993</v>
      </c>
      <c r="AC1889" s="62"/>
      <c r="AD1889" s="57">
        <f t="shared" si="58"/>
        <v>0.8579</v>
      </c>
    </row>
    <row r="1890" spans="1:30" x14ac:dyDescent="0.3">
      <c r="A1890" s="47">
        <v>33380</v>
      </c>
      <c r="B1890" s="19">
        <v>99933</v>
      </c>
      <c r="C1890" s="49" t="s">
        <v>2475</v>
      </c>
      <c r="D1890" s="41" t="s">
        <v>33</v>
      </c>
      <c r="E1890" s="44" t="s">
        <v>1993</v>
      </c>
      <c r="F1890" s="18" t="s">
        <v>7</v>
      </c>
      <c r="G1890" s="16">
        <v>0.84989999999999999</v>
      </c>
      <c r="H1890" s="36">
        <f>(Reference!B$12*List!$G1890)+Reference!B$13</f>
        <v>845.93400548114062</v>
      </c>
      <c r="I1890" s="36">
        <f>(Reference!C$12*List!$G1890)+Reference!C$13</f>
        <v>1262.3238163811029</v>
      </c>
      <c r="J1890" s="36">
        <f>(Reference!D$12*List!$G1890)+Reference!D$13</f>
        <v>1510.8323242126451</v>
      </c>
      <c r="K1890" s="36">
        <f>(Reference!E$12*List!$G1890)+Reference!E$13</f>
        <v>1868.684575490066</v>
      </c>
      <c r="L1890" s="36">
        <f>(Reference!F$12*List!$G1890)+Reference!F$13</f>
        <v>1946.5505746106162</v>
      </c>
      <c r="M1890" s="36">
        <f>(Reference!G$12*List!$G1890)+Reference!G$13</f>
        <v>2204.4471816269051</v>
      </c>
      <c r="N1890" s="36">
        <f>(Reference!H$12*List!$G1890)+Reference!H$13</f>
        <v>2288.3878331611149</v>
      </c>
      <c r="O1890" s="36">
        <f>(Reference!I$12*List!$G1890)+Reference!I$13</f>
        <v>2378.4031371089845</v>
      </c>
      <c r="P1890" s="36">
        <f>(Reference!J$12*List!$G1890)+Reference!J$13</f>
        <v>2753.3748633703567</v>
      </c>
      <c r="Q1890" s="36">
        <f>(Reference!K$12*List!$G1890)+Reference!K$13</f>
        <v>2840.628961675654</v>
      </c>
      <c r="R1890" s="36">
        <f>(Reference!L$12*List!$G1890)+Reference!L$13</f>
        <v>3064.8388598525562</v>
      </c>
      <c r="S1890" s="36">
        <f>(Reference!M$12*List!$G1890)+Reference!M$13</f>
        <v>3661.8115197767725</v>
      </c>
      <c r="T1890" s="36">
        <f>(Reference!N$12*List!$G1890)+Reference!N$13</f>
        <v>14771.246302103744</v>
      </c>
      <c r="U1890" s="12">
        <f>(Reference!O$12*List!$G1890)+Reference!O$13</f>
        <v>549.02708514658389</v>
      </c>
      <c r="V1890" s="12">
        <f>(Reference!P$12*List!$G1890)+Reference!P$13</f>
        <v>773.629074524732</v>
      </c>
      <c r="W1890" s="12">
        <f>(Reference!Q$12*List!$G1890)+Reference!Q$13</f>
        <v>386.814537262366</v>
      </c>
      <c r="X1890" s="54"/>
      <c r="Y1890" s="1" t="str">
        <f t="shared" si="59"/>
        <v>Montgomery County, New York</v>
      </c>
      <c r="Z1890" s="41" t="s">
        <v>33</v>
      </c>
      <c r="AA1890" s="40" t="s">
        <v>2225</v>
      </c>
      <c r="AB1890" s="44" t="s">
        <v>1993</v>
      </c>
      <c r="AC1890" s="63"/>
      <c r="AD1890" s="57">
        <f t="shared" si="58"/>
        <v>0.84989999999999999</v>
      </c>
    </row>
    <row r="1891" spans="1:30" x14ac:dyDescent="0.3">
      <c r="A1891" s="47">
        <v>33400</v>
      </c>
      <c r="B1891" s="28">
        <v>35004</v>
      </c>
      <c r="C1891" s="49" t="s">
        <v>2483</v>
      </c>
      <c r="D1891" s="40" t="s">
        <v>151</v>
      </c>
      <c r="E1891" s="43" t="s">
        <v>1993</v>
      </c>
      <c r="F1891" s="18" t="s">
        <v>6</v>
      </c>
      <c r="G1891" s="10">
        <v>1.2876000000000001</v>
      </c>
      <c r="H1891" s="36">
        <f>(Reference!B$12*List!$G1891)+Reference!B$13</f>
        <v>1175.580998737044</v>
      </c>
      <c r="I1891" s="36">
        <f>(Reference!C$12*List!$G1891)+Reference!C$13</f>
        <v>1754.2312794800368</v>
      </c>
      <c r="J1891" s="36">
        <f>(Reference!D$12*List!$G1891)+Reference!D$13</f>
        <v>2099.5795902682949</v>
      </c>
      <c r="K1891" s="36">
        <f>(Reference!E$12*List!$G1891)+Reference!E$13</f>
        <v>2596.8811578033865</v>
      </c>
      <c r="L1891" s="36">
        <f>(Reference!F$12*List!$G1891)+Reference!F$13</f>
        <v>2705.0902951837079</v>
      </c>
      <c r="M1891" s="36">
        <f>(Reference!G$12*List!$G1891)+Reference!G$13</f>
        <v>3063.4850977128553</v>
      </c>
      <c r="N1891" s="36">
        <f>(Reference!H$12*List!$G1891)+Reference!H$13</f>
        <v>3180.1360826902223</v>
      </c>
      <c r="O1891" s="36">
        <f>(Reference!I$12*List!$G1891)+Reference!I$13</f>
        <v>3305.2289152646354</v>
      </c>
      <c r="P1891" s="36">
        <f>(Reference!J$12*List!$G1891)+Reference!J$13</f>
        <v>3826.3211442095858</v>
      </c>
      <c r="Q1891" s="36">
        <f>(Reference!K$12*List!$G1891)+Reference!K$13</f>
        <v>3947.5767733307966</v>
      </c>
      <c r="R1891" s="36">
        <f>(Reference!L$12*List!$G1891)+Reference!L$13</f>
        <v>4259.1576937308701</v>
      </c>
      <c r="S1891" s="36">
        <f>(Reference!M$12*List!$G1891)+Reference!M$13</f>
        <v>5088.7610803133302</v>
      </c>
      <c r="T1891" s="36">
        <f>(Reference!N$12*List!$G1891)+Reference!N$13</f>
        <v>20527.365453929753</v>
      </c>
      <c r="U1891" s="12">
        <f>(Reference!O$12*List!$G1891)+Reference!O$13</f>
        <v>762.97418582104569</v>
      </c>
      <c r="V1891" s="12">
        <f>(Reference!P$12*List!$G1891)+Reference!P$13</f>
        <v>1075.0999891114736</v>
      </c>
      <c r="W1891" s="12">
        <f>(Reference!Q$12*List!$G1891)+Reference!Q$13</f>
        <v>537.54999455573682</v>
      </c>
      <c r="X1891" s="54"/>
      <c r="Y1891" s="1" t="str">
        <f t="shared" si="59"/>
        <v>Nassau County, New York</v>
      </c>
      <c r="Z1891" s="40" t="s">
        <v>151</v>
      </c>
      <c r="AA1891" s="40" t="s">
        <v>2225</v>
      </c>
      <c r="AB1891" s="43" t="s">
        <v>1993</v>
      </c>
      <c r="AC1891" s="62"/>
      <c r="AD1891" s="57">
        <f t="shared" si="58"/>
        <v>1.2876000000000001</v>
      </c>
    </row>
    <row r="1892" spans="1:30" x14ac:dyDescent="0.3">
      <c r="A1892" s="47">
        <v>33420</v>
      </c>
      <c r="B1892" s="28">
        <v>35614</v>
      </c>
      <c r="C1892" s="49" t="s">
        <v>2463</v>
      </c>
      <c r="D1892" s="40" t="s">
        <v>494</v>
      </c>
      <c r="E1892" s="43" t="s">
        <v>1993</v>
      </c>
      <c r="F1892" s="18" t="s">
        <v>6</v>
      </c>
      <c r="G1892" s="10">
        <v>1.2776000000000001</v>
      </c>
      <c r="H1892" s="36">
        <f>(Reference!B$12*List!$G1892)+Reference!B$13</f>
        <v>1168.0496532205736</v>
      </c>
      <c r="I1892" s="36">
        <f>(Reference!C$12*List!$G1892)+Reference!C$13</f>
        <v>1742.9928179059239</v>
      </c>
      <c r="J1892" s="36">
        <f>(Reference!D$12*List!$G1892)+Reference!D$13</f>
        <v>2086.1286588985063</v>
      </c>
      <c r="K1892" s="36">
        <f>(Reference!E$12*List!$G1892)+Reference!E$13</f>
        <v>2580.2442699278254</v>
      </c>
      <c r="L1892" s="36">
        <f>(Reference!F$12*List!$G1892)+Reference!F$13</f>
        <v>2687.7601667721683</v>
      </c>
      <c r="M1892" s="36">
        <f>(Reference!G$12*List!$G1892)+Reference!G$13</f>
        <v>3043.8589173133596</v>
      </c>
      <c r="N1892" s="36">
        <f>(Reference!H$12*List!$G1892)+Reference!H$13</f>
        <v>3159.7625791597425</v>
      </c>
      <c r="O1892" s="36">
        <f>(Reference!I$12*List!$G1892)+Reference!I$13</f>
        <v>3284.0540060081667</v>
      </c>
      <c r="P1892" s="36">
        <f>(Reference!J$12*List!$G1892)+Reference!J$13</f>
        <v>3801.8078638614197</v>
      </c>
      <c r="Q1892" s="36">
        <f>(Reference!K$12*List!$G1892)+Reference!K$13</f>
        <v>3922.2866702543715</v>
      </c>
      <c r="R1892" s="36">
        <f>(Reference!L$12*List!$G1892)+Reference!L$13</f>
        <v>4231.8714512387905</v>
      </c>
      <c r="S1892" s="36">
        <f>(Reference!M$12*List!$G1892)+Reference!M$13</f>
        <v>5056.1599937120836</v>
      </c>
      <c r="T1892" s="36">
        <f>(Reference!N$12*List!$G1892)+Reference!N$13</f>
        <v>20395.857134262722</v>
      </c>
      <c r="U1892" s="12">
        <f>(Reference!O$12*List!$G1892)+Reference!O$13</f>
        <v>758.08620088445764</v>
      </c>
      <c r="V1892" s="12">
        <f>(Reference!P$12*List!$G1892)+Reference!P$13</f>
        <v>1068.2123739735541</v>
      </c>
      <c r="W1892" s="12">
        <f>(Reference!Q$12*List!$G1892)+Reference!Q$13</f>
        <v>534.10618698677706</v>
      </c>
      <c r="X1892" s="54"/>
      <c r="Y1892" s="1" t="str">
        <f t="shared" si="59"/>
        <v>New York County, New York</v>
      </c>
      <c r="Z1892" s="40" t="s">
        <v>494</v>
      </c>
      <c r="AA1892" s="40" t="s">
        <v>2225</v>
      </c>
      <c r="AB1892" s="43" t="s">
        <v>1993</v>
      </c>
      <c r="AC1892" s="62"/>
      <c r="AD1892" s="57">
        <f t="shared" si="58"/>
        <v>1.2776000000000001</v>
      </c>
    </row>
    <row r="1893" spans="1:30" x14ac:dyDescent="0.3">
      <c r="A1893" s="47">
        <v>33500</v>
      </c>
      <c r="B1893" s="28">
        <v>15380</v>
      </c>
      <c r="C1893" s="49" t="s">
        <v>2479</v>
      </c>
      <c r="D1893" s="40" t="s">
        <v>495</v>
      </c>
      <c r="E1893" s="43" t="s">
        <v>1993</v>
      </c>
      <c r="F1893" s="18" t="s">
        <v>6</v>
      </c>
      <c r="G1893" s="10">
        <v>1.0392999999999999</v>
      </c>
      <c r="H1893" s="36">
        <f>(Reference!B$12*List!$G1893)+Reference!B$13</f>
        <v>988.57768956308723</v>
      </c>
      <c r="I1893" s="36">
        <f>(Reference!C$12*List!$G1893)+Reference!C$13</f>
        <v>1475.1802785948066</v>
      </c>
      <c r="J1893" s="36">
        <f>(Reference!D$12*List!$G1893)+Reference!D$13</f>
        <v>1765.5929643564423</v>
      </c>
      <c r="K1893" s="36">
        <f>(Reference!E$12*List!$G1893)+Reference!E$13</f>
        <v>2183.7872318531981</v>
      </c>
      <c r="L1893" s="36">
        <f>(Reference!F$12*List!$G1893)+Reference!F$13</f>
        <v>2274.7832067251775</v>
      </c>
      <c r="M1893" s="36">
        <f>(Reference!G$12*List!$G1893)+Reference!G$13</f>
        <v>2576.1670383933638</v>
      </c>
      <c r="N1893" s="36">
        <f>(Reference!H$12*List!$G1893)+Reference!H$13</f>
        <v>2674.2619900284049</v>
      </c>
      <c r="O1893" s="36">
        <f>(Reference!I$12*List!$G1893)+Reference!I$13</f>
        <v>2779.4559184265081</v>
      </c>
      <c r="P1893" s="36">
        <f>(Reference!J$12*List!$G1893)+Reference!J$13</f>
        <v>3217.6563931646219</v>
      </c>
      <c r="Q1893" s="36">
        <f>(Reference!K$12*List!$G1893)+Reference!K$13</f>
        <v>3319.6235139431519</v>
      </c>
      <c r="R1893" s="36">
        <f>(Reference!L$12*List!$G1893)+Reference!L$13</f>
        <v>3581.6402926525388</v>
      </c>
      <c r="S1893" s="36">
        <f>(Reference!M$12*List!$G1893)+Reference!M$13</f>
        <v>4279.2761000043802</v>
      </c>
      <c r="T1893" s="36">
        <f>(Reference!N$12*List!$G1893)+Reference!N$13</f>
        <v>17262.013876597335</v>
      </c>
      <c r="U1893" s="12">
        <f>(Reference!O$12*List!$G1893)+Reference!O$13</f>
        <v>641.60551984556275</v>
      </c>
      <c r="V1893" s="12">
        <f>(Reference!P$12*List!$G1893)+Reference!P$13</f>
        <v>904.08050523692941</v>
      </c>
      <c r="W1893" s="12">
        <f>(Reference!Q$12*List!$G1893)+Reference!Q$13</f>
        <v>452.04025261846471</v>
      </c>
      <c r="X1893" s="54"/>
      <c r="Y1893" s="1" t="str">
        <f t="shared" si="59"/>
        <v>Niagara County, New York</v>
      </c>
      <c r="Z1893" s="40" t="s">
        <v>495</v>
      </c>
      <c r="AA1893" s="40" t="s">
        <v>2225</v>
      </c>
      <c r="AB1893" s="43" t="s">
        <v>1993</v>
      </c>
      <c r="AC1893" s="62"/>
      <c r="AD1893" s="57">
        <f t="shared" si="58"/>
        <v>1.0392999999999999</v>
      </c>
    </row>
    <row r="1894" spans="1:30" x14ac:dyDescent="0.3">
      <c r="A1894" s="47">
        <v>33510</v>
      </c>
      <c r="B1894" s="28">
        <v>46540</v>
      </c>
      <c r="C1894" s="49" t="s">
        <v>2480</v>
      </c>
      <c r="D1894" s="40" t="s">
        <v>496</v>
      </c>
      <c r="E1894" s="43" t="s">
        <v>1993</v>
      </c>
      <c r="F1894" s="18" t="s">
        <v>6</v>
      </c>
      <c r="G1894" s="10">
        <v>0.88849999999999996</v>
      </c>
      <c r="H1894" s="36">
        <f>(Reference!B$12*List!$G1894)+Reference!B$13</f>
        <v>875.00499917471575</v>
      </c>
      <c r="I1894" s="36">
        <f>(Reference!C$12*List!$G1894)+Reference!C$13</f>
        <v>1305.7042780571796</v>
      </c>
      <c r="J1894" s="36">
        <f>(Reference!D$12*List!$G1894)+Reference!D$13</f>
        <v>1562.7529193000294</v>
      </c>
      <c r="K1894" s="36">
        <f>(Reference!E$12*List!$G1894)+Reference!E$13</f>
        <v>1932.9029626897329</v>
      </c>
      <c r="L1894" s="36">
        <f>(Reference!F$12*List!$G1894)+Reference!F$13</f>
        <v>2013.4448702791592</v>
      </c>
      <c r="M1894" s="36">
        <f>(Reference!G$12*List!$G1894)+Reference!G$13</f>
        <v>2280.204237968961</v>
      </c>
      <c r="N1894" s="36">
        <f>(Reference!H$12*List!$G1894)+Reference!H$13</f>
        <v>2367.0295567887679</v>
      </c>
      <c r="O1894" s="36">
        <f>(Reference!I$12*List!$G1894)+Reference!I$13</f>
        <v>2460.1382868389551</v>
      </c>
      <c r="P1894" s="36">
        <f>(Reference!J$12*List!$G1894)+Reference!J$13</f>
        <v>2847.9961255142775</v>
      </c>
      <c r="Q1894" s="36">
        <f>(Reference!K$12*List!$G1894)+Reference!K$13</f>
        <v>2938.2487595506564</v>
      </c>
      <c r="R1894" s="36">
        <f>(Reference!L$12*List!$G1894)+Reference!L$13</f>
        <v>3170.1637558719831</v>
      </c>
      <c r="S1894" s="36">
        <f>(Reference!M$12*List!$G1894)+Reference!M$13</f>
        <v>3787.6517140575838</v>
      </c>
      <c r="T1894" s="36">
        <f>(Reference!N$12*List!$G1894)+Reference!N$13</f>
        <v>15278.868416018489</v>
      </c>
      <c r="U1894" s="12">
        <f>(Reference!O$12*List!$G1894)+Reference!O$13</f>
        <v>567.89470700181403</v>
      </c>
      <c r="V1894" s="12">
        <f>(Reference!P$12*List!$G1894)+Reference!P$13</f>
        <v>800.21526895710167</v>
      </c>
      <c r="W1894" s="12">
        <f>(Reference!Q$12*List!$G1894)+Reference!Q$13</f>
        <v>400.10763447855084</v>
      </c>
      <c r="X1894" s="54"/>
      <c r="Y1894" s="1" t="str">
        <f t="shared" si="59"/>
        <v>Oneida County, New York</v>
      </c>
      <c r="Z1894" s="40" t="s">
        <v>496</v>
      </c>
      <c r="AA1894" s="40" t="s">
        <v>2225</v>
      </c>
      <c r="AB1894" s="43" t="s">
        <v>1993</v>
      </c>
      <c r="AC1894" s="62"/>
      <c r="AD1894" s="57">
        <f t="shared" si="58"/>
        <v>0.88849999999999996</v>
      </c>
    </row>
    <row r="1895" spans="1:30" x14ac:dyDescent="0.3">
      <c r="A1895" s="47">
        <v>33520</v>
      </c>
      <c r="B1895" s="28">
        <v>45060</v>
      </c>
      <c r="C1895" s="49" t="s">
        <v>2482</v>
      </c>
      <c r="D1895" s="40" t="s">
        <v>497</v>
      </c>
      <c r="E1895" s="43" t="s">
        <v>1993</v>
      </c>
      <c r="F1895" s="18" t="s">
        <v>6</v>
      </c>
      <c r="G1895" s="10">
        <v>1.0053000000000001</v>
      </c>
      <c r="H1895" s="36">
        <f>(Reference!B$12*List!$G1895)+Reference!B$13</f>
        <v>962.9711148070885</v>
      </c>
      <c r="I1895" s="36">
        <f>(Reference!C$12*List!$G1895)+Reference!C$13</f>
        <v>1436.9695092428219</v>
      </c>
      <c r="J1895" s="36">
        <f>(Reference!D$12*List!$G1895)+Reference!D$13</f>
        <v>1719.8597976991612</v>
      </c>
      <c r="K1895" s="36">
        <f>(Reference!E$12*List!$G1895)+Reference!E$13</f>
        <v>2127.2218130762894</v>
      </c>
      <c r="L1895" s="36">
        <f>(Reference!F$12*List!$G1895)+Reference!F$13</f>
        <v>2215.860770125943</v>
      </c>
      <c r="M1895" s="36">
        <f>(Reference!G$12*List!$G1895)+Reference!G$13</f>
        <v>2509.4380250350769</v>
      </c>
      <c r="N1895" s="36">
        <f>(Reference!H$12*List!$G1895)+Reference!H$13</f>
        <v>2604.9920780247735</v>
      </c>
      <c r="O1895" s="36">
        <f>(Reference!I$12*List!$G1895)+Reference!I$13</f>
        <v>2707.4612269545141</v>
      </c>
      <c r="P1895" s="36">
        <f>(Reference!J$12*List!$G1895)+Reference!J$13</f>
        <v>3134.3112399808574</v>
      </c>
      <c r="Q1895" s="36">
        <f>(Reference!K$12*List!$G1895)+Reference!K$13</f>
        <v>3233.6371634833058</v>
      </c>
      <c r="R1895" s="36">
        <f>(Reference!L$12*List!$G1895)+Reference!L$13</f>
        <v>3488.8670681794702</v>
      </c>
      <c r="S1895" s="36">
        <f>(Reference!M$12*List!$G1895)+Reference!M$13</f>
        <v>4168.4324055601428</v>
      </c>
      <c r="T1895" s="36">
        <f>(Reference!N$12*List!$G1895)+Reference!N$13</f>
        <v>16814.885589729431</v>
      </c>
      <c r="U1895" s="12">
        <f>(Reference!O$12*List!$G1895)+Reference!O$13</f>
        <v>624.98637106116325</v>
      </c>
      <c r="V1895" s="12">
        <f>(Reference!P$12*List!$G1895)+Reference!P$13</f>
        <v>880.66261376800298</v>
      </c>
      <c r="W1895" s="12">
        <f>(Reference!Q$12*List!$G1895)+Reference!Q$13</f>
        <v>440.33130688400149</v>
      </c>
      <c r="X1895" s="54"/>
      <c r="Y1895" s="1" t="str">
        <f t="shared" si="59"/>
        <v>Onondaga County, New York</v>
      </c>
      <c r="Z1895" s="40" t="s">
        <v>497</v>
      </c>
      <c r="AA1895" s="40" t="s">
        <v>2225</v>
      </c>
      <c r="AB1895" s="43" t="s">
        <v>1993</v>
      </c>
      <c r="AC1895" s="62"/>
      <c r="AD1895" s="57">
        <f t="shared" si="58"/>
        <v>1.0053000000000001</v>
      </c>
    </row>
    <row r="1896" spans="1:30" x14ac:dyDescent="0.3">
      <c r="A1896" s="47">
        <v>33530</v>
      </c>
      <c r="B1896" s="28">
        <v>40380</v>
      </c>
      <c r="C1896" s="49" t="s">
        <v>2445</v>
      </c>
      <c r="D1896" s="40" t="s">
        <v>498</v>
      </c>
      <c r="E1896" s="43" t="s">
        <v>1993</v>
      </c>
      <c r="F1896" s="18" t="s">
        <v>6</v>
      </c>
      <c r="G1896" s="10">
        <v>0.8579</v>
      </c>
      <c r="H1896" s="36">
        <f>(Reference!B$12*List!$G1896)+Reference!B$13</f>
        <v>851.9590818943168</v>
      </c>
      <c r="I1896" s="36">
        <f>(Reference!C$12*List!$G1896)+Reference!C$13</f>
        <v>1271.3145856403935</v>
      </c>
      <c r="J1896" s="36">
        <f>(Reference!D$12*List!$G1896)+Reference!D$13</f>
        <v>1521.5930693084761</v>
      </c>
      <c r="K1896" s="36">
        <f>(Reference!E$12*List!$G1896)+Reference!E$13</f>
        <v>1881.9940857905151</v>
      </c>
      <c r="L1896" s="36">
        <f>(Reference!F$12*List!$G1896)+Reference!F$13</f>
        <v>1960.4146773398479</v>
      </c>
      <c r="M1896" s="36">
        <f>(Reference!G$12*List!$G1896)+Reference!G$13</f>
        <v>2220.1481259465027</v>
      </c>
      <c r="N1896" s="36">
        <f>(Reference!H$12*List!$G1896)+Reference!H$13</f>
        <v>2304.6866359854994</v>
      </c>
      <c r="O1896" s="36">
        <f>(Reference!I$12*List!$G1896)+Reference!I$13</f>
        <v>2395.3430645141598</v>
      </c>
      <c r="P1896" s="36">
        <f>(Reference!J$12*List!$G1896)+Reference!J$13</f>
        <v>2772.9854876488894</v>
      </c>
      <c r="Q1896" s="36">
        <f>(Reference!K$12*List!$G1896)+Reference!K$13</f>
        <v>2860.8610441367946</v>
      </c>
      <c r="R1896" s="36">
        <f>(Reference!L$12*List!$G1896)+Reference!L$13</f>
        <v>3086.6678538462202</v>
      </c>
      <c r="S1896" s="36">
        <f>(Reference!M$12*List!$G1896)+Reference!M$13</f>
        <v>3687.8923890577698</v>
      </c>
      <c r="T1896" s="36">
        <f>(Reference!N$12*List!$G1896)+Reference!N$13</f>
        <v>14876.452957837369</v>
      </c>
      <c r="U1896" s="12">
        <f>(Reference!O$12*List!$G1896)+Reference!O$13</f>
        <v>552.93747309585444</v>
      </c>
      <c r="V1896" s="12">
        <f>(Reference!P$12*List!$G1896)+Reference!P$13</f>
        <v>779.1391666350678</v>
      </c>
      <c r="W1896" s="12">
        <f>(Reference!Q$12*List!$G1896)+Reference!Q$13</f>
        <v>389.5695833175339</v>
      </c>
      <c r="X1896" s="54"/>
      <c r="Y1896" s="1" t="str">
        <f t="shared" si="59"/>
        <v>Ontario County, New York</v>
      </c>
      <c r="Z1896" s="40" t="s">
        <v>498</v>
      </c>
      <c r="AA1896" s="40" t="s">
        <v>2225</v>
      </c>
      <c r="AB1896" s="43" t="s">
        <v>1993</v>
      </c>
      <c r="AC1896" s="62"/>
      <c r="AD1896" s="57">
        <f t="shared" si="58"/>
        <v>0.8579</v>
      </c>
    </row>
    <row r="1897" spans="1:30" x14ac:dyDescent="0.3">
      <c r="A1897" s="47">
        <v>33540</v>
      </c>
      <c r="B1897" s="28">
        <v>35614</v>
      </c>
      <c r="C1897" s="49" t="s">
        <v>2463</v>
      </c>
      <c r="D1897" s="40" t="s">
        <v>81</v>
      </c>
      <c r="E1897" s="43" t="s">
        <v>1993</v>
      </c>
      <c r="F1897" s="18" t="s">
        <v>6</v>
      </c>
      <c r="G1897" s="10">
        <v>1.2776000000000001</v>
      </c>
      <c r="H1897" s="36">
        <f>(Reference!B$12*List!$G1897)+Reference!B$13</f>
        <v>1168.0496532205736</v>
      </c>
      <c r="I1897" s="36">
        <f>(Reference!C$12*List!$G1897)+Reference!C$13</f>
        <v>1742.9928179059239</v>
      </c>
      <c r="J1897" s="36">
        <f>(Reference!D$12*List!$G1897)+Reference!D$13</f>
        <v>2086.1286588985063</v>
      </c>
      <c r="K1897" s="36">
        <f>(Reference!E$12*List!$G1897)+Reference!E$13</f>
        <v>2580.2442699278254</v>
      </c>
      <c r="L1897" s="36">
        <f>(Reference!F$12*List!$G1897)+Reference!F$13</f>
        <v>2687.7601667721683</v>
      </c>
      <c r="M1897" s="36">
        <f>(Reference!G$12*List!$G1897)+Reference!G$13</f>
        <v>3043.8589173133596</v>
      </c>
      <c r="N1897" s="36">
        <f>(Reference!H$12*List!$G1897)+Reference!H$13</f>
        <v>3159.7625791597425</v>
      </c>
      <c r="O1897" s="36">
        <f>(Reference!I$12*List!$G1897)+Reference!I$13</f>
        <v>3284.0540060081667</v>
      </c>
      <c r="P1897" s="36">
        <f>(Reference!J$12*List!$G1897)+Reference!J$13</f>
        <v>3801.8078638614197</v>
      </c>
      <c r="Q1897" s="36">
        <f>(Reference!K$12*List!$G1897)+Reference!K$13</f>
        <v>3922.2866702543715</v>
      </c>
      <c r="R1897" s="36">
        <f>(Reference!L$12*List!$G1897)+Reference!L$13</f>
        <v>4231.8714512387905</v>
      </c>
      <c r="S1897" s="36">
        <f>(Reference!M$12*List!$G1897)+Reference!M$13</f>
        <v>5056.1599937120836</v>
      </c>
      <c r="T1897" s="36">
        <f>(Reference!N$12*List!$G1897)+Reference!N$13</f>
        <v>20395.857134262722</v>
      </c>
      <c r="U1897" s="12">
        <f>(Reference!O$12*List!$G1897)+Reference!O$13</f>
        <v>758.08620088445764</v>
      </c>
      <c r="V1897" s="12">
        <f>(Reference!P$12*List!$G1897)+Reference!P$13</f>
        <v>1068.2123739735541</v>
      </c>
      <c r="W1897" s="12">
        <f>(Reference!Q$12*List!$G1897)+Reference!Q$13</f>
        <v>534.10618698677706</v>
      </c>
      <c r="X1897" s="54"/>
      <c r="Y1897" s="1" t="str">
        <f t="shared" si="59"/>
        <v>Orange County, New York</v>
      </c>
      <c r="Z1897" s="40" t="s">
        <v>81</v>
      </c>
      <c r="AA1897" s="40" t="s">
        <v>2225</v>
      </c>
      <c r="AB1897" s="43" t="s">
        <v>1993</v>
      </c>
      <c r="AC1897" s="62"/>
      <c r="AD1897" s="57">
        <f t="shared" si="58"/>
        <v>1.2776000000000001</v>
      </c>
    </row>
    <row r="1898" spans="1:30" x14ac:dyDescent="0.3">
      <c r="A1898" s="47">
        <v>33550</v>
      </c>
      <c r="B1898" s="28">
        <v>40380</v>
      </c>
      <c r="C1898" s="49" t="s">
        <v>2445</v>
      </c>
      <c r="D1898" s="40" t="s">
        <v>353</v>
      </c>
      <c r="E1898" s="43" t="s">
        <v>1993</v>
      </c>
      <c r="F1898" s="18" t="s">
        <v>6</v>
      </c>
      <c r="G1898" s="10">
        <v>0.8579</v>
      </c>
      <c r="H1898" s="36">
        <f>(Reference!B$12*List!$G1898)+Reference!B$13</f>
        <v>851.9590818943168</v>
      </c>
      <c r="I1898" s="36">
        <f>(Reference!C$12*List!$G1898)+Reference!C$13</f>
        <v>1271.3145856403935</v>
      </c>
      <c r="J1898" s="36">
        <f>(Reference!D$12*List!$G1898)+Reference!D$13</f>
        <v>1521.5930693084761</v>
      </c>
      <c r="K1898" s="36">
        <f>(Reference!E$12*List!$G1898)+Reference!E$13</f>
        <v>1881.9940857905151</v>
      </c>
      <c r="L1898" s="36">
        <f>(Reference!F$12*List!$G1898)+Reference!F$13</f>
        <v>1960.4146773398479</v>
      </c>
      <c r="M1898" s="36">
        <f>(Reference!G$12*List!$G1898)+Reference!G$13</f>
        <v>2220.1481259465027</v>
      </c>
      <c r="N1898" s="36">
        <f>(Reference!H$12*List!$G1898)+Reference!H$13</f>
        <v>2304.6866359854994</v>
      </c>
      <c r="O1898" s="36">
        <f>(Reference!I$12*List!$G1898)+Reference!I$13</f>
        <v>2395.3430645141598</v>
      </c>
      <c r="P1898" s="36">
        <f>(Reference!J$12*List!$G1898)+Reference!J$13</f>
        <v>2772.9854876488894</v>
      </c>
      <c r="Q1898" s="36">
        <f>(Reference!K$12*List!$G1898)+Reference!K$13</f>
        <v>2860.8610441367946</v>
      </c>
      <c r="R1898" s="36">
        <f>(Reference!L$12*List!$G1898)+Reference!L$13</f>
        <v>3086.6678538462202</v>
      </c>
      <c r="S1898" s="36">
        <f>(Reference!M$12*List!$G1898)+Reference!M$13</f>
        <v>3687.8923890577698</v>
      </c>
      <c r="T1898" s="36">
        <f>(Reference!N$12*List!$G1898)+Reference!N$13</f>
        <v>14876.452957837369</v>
      </c>
      <c r="U1898" s="12">
        <f>(Reference!O$12*List!$G1898)+Reference!O$13</f>
        <v>552.93747309585444</v>
      </c>
      <c r="V1898" s="12">
        <f>(Reference!P$12*List!$G1898)+Reference!P$13</f>
        <v>779.1391666350678</v>
      </c>
      <c r="W1898" s="12">
        <f>(Reference!Q$12*List!$G1898)+Reference!Q$13</f>
        <v>389.5695833175339</v>
      </c>
      <c r="X1898" s="54"/>
      <c r="Y1898" s="1" t="str">
        <f t="shared" si="59"/>
        <v>Orleans County, New York</v>
      </c>
      <c r="Z1898" s="40" t="s">
        <v>353</v>
      </c>
      <c r="AA1898" s="40" t="s">
        <v>2225</v>
      </c>
      <c r="AB1898" s="43" t="s">
        <v>1993</v>
      </c>
      <c r="AC1898" s="62"/>
      <c r="AD1898" s="57">
        <f t="shared" si="58"/>
        <v>0.8579</v>
      </c>
    </row>
    <row r="1899" spans="1:30" x14ac:dyDescent="0.3">
      <c r="A1899" s="47">
        <v>33560</v>
      </c>
      <c r="B1899" s="28">
        <v>45060</v>
      </c>
      <c r="C1899" s="49" t="s">
        <v>2482</v>
      </c>
      <c r="D1899" s="40" t="s">
        <v>499</v>
      </c>
      <c r="E1899" s="43" t="s">
        <v>1993</v>
      </c>
      <c r="F1899" s="18" t="s">
        <v>6</v>
      </c>
      <c r="G1899" s="10">
        <v>1.0053000000000001</v>
      </c>
      <c r="H1899" s="36">
        <f>(Reference!B$12*List!$G1899)+Reference!B$13</f>
        <v>962.9711148070885</v>
      </c>
      <c r="I1899" s="36">
        <f>(Reference!C$12*List!$G1899)+Reference!C$13</f>
        <v>1436.9695092428219</v>
      </c>
      <c r="J1899" s="36">
        <f>(Reference!D$12*List!$G1899)+Reference!D$13</f>
        <v>1719.8597976991612</v>
      </c>
      <c r="K1899" s="36">
        <f>(Reference!E$12*List!$G1899)+Reference!E$13</f>
        <v>2127.2218130762894</v>
      </c>
      <c r="L1899" s="36">
        <f>(Reference!F$12*List!$G1899)+Reference!F$13</f>
        <v>2215.860770125943</v>
      </c>
      <c r="M1899" s="36">
        <f>(Reference!G$12*List!$G1899)+Reference!G$13</f>
        <v>2509.4380250350769</v>
      </c>
      <c r="N1899" s="36">
        <f>(Reference!H$12*List!$G1899)+Reference!H$13</f>
        <v>2604.9920780247735</v>
      </c>
      <c r="O1899" s="36">
        <f>(Reference!I$12*List!$G1899)+Reference!I$13</f>
        <v>2707.4612269545141</v>
      </c>
      <c r="P1899" s="36">
        <f>(Reference!J$12*List!$G1899)+Reference!J$13</f>
        <v>3134.3112399808574</v>
      </c>
      <c r="Q1899" s="36">
        <f>(Reference!K$12*List!$G1899)+Reference!K$13</f>
        <v>3233.6371634833058</v>
      </c>
      <c r="R1899" s="36">
        <f>(Reference!L$12*List!$G1899)+Reference!L$13</f>
        <v>3488.8670681794702</v>
      </c>
      <c r="S1899" s="36">
        <f>(Reference!M$12*List!$G1899)+Reference!M$13</f>
        <v>4168.4324055601428</v>
      </c>
      <c r="T1899" s="36">
        <f>(Reference!N$12*List!$G1899)+Reference!N$13</f>
        <v>16814.885589729431</v>
      </c>
      <c r="U1899" s="12">
        <f>(Reference!O$12*List!$G1899)+Reference!O$13</f>
        <v>624.98637106116325</v>
      </c>
      <c r="V1899" s="12">
        <f>(Reference!P$12*List!$G1899)+Reference!P$13</f>
        <v>880.66261376800298</v>
      </c>
      <c r="W1899" s="12">
        <f>(Reference!Q$12*List!$G1899)+Reference!Q$13</f>
        <v>440.33130688400149</v>
      </c>
      <c r="X1899" s="54"/>
      <c r="Y1899" s="1" t="str">
        <f t="shared" si="59"/>
        <v>Oswego County, New York</v>
      </c>
      <c r="Z1899" s="40" t="s">
        <v>499</v>
      </c>
      <c r="AA1899" s="40" t="s">
        <v>2225</v>
      </c>
      <c r="AB1899" s="43" t="s">
        <v>1993</v>
      </c>
      <c r="AC1899" s="62"/>
      <c r="AD1899" s="57">
        <f t="shared" si="58"/>
        <v>1.0053000000000001</v>
      </c>
    </row>
    <row r="1900" spans="1:30" x14ac:dyDescent="0.3">
      <c r="A1900" s="47">
        <v>33570</v>
      </c>
      <c r="B1900" s="19">
        <v>99933</v>
      </c>
      <c r="C1900" s="49" t="s">
        <v>2475</v>
      </c>
      <c r="D1900" s="41" t="s">
        <v>1359</v>
      </c>
      <c r="E1900" s="44" t="s">
        <v>1993</v>
      </c>
      <c r="F1900" s="18" t="s">
        <v>7</v>
      </c>
      <c r="G1900" s="16">
        <v>0.84989999999999999</v>
      </c>
      <c r="H1900" s="36">
        <f>(Reference!B$12*List!$G1900)+Reference!B$13</f>
        <v>845.93400548114062</v>
      </c>
      <c r="I1900" s="36">
        <f>(Reference!C$12*List!$G1900)+Reference!C$13</f>
        <v>1262.3238163811029</v>
      </c>
      <c r="J1900" s="36">
        <f>(Reference!D$12*List!$G1900)+Reference!D$13</f>
        <v>1510.8323242126451</v>
      </c>
      <c r="K1900" s="36">
        <f>(Reference!E$12*List!$G1900)+Reference!E$13</f>
        <v>1868.684575490066</v>
      </c>
      <c r="L1900" s="36">
        <f>(Reference!F$12*List!$G1900)+Reference!F$13</f>
        <v>1946.5505746106162</v>
      </c>
      <c r="M1900" s="36">
        <f>(Reference!G$12*List!$G1900)+Reference!G$13</f>
        <v>2204.4471816269051</v>
      </c>
      <c r="N1900" s="36">
        <f>(Reference!H$12*List!$G1900)+Reference!H$13</f>
        <v>2288.3878331611149</v>
      </c>
      <c r="O1900" s="36">
        <f>(Reference!I$12*List!$G1900)+Reference!I$13</f>
        <v>2378.4031371089845</v>
      </c>
      <c r="P1900" s="36">
        <f>(Reference!J$12*List!$G1900)+Reference!J$13</f>
        <v>2753.3748633703567</v>
      </c>
      <c r="Q1900" s="36">
        <f>(Reference!K$12*List!$G1900)+Reference!K$13</f>
        <v>2840.628961675654</v>
      </c>
      <c r="R1900" s="36">
        <f>(Reference!L$12*List!$G1900)+Reference!L$13</f>
        <v>3064.8388598525562</v>
      </c>
      <c r="S1900" s="36">
        <f>(Reference!M$12*List!$G1900)+Reference!M$13</f>
        <v>3661.8115197767725</v>
      </c>
      <c r="T1900" s="36">
        <f>(Reference!N$12*List!$G1900)+Reference!N$13</f>
        <v>14771.246302103744</v>
      </c>
      <c r="U1900" s="12">
        <f>(Reference!O$12*List!$G1900)+Reference!O$13</f>
        <v>549.02708514658389</v>
      </c>
      <c r="V1900" s="12">
        <f>(Reference!P$12*List!$G1900)+Reference!P$13</f>
        <v>773.629074524732</v>
      </c>
      <c r="W1900" s="12">
        <f>(Reference!Q$12*List!$G1900)+Reference!Q$13</f>
        <v>386.814537262366</v>
      </c>
      <c r="X1900" s="54"/>
      <c r="Y1900" s="1" t="str">
        <f t="shared" si="59"/>
        <v>Otsego County, New York</v>
      </c>
      <c r="Z1900" s="41" t="s">
        <v>1359</v>
      </c>
      <c r="AA1900" s="40" t="s">
        <v>2225</v>
      </c>
      <c r="AB1900" s="44" t="s">
        <v>1993</v>
      </c>
      <c r="AC1900" s="63"/>
      <c r="AD1900" s="57">
        <f t="shared" si="58"/>
        <v>0.84989999999999999</v>
      </c>
    </row>
    <row r="1901" spans="1:30" x14ac:dyDescent="0.3">
      <c r="A1901" s="47">
        <v>33580</v>
      </c>
      <c r="B1901" s="28">
        <v>20524</v>
      </c>
      <c r="C1901" s="49" t="s">
        <v>2478</v>
      </c>
      <c r="D1901" s="40" t="s">
        <v>283</v>
      </c>
      <c r="E1901" s="43" t="s">
        <v>1993</v>
      </c>
      <c r="F1901" s="18" t="s">
        <v>6</v>
      </c>
      <c r="G1901" s="10">
        <v>1.2262999999999999</v>
      </c>
      <c r="H1901" s="36">
        <f>(Reference!B$12*List!$G1901)+Reference!B$13</f>
        <v>1129.4138507210812</v>
      </c>
      <c r="I1901" s="36">
        <f>(Reference!C$12*List!$G1901)+Reference!C$13</f>
        <v>1685.339510030723</v>
      </c>
      <c r="J1901" s="36">
        <f>(Reference!D$12*List!$G1901)+Reference!D$13</f>
        <v>2017.1253809714904</v>
      </c>
      <c r="K1901" s="36">
        <f>(Reference!E$12*List!$G1901)+Reference!E$13</f>
        <v>2494.8970351261955</v>
      </c>
      <c r="L1901" s="36">
        <f>(Reference!F$12*List!$G1901)+Reference!F$13</f>
        <v>2598.8566080209694</v>
      </c>
      <c r="M1901" s="36">
        <f>(Reference!G$12*List!$G1901)+Reference!G$13</f>
        <v>2943.1766118639434</v>
      </c>
      <c r="N1901" s="36">
        <f>(Reference!H$12*List!$G1901)+Reference!H$13</f>
        <v>3055.2465060483801</v>
      </c>
      <c r="O1901" s="36">
        <f>(Reference!I$12*List!$G1901)+Reference!I$13</f>
        <v>3175.42672152248</v>
      </c>
      <c r="P1901" s="36">
        <f>(Reference!J$12*List!$G1901)+Reference!J$13</f>
        <v>3676.0547356753273</v>
      </c>
      <c r="Q1901" s="36">
        <f>(Reference!K$12*List!$G1901)+Reference!K$13</f>
        <v>3792.5484414723087</v>
      </c>
      <c r="R1901" s="36">
        <f>(Reference!L$12*List!$G1901)+Reference!L$13</f>
        <v>4091.893027254423</v>
      </c>
      <c r="S1901" s="36">
        <f>(Reference!M$12*List!$G1901)+Reference!M$13</f>
        <v>4888.9164194476889</v>
      </c>
      <c r="T1901" s="36">
        <f>(Reference!N$12*List!$G1901)+Reference!N$13</f>
        <v>19721.219454370843</v>
      </c>
      <c r="U1901" s="12">
        <f>(Reference!O$12*List!$G1901)+Reference!O$13</f>
        <v>733.0108381597604</v>
      </c>
      <c r="V1901" s="12">
        <f>(Reference!P$12*List!$G1901)+Reference!P$13</f>
        <v>1032.8789083160264</v>
      </c>
      <c r="W1901" s="12">
        <f>(Reference!Q$12*List!$G1901)+Reference!Q$13</f>
        <v>516.43945415801318</v>
      </c>
      <c r="X1901" s="54"/>
      <c r="Y1901" s="1" t="str">
        <f t="shared" si="59"/>
        <v>Putnam County, New York</v>
      </c>
      <c r="Z1901" s="40" t="s">
        <v>283</v>
      </c>
      <c r="AA1901" s="40" t="s">
        <v>2225</v>
      </c>
      <c r="AB1901" s="43" t="s">
        <v>1993</v>
      </c>
      <c r="AC1901" s="62"/>
      <c r="AD1901" s="57">
        <f t="shared" si="58"/>
        <v>1.2262999999999999</v>
      </c>
    </row>
    <row r="1902" spans="1:30" x14ac:dyDescent="0.3">
      <c r="A1902" s="47">
        <v>33590</v>
      </c>
      <c r="B1902" s="28">
        <v>35614</v>
      </c>
      <c r="C1902" s="49" t="s">
        <v>2463</v>
      </c>
      <c r="D1902" s="40" t="s">
        <v>500</v>
      </c>
      <c r="E1902" s="43" t="s">
        <v>1993</v>
      </c>
      <c r="F1902" s="18" t="s">
        <v>6</v>
      </c>
      <c r="G1902" s="10">
        <v>1.2776000000000001</v>
      </c>
      <c r="H1902" s="36">
        <f>(Reference!B$12*List!$G1902)+Reference!B$13</f>
        <v>1168.0496532205736</v>
      </c>
      <c r="I1902" s="36">
        <f>(Reference!C$12*List!$G1902)+Reference!C$13</f>
        <v>1742.9928179059239</v>
      </c>
      <c r="J1902" s="36">
        <f>(Reference!D$12*List!$G1902)+Reference!D$13</f>
        <v>2086.1286588985063</v>
      </c>
      <c r="K1902" s="36">
        <f>(Reference!E$12*List!$G1902)+Reference!E$13</f>
        <v>2580.2442699278254</v>
      </c>
      <c r="L1902" s="36">
        <f>(Reference!F$12*List!$G1902)+Reference!F$13</f>
        <v>2687.7601667721683</v>
      </c>
      <c r="M1902" s="36">
        <f>(Reference!G$12*List!$G1902)+Reference!G$13</f>
        <v>3043.8589173133596</v>
      </c>
      <c r="N1902" s="36">
        <f>(Reference!H$12*List!$G1902)+Reference!H$13</f>
        <v>3159.7625791597425</v>
      </c>
      <c r="O1902" s="36">
        <f>(Reference!I$12*List!$G1902)+Reference!I$13</f>
        <v>3284.0540060081667</v>
      </c>
      <c r="P1902" s="36">
        <f>(Reference!J$12*List!$G1902)+Reference!J$13</f>
        <v>3801.8078638614197</v>
      </c>
      <c r="Q1902" s="36">
        <f>(Reference!K$12*List!$G1902)+Reference!K$13</f>
        <v>3922.2866702543715</v>
      </c>
      <c r="R1902" s="36">
        <f>(Reference!L$12*List!$G1902)+Reference!L$13</f>
        <v>4231.8714512387905</v>
      </c>
      <c r="S1902" s="36">
        <f>(Reference!M$12*List!$G1902)+Reference!M$13</f>
        <v>5056.1599937120836</v>
      </c>
      <c r="T1902" s="36">
        <f>(Reference!N$12*List!$G1902)+Reference!N$13</f>
        <v>20395.857134262722</v>
      </c>
      <c r="U1902" s="12">
        <f>(Reference!O$12*List!$G1902)+Reference!O$13</f>
        <v>758.08620088445764</v>
      </c>
      <c r="V1902" s="12">
        <f>(Reference!P$12*List!$G1902)+Reference!P$13</f>
        <v>1068.2123739735541</v>
      </c>
      <c r="W1902" s="12">
        <f>(Reference!Q$12*List!$G1902)+Reference!Q$13</f>
        <v>534.10618698677706</v>
      </c>
      <c r="X1902" s="54"/>
      <c r="Y1902" s="1" t="str">
        <f t="shared" si="59"/>
        <v>Queens County, New York</v>
      </c>
      <c r="Z1902" s="40" t="s">
        <v>500</v>
      </c>
      <c r="AA1902" s="40" t="s">
        <v>2225</v>
      </c>
      <c r="AB1902" s="43" t="s">
        <v>1993</v>
      </c>
      <c r="AC1902" s="62"/>
      <c r="AD1902" s="57">
        <f t="shared" si="58"/>
        <v>1.2776000000000001</v>
      </c>
    </row>
    <row r="1903" spans="1:30" x14ac:dyDescent="0.3">
      <c r="A1903" s="47">
        <v>33600</v>
      </c>
      <c r="B1903" s="28">
        <v>10580</v>
      </c>
      <c r="C1903" s="49" t="s">
        <v>2474</v>
      </c>
      <c r="D1903" s="40" t="s">
        <v>501</v>
      </c>
      <c r="E1903" s="43" t="s">
        <v>1993</v>
      </c>
      <c r="F1903" s="18" t="s">
        <v>6</v>
      </c>
      <c r="G1903" s="10">
        <v>0.81120000000000003</v>
      </c>
      <c r="H1903" s="36">
        <f>(Reference!B$12*List!$G1903)+Reference!B$13</f>
        <v>816.78769833240074</v>
      </c>
      <c r="I1903" s="36">
        <f>(Reference!C$12*List!$G1903)+Reference!C$13</f>
        <v>1218.8309700892848</v>
      </c>
      <c r="J1903" s="36">
        <f>(Reference!D$12*List!$G1903)+Reference!D$13</f>
        <v>1458.7772198115631</v>
      </c>
      <c r="K1903" s="36">
        <f>(Reference!E$12*List!$G1903)+Reference!E$13</f>
        <v>1804.2998194116437</v>
      </c>
      <c r="L1903" s="36">
        <f>(Reference!F$12*List!$G1903)+Reference!F$13</f>
        <v>1879.4829776579577</v>
      </c>
      <c r="M1903" s="36">
        <f>(Reference!G$12*List!$G1903)+Reference!G$13</f>
        <v>2128.493863480855</v>
      </c>
      <c r="N1903" s="36">
        <f>(Reference!H$12*List!$G1903)+Reference!H$13</f>
        <v>2209.5423744981581</v>
      </c>
      <c r="O1903" s="36">
        <f>(Reference!I$12*List!$G1903)+Reference!I$13</f>
        <v>2296.4562382864497</v>
      </c>
      <c r="P1903" s="36">
        <f>(Reference!J$12*List!$G1903)+Reference!J$13</f>
        <v>2658.5084684229541</v>
      </c>
      <c r="Q1903" s="36">
        <f>(Reference!K$12*List!$G1903)+Reference!K$13</f>
        <v>2742.7562627698871</v>
      </c>
      <c r="R1903" s="36">
        <f>(Reference!L$12*List!$G1903)+Reference!L$13</f>
        <v>2959.2411014082099</v>
      </c>
      <c r="S1903" s="36">
        <f>(Reference!M$12*List!$G1903)+Reference!M$13</f>
        <v>3535.6453146299491</v>
      </c>
      <c r="T1903" s="36">
        <f>(Reference!N$12*List!$G1903)+Reference!N$13</f>
        <v>14262.309104992331</v>
      </c>
      <c r="U1903" s="12">
        <f>(Reference!O$12*List!$G1903)+Reference!O$13</f>
        <v>530.11058344198796</v>
      </c>
      <c r="V1903" s="12">
        <f>(Reference!P$12*List!$G1903)+Reference!P$13</f>
        <v>746.97400394098327</v>
      </c>
      <c r="W1903" s="12">
        <f>(Reference!Q$12*List!$G1903)+Reference!Q$13</f>
        <v>373.48700197049163</v>
      </c>
      <c r="X1903" s="54"/>
      <c r="Y1903" s="1" t="str">
        <f t="shared" si="59"/>
        <v>Rensselaer County, New York</v>
      </c>
      <c r="Z1903" s="40" t="s">
        <v>501</v>
      </c>
      <c r="AA1903" s="40" t="s">
        <v>2225</v>
      </c>
      <c r="AB1903" s="43" t="s">
        <v>1993</v>
      </c>
      <c r="AC1903" s="62"/>
      <c r="AD1903" s="57">
        <f t="shared" si="58"/>
        <v>0.81120000000000003</v>
      </c>
    </row>
    <row r="1904" spans="1:30" x14ac:dyDescent="0.3">
      <c r="A1904" s="47">
        <v>33610</v>
      </c>
      <c r="B1904" s="28">
        <v>35614</v>
      </c>
      <c r="C1904" s="49" t="s">
        <v>2463</v>
      </c>
      <c r="D1904" s="40" t="s">
        <v>216</v>
      </c>
      <c r="E1904" s="43" t="s">
        <v>1993</v>
      </c>
      <c r="F1904" s="18" t="s">
        <v>6</v>
      </c>
      <c r="G1904" s="10">
        <v>1.2776000000000001</v>
      </c>
      <c r="H1904" s="36">
        <f>(Reference!B$12*List!$G1904)+Reference!B$13</f>
        <v>1168.0496532205736</v>
      </c>
      <c r="I1904" s="36">
        <f>(Reference!C$12*List!$G1904)+Reference!C$13</f>
        <v>1742.9928179059239</v>
      </c>
      <c r="J1904" s="36">
        <f>(Reference!D$12*List!$G1904)+Reference!D$13</f>
        <v>2086.1286588985063</v>
      </c>
      <c r="K1904" s="36">
        <f>(Reference!E$12*List!$G1904)+Reference!E$13</f>
        <v>2580.2442699278254</v>
      </c>
      <c r="L1904" s="36">
        <f>(Reference!F$12*List!$G1904)+Reference!F$13</f>
        <v>2687.7601667721683</v>
      </c>
      <c r="M1904" s="36">
        <f>(Reference!G$12*List!$G1904)+Reference!G$13</f>
        <v>3043.8589173133596</v>
      </c>
      <c r="N1904" s="36">
        <f>(Reference!H$12*List!$G1904)+Reference!H$13</f>
        <v>3159.7625791597425</v>
      </c>
      <c r="O1904" s="36">
        <f>(Reference!I$12*List!$G1904)+Reference!I$13</f>
        <v>3284.0540060081667</v>
      </c>
      <c r="P1904" s="36">
        <f>(Reference!J$12*List!$G1904)+Reference!J$13</f>
        <v>3801.8078638614197</v>
      </c>
      <c r="Q1904" s="36">
        <f>(Reference!K$12*List!$G1904)+Reference!K$13</f>
        <v>3922.2866702543715</v>
      </c>
      <c r="R1904" s="36">
        <f>(Reference!L$12*List!$G1904)+Reference!L$13</f>
        <v>4231.8714512387905</v>
      </c>
      <c r="S1904" s="36">
        <f>(Reference!M$12*List!$G1904)+Reference!M$13</f>
        <v>5056.1599937120836</v>
      </c>
      <c r="T1904" s="36">
        <f>(Reference!N$12*List!$G1904)+Reference!N$13</f>
        <v>20395.857134262722</v>
      </c>
      <c r="U1904" s="12">
        <f>(Reference!O$12*List!$G1904)+Reference!O$13</f>
        <v>758.08620088445764</v>
      </c>
      <c r="V1904" s="12">
        <f>(Reference!P$12*List!$G1904)+Reference!P$13</f>
        <v>1068.2123739735541</v>
      </c>
      <c r="W1904" s="12">
        <f>(Reference!Q$12*List!$G1904)+Reference!Q$13</f>
        <v>534.10618698677706</v>
      </c>
      <c r="X1904" s="54"/>
      <c r="Y1904" s="1" t="str">
        <f t="shared" si="59"/>
        <v>Richmond County, New York</v>
      </c>
      <c r="Z1904" s="40" t="s">
        <v>216</v>
      </c>
      <c r="AA1904" s="40" t="s">
        <v>2225</v>
      </c>
      <c r="AB1904" s="43" t="s">
        <v>1993</v>
      </c>
      <c r="AC1904" s="62"/>
      <c r="AD1904" s="57">
        <f t="shared" si="58"/>
        <v>1.2776000000000001</v>
      </c>
    </row>
    <row r="1905" spans="1:30" x14ac:dyDescent="0.3">
      <c r="A1905" s="47">
        <v>33620</v>
      </c>
      <c r="B1905" s="28">
        <v>35614</v>
      </c>
      <c r="C1905" s="49" t="s">
        <v>2463</v>
      </c>
      <c r="D1905" s="40" t="s">
        <v>502</v>
      </c>
      <c r="E1905" s="43" t="s">
        <v>1993</v>
      </c>
      <c r="F1905" s="18" t="s">
        <v>6</v>
      </c>
      <c r="G1905" s="10">
        <v>1.2776000000000001</v>
      </c>
      <c r="H1905" s="36">
        <f>(Reference!B$12*List!$G1905)+Reference!B$13</f>
        <v>1168.0496532205736</v>
      </c>
      <c r="I1905" s="36">
        <f>(Reference!C$12*List!$G1905)+Reference!C$13</f>
        <v>1742.9928179059239</v>
      </c>
      <c r="J1905" s="36">
        <f>(Reference!D$12*List!$G1905)+Reference!D$13</f>
        <v>2086.1286588985063</v>
      </c>
      <c r="K1905" s="36">
        <f>(Reference!E$12*List!$G1905)+Reference!E$13</f>
        <v>2580.2442699278254</v>
      </c>
      <c r="L1905" s="36">
        <f>(Reference!F$12*List!$G1905)+Reference!F$13</f>
        <v>2687.7601667721683</v>
      </c>
      <c r="M1905" s="36">
        <f>(Reference!G$12*List!$G1905)+Reference!G$13</f>
        <v>3043.8589173133596</v>
      </c>
      <c r="N1905" s="36">
        <f>(Reference!H$12*List!$G1905)+Reference!H$13</f>
        <v>3159.7625791597425</v>
      </c>
      <c r="O1905" s="36">
        <f>(Reference!I$12*List!$G1905)+Reference!I$13</f>
        <v>3284.0540060081667</v>
      </c>
      <c r="P1905" s="36">
        <f>(Reference!J$12*List!$G1905)+Reference!J$13</f>
        <v>3801.8078638614197</v>
      </c>
      <c r="Q1905" s="36">
        <f>(Reference!K$12*List!$G1905)+Reference!K$13</f>
        <v>3922.2866702543715</v>
      </c>
      <c r="R1905" s="36">
        <f>(Reference!L$12*List!$G1905)+Reference!L$13</f>
        <v>4231.8714512387905</v>
      </c>
      <c r="S1905" s="36">
        <f>(Reference!M$12*List!$G1905)+Reference!M$13</f>
        <v>5056.1599937120836</v>
      </c>
      <c r="T1905" s="36">
        <f>(Reference!N$12*List!$G1905)+Reference!N$13</f>
        <v>20395.857134262722</v>
      </c>
      <c r="U1905" s="12">
        <f>(Reference!O$12*List!$G1905)+Reference!O$13</f>
        <v>758.08620088445764</v>
      </c>
      <c r="V1905" s="12">
        <f>(Reference!P$12*List!$G1905)+Reference!P$13</f>
        <v>1068.2123739735541</v>
      </c>
      <c r="W1905" s="12">
        <f>(Reference!Q$12*List!$G1905)+Reference!Q$13</f>
        <v>534.10618698677706</v>
      </c>
      <c r="X1905" s="54"/>
      <c r="Y1905" s="1" t="str">
        <f t="shared" si="59"/>
        <v>Rockland County, New York</v>
      </c>
      <c r="Z1905" s="40" t="s">
        <v>502</v>
      </c>
      <c r="AA1905" s="40" t="s">
        <v>2225</v>
      </c>
      <c r="AB1905" s="43" t="s">
        <v>1993</v>
      </c>
      <c r="AC1905" s="62"/>
      <c r="AD1905" s="57">
        <f t="shared" si="58"/>
        <v>1.2776000000000001</v>
      </c>
    </row>
    <row r="1906" spans="1:30" x14ac:dyDescent="0.3">
      <c r="A1906" s="47">
        <v>33640</v>
      </c>
      <c r="B1906" s="28">
        <v>10580</v>
      </c>
      <c r="C1906" s="49" t="s">
        <v>2474</v>
      </c>
      <c r="D1906" s="40" t="s">
        <v>503</v>
      </c>
      <c r="E1906" s="43" t="s">
        <v>1993</v>
      </c>
      <c r="F1906" s="18" t="s">
        <v>6</v>
      </c>
      <c r="G1906" s="10">
        <v>0.81120000000000003</v>
      </c>
      <c r="H1906" s="36">
        <f>(Reference!B$12*List!$G1906)+Reference!B$13</f>
        <v>816.78769833240074</v>
      </c>
      <c r="I1906" s="36">
        <f>(Reference!C$12*List!$G1906)+Reference!C$13</f>
        <v>1218.8309700892848</v>
      </c>
      <c r="J1906" s="36">
        <f>(Reference!D$12*List!$G1906)+Reference!D$13</f>
        <v>1458.7772198115631</v>
      </c>
      <c r="K1906" s="36">
        <f>(Reference!E$12*List!$G1906)+Reference!E$13</f>
        <v>1804.2998194116437</v>
      </c>
      <c r="L1906" s="36">
        <f>(Reference!F$12*List!$G1906)+Reference!F$13</f>
        <v>1879.4829776579577</v>
      </c>
      <c r="M1906" s="36">
        <f>(Reference!G$12*List!$G1906)+Reference!G$13</f>
        <v>2128.493863480855</v>
      </c>
      <c r="N1906" s="36">
        <f>(Reference!H$12*List!$G1906)+Reference!H$13</f>
        <v>2209.5423744981581</v>
      </c>
      <c r="O1906" s="36">
        <f>(Reference!I$12*List!$G1906)+Reference!I$13</f>
        <v>2296.4562382864497</v>
      </c>
      <c r="P1906" s="36">
        <f>(Reference!J$12*List!$G1906)+Reference!J$13</f>
        <v>2658.5084684229541</v>
      </c>
      <c r="Q1906" s="36">
        <f>(Reference!K$12*List!$G1906)+Reference!K$13</f>
        <v>2742.7562627698871</v>
      </c>
      <c r="R1906" s="36">
        <f>(Reference!L$12*List!$G1906)+Reference!L$13</f>
        <v>2959.2411014082099</v>
      </c>
      <c r="S1906" s="36">
        <f>(Reference!M$12*List!$G1906)+Reference!M$13</f>
        <v>3535.6453146299491</v>
      </c>
      <c r="T1906" s="36">
        <f>(Reference!N$12*List!$G1906)+Reference!N$13</f>
        <v>14262.309104992331</v>
      </c>
      <c r="U1906" s="12">
        <f>(Reference!O$12*List!$G1906)+Reference!O$13</f>
        <v>530.11058344198796</v>
      </c>
      <c r="V1906" s="12">
        <f>(Reference!P$12*List!$G1906)+Reference!P$13</f>
        <v>746.97400394098327</v>
      </c>
      <c r="W1906" s="12">
        <f>(Reference!Q$12*List!$G1906)+Reference!Q$13</f>
        <v>373.48700197049163</v>
      </c>
      <c r="X1906" s="54"/>
      <c r="Y1906" s="1" t="str">
        <f t="shared" si="59"/>
        <v>Saratoga County, New York</v>
      </c>
      <c r="Z1906" s="40" t="s">
        <v>503</v>
      </c>
      <c r="AA1906" s="40" t="s">
        <v>2225</v>
      </c>
      <c r="AB1906" s="43" t="s">
        <v>1993</v>
      </c>
      <c r="AC1906" s="62"/>
      <c r="AD1906" s="57">
        <f t="shared" si="58"/>
        <v>0.81120000000000003</v>
      </c>
    </row>
    <row r="1907" spans="1:30" x14ac:dyDescent="0.3">
      <c r="A1907" s="47">
        <v>33650</v>
      </c>
      <c r="B1907" s="28">
        <v>10580</v>
      </c>
      <c r="C1907" s="49" t="s">
        <v>2474</v>
      </c>
      <c r="D1907" s="40" t="s">
        <v>504</v>
      </c>
      <c r="E1907" s="43" t="s">
        <v>1993</v>
      </c>
      <c r="F1907" s="18" t="s">
        <v>6</v>
      </c>
      <c r="G1907" s="10">
        <v>0.81120000000000003</v>
      </c>
      <c r="H1907" s="36">
        <f>(Reference!B$12*List!$G1907)+Reference!B$13</f>
        <v>816.78769833240074</v>
      </c>
      <c r="I1907" s="36">
        <f>(Reference!C$12*List!$G1907)+Reference!C$13</f>
        <v>1218.8309700892848</v>
      </c>
      <c r="J1907" s="36">
        <f>(Reference!D$12*List!$G1907)+Reference!D$13</f>
        <v>1458.7772198115631</v>
      </c>
      <c r="K1907" s="36">
        <f>(Reference!E$12*List!$G1907)+Reference!E$13</f>
        <v>1804.2998194116437</v>
      </c>
      <c r="L1907" s="36">
        <f>(Reference!F$12*List!$G1907)+Reference!F$13</f>
        <v>1879.4829776579577</v>
      </c>
      <c r="M1907" s="36">
        <f>(Reference!G$12*List!$G1907)+Reference!G$13</f>
        <v>2128.493863480855</v>
      </c>
      <c r="N1907" s="36">
        <f>(Reference!H$12*List!$G1907)+Reference!H$13</f>
        <v>2209.5423744981581</v>
      </c>
      <c r="O1907" s="36">
        <f>(Reference!I$12*List!$G1907)+Reference!I$13</f>
        <v>2296.4562382864497</v>
      </c>
      <c r="P1907" s="36">
        <f>(Reference!J$12*List!$G1907)+Reference!J$13</f>
        <v>2658.5084684229541</v>
      </c>
      <c r="Q1907" s="36">
        <f>(Reference!K$12*List!$G1907)+Reference!K$13</f>
        <v>2742.7562627698871</v>
      </c>
      <c r="R1907" s="36">
        <f>(Reference!L$12*List!$G1907)+Reference!L$13</f>
        <v>2959.2411014082099</v>
      </c>
      <c r="S1907" s="36">
        <f>(Reference!M$12*List!$G1907)+Reference!M$13</f>
        <v>3535.6453146299491</v>
      </c>
      <c r="T1907" s="36">
        <f>(Reference!N$12*List!$G1907)+Reference!N$13</f>
        <v>14262.309104992331</v>
      </c>
      <c r="U1907" s="12">
        <f>(Reference!O$12*List!$G1907)+Reference!O$13</f>
        <v>530.11058344198796</v>
      </c>
      <c r="V1907" s="12">
        <f>(Reference!P$12*List!$G1907)+Reference!P$13</f>
        <v>746.97400394098327</v>
      </c>
      <c r="W1907" s="12">
        <f>(Reference!Q$12*List!$G1907)+Reference!Q$13</f>
        <v>373.48700197049163</v>
      </c>
      <c r="X1907" s="54"/>
      <c r="Y1907" s="1" t="str">
        <f t="shared" si="59"/>
        <v>Schenectady County, New York</v>
      </c>
      <c r="Z1907" s="40" t="s">
        <v>504</v>
      </c>
      <c r="AA1907" s="40" t="s">
        <v>2225</v>
      </c>
      <c r="AB1907" s="43" t="s">
        <v>1993</v>
      </c>
      <c r="AC1907" s="62"/>
      <c r="AD1907" s="57">
        <f t="shared" si="58"/>
        <v>0.81120000000000003</v>
      </c>
    </row>
    <row r="1908" spans="1:30" x14ac:dyDescent="0.3">
      <c r="A1908" s="47">
        <v>33660</v>
      </c>
      <c r="B1908" s="28">
        <v>10580</v>
      </c>
      <c r="C1908" s="49" t="s">
        <v>2474</v>
      </c>
      <c r="D1908" s="40" t="s">
        <v>505</v>
      </c>
      <c r="E1908" s="43" t="s">
        <v>1993</v>
      </c>
      <c r="F1908" s="18" t="s">
        <v>6</v>
      </c>
      <c r="G1908" s="10">
        <v>0.81120000000000003</v>
      </c>
      <c r="H1908" s="36">
        <f>(Reference!B$12*List!$G1908)+Reference!B$13</f>
        <v>816.78769833240074</v>
      </c>
      <c r="I1908" s="36">
        <f>(Reference!C$12*List!$G1908)+Reference!C$13</f>
        <v>1218.8309700892848</v>
      </c>
      <c r="J1908" s="36">
        <f>(Reference!D$12*List!$G1908)+Reference!D$13</f>
        <v>1458.7772198115631</v>
      </c>
      <c r="K1908" s="36">
        <f>(Reference!E$12*List!$G1908)+Reference!E$13</f>
        <v>1804.2998194116437</v>
      </c>
      <c r="L1908" s="36">
        <f>(Reference!F$12*List!$G1908)+Reference!F$13</f>
        <v>1879.4829776579577</v>
      </c>
      <c r="M1908" s="36">
        <f>(Reference!G$12*List!$G1908)+Reference!G$13</f>
        <v>2128.493863480855</v>
      </c>
      <c r="N1908" s="36">
        <f>(Reference!H$12*List!$G1908)+Reference!H$13</f>
        <v>2209.5423744981581</v>
      </c>
      <c r="O1908" s="36">
        <f>(Reference!I$12*List!$G1908)+Reference!I$13</f>
        <v>2296.4562382864497</v>
      </c>
      <c r="P1908" s="36">
        <f>(Reference!J$12*List!$G1908)+Reference!J$13</f>
        <v>2658.5084684229541</v>
      </c>
      <c r="Q1908" s="36">
        <f>(Reference!K$12*List!$G1908)+Reference!K$13</f>
        <v>2742.7562627698871</v>
      </c>
      <c r="R1908" s="36">
        <f>(Reference!L$12*List!$G1908)+Reference!L$13</f>
        <v>2959.2411014082099</v>
      </c>
      <c r="S1908" s="36">
        <f>(Reference!M$12*List!$G1908)+Reference!M$13</f>
        <v>3535.6453146299491</v>
      </c>
      <c r="T1908" s="36">
        <f>(Reference!N$12*List!$G1908)+Reference!N$13</f>
        <v>14262.309104992331</v>
      </c>
      <c r="U1908" s="12">
        <f>(Reference!O$12*List!$G1908)+Reference!O$13</f>
        <v>530.11058344198796</v>
      </c>
      <c r="V1908" s="12">
        <f>(Reference!P$12*List!$G1908)+Reference!P$13</f>
        <v>746.97400394098327</v>
      </c>
      <c r="W1908" s="12">
        <f>(Reference!Q$12*List!$G1908)+Reference!Q$13</f>
        <v>373.48700197049163</v>
      </c>
      <c r="X1908" s="54"/>
      <c r="Y1908" s="1" t="str">
        <f t="shared" si="59"/>
        <v>Schoharie County, New York</v>
      </c>
      <c r="Z1908" s="40" t="s">
        <v>505</v>
      </c>
      <c r="AA1908" s="40" t="s">
        <v>2225</v>
      </c>
      <c r="AB1908" s="43" t="s">
        <v>1993</v>
      </c>
      <c r="AC1908" s="62"/>
      <c r="AD1908" s="57">
        <f t="shared" si="58"/>
        <v>0.81120000000000003</v>
      </c>
    </row>
    <row r="1909" spans="1:30" x14ac:dyDescent="0.3">
      <c r="A1909" s="47">
        <v>33670</v>
      </c>
      <c r="B1909" s="19">
        <v>99933</v>
      </c>
      <c r="C1909" s="49" t="s">
        <v>2475</v>
      </c>
      <c r="D1909" s="41" t="s">
        <v>1170</v>
      </c>
      <c r="E1909" s="44" t="s">
        <v>1993</v>
      </c>
      <c r="F1909" s="18" t="s">
        <v>7</v>
      </c>
      <c r="G1909" s="16">
        <v>0.84989999999999999</v>
      </c>
      <c r="H1909" s="36">
        <f>(Reference!B$12*List!$G1909)+Reference!B$13</f>
        <v>845.93400548114062</v>
      </c>
      <c r="I1909" s="36">
        <f>(Reference!C$12*List!$G1909)+Reference!C$13</f>
        <v>1262.3238163811029</v>
      </c>
      <c r="J1909" s="36">
        <f>(Reference!D$12*List!$G1909)+Reference!D$13</f>
        <v>1510.8323242126451</v>
      </c>
      <c r="K1909" s="36">
        <f>(Reference!E$12*List!$G1909)+Reference!E$13</f>
        <v>1868.684575490066</v>
      </c>
      <c r="L1909" s="36">
        <f>(Reference!F$12*List!$G1909)+Reference!F$13</f>
        <v>1946.5505746106162</v>
      </c>
      <c r="M1909" s="36">
        <f>(Reference!G$12*List!$G1909)+Reference!G$13</f>
        <v>2204.4471816269051</v>
      </c>
      <c r="N1909" s="36">
        <f>(Reference!H$12*List!$G1909)+Reference!H$13</f>
        <v>2288.3878331611149</v>
      </c>
      <c r="O1909" s="36">
        <f>(Reference!I$12*List!$G1909)+Reference!I$13</f>
        <v>2378.4031371089845</v>
      </c>
      <c r="P1909" s="36">
        <f>(Reference!J$12*List!$G1909)+Reference!J$13</f>
        <v>2753.3748633703567</v>
      </c>
      <c r="Q1909" s="36">
        <f>(Reference!K$12*List!$G1909)+Reference!K$13</f>
        <v>2840.628961675654</v>
      </c>
      <c r="R1909" s="36">
        <f>(Reference!L$12*List!$G1909)+Reference!L$13</f>
        <v>3064.8388598525562</v>
      </c>
      <c r="S1909" s="36">
        <f>(Reference!M$12*List!$G1909)+Reference!M$13</f>
        <v>3661.8115197767725</v>
      </c>
      <c r="T1909" s="36">
        <f>(Reference!N$12*List!$G1909)+Reference!N$13</f>
        <v>14771.246302103744</v>
      </c>
      <c r="U1909" s="12">
        <f>(Reference!O$12*List!$G1909)+Reference!O$13</f>
        <v>549.02708514658389</v>
      </c>
      <c r="V1909" s="12">
        <f>(Reference!P$12*List!$G1909)+Reference!P$13</f>
        <v>773.629074524732</v>
      </c>
      <c r="W1909" s="12">
        <f>(Reference!Q$12*List!$G1909)+Reference!Q$13</f>
        <v>386.814537262366</v>
      </c>
      <c r="X1909" s="54"/>
      <c r="Y1909" s="1" t="str">
        <f t="shared" si="59"/>
        <v>Schuyler County, New York</v>
      </c>
      <c r="Z1909" s="41" t="s">
        <v>1170</v>
      </c>
      <c r="AA1909" s="40" t="s">
        <v>2225</v>
      </c>
      <c r="AB1909" s="44" t="s">
        <v>1993</v>
      </c>
      <c r="AC1909" s="63"/>
      <c r="AD1909" s="57">
        <f t="shared" si="58"/>
        <v>0.84989999999999999</v>
      </c>
    </row>
    <row r="1910" spans="1:30" x14ac:dyDescent="0.3">
      <c r="A1910" s="47">
        <v>33680</v>
      </c>
      <c r="B1910" s="19">
        <v>99933</v>
      </c>
      <c r="C1910" s="49" t="s">
        <v>2475</v>
      </c>
      <c r="D1910" s="41" t="s">
        <v>1561</v>
      </c>
      <c r="E1910" s="44" t="s">
        <v>1993</v>
      </c>
      <c r="F1910" s="18" t="s">
        <v>7</v>
      </c>
      <c r="G1910" s="16">
        <v>0.84989999999999999</v>
      </c>
      <c r="H1910" s="36">
        <f>(Reference!B$12*List!$G1910)+Reference!B$13</f>
        <v>845.93400548114062</v>
      </c>
      <c r="I1910" s="36">
        <f>(Reference!C$12*List!$G1910)+Reference!C$13</f>
        <v>1262.3238163811029</v>
      </c>
      <c r="J1910" s="36">
        <f>(Reference!D$12*List!$G1910)+Reference!D$13</f>
        <v>1510.8323242126451</v>
      </c>
      <c r="K1910" s="36">
        <f>(Reference!E$12*List!$G1910)+Reference!E$13</f>
        <v>1868.684575490066</v>
      </c>
      <c r="L1910" s="36">
        <f>(Reference!F$12*List!$G1910)+Reference!F$13</f>
        <v>1946.5505746106162</v>
      </c>
      <c r="M1910" s="36">
        <f>(Reference!G$12*List!$G1910)+Reference!G$13</f>
        <v>2204.4471816269051</v>
      </c>
      <c r="N1910" s="36">
        <f>(Reference!H$12*List!$G1910)+Reference!H$13</f>
        <v>2288.3878331611149</v>
      </c>
      <c r="O1910" s="36">
        <f>(Reference!I$12*List!$G1910)+Reference!I$13</f>
        <v>2378.4031371089845</v>
      </c>
      <c r="P1910" s="36">
        <f>(Reference!J$12*List!$G1910)+Reference!J$13</f>
        <v>2753.3748633703567</v>
      </c>
      <c r="Q1910" s="36">
        <f>(Reference!K$12*List!$G1910)+Reference!K$13</f>
        <v>2840.628961675654</v>
      </c>
      <c r="R1910" s="36">
        <f>(Reference!L$12*List!$G1910)+Reference!L$13</f>
        <v>3064.8388598525562</v>
      </c>
      <c r="S1910" s="36">
        <f>(Reference!M$12*List!$G1910)+Reference!M$13</f>
        <v>3661.8115197767725</v>
      </c>
      <c r="T1910" s="36">
        <f>(Reference!N$12*List!$G1910)+Reference!N$13</f>
        <v>14771.246302103744</v>
      </c>
      <c r="U1910" s="12">
        <f>(Reference!O$12*List!$G1910)+Reference!O$13</f>
        <v>549.02708514658389</v>
      </c>
      <c r="V1910" s="12">
        <f>(Reference!P$12*List!$G1910)+Reference!P$13</f>
        <v>773.629074524732</v>
      </c>
      <c r="W1910" s="12">
        <f>(Reference!Q$12*List!$G1910)+Reference!Q$13</f>
        <v>386.814537262366</v>
      </c>
      <c r="X1910" s="54"/>
      <c r="Y1910" s="1" t="str">
        <f t="shared" si="59"/>
        <v>Seneca County, New York</v>
      </c>
      <c r="Z1910" s="41" t="s">
        <v>1561</v>
      </c>
      <c r="AA1910" s="40" t="s">
        <v>2225</v>
      </c>
      <c r="AB1910" s="44" t="s">
        <v>1993</v>
      </c>
      <c r="AC1910" s="63"/>
      <c r="AD1910" s="57">
        <f t="shared" si="58"/>
        <v>0.84989999999999999</v>
      </c>
    </row>
    <row r="1911" spans="1:30" x14ac:dyDescent="0.3">
      <c r="A1911" s="47">
        <v>33630</v>
      </c>
      <c r="B1911" s="19">
        <v>99933</v>
      </c>
      <c r="C1911" s="49" t="s">
        <v>2475</v>
      </c>
      <c r="D1911" s="41" t="s">
        <v>1560</v>
      </c>
      <c r="E1911" s="44" t="s">
        <v>1993</v>
      </c>
      <c r="F1911" s="18" t="s">
        <v>7</v>
      </c>
      <c r="G1911" s="16">
        <v>0.84989999999999999</v>
      </c>
      <c r="H1911" s="36">
        <f>(Reference!B$12*List!$G1911)+Reference!B$13</f>
        <v>845.93400548114062</v>
      </c>
      <c r="I1911" s="36">
        <f>(Reference!C$12*List!$G1911)+Reference!C$13</f>
        <v>1262.3238163811029</v>
      </c>
      <c r="J1911" s="36">
        <f>(Reference!D$12*List!$G1911)+Reference!D$13</f>
        <v>1510.8323242126451</v>
      </c>
      <c r="K1911" s="36">
        <f>(Reference!E$12*List!$G1911)+Reference!E$13</f>
        <v>1868.684575490066</v>
      </c>
      <c r="L1911" s="36">
        <f>(Reference!F$12*List!$G1911)+Reference!F$13</f>
        <v>1946.5505746106162</v>
      </c>
      <c r="M1911" s="36">
        <f>(Reference!G$12*List!$G1911)+Reference!G$13</f>
        <v>2204.4471816269051</v>
      </c>
      <c r="N1911" s="36">
        <f>(Reference!H$12*List!$G1911)+Reference!H$13</f>
        <v>2288.3878331611149</v>
      </c>
      <c r="O1911" s="36">
        <f>(Reference!I$12*List!$G1911)+Reference!I$13</f>
        <v>2378.4031371089845</v>
      </c>
      <c r="P1911" s="36">
        <f>(Reference!J$12*List!$G1911)+Reference!J$13</f>
        <v>2753.3748633703567</v>
      </c>
      <c r="Q1911" s="36">
        <f>(Reference!K$12*List!$G1911)+Reference!K$13</f>
        <v>2840.628961675654</v>
      </c>
      <c r="R1911" s="36">
        <f>(Reference!L$12*List!$G1911)+Reference!L$13</f>
        <v>3064.8388598525562</v>
      </c>
      <c r="S1911" s="36">
        <f>(Reference!M$12*List!$G1911)+Reference!M$13</f>
        <v>3661.8115197767725</v>
      </c>
      <c r="T1911" s="36">
        <f>(Reference!N$12*List!$G1911)+Reference!N$13</f>
        <v>14771.246302103744</v>
      </c>
      <c r="U1911" s="12">
        <f>(Reference!O$12*List!$G1911)+Reference!O$13</f>
        <v>549.02708514658389</v>
      </c>
      <c r="V1911" s="12">
        <f>(Reference!P$12*List!$G1911)+Reference!P$13</f>
        <v>773.629074524732</v>
      </c>
      <c r="W1911" s="12">
        <f>(Reference!Q$12*List!$G1911)+Reference!Q$13</f>
        <v>386.814537262366</v>
      </c>
      <c r="X1911" s="54"/>
      <c r="Y1911" s="1" t="str">
        <f t="shared" si="59"/>
        <v>St Lawrence County, New York</v>
      </c>
      <c r="Z1911" s="41" t="s">
        <v>1560</v>
      </c>
      <c r="AA1911" s="40" t="s">
        <v>2225</v>
      </c>
      <c r="AB1911" s="44" t="s">
        <v>1993</v>
      </c>
      <c r="AC1911" s="63"/>
      <c r="AD1911" s="57">
        <f t="shared" si="58"/>
        <v>0.84989999999999999</v>
      </c>
    </row>
    <row r="1912" spans="1:30" x14ac:dyDescent="0.3">
      <c r="A1912" s="47">
        <v>33690</v>
      </c>
      <c r="B1912" s="19">
        <v>99933</v>
      </c>
      <c r="C1912" s="49" t="s">
        <v>2475</v>
      </c>
      <c r="D1912" s="41" t="s">
        <v>1188</v>
      </c>
      <c r="E1912" s="44" t="s">
        <v>1993</v>
      </c>
      <c r="F1912" s="18" t="s">
        <v>7</v>
      </c>
      <c r="G1912" s="16">
        <v>0.84989999999999999</v>
      </c>
      <c r="H1912" s="36">
        <f>(Reference!B$12*List!$G1912)+Reference!B$13</f>
        <v>845.93400548114062</v>
      </c>
      <c r="I1912" s="36">
        <f>(Reference!C$12*List!$G1912)+Reference!C$13</f>
        <v>1262.3238163811029</v>
      </c>
      <c r="J1912" s="36">
        <f>(Reference!D$12*List!$G1912)+Reference!D$13</f>
        <v>1510.8323242126451</v>
      </c>
      <c r="K1912" s="36">
        <f>(Reference!E$12*List!$G1912)+Reference!E$13</f>
        <v>1868.684575490066</v>
      </c>
      <c r="L1912" s="36">
        <f>(Reference!F$12*List!$G1912)+Reference!F$13</f>
        <v>1946.5505746106162</v>
      </c>
      <c r="M1912" s="36">
        <f>(Reference!G$12*List!$G1912)+Reference!G$13</f>
        <v>2204.4471816269051</v>
      </c>
      <c r="N1912" s="36">
        <f>(Reference!H$12*List!$G1912)+Reference!H$13</f>
        <v>2288.3878331611149</v>
      </c>
      <c r="O1912" s="36">
        <f>(Reference!I$12*List!$G1912)+Reference!I$13</f>
        <v>2378.4031371089845</v>
      </c>
      <c r="P1912" s="36">
        <f>(Reference!J$12*List!$G1912)+Reference!J$13</f>
        <v>2753.3748633703567</v>
      </c>
      <c r="Q1912" s="36">
        <f>(Reference!K$12*List!$G1912)+Reference!K$13</f>
        <v>2840.628961675654</v>
      </c>
      <c r="R1912" s="36">
        <f>(Reference!L$12*List!$G1912)+Reference!L$13</f>
        <v>3064.8388598525562</v>
      </c>
      <c r="S1912" s="36">
        <f>(Reference!M$12*List!$G1912)+Reference!M$13</f>
        <v>3661.8115197767725</v>
      </c>
      <c r="T1912" s="36">
        <f>(Reference!N$12*List!$G1912)+Reference!N$13</f>
        <v>14771.246302103744</v>
      </c>
      <c r="U1912" s="12">
        <f>(Reference!O$12*List!$G1912)+Reference!O$13</f>
        <v>549.02708514658389</v>
      </c>
      <c r="V1912" s="12">
        <f>(Reference!P$12*List!$G1912)+Reference!P$13</f>
        <v>773.629074524732</v>
      </c>
      <c r="W1912" s="12">
        <f>(Reference!Q$12*List!$G1912)+Reference!Q$13</f>
        <v>386.814537262366</v>
      </c>
      <c r="X1912" s="54"/>
      <c r="Y1912" s="1" t="str">
        <f t="shared" si="59"/>
        <v>Steuben County, New York</v>
      </c>
      <c r="Z1912" s="41" t="s">
        <v>1188</v>
      </c>
      <c r="AA1912" s="40" t="s">
        <v>2225</v>
      </c>
      <c r="AB1912" s="44" t="s">
        <v>1993</v>
      </c>
      <c r="AC1912" s="63"/>
      <c r="AD1912" s="57">
        <f t="shared" si="58"/>
        <v>0.84989999999999999</v>
      </c>
    </row>
    <row r="1913" spans="1:30" x14ac:dyDescent="0.3">
      <c r="A1913" s="47">
        <v>33700</v>
      </c>
      <c r="B1913" s="28">
        <v>35004</v>
      </c>
      <c r="C1913" s="49" t="s">
        <v>2483</v>
      </c>
      <c r="D1913" s="40" t="s">
        <v>394</v>
      </c>
      <c r="E1913" s="43" t="s">
        <v>1993</v>
      </c>
      <c r="F1913" s="18" t="s">
        <v>6</v>
      </c>
      <c r="G1913" s="10">
        <v>1.2876000000000001</v>
      </c>
      <c r="H1913" s="36">
        <f>(Reference!B$12*List!$G1913)+Reference!B$13</f>
        <v>1175.580998737044</v>
      </c>
      <c r="I1913" s="36">
        <f>(Reference!C$12*List!$G1913)+Reference!C$13</f>
        <v>1754.2312794800368</v>
      </c>
      <c r="J1913" s="36">
        <f>(Reference!D$12*List!$G1913)+Reference!D$13</f>
        <v>2099.5795902682949</v>
      </c>
      <c r="K1913" s="36">
        <f>(Reference!E$12*List!$G1913)+Reference!E$13</f>
        <v>2596.8811578033865</v>
      </c>
      <c r="L1913" s="36">
        <f>(Reference!F$12*List!$G1913)+Reference!F$13</f>
        <v>2705.0902951837079</v>
      </c>
      <c r="M1913" s="36">
        <f>(Reference!G$12*List!$G1913)+Reference!G$13</f>
        <v>3063.4850977128553</v>
      </c>
      <c r="N1913" s="36">
        <f>(Reference!H$12*List!$G1913)+Reference!H$13</f>
        <v>3180.1360826902223</v>
      </c>
      <c r="O1913" s="36">
        <f>(Reference!I$12*List!$G1913)+Reference!I$13</f>
        <v>3305.2289152646354</v>
      </c>
      <c r="P1913" s="36">
        <f>(Reference!J$12*List!$G1913)+Reference!J$13</f>
        <v>3826.3211442095858</v>
      </c>
      <c r="Q1913" s="36">
        <f>(Reference!K$12*List!$G1913)+Reference!K$13</f>
        <v>3947.5767733307966</v>
      </c>
      <c r="R1913" s="36">
        <f>(Reference!L$12*List!$G1913)+Reference!L$13</f>
        <v>4259.1576937308701</v>
      </c>
      <c r="S1913" s="36">
        <f>(Reference!M$12*List!$G1913)+Reference!M$13</f>
        <v>5088.7610803133302</v>
      </c>
      <c r="T1913" s="36">
        <f>(Reference!N$12*List!$G1913)+Reference!N$13</f>
        <v>20527.365453929753</v>
      </c>
      <c r="U1913" s="12">
        <f>(Reference!O$12*List!$G1913)+Reference!O$13</f>
        <v>762.97418582104569</v>
      </c>
      <c r="V1913" s="12">
        <f>(Reference!P$12*List!$G1913)+Reference!P$13</f>
        <v>1075.0999891114736</v>
      </c>
      <c r="W1913" s="12">
        <f>(Reference!Q$12*List!$G1913)+Reference!Q$13</f>
        <v>537.54999455573682</v>
      </c>
      <c r="X1913" s="54"/>
      <c r="Y1913" s="1" t="str">
        <f t="shared" si="59"/>
        <v>Suffolk County, New York</v>
      </c>
      <c r="Z1913" s="40" t="s">
        <v>394</v>
      </c>
      <c r="AA1913" s="40" t="s">
        <v>2225</v>
      </c>
      <c r="AB1913" s="43" t="s">
        <v>1993</v>
      </c>
      <c r="AC1913" s="62"/>
      <c r="AD1913" s="57">
        <f t="shared" si="58"/>
        <v>1.2876000000000001</v>
      </c>
    </row>
    <row r="1914" spans="1:30" x14ac:dyDescent="0.3">
      <c r="A1914" s="47">
        <v>33710</v>
      </c>
      <c r="B1914" s="19">
        <v>99933</v>
      </c>
      <c r="C1914" s="49" t="s">
        <v>2475</v>
      </c>
      <c r="D1914" s="41" t="s">
        <v>285</v>
      </c>
      <c r="E1914" s="44" t="s">
        <v>1993</v>
      </c>
      <c r="F1914" s="18" t="s">
        <v>7</v>
      </c>
      <c r="G1914" s="16">
        <v>0.84989999999999999</v>
      </c>
      <c r="H1914" s="36">
        <f>(Reference!B$12*List!$G1914)+Reference!B$13</f>
        <v>845.93400548114062</v>
      </c>
      <c r="I1914" s="36">
        <f>(Reference!C$12*List!$G1914)+Reference!C$13</f>
        <v>1262.3238163811029</v>
      </c>
      <c r="J1914" s="36">
        <f>(Reference!D$12*List!$G1914)+Reference!D$13</f>
        <v>1510.8323242126451</v>
      </c>
      <c r="K1914" s="36">
        <f>(Reference!E$12*List!$G1914)+Reference!E$13</f>
        <v>1868.684575490066</v>
      </c>
      <c r="L1914" s="36">
        <f>(Reference!F$12*List!$G1914)+Reference!F$13</f>
        <v>1946.5505746106162</v>
      </c>
      <c r="M1914" s="36">
        <f>(Reference!G$12*List!$G1914)+Reference!G$13</f>
        <v>2204.4471816269051</v>
      </c>
      <c r="N1914" s="36">
        <f>(Reference!H$12*List!$G1914)+Reference!H$13</f>
        <v>2288.3878331611149</v>
      </c>
      <c r="O1914" s="36">
        <f>(Reference!I$12*List!$G1914)+Reference!I$13</f>
        <v>2378.4031371089845</v>
      </c>
      <c r="P1914" s="36">
        <f>(Reference!J$12*List!$G1914)+Reference!J$13</f>
        <v>2753.3748633703567</v>
      </c>
      <c r="Q1914" s="36">
        <f>(Reference!K$12*List!$G1914)+Reference!K$13</f>
        <v>2840.628961675654</v>
      </c>
      <c r="R1914" s="36">
        <f>(Reference!L$12*List!$G1914)+Reference!L$13</f>
        <v>3064.8388598525562</v>
      </c>
      <c r="S1914" s="36">
        <f>(Reference!M$12*List!$G1914)+Reference!M$13</f>
        <v>3661.8115197767725</v>
      </c>
      <c r="T1914" s="36">
        <f>(Reference!N$12*List!$G1914)+Reference!N$13</f>
        <v>14771.246302103744</v>
      </c>
      <c r="U1914" s="12">
        <f>(Reference!O$12*List!$G1914)+Reference!O$13</f>
        <v>549.02708514658389</v>
      </c>
      <c r="V1914" s="12">
        <f>(Reference!P$12*List!$G1914)+Reference!P$13</f>
        <v>773.629074524732</v>
      </c>
      <c r="W1914" s="12">
        <f>(Reference!Q$12*List!$G1914)+Reference!Q$13</f>
        <v>386.814537262366</v>
      </c>
      <c r="X1914" s="54"/>
      <c r="Y1914" s="1" t="str">
        <f t="shared" si="59"/>
        <v>Sullivan County, New York</v>
      </c>
      <c r="Z1914" s="41" t="s">
        <v>285</v>
      </c>
      <c r="AA1914" s="40" t="s">
        <v>2225</v>
      </c>
      <c r="AB1914" s="44" t="s">
        <v>1993</v>
      </c>
      <c r="AC1914" s="63"/>
      <c r="AD1914" s="57">
        <f t="shared" si="58"/>
        <v>0.84989999999999999</v>
      </c>
    </row>
    <row r="1915" spans="1:30" x14ac:dyDescent="0.3">
      <c r="A1915" s="47">
        <v>33720</v>
      </c>
      <c r="B1915" s="28">
        <v>13780</v>
      </c>
      <c r="C1915" s="49" t="s">
        <v>2476</v>
      </c>
      <c r="D1915" s="40" t="s">
        <v>506</v>
      </c>
      <c r="E1915" s="43" t="s">
        <v>1993</v>
      </c>
      <c r="F1915" s="18" t="s">
        <v>6</v>
      </c>
      <c r="G1915" s="10">
        <v>0.83589999999999998</v>
      </c>
      <c r="H1915" s="36">
        <f>(Reference!B$12*List!$G1915)+Reference!B$13</f>
        <v>835.39012175808216</v>
      </c>
      <c r="I1915" s="36">
        <f>(Reference!C$12*List!$G1915)+Reference!C$13</f>
        <v>1246.5899701773444</v>
      </c>
      <c r="J1915" s="36">
        <f>(Reference!D$12*List!$G1915)+Reference!D$13</f>
        <v>1492.0010202949409</v>
      </c>
      <c r="K1915" s="36">
        <f>(Reference!E$12*List!$G1915)+Reference!E$13</f>
        <v>1845.3929324642802</v>
      </c>
      <c r="L1915" s="36">
        <f>(Reference!F$12*List!$G1915)+Reference!F$13</f>
        <v>1922.2883948344606</v>
      </c>
      <c r="M1915" s="36">
        <f>(Reference!G$12*List!$G1915)+Reference!G$13</f>
        <v>2176.9705290676106</v>
      </c>
      <c r="N1915" s="36">
        <f>(Reference!H$12*List!$G1915)+Reference!H$13</f>
        <v>2259.8649282184433</v>
      </c>
      <c r="O1915" s="36">
        <f>(Reference!I$12*List!$G1915)+Reference!I$13</f>
        <v>2348.7582641499275</v>
      </c>
      <c r="P1915" s="36">
        <f>(Reference!J$12*List!$G1915)+Reference!J$13</f>
        <v>2719.0562708829243</v>
      </c>
      <c r="Q1915" s="36">
        <f>(Reference!K$12*List!$G1915)+Reference!K$13</f>
        <v>2805.2228173686581</v>
      </c>
      <c r="R1915" s="36">
        <f>(Reference!L$12*List!$G1915)+Reference!L$13</f>
        <v>3026.6381203636456</v>
      </c>
      <c r="S1915" s="36">
        <f>(Reference!M$12*List!$G1915)+Reference!M$13</f>
        <v>3616.1699985350274</v>
      </c>
      <c r="T1915" s="36">
        <f>(Reference!N$12*List!$G1915)+Reference!N$13</f>
        <v>14587.134654569898</v>
      </c>
      <c r="U1915" s="12">
        <f>(Reference!O$12*List!$G1915)+Reference!O$13</f>
        <v>542.18390623536061</v>
      </c>
      <c r="V1915" s="12">
        <f>(Reference!P$12*List!$G1915)+Reference!P$13</f>
        <v>763.9864133316446</v>
      </c>
      <c r="W1915" s="12">
        <f>(Reference!Q$12*List!$G1915)+Reference!Q$13</f>
        <v>381.9932066658223</v>
      </c>
      <c r="X1915" s="54"/>
      <c r="Y1915" s="1" t="str">
        <f t="shared" si="59"/>
        <v>Tioga County, New York</v>
      </c>
      <c r="Z1915" s="40" t="s">
        <v>506</v>
      </c>
      <c r="AA1915" s="40" t="s">
        <v>2225</v>
      </c>
      <c r="AB1915" s="43" t="s">
        <v>1993</v>
      </c>
      <c r="AC1915" s="62"/>
      <c r="AD1915" s="57">
        <f t="shared" si="58"/>
        <v>0.83589999999999998</v>
      </c>
    </row>
    <row r="1916" spans="1:30" x14ac:dyDescent="0.3">
      <c r="A1916" s="47">
        <v>33730</v>
      </c>
      <c r="B1916" s="28">
        <v>27060</v>
      </c>
      <c r="C1916" s="49" t="s">
        <v>2484</v>
      </c>
      <c r="D1916" s="40" t="s">
        <v>507</v>
      </c>
      <c r="E1916" s="43" t="s">
        <v>1993</v>
      </c>
      <c r="F1916" s="18" t="s">
        <v>6</v>
      </c>
      <c r="G1916" s="10">
        <v>0.91700000000000004</v>
      </c>
      <c r="H1916" s="36">
        <f>(Reference!B$12*List!$G1916)+Reference!B$13</f>
        <v>896.46933389665605</v>
      </c>
      <c r="I1916" s="36">
        <f>(Reference!C$12*List!$G1916)+Reference!C$13</f>
        <v>1337.7338935434022</v>
      </c>
      <c r="J1916" s="36">
        <f>(Reference!D$12*List!$G1916)+Reference!D$13</f>
        <v>1601.0880737039272</v>
      </c>
      <c r="K1916" s="36">
        <f>(Reference!E$12*List!$G1916)+Reference!E$13</f>
        <v>1980.3180931350828</v>
      </c>
      <c r="L1916" s="36">
        <f>(Reference!F$12*List!$G1916)+Reference!F$13</f>
        <v>2062.8357362520474</v>
      </c>
      <c r="M1916" s="36">
        <f>(Reference!G$12*List!$G1916)+Reference!G$13</f>
        <v>2336.1388521075251</v>
      </c>
      <c r="N1916" s="36">
        <f>(Reference!H$12*List!$G1916)+Reference!H$13</f>
        <v>2425.0940418506357</v>
      </c>
      <c r="O1916" s="36">
        <f>(Reference!I$12*List!$G1916)+Reference!I$13</f>
        <v>2520.4867782198921</v>
      </c>
      <c r="P1916" s="36">
        <f>(Reference!J$12*List!$G1916)+Reference!J$13</f>
        <v>2917.858974506551</v>
      </c>
      <c r="Q1916" s="36">
        <f>(Reference!K$12*List!$G1916)+Reference!K$13</f>
        <v>3010.3255533184692</v>
      </c>
      <c r="R1916" s="36">
        <f>(Reference!L$12*List!$G1916)+Reference!L$13</f>
        <v>3247.9295469744093</v>
      </c>
      <c r="S1916" s="36">
        <f>(Reference!M$12*List!$G1916)+Reference!M$13</f>
        <v>3880.5648108711362</v>
      </c>
      <c r="T1916" s="36">
        <f>(Reference!N$12*List!$G1916)+Reference!N$13</f>
        <v>15653.667127069533</v>
      </c>
      <c r="U1916" s="12">
        <f>(Reference!O$12*List!$G1916)+Reference!O$13</f>
        <v>581.82546407109021</v>
      </c>
      <c r="V1916" s="12">
        <f>(Reference!P$12*List!$G1916)+Reference!P$13</f>
        <v>819.84497210017275</v>
      </c>
      <c r="W1916" s="12">
        <f>(Reference!Q$12*List!$G1916)+Reference!Q$13</f>
        <v>409.92248605008638</v>
      </c>
      <c r="X1916" s="54"/>
      <c r="Y1916" s="1" t="str">
        <f t="shared" si="59"/>
        <v>Tompkins County, New York</v>
      </c>
      <c r="Z1916" s="40" t="s">
        <v>507</v>
      </c>
      <c r="AA1916" s="40" t="s">
        <v>2225</v>
      </c>
      <c r="AB1916" s="43" t="s">
        <v>1993</v>
      </c>
      <c r="AC1916" s="62"/>
      <c r="AD1916" s="57">
        <f t="shared" si="58"/>
        <v>0.91700000000000004</v>
      </c>
    </row>
    <row r="1917" spans="1:30" x14ac:dyDescent="0.3">
      <c r="A1917" s="47">
        <v>33740</v>
      </c>
      <c r="B1917" s="28">
        <v>28740</v>
      </c>
      <c r="C1917" s="49" t="s">
        <v>2485</v>
      </c>
      <c r="D1917" s="40" t="s">
        <v>508</v>
      </c>
      <c r="E1917" s="43" t="s">
        <v>1993</v>
      </c>
      <c r="F1917" s="18" t="s">
        <v>6</v>
      </c>
      <c r="G1917" s="10">
        <v>0.88190000000000002</v>
      </c>
      <c r="H1917" s="36">
        <f>(Reference!B$12*List!$G1917)+Reference!B$13</f>
        <v>870.03431113384545</v>
      </c>
      <c r="I1917" s="36">
        <f>(Reference!C$12*List!$G1917)+Reference!C$13</f>
        <v>1298.2868934182652</v>
      </c>
      <c r="J1917" s="36">
        <f>(Reference!D$12*List!$G1917)+Reference!D$13</f>
        <v>1553.8753045959688</v>
      </c>
      <c r="K1917" s="36">
        <f>(Reference!E$12*List!$G1917)+Reference!E$13</f>
        <v>1921.9226166918625</v>
      </c>
      <c r="L1917" s="36">
        <f>(Reference!F$12*List!$G1917)+Reference!F$13</f>
        <v>2002.0069855275431</v>
      </c>
      <c r="M1917" s="36">
        <f>(Reference!G$12*List!$G1917)+Reference!G$13</f>
        <v>2267.2509589052934</v>
      </c>
      <c r="N1917" s="36">
        <f>(Reference!H$12*List!$G1917)+Reference!H$13</f>
        <v>2353.5830444586509</v>
      </c>
      <c r="O1917" s="36">
        <f>(Reference!I$12*List!$G1917)+Reference!I$13</f>
        <v>2446.1628467296855</v>
      </c>
      <c r="P1917" s="36">
        <f>(Reference!J$12*List!$G1917)+Reference!J$13</f>
        <v>2831.8173604844883</v>
      </c>
      <c r="Q1917" s="36">
        <f>(Reference!K$12*List!$G1917)+Reference!K$13</f>
        <v>2921.5572915202156</v>
      </c>
      <c r="R1917" s="36">
        <f>(Reference!L$12*List!$G1917)+Reference!L$13</f>
        <v>3152.1548358272103</v>
      </c>
      <c r="S1917" s="36">
        <f>(Reference!M$12*List!$G1917)+Reference!M$13</f>
        <v>3766.1349969007611</v>
      </c>
      <c r="T1917" s="36">
        <f>(Reference!N$12*List!$G1917)+Reference!N$13</f>
        <v>15192.07292503825</v>
      </c>
      <c r="U1917" s="12">
        <f>(Reference!O$12*List!$G1917)+Reference!O$13</f>
        <v>564.66863694366589</v>
      </c>
      <c r="V1917" s="12">
        <f>(Reference!P$12*List!$G1917)+Reference!P$13</f>
        <v>795.66944296607494</v>
      </c>
      <c r="W1917" s="12">
        <f>(Reference!Q$12*List!$G1917)+Reference!Q$13</f>
        <v>397.83472148303747</v>
      </c>
      <c r="X1917" s="54"/>
      <c r="Y1917" s="1" t="str">
        <f t="shared" si="59"/>
        <v>Ulster County, New York</v>
      </c>
      <c r="Z1917" s="40" t="s">
        <v>508</v>
      </c>
      <c r="AA1917" s="40" t="s">
        <v>2225</v>
      </c>
      <c r="AB1917" s="43" t="s">
        <v>1993</v>
      </c>
      <c r="AC1917" s="62"/>
      <c r="AD1917" s="57">
        <f t="shared" si="58"/>
        <v>0.88190000000000002</v>
      </c>
    </row>
    <row r="1918" spans="1:30" x14ac:dyDescent="0.3">
      <c r="A1918" s="47">
        <v>33750</v>
      </c>
      <c r="B1918" s="28">
        <v>24020</v>
      </c>
      <c r="C1918" s="49" t="s">
        <v>2486</v>
      </c>
      <c r="D1918" s="40" t="s">
        <v>303</v>
      </c>
      <c r="E1918" s="43" t="s">
        <v>1993</v>
      </c>
      <c r="F1918" s="18" t="s">
        <v>6</v>
      </c>
      <c r="G1918" s="10">
        <v>0.85199999999999998</v>
      </c>
      <c r="H1918" s="36">
        <f>(Reference!B$12*List!$G1918)+Reference!B$13</f>
        <v>847.51558803959938</v>
      </c>
      <c r="I1918" s="36">
        <f>(Reference!C$12*List!$G1918)+Reference!C$13</f>
        <v>1264.6838933116665</v>
      </c>
      <c r="J1918" s="36">
        <f>(Reference!D$12*List!$G1918)+Reference!D$13</f>
        <v>1513.6570198003008</v>
      </c>
      <c r="K1918" s="36">
        <f>(Reference!E$12*List!$G1918)+Reference!E$13</f>
        <v>1872.178321943934</v>
      </c>
      <c r="L1918" s="36">
        <f>(Reference!F$12*List!$G1918)+Reference!F$13</f>
        <v>1950.1899015770393</v>
      </c>
      <c r="M1918" s="36">
        <f>(Reference!G$12*List!$G1918)+Reference!G$13</f>
        <v>2208.5686795107995</v>
      </c>
      <c r="N1918" s="36">
        <f>(Reference!H$12*List!$G1918)+Reference!H$13</f>
        <v>2292.6662689025161</v>
      </c>
      <c r="O1918" s="36">
        <f>(Reference!I$12*List!$G1918)+Reference!I$13</f>
        <v>2382.8498680528428</v>
      </c>
      <c r="P1918" s="36">
        <f>(Reference!J$12*List!$G1918)+Reference!J$13</f>
        <v>2758.5226522434714</v>
      </c>
      <c r="Q1918" s="36">
        <f>(Reference!K$12*List!$G1918)+Reference!K$13</f>
        <v>2845.9398833217037</v>
      </c>
      <c r="R1918" s="36">
        <f>(Reference!L$12*List!$G1918)+Reference!L$13</f>
        <v>3070.5689707758929</v>
      </c>
      <c r="S1918" s="36">
        <f>(Reference!M$12*List!$G1918)+Reference!M$13</f>
        <v>3668.6577479630341</v>
      </c>
      <c r="T1918" s="36">
        <f>(Reference!N$12*List!$G1918)+Reference!N$13</f>
        <v>14798.86304923382</v>
      </c>
      <c r="U1918" s="12">
        <f>(Reference!O$12*List!$G1918)+Reference!O$13</f>
        <v>550.0535619832674</v>
      </c>
      <c r="V1918" s="12">
        <f>(Reference!P$12*List!$G1918)+Reference!P$13</f>
        <v>775.07547370369525</v>
      </c>
      <c r="W1918" s="12">
        <f>(Reference!Q$12*List!$G1918)+Reference!Q$13</f>
        <v>387.53773685184763</v>
      </c>
      <c r="X1918" s="54"/>
      <c r="Y1918" s="1" t="str">
        <f t="shared" si="59"/>
        <v>Warren County, New York</v>
      </c>
      <c r="Z1918" s="40" t="s">
        <v>303</v>
      </c>
      <c r="AA1918" s="40" t="s">
        <v>2225</v>
      </c>
      <c r="AB1918" s="43" t="s">
        <v>1993</v>
      </c>
      <c r="AC1918" s="62"/>
      <c r="AD1918" s="57">
        <f t="shared" si="58"/>
        <v>0.85199999999999998</v>
      </c>
    </row>
    <row r="1919" spans="1:30" x14ac:dyDescent="0.3">
      <c r="A1919" s="47">
        <v>33760</v>
      </c>
      <c r="B1919" s="28">
        <v>24020</v>
      </c>
      <c r="C1919" s="49" t="s">
        <v>2486</v>
      </c>
      <c r="D1919" s="40" t="s">
        <v>66</v>
      </c>
      <c r="E1919" s="43" t="s">
        <v>1993</v>
      </c>
      <c r="F1919" s="18" t="s">
        <v>6</v>
      </c>
      <c r="G1919" s="10">
        <v>0.85199999999999998</v>
      </c>
      <c r="H1919" s="36">
        <f>(Reference!B$12*List!$G1919)+Reference!B$13</f>
        <v>847.51558803959938</v>
      </c>
      <c r="I1919" s="36">
        <f>(Reference!C$12*List!$G1919)+Reference!C$13</f>
        <v>1264.6838933116665</v>
      </c>
      <c r="J1919" s="36">
        <f>(Reference!D$12*List!$G1919)+Reference!D$13</f>
        <v>1513.6570198003008</v>
      </c>
      <c r="K1919" s="36">
        <f>(Reference!E$12*List!$G1919)+Reference!E$13</f>
        <v>1872.178321943934</v>
      </c>
      <c r="L1919" s="36">
        <f>(Reference!F$12*List!$G1919)+Reference!F$13</f>
        <v>1950.1899015770393</v>
      </c>
      <c r="M1919" s="36">
        <f>(Reference!G$12*List!$G1919)+Reference!G$13</f>
        <v>2208.5686795107995</v>
      </c>
      <c r="N1919" s="36">
        <f>(Reference!H$12*List!$G1919)+Reference!H$13</f>
        <v>2292.6662689025161</v>
      </c>
      <c r="O1919" s="36">
        <f>(Reference!I$12*List!$G1919)+Reference!I$13</f>
        <v>2382.8498680528428</v>
      </c>
      <c r="P1919" s="36">
        <f>(Reference!J$12*List!$G1919)+Reference!J$13</f>
        <v>2758.5226522434714</v>
      </c>
      <c r="Q1919" s="36">
        <f>(Reference!K$12*List!$G1919)+Reference!K$13</f>
        <v>2845.9398833217037</v>
      </c>
      <c r="R1919" s="36">
        <f>(Reference!L$12*List!$G1919)+Reference!L$13</f>
        <v>3070.5689707758929</v>
      </c>
      <c r="S1919" s="36">
        <f>(Reference!M$12*List!$G1919)+Reference!M$13</f>
        <v>3668.6577479630341</v>
      </c>
      <c r="T1919" s="36">
        <f>(Reference!N$12*List!$G1919)+Reference!N$13</f>
        <v>14798.86304923382</v>
      </c>
      <c r="U1919" s="12">
        <f>(Reference!O$12*List!$G1919)+Reference!O$13</f>
        <v>550.0535619832674</v>
      </c>
      <c r="V1919" s="12">
        <f>(Reference!P$12*List!$G1919)+Reference!P$13</f>
        <v>775.07547370369525</v>
      </c>
      <c r="W1919" s="12">
        <f>(Reference!Q$12*List!$G1919)+Reference!Q$13</f>
        <v>387.53773685184763</v>
      </c>
      <c r="X1919" s="54"/>
      <c r="Y1919" s="1" t="str">
        <f t="shared" si="59"/>
        <v>Washington County, New York</v>
      </c>
      <c r="Z1919" s="40" t="s">
        <v>66</v>
      </c>
      <c r="AA1919" s="40" t="s">
        <v>2225</v>
      </c>
      <c r="AB1919" s="43" t="s">
        <v>1993</v>
      </c>
      <c r="AC1919" s="62"/>
      <c r="AD1919" s="57">
        <f t="shared" si="58"/>
        <v>0.85199999999999998</v>
      </c>
    </row>
    <row r="1920" spans="1:30" x14ac:dyDescent="0.3">
      <c r="A1920" s="47">
        <v>33770</v>
      </c>
      <c r="B1920" s="28">
        <v>40380</v>
      </c>
      <c r="C1920" s="49" t="s">
        <v>2445</v>
      </c>
      <c r="D1920" s="40" t="s">
        <v>411</v>
      </c>
      <c r="E1920" s="43" t="s">
        <v>1993</v>
      </c>
      <c r="F1920" s="18" t="s">
        <v>6</v>
      </c>
      <c r="G1920" s="10">
        <v>0.8579</v>
      </c>
      <c r="H1920" s="36">
        <f>(Reference!B$12*List!$G1920)+Reference!B$13</f>
        <v>851.9590818943168</v>
      </c>
      <c r="I1920" s="36">
        <f>(Reference!C$12*List!$G1920)+Reference!C$13</f>
        <v>1271.3145856403935</v>
      </c>
      <c r="J1920" s="36">
        <f>(Reference!D$12*List!$G1920)+Reference!D$13</f>
        <v>1521.5930693084761</v>
      </c>
      <c r="K1920" s="36">
        <f>(Reference!E$12*List!$G1920)+Reference!E$13</f>
        <v>1881.9940857905151</v>
      </c>
      <c r="L1920" s="36">
        <f>(Reference!F$12*List!$G1920)+Reference!F$13</f>
        <v>1960.4146773398479</v>
      </c>
      <c r="M1920" s="36">
        <f>(Reference!G$12*List!$G1920)+Reference!G$13</f>
        <v>2220.1481259465027</v>
      </c>
      <c r="N1920" s="36">
        <f>(Reference!H$12*List!$G1920)+Reference!H$13</f>
        <v>2304.6866359854994</v>
      </c>
      <c r="O1920" s="36">
        <f>(Reference!I$12*List!$G1920)+Reference!I$13</f>
        <v>2395.3430645141598</v>
      </c>
      <c r="P1920" s="36">
        <f>(Reference!J$12*List!$G1920)+Reference!J$13</f>
        <v>2772.9854876488894</v>
      </c>
      <c r="Q1920" s="36">
        <f>(Reference!K$12*List!$G1920)+Reference!K$13</f>
        <v>2860.8610441367946</v>
      </c>
      <c r="R1920" s="36">
        <f>(Reference!L$12*List!$G1920)+Reference!L$13</f>
        <v>3086.6678538462202</v>
      </c>
      <c r="S1920" s="36">
        <f>(Reference!M$12*List!$G1920)+Reference!M$13</f>
        <v>3687.8923890577698</v>
      </c>
      <c r="T1920" s="36">
        <f>(Reference!N$12*List!$G1920)+Reference!N$13</f>
        <v>14876.452957837369</v>
      </c>
      <c r="U1920" s="12">
        <f>(Reference!O$12*List!$G1920)+Reference!O$13</f>
        <v>552.93747309585444</v>
      </c>
      <c r="V1920" s="12">
        <f>(Reference!P$12*List!$G1920)+Reference!P$13</f>
        <v>779.1391666350678</v>
      </c>
      <c r="W1920" s="12">
        <f>(Reference!Q$12*List!$G1920)+Reference!Q$13</f>
        <v>389.5695833175339</v>
      </c>
      <c r="X1920" s="54"/>
      <c r="Y1920" s="1" t="str">
        <f t="shared" si="59"/>
        <v>Wayne County, New York</v>
      </c>
      <c r="Z1920" s="40" t="s">
        <v>411</v>
      </c>
      <c r="AA1920" s="40" t="s">
        <v>2225</v>
      </c>
      <c r="AB1920" s="43" t="s">
        <v>1993</v>
      </c>
      <c r="AC1920" s="62"/>
      <c r="AD1920" s="57">
        <f t="shared" si="58"/>
        <v>0.8579</v>
      </c>
    </row>
    <row r="1921" spans="1:30" x14ac:dyDescent="0.3">
      <c r="A1921" s="47">
        <v>33800</v>
      </c>
      <c r="B1921" s="28">
        <v>35614</v>
      </c>
      <c r="C1921" s="49" t="s">
        <v>2463</v>
      </c>
      <c r="D1921" s="40" t="s">
        <v>509</v>
      </c>
      <c r="E1921" s="43" t="s">
        <v>1993</v>
      </c>
      <c r="F1921" s="18" t="s">
        <v>6</v>
      </c>
      <c r="G1921" s="10">
        <v>1.2776000000000001</v>
      </c>
      <c r="H1921" s="36">
        <f>(Reference!B$12*List!$G1921)+Reference!B$13</f>
        <v>1168.0496532205736</v>
      </c>
      <c r="I1921" s="36">
        <f>(Reference!C$12*List!$G1921)+Reference!C$13</f>
        <v>1742.9928179059239</v>
      </c>
      <c r="J1921" s="36">
        <f>(Reference!D$12*List!$G1921)+Reference!D$13</f>
        <v>2086.1286588985063</v>
      </c>
      <c r="K1921" s="36">
        <f>(Reference!E$12*List!$G1921)+Reference!E$13</f>
        <v>2580.2442699278254</v>
      </c>
      <c r="L1921" s="36">
        <f>(Reference!F$12*List!$G1921)+Reference!F$13</f>
        <v>2687.7601667721683</v>
      </c>
      <c r="M1921" s="36">
        <f>(Reference!G$12*List!$G1921)+Reference!G$13</f>
        <v>3043.8589173133596</v>
      </c>
      <c r="N1921" s="36">
        <f>(Reference!H$12*List!$G1921)+Reference!H$13</f>
        <v>3159.7625791597425</v>
      </c>
      <c r="O1921" s="36">
        <f>(Reference!I$12*List!$G1921)+Reference!I$13</f>
        <v>3284.0540060081667</v>
      </c>
      <c r="P1921" s="36">
        <f>(Reference!J$12*List!$G1921)+Reference!J$13</f>
        <v>3801.8078638614197</v>
      </c>
      <c r="Q1921" s="36">
        <f>(Reference!K$12*List!$G1921)+Reference!K$13</f>
        <v>3922.2866702543715</v>
      </c>
      <c r="R1921" s="36">
        <f>(Reference!L$12*List!$G1921)+Reference!L$13</f>
        <v>4231.8714512387905</v>
      </c>
      <c r="S1921" s="36">
        <f>(Reference!M$12*List!$G1921)+Reference!M$13</f>
        <v>5056.1599937120836</v>
      </c>
      <c r="T1921" s="36">
        <f>(Reference!N$12*List!$G1921)+Reference!N$13</f>
        <v>20395.857134262722</v>
      </c>
      <c r="U1921" s="12">
        <f>(Reference!O$12*List!$G1921)+Reference!O$13</f>
        <v>758.08620088445764</v>
      </c>
      <c r="V1921" s="12">
        <f>(Reference!P$12*List!$G1921)+Reference!P$13</f>
        <v>1068.2123739735541</v>
      </c>
      <c r="W1921" s="12">
        <f>(Reference!Q$12*List!$G1921)+Reference!Q$13</f>
        <v>534.10618698677706</v>
      </c>
      <c r="X1921" s="54"/>
      <c r="Y1921" s="1" t="str">
        <f t="shared" si="59"/>
        <v>Westchester County, New York</v>
      </c>
      <c r="Z1921" s="40" t="s">
        <v>509</v>
      </c>
      <c r="AA1921" s="40" t="s">
        <v>2225</v>
      </c>
      <c r="AB1921" s="43" t="s">
        <v>1993</v>
      </c>
      <c r="AC1921" s="62"/>
      <c r="AD1921" s="57">
        <f t="shared" si="58"/>
        <v>1.2776000000000001</v>
      </c>
    </row>
    <row r="1922" spans="1:30" x14ac:dyDescent="0.3">
      <c r="A1922" s="47">
        <v>33900</v>
      </c>
      <c r="B1922" s="19">
        <v>99933</v>
      </c>
      <c r="C1922" s="49" t="s">
        <v>2475</v>
      </c>
      <c r="D1922" s="41" t="s">
        <v>591</v>
      </c>
      <c r="E1922" s="44" t="s">
        <v>1993</v>
      </c>
      <c r="F1922" s="18" t="s">
        <v>7</v>
      </c>
      <c r="G1922" s="16">
        <v>0.84989999999999999</v>
      </c>
      <c r="H1922" s="36">
        <f>(Reference!B$12*List!$G1922)+Reference!B$13</f>
        <v>845.93400548114062</v>
      </c>
      <c r="I1922" s="36">
        <f>(Reference!C$12*List!$G1922)+Reference!C$13</f>
        <v>1262.3238163811029</v>
      </c>
      <c r="J1922" s="36">
        <f>(Reference!D$12*List!$G1922)+Reference!D$13</f>
        <v>1510.8323242126451</v>
      </c>
      <c r="K1922" s="36">
        <f>(Reference!E$12*List!$G1922)+Reference!E$13</f>
        <v>1868.684575490066</v>
      </c>
      <c r="L1922" s="36">
        <f>(Reference!F$12*List!$G1922)+Reference!F$13</f>
        <v>1946.5505746106162</v>
      </c>
      <c r="M1922" s="36">
        <f>(Reference!G$12*List!$G1922)+Reference!G$13</f>
        <v>2204.4471816269051</v>
      </c>
      <c r="N1922" s="36">
        <f>(Reference!H$12*List!$G1922)+Reference!H$13</f>
        <v>2288.3878331611149</v>
      </c>
      <c r="O1922" s="36">
        <f>(Reference!I$12*List!$G1922)+Reference!I$13</f>
        <v>2378.4031371089845</v>
      </c>
      <c r="P1922" s="36">
        <f>(Reference!J$12*List!$G1922)+Reference!J$13</f>
        <v>2753.3748633703567</v>
      </c>
      <c r="Q1922" s="36">
        <f>(Reference!K$12*List!$G1922)+Reference!K$13</f>
        <v>2840.628961675654</v>
      </c>
      <c r="R1922" s="36">
        <f>(Reference!L$12*List!$G1922)+Reference!L$13</f>
        <v>3064.8388598525562</v>
      </c>
      <c r="S1922" s="36">
        <f>(Reference!M$12*List!$G1922)+Reference!M$13</f>
        <v>3661.8115197767725</v>
      </c>
      <c r="T1922" s="36">
        <f>(Reference!N$12*List!$G1922)+Reference!N$13</f>
        <v>14771.246302103744</v>
      </c>
      <c r="U1922" s="12">
        <f>(Reference!O$12*List!$G1922)+Reference!O$13</f>
        <v>549.02708514658389</v>
      </c>
      <c r="V1922" s="12">
        <f>(Reference!P$12*List!$G1922)+Reference!P$13</f>
        <v>773.629074524732</v>
      </c>
      <c r="W1922" s="12">
        <f>(Reference!Q$12*List!$G1922)+Reference!Q$13</f>
        <v>386.814537262366</v>
      </c>
      <c r="X1922" s="54"/>
      <c r="Y1922" s="1" t="str">
        <f t="shared" si="59"/>
        <v>Wyoming County, New York</v>
      </c>
      <c r="Z1922" s="41" t="s">
        <v>591</v>
      </c>
      <c r="AA1922" s="40" t="s">
        <v>2225</v>
      </c>
      <c r="AB1922" s="44" t="s">
        <v>1993</v>
      </c>
      <c r="AC1922" s="63"/>
      <c r="AD1922" s="57">
        <f t="shared" si="58"/>
        <v>0.84989999999999999</v>
      </c>
    </row>
    <row r="1923" spans="1:30" x14ac:dyDescent="0.3">
      <c r="A1923" s="47">
        <v>33910</v>
      </c>
      <c r="B1923" s="28">
        <v>40380</v>
      </c>
      <c r="C1923" s="49" t="s">
        <v>2445</v>
      </c>
      <c r="D1923" s="40" t="s">
        <v>891</v>
      </c>
      <c r="E1923" s="43" t="s">
        <v>1993</v>
      </c>
      <c r="F1923" s="18" t="s">
        <v>6</v>
      </c>
      <c r="G1923" s="10">
        <v>0.8579</v>
      </c>
      <c r="H1923" s="36">
        <f>(Reference!B$12*List!$G1923)+Reference!B$13</f>
        <v>851.9590818943168</v>
      </c>
      <c r="I1923" s="36">
        <f>(Reference!C$12*List!$G1923)+Reference!C$13</f>
        <v>1271.3145856403935</v>
      </c>
      <c r="J1923" s="36">
        <f>(Reference!D$12*List!$G1923)+Reference!D$13</f>
        <v>1521.5930693084761</v>
      </c>
      <c r="K1923" s="36">
        <f>(Reference!E$12*List!$G1923)+Reference!E$13</f>
        <v>1881.9940857905151</v>
      </c>
      <c r="L1923" s="36">
        <f>(Reference!F$12*List!$G1923)+Reference!F$13</f>
        <v>1960.4146773398479</v>
      </c>
      <c r="M1923" s="36">
        <f>(Reference!G$12*List!$G1923)+Reference!G$13</f>
        <v>2220.1481259465027</v>
      </c>
      <c r="N1923" s="36">
        <f>(Reference!H$12*List!$G1923)+Reference!H$13</f>
        <v>2304.6866359854994</v>
      </c>
      <c r="O1923" s="36">
        <f>(Reference!I$12*List!$G1923)+Reference!I$13</f>
        <v>2395.3430645141598</v>
      </c>
      <c r="P1923" s="36">
        <f>(Reference!J$12*List!$G1923)+Reference!J$13</f>
        <v>2772.9854876488894</v>
      </c>
      <c r="Q1923" s="36">
        <f>(Reference!K$12*List!$G1923)+Reference!K$13</f>
        <v>2860.8610441367946</v>
      </c>
      <c r="R1923" s="36">
        <f>(Reference!L$12*List!$G1923)+Reference!L$13</f>
        <v>3086.6678538462202</v>
      </c>
      <c r="S1923" s="36">
        <f>(Reference!M$12*List!$G1923)+Reference!M$13</f>
        <v>3687.8923890577698</v>
      </c>
      <c r="T1923" s="36">
        <f>(Reference!N$12*List!$G1923)+Reference!N$13</f>
        <v>14876.452957837369</v>
      </c>
      <c r="U1923" s="12">
        <f>(Reference!O$12*List!$G1923)+Reference!O$13</f>
        <v>552.93747309585444</v>
      </c>
      <c r="V1923" s="12">
        <f>(Reference!P$12*List!$G1923)+Reference!P$13</f>
        <v>779.1391666350678</v>
      </c>
      <c r="W1923" s="12">
        <f>(Reference!Q$12*List!$G1923)+Reference!Q$13</f>
        <v>389.5695833175339</v>
      </c>
      <c r="X1923" s="54"/>
      <c r="Y1923" s="1" t="str">
        <f t="shared" si="59"/>
        <v>Yates County, New York</v>
      </c>
      <c r="Z1923" s="40" t="s">
        <v>891</v>
      </c>
      <c r="AA1923" s="40" t="s">
        <v>2225</v>
      </c>
      <c r="AB1923" s="43" t="s">
        <v>1993</v>
      </c>
      <c r="AC1923" s="62"/>
      <c r="AD1923" s="57">
        <f t="shared" si="58"/>
        <v>0.8579</v>
      </c>
    </row>
    <row r="1924" spans="1:30" x14ac:dyDescent="0.3">
      <c r="A1924" s="47">
        <v>34000</v>
      </c>
      <c r="B1924" s="28">
        <v>15500</v>
      </c>
      <c r="C1924" s="49" t="s">
        <v>2487</v>
      </c>
      <c r="D1924" s="40" t="s">
        <v>510</v>
      </c>
      <c r="E1924" s="43" t="s">
        <v>1994</v>
      </c>
      <c r="F1924" s="18" t="s">
        <v>6</v>
      </c>
      <c r="G1924" s="10">
        <v>0.84989999999999999</v>
      </c>
      <c r="H1924" s="36">
        <f>(Reference!B$12*List!$G1924)+Reference!B$13</f>
        <v>845.93400548114062</v>
      </c>
      <c r="I1924" s="36">
        <f>(Reference!C$12*List!$G1924)+Reference!C$13</f>
        <v>1262.3238163811029</v>
      </c>
      <c r="J1924" s="36">
        <f>(Reference!D$12*List!$G1924)+Reference!D$13</f>
        <v>1510.8323242126451</v>
      </c>
      <c r="K1924" s="36">
        <f>(Reference!E$12*List!$G1924)+Reference!E$13</f>
        <v>1868.684575490066</v>
      </c>
      <c r="L1924" s="36">
        <f>(Reference!F$12*List!$G1924)+Reference!F$13</f>
        <v>1946.5505746106162</v>
      </c>
      <c r="M1924" s="36">
        <f>(Reference!G$12*List!$G1924)+Reference!G$13</f>
        <v>2204.4471816269051</v>
      </c>
      <c r="N1924" s="36">
        <f>(Reference!H$12*List!$G1924)+Reference!H$13</f>
        <v>2288.3878331611149</v>
      </c>
      <c r="O1924" s="36">
        <f>(Reference!I$12*List!$G1924)+Reference!I$13</f>
        <v>2378.4031371089845</v>
      </c>
      <c r="P1924" s="36">
        <f>(Reference!J$12*List!$G1924)+Reference!J$13</f>
        <v>2753.3748633703567</v>
      </c>
      <c r="Q1924" s="36">
        <f>(Reference!K$12*List!$G1924)+Reference!K$13</f>
        <v>2840.628961675654</v>
      </c>
      <c r="R1924" s="36">
        <f>(Reference!L$12*List!$G1924)+Reference!L$13</f>
        <v>3064.8388598525562</v>
      </c>
      <c r="S1924" s="36">
        <f>(Reference!M$12*List!$G1924)+Reference!M$13</f>
        <v>3661.8115197767725</v>
      </c>
      <c r="T1924" s="36">
        <f>(Reference!N$12*List!$G1924)+Reference!N$13</f>
        <v>14771.246302103744</v>
      </c>
      <c r="U1924" s="12">
        <f>(Reference!O$12*List!$G1924)+Reference!O$13</f>
        <v>549.02708514658389</v>
      </c>
      <c r="V1924" s="12">
        <f>(Reference!P$12*List!$G1924)+Reference!P$13</f>
        <v>773.629074524732</v>
      </c>
      <c r="W1924" s="12">
        <f>(Reference!Q$12*List!$G1924)+Reference!Q$13</f>
        <v>386.814537262366</v>
      </c>
      <c r="X1924" s="54"/>
      <c r="Y1924" s="1" t="str">
        <f t="shared" si="59"/>
        <v>Alamance County, North Carolina</v>
      </c>
      <c r="Z1924" s="40" t="s">
        <v>510</v>
      </c>
      <c r="AA1924" s="40" t="s">
        <v>2225</v>
      </c>
      <c r="AB1924" s="43" t="s">
        <v>1994</v>
      </c>
      <c r="AC1924" s="62"/>
      <c r="AD1924" s="57">
        <f t="shared" si="58"/>
        <v>0.84989999999999999</v>
      </c>
    </row>
    <row r="1925" spans="1:30" x14ac:dyDescent="0.3">
      <c r="A1925" s="47">
        <v>34010</v>
      </c>
      <c r="B1925" s="28">
        <v>25860</v>
      </c>
      <c r="C1925" s="49" t="s">
        <v>2488</v>
      </c>
      <c r="D1925" s="40" t="s">
        <v>235</v>
      </c>
      <c r="E1925" s="43" t="s">
        <v>1994</v>
      </c>
      <c r="F1925" s="18" t="s">
        <v>6</v>
      </c>
      <c r="G1925" s="10">
        <v>0.87109999999999999</v>
      </c>
      <c r="H1925" s="36">
        <f>(Reference!B$12*List!$G1925)+Reference!B$13</f>
        <v>861.90045797605751</v>
      </c>
      <c r="I1925" s="36">
        <f>(Reference!C$12*List!$G1925)+Reference!C$13</f>
        <v>1286.1493549182228</v>
      </c>
      <c r="J1925" s="36">
        <f>(Reference!D$12*List!$G1925)+Reference!D$13</f>
        <v>1539.3482987165971</v>
      </c>
      <c r="K1925" s="36">
        <f>(Reference!E$12*List!$G1925)+Reference!E$13</f>
        <v>1903.9547777862563</v>
      </c>
      <c r="L1925" s="36">
        <f>(Reference!F$12*List!$G1925)+Reference!F$13</f>
        <v>1983.2904468430802</v>
      </c>
      <c r="M1925" s="36">
        <f>(Reference!G$12*List!$G1925)+Reference!G$13</f>
        <v>2246.0546840738375</v>
      </c>
      <c r="N1925" s="36">
        <f>(Reference!H$12*List!$G1925)+Reference!H$13</f>
        <v>2331.5796606457325</v>
      </c>
      <c r="O1925" s="36">
        <f>(Reference!I$12*List!$G1925)+Reference!I$13</f>
        <v>2423.2939447326989</v>
      </c>
      <c r="P1925" s="36">
        <f>(Reference!J$12*List!$G1925)+Reference!J$13</f>
        <v>2805.3430177084688</v>
      </c>
      <c r="Q1925" s="36">
        <f>(Reference!K$12*List!$G1925)+Reference!K$13</f>
        <v>2894.2439801976761</v>
      </c>
      <c r="R1925" s="36">
        <f>(Reference!L$12*List!$G1925)+Reference!L$13</f>
        <v>3122.6856939357649</v>
      </c>
      <c r="S1925" s="36">
        <f>(Reference!M$12*List!$G1925)+Reference!M$13</f>
        <v>3730.9258233714149</v>
      </c>
      <c r="T1925" s="36">
        <f>(Reference!N$12*List!$G1925)+Reference!N$13</f>
        <v>15050.043939797852</v>
      </c>
      <c r="U1925" s="12">
        <f>(Reference!O$12*List!$G1925)+Reference!O$13</f>
        <v>559.38961321215072</v>
      </c>
      <c r="V1925" s="12">
        <f>(Reference!P$12*List!$G1925)+Reference!P$13</f>
        <v>788.23081861712171</v>
      </c>
      <c r="W1925" s="12">
        <f>(Reference!Q$12*List!$G1925)+Reference!Q$13</f>
        <v>394.11540930856086</v>
      </c>
      <c r="X1925" s="54"/>
      <c r="Y1925" s="1" t="str">
        <f t="shared" si="59"/>
        <v>Alexander County, North Carolina</v>
      </c>
      <c r="Z1925" s="40" t="s">
        <v>235</v>
      </c>
      <c r="AA1925" s="40" t="s">
        <v>2225</v>
      </c>
      <c r="AB1925" s="43" t="s">
        <v>1994</v>
      </c>
      <c r="AC1925" s="62"/>
      <c r="AD1925" s="57">
        <f t="shared" si="58"/>
        <v>0.87109999999999999</v>
      </c>
    </row>
    <row r="1926" spans="1:30" x14ac:dyDescent="0.3">
      <c r="A1926" s="47">
        <v>34020</v>
      </c>
      <c r="B1926" s="19">
        <v>99934</v>
      </c>
      <c r="C1926" s="49" t="s">
        <v>1994</v>
      </c>
      <c r="D1926" s="41" t="s">
        <v>1563</v>
      </c>
      <c r="E1926" s="44" t="s">
        <v>1994</v>
      </c>
      <c r="F1926" s="18" t="s">
        <v>7</v>
      </c>
      <c r="G1926" s="16">
        <v>0.7833</v>
      </c>
      <c r="H1926" s="36">
        <f>(Reference!B$12*List!$G1926)+Reference!B$13</f>
        <v>795.77524434144868</v>
      </c>
      <c r="I1926" s="36">
        <f>(Reference!C$12*List!$G1926)+Reference!C$13</f>
        <v>1187.4756622975092</v>
      </c>
      <c r="J1926" s="36">
        <f>(Reference!D$12*List!$G1926)+Reference!D$13</f>
        <v>1421.2491212898526</v>
      </c>
      <c r="K1926" s="36">
        <f>(Reference!E$12*List!$G1926)+Reference!E$13</f>
        <v>1757.8829022388275</v>
      </c>
      <c r="L1926" s="36">
        <f>(Reference!F$12*List!$G1926)+Reference!F$13</f>
        <v>1831.1319193897618</v>
      </c>
      <c r="M1926" s="36">
        <f>(Reference!G$12*List!$G1926)+Reference!G$13</f>
        <v>2073.7368201662603</v>
      </c>
      <c r="N1926" s="36">
        <f>(Reference!H$12*List!$G1926)+Reference!H$13</f>
        <v>2152.7002996481187</v>
      </c>
      <c r="O1926" s="36">
        <f>(Reference!I$12*List!$G1926)+Reference!I$13</f>
        <v>2237.3782414609004</v>
      </c>
      <c r="P1926" s="36">
        <f>(Reference!J$12*List!$G1926)+Reference!J$13</f>
        <v>2590.1164162515706</v>
      </c>
      <c r="Q1926" s="36">
        <f>(Reference!K$12*List!$G1926)+Reference!K$13</f>
        <v>2672.1968751866607</v>
      </c>
      <c r="R1926" s="36">
        <f>(Reference!L$12*List!$G1926)+Reference!L$13</f>
        <v>2883.1124848553081</v>
      </c>
      <c r="S1926" s="36">
        <f>(Reference!M$12*List!$G1926)+Reference!M$13</f>
        <v>3444.6882830124714</v>
      </c>
      <c r="T1926" s="36">
        <f>(Reference!N$12*List!$G1926)+Reference!N$13</f>
        <v>13895.40089312131</v>
      </c>
      <c r="U1926" s="12">
        <f>(Reference!O$12*List!$G1926)+Reference!O$13</f>
        <v>516.47310546890708</v>
      </c>
      <c r="V1926" s="12">
        <f>(Reference!P$12*List!$G1926)+Reference!P$13</f>
        <v>727.75755770618753</v>
      </c>
      <c r="W1926" s="12">
        <f>(Reference!Q$12*List!$G1926)+Reference!Q$13</f>
        <v>363.87877885309376</v>
      </c>
      <c r="X1926" s="54"/>
      <c r="Y1926" s="1" t="str">
        <f t="shared" si="59"/>
        <v>Alleghany County, North Carolina</v>
      </c>
      <c r="Z1926" s="41" t="s">
        <v>1563</v>
      </c>
      <c r="AA1926" s="40" t="s">
        <v>2225</v>
      </c>
      <c r="AB1926" s="44" t="s">
        <v>1994</v>
      </c>
      <c r="AC1926" s="63"/>
      <c r="AD1926" s="57">
        <f t="shared" si="58"/>
        <v>0.7833</v>
      </c>
    </row>
    <row r="1927" spans="1:30" x14ac:dyDescent="0.3">
      <c r="A1927" s="47">
        <v>34030</v>
      </c>
      <c r="B1927" s="19">
        <v>99934</v>
      </c>
      <c r="C1927" s="49" t="s">
        <v>1994</v>
      </c>
      <c r="D1927" s="41" t="s">
        <v>1562</v>
      </c>
      <c r="E1927" s="44" t="s">
        <v>1994</v>
      </c>
      <c r="F1927" s="18" t="s">
        <v>7</v>
      </c>
      <c r="G1927" s="16">
        <v>0.7833</v>
      </c>
      <c r="H1927" s="36">
        <f>(Reference!B$12*List!$G1927)+Reference!B$13</f>
        <v>795.77524434144868</v>
      </c>
      <c r="I1927" s="36">
        <f>(Reference!C$12*List!$G1927)+Reference!C$13</f>
        <v>1187.4756622975092</v>
      </c>
      <c r="J1927" s="36">
        <f>(Reference!D$12*List!$G1927)+Reference!D$13</f>
        <v>1421.2491212898526</v>
      </c>
      <c r="K1927" s="36">
        <f>(Reference!E$12*List!$G1927)+Reference!E$13</f>
        <v>1757.8829022388275</v>
      </c>
      <c r="L1927" s="36">
        <f>(Reference!F$12*List!$G1927)+Reference!F$13</f>
        <v>1831.1319193897618</v>
      </c>
      <c r="M1927" s="36">
        <f>(Reference!G$12*List!$G1927)+Reference!G$13</f>
        <v>2073.7368201662603</v>
      </c>
      <c r="N1927" s="36">
        <f>(Reference!H$12*List!$G1927)+Reference!H$13</f>
        <v>2152.7002996481187</v>
      </c>
      <c r="O1927" s="36">
        <f>(Reference!I$12*List!$G1927)+Reference!I$13</f>
        <v>2237.3782414609004</v>
      </c>
      <c r="P1927" s="36">
        <f>(Reference!J$12*List!$G1927)+Reference!J$13</f>
        <v>2590.1164162515706</v>
      </c>
      <c r="Q1927" s="36">
        <f>(Reference!K$12*List!$G1927)+Reference!K$13</f>
        <v>2672.1968751866607</v>
      </c>
      <c r="R1927" s="36">
        <f>(Reference!L$12*List!$G1927)+Reference!L$13</f>
        <v>2883.1124848553081</v>
      </c>
      <c r="S1927" s="36">
        <f>(Reference!M$12*List!$G1927)+Reference!M$13</f>
        <v>3444.6882830124714</v>
      </c>
      <c r="T1927" s="36">
        <f>(Reference!N$12*List!$G1927)+Reference!N$13</f>
        <v>13895.40089312131</v>
      </c>
      <c r="U1927" s="12">
        <f>(Reference!O$12*List!$G1927)+Reference!O$13</f>
        <v>516.47310546890708</v>
      </c>
      <c r="V1927" s="12">
        <f>(Reference!P$12*List!$G1927)+Reference!P$13</f>
        <v>727.75755770618753</v>
      </c>
      <c r="W1927" s="12">
        <f>(Reference!Q$12*List!$G1927)+Reference!Q$13</f>
        <v>363.87877885309376</v>
      </c>
      <c r="X1927" s="54"/>
      <c r="Y1927" s="1" t="str">
        <f t="shared" si="59"/>
        <v>Anson County, North Carolina</v>
      </c>
      <c r="Z1927" s="41" t="s">
        <v>1562</v>
      </c>
      <c r="AA1927" s="40" t="s">
        <v>2225</v>
      </c>
      <c r="AB1927" s="44" t="s">
        <v>1994</v>
      </c>
      <c r="AC1927" s="63"/>
      <c r="AD1927" s="57">
        <f t="shared" si="58"/>
        <v>0.7833</v>
      </c>
    </row>
    <row r="1928" spans="1:30" x14ac:dyDescent="0.3">
      <c r="A1928" s="47">
        <v>34040</v>
      </c>
      <c r="B1928" s="19">
        <v>99934</v>
      </c>
      <c r="C1928" s="49" t="s">
        <v>1994</v>
      </c>
      <c r="D1928" s="41" t="s">
        <v>1564</v>
      </c>
      <c r="E1928" s="44" t="s">
        <v>1994</v>
      </c>
      <c r="F1928" s="18" t="s">
        <v>7</v>
      </c>
      <c r="G1928" s="16">
        <v>0.7833</v>
      </c>
      <c r="H1928" s="36">
        <f>(Reference!B$12*List!$G1928)+Reference!B$13</f>
        <v>795.77524434144868</v>
      </c>
      <c r="I1928" s="36">
        <f>(Reference!C$12*List!$G1928)+Reference!C$13</f>
        <v>1187.4756622975092</v>
      </c>
      <c r="J1928" s="36">
        <f>(Reference!D$12*List!$G1928)+Reference!D$13</f>
        <v>1421.2491212898526</v>
      </c>
      <c r="K1928" s="36">
        <f>(Reference!E$12*List!$G1928)+Reference!E$13</f>
        <v>1757.8829022388275</v>
      </c>
      <c r="L1928" s="36">
        <f>(Reference!F$12*List!$G1928)+Reference!F$13</f>
        <v>1831.1319193897618</v>
      </c>
      <c r="M1928" s="36">
        <f>(Reference!G$12*List!$G1928)+Reference!G$13</f>
        <v>2073.7368201662603</v>
      </c>
      <c r="N1928" s="36">
        <f>(Reference!H$12*List!$G1928)+Reference!H$13</f>
        <v>2152.7002996481187</v>
      </c>
      <c r="O1928" s="36">
        <f>(Reference!I$12*List!$G1928)+Reference!I$13</f>
        <v>2237.3782414609004</v>
      </c>
      <c r="P1928" s="36">
        <f>(Reference!J$12*List!$G1928)+Reference!J$13</f>
        <v>2590.1164162515706</v>
      </c>
      <c r="Q1928" s="36">
        <f>(Reference!K$12*List!$G1928)+Reference!K$13</f>
        <v>2672.1968751866607</v>
      </c>
      <c r="R1928" s="36">
        <f>(Reference!L$12*List!$G1928)+Reference!L$13</f>
        <v>2883.1124848553081</v>
      </c>
      <c r="S1928" s="36">
        <f>(Reference!M$12*List!$G1928)+Reference!M$13</f>
        <v>3444.6882830124714</v>
      </c>
      <c r="T1928" s="36">
        <f>(Reference!N$12*List!$G1928)+Reference!N$13</f>
        <v>13895.40089312131</v>
      </c>
      <c r="U1928" s="12">
        <f>(Reference!O$12*List!$G1928)+Reference!O$13</f>
        <v>516.47310546890708</v>
      </c>
      <c r="V1928" s="12">
        <f>(Reference!P$12*List!$G1928)+Reference!P$13</f>
        <v>727.75755770618753</v>
      </c>
      <c r="W1928" s="12">
        <f>(Reference!Q$12*List!$G1928)+Reference!Q$13</f>
        <v>363.87877885309376</v>
      </c>
      <c r="X1928" s="54"/>
      <c r="Y1928" s="1" t="str">
        <f t="shared" si="59"/>
        <v>Ashe County, North Carolina</v>
      </c>
      <c r="Z1928" s="41" t="s">
        <v>1564</v>
      </c>
      <c r="AA1928" s="40" t="s">
        <v>2225</v>
      </c>
      <c r="AB1928" s="44" t="s">
        <v>1994</v>
      </c>
      <c r="AC1928" s="63"/>
      <c r="AD1928" s="57">
        <f t="shared" si="58"/>
        <v>0.7833</v>
      </c>
    </row>
    <row r="1929" spans="1:30" x14ac:dyDescent="0.3">
      <c r="A1929" s="47">
        <v>34050</v>
      </c>
      <c r="B1929" s="19">
        <v>99934</v>
      </c>
      <c r="C1929" s="49" t="s">
        <v>1994</v>
      </c>
      <c r="D1929" s="41" t="s">
        <v>1565</v>
      </c>
      <c r="E1929" s="44" t="s">
        <v>1994</v>
      </c>
      <c r="F1929" s="18" t="s">
        <v>7</v>
      </c>
      <c r="G1929" s="16">
        <v>0.7833</v>
      </c>
      <c r="H1929" s="36">
        <f>(Reference!B$12*List!$G1929)+Reference!B$13</f>
        <v>795.77524434144868</v>
      </c>
      <c r="I1929" s="36">
        <f>(Reference!C$12*List!$G1929)+Reference!C$13</f>
        <v>1187.4756622975092</v>
      </c>
      <c r="J1929" s="36">
        <f>(Reference!D$12*List!$G1929)+Reference!D$13</f>
        <v>1421.2491212898526</v>
      </c>
      <c r="K1929" s="36">
        <f>(Reference!E$12*List!$G1929)+Reference!E$13</f>
        <v>1757.8829022388275</v>
      </c>
      <c r="L1929" s="36">
        <f>(Reference!F$12*List!$G1929)+Reference!F$13</f>
        <v>1831.1319193897618</v>
      </c>
      <c r="M1929" s="36">
        <f>(Reference!G$12*List!$G1929)+Reference!G$13</f>
        <v>2073.7368201662603</v>
      </c>
      <c r="N1929" s="36">
        <f>(Reference!H$12*List!$G1929)+Reference!H$13</f>
        <v>2152.7002996481187</v>
      </c>
      <c r="O1929" s="36">
        <f>(Reference!I$12*List!$G1929)+Reference!I$13</f>
        <v>2237.3782414609004</v>
      </c>
      <c r="P1929" s="36">
        <f>(Reference!J$12*List!$G1929)+Reference!J$13</f>
        <v>2590.1164162515706</v>
      </c>
      <c r="Q1929" s="36">
        <f>(Reference!K$12*List!$G1929)+Reference!K$13</f>
        <v>2672.1968751866607</v>
      </c>
      <c r="R1929" s="36">
        <f>(Reference!L$12*List!$G1929)+Reference!L$13</f>
        <v>2883.1124848553081</v>
      </c>
      <c r="S1929" s="36">
        <f>(Reference!M$12*List!$G1929)+Reference!M$13</f>
        <v>3444.6882830124714</v>
      </c>
      <c r="T1929" s="36">
        <f>(Reference!N$12*List!$G1929)+Reference!N$13</f>
        <v>13895.40089312131</v>
      </c>
      <c r="U1929" s="12">
        <f>(Reference!O$12*List!$G1929)+Reference!O$13</f>
        <v>516.47310546890708</v>
      </c>
      <c r="V1929" s="12">
        <f>(Reference!P$12*List!$G1929)+Reference!P$13</f>
        <v>727.75755770618753</v>
      </c>
      <c r="W1929" s="12">
        <f>(Reference!Q$12*List!$G1929)+Reference!Q$13</f>
        <v>363.87877885309376</v>
      </c>
      <c r="X1929" s="54"/>
      <c r="Y1929" s="1" t="str">
        <f t="shared" si="59"/>
        <v>Avery County, North Carolina</v>
      </c>
      <c r="Z1929" s="41" t="s">
        <v>1565</v>
      </c>
      <c r="AA1929" s="40" t="s">
        <v>2225</v>
      </c>
      <c r="AB1929" s="44" t="s">
        <v>1994</v>
      </c>
      <c r="AC1929" s="63"/>
      <c r="AD1929" s="57">
        <f t="shared" si="58"/>
        <v>0.7833</v>
      </c>
    </row>
    <row r="1930" spans="1:30" x14ac:dyDescent="0.3">
      <c r="A1930" s="47">
        <v>34060</v>
      </c>
      <c r="B1930" s="19">
        <v>99934</v>
      </c>
      <c r="C1930" s="49" t="s">
        <v>1994</v>
      </c>
      <c r="D1930" s="41" t="s">
        <v>904</v>
      </c>
      <c r="E1930" s="44" t="s">
        <v>1994</v>
      </c>
      <c r="F1930" s="18" t="s">
        <v>7</v>
      </c>
      <c r="G1930" s="16">
        <v>0.7833</v>
      </c>
      <c r="H1930" s="36">
        <f>(Reference!B$12*List!$G1930)+Reference!B$13</f>
        <v>795.77524434144868</v>
      </c>
      <c r="I1930" s="36">
        <f>(Reference!C$12*List!$G1930)+Reference!C$13</f>
        <v>1187.4756622975092</v>
      </c>
      <c r="J1930" s="36">
        <f>(Reference!D$12*List!$G1930)+Reference!D$13</f>
        <v>1421.2491212898526</v>
      </c>
      <c r="K1930" s="36">
        <f>(Reference!E$12*List!$G1930)+Reference!E$13</f>
        <v>1757.8829022388275</v>
      </c>
      <c r="L1930" s="36">
        <f>(Reference!F$12*List!$G1930)+Reference!F$13</f>
        <v>1831.1319193897618</v>
      </c>
      <c r="M1930" s="36">
        <f>(Reference!G$12*List!$G1930)+Reference!G$13</f>
        <v>2073.7368201662603</v>
      </c>
      <c r="N1930" s="36">
        <f>(Reference!H$12*List!$G1930)+Reference!H$13</f>
        <v>2152.7002996481187</v>
      </c>
      <c r="O1930" s="36">
        <f>(Reference!I$12*List!$G1930)+Reference!I$13</f>
        <v>2237.3782414609004</v>
      </c>
      <c r="P1930" s="36">
        <f>(Reference!J$12*List!$G1930)+Reference!J$13</f>
        <v>2590.1164162515706</v>
      </c>
      <c r="Q1930" s="36">
        <f>(Reference!K$12*List!$G1930)+Reference!K$13</f>
        <v>2672.1968751866607</v>
      </c>
      <c r="R1930" s="36">
        <f>(Reference!L$12*List!$G1930)+Reference!L$13</f>
        <v>2883.1124848553081</v>
      </c>
      <c r="S1930" s="36">
        <f>(Reference!M$12*List!$G1930)+Reference!M$13</f>
        <v>3444.6882830124714</v>
      </c>
      <c r="T1930" s="36">
        <f>(Reference!N$12*List!$G1930)+Reference!N$13</f>
        <v>13895.40089312131</v>
      </c>
      <c r="U1930" s="12">
        <f>(Reference!O$12*List!$G1930)+Reference!O$13</f>
        <v>516.47310546890708</v>
      </c>
      <c r="V1930" s="12">
        <f>(Reference!P$12*List!$G1930)+Reference!P$13</f>
        <v>727.75755770618753</v>
      </c>
      <c r="W1930" s="12">
        <f>(Reference!Q$12*List!$G1930)+Reference!Q$13</f>
        <v>363.87877885309376</v>
      </c>
      <c r="X1930" s="54"/>
      <c r="Y1930" s="1" t="str">
        <f t="shared" si="59"/>
        <v>Beaufort County, North Carolina</v>
      </c>
      <c r="Z1930" s="41" t="s">
        <v>904</v>
      </c>
      <c r="AA1930" s="40" t="s">
        <v>2225</v>
      </c>
      <c r="AB1930" s="44" t="s">
        <v>1994</v>
      </c>
      <c r="AC1930" s="63"/>
      <c r="AD1930" s="57">
        <f t="shared" ref="AD1930:AD1993" si="60">IFERROR(INDEX($AH$9:$AH$3254,MATCH($B1930,$AE$9:$AE$3254,0)),"")</f>
        <v>0.7833</v>
      </c>
    </row>
    <row r="1931" spans="1:30" x14ac:dyDescent="0.3">
      <c r="A1931" s="47">
        <v>34070</v>
      </c>
      <c r="B1931" s="19">
        <v>99934</v>
      </c>
      <c r="C1931" s="49" t="s">
        <v>1994</v>
      </c>
      <c r="D1931" s="41" t="s">
        <v>1566</v>
      </c>
      <c r="E1931" s="44" t="s">
        <v>1994</v>
      </c>
      <c r="F1931" s="18" t="s">
        <v>7</v>
      </c>
      <c r="G1931" s="16">
        <v>0.7833</v>
      </c>
      <c r="H1931" s="36">
        <f>(Reference!B$12*List!$G1931)+Reference!B$13</f>
        <v>795.77524434144868</v>
      </c>
      <c r="I1931" s="36">
        <f>(Reference!C$12*List!$G1931)+Reference!C$13</f>
        <v>1187.4756622975092</v>
      </c>
      <c r="J1931" s="36">
        <f>(Reference!D$12*List!$G1931)+Reference!D$13</f>
        <v>1421.2491212898526</v>
      </c>
      <c r="K1931" s="36">
        <f>(Reference!E$12*List!$G1931)+Reference!E$13</f>
        <v>1757.8829022388275</v>
      </c>
      <c r="L1931" s="36">
        <f>(Reference!F$12*List!$G1931)+Reference!F$13</f>
        <v>1831.1319193897618</v>
      </c>
      <c r="M1931" s="36">
        <f>(Reference!G$12*List!$G1931)+Reference!G$13</f>
        <v>2073.7368201662603</v>
      </c>
      <c r="N1931" s="36">
        <f>(Reference!H$12*List!$G1931)+Reference!H$13</f>
        <v>2152.7002996481187</v>
      </c>
      <c r="O1931" s="36">
        <f>(Reference!I$12*List!$G1931)+Reference!I$13</f>
        <v>2237.3782414609004</v>
      </c>
      <c r="P1931" s="36">
        <f>(Reference!J$12*List!$G1931)+Reference!J$13</f>
        <v>2590.1164162515706</v>
      </c>
      <c r="Q1931" s="36">
        <f>(Reference!K$12*List!$G1931)+Reference!K$13</f>
        <v>2672.1968751866607</v>
      </c>
      <c r="R1931" s="36">
        <f>(Reference!L$12*List!$G1931)+Reference!L$13</f>
        <v>2883.1124848553081</v>
      </c>
      <c r="S1931" s="36">
        <f>(Reference!M$12*List!$G1931)+Reference!M$13</f>
        <v>3444.6882830124714</v>
      </c>
      <c r="T1931" s="36">
        <f>(Reference!N$12*List!$G1931)+Reference!N$13</f>
        <v>13895.40089312131</v>
      </c>
      <c r="U1931" s="12">
        <f>(Reference!O$12*List!$G1931)+Reference!O$13</f>
        <v>516.47310546890708</v>
      </c>
      <c r="V1931" s="12">
        <f>(Reference!P$12*List!$G1931)+Reference!P$13</f>
        <v>727.75755770618753</v>
      </c>
      <c r="W1931" s="12">
        <f>(Reference!Q$12*List!$G1931)+Reference!Q$13</f>
        <v>363.87877885309376</v>
      </c>
      <c r="X1931" s="54"/>
      <c r="Y1931" s="1" t="str">
        <f t="shared" si="59"/>
        <v>Bertie County, North Carolina</v>
      </c>
      <c r="Z1931" s="41" t="s">
        <v>1566</v>
      </c>
      <c r="AA1931" s="40" t="s">
        <v>2225</v>
      </c>
      <c r="AB1931" s="44" t="s">
        <v>1994</v>
      </c>
      <c r="AC1931" s="63"/>
      <c r="AD1931" s="57">
        <f t="shared" si="60"/>
        <v>0.7833</v>
      </c>
    </row>
    <row r="1932" spans="1:30" x14ac:dyDescent="0.3">
      <c r="A1932" s="47">
        <v>34080</v>
      </c>
      <c r="B1932" s="19">
        <v>99934</v>
      </c>
      <c r="C1932" s="49" t="s">
        <v>1994</v>
      </c>
      <c r="D1932" s="41" t="s">
        <v>1567</v>
      </c>
      <c r="E1932" s="44" t="s">
        <v>1994</v>
      </c>
      <c r="F1932" s="18" t="s">
        <v>7</v>
      </c>
      <c r="G1932" s="16">
        <v>0.7833</v>
      </c>
      <c r="H1932" s="36">
        <f>(Reference!B$12*List!$G1932)+Reference!B$13</f>
        <v>795.77524434144868</v>
      </c>
      <c r="I1932" s="36">
        <f>(Reference!C$12*List!$G1932)+Reference!C$13</f>
        <v>1187.4756622975092</v>
      </c>
      <c r="J1932" s="36">
        <f>(Reference!D$12*List!$G1932)+Reference!D$13</f>
        <v>1421.2491212898526</v>
      </c>
      <c r="K1932" s="36">
        <f>(Reference!E$12*List!$G1932)+Reference!E$13</f>
        <v>1757.8829022388275</v>
      </c>
      <c r="L1932" s="36">
        <f>(Reference!F$12*List!$G1932)+Reference!F$13</f>
        <v>1831.1319193897618</v>
      </c>
      <c r="M1932" s="36">
        <f>(Reference!G$12*List!$G1932)+Reference!G$13</f>
        <v>2073.7368201662603</v>
      </c>
      <c r="N1932" s="36">
        <f>(Reference!H$12*List!$G1932)+Reference!H$13</f>
        <v>2152.7002996481187</v>
      </c>
      <c r="O1932" s="36">
        <f>(Reference!I$12*List!$G1932)+Reference!I$13</f>
        <v>2237.3782414609004</v>
      </c>
      <c r="P1932" s="36">
        <f>(Reference!J$12*List!$G1932)+Reference!J$13</f>
        <v>2590.1164162515706</v>
      </c>
      <c r="Q1932" s="36">
        <f>(Reference!K$12*List!$G1932)+Reference!K$13</f>
        <v>2672.1968751866607</v>
      </c>
      <c r="R1932" s="36">
        <f>(Reference!L$12*List!$G1932)+Reference!L$13</f>
        <v>2883.1124848553081</v>
      </c>
      <c r="S1932" s="36">
        <f>(Reference!M$12*List!$G1932)+Reference!M$13</f>
        <v>3444.6882830124714</v>
      </c>
      <c r="T1932" s="36">
        <f>(Reference!N$12*List!$G1932)+Reference!N$13</f>
        <v>13895.40089312131</v>
      </c>
      <c r="U1932" s="12">
        <f>(Reference!O$12*List!$G1932)+Reference!O$13</f>
        <v>516.47310546890708</v>
      </c>
      <c r="V1932" s="12">
        <f>(Reference!P$12*List!$G1932)+Reference!P$13</f>
        <v>727.75755770618753</v>
      </c>
      <c r="W1932" s="12">
        <f>(Reference!Q$12*List!$G1932)+Reference!Q$13</f>
        <v>363.87877885309376</v>
      </c>
      <c r="X1932" s="54"/>
      <c r="Y1932" s="1" t="str">
        <f t="shared" ref="Y1932:Y1995" si="61">CONCATENATE(Z1932, AA1932, AB1932)</f>
        <v>Bladen County, North Carolina</v>
      </c>
      <c r="Z1932" s="41" t="s">
        <v>1567</v>
      </c>
      <c r="AA1932" s="40" t="s">
        <v>2225</v>
      </c>
      <c r="AB1932" s="44" t="s">
        <v>1994</v>
      </c>
      <c r="AC1932" s="63"/>
      <c r="AD1932" s="57">
        <f t="shared" si="60"/>
        <v>0.7833</v>
      </c>
    </row>
    <row r="1933" spans="1:30" x14ac:dyDescent="0.3">
      <c r="A1933" s="47">
        <v>34090</v>
      </c>
      <c r="B1933" s="28">
        <v>34820</v>
      </c>
      <c r="C1933" s="49" t="s">
        <v>2489</v>
      </c>
      <c r="D1933" s="40" t="s">
        <v>511</v>
      </c>
      <c r="E1933" s="43" t="s">
        <v>1994</v>
      </c>
      <c r="F1933" s="18" t="s">
        <v>6</v>
      </c>
      <c r="G1933" s="10">
        <v>0.8468</v>
      </c>
      <c r="H1933" s="36">
        <f>(Reference!B$12*List!$G1933)+Reference!B$13</f>
        <v>843.59928837103485</v>
      </c>
      <c r="I1933" s="36">
        <f>(Reference!C$12*List!$G1933)+Reference!C$13</f>
        <v>1258.8398932931277</v>
      </c>
      <c r="J1933" s="36">
        <f>(Reference!D$12*List!$G1933)+Reference!D$13</f>
        <v>1506.6625354880107</v>
      </c>
      <c r="K1933" s="36">
        <f>(Reference!E$12*List!$G1933)+Reference!E$13</f>
        <v>1863.5271402486421</v>
      </c>
      <c r="L1933" s="36">
        <f>(Reference!F$12*List!$G1933)+Reference!F$13</f>
        <v>1941.1782348030388</v>
      </c>
      <c r="M1933" s="36">
        <f>(Reference!G$12*List!$G1933)+Reference!G$13</f>
        <v>2198.3630657030617</v>
      </c>
      <c r="N1933" s="36">
        <f>(Reference!H$12*List!$G1933)+Reference!H$13</f>
        <v>2282.0720470666665</v>
      </c>
      <c r="O1933" s="36">
        <f>(Reference!I$12*List!$G1933)+Reference!I$13</f>
        <v>2371.8389152394793</v>
      </c>
      <c r="P1933" s="36">
        <f>(Reference!J$12*List!$G1933)+Reference!J$13</f>
        <v>2745.7757464624251</v>
      </c>
      <c r="Q1933" s="36">
        <f>(Reference!K$12*List!$G1933)+Reference!K$13</f>
        <v>2832.7890297219619</v>
      </c>
      <c r="R1933" s="36">
        <f>(Reference!L$12*List!$G1933)+Reference!L$13</f>
        <v>3056.3801246800122</v>
      </c>
      <c r="S1933" s="36">
        <f>(Reference!M$12*List!$G1933)+Reference!M$13</f>
        <v>3651.7051829303859</v>
      </c>
      <c r="T1933" s="36">
        <f>(Reference!N$12*List!$G1933)+Reference!N$13</f>
        <v>14730.478723006963</v>
      </c>
      <c r="U1933" s="12">
        <f>(Reference!O$12*List!$G1933)+Reference!O$13</f>
        <v>547.51180981624157</v>
      </c>
      <c r="V1933" s="12">
        <f>(Reference!P$12*List!$G1933)+Reference!P$13</f>
        <v>771.4939138319769</v>
      </c>
      <c r="W1933" s="12">
        <f>(Reference!Q$12*List!$G1933)+Reference!Q$13</f>
        <v>385.74695691598845</v>
      </c>
      <c r="X1933" s="54"/>
      <c r="Y1933" s="1" t="str">
        <f t="shared" si="61"/>
        <v>Brunswick County, North Carolina</v>
      </c>
      <c r="Z1933" s="40" t="s">
        <v>511</v>
      </c>
      <c r="AA1933" s="40" t="s">
        <v>2225</v>
      </c>
      <c r="AB1933" s="43" t="s">
        <v>1994</v>
      </c>
      <c r="AC1933" s="62"/>
      <c r="AD1933" s="57">
        <f t="shared" si="60"/>
        <v>0.8468</v>
      </c>
    </row>
    <row r="1934" spans="1:30" x14ac:dyDescent="0.3">
      <c r="A1934" s="47">
        <v>34100</v>
      </c>
      <c r="B1934" s="28">
        <v>11700</v>
      </c>
      <c r="C1934" s="49" t="s">
        <v>2490</v>
      </c>
      <c r="D1934" s="40" t="s">
        <v>512</v>
      </c>
      <c r="E1934" s="43" t="s">
        <v>1994</v>
      </c>
      <c r="F1934" s="18" t="s">
        <v>6</v>
      </c>
      <c r="G1934" s="10">
        <v>0.89490000000000003</v>
      </c>
      <c r="H1934" s="36">
        <f>(Reference!B$12*List!$G1934)+Reference!B$13</f>
        <v>879.82506030525678</v>
      </c>
      <c r="I1934" s="36">
        <f>(Reference!C$12*List!$G1934)+Reference!C$13</f>
        <v>1312.8968934646123</v>
      </c>
      <c r="J1934" s="36">
        <f>(Reference!D$12*List!$G1934)+Reference!D$13</f>
        <v>1571.3615153766941</v>
      </c>
      <c r="K1934" s="36">
        <f>(Reference!E$12*List!$G1934)+Reference!E$13</f>
        <v>1943.5505709300924</v>
      </c>
      <c r="L1934" s="36">
        <f>(Reference!F$12*List!$G1934)+Reference!F$13</f>
        <v>2024.5361524625448</v>
      </c>
      <c r="M1934" s="36">
        <f>(Reference!G$12*List!$G1934)+Reference!G$13</f>
        <v>2292.7649934246383</v>
      </c>
      <c r="N1934" s="36">
        <f>(Reference!H$12*List!$G1934)+Reference!H$13</f>
        <v>2380.0685990482752</v>
      </c>
      <c r="O1934" s="36">
        <f>(Reference!I$12*List!$G1934)+Reference!I$13</f>
        <v>2473.6902287630955</v>
      </c>
      <c r="P1934" s="36">
        <f>(Reference!J$12*List!$G1934)+Reference!J$13</f>
        <v>2863.6846249371042</v>
      </c>
      <c r="Q1934" s="36">
        <f>(Reference!K$12*List!$G1934)+Reference!K$13</f>
        <v>2954.4344255195683</v>
      </c>
      <c r="R1934" s="36">
        <f>(Reference!L$12*List!$G1934)+Reference!L$13</f>
        <v>3187.6269510669135</v>
      </c>
      <c r="S1934" s="36">
        <f>(Reference!M$12*List!$G1934)+Reference!M$13</f>
        <v>3808.5164094823817</v>
      </c>
      <c r="T1934" s="36">
        <f>(Reference!N$12*List!$G1934)+Reference!N$13</f>
        <v>15363.033740605391</v>
      </c>
      <c r="U1934" s="12">
        <f>(Reference!O$12*List!$G1934)+Reference!O$13</f>
        <v>571.02301736123047</v>
      </c>
      <c r="V1934" s="12">
        <f>(Reference!P$12*List!$G1934)+Reference!P$13</f>
        <v>804.62334264537026</v>
      </c>
      <c r="W1934" s="12">
        <f>(Reference!Q$12*List!$G1934)+Reference!Q$13</f>
        <v>402.31167132268513</v>
      </c>
      <c r="X1934" s="54"/>
      <c r="Y1934" s="1" t="str">
        <f t="shared" si="61"/>
        <v>Buncombe County, North Carolina</v>
      </c>
      <c r="Z1934" s="40" t="s">
        <v>512</v>
      </c>
      <c r="AA1934" s="40" t="s">
        <v>2225</v>
      </c>
      <c r="AB1934" s="43" t="s">
        <v>1994</v>
      </c>
      <c r="AC1934" s="62"/>
      <c r="AD1934" s="57">
        <f t="shared" si="60"/>
        <v>0.89490000000000003</v>
      </c>
    </row>
    <row r="1935" spans="1:30" x14ac:dyDescent="0.3">
      <c r="A1935" s="47">
        <v>34110</v>
      </c>
      <c r="B1935" s="28">
        <v>25860</v>
      </c>
      <c r="C1935" s="49" t="s">
        <v>2488</v>
      </c>
      <c r="D1935" s="40" t="s">
        <v>170</v>
      </c>
      <c r="E1935" s="43" t="s">
        <v>1994</v>
      </c>
      <c r="F1935" s="18" t="s">
        <v>6</v>
      </c>
      <c r="G1935" s="10">
        <v>0.87109999999999999</v>
      </c>
      <c r="H1935" s="36">
        <f>(Reference!B$12*List!$G1935)+Reference!B$13</f>
        <v>861.90045797605751</v>
      </c>
      <c r="I1935" s="36">
        <f>(Reference!C$12*List!$G1935)+Reference!C$13</f>
        <v>1286.1493549182228</v>
      </c>
      <c r="J1935" s="36">
        <f>(Reference!D$12*List!$G1935)+Reference!D$13</f>
        <v>1539.3482987165971</v>
      </c>
      <c r="K1935" s="36">
        <f>(Reference!E$12*List!$G1935)+Reference!E$13</f>
        <v>1903.9547777862563</v>
      </c>
      <c r="L1935" s="36">
        <f>(Reference!F$12*List!$G1935)+Reference!F$13</f>
        <v>1983.2904468430802</v>
      </c>
      <c r="M1935" s="36">
        <f>(Reference!G$12*List!$G1935)+Reference!G$13</f>
        <v>2246.0546840738375</v>
      </c>
      <c r="N1935" s="36">
        <f>(Reference!H$12*List!$G1935)+Reference!H$13</f>
        <v>2331.5796606457325</v>
      </c>
      <c r="O1935" s="36">
        <f>(Reference!I$12*List!$G1935)+Reference!I$13</f>
        <v>2423.2939447326989</v>
      </c>
      <c r="P1935" s="36">
        <f>(Reference!J$12*List!$G1935)+Reference!J$13</f>
        <v>2805.3430177084688</v>
      </c>
      <c r="Q1935" s="36">
        <f>(Reference!K$12*List!$G1935)+Reference!K$13</f>
        <v>2894.2439801976761</v>
      </c>
      <c r="R1935" s="36">
        <f>(Reference!L$12*List!$G1935)+Reference!L$13</f>
        <v>3122.6856939357649</v>
      </c>
      <c r="S1935" s="36">
        <f>(Reference!M$12*List!$G1935)+Reference!M$13</f>
        <v>3730.9258233714149</v>
      </c>
      <c r="T1935" s="36">
        <f>(Reference!N$12*List!$G1935)+Reference!N$13</f>
        <v>15050.043939797852</v>
      </c>
      <c r="U1935" s="12">
        <f>(Reference!O$12*List!$G1935)+Reference!O$13</f>
        <v>559.38961321215072</v>
      </c>
      <c r="V1935" s="12">
        <f>(Reference!P$12*List!$G1935)+Reference!P$13</f>
        <v>788.23081861712171</v>
      </c>
      <c r="W1935" s="12">
        <f>(Reference!Q$12*List!$G1935)+Reference!Q$13</f>
        <v>394.11540930856086</v>
      </c>
      <c r="X1935" s="54"/>
      <c r="Y1935" s="1" t="str">
        <f t="shared" si="61"/>
        <v>Burke County, North Carolina</v>
      </c>
      <c r="Z1935" s="40" t="s">
        <v>170</v>
      </c>
      <c r="AA1935" s="40" t="s">
        <v>2225</v>
      </c>
      <c r="AB1935" s="43" t="s">
        <v>1994</v>
      </c>
      <c r="AC1935" s="62"/>
      <c r="AD1935" s="57">
        <f t="shared" si="60"/>
        <v>0.87109999999999999</v>
      </c>
    </row>
    <row r="1936" spans="1:30" x14ac:dyDescent="0.3">
      <c r="A1936" s="47">
        <v>34120</v>
      </c>
      <c r="B1936" s="28">
        <v>16740</v>
      </c>
      <c r="C1936" s="49" t="s">
        <v>2491</v>
      </c>
      <c r="D1936" s="40" t="s">
        <v>513</v>
      </c>
      <c r="E1936" s="43" t="s">
        <v>1994</v>
      </c>
      <c r="F1936" s="18" t="s">
        <v>6</v>
      </c>
      <c r="G1936" s="10">
        <v>0.93969999999999998</v>
      </c>
      <c r="H1936" s="36">
        <f>(Reference!B$12*List!$G1936)+Reference!B$13</f>
        <v>913.56548821904357</v>
      </c>
      <c r="I1936" s="36">
        <f>(Reference!C$12*List!$G1936)+Reference!C$13</f>
        <v>1363.2452013166394</v>
      </c>
      <c r="J1936" s="36">
        <f>(Reference!D$12*List!$G1936)+Reference!D$13</f>
        <v>1631.6216879133474</v>
      </c>
      <c r="K1936" s="36">
        <f>(Reference!E$12*List!$G1936)+Reference!E$13</f>
        <v>2018.083828612607</v>
      </c>
      <c r="L1936" s="36">
        <f>(Reference!F$12*List!$G1936)+Reference!F$13</f>
        <v>2102.1751277462427</v>
      </c>
      <c r="M1936" s="36">
        <f>(Reference!G$12*List!$G1936)+Reference!G$13</f>
        <v>2380.6902816143815</v>
      </c>
      <c r="N1936" s="36">
        <f>(Reference!H$12*List!$G1936)+Reference!H$13</f>
        <v>2471.341894864825</v>
      </c>
      <c r="O1936" s="36">
        <f>(Reference!I$12*List!$G1936)+Reference!I$13</f>
        <v>2568.5538222320765</v>
      </c>
      <c r="P1936" s="36">
        <f>(Reference!J$12*List!$G1936)+Reference!J$13</f>
        <v>2973.5041208968878</v>
      </c>
      <c r="Q1936" s="36">
        <f>(Reference!K$12*List!$G1936)+Reference!K$13</f>
        <v>3067.7340873019548</v>
      </c>
      <c r="R1936" s="36">
        <f>(Reference!L$12*List!$G1936)+Reference!L$13</f>
        <v>3309.8693174314294</v>
      </c>
      <c r="S1936" s="36">
        <f>(Reference!M$12*List!$G1936)+Reference!M$13</f>
        <v>3954.5692774559657</v>
      </c>
      <c r="T1936" s="36">
        <f>(Reference!N$12*List!$G1936)+Reference!N$13</f>
        <v>15952.191012713694</v>
      </c>
      <c r="U1936" s="12">
        <f>(Reference!O$12*List!$G1936)+Reference!O$13</f>
        <v>592.92118987714525</v>
      </c>
      <c r="V1936" s="12">
        <f>(Reference!P$12*List!$G1936)+Reference!P$13</f>
        <v>835.47985846325014</v>
      </c>
      <c r="W1936" s="12">
        <f>(Reference!Q$12*List!$G1936)+Reference!Q$13</f>
        <v>417.73992923162507</v>
      </c>
      <c r="X1936" s="54"/>
      <c r="Y1936" s="1" t="str">
        <f t="shared" si="61"/>
        <v>Cabarrus County, North Carolina</v>
      </c>
      <c r="Z1936" s="40" t="s">
        <v>513</v>
      </c>
      <c r="AA1936" s="40" t="s">
        <v>2225</v>
      </c>
      <c r="AB1936" s="43" t="s">
        <v>1994</v>
      </c>
      <c r="AC1936" s="62"/>
      <c r="AD1936" s="57">
        <f t="shared" si="60"/>
        <v>0.93969999999999998</v>
      </c>
    </row>
    <row r="1937" spans="1:30" x14ac:dyDescent="0.3">
      <c r="A1937" s="47">
        <v>34130</v>
      </c>
      <c r="B1937" s="28">
        <v>25860</v>
      </c>
      <c r="C1937" s="49" t="s">
        <v>2488</v>
      </c>
      <c r="D1937" s="40" t="s">
        <v>441</v>
      </c>
      <c r="E1937" s="43" t="s">
        <v>1994</v>
      </c>
      <c r="F1937" s="18" t="s">
        <v>6</v>
      </c>
      <c r="G1937" s="10">
        <v>0.87109999999999999</v>
      </c>
      <c r="H1937" s="36">
        <f>(Reference!B$12*List!$G1937)+Reference!B$13</f>
        <v>861.90045797605751</v>
      </c>
      <c r="I1937" s="36">
        <f>(Reference!C$12*List!$G1937)+Reference!C$13</f>
        <v>1286.1493549182228</v>
      </c>
      <c r="J1937" s="36">
        <f>(Reference!D$12*List!$G1937)+Reference!D$13</f>
        <v>1539.3482987165971</v>
      </c>
      <c r="K1937" s="36">
        <f>(Reference!E$12*List!$G1937)+Reference!E$13</f>
        <v>1903.9547777862563</v>
      </c>
      <c r="L1937" s="36">
        <f>(Reference!F$12*List!$G1937)+Reference!F$13</f>
        <v>1983.2904468430802</v>
      </c>
      <c r="M1937" s="36">
        <f>(Reference!G$12*List!$G1937)+Reference!G$13</f>
        <v>2246.0546840738375</v>
      </c>
      <c r="N1937" s="36">
        <f>(Reference!H$12*List!$G1937)+Reference!H$13</f>
        <v>2331.5796606457325</v>
      </c>
      <c r="O1937" s="36">
        <f>(Reference!I$12*List!$G1937)+Reference!I$13</f>
        <v>2423.2939447326989</v>
      </c>
      <c r="P1937" s="36">
        <f>(Reference!J$12*List!$G1937)+Reference!J$13</f>
        <v>2805.3430177084688</v>
      </c>
      <c r="Q1937" s="36">
        <f>(Reference!K$12*List!$G1937)+Reference!K$13</f>
        <v>2894.2439801976761</v>
      </c>
      <c r="R1937" s="36">
        <f>(Reference!L$12*List!$G1937)+Reference!L$13</f>
        <v>3122.6856939357649</v>
      </c>
      <c r="S1937" s="36">
        <f>(Reference!M$12*List!$G1937)+Reference!M$13</f>
        <v>3730.9258233714149</v>
      </c>
      <c r="T1937" s="36">
        <f>(Reference!N$12*List!$G1937)+Reference!N$13</f>
        <v>15050.043939797852</v>
      </c>
      <c r="U1937" s="12">
        <f>(Reference!O$12*List!$G1937)+Reference!O$13</f>
        <v>559.38961321215072</v>
      </c>
      <c r="V1937" s="12">
        <f>(Reference!P$12*List!$G1937)+Reference!P$13</f>
        <v>788.23081861712171</v>
      </c>
      <c r="W1937" s="12">
        <f>(Reference!Q$12*List!$G1937)+Reference!Q$13</f>
        <v>394.11540930856086</v>
      </c>
      <c r="X1937" s="54"/>
      <c r="Y1937" s="1" t="str">
        <f t="shared" si="61"/>
        <v>Caldwell County, North Carolina</v>
      </c>
      <c r="Z1937" s="40" t="s">
        <v>441</v>
      </c>
      <c r="AA1937" s="40" t="s">
        <v>2225</v>
      </c>
      <c r="AB1937" s="43" t="s">
        <v>1994</v>
      </c>
      <c r="AC1937" s="62"/>
      <c r="AD1937" s="57">
        <f t="shared" si="60"/>
        <v>0.87109999999999999</v>
      </c>
    </row>
    <row r="1938" spans="1:30" x14ac:dyDescent="0.3">
      <c r="A1938" s="47">
        <v>34140</v>
      </c>
      <c r="B1938" s="19">
        <v>99934</v>
      </c>
      <c r="C1938" s="49" t="s">
        <v>1994</v>
      </c>
      <c r="D1938" s="41" t="s">
        <v>469</v>
      </c>
      <c r="E1938" s="44" t="s">
        <v>1994</v>
      </c>
      <c r="F1938" s="18" t="s">
        <v>7</v>
      </c>
      <c r="G1938" s="16">
        <v>0.7833</v>
      </c>
      <c r="H1938" s="36">
        <f>(Reference!B$12*List!$G1938)+Reference!B$13</f>
        <v>795.77524434144868</v>
      </c>
      <c r="I1938" s="36">
        <f>(Reference!C$12*List!$G1938)+Reference!C$13</f>
        <v>1187.4756622975092</v>
      </c>
      <c r="J1938" s="36">
        <f>(Reference!D$12*List!$G1938)+Reference!D$13</f>
        <v>1421.2491212898526</v>
      </c>
      <c r="K1938" s="36">
        <f>(Reference!E$12*List!$G1938)+Reference!E$13</f>
        <v>1757.8829022388275</v>
      </c>
      <c r="L1938" s="36">
        <f>(Reference!F$12*List!$G1938)+Reference!F$13</f>
        <v>1831.1319193897618</v>
      </c>
      <c r="M1938" s="36">
        <f>(Reference!G$12*List!$G1938)+Reference!G$13</f>
        <v>2073.7368201662603</v>
      </c>
      <c r="N1938" s="36">
        <f>(Reference!H$12*List!$G1938)+Reference!H$13</f>
        <v>2152.7002996481187</v>
      </c>
      <c r="O1938" s="36">
        <f>(Reference!I$12*List!$G1938)+Reference!I$13</f>
        <v>2237.3782414609004</v>
      </c>
      <c r="P1938" s="36">
        <f>(Reference!J$12*List!$G1938)+Reference!J$13</f>
        <v>2590.1164162515706</v>
      </c>
      <c r="Q1938" s="36">
        <f>(Reference!K$12*List!$G1938)+Reference!K$13</f>
        <v>2672.1968751866607</v>
      </c>
      <c r="R1938" s="36">
        <f>(Reference!L$12*List!$G1938)+Reference!L$13</f>
        <v>2883.1124848553081</v>
      </c>
      <c r="S1938" s="36">
        <f>(Reference!M$12*List!$G1938)+Reference!M$13</f>
        <v>3444.6882830124714</v>
      </c>
      <c r="T1938" s="36">
        <f>(Reference!N$12*List!$G1938)+Reference!N$13</f>
        <v>13895.40089312131</v>
      </c>
      <c r="U1938" s="12">
        <f>(Reference!O$12*List!$G1938)+Reference!O$13</f>
        <v>516.47310546890708</v>
      </c>
      <c r="V1938" s="12">
        <f>(Reference!P$12*List!$G1938)+Reference!P$13</f>
        <v>727.75755770618753</v>
      </c>
      <c r="W1938" s="12">
        <f>(Reference!Q$12*List!$G1938)+Reference!Q$13</f>
        <v>363.87877885309376</v>
      </c>
      <c r="X1938" s="54"/>
      <c r="Y1938" s="1" t="str">
        <f t="shared" si="61"/>
        <v>Camden County, North Carolina</v>
      </c>
      <c r="Z1938" s="41" t="s">
        <v>469</v>
      </c>
      <c r="AA1938" s="40" t="s">
        <v>2225</v>
      </c>
      <c r="AB1938" s="44" t="s">
        <v>1994</v>
      </c>
      <c r="AC1938" s="63"/>
      <c r="AD1938" s="57">
        <f t="shared" si="60"/>
        <v>0.7833</v>
      </c>
    </row>
    <row r="1939" spans="1:30" x14ac:dyDescent="0.3">
      <c r="A1939" s="47">
        <v>34150</v>
      </c>
      <c r="B1939" s="19">
        <v>99934</v>
      </c>
      <c r="C1939" s="49" t="s">
        <v>1994</v>
      </c>
      <c r="D1939" s="41" t="s">
        <v>1568</v>
      </c>
      <c r="E1939" s="44" t="s">
        <v>1994</v>
      </c>
      <c r="F1939" s="18" t="s">
        <v>7</v>
      </c>
      <c r="G1939" s="16">
        <v>0.7833</v>
      </c>
      <c r="H1939" s="36">
        <f>(Reference!B$12*List!$G1939)+Reference!B$13</f>
        <v>795.77524434144868</v>
      </c>
      <c r="I1939" s="36">
        <f>(Reference!C$12*List!$G1939)+Reference!C$13</f>
        <v>1187.4756622975092</v>
      </c>
      <c r="J1939" s="36">
        <f>(Reference!D$12*List!$G1939)+Reference!D$13</f>
        <v>1421.2491212898526</v>
      </c>
      <c r="K1939" s="36">
        <f>(Reference!E$12*List!$G1939)+Reference!E$13</f>
        <v>1757.8829022388275</v>
      </c>
      <c r="L1939" s="36">
        <f>(Reference!F$12*List!$G1939)+Reference!F$13</f>
        <v>1831.1319193897618</v>
      </c>
      <c r="M1939" s="36">
        <f>(Reference!G$12*List!$G1939)+Reference!G$13</f>
        <v>2073.7368201662603</v>
      </c>
      <c r="N1939" s="36">
        <f>(Reference!H$12*List!$G1939)+Reference!H$13</f>
        <v>2152.7002996481187</v>
      </c>
      <c r="O1939" s="36">
        <f>(Reference!I$12*List!$G1939)+Reference!I$13</f>
        <v>2237.3782414609004</v>
      </c>
      <c r="P1939" s="36">
        <f>(Reference!J$12*List!$G1939)+Reference!J$13</f>
        <v>2590.1164162515706</v>
      </c>
      <c r="Q1939" s="36">
        <f>(Reference!K$12*List!$G1939)+Reference!K$13</f>
        <v>2672.1968751866607</v>
      </c>
      <c r="R1939" s="36">
        <f>(Reference!L$12*List!$G1939)+Reference!L$13</f>
        <v>2883.1124848553081</v>
      </c>
      <c r="S1939" s="36">
        <f>(Reference!M$12*List!$G1939)+Reference!M$13</f>
        <v>3444.6882830124714</v>
      </c>
      <c r="T1939" s="36">
        <f>(Reference!N$12*List!$G1939)+Reference!N$13</f>
        <v>13895.40089312131</v>
      </c>
      <c r="U1939" s="12">
        <f>(Reference!O$12*List!$G1939)+Reference!O$13</f>
        <v>516.47310546890708</v>
      </c>
      <c r="V1939" s="12">
        <f>(Reference!P$12*List!$G1939)+Reference!P$13</f>
        <v>727.75755770618753</v>
      </c>
      <c r="W1939" s="12">
        <f>(Reference!Q$12*List!$G1939)+Reference!Q$13</f>
        <v>363.87877885309376</v>
      </c>
      <c r="X1939" s="54"/>
      <c r="Y1939" s="1" t="str">
        <f t="shared" si="61"/>
        <v>Carteret County, North Carolina</v>
      </c>
      <c r="Z1939" s="41" t="s">
        <v>1568</v>
      </c>
      <c r="AA1939" s="40" t="s">
        <v>2225</v>
      </c>
      <c r="AB1939" s="44" t="s">
        <v>1994</v>
      </c>
      <c r="AC1939" s="63"/>
      <c r="AD1939" s="57">
        <f t="shared" si="60"/>
        <v>0.7833</v>
      </c>
    </row>
    <row r="1940" spans="1:30" x14ac:dyDescent="0.3">
      <c r="A1940" s="47">
        <v>34160</v>
      </c>
      <c r="B1940" s="19">
        <v>99934</v>
      </c>
      <c r="C1940" s="49" t="s">
        <v>1994</v>
      </c>
      <c r="D1940" s="41" t="s">
        <v>1569</v>
      </c>
      <c r="E1940" s="44" t="s">
        <v>1994</v>
      </c>
      <c r="F1940" s="18" t="s">
        <v>7</v>
      </c>
      <c r="G1940" s="16">
        <v>0.7833</v>
      </c>
      <c r="H1940" s="36">
        <f>(Reference!B$12*List!$G1940)+Reference!B$13</f>
        <v>795.77524434144868</v>
      </c>
      <c r="I1940" s="36">
        <f>(Reference!C$12*List!$G1940)+Reference!C$13</f>
        <v>1187.4756622975092</v>
      </c>
      <c r="J1940" s="36">
        <f>(Reference!D$12*List!$G1940)+Reference!D$13</f>
        <v>1421.2491212898526</v>
      </c>
      <c r="K1940" s="36">
        <f>(Reference!E$12*List!$G1940)+Reference!E$13</f>
        <v>1757.8829022388275</v>
      </c>
      <c r="L1940" s="36">
        <f>(Reference!F$12*List!$G1940)+Reference!F$13</f>
        <v>1831.1319193897618</v>
      </c>
      <c r="M1940" s="36">
        <f>(Reference!G$12*List!$G1940)+Reference!G$13</f>
        <v>2073.7368201662603</v>
      </c>
      <c r="N1940" s="36">
        <f>(Reference!H$12*List!$G1940)+Reference!H$13</f>
        <v>2152.7002996481187</v>
      </c>
      <c r="O1940" s="36">
        <f>(Reference!I$12*List!$G1940)+Reference!I$13</f>
        <v>2237.3782414609004</v>
      </c>
      <c r="P1940" s="36">
        <f>(Reference!J$12*List!$G1940)+Reference!J$13</f>
        <v>2590.1164162515706</v>
      </c>
      <c r="Q1940" s="36">
        <f>(Reference!K$12*List!$G1940)+Reference!K$13</f>
        <v>2672.1968751866607</v>
      </c>
      <c r="R1940" s="36">
        <f>(Reference!L$12*List!$G1940)+Reference!L$13</f>
        <v>2883.1124848553081</v>
      </c>
      <c r="S1940" s="36">
        <f>(Reference!M$12*List!$G1940)+Reference!M$13</f>
        <v>3444.6882830124714</v>
      </c>
      <c r="T1940" s="36">
        <f>(Reference!N$12*List!$G1940)+Reference!N$13</f>
        <v>13895.40089312131</v>
      </c>
      <c r="U1940" s="12">
        <f>(Reference!O$12*List!$G1940)+Reference!O$13</f>
        <v>516.47310546890708</v>
      </c>
      <c r="V1940" s="12">
        <f>(Reference!P$12*List!$G1940)+Reference!P$13</f>
        <v>727.75755770618753</v>
      </c>
      <c r="W1940" s="12">
        <f>(Reference!Q$12*List!$G1940)+Reference!Q$13</f>
        <v>363.87877885309376</v>
      </c>
      <c r="X1940" s="54"/>
      <c r="Y1940" s="1" t="str">
        <f t="shared" si="61"/>
        <v>Caswell County, North Carolina</v>
      </c>
      <c r="Z1940" s="41" t="s">
        <v>1569</v>
      </c>
      <c r="AA1940" s="40" t="s">
        <v>2225</v>
      </c>
      <c r="AB1940" s="44" t="s">
        <v>1994</v>
      </c>
      <c r="AC1940" s="63"/>
      <c r="AD1940" s="57">
        <f t="shared" si="60"/>
        <v>0.7833</v>
      </c>
    </row>
    <row r="1941" spans="1:30" x14ac:dyDescent="0.3">
      <c r="A1941" s="47">
        <v>34170</v>
      </c>
      <c r="B1941" s="28">
        <v>25860</v>
      </c>
      <c r="C1941" s="49" t="s">
        <v>2488</v>
      </c>
      <c r="D1941" s="40" t="s">
        <v>514</v>
      </c>
      <c r="E1941" s="43" t="s">
        <v>1994</v>
      </c>
      <c r="F1941" s="18" t="s">
        <v>6</v>
      </c>
      <c r="G1941" s="10">
        <v>0.87109999999999999</v>
      </c>
      <c r="H1941" s="36">
        <f>(Reference!B$12*List!$G1941)+Reference!B$13</f>
        <v>861.90045797605751</v>
      </c>
      <c r="I1941" s="36">
        <f>(Reference!C$12*List!$G1941)+Reference!C$13</f>
        <v>1286.1493549182228</v>
      </c>
      <c r="J1941" s="36">
        <f>(Reference!D$12*List!$G1941)+Reference!D$13</f>
        <v>1539.3482987165971</v>
      </c>
      <c r="K1941" s="36">
        <f>(Reference!E$12*List!$G1941)+Reference!E$13</f>
        <v>1903.9547777862563</v>
      </c>
      <c r="L1941" s="36">
        <f>(Reference!F$12*List!$G1941)+Reference!F$13</f>
        <v>1983.2904468430802</v>
      </c>
      <c r="M1941" s="36">
        <f>(Reference!G$12*List!$G1941)+Reference!G$13</f>
        <v>2246.0546840738375</v>
      </c>
      <c r="N1941" s="36">
        <f>(Reference!H$12*List!$G1941)+Reference!H$13</f>
        <v>2331.5796606457325</v>
      </c>
      <c r="O1941" s="36">
        <f>(Reference!I$12*List!$G1941)+Reference!I$13</f>
        <v>2423.2939447326989</v>
      </c>
      <c r="P1941" s="36">
        <f>(Reference!J$12*List!$G1941)+Reference!J$13</f>
        <v>2805.3430177084688</v>
      </c>
      <c r="Q1941" s="36">
        <f>(Reference!K$12*List!$G1941)+Reference!K$13</f>
        <v>2894.2439801976761</v>
      </c>
      <c r="R1941" s="36">
        <f>(Reference!L$12*List!$G1941)+Reference!L$13</f>
        <v>3122.6856939357649</v>
      </c>
      <c r="S1941" s="36">
        <f>(Reference!M$12*List!$G1941)+Reference!M$13</f>
        <v>3730.9258233714149</v>
      </c>
      <c r="T1941" s="36">
        <f>(Reference!N$12*List!$G1941)+Reference!N$13</f>
        <v>15050.043939797852</v>
      </c>
      <c r="U1941" s="12">
        <f>(Reference!O$12*List!$G1941)+Reference!O$13</f>
        <v>559.38961321215072</v>
      </c>
      <c r="V1941" s="12">
        <f>(Reference!P$12*List!$G1941)+Reference!P$13</f>
        <v>788.23081861712171</v>
      </c>
      <c r="W1941" s="12">
        <f>(Reference!Q$12*List!$G1941)+Reference!Q$13</f>
        <v>394.11540930856086</v>
      </c>
      <c r="X1941" s="54"/>
      <c r="Y1941" s="1" t="str">
        <f t="shared" si="61"/>
        <v>Catawba County, North Carolina</v>
      </c>
      <c r="Z1941" s="40" t="s">
        <v>514</v>
      </c>
      <c r="AA1941" s="40" t="s">
        <v>2225</v>
      </c>
      <c r="AB1941" s="43" t="s">
        <v>1994</v>
      </c>
      <c r="AC1941" s="62"/>
      <c r="AD1941" s="57">
        <f t="shared" si="60"/>
        <v>0.87109999999999999</v>
      </c>
    </row>
    <row r="1942" spans="1:30" x14ac:dyDescent="0.3">
      <c r="A1942" s="47">
        <v>34180</v>
      </c>
      <c r="B1942" s="28">
        <v>20500</v>
      </c>
      <c r="C1942" s="49" t="s">
        <v>2492</v>
      </c>
      <c r="D1942" s="40" t="s">
        <v>174</v>
      </c>
      <c r="E1942" s="43" t="s">
        <v>1994</v>
      </c>
      <c r="F1942" s="18" t="s">
        <v>6</v>
      </c>
      <c r="G1942" s="10">
        <v>0.9869</v>
      </c>
      <c r="H1942" s="36">
        <f>(Reference!B$12*List!$G1942)+Reference!B$13</f>
        <v>949.11343905678314</v>
      </c>
      <c r="I1942" s="36">
        <f>(Reference!C$12*List!$G1942)+Reference!C$13</f>
        <v>1416.2907399464534</v>
      </c>
      <c r="J1942" s="36">
        <f>(Reference!D$12*List!$G1942)+Reference!D$13</f>
        <v>1695.1100839787498</v>
      </c>
      <c r="K1942" s="36">
        <f>(Reference!E$12*List!$G1942)+Reference!E$13</f>
        <v>2096.6099393852564</v>
      </c>
      <c r="L1942" s="36">
        <f>(Reference!F$12*List!$G1942)+Reference!F$13</f>
        <v>2183.9733338487094</v>
      </c>
      <c r="M1942" s="36">
        <f>(Reference!G$12*List!$G1942)+Reference!G$13</f>
        <v>2473.3258531000038</v>
      </c>
      <c r="N1942" s="36">
        <f>(Reference!H$12*List!$G1942)+Reference!H$13</f>
        <v>2567.5048315286904</v>
      </c>
      <c r="O1942" s="36">
        <f>(Reference!I$12*List!$G1942)+Reference!I$13</f>
        <v>2668.4993939226106</v>
      </c>
      <c r="P1942" s="36">
        <f>(Reference!J$12*List!$G1942)+Reference!J$13</f>
        <v>3089.2068041402317</v>
      </c>
      <c r="Q1942" s="36">
        <f>(Reference!K$12*List!$G1942)+Reference!K$13</f>
        <v>3187.1033738226834</v>
      </c>
      <c r="R1942" s="36">
        <f>(Reference!L$12*List!$G1942)+Reference!L$13</f>
        <v>3438.6603819940437</v>
      </c>
      <c r="S1942" s="36">
        <f>(Reference!M$12*List!$G1942)+Reference!M$13</f>
        <v>4108.4464062138495</v>
      </c>
      <c r="T1942" s="36">
        <f>(Reference!N$12*List!$G1942)+Reference!N$13</f>
        <v>16572.910281542088</v>
      </c>
      <c r="U1942" s="12">
        <f>(Reference!O$12*List!$G1942)+Reference!O$13</f>
        <v>615.99247877784114</v>
      </c>
      <c r="V1942" s="12">
        <f>(Reference!P$12*List!$G1942)+Reference!P$13</f>
        <v>867.98940191423071</v>
      </c>
      <c r="W1942" s="12">
        <f>(Reference!Q$12*List!$G1942)+Reference!Q$13</f>
        <v>433.99470095711536</v>
      </c>
      <c r="X1942" s="54"/>
      <c r="Y1942" s="1" t="str">
        <f t="shared" si="61"/>
        <v>Chatham County, North Carolina</v>
      </c>
      <c r="Z1942" s="40" t="s">
        <v>174</v>
      </c>
      <c r="AA1942" s="40" t="s">
        <v>2225</v>
      </c>
      <c r="AB1942" s="43" t="s">
        <v>1994</v>
      </c>
      <c r="AC1942" s="62"/>
      <c r="AD1942" s="57">
        <f t="shared" si="60"/>
        <v>0.9869</v>
      </c>
    </row>
    <row r="1943" spans="1:30" x14ac:dyDescent="0.3">
      <c r="A1943" s="47">
        <v>34190</v>
      </c>
      <c r="B1943" s="19">
        <v>99934</v>
      </c>
      <c r="C1943" s="49" t="s">
        <v>1994</v>
      </c>
      <c r="D1943" s="41" t="s">
        <v>176</v>
      </c>
      <c r="E1943" s="44" t="s">
        <v>1994</v>
      </c>
      <c r="F1943" s="18" t="s">
        <v>7</v>
      </c>
      <c r="G1943" s="16">
        <v>0.7833</v>
      </c>
      <c r="H1943" s="36">
        <f>(Reference!B$12*List!$G1943)+Reference!B$13</f>
        <v>795.77524434144868</v>
      </c>
      <c r="I1943" s="36">
        <f>(Reference!C$12*List!$G1943)+Reference!C$13</f>
        <v>1187.4756622975092</v>
      </c>
      <c r="J1943" s="36">
        <f>(Reference!D$12*List!$G1943)+Reference!D$13</f>
        <v>1421.2491212898526</v>
      </c>
      <c r="K1943" s="36">
        <f>(Reference!E$12*List!$G1943)+Reference!E$13</f>
        <v>1757.8829022388275</v>
      </c>
      <c r="L1943" s="36">
        <f>(Reference!F$12*List!$G1943)+Reference!F$13</f>
        <v>1831.1319193897618</v>
      </c>
      <c r="M1943" s="36">
        <f>(Reference!G$12*List!$G1943)+Reference!G$13</f>
        <v>2073.7368201662603</v>
      </c>
      <c r="N1943" s="36">
        <f>(Reference!H$12*List!$G1943)+Reference!H$13</f>
        <v>2152.7002996481187</v>
      </c>
      <c r="O1943" s="36">
        <f>(Reference!I$12*List!$G1943)+Reference!I$13</f>
        <v>2237.3782414609004</v>
      </c>
      <c r="P1943" s="36">
        <f>(Reference!J$12*List!$G1943)+Reference!J$13</f>
        <v>2590.1164162515706</v>
      </c>
      <c r="Q1943" s="36">
        <f>(Reference!K$12*List!$G1943)+Reference!K$13</f>
        <v>2672.1968751866607</v>
      </c>
      <c r="R1943" s="36">
        <f>(Reference!L$12*List!$G1943)+Reference!L$13</f>
        <v>2883.1124848553081</v>
      </c>
      <c r="S1943" s="36">
        <f>(Reference!M$12*List!$G1943)+Reference!M$13</f>
        <v>3444.6882830124714</v>
      </c>
      <c r="T1943" s="36">
        <f>(Reference!N$12*List!$G1943)+Reference!N$13</f>
        <v>13895.40089312131</v>
      </c>
      <c r="U1943" s="12">
        <f>(Reference!O$12*List!$G1943)+Reference!O$13</f>
        <v>516.47310546890708</v>
      </c>
      <c r="V1943" s="12">
        <f>(Reference!P$12*List!$G1943)+Reference!P$13</f>
        <v>727.75755770618753</v>
      </c>
      <c r="W1943" s="12">
        <f>(Reference!Q$12*List!$G1943)+Reference!Q$13</f>
        <v>363.87877885309376</v>
      </c>
      <c r="X1943" s="54"/>
      <c r="Y1943" s="1" t="str">
        <f t="shared" si="61"/>
        <v>Cherokee County, North Carolina</v>
      </c>
      <c r="Z1943" s="41" t="s">
        <v>176</v>
      </c>
      <c r="AA1943" s="40" t="s">
        <v>2225</v>
      </c>
      <c r="AB1943" s="44" t="s">
        <v>1994</v>
      </c>
      <c r="AC1943" s="63"/>
      <c r="AD1943" s="57">
        <f t="shared" si="60"/>
        <v>0.7833</v>
      </c>
    </row>
    <row r="1944" spans="1:30" x14ac:dyDescent="0.3">
      <c r="A1944" s="47">
        <v>34200</v>
      </c>
      <c r="B1944" s="19">
        <v>99934</v>
      </c>
      <c r="C1944" s="49" t="s">
        <v>1994</v>
      </c>
      <c r="D1944" s="41" t="s">
        <v>1570</v>
      </c>
      <c r="E1944" s="44" t="s">
        <v>1994</v>
      </c>
      <c r="F1944" s="18" t="s">
        <v>7</v>
      </c>
      <c r="G1944" s="16">
        <v>0.7833</v>
      </c>
      <c r="H1944" s="36">
        <f>(Reference!B$12*List!$G1944)+Reference!B$13</f>
        <v>795.77524434144868</v>
      </c>
      <c r="I1944" s="36">
        <f>(Reference!C$12*List!$G1944)+Reference!C$13</f>
        <v>1187.4756622975092</v>
      </c>
      <c r="J1944" s="36">
        <f>(Reference!D$12*List!$G1944)+Reference!D$13</f>
        <v>1421.2491212898526</v>
      </c>
      <c r="K1944" s="36">
        <f>(Reference!E$12*List!$G1944)+Reference!E$13</f>
        <v>1757.8829022388275</v>
      </c>
      <c r="L1944" s="36">
        <f>(Reference!F$12*List!$G1944)+Reference!F$13</f>
        <v>1831.1319193897618</v>
      </c>
      <c r="M1944" s="36">
        <f>(Reference!G$12*List!$G1944)+Reference!G$13</f>
        <v>2073.7368201662603</v>
      </c>
      <c r="N1944" s="36">
        <f>(Reference!H$12*List!$G1944)+Reference!H$13</f>
        <v>2152.7002996481187</v>
      </c>
      <c r="O1944" s="36">
        <f>(Reference!I$12*List!$G1944)+Reference!I$13</f>
        <v>2237.3782414609004</v>
      </c>
      <c r="P1944" s="36">
        <f>(Reference!J$12*List!$G1944)+Reference!J$13</f>
        <v>2590.1164162515706</v>
      </c>
      <c r="Q1944" s="36">
        <f>(Reference!K$12*List!$G1944)+Reference!K$13</f>
        <v>2672.1968751866607</v>
      </c>
      <c r="R1944" s="36">
        <f>(Reference!L$12*List!$G1944)+Reference!L$13</f>
        <v>2883.1124848553081</v>
      </c>
      <c r="S1944" s="36">
        <f>(Reference!M$12*List!$G1944)+Reference!M$13</f>
        <v>3444.6882830124714</v>
      </c>
      <c r="T1944" s="36">
        <f>(Reference!N$12*List!$G1944)+Reference!N$13</f>
        <v>13895.40089312131</v>
      </c>
      <c r="U1944" s="12">
        <f>(Reference!O$12*List!$G1944)+Reference!O$13</f>
        <v>516.47310546890708</v>
      </c>
      <c r="V1944" s="12">
        <f>(Reference!P$12*List!$G1944)+Reference!P$13</f>
        <v>727.75755770618753</v>
      </c>
      <c r="W1944" s="12">
        <f>(Reference!Q$12*List!$G1944)+Reference!Q$13</f>
        <v>363.87877885309376</v>
      </c>
      <c r="X1944" s="54"/>
      <c r="Y1944" s="1" t="str">
        <f t="shared" si="61"/>
        <v>Chowan County, North Carolina</v>
      </c>
      <c r="Z1944" s="41" t="s">
        <v>1570</v>
      </c>
      <c r="AA1944" s="40" t="s">
        <v>2225</v>
      </c>
      <c r="AB1944" s="44" t="s">
        <v>1994</v>
      </c>
      <c r="AC1944" s="63"/>
      <c r="AD1944" s="57">
        <f t="shared" si="60"/>
        <v>0.7833</v>
      </c>
    </row>
    <row r="1945" spans="1:30" x14ac:dyDescent="0.3">
      <c r="A1945" s="47">
        <v>34210</v>
      </c>
      <c r="B1945" s="19">
        <v>99934</v>
      </c>
      <c r="C1945" s="49" t="s">
        <v>1994</v>
      </c>
      <c r="D1945" s="41" t="s">
        <v>135</v>
      </c>
      <c r="E1945" s="44" t="s">
        <v>1994</v>
      </c>
      <c r="F1945" s="18" t="s">
        <v>7</v>
      </c>
      <c r="G1945" s="16">
        <v>0.7833</v>
      </c>
      <c r="H1945" s="36">
        <f>(Reference!B$12*List!$G1945)+Reference!B$13</f>
        <v>795.77524434144868</v>
      </c>
      <c r="I1945" s="36">
        <f>(Reference!C$12*List!$G1945)+Reference!C$13</f>
        <v>1187.4756622975092</v>
      </c>
      <c r="J1945" s="36">
        <f>(Reference!D$12*List!$G1945)+Reference!D$13</f>
        <v>1421.2491212898526</v>
      </c>
      <c r="K1945" s="36">
        <f>(Reference!E$12*List!$G1945)+Reference!E$13</f>
        <v>1757.8829022388275</v>
      </c>
      <c r="L1945" s="36">
        <f>(Reference!F$12*List!$G1945)+Reference!F$13</f>
        <v>1831.1319193897618</v>
      </c>
      <c r="M1945" s="36">
        <f>(Reference!G$12*List!$G1945)+Reference!G$13</f>
        <v>2073.7368201662603</v>
      </c>
      <c r="N1945" s="36">
        <f>(Reference!H$12*List!$G1945)+Reference!H$13</f>
        <v>2152.7002996481187</v>
      </c>
      <c r="O1945" s="36">
        <f>(Reference!I$12*List!$G1945)+Reference!I$13</f>
        <v>2237.3782414609004</v>
      </c>
      <c r="P1945" s="36">
        <f>(Reference!J$12*List!$G1945)+Reference!J$13</f>
        <v>2590.1164162515706</v>
      </c>
      <c r="Q1945" s="36">
        <f>(Reference!K$12*List!$G1945)+Reference!K$13</f>
        <v>2672.1968751866607</v>
      </c>
      <c r="R1945" s="36">
        <f>(Reference!L$12*List!$G1945)+Reference!L$13</f>
        <v>2883.1124848553081</v>
      </c>
      <c r="S1945" s="36">
        <f>(Reference!M$12*List!$G1945)+Reference!M$13</f>
        <v>3444.6882830124714</v>
      </c>
      <c r="T1945" s="36">
        <f>(Reference!N$12*List!$G1945)+Reference!N$13</f>
        <v>13895.40089312131</v>
      </c>
      <c r="U1945" s="12">
        <f>(Reference!O$12*List!$G1945)+Reference!O$13</f>
        <v>516.47310546890708</v>
      </c>
      <c r="V1945" s="12">
        <f>(Reference!P$12*List!$G1945)+Reference!P$13</f>
        <v>727.75755770618753</v>
      </c>
      <c r="W1945" s="12">
        <f>(Reference!Q$12*List!$G1945)+Reference!Q$13</f>
        <v>363.87877885309376</v>
      </c>
      <c r="X1945" s="54"/>
      <c r="Y1945" s="1" t="str">
        <f t="shared" si="61"/>
        <v>Clay County, North Carolina</v>
      </c>
      <c r="Z1945" s="41" t="s">
        <v>135</v>
      </c>
      <c r="AA1945" s="40" t="s">
        <v>2225</v>
      </c>
      <c r="AB1945" s="44" t="s">
        <v>1994</v>
      </c>
      <c r="AC1945" s="63"/>
      <c r="AD1945" s="57">
        <f t="shared" si="60"/>
        <v>0.7833</v>
      </c>
    </row>
    <row r="1946" spans="1:30" x14ac:dyDescent="0.3">
      <c r="A1946" s="47">
        <v>34220</v>
      </c>
      <c r="B1946" s="19">
        <v>99934</v>
      </c>
      <c r="C1946" s="49" t="s">
        <v>1994</v>
      </c>
      <c r="D1946" s="41" t="s">
        <v>51</v>
      </c>
      <c r="E1946" s="44" t="s">
        <v>1994</v>
      </c>
      <c r="F1946" s="18" t="s">
        <v>7</v>
      </c>
      <c r="G1946" s="16">
        <v>0.7833</v>
      </c>
      <c r="H1946" s="36">
        <f>(Reference!B$12*List!$G1946)+Reference!B$13</f>
        <v>795.77524434144868</v>
      </c>
      <c r="I1946" s="36">
        <f>(Reference!C$12*List!$G1946)+Reference!C$13</f>
        <v>1187.4756622975092</v>
      </c>
      <c r="J1946" s="36">
        <f>(Reference!D$12*List!$G1946)+Reference!D$13</f>
        <v>1421.2491212898526</v>
      </c>
      <c r="K1946" s="36">
        <f>(Reference!E$12*List!$G1946)+Reference!E$13</f>
        <v>1757.8829022388275</v>
      </c>
      <c r="L1946" s="36">
        <f>(Reference!F$12*List!$G1946)+Reference!F$13</f>
        <v>1831.1319193897618</v>
      </c>
      <c r="M1946" s="36">
        <f>(Reference!G$12*List!$G1946)+Reference!G$13</f>
        <v>2073.7368201662603</v>
      </c>
      <c r="N1946" s="36">
        <f>(Reference!H$12*List!$G1946)+Reference!H$13</f>
        <v>2152.7002996481187</v>
      </c>
      <c r="O1946" s="36">
        <f>(Reference!I$12*List!$G1946)+Reference!I$13</f>
        <v>2237.3782414609004</v>
      </c>
      <c r="P1946" s="36">
        <f>(Reference!J$12*List!$G1946)+Reference!J$13</f>
        <v>2590.1164162515706</v>
      </c>
      <c r="Q1946" s="36">
        <f>(Reference!K$12*List!$G1946)+Reference!K$13</f>
        <v>2672.1968751866607</v>
      </c>
      <c r="R1946" s="36">
        <f>(Reference!L$12*List!$G1946)+Reference!L$13</f>
        <v>2883.1124848553081</v>
      </c>
      <c r="S1946" s="36">
        <f>(Reference!M$12*List!$G1946)+Reference!M$13</f>
        <v>3444.6882830124714</v>
      </c>
      <c r="T1946" s="36">
        <f>(Reference!N$12*List!$G1946)+Reference!N$13</f>
        <v>13895.40089312131</v>
      </c>
      <c r="U1946" s="12">
        <f>(Reference!O$12*List!$G1946)+Reference!O$13</f>
        <v>516.47310546890708</v>
      </c>
      <c r="V1946" s="12">
        <f>(Reference!P$12*List!$G1946)+Reference!P$13</f>
        <v>727.75755770618753</v>
      </c>
      <c r="W1946" s="12">
        <f>(Reference!Q$12*List!$G1946)+Reference!Q$13</f>
        <v>363.87877885309376</v>
      </c>
      <c r="X1946" s="54"/>
      <c r="Y1946" s="1" t="str">
        <f t="shared" si="61"/>
        <v>Cleveland County, North Carolina</v>
      </c>
      <c r="Z1946" s="41" t="s">
        <v>51</v>
      </c>
      <c r="AA1946" s="40" t="s">
        <v>2225</v>
      </c>
      <c r="AB1946" s="44" t="s">
        <v>1994</v>
      </c>
      <c r="AC1946" s="63"/>
      <c r="AD1946" s="57">
        <f t="shared" si="60"/>
        <v>0.7833</v>
      </c>
    </row>
    <row r="1947" spans="1:30" x14ac:dyDescent="0.3">
      <c r="A1947" s="47">
        <v>34230</v>
      </c>
      <c r="B1947" s="19">
        <v>99934</v>
      </c>
      <c r="C1947" s="49" t="s">
        <v>1994</v>
      </c>
      <c r="D1947" s="41" t="s">
        <v>1571</v>
      </c>
      <c r="E1947" s="44" t="s">
        <v>1994</v>
      </c>
      <c r="F1947" s="18" t="s">
        <v>7</v>
      </c>
      <c r="G1947" s="16">
        <v>0.7833</v>
      </c>
      <c r="H1947" s="36">
        <f>(Reference!B$12*List!$G1947)+Reference!B$13</f>
        <v>795.77524434144868</v>
      </c>
      <c r="I1947" s="36">
        <f>(Reference!C$12*List!$G1947)+Reference!C$13</f>
        <v>1187.4756622975092</v>
      </c>
      <c r="J1947" s="36">
        <f>(Reference!D$12*List!$G1947)+Reference!D$13</f>
        <v>1421.2491212898526</v>
      </c>
      <c r="K1947" s="36">
        <f>(Reference!E$12*List!$G1947)+Reference!E$13</f>
        <v>1757.8829022388275</v>
      </c>
      <c r="L1947" s="36">
        <f>(Reference!F$12*List!$G1947)+Reference!F$13</f>
        <v>1831.1319193897618</v>
      </c>
      <c r="M1947" s="36">
        <f>(Reference!G$12*List!$G1947)+Reference!G$13</f>
        <v>2073.7368201662603</v>
      </c>
      <c r="N1947" s="36">
        <f>(Reference!H$12*List!$G1947)+Reference!H$13</f>
        <v>2152.7002996481187</v>
      </c>
      <c r="O1947" s="36">
        <f>(Reference!I$12*List!$G1947)+Reference!I$13</f>
        <v>2237.3782414609004</v>
      </c>
      <c r="P1947" s="36">
        <f>(Reference!J$12*List!$G1947)+Reference!J$13</f>
        <v>2590.1164162515706</v>
      </c>
      <c r="Q1947" s="36">
        <f>(Reference!K$12*List!$G1947)+Reference!K$13</f>
        <v>2672.1968751866607</v>
      </c>
      <c r="R1947" s="36">
        <f>(Reference!L$12*List!$G1947)+Reference!L$13</f>
        <v>2883.1124848553081</v>
      </c>
      <c r="S1947" s="36">
        <f>(Reference!M$12*List!$G1947)+Reference!M$13</f>
        <v>3444.6882830124714</v>
      </c>
      <c r="T1947" s="36">
        <f>(Reference!N$12*List!$G1947)+Reference!N$13</f>
        <v>13895.40089312131</v>
      </c>
      <c r="U1947" s="12">
        <f>(Reference!O$12*List!$G1947)+Reference!O$13</f>
        <v>516.47310546890708</v>
      </c>
      <c r="V1947" s="12">
        <f>(Reference!P$12*List!$G1947)+Reference!P$13</f>
        <v>727.75755770618753</v>
      </c>
      <c r="W1947" s="12">
        <f>(Reference!Q$12*List!$G1947)+Reference!Q$13</f>
        <v>363.87877885309376</v>
      </c>
      <c r="X1947" s="54"/>
      <c r="Y1947" s="1" t="str">
        <f t="shared" si="61"/>
        <v>Columbus County, North Carolina</v>
      </c>
      <c r="Z1947" s="41" t="s">
        <v>1571</v>
      </c>
      <c r="AA1947" s="40" t="s">
        <v>2225</v>
      </c>
      <c r="AB1947" s="44" t="s">
        <v>1994</v>
      </c>
      <c r="AC1947" s="63"/>
      <c r="AD1947" s="57">
        <f t="shared" si="60"/>
        <v>0.7833</v>
      </c>
    </row>
    <row r="1948" spans="1:30" x14ac:dyDescent="0.3">
      <c r="A1948" s="47">
        <v>34240</v>
      </c>
      <c r="B1948" s="28">
        <v>35100</v>
      </c>
      <c r="C1948" s="49" t="s">
        <v>2493</v>
      </c>
      <c r="D1948" s="40" t="s">
        <v>892</v>
      </c>
      <c r="E1948" s="43" t="s">
        <v>1994</v>
      </c>
      <c r="F1948" s="18" t="s">
        <v>6</v>
      </c>
      <c r="G1948" s="10">
        <v>0.82169999999999999</v>
      </c>
      <c r="H1948" s="36">
        <f>(Reference!B$12*List!$G1948)+Reference!B$13</f>
        <v>824.69561112469444</v>
      </c>
      <c r="I1948" s="36">
        <f>(Reference!C$12*List!$G1948)+Reference!C$13</f>
        <v>1230.6313547421037</v>
      </c>
      <c r="J1948" s="36">
        <f>(Reference!D$12*List!$G1948)+Reference!D$13</f>
        <v>1472.9006977498411</v>
      </c>
      <c r="K1948" s="36">
        <f>(Reference!E$12*List!$G1948)+Reference!E$13</f>
        <v>1821.7685516809831</v>
      </c>
      <c r="L1948" s="36">
        <f>(Reference!F$12*List!$G1948)+Reference!F$13</f>
        <v>1897.6796124900743</v>
      </c>
      <c r="M1948" s="36">
        <f>(Reference!G$12*List!$G1948)+Reference!G$13</f>
        <v>2149.1013529003258</v>
      </c>
      <c r="N1948" s="36">
        <f>(Reference!H$12*List!$G1948)+Reference!H$13</f>
        <v>2230.9345532051616</v>
      </c>
      <c r="O1948" s="36">
        <f>(Reference!I$12*List!$G1948)+Reference!I$13</f>
        <v>2318.6898930057419</v>
      </c>
      <c r="P1948" s="36">
        <f>(Reference!J$12*List!$G1948)+Reference!J$13</f>
        <v>2684.247412788528</v>
      </c>
      <c r="Q1948" s="36">
        <f>(Reference!K$12*List!$G1948)+Reference!K$13</f>
        <v>2769.3108710001343</v>
      </c>
      <c r="R1948" s="36">
        <f>(Reference!L$12*List!$G1948)+Reference!L$13</f>
        <v>2987.8916560248927</v>
      </c>
      <c r="S1948" s="36">
        <f>(Reference!M$12*List!$G1948)+Reference!M$13</f>
        <v>3569.8764555612574</v>
      </c>
      <c r="T1948" s="36">
        <f>(Reference!N$12*List!$G1948)+Reference!N$13</f>
        <v>14400.392840642715</v>
      </c>
      <c r="U1948" s="12">
        <f>(Reference!O$12*List!$G1948)+Reference!O$13</f>
        <v>535.24296762540553</v>
      </c>
      <c r="V1948" s="12">
        <f>(Reference!P$12*List!$G1948)+Reference!P$13</f>
        <v>754.20599983579882</v>
      </c>
      <c r="W1948" s="12">
        <f>(Reference!Q$12*List!$G1948)+Reference!Q$13</f>
        <v>377.10299991789941</v>
      </c>
      <c r="X1948" s="54"/>
      <c r="Y1948" s="1" t="str">
        <f t="shared" si="61"/>
        <v>Craven County, North Carolina</v>
      </c>
      <c r="Z1948" s="40" t="s">
        <v>892</v>
      </c>
      <c r="AA1948" s="40" t="s">
        <v>2225</v>
      </c>
      <c r="AB1948" s="43" t="s">
        <v>1994</v>
      </c>
      <c r="AC1948" s="62"/>
      <c r="AD1948" s="57">
        <f t="shared" si="60"/>
        <v>0.82169999999999999</v>
      </c>
    </row>
    <row r="1949" spans="1:30" x14ac:dyDescent="0.3">
      <c r="A1949" s="47">
        <v>34250</v>
      </c>
      <c r="B1949" s="28">
        <v>22180</v>
      </c>
      <c r="C1949" s="49" t="s">
        <v>2494</v>
      </c>
      <c r="D1949" s="40" t="s">
        <v>369</v>
      </c>
      <c r="E1949" s="43" t="s">
        <v>1994</v>
      </c>
      <c r="F1949" s="18" t="s">
        <v>6</v>
      </c>
      <c r="G1949" s="10">
        <v>0.79830000000000001</v>
      </c>
      <c r="H1949" s="36">
        <f>(Reference!B$12*List!$G1949)+Reference!B$13</f>
        <v>807.07226261615403</v>
      </c>
      <c r="I1949" s="36">
        <f>(Reference!C$12*List!$G1949)+Reference!C$13</f>
        <v>1204.3333546586787</v>
      </c>
      <c r="J1949" s="36">
        <f>(Reference!D$12*List!$G1949)+Reference!D$13</f>
        <v>1441.4255183445357</v>
      </c>
      <c r="K1949" s="36">
        <f>(Reference!E$12*List!$G1949)+Reference!E$13</f>
        <v>1782.8382340521696</v>
      </c>
      <c r="L1949" s="36">
        <f>(Reference!F$12*List!$G1949)+Reference!F$13</f>
        <v>1857.1271120070714</v>
      </c>
      <c r="M1949" s="36">
        <f>(Reference!G$12*List!$G1949)+Reference!G$13</f>
        <v>2103.1760907655053</v>
      </c>
      <c r="N1949" s="36">
        <f>(Reference!H$12*List!$G1949)+Reference!H$13</f>
        <v>2183.2605549438385</v>
      </c>
      <c r="O1949" s="36">
        <f>(Reference!I$12*List!$G1949)+Reference!I$13</f>
        <v>2269.1406053456039</v>
      </c>
      <c r="P1949" s="36">
        <f>(Reference!J$12*List!$G1949)+Reference!J$13</f>
        <v>2626.8863367738195</v>
      </c>
      <c r="Q1949" s="36">
        <f>(Reference!K$12*List!$G1949)+Reference!K$13</f>
        <v>2710.1320298012988</v>
      </c>
      <c r="R1949" s="36">
        <f>(Reference!L$12*List!$G1949)+Reference!L$13</f>
        <v>2924.0418485934269</v>
      </c>
      <c r="S1949" s="36">
        <f>(Reference!M$12*List!$G1949)+Reference!M$13</f>
        <v>3493.5899129143409</v>
      </c>
      <c r="T1949" s="36">
        <f>(Reference!N$12*List!$G1949)+Reference!N$13</f>
        <v>14092.663372621857</v>
      </c>
      <c r="U1949" s="12">
        <f>(Reference!O$12*List!$G1949)+Reference!O$13</f>
        <v>523.80508287378927</v>
      </c>
      <c r="V1949" s="12">
        <f>(Reference!P$12*List!$G1949)+Reference!P$13</f>
        <v>738.08898041306679</v>
      </c>
      <c r="W1949" s="12">
        <f>(Reference!Q$12*List!$G1949)+Reference!Q$13</f>
        <v>369.0444902065334</v>
      </c>
      <c r="X1949" s="54"/>
      <c r="Y1949" s="1" t="str">
        <f t="shared" si="61"/>
        <v>Cumberland County, North Carolina</v>
      </c>
      <c r="Z1949" s="40" t="s">
        <v>369</v>
      </c>
      <c r="AA1949" s="40" t="s">
        <v>2225</v>
      </c>
      <c r="AB1949" s="43" t="s">
        <v>1994</v>
      </c>
      <c r="AC1949" s="62"/>
      <c r="AD1949" s="57">
        <f t="shared" si="60"/>
        <v>0.79830000000000001</v>
      </c>
    </row>
    <row r="1950" spans="1:30" x14ac:dyDescent="0.3">
      <c r="A1950" s="47">
        <v>34251</v>
      </c>
      <c r="B1950" s="28">
        <v>47260</v>
      </c>
      <c r="C1950" s="49" t="s">
        <v>2495</v>
      </c>
      <c r="D1950" s="40" t="s">
        <v>515</v>
      </c>
      <c r="E1950" s="43" t="s">
        <v>1994</v>
      </c>
      <c r="F1950" s="18" t="s">
        <v>6</v>
      </c>
      <c r="G1950" s="10">
        <v>0.8901</v>
      </c>
      <c r="H1950" s="36">
        <f>(Reference!B$12*List!$G1950)+Reference!B$13</f>
        <v>876.21001445735101</v>
      </c>
      <c r="I1950" s="36">
        <f>(Reference!C$12*List!$G1950)+Reference!C$13</f>
        <v>1307.5024319090378</v>
      </c>
      <c r="J1950" s="36">
        <f>(Reference!D$12*List!$G1950)+Reference!D$13</f>
        <v>1564.9050683191956</v>
      </c>
      <c r="K1950" s="36">
        <f>(Reference!E$12*List!$G1950)+Reference!E$13</f>
        <v>1935.5648647498228</v>
      </c>
      <c r="L1950" s="36">
        <f>(Reference!F$12*List!$G1950)+Reference!F$13</f>
        <v>2016.2176908250055</v>
      </c>
      <c r="M1950" s="36">
        <f>(Reference!G$12*List!$G1950)+Reference!G$13</f>
        <v>2283.3444268328803</v>
      </c>
      <c r="N1950" s="36">
        <f>(Reference!H$12*List!$G1950)+Reference!H$13</f>
        <v>2370.2893173536445</v>
      </c>
      <c r="O1950" s="36">
        <f>(Reference!I$12*List!$G1950)+Reference!I$13</f>
        <v>2463.5262723199903</v>
      </c>
      <c r="P1950" s="36">
        <f>(Reference!J$12*List!$G1950)+Reference!J$13</f>
        <v>2851.9182503699844</v>
      </c>
      <c r="Q1950" s="36">
        <f>(Reference!K$12*List!$G1950)+Reference!K$13</f>
        <v>2942.2951760428841</v>
      </c>
      <c r="R1950" s="36">
        <f>(Reference!L$12*List!$G1950)+Reference!L$13</f>
        <v>3174.5295546707157</v>
      </c>
      <c r="S1950" s="36">
        <f>(Reference!M$12*List!$G1950)+Reference!M$13</f>
        <v>3792.8678879137833</v>
      </c>
      <c r="T1950" s="36">
        <f>(Reference!N$12*List!$G1950)+Reference!N$13</f>
        <v>15299.909747165217</v>
      </c>
      <c r="U1950" s="12">
        <f>(Reference!O$12*List!$G1950)+Reference!O$13</f>
        <v>568.67678459166814</v>
      </c>
      <c r="V1950" s="12">
        <f>(Reference!P$12*List!$G1950)+Reference!P$13</f>
        <v>801.31728737916887</v>
      </c>
      <c r="W1950" s="12">
        <f>(Reference!Q$12*List!$G1950)+Reference!Q$13</f>
        <v>400.65864368958444</v>
      </c>
      <c r="X1950" s="54"/>
      <c r="Y1950" s="1" t="str">
        <f t="shared" si="61"/>
        <v>Currituck County, North Carolina</v>
      </c>
      <c r="Z1950" s="40" t="s">
        <v>515</v>
      </c>
      <c r="AA1950" s="40" t="s">
        <v>2225</v>
      </c>
      <c r="AB1950" s="43" t="s">
        <v>1994</v>
      </c>
      <c r="AC1950" s="62"/>
      <c r="AD1950" s="57">
        <f t="shared" si="60"/>
        <v>0.8901</v>
      </c>
    </row>
    <row r="1951" spans="1:30" x14ac:dyDescent="0.3">
      <c r="A1951" s="47">
        <v>34270</v>
      </c>
      <c r="B1951" s="19">
        <v>99934</v>
      </c>
      <c r="C1951" s="49" t="s">
        <v>1994</v>
      </c>
      <c r="D1951" s="41" t="s">
        <v>1572</v>
      </c>
      <c r="E1951" s="44" t="s">
        <v>1994</v>
      </c>
      <c r="F1951" s="18" t="s">
        <v>7</v>
      </c>
      <c r="G1951" s="16">
        <v>0.7833</v>
      </c>
      <c r="H1951" s="36">
        <f>(Reference!B$12*List!$G1951)+Reference!B$13</f>
        <v>795.77524434144868</v>
      </c>
      <c r="I1951" s="36">
        <f>(Reference!C$12*List!$G1951)+Reference!C$13</f>
        <v>1187.4756622975092</v>
      </c>
      <c r="J1951" s="36">
        <f>(Reference!D$12*List!$G1951)+Reference!D$13</f>
        <v>1421.2491212898526</v>
      </c>
      <c r="K1951" s="36">
        <f>(Reference!E$12*List!$G1951)+Reference!E$13</f>
        <v>1757.8829022388275</v>
      </c>
      <c r="L1951" s="36">
        <f>(Reference!F$12*List!$G1951)+Reference!F$13</f>
        <v>1831.1319193897618</v>
      </c>
      <c r="M1951" s="36">
        <f>(Reference!G$12*List!$G1951)+Reference!G$13</f>
        <v>2073.7368201662603</v>
      </c>
      <c r="N1951" s="36">
        <f>(Reference!H$12*List!$G1951)+Reference!H$13</f>
        <v>2152.7002996481187</v>
      </c>
      <c r="O1951" s="36">
        <f>(Reference!I$12*List!$G1951)+Reference!I$13</f>
        <v>2237.3782414609004</v>
      </c>
      <c r="P1951" s="36">
        <f>(Reference!J$12*List!$G1951)+Reference!J$13</f>
        <v>2590.1164162515706</v>
      </c>
      <c r="Q1951" s="36">
        <f>(Reference!K$12*List!$G1951)+Reference!K$13</f>
        <v>2672.1968751866607</v>
      </c>
      <c r="R1951" s="36">
        <f>(Reference!L$12*List!$G1951)+Reference!L$13</f>
        <v>2883.1124848553081</v>
      </c>
      <c r="S1951" s="36">
        <f>(Reference!M$12*List!$G1951)+Reference!M$13</f>
        <v>3444.6882830124714</v>
      </c>
      <c r="T1951" s="36">
        <f>(Reference!N$12*List!$G1951)+Reference!N$13</f>
        <v>13895.40089312131</v>
      </c>
      <c r="U1951" s="12">
        <f>(Reference!O$12*List!$G1951)+Reference!O$13</f>
        <v>516.47310546890708</v>
      </c>
      <c r="V1951" s="12">
        <f>(Reference!P$12*List!$G1951)+Reference!P$13</f>
        <v>727.75755770618753</v>
      </c>
      <c r="W1951" s="12">
        <f>(Reference!Q$12*List!$G1951)+Reference!Q$13</f>
        <v>363.87877885309376</v>
      </c>
      <c r="X1951" s="54"/>
      <c r="Y1951" s="1" t="str">
        <f t="shared" si="61"/>
        <v>Dare County, North Carolina</v>
      </c>
      <c r="Z1951" s="41" t="s">
        <v>1572</v>
      </c>
      <c r="AA1951" s="40" t="s">
        <v>2225</v>
      </c>
      <c r="AB1951" s="44" t="s">
        <v>1994</v>
      </c>
      <c r="AC1951" s="63"/>
      <c r="AD1951" s="57">
        <f t="shared" si="60"/>
        <v>0.7833</v>
      </c>
    </row>
    <row r="1952" spans="1:30" x14ac:dyDescent="0.3">
      <c r="A1952" s="47">
        <v>34280</v>
      </c>
      <c r="B1952" s="28">
        <v>49180</v>
      </c>
      <c r="C1952" s="49" t="s">
        <v>2496</v>
      </c>
      <c r="D1952" s="40" t="s">
        <v>685</v>
      </c>
      <c r="E1952" s="43" t="s">
        <v>1994</v>
      </c>
      <c r="F1952" s="18" t="s">
        <v>6</v>
      </c>
      <c r="G1952" s="10">
        <v>0.90010000000000001</v>
      </c>
      <c r="H1952" s="36">
        <f>(Reference!B$12*List!$G1952)+Reference!B$13</f>
        <v>883.74135997382132</v>
      </c>
      <c r="I1952" s="36">
        <f>(Reference!C$12*List!$G1952)+Reference!C$13</f>
        <v>1318.740893483151</v>
      </c>
      <c r="J1952" s="36">
        <f>(Reference!D$12*List!$G1952)+Reference!D$13</f>
        <v>1578.3559996889842</v>
      </c>
      <c r="K1952" s="36">
        <f>(Reference!E$12*List!$G1952)+Reference!E$13</f>
        <v>1952.2017526253842</v>
      </c>
      <c r="L1952" s="36">
        <f>(Reference!F$12*List!$G1952)+Reference!F$13</f>
        <v>2033.5478192365454</v>
      </c>
      <c r="M1952" s="36">
        <f>(Reference!G$12*List!$G1952)+Reference!G$13</f>
        <v>2302.9706072323766</v>
      </c>
      <c r="N1952" s="36">
        <f>(Reference!H$12*List!$G1952)+Reference!H$13</f>
        <v>2390.6628208841244</v>
      </c>
      <c r="O1952" s="36">
        <f>(Reference!I$12*List!$G1952)+Reference!I$13</f>
        <v>2484.701181576459</v>
      </c>
      <c r="P1952" s="36">
        <f>(Reference!J$12*List!$G1952)+Reference!J$13</f>
        <v>2876.4315307181505</v>
      </c>
      <c r="Q1952" s="36">
        <f>(Reference!K$12*List!$G1952)+Reference!K$13</f>
        <v>2967.5852791193101</v>
      </c>
      <c r="R1952" s="36">
        <f>(Reference!L$12*List!$G1952)+Reference!L$13</f>
        <v>3201.8157971627952</v>
      </c>
      <c r="S1952" s="36">
        <f>(Reference!M$12*List!$G1952)+Reference!M$13</f>
        <v>3825.4689745150299</v>
      </c>
      <c r="T1952" s="36">
        <f>(Reference!N$12*List!$G1952)+Reference!N$13</f>
        <v>15431.418066832248</v>
      </c>
      <c r="U1952" s="12">
        <f>(Reference!O$12*List!$G1952)+Reference!O$13</f>
        <v>573.56476952825619</v>
      </c>
      <c r="V1952" s="12">
        <f>(Reference!P$12*List!$G1952)+Reference!P$13</f>
        <v>808.20490251708861</v>
      </c>
      <c r="W1952" s="12">
        <f>(Reference!Q$12*List!$G1952)+Reference!Q$13</f>
        <v>404.10245125854431</v>
      </c>
      <c r="X1952" s="54"/>
      <c r="Y1952" s="1" t="str">
        <f t="shared" si="61"/>
        <v>Davidson County, North Carolina</v>
      </c>
      <c r="Z1952" s="40" t="s">
        <v>685</v>
      </c>
      <c r="AA1952" s="40" t="s">
        <v>2225</v>
      </c>
      <c r="AB1952" s="43" t="s">
        <v>1994</v>
      </c>
      <c r="AC1952" s="62"/>
      <c r="AD1952" s="57">
        <f t="shared" si="60"/>
        <v>0.90010000000000001</v>
      </c>
    </row>
    <row r="1953" spans="1:30" x14ac:dyDescent="0.3">
      <c r="A1953" s="47">
        <v>34290</v>
      </c>
      <c r="B1953" s="28">
        <v>49180</v>
      </c>
      <c r="C1953" s="49" t="s">
        <v>2496</v>
      </c>
      <c r="D1953" s="40" t="s">
        <v>516</v>
      </c>
      <c r="E1953" s="43" t="s">
        <v>1994</v>
      </c>
      <c r="F1953" s="18" t="s">
        <v>6</v>
      </c>
      <c r="G1953" s="10">
        <v>0.90010000000000001</v>
      </c>
      <c r="H1953" s="36">
        <f>(Reference!B$12*List!$G1953)+Reference!B$13</f>
        <v>883.74135997382132</v>
      </c>
      <c r="I1953" s="36">
        <f>(Reference!C$12*List!$G1953)+Reference!C$13</f>
        <v>1318.740893483151</v>
      </c>
      <c r="J1953" s="36">
        <f>(Reference!D$12*List!$G1953)+Reference!D$13</f>
        <v>1578.3559996889842</v>
      </c>
      <c r="K1953" s="36">
        <f>(Reference!E$12*List!$G1953)+Reference!E$13</f>
        <v>1952.2017526253842</v>
      </c>
      <c r="L1953" s="36">
        <f>(Reference!F$12*List!$G1953)+Reference!F$13</f>
        <v>2033.5478192365454</v>
      </c>
      <c r="M1953" s="36">
        <f>(Reference!G$12*List!$G1953)+Reference!G$13</f>
        <v>2302.9706072323766</v>
      </c>
      <c r="N1953" s="36">
        <f>(Reference!H$12*List!$G1953)+Reference!H$13</f>
        <v>2390.6628208841244</v>
      </c>
      <c r="O1953" s="36">
        <f>(Reference!I$12*List!$G1953)+Reference!I$13</f>
        <v>2484.701181576459</v>
      </c>
      <c r="P1953" s="36">
        <f>(Reference!J$12*List!$G1953)+Reference!J$13</f>
        <v>2876.4315307181505</v>
      </c>
      <c r="Q1953" s="36">
        <f>(Reference!K$12*List!$G1953)+Reference!K$13</f>
        <v>2967.5852791193101</v>
      </c>
      <c r="R1953" s="36">
        <f>(Reference!L$12*List!$G1953)+Reference!L$13</f>
        <v>3201.8157971627952</v>
      </c>
      <c r="S1953" s="36">
        <f>(Reference!M$12*List!$G1953)+Reference!M$13</f>
        <v>3825.4689745150299</v>
      </c>
      <c r="T1953" s="36">
        <f>(Reference!N$12*List!$G1953)+Reference!N$13</f>
        <v>15431.418066832248</v>
      </c>
      <c r="U1953" s="12">
        <f>(Reference!O$12*List!$G1953)+Reference!O$13</f>
        <v>573.56476952825619</v>
      </c>
      <c r="V1953" s="12">
        <f>(Reference!P$12*List!$G1953)+Reference!P$13</f>
        <v>808.20490251708861</v>
      </c>
      <c r="W1953" s="12">
        <f>(Reference!Q$12*List!$G1953)+Reference!Q$13</f>
        <v>404.10245125854431</v>
      </c>
      <c r="X1953" s="54"/>
      <c r="Y1953" s="1" t="str">
        <f t="shared" si="61"/>
        <v>Davie County, North Carolina</v>
      </c>
      <c r="Z1953" s="40" t="s">
        <v>516</v>
      </c>
      <c r="AA1953" s="40" t="s">
        <v>2225</v>
      </c>
      <c r="AB1953" s="43" t="s">
        <v>1994</v>
      </c>
      <c r="AC1953" s="62"/>
      <c r="AD1953" s="57">
        <f t="shared" si="60"/>
        <v>0.90010000000000001</v>
      </c>
    </row>
    <row r="1954" spans="1:30" x14ac:dyDescent="0.3">
      <c r="A1954" s="47">
        <v>34300</v>
      </c>
      <c r="B1954" s="19">
        <v>99934</v>
      </c>
      <c r="C1954" s="49" t="s">
        <v>1994</v>
      </c>
      <c r="D1954" s="41" t="s">
        <v>1573</v>
      </c>
      <c r="E1954" s="44" t="s">
        <v>1994</v>
      </c>
      <c r="F1954" s="18" t="s">
        <v>7</v>
      </c>
      <c r="G1954" s="16">
        <v>0.7833</v>
      </c>
      <c r="H1954" s="36">
        <f>(Reference!B$12*List!$G1954)+Reference!B$13</f>
        <v>795.77524434144868</v>
      </c>
      <c r="I1954" s="36">
        <f>(Reference!C$12*List!$G1954)+Reference!C$13</f>
        <v>1187.4756622975092</v>
      </c>
      <c r="J1954" s="36">
        <f>(Reference!D$12*List!$G1954)+Reference!D$13</f>
        <v>1421.2491212898526</v>
      </c>
      <c r="K1954" s="36">
        <f>(Reference!E$12*List!$G1954)+Reference!E$13</f>
        <v>1757.8829022388275</v>
      </c>
      <c r="L1954" s="36">
        <f>(Reference!F$12*List!$G1954)+Reference!F$13</f>
        <v>1831.1319193897618</v>
      </c>
      <c r="M1954" s="36">
        <f>(Reference!G$12*List!$G1954)+Reference!G$13</f>
        <v>2073.7368201662603</v>
      </c>
      <c r="N1954" s="36">
        <f>(Reference!H$12*List!$G1954)+Reference!H$13</f>
        <v>2152.7002996481187</v>
      </c>
      <c r="O1954" s="36">
        <f>(Reference!I$12*List!$G1954)+Reference!I$13</f>
        <v>2237.3782414609004</v>
      </c>
      <c r="P1954" s="36">
        <f>(Reference!J$12*List!$G1954)+Reference!J$13</f>
        <v>2590.1164162515706</v>
      </c>
      <c r="Q1954" s="36">
        <f>(Reference!K$12*List!$G1954)+Reference!K$13</f>
        <v>2672.1968751866607</v>
      </c>
      <c r="R1954" s="36">
        <f>(Reference!L$12*List!$G1954)+Reference!L$13</f>
        <v>2883.1124848553081</v>
      </c>
      <c r="S1954" s="36">
        <f>(Reference!M$12*List!$G1954)+Reference!M$13</f>
        <v>3444.6882830124714</v>
      </c>
      <c r="T1954" s="36">
        <f>(Reference!N$12*List!$G1954)+Reference!N$13</f>
        <v>13895.40089312131</v>
      </c>
      <c r="U1954" s="12">
        <f>(Reference!O$12*List!$G1954)+Reference!O$13</f>
        <v>516.47310546890708</v>
      </c>
      <c r="V1954" s="12">
        <f>(Reference!P$12*List!$G1954)+Reference!P$13</f>
        <v>727.75755770618753</v>
      </c>
      <c r="W1954" s="12">
        <f>(Reference!Q$12*List!$G1954)+Reference!Q$13</f>
        <v>363.87877885309376</v>
      </c>
      <c r="X1954" s="54"/>
      <c r="Y1954" s="1" t="str">
        <f t="shared" si="61"/>
        <v>Duplin County, North Carolina</v>
      </c>
      <c r="Z1954" s="41" t="s">
        <v>1573</v>
      </c>
      <c r="AA1954" s="40" t="s">
        <v>2225</v>
      </c>
      <c r="AB1954" s="44" t="s">
        <v>1994</v>
      </c>
      <c r="AC1954" s="63"/>
      <c r="AD1954" s="57">
        <f t="shared" si="60"/>
        <v>0.7833</v>
      </c>
    </row>
    <row r="1955" spans="1:30" x14ac:dyDescent="0.3">
      <c r="A1955" s="47">
        <v>34310</v>
      </c>
      <c r="B1955" s="28">
        <v>20500</v>
      </c>
      <c r="C1955" s="49" t="s">
        <v>2492</v>
      </c>
      <c r="D1955" s="40" t="s">
        <v>517</v>
      </c>
      <c r="E1955" s="43" t="s">
        <v>1994</v>
      </c>
      <c r="F1955" s="18" t="s">
        <v>6</v>
      </c>
      <c r="G1955" s="10">
        <v>0.9869</v>
      </c>
      <c r="H1955" s="36">
        <f>(Reference!B$12*List!$G1955)+Reference!B$13</f>
        <v>949.11343905678314</v>
      </c>
      <c r="I1955" s="36">
        <f>(Reference!C$12*List!$G1955)+Reference!C$13</f>
        <v>1416.2907399464534</v>
      </c>
      <c r="J1955" s="36">
        <f>(Reference!D$12*List!$G1955)+Reference!D$13</f>
        <v>1695.1100839787498</v>
      </c>
      <c r="K1955" s="36">
        <f>(Reference!E$12*List!$G1955)+Reference!E$13</f>
        <v>2096.6099393852564</v>
      </c>
      <c r="L1955" s="36">
        <f>(Reference!F$12*List!$G1955)+Reference!F$13</f>
        <v>2183.9733338487094</v>
      </c>
      <c r="M1955" s="36">
        <f>(Reference!G$12*List!$G1955)+Reference!G$13</f>
        <v>2473.3258531000038</v>
      </c>
      <c r="N1955" s="36">
        <f>(Reference!H$12*List!$G1955)+Reference!H$13</f>
        <v>2567.5048315286904</v>
      </c>
      <c r="O1955" s="36">
        <f>(Reference!I$12*List!$G1955)+Reference!I$13</f>
        <v>2668.4993939226106</v>
      </c>
      <c r="P1955" s="36">
        <f>(Reference!J$12*List!$G1955)+Reference!J$13</f>
        <v>3089.2068041402317</v>
      </c>
      <c r="Q1955" s="36">
        <f>(Reference!K$12*List!$G1955)+Reference!K$13</f>
        <v>3187.1033738226834</v>
      </c>
      <c r="R1955" s="36">
        <f>(Reference!L$12*List!$G1955)+Reference!L$13</f>
        <v>3438.6603819940437</v>
      </c>
      <c r="S1955" s="36">
        <f>(Reference!M$12*List!$G1955)+Reference!M$13</f>
        <v>4108.4464062138495</v>
      </c>
      <c r="T1955" s="36">
        <f>(Reference!N$12*List!$G1955)+Reference!N$13</f>
        <v>16572.910281542088</v>
      </c>
      <c r="U1955" s="12">
        <f>(Reference!O$12*List!$G1955)+Reference!O$13</f>
        <v>615.99247877784114</v>
      </c>
      <c r="V1955" s="12">
        <f>(Reference!P$12*List!$G1955)+Reference!P$13</f>
        <v>867.98940191423071</v>
      </c>
      <c r="W1955" s="12">
        <f>(Reference!Q$12*List!$G1955)+Reference!Q$13</f>
        <v>433.99470095711536</v>
      </c>
      <c r="X1955" s="54"/>
      <c r="Y1955" s="1" t="str">
        <f t="shared" si="61"/>
        <v>Durham County, North Carolina</v>
      </c>
      <c r="Z1955" s="40" t="s">
        <v>517</v>
      </c>
      <c r="AA1955" s="40" t="s">
        <v>2225</v>
      </c>
      <c r="AB1955" s="43" t="s">
        <v>1994</v>
      </c>
      <c r="AC1955" s="62"/>
      <c r="AD1955" s="57">
        <f t="shared" si="60"/>
        <v>0.9869</v>
      </c>
    </row>
    <row r="1956" spans="1:30" x14ac:dyDescent="0.3">
      <c r="A1956" s="47">
        <v>34320</v>
      </c>
      <c r="B1956" s="28">
        <v>40580</v>
      </c>
      <c r="C1956" s="49" t="s">
        <v>2497</v>
      </c>
      <c r="D1956" s="40" t="s">
        <v>518</v>
      </c>
      <c r="E1956" s="43" t="s">
        <v>1994</v>
      </c>
      <c r="F1956" s="18" t="s">
        <v>6</v>
      </c>
      <c r="G1956" s="10">
        <v>0.84989999999999999</v>
      </c>
      <c r="H1956" s="36">
        <f>(Reference!B$12*List!$G1956)+Reference!B$13</f>
        <v>845.93400548114062</v>
      </c>
      <c r="I1956" s="36">
        <f>(Reference!C$12*List!$G1956)+Reference!C$13</f>
        <v>1262.3238163811029</v>
      </c>
      <c r="J1956" s="36">
        <f>(Reference!D$12*List!$G1956)+Reference!D$13</f>
        <v>1510.8323242126451</v>
      </c>
      <c r="K1956" s="36">
        <f>(Reference!E$12*List!$G1956)+Reference!E$13</f>
        <v>1868.684575490066</v>
      </c>
      <c r="L1956" s="36">
        <f>(Reference!F$12*List!$G1956)+Reference!F$13</f>
        <v>1946.5505746106162</v>
      </c>
      <c r="M1956" s="36">
        <f>(Reference!G$12*List!$G1956)+Reference!G$13</f>
        <v>2204.4471816269051</v>
      </c>
      <c r="N1956" s="36">
        <f>(Reference!H$12*List!$G1956)+Reference!H$13</f>
        <v>2288.3878331611149</v>
      </c>
      <c r="O1956" s="36">
        <f>(Reference!I$12*List!$G1956)+Reference!I$13</f>
        <v>2378.4031371089845</v>
      </c>
      <c r="P1956" s="36">
        <f>(Reference!J$12*List!$G1956)+Reference!J$13</f>
        <v>2753.3748633703567</v>
      </c>
      <c r="Q1956" s="36">
        <f>(Reference!K$12*List!$G1956)+Reference!K$13</f>
        <v>2840.628961675654</v>
      </c>
      <c r="R1956" s="36">
        <f>(Reference!L$12*List!$G1956)+Reference!L$13</f>
        <v>3064.8388598525562</v>
      </c>
      <c r="S1956" s="36">
        <f>(Reference!M$12*List!$G1956)+Reference!M$13</f>
        <v>3661.8115197767725</v>
      </c>
      <c r="T1956" s="36">
        <f>(Reference!N$12*List!$G1956)+Reference!N$13</f>
        <v>14771.246302103744</v>
      </c>
      <c r="U1956" s="12">
        <f>(Reference!O$12*List!$G1956)+Reference!O$13</f>
        <v>549.02708514658389</v>
      </c>
      <c r="V1956" s="12">
        <f>(Reference!P$12*List!$G1956)+Reference!P$13</f>
        <v>773.629074524732</v>
      </c>
      <c r="W1956" s="12">
        <f>(Reference!Q$12*List!$G1956)+Reference!Q$13</f>
        <v>386.814537262366</v>
      </c>
      <c r="X1956" s="54"/>
      <c r="Y1956" s="1" t="str">
        <f t="shared" si="61"/>
        <v>Edgecombe County, North Carolina</v>
      </c>
      <c r="Z1956" s="40" t="s">
        <v>518</v>
      </c>
      <c r="AA1956" s="40" t="s">
        <v>2225</v>
      </c>
      <c r="AB1956" s="43" t="s">
        <v>1994</v>
      </c>
      <c r="AC1956" s="62"/>
      <c r="AD1956" s="57">
        <f t="shared" si="60"/>
        <v>0.84989999999999999</v>
      </c>
    </row>
    <row r="1957" spans="1:30" x14ac:dyDescent="0.3">
      <c r="A1957" s="47">
        <v>34330</v>
      </c>
      <c r="B1957" s="28">
        <v>49180</v>
      </c>
      <c r="C1957" s="49" t="s">
        <v>2496</v>
      </c>
      <c r="D1957" s="40" t="s">
        <v>190</v>
      </c>
      <c r="E1957" s="43" t="s">
        <v>1994</v>
      </c>
      <c r="F1957" s="18" t="s">
        <v>6</v>
      </c>
      <c r="G1957" s="10">
        <v>0.90010000000000001</v>
      </c>
      <c r="H1957" s="36">
        <f>(Reference!B$12*List!$G1957)+Reference!B$13</f>
        <v>883.74135997382132</v>
      </c>
      <c r="I1957" s="36">
        <f>(Reference!C$12*List!$G1957)+Reference!C$13</f>
        <v>1318.740893483151</v>
      </c>
      <c r="J1957" s="36">
        <f>(Reference!D$12*List!$G1957)+Reference!D$13</f>
        <v>1578.3559996889842</v>
      </c>
      <c r="K1957" s="36">
        <f>(Reference!E$12*List!$G1957)+Reference!E$13</f>
        <v>1952.2017526253842</v>
      </c>
      <c r="L1957" s="36">
        <f>(Reference!F$12*List!$G1957)+Reference!F$13</f>
        <v>2033.5478192365454</v>
      </c>
      <c r="M1957" s="36">
        <f>(Reference!G$12*List!$G1957)+Reference!G$13</f>
        <v>2302.9706072323766</v>
      </c>
      <c r="N1957" s="36">
        <f>(Reference!H$12*List!$G1957)+Reference!H$13</f>
        <v>2390.6628208841244</v>
      </c>
      <c r="O1957" s="36">
        <f>(Reference!I$12*List!$G1957)+Reference!I$13</f>
        <v>2484.701181576459</v>
      </c>
      <c r="P1957" s="36">
        <f>(Reference!J$12*List!$G1957)+Reference!J$13</f>
        <v>2876.4315307181505</v>
      </c>
      <c r="Q1957" s="36">
        <f>(Reference!K$12*List!$G1957)+Reference!K$13</f>
        <v>2967.5852791193101</v>
      </c>
      <c r="R1957" s="36">
        <f>(Reference!L$12*List!$G1957)+Reference!L$13</f>
        <v>3201.8157971627952</v>
      </c>
      <c r="S1957" s="36">
        <f>(Reference!M$12*List!$G1957)+Reference!M$13</f>
        <v>3825.4689745150299</v>
      </c>
      <c r="T1957" s="36">
        <f>(Reference!N$12*List!$G1957)+Reference!N$13</f>
        <v>15431.418066832248</v>
      </c>
      <c r="U1957" s="12">
        <f>(Reference!O$12*List!$G1957)+Reference!O$13</f>
        <v>573.56476952825619</v>
      </c>
      <c r="V1957" s="12">
        <f>(Reference!P$12*List!$G1957)+Reference!P$13</f>
        <v>808.20490251708861</v>
      </c>
      <c r="W1957" s="12">
        <f>(Reference!Q$12*List!$G1957)+Reference!Q$13</f>
        <v>404.10245125854431</v>
      </c>
      <c r="X1957" s="54"/>
      <c r="Y1957" s="1" t="str">
        <f t="shared" si="61"/>
        <v>Forsyth County, North Carolina</v>
      </c>
      <c r="Z1957" s="40" t="s">
        <v>190</v>
      </c>
      <c r="AA1957" s="40" t="s">
        <v>2225</v>
      </c>
      <c r="AB1957" s="43" t="s">
        <v>1994</v>
      </c>
      <c r="AC1957" s="62"/>
      <c r="AD1957" s="57">
        <f t="shared" si="60"/>
        <v>0.90010000000000001</v>
      </c>
    </row>
    <row r="1958" spans="1:30" x14ac:dyDescent="0.3">
      <c r="A1958" s="47">
        <v>34340</v>
      </c>
      <c r="B1958" s="28">
        <v>39580</v>
      </c>
      <c r="C1958" s="49" t="s">
        <v>2498</v>
      </c>
      <c r="D1958" s="40" t="s">
        <v>230</v>
      </c>
      <c r="E1958" s="43" t="s">
        <v>1994</v>
      </c>
      <c r="F1958" s="18" t="s">
        <v>6</v>
      </c>
      <c r="G1958" s="10">
        <v>0.93640000000000001</v>
      </c>
      <c r="H1958" s="36">
        <f>(Reference!B$12*List!$G1958)+Reference!B$13</f>
        <v>911.08014419860831</v>
      </c>
      <c r="I1958" s="36">
        <f>(Reference!C$12*List!$G1958)+Reference!C$13</f>
        <v>1359.536508997182</v>
      </c>
      <c r="J1958" s="36">
        <f>(Reference!D$12*List!$G1958)+Reference!D$13</f>
        <v>1627.182880561317</v>
      </c>
      <c r="K1958" s="36">
        <f>(Reference!E$12*List!$G1958)+Reference!E$13</f>
        <v>2012.5936556136719</v>
      </c>
      <c r="L1958" s="36">
        <f>(Reference!F$12*List!$G1958)+Reference!F$13</f>
        <v>2096.4561853704345</v>
      </c>
      <c r="M1958" s="36">
        <f>(Reference!G$12*List!$G1958)+Reference!G$13</f>
        <v>2374.2136420825482</v>
      </c>
      <c r="N1958" s="36">
        <f>(Reference!H$12*List!$G1958)+Reference!H$13</f>
        <v>2464.618638699767</v>
      </c>
      <c r="O1958" s="36">
        <f>(Reference!I$12*List!$G1958)+Reference!I$13</f>
        <v>2561.5661021774422</v>
      </c>
      <c r="P1958" s="36">
        <f>(Reference!J$12*List!$G1958)+Reference!J$13</f>
        <v>2965.4147383819932</v>
      </c>
      <c r="Q1958" s="36">
        <f>(Reference!K$12*List!$G1958)+Reference!K$13</f>
        <v>3059.3883532867339</v>
      </c>
      <c r="R1958" s="36">
        <f>(Reference!L$12*List!$G1958)+Reference!L$13</f>
        <v>3300.864857409043</v>
      </c>
      <c r="S1958" s="36">
        <f>(Reference!M$12*List!$G1958)+Reference!M$13</f>
        <v>3943.8109188775543</v>
      </c>
      <c r="T1958" s="36">
        <f>(Reference!N$12*List!$G1958)+Reference!N$13</f>
        <v>15908.793267223577</v>
      </c>
      <c r="U1958" s="12">
        <f>(Reference!O$12*List!$G1958)+Reference!O$13</f>
        <v>591.30815484807113</v>
      </c>
      <c r="V1958" s="12">
        <f>(Reference!P$12*List!$G1958)+Reference!P$13</f>
        <v>833.20694546773666</v>
      </c>
      <c r="W1958" s="12">
        <f>(Reference!Q$12*List!$G1958)+Reference!Q$13</f>
        <v>416.60347273386833</v>
      </c>
      <c r="X1958" s="54"/>
      <c r="Y1958" s="1" t="str">
        <f t="shared" si="61"/>
        <v>Franklin County, North Carolina</v>
      </c>
      <c r="Z1958" s="40" t="s">
        <v>230</v>
      </c>
      <c r="AA1958" s="40" t="s">
        <v>2225</v>
      </c>
      <c r="AB1958" s="43" t="s">
        <v>1994</v>
      </c>
      <c r="AC1958" s="62"/>
      <c r="AD1958" s="57">
        <f t="shared" si="60"/>
        <v>0.93640000000000001</v>
      </c>
    </row>
    <row r="1959" spans="1:30" x14ac:dyDescent="0.3">
      <c r="A1959" s="47">
        <v>34350</v>
      </c>
      <c r="B1959" s="28">
        <v>16740</v>
      </c>
      <c r="C1959" s="49" t="s">
        <v>2491</v>
      </c>
      <c r="D1959" s="40" t="s">
        <v>519</v>
      </c>
      <c r="E1959" s="43" t="s">
        <v>1994</v>
      </c>
      <c r="F1959" s="18" t="s">
        <v>6</v>
      </c>
      <c r="G1959" s="10">
        <v>0.93969999999999998</v>
      </c>
      <c r="H1959" s="36">
        <f>(Reference!B$12*List!$G1959)+Reference!B$13</f>
        <v>913.56548821904357</v>
      </c>
      <c r="I1959" s="36">
        <f>(Reference!C$12*List!$G1959)+Reference!C$13</f>
        <v>1363.2452013166394</v>
      </c>
      <c r="J1959" s="36">
        <f>(Reference!D$12*List!$G1959)+Reference!D$13</f>
        <v>1631.6216879133474</v>
      </c>
      <c r="K1959" s="36">
        <f>(Reference!E$12*List!$G1959)+Reference!E$13</f>
        <v>2018.083828612607</v>
      </c>
      <c r="L1959" s="36">
        <f>(Reference!F$12*List!$G1959)+Reference!F$13</f>
        <v>2102.1751277462427</v>
      </c>
      <c r="M1959" s="36">
        <f>(Reference!G$12*List!$G1959)+Reference!G$13</f>
        <v>2380.6902816143815</v>
      </c>
      <c r="N1959" s="36">
        <f>(Reference!H$12*List!$G1959)+Reference!H$13</f>
        <v>2471.341894864825</v>
      </c>
      <c r="O1959" s="36">
        <f>(Reference!I$12*List!$G1959)+Reference!I$13</f>
        <v>2568.5538222320765</v>
      </c>
      <c r="P1959" s="36">
        <f>(Reference!J$12*List!$G1959)+Reference!J$13</f>
        <v>2973.5041208968878</v>
      </c>
      <c r="Q1959" s="36">
        <f>(Reference!K$12*List!$G1959)+Reference!K$13</f>
        <v>3067.7340873019548</v>
      </c>
      <c r="R1959" s="36">
        <f>(Reference!L$12*List!$G1959)+Reference!L$13</f>
        <v>3309.8693174314294</v>
      </c>
      <c r="S1959" s="36">
        <f>(Reference!M$12*List!$G1959)+Reference!M$13</f>
        <v>3954.5692774559657</v>
      </c>
      <c r="T1959" s="36">
        <f>(Reference!N$12*List!$G1959)+Reference!N$13</f>
        <v>15952.191012713694</v>
      </c>
      <c r="U1959" s="12">
        <f>(Reference!O$12*List!$G1959)+Reference!O$13</f>
        <v>592.92118987714525</v>
      </c>
      <c r="V1959" s="12">
        <f>(Reference!P$12*List!$G1959)+Reference!P$13</f>
        <v>835.47985846325014</v>
      </c>
      <c r="W1959" s="12">
        <f>(Reference!Q$12*List!$G1959)+Reference!Q$13</f>
        <v>417.73992923162507</v>
      </c>
      <c r="X1959" s="54"/>
      <c r="Y1959" s="1" t="str">
        <f t="shared" si="61"/>
        <v>Gaston County, North Carolina</v>
      </c>
      <c r="Z1959" s="40" t="s">
        <v>519</v>
      </c>
      <c r="AA1959" s="40" t="s">
        <v>2225</v>
      </c>
      <c r="AB1959" s="43" t="s">
        <v>1994</v>
      </c>
      <c r="AC1959" s="62"/>
      <c r="AD1959" s="57">
        <f t="shared" si="60"/>
        <v>0.93969999999999998</v>
      </c>
    </row>
    <row r="1960" spans="1:30" x14ac:dyDescent="0.3">
      <c r="A1960" s="47">
        <v>34360</v>
      </c>
      <c r="B1960" s="28">
        <v>47260</v>
      </c>
      <c r="C1960" s="49" t="s">
        <v>2495</v>
      </c>
      <c r="D1960" s="40" t="s">
        <v>893</v>
      </c>
      <c r="E1960" s="43" t="s">
        <v>1994</v>
      </c>
      <c r="F1960" s="18" t="s">
        <v>6</v>
      </c>
      <c r="G1960" s="10">
        <v>0.8901</v>
      </c>
      <c r="H1960" s="36">
        <f>(Reference!B$12*List!$G1960)+Reference!B$13</f>
        <v>876.21001445735101</v>
      </c>
      <c r="I1960" s="36">
        <f>(Reference!C$12*List!$G1960)+Reference!C$13</f>
        <v>1307.5024319090378</v>
      </c>
      <c r="J1960" s="36">
        <f>(Reference!D$12*List!$G1960)+Reference!D$13</f>
        <v>1564.9050683191956</v>
      </c>
      <c r="K1960" s="36">
        <f>(Reference!E$12*List!$G1960)+Reference!E$13</f>
        <v>1935.5648647498228</v>
      </c>
      <c r="L1960" s="36">
        <f>(Reference!F$12*List!$G1960)+Reference!F$13</f>
        <v>2016.2176908250055</v>
      </c>
      <c r="M1960" s="36">
        <f>(Reference!G$12*List!$G1960)+Reference!G$13</f>
        <v>2283.3444268328803</v>
      </c>
      <c r="N1960" s="36">
        <f>(Reference!H$12*List!$G1960)+Reference!H$13</f>
        <v>2370.2893173536445</v>
      </c>
      <c r="O1960" s="36">
        <f>(Reference!I$12*List!$G1960)+Reference!I$13</f>
        <v>2463.5262723199903</v>
      </c>
      <c r="P1960" s="36">
        <f>(Reference!J$12*List!$G1960)+Reference!J$13</f>
        <v>2851.9182503699844</v>
      </c>
      <c r="Q1960" s="36">
        <f>(Reference!K$12*List!$G1960)+Reference!K$13</f>
        <v>2942.2951760428841</v>
      </c>
      <c r="R1960" s="36">
        <f>(Reference!L$12*List!$G1960)+Reference!L$13</f>
        <v>3174.5295546707157</v>
      </c>
      <c r="S1960" s="36">
        <f>(Reference!M$12*List!$G1960)+Reference!M$13</f>
        <v>3792.8678879137833</v>
      </c>
      <c r="T1960" s="36">
        <f>(Reference!N$12*List!$G1960)+Reference!N$13</f>
        <v>15299.909747165217</v>
      </c>
      <c r="U1960" s="12">
        <f>(Reference!O$12*List!$G1960)+Reference!O$13</f>
        <v>568.67678459166814</v>
      </c>
      <c r="V1960" s="12">
        <f>(Reference!P$12*List!$G1960)+Reference!P$13</f>
        <v>801.31728737916887</v>
      </c>
      <c r="W1960" s="12">
        <f>(Reference!Q$12*List!$G1960)+Reference!Q$13</f>
        <v>400.65864368958444</v>
      </c>
      <c r="X1960" s="54"/>
      <c r="Y1960" s="1" t="str">
        <f t="shared" si="61"/>
        <v>Gates County, North Carolina</v>
      </c>
      <c r="Z1960" s="40" t="s">
        <v>893</v>
      </c>
      <c r="AA1960" s="40" t="s">
        <v>2225</v>
      </c>
      <c r="AB1960" s="43" t="s">
        <v>1994</v>
      </c>
      <c r="AC1960" s="62"/>
      <c r="AD1960" s="57">
        <f t="shared" si="60"/>
        <v>0.8901</v>
      </c>
    </row>
    <row r="1961" spans="1:30" x14ac:dyDescent="0.3">
      <c r="A1961" s="47">
        <v>34370</v>
      </c>
      <c r="B1961" s="19">
        <v>99934</v>
      </c>
      <c r="C1961" s="49" t="s">
        <v>1994</v>
      </c>
      <c r="D1961" s="41" t="s">
        <v>970</v>
      </c>
      <c r="E1961" s="44" t="s">
        <v>1994</v>
      </c>
      <c r="F1961" s="18" t="s">
        <v>7</v>
      </c>
      <c r="G1961" s="16">
        <v>0.7833</v>
      </c>
      <c r="H1961" s="36">
        <f>(Reference!B$12*List!$G1961)+Reference!B$13</f>
        <v>795.77524434144868</v>
      </c>
      <c r="I1961" s="36">
        <f>(Reference!C$12*List!$G1961)+Reference!C$13</f>
        <v>1187.4756622975092</v>
      </c>
      <c r="J1961" s="36">
        <f>(Reference!D$12*List!$G1961)+Reference!D$13</f>
        <v>1421.2491212898526</v>
      </c>
      <c r="K1961" s="36">
        <f>(Reference!E$12*List!$G1961)+Reference!E$13</f>
        <v>1757.8829022388275</v>
      </c>
      <c r="L1961" s="36">
        <f>(Reference!F$12*List!$G1961)+Reference!F$13</f>
        <v>1831.1319193897618</v>
      </c>
      <c r="M1961" s="36">
        <f>(Reference!G$12*List!$G1961)+Reference!G$13</f>
        <v>2073.7368201662603</v>
      </c>
      <c r="N1961" s="36">
        <f>(Reference!H$12*List!$G1961)+Reference!H$13</f>
        <v>2152.7002996481187</v>
      </c>
      <c r="O1961" s="36">
        <f>(Reference!I$12*List!$G1961)+Reference!I$13</f>
        <v>2237.3782414609004</v>
      </c>
      <c r="P1961" s="36">
        <f>(Reference!J$12*List!$G1961)+Reference!J$13</f>
        <v>2590.1164162515706</v>
      </c>
      <c r="Q1961" s="36">
        <f>(Reference!K$12*List!$G1961)+Reference!K$13</f>
        <v>2672.1968751866607</v>
      </c>
      <c r="R1961" s="36">
        <f>(Reference!L$12*List!$G1961)+Reference!L$13</f>
        <v>2883.1124848553081</v>
      </c>
      <c r="S1961" s="36">
        <f>(Reference!M$12*List!$G1961)+Reference!M$13</f>
        <v>3444.6882830124714</v>
      </c>
      <c r="T1961" s="36">
        <f>(Reference!N$12*List!$G1961)+Reference!N$13</f>
        <v>13895.40089312131</v>
      </c>
      <c r="U1961" s="12">
        <f>(Reference!O$12*List!$G1961)+Reference!O$13</f>
        <v>516.47310546890708</v>
      </c>
      <c r="V1961" s="12">
        <f>(Reference!P$12*List!$G1961)+Reference!P$13</f>
        <v>727.75755770618753</v>
      </c>
      <c r="W1961" s="12">
        <f>(Reference!Q$12*List!$G1961)+Reference!Q$13</f>
        <v>363.87877885309376</v>
      </c>
      <c r="X1961" s="54"/>
      <c r="Y1961" s="1" t="str">
        <f t="shared" si="61"/>
        <v>Graham County, North Carolina</v>
      </c>
      <c r="Z1961" s="41" t="s">
        <v>970</v>
      </c>
      <c r="AA1961" s="40" t="s">
        <v>2225</v>
      </c>
      <c r="AB1961" s="44" t="s">
        <v>1994</v>
      </c>
      <c r="AC1961" s="63"/>
      <c r="AD1961" s="57">
        <f t="shared" si="60"/>
        <v>0.7833</v>
      </c>
    </row>
    <row r="1962" spans="1:30" x14ac:dyDescent="0.3">
      <c r="A1962" s="47">
        <v>34380</v>
      </c>
      <c r="B1962" s="19">
        <v>99934</v>
      </c>
      <c r="C1962" s="49" t="s">
        <v>1994</v>
      </c>
      <c r="D1962" s="41" t="s">
        <v>1574</v>
      </c>
      <c r="E1962" s="44" t="s">
        <v>1994</v>
      </c>
      <c r="F1962" s="18" t="s">
        <v>7</v>
      </c>
      <c r="G1962" s="16">
        <v>0.7833</v>
      </c>
      <c r="H1962" s="36">
        <f>(Reference!B$12*List!$G1962)+Reference!B$13</f>
        <v>795.77524434144868</v>
      </c>
      <c r="I1962" s="36">
        <f>(Reference!C$12*List!$G1962)+Reference!C$13</f>
        <v>1187.4756622975092</v>
      </c>
      <c r="J1962" s="36">
        <f>(Reference!D$12*List!$G1962)+Reference!D$13</f>
        <v>1421.2491212898526</v>
      </c>
      <c r="K1962" s="36">
        <f>(Reference!E$12*List!$G1962)+Reference!E$13</f>
        <v>1757.8829022388275</v>
      </c>
      <c r="L1962" s="36">
        <f>(Reference!F$12*List!$G1962)+Reference!F$13</f>
        <v>1831.1319193897618</v>
      </c>
      <c r="M1962" s="36">
        <f>(Reference!G$12*List!$G1962)+Reference!G$13</f>
        <v>2073.7368201662603</v>
      </c>
      <c r="N1962" s="36">
        <f>(Reference!H$12*List!$G1962)+Reference!H$13</f>
        <v>2152.7002996481187</v>
      </c>
      <c r="O1962" s="36">
        <f>(Reference!I$12*List!$G1962)+Reference!I$13</f>
        <v>2237.3782414609004</v>
      </c>
      <c r="P1962" s="36">
        <f>(Reference!J$12*List!$G1962)+Reference!J$13</f>
        <v>2590.1164162515706</v>
      </c>
      <c r="Q1962" s="36">
        <f>(Reference!K$12*List!$G1962)+Reference!K$13</f>
        <v>2672.1968751866607</v>
      </c>
      <c r="R1962" s="36">
        <f>(Reference!L$12*List!$G1962)+Reference!L$13</f>
        <v>2883.1124848553081</v>
      </c>
      <c r="S1962" s="36">
        <f>(Reference!M$12*List!$G1962)+Reference!M$13</f>
        <v>3444.6882830124714</v>
      </c>
      <c r="T1962" s="36">
        <f>(Reference!N$12*List!$G1962)+Reference!N$13</f>
        <v>13895.40089312131</v>
      </c>
      <c r="U1962" s="12">
        <f>(Reference!O$12*List!$G1962)+Reference!O$13</f>
        <v>516.47310546890708</v>
      </c>
      <c r="V1962" s="12">
        <f>(Reference!P$12*List!$G1962)+Reference!P$13</f>
        <v>727.75755770618753</v>
      </c>
      <c r="W1962" s="12">
        <f>(Reference!Q$12*List!$G1962)+Reference!Q$13</f>
        <v>363.87877885309376</v>
      </c>
      <c r="X1962" s="54"/>
      <c r="Y1962" s="1" t="str">
        <f t="shared" si="61"/>
        <v>Granville County, North Carolina</v>
      </c>
      <c r="Z1962" s="41" t="s">
        <v>1574</v>
      </c>
      <c r="AA1962" s="40" t="s">
        <v>2225</v>
      </c>
      <c r="AB1962" s="44" t="s">
        <v>1994</v>
      </c>
      <c r="AC1962" s="63"/>
      <c r="AD1962" s="57">
        <f t="shared" si="60"/>
        <v>0.7833</v>
      </c>
    </row>
    <row r="1963" spans="1:30" x14ac:dyDescent="0.3">
      <c r="A1963" s="47">
        <v>34390</v>
      </c>
      <c r="B1963" s="19">
        <v>99934</v>
      </c>
      <c r="C1963" s="49" t="s">
        <v>1994</v>
      </c>
      <c r="D1963" s="41" t="s">
        <v>445</v>
      </c>
      <c r="E1963" s="44" t="s">
        <v>1994</v>
      </c>
      <c r="F1963" s="18" t="s">
        <v>7</v>
      </c>
      <c r="G1963" s="16">
        <v>0.7833</v>
      </c>
      <c r="H1963" s="36">
        <f>(Reference!B$12*List!$G1963)+Reference!B$13</f>
        <v>795.77524434144868</v>
      </c>
      <c r="I1963" s="36">
        <f>(Reference!C$12*List!$G1963)+Reference!C$13</f>
        <v>1187.4756622975092</v>
      </c>
      <c r="J1963" s="36">
        <f>(Reference!D$12*List!$G1963)+Reference!D$13</f>
        <v>1421.2491212898526</v>
      </c>
      <c r="K1963" s="36">
        <f>(Reference!E$12*List!$G1963)+Reference!E$13</f>
        <v>1757.8829022388275</v>
      </c>
      <c r="L1963" s="36">
        <f>(Reference!F$12*List!$G1963)+Reference!F$13</f>
        <v>1831.1319193897618</v>
      </c>
      <c r="M1963" s="36">
        <f>(Reference!G$12*List!$G1963)+Reference!G$13</f>
        <v>2073.7368201662603</v>
      </c>
      <c r="N1963" s="36">
        <f>(Reference!H$12*List!$G1963)+Reference!H$13</f>
        <v>2152.7002996481187</v>
      </c>
      <c r="O1963" s="36">
        <f>(Reference!I$12*List!$G1963)+Reference!I$13</f>
        <v>2237.3782414609004</v>
      </c>
      <c r="P1963" s="36">
        <f>(Reference!J$12*List!$G1963)+Reference!J$13</f>
        <v>2590.1164162515706</v>
      </c>
      <c r="Q1963" s="36">
        <f>(Reference!K$12*List!$G1963)+Reference!K$13</f>
        <v>2672.1968751866607</v>
      </c>
      <c r="R1963" s="36">
        <f>(Reference!L$12*List!$G1963)+Reference!L$13</f>
        <v>2883.1124848553081</v>
      </c>
      <c r="S1963" s="36">
        <f>(Reference!M$12*List!$G1963)+Reference!M$13</f>
        <v>3444.6882830124714</v>
      </c>
      <c r="T1963" s="36">
        <f>(Reference!N$12*List!$G1963)+Reference!N$13</f>
        <v>13895.40089312131</v>
      </c>
      <c r="U1963" s="12">
        <f>(Reference!O$12*List!$G1963)+Reference!O$13</f>
        <v>516.47310546890708</v>
      </c>
      <c r="V1963" s="12">
        <f>(Reference!P$12*List!$G1963)+Reference!P$13</f>
        <v>727.75755770618753</v>
      </c>
      <c r="W1963" s="12">
        <f>(Reference!Q$12*List!$G1963)+Reference!Q$13</f>
        <v>363.87877885309376</v>
      </c>
      <c r="X1963" s="54"/>
      <c r="Y1963" s="1" t="str">
        <f t="shared" si="61"/>
        <v>Greene County, North Carolina</v>
      </c>
      <c r="Z1963" s="41" t="s">
        <v>445</v>
      </c>
      <c r="AA1963" s="40" t="s">
        <v>2225</v>
      </c>
      <c r="AB1963" s="44" t="s">
        <v>1994</v>
      </c>
      <c r="AC1963" s="63"/>
      <c r="AD1963" s="57">
        <f t="shared" si="60"/>
        <v>0.7833</v>
      </c>
    </row>
    <row r="1964" spans="1:30" x14ac:dyDescent="0.3">
      <c r="A1964" s="47">
        <v>34400</v>
      </c>
      <c r="B1964" s="28">
        <v>24660</v>
      </c>
      <c r="C1964" s="49" t="s">
        <v>2499</v>
      </c>
      <c r="D1964" s="40" t="s">
        <v>520</v>
      </c>
      <c r="E1964" s="43" t="s">
        <v>1994</v>
      </c>
      <c r="F1964" s="18" t="s">
        <v>6</v>
      </c>
      <c r="G1964" s="10">
        <v>0.87529999999999997</v>
      </c>
      <c r="H1964" s="36">
        <f>(Reference!B$12*List!$G1964)+Reference!B$13</f>
        <v>865.06362309297504</v>
      </c>
      <c r="I1964" s="36">
        <f>(Reference!C$12*List!$G1964)+Reference!C$13</f>
        <v>1290.8695087793503</v>
      </c>
      <c r="J1964" s="36">
        <f>(Reference!D$12*List!$G1964)+Reference!D$13</f>
        <v>1544.9976898919083</v>
      </c>
      <c r="K1964" s="36">
        <f>(Reference!E$12*List!$G1964)+Reference!E$13</f>
        <v>1910.942270693992</v>
      </c>
      <c r="L1964" s="36">
        <f>(Reference!F$12*List!$G1964)+Reference!F$13</f>
        <v>1990.5691007759269</v>
      </c>
      <c r="M1964" s="36">
        <f>(Reference!G$12*List!$G1964)+Reference!G$13</f>
        <v>2254.2976798416257</v>
      </c>
      <c r="N1964" s="36">
        <f>(Reference!H$12*List!$G1964)+Reference!H$13</f>
        <v>2340.1365321285339</v>
      </c>
      <c r="O1964" s="36">
        <f>(Reference!I$12*List!$G1964)+Reference!I$13</f>
        <v>2432.1874066204159</v>
      </c>
      <c r="P1964" s="36">
        <f>(Reference!J$12*List!$G1964)+Reference!J$13</f>
        <v>2815.6385954546986</v>
      </c>
      <c r="Q1964" s="36">
        <f>(Reference!K$12*List!$G1964)+Reference!K$13</f>
        <v>2904.8658234897748</v>
      </c>
      <c r="R1964" s="36">
        <f>(Reference!L$12*List!$G1964)+Reference!L$13</f>
        <v>3134.1459157824384</v>
      </c>
      <c r="S1964" s="36">
        <f>(Reference!M$12*List!$G1964)+Reference!M$13</f>
        <v>3744.6182797439383</v>
      </c>
      <c r="T1964" s="36">
        <f>(Reference!N$12*List!$G1964)+Reference!N$13</f>
        <v>15105.277434058007</v>
      </c>
      <c r="U1964" s="12">
        <f>(Reference!O$12*List!$G1964)+Reference!O$13</f>
        <v>561.44256688551775</v>
      </c>
      <c r="V1964" s="12">
        <f>(Reference!P$12*List!$G1964)+Reference!P$13</f>
        <v>791.12361697504798</v>
      </c>
      <c r="W1964" s="12">
        <f>(Reference!Q$12*List!$G1964)+Reference!Q$13</f>
        <v>395.56180848752399</v>
      </c>
      <c r="X1964" s="54"/>
      <c r="Y1964" s="1" t="str">
        <f t="shared" si="61"/>
        <v>Guilford County, North Carolina</v>
      </c>
      <c r="Z1964" s="40" t="s">
        <v>520</v>
      </c>
      <c r="AA1964" s="40" t="s">
        <v>2225</v>
      </c>
      <c r="AB1964" s="43" t="s">
        <v>1994</v>
      </c>
      <c r="AC1964" s="62"/>
      <c r="AD1964" s="57">
        <f t="shared" si="60"/>
        <v>0.87529999999999997</v>
      </c>
    </row>
    <row r="1965" spans="1:30" x14ac:dyDescent="0.3">
      <c r="A1965" s="47">
        <v>34410</v>
      </c>
      <c r="B1965" s="19">
        <v>99934</v>
      </c>
      <c r="C1965" s="49" t="s">
        <v>1994</v>
      </c>
      <c r="D1965" s="41" t="s">
        <v>1575</v>
      </c>
      <c r="E1965" s="44" t="s">
        <v>1994</v>
      </c>
      <c r="F1965" s="18" t="s">
        <v>7</v>
      </c>
      <c r="G1965" s="16">
        <v>0.7833</v>
      </c>
      <c r="H1965" s="36">
        <f>(Reference!B$12*List!$G1965)+Reference!B$13</f>
        <v>795.77524434144868</v>
      </c>
      <c r="I1965" s="36">
        <f>(Reference!C$12*List!$G1965)+Reference!C$13</f>
        <v>1187.4756622975092</v>
      </c>
      <c r="J1965" s="36">
        <f>(Reference!D$12*List!$G1965)+Reference!D$13</f>
        <v>1421.2491212898526</v>
      </c>
      <c r="K1965" s="36">
        <f>(Reference!E$12*List!$G1965)+Reference!E$13</f>
        <v>1757.8829022388275</v>
      </c>
      <c r="L1965" s="36">
        <f>(Reference!F$12*List!$G1965)+Reference!F$13</f>
        <v>1831.1319193897618</v>
      </c>
      <c r="M1965" s="36">
        <f>(Reference!G$12*List!$G1965)+Reference!G$13</f>
        <v>2073.7368201662603</v>
      </c>
      <c r="N1965" s="36">
        <f>(Reference!H$12*List!$G1965)+Reference!H$13</f>
        <v>2152.7002996481187</v>
      </c>
      <c r="O1965" s="36">
        <f>(Reference!I$12*List!$G1965)+Reference!I$13</f>
        <v>2237.3782414609004</v>
      </c>
      <c r="P1965" s="36">
        <f>(Reference!J$12*List!$G1965)+Reference!J$13</f>
        <v>2590.1164162515706</v>
      </c>
      <c r="Q1965" s="36">
        <f>(Reference!K$12*List!$G1965)+Reference!K$13</f>
        <v>2672.1968751866607</v>
      </c>
      <c r="R1965" s="36">
        <f>(Reference!L$12*List!$G1965)+Reference!L$13</f>
        <v>2883.1124848553081</v>
      </c>
      <c r="S1965" s="36">
        <f>(Reference!M$12*List!$G1965)+Reference!M$13</f>
        <v>3444.6882830124714</v>
      </c>
      <c r="T1965" s="36">
        <f>(Reference!N$12*List!$G1965)+Reference!N$13</f>
        <v>13895.40089312131</v>
      </c>
      <c r="U1965" s="12">
        <f>(Reference!O$12*List!$G1965)+Reference!O$13</f>
        <v>516.47310546890708</v>
      </c>
      <c r="V1965" s="12">
        <f>(Reference!P$12*List!$G1965)+Reference!P$13</f>
        <v>727.75755770618753</v>
      </c>
      <c r="W1965" s="12">
        <f>(Reference!Q$12*List!$G1965)+Reference!Q$13</f>
        <v>363.87877885309376</v>
      </c>
      <c r="X1965" s="54"/>
      <c r="Y1965" s="1" t="str">
        <f t="shared" si="61"/>
        <v>Halifax County, North Carolina</v>
      </c>
      <c r="Z1965" s="41" t="s">
        <v>1575</v>
      </c>
      <c r="AA1965" s="40" t="s">
        <v>2225</v>
      </c>
      <c r="AB1965" s="44" t="s">
        <v>1994</v>
      </c>
      <c r="AC1965" s="63"/>
      <c r="AD1965" s="57">
        <f t="shared" si="60"/>
        <v>0.7833</v>
      </c>
    </row>
    <row r="1966" spans="1:30" x14ac:dyDescent="0.3">
      <c r="A1966" s="47">
        <v>34420</v>
      </c>
      <c r="B1966" s="19">
        <v>99934</v>
      </c>
      <c r="C1966" s="49" t="s">
        <v>1994</v>
      </c>
      <c r="D1966" s="41" t="s">
        <v>1576</v>
      </c>
      <c r="E1966" s="44" t="s">
        <v>1994</v>
      </c>
      <c r="F1966" s="18" t="s">
        <v>7</v>
      </c>
      <c r="G1966" s="16">
        <v>0.7833</v>
      </c>
      <c r="H1966" s="36">
        <f>(Reference!B$12*List!$G1966)+Reference!B$13</f>
        <v>795.77524434144868</v>
      </c>
      <c r="I1966" s="36">
        <f>(Reference!C$12*List!$G1966)+Reference!C$13</f>
        <v>1187.4756622975092</v>
      </c>
      <c r="J1966" s="36">
        <f>(Reference!D$12*List!$G1966)+Reference!D$13</f>
        <v>1421.2491212898526</v>
      </c>
      <c r="K1966" s="36">
        <f>(Reference!E$12*List!$G1966)+Reference!E$13</f>
        <v>1757.8829022388275</v>
      </c>
      <c r="L1966" s="36">
        <f>(Reference!F$12*List!$G1966)+Reference!F$13</f>
        <v>1831.1319193897618</v>
      </c>
      <c r="M1966" s="36">
        <f>(Reference!G$12*List!$G1966)+Reference!G$13</f>
        <v>2073.7368201662603</v>
      </c>
      <c r="N1966" s="36">
        <f>(Reference!H$12*List!$G1966)+Reference!H$13</f>
        <v>2152.7002996481187</v>
      </c>
      <c r="O1966" s="36">
        <f>(Reference!I$12*List!$G1966)+Reference!I$13</f>
        <v>2237.3782414609004</v>
      </c>
      <c r="P1966" s="36">
        <f>(Reference!J$12*List!$G1966)+Reference!J$13</f>
        <v>2590.1164162515706</v>
      </c>
      <c r="Q1966" s="36">
        <f>(Reference!K$12*List!$G1966)+Reference!K$13</f>
        <v>2672.1968751866607</v>
      </c>
      <c r="R1966" s="36">
        <f>(Reference!L$12*List!$G1966)+Reference!L$13</f>
        <v>2883.1124848553081</v>
      </c>
      <c r="S1966" s="36">
        <f>(Reference!M$12*List!$G1966)+Reference!M$13</f>
        <v>3444.6882830124714</v>
      </c>
      <c r="T1966" s="36">
        <f>(Reference!N$12*List!$G1966)+Reference!N$13</f>
        <v>13895.40089312131</v>
      </c>
      <c r="U1966" s="12">
        <f>(Reference!O$12*List!$G1966)+Reference!O$13</f>
        <v>516.47310546890708</v>
      </c>
      <c r="V1966" s="12">
        <f>(Reference!P$12*List!$G1966)+Reference!P$13</f>
        <v>727.75755770618753</v>
      </c>
      <c r="W1966" s="12">
        <f>(Reference!Q$12*List!$G1966)+Reference!Q$13</f>
        <v>363.87877885309376</v>
      </c>
      <c r="X1966" s="54"/>
      <c r="Y1966" s="1" t="str">
        <f t="shared" si="61"/>
        <v>Harnett County, North Carolina</v>
      </c>
      <c r="Z1966" s="41" t="s">
        <v>1576</v>
      </c>
      <c r="AA1966" s="40" t="s">
        <v>2225</v>
      </c>
      <c r="AB1966" s="44" t="s">
        <v>1994</v>
      </c>
      <c r="AC1966" s="63"/>
      <c r="AD1966" s="57">
        <f t="shared" si="60"/>
        <v>0.7833</v>
      </c>
    </row>
    <row r="1967" spans="1:30" x14ac:dyDescent="0.3">
      <c r="A1967" s="47">
        <v>34430</v>
      </c>
      <c r="B1967" s="28">
        <v>11700</v>
      </c>
      <c r="C1967" s="49" t="s">
        <v>2490</v>
      </c>
      <c r="D1967" s="40" t="s">
        <v>521</v>
      </c>
      <c r="E1967" s="43" t="s">
        <v>1994</v>
      </c>
      <c r="F1967" s="18" t="s">
        <v>6</v>
      </c>
      <c r="G1967" s="10">
        <v>0.89490000000000003</v>
      </c>
      <c r="H1967" s="36">
        <f>(Reference!B$12*List!$G1967)+Reference!B$13</f>
        <v>879.82506030525678</v>
      </c>
      <c r="I1967" s="36">
        <f>(Reference!C$12*List!$G1967)+Reference!C$13</f>
        <v>1312.8968934646123</v>
      </c>
      <c r="J1967" s="36">
        <f>(Reference!D$12*List!$G1967)+Reference!D$13</f>
        <v>1571.3615153766941</v>
      </c>
      <c r="K1967" s="36">
        <f>(Reference!E$12*List!$G1967)+Reference!E$13</f>
        <v>1943.5505709300924</v>
      </c>
      <c r="L1967" s="36">
        <f>(Reference!F$12*List!$G1967)+Reference!F$13</f>
        <v>2024.5361524625448</v>
      </c>
      <c r="M1967" s="36">
        <f>(Reference!G$12*List!$G1967)+Reference!G$13</f>
        <v>2292.7649934246383</v>
      </c>
      <c r="N1967" s="36">
        <f>(Reference!H$12*List!$G1967)+Reference!H$13</f>
        <v>2380.0685990482752</v>
      </c>
      <c r="O1967" s="36">
        <f>(Reference!I$12*List!$G1967)+Reference!I$13</f>
        <v>2473.6902287630955</v>
      </c>
      <c r="P1967" s="36">
        <f>(Reference!J$12*List!$G1967)+Reference!J$13</f>
        <v>2863.6846249371042</v>
      </c>
      <c r="Q1967" s="36">
        <f>(Reference!K$12*List!$G1967)+Reference!K$13</f>
        <v>2954.4344255195683</v>
      </c>
      <c r="R1967" s="36">
        <f>(Reference!L$12*List!$G1967)+Reference!L$13</f>
        <v>3187.6269510669135</v>
      </c>
      <c r="S1967" s="36">
        <f>(Reference!M$12*List!$G1967)+Reference!M$13</f>
        <v>3808.5164094823817</v>
      </c>
      <c r="T1967" s="36">
        <f>(Reference!N$12*List!$G1967)+Reference!N$13</f>
        <v>15363.033740605391</v>
      </c>
      <c r="U1967" s="12">
        <f>(Reference!O$12*List!$G1967)+Reference!O$13</f>
        <v>571.02301736123047</v>
      </c>
      <c r="V1967" s="12">
        <f>(Reference!P$12*List!$G1967)+Reference!P$13</f>
        <v>804.62334264537026</v>
      </c>
      <c r="W1967" s="12">
        <f>(Reference!Q$12*List!$G1967)+Reference!Q$13</f>
        <v>402.31167132268513</v>
      </c>
      <c r="X1967" s="54"/>
      <c r="Y1967" s="1" t="str">
        <f t="shared" si="61"/>
        <v>Haywood County, North Carolina</v>
      </c>
      <c r="Z1967" s="40" t="s">
        <v>521</v>
      </c>
      <c r="AA1967" s="40" t="s">
        <v>2225</v>
      </c>
      <c r="AB1967" s="43" t="s">
        <v>1994</v>
      </c>
      <c r="AC1967" s="62"/>
      <c r="AD1967" s="57">
        <f t="shared" si="60"/>
        <v>0.89490000000000003</v>
      </c>
    </row>
    <row r="1968" spans="1:30" x14ac:dyDescent="0.3">
      <c r="A1968" s="47">
        <v>34440</v>
      </c>
      <c r="B1968" s="28">
        <v>11700</v>
      </c>
      <c r="C1968" s="49" t="s">
        <v>2490</v>
      </c>
      <c r="D1968" s="40" t="s">
        <v>330</v>
      </c>
      <c r="E1968" s="43" t="s">
        <v>1994</v>
      </c>
      <c r="F1968" s="18" t="s">
        <v>6</v>
      </c>
      <c r="G1968" s="10">
        <v>0.89490000000000003</v>
      </c>
      <c r="H1968" s="36">
        <f>(Reference!B$12*List!$G1968)+Reference!B$13</f>
        <v>879.82506030525678</v>
      </c>
      <c r="I1968" s="36">
        <f>(Reference!C$12*List!$G1968)+Reference!C$13</f>
        <v>1312.8968934646123</v>
      </c>
      <c r="J1968" s="36">
        <f>(Reference!D$12*List!$G1968)+Reference!D$13</f>
        <v>1571.3615153766941</v>
      </c>
      <c r="K1968" s="36">
        <f>(Reference!E$12*List!$G1968)+Reference!E$13</f>
        <v>1943.5505709300924</v>
      </c>
      <c r="L1968" s="36">
        <f>(Reference!F$12*List!$G1968)+Reference!F$13</f>
        <v>2024.5361524625448</v>
      </c>
      <c r="M1968" s="36">
        <f>(Reference!G$12*List!$G1968)+Reference!G$13</f>
        <v>2292.7649934246383</v>
      </c>
      <c r="N1968" s="36">
        <f>(Reference!H$12*List!$G1968)+Reference!H$13</f>
        <v>2380.0685990482752</v>
      </c>
      <c r="O1968" s="36">
        <f>(Reference!I$12*List!$G1968)+Reference!I$13</f>
        <v>2473.6902287630955</v>
      </c>
      <c r="P1968" s="36">
        <f>(Reference!J$12*List!$G1968)+Reference!J$13</f>
        <v>2863.6846249371042</v>
      </c>
      <c r="Q1968" s="36">
        <f>(Reference!K$12*List!$G1968)+Reference!K$13</f>
        <v>2954.4344255195683</v>
      </c>
      <c r="R1968" s="36">
        <f>(Reference!L$12*List!$G1968)+Reference!L$13</f>
        <v>3187.6269510669135</v>
      </c>
      <c r="S1968" s="36">
        <f>(Reference!M$12*List!$G1968)+Reference!M$13</f>
        <v>3808.5164094823817</v>
      </c>
      <c r="T1968" s="36">
        <f>(Reference!N$12*List!$G1968)+Reference!N$13</f>
        <v>15363.033740605391</v>
      </c>
      <c r="U1968" s="12">
        <f>(Reference!O$12*List!$G1968)+Reference!O$13</f>
        <v>571.02301736123047</v>
      </c>
      <c r="V1968" s="12">
        <f>(Reference!P$12*List!$G1968)+Reference!P$13</f>
        <v>804.62334264537026</v>
      </c>
      <c r="W1968" s="12">
        <f>(Reference!Q$12*List!$G1968)+Reference!Q$13</f>
        <v>402.31167132268513</v>
      </c>
      <c r="X1968" s="54"/>
      <c r="Y1968" s="1" t="str">
        <f t="shared" si="61"/>
        <v>Henderson County, North Carolina</v>
      </c>
      <c r="Z1968" s="40" t="s">
        <v>330</v>
      </c>
      <c r="AA1968" s="40" t="s">
        <v>2225</v>
      </c>
      <c r="AB1968" s="43" t="s">
        <v>1994</v>
      </c>
      <c r="AC1968" s="62"/>
      <c r="AD1968" s="57">
        <f t="shared" si="60"/>
        <v>0.89490000000000003</v>
      </c>
    </row>
    <row r="1969" spans="1:30" x14ac:dyDescent="0.3">
      <c r="A1969" s="47">
        <v>34450</v>
      </c>
      <c r="B1969" s="19">
        <v>99934</v>
      </c>
      <c r="C1969" s="49" t="s">
        <v>1994</v>
      </c>
      <c r="D1969" s="41" t="s">
        <v>1577</v>
      </c>
      <c r="E1969" s="44" t="s">
        <v>1994</v>
      </c>
      <c r="F1969" s="18" t="s">
        <v>7</v>
      </c>
      <c r="G1969" s="16">
        <v>0.7833</v>
      </c>
      <c r="H1969" s="36">
        <f>(Reference!B$12*List!$G1969)+Reference!B$13</f>
        <v>795.77524434144868</v>
      </c>
      <c r="I1969" s="36">
        <f>(Reference!C$12*List!$G1969)+Reference!C$13</f>
        <v>1187.4756622975092</v>
      </c>
      <c r="J1969" s="36">
        <f>(Reference!D$12*List!$G1969)+Reference!D$13</f>
        <v>1421.2491212898526</v>
      </c>
      <c r="K1969" s="36">
        <f>(Reference!E$12*List!$G1969)+Reference!E$13</f>
        <v>1757.8829022388275</v>
      </c>
      <c r="L1969" s="36">
        <f>(Reference!F$12*List!$G1969)+Reference!F$13</f>
        <v>1831.1319193897618</v>
      </c>
      <c r="M1969" s="36">
        <f>(Reference!G$12*List!$G1969)+Reference!G$13</f>
        <v>2073.7368201662603</v>
      </c>
      <c r="N1969" s="36">
        <f>(Reference!H$12*List!$G1969)+Reference!H$13</f>
        <v>2152.7002996481187</v>
      </c>
      <c r="O1969" s="36">
        <f>(Reference!I$12*List!$G1969)+Reference!I$13</f>
        <v>2237.3782414609004</v>
      </c>
      <c r="P1969" s="36">
        <f>(Reference!J$12*List!$G1969)+Reference!J$13</f>
        <v>2590.1164162515706</v>
      </c>
      <c r="Q1969" s="36">
        <f>(Reference!K$12*List!$G1969)+Reference!K$13</f>
        <v>2672.1968751866607</v>
      </c>
      <c r="R1969" s="36">
        <f>(Reference!L$12*List!$G1969)+Reference!L$13</f>
        <v>2883.1124848553081</v>
      </c>
      <c r="S1969" s="36">
        <f>(Reference!M$12*List!$G1969)+Reference!M$13</f>
        <v>3444.6882830124714</v>
      </c>
      <c r="T1969" s="36">
        <f>(Reference!N$12*List!$G1969)+Reference!N$13</f>
        <v>13895.40089312131</v>
      </c>
      <c r="U1969" s="12">
        <f>(Reference!O$12*List!$G1969)+Reference!O$13</f>
        <v>516.47310546890708</v>
      </c>
      <c r="V1969" s="12">
        <f>(Reference!P$12*List!$G1969)+Reference!P$13</f>
        <v>727.75755770618753</v>
      </c>
      <c r="W1969" s="12">
        <f>(Reference!Q$12*List!$G1969)+Reference!Q$13</f>
        <v>363.87877885309376</v>
      </c>
      <c r="X1969" s="54"/>
      <c r="Y1969" s="1" t="str">
        <f t="shared" si="61"/>
        <v>Hertford County, North Carolina</v>
      </c>
      <c r="Z1969" s="41" t="s">
        <v>1577</v>
      </c>
      <c r="AA1969" s="40" t="s">
        <v>2225</v>
      </c>
      <c r="AB1969" s="44" t="s">
        <v>1994</v>
      </c>
      <c r="AC1969" s="63"/>
      <c r="AD1969" s="57">
        <f t="shared" si="60"/>
        <v>0.7833</v>
      </c>
    </row>
    <row r="1970" spans="1:30" x14ac:dyDescent="0.3">
      <c r="A1970" s="47">
        <v>34460</v>
      </c>
      <c r="B1970" s="28">
        <v>22180</v>
      </c>
      <c r="C1970" s="49" t="s">
        <v>2494</v>
      </c>
      <c r="D1970" s="40" t="s">
        <v>522</v>
      </c>
      <c r="E1970" s="43" t="s">
        <v>1994</v>
      </c>
      <c r="F1970" s="18" t="s">
        <v>6</v>
      </c>
      <c r="G1970" s="10">
        <v>0.79830000000000001</v>
      </c>
      <c r="H1970" s="36">
        <f>(Reference!B$12*List!$G1970)+Reference!B$13</f>
        <v>807.07226261615403</v>
      </c>
      <c r="I1970" s="36">
        <f>(Reference!C$12*List!$G1970)+Reference!C$13</f>
        <v>1204.3333546586787</v>
      </c>
      <c r="J1970" s="36">
        <f>(Reference!D$12*List!$G1970)+Reference!D$13</f>
        <v>1441.4255183445357</v>
      </c>
      <c r="K1970" s="36">
        <f>(Reference!E$12*List!$G1970)+Reference!E$13</f>
        <v>1782.8382340521696</v>
      </c>
      <c r="L1970" s="36">
        <f>(Reference!F$12*List!$G1970)+Reference!F$13</f>
        <v>1857.1271120070714</v>
      </c>
      <c r="M1970" s="36">
        <f>(Reference!G$12*List!$G1970)+Reference!G$13</f>
        <v>2103.1760907655053</v>
      </c>
      <c r="N1970" s="36">
        <f>(Reference!H$12*List!$G1970)+Reference!H$13</f>
        <v>2183.2605549438385</v>
      </c>
      <c r="O1970" s="36">
        <f>(Reference!I$12*List!$G1970)+Reference!I$13</f>
        <v>2269.1406053456039</v>
      </c>
      <c r="P1970" s="36">
        <f>(Reference!J$12*List!$G1970)+Reference!J$13</f>
        <v>2626.8863367738195</v>
      </c>
      <c r="Q1970" s="36">
        <f>(Reference!K$12*List!$G1970)+Reference!K$13</f>
        <v>2710.1320298012988</v>
      </c>
      <c r="R1970" s="36">
        <f>(Reference!L$12*List!$G1970)+Reference!L$13</f>
        <v>2924.0418485934269</v>
      </c>
      <c r="S1970" s="36">
        <f>(Reference!M$12*List!$G1970)+Reference!M$13</f>
        <v>3493.5899129143409</v>
      </c>
      <c r="T1970" s="36">
        <f>(Reference!N$12*List!$G1970)+Reference!N$13</f>
        <v>14092.663372621857</v>
      </c>
      <c r="U1970" s="12">
        <f>(Reference!O$12*List!$G1970)+Reference!O$13</f>
        <v>523.80508287378927</v>
      </c>
      <c r="V1970" s="12">
        <f>(Reference!P$12*List!$G1970)+Reference!P$13</f>
        <v>738.08898041306679</v>
      </c>
      <c r="W1970" s="12">
        <f>(Reference!Q$12*List!$G1970)+Reference!Q$13</f>
        <v>369.0444902065334</v>
      </c>
      <c r="X1970" s="54"/>
      <c r="Y1970" s="1" t="str">
        <f t="shared" si="61"/>
        <v>Hoke County, North Carolina</v>
      </c>
      <c r="Z1970" s="40" t="s">
        <v>522</v>
      </c>
      <c r="AA1970" s="40" t="s">
        <v>2225</v>
      </c>
      <c r="AB1970" s="43" t="s">
        <v>1994</v>
      </c>
      <c r="AC1970" s="62"/>
      <c r="AD1970" s="57">
        <f t="shared" si="60"/>
        <v>0.79830000000000001</v>
      </c>
    </row>
    <row r="1971" spans="1:30" x14ac:dyDescent="0.3">
      <c r="A1971" s="47">
        <v>34470</v>
      </c>
      <c r="B1971" s="19">
        <v>99934</v>
      </c>
      <c r="C1971" s="49" t="s">
        <v>1994</v>
      </c>
      <c r="D1971" s="41" t="s">
        <v>1578</v>
      </c>
      <c r="E1971" s="44" t="s">
        <v>1994</v>
      </c>
      <c r="F1971" s="18" t="s">
        <v>7</v>
      </c>
      <c r="G1971" s="16">
        <v>0.7833</v>
      </c>
      <c r="H1971" s="36">
        <f>(Reference!B$12*List!$G1971)+Reference!B$13</f>
        <v>795.77524434144868</v>
      </c>
      <c r="I1971" s="36">
        <f>(Reference!C$12*List!$G1971)+Reference!C$13</f>
        <v>1187.4756622975092</v>
      </c>
      <c r="J1971" s="36">
        <f>(Reference!D$12*List!$G1971)+Reference!D$13</f>
        <v>1421.2491212898526</v>
      </c>
      <c r="K1971" s="36">
        <f>(Reference!E$12*List!$G1971)+Reference!E$13</f>
        <v>1757.8829022388275</v>
      </c>
      <c r="L1971" s="36">
        <f>(Reference!F$12*List!$G1971)+Reference!F$13</f>
        <v>1831.1319193897618</v>
      </c>
      <c r="M1971" s="36">
        <f>(Reference!G$12*List!$G1971)+Reference!G$13</f>
        <v>2073.7368201662603</v>
      </c>
      <c r="N1971" s="36">
        <f>(Reference!H$12*List!$G1971)+Reference!H$13</f>
        <v>2152.7002996481187</v>
      </c>
      <c r="O1971" s="36">
        <f>(Reference!I$12*List!$G1971)+Reference!I$13</f>
        <v>2237.3782414609004</v>
      </c>
      <c r="P1971" s="36">
        <f>(Reference!J$12*List!$G1971)+Reference!J$13</f>
        <v>2590.1164162515706</v>
      </c>
      <c r="Q1971" s="36">
        <f>(Reference!K$12*List!$G1971)+Reference!K$13</f>
        <v>2672.1968751866607</v>
      </c>
      <c r="R1971" s="36">
        <f>(Reference!L$12*List!$G1971)+Reference!L$13</f>
        <v>2883.1124848553081</v>
      </c>
      <c r="S1971" s="36">
        <f>(Reference!M$12*List!$G1971)+Reference!M$13</f>
        <v>3444.6882830124714</v>
      </c>
      <c r="T1971" s="36">
        <f>(Reference!N$12*List!$G1971)+Reference!N$13</f>
        <v>13895.40089312131</v>
      </c>
      <c r="U1971" s="12">
        <f>(Reference!O$12*List!$G1971)+Reference!O$13</f>
        <v>516.47310546890708</v>
      </c>
      <c r="V1971" s="12">
        <f>(Reference!P$12*List!$G1971)+Reference!P$13</f>
        <v>727.75755770618753</v>
      </c>
      <c r="W1971" s="12">
        <f>(Reference!Q$12*List!$G1971)+Reference!Q$13</f>
        <v>363.87877885309376</v>
      </c>
      <c r="X1971" s="54"/>
      <c r="Y1971" s="1" t="str">
        <f t="shared" si="61"/>
        <v>Hyde County, North Carolina</v>
      </c>
      <c r="Z1971" s="41" t="s">
        <v>1578</v>
      </c>
      <c r="AA1971" s="40" t="s">
        <v>2225</v>
      </c>
      <c r="AB1971" s="44" t="s">
        <v>1994</v>
      </c>
      <c r="AC1971" s="63"/>
      <c r="AD1971" s="57">
        <f t="shared" si="60"/>
        <v>0.7833</v>
      </c>
    </row>
    <row r="1972" spans="1:30" x14ac:dyDescent="0.3">
      <c r="A1972" s="47">
        <v>34480</v>
      </c>
      <c r="B1972" s="28">
        <v>16740</v>
      </c>
      <c r="C1972" s="49" t="s">
        <v>2491</v>
      </c>
      <c r="D1972" s="40" t="s">
        <v>894</v>
      </c>
      <c r="E1972" s="43" t="s">
        <v>1994</v>
      </c>
      <c r="F1972" s="18" t="s">
        <v>6</v>
      </c>
      <c r="G1972" s="10">
        <v>0.93969999999999998</v>
      </c>
      <c r="H1972" s="36">
        <f>(Reference!B$12*List!$G1972)+Reference!B$13</f>
        <v>913.56548821904357</v>
      </c>
      <c r="I1972" s="36">
        <f>(Reference!C$12*List!$G1972)+Reference!C$13</f>
        <v>1363.2452013166394</v>
      </c>
      <c r="J1972" s="36">
        <f>(Reference!D$12*List!$G1972)+Reference!D$13</f>
        <v>1631.6216879133474</v>
      </c>
      <c r="K1972" s="36">
        <f>(Reference!E$12*List!$G1972)+Reference!E$13</f>
        <v>2018.083828612607</v>
      </c>
      <c r="L1972" s="36">
        <f>(Reference!F$12*List!$G1972)+Reference!F$13</f>
        <v>2102.1751277462427</v>
      </c>
      <c r="M1972" s="36">
        <f>(Reference!G$12*List!$G1972)+Reference!G$13</f>
        <v>2380.6902816143815</v>
      </c>
      <c r="N1972" s="36">
        <f>(Reference!H$12*List!$G1972)+Reference!H$13</f>
        <v>2471.341894864825</v>
      </c>
      <c r="O1972" s="36">
        <f>(Reference!I$12*List!$G1972)+Reference!I$13</f>
        <v>2568.5538222320765</v>
      </c>
      <c r="P1972" s="36">
        <f>(Reference!J$12*List!$G1972)+Reference!J$13</f>
        <v>2973.5041208968878</v>
      </c>
      <c r="Q1972" s="36">
        <f>(Reference!K$12*List!$G1972)+Reference!K$13</f>
        <v>3067.7340873019548</v>
      </c>
      <c r="R1972" s="36">
        <f>(Reference!L$12*List!$G1972)+Reference!L$13</f>
        <v>3309.8693174314294</v>
      </c>
      <c r="S1972" s="36">
        <f>(Reference!M$12*List!$G1972)+Reference!M$13</f>
        <v>3954.5692774559657</v>
      </c>
      <c r="T1972" s="36">
        <f>(Reference!N$12*List!$G1972)+Reference!N$13</f>
        <v>15952.191012713694</v>
      </c>
      <c r="U1972" s="12">
        <f>(Reference!O$12*List!$G1972)+Reference!O$13</f>
        <v>592.92118987714525</v>
      </c>
      <c r="V1972" s="12">
        <f>(Reference!P$12*List!$G1972)+Reference!P$13</f>
        <v>835.47985846325014</v>
      </c>
      <c r="W1972" s="12">
        <f>(Reference!Q$12*List!$G1972)+Reference!Q$13</f>
        <v>417.73992923162507</v>
      </c>
      <c r="X1972" s="54"/>
      <c r="Y1972" s="1" t="str">
        <f t="shared" si="61"/>
        <v>Iredell County, North Carolina</v>
      </c>
      <c r="Z1972" s="40" t="s">
        <v>894</v>
      </c>
      <c r="AA1972" s="40" t="s">
        <v>2225</v>
      </c>
      <c r="AB1972" s="43" t="s">
        <v>1994</v>
      </c>
      <c r="AC1972" s="62"/>
      <c r="AD1972" s="57">
        <f t="shared" si="60"/>
        <v>0.93969999999999998</v>
      </c>
    </row>
    <row r="1973" spans="1:30" x14ac:dyDescent="0.3">
      <c r="A1973" s="47">
        <v>34490</v>
      </c>
      <c r="B1973" s="19">
        <v>99934</v>
      </c>
      <c r="C1973" s="49" t="s">
        <v>1994</v>
      </c>
      <c r="D1973" s="41" t="s">
        <v>308</v>
      </c>
      <c r="E1973" s="44" t="s">
        <v>1994</v>
      </c>
      <c r="F1973" s="18" t="s">
        <v>7</v>
      </c>
      <c r="G1973" s="16">
        <v>0.7833</v>
      </c>
      <c r="H1973" s="36">
        <f>(Reference!B$12*List!$G1973)+Reference!B$13</f>
        <v>795.77524434144868</v>
      </c>
      <c r="I1973" s="36">
        <f>(Reference!C$12*List!$G1973)+Reference!C$13</f>
        <v>1187.4756622975092</v>
      </c>
      <c r="J1973" s="36">
        <f>(Reference!D$12*List!$G1973)+Reference!D$13</f>
        <v>1421.2491212898526</v>
      </c>
      <c r="K1973" s="36">
        <f>(Reference!E$12*List!$G1973)+Reference!E$13</f>
        <v>1757.8829022388275</v>
      </c>
      <c r="L1973" s="36">
        <f>(Reference!F$12*List!$G1973)+Reference!F$13</f>
        <v>1831.1319193897618</v>
      </c>
      <c r="M1973" s="36">
        <f>(Reference!G$12*List!$G1973)+Reference!G$13</f>
        <v>2073.7368201662603</v>
      </c>
      <c r="N1973" s="36">
        <f>(Reference!H$12*List!$G1973)+Reference!H$13</f>
        <v>2152.7002996481187</v>
      </c>
      <c r="O1973" s="36">
        <f>(Reference!I$12*List!$G1973)+Reference!I$13</f>
        <v>2237.3782414609004</v>
      </c>
      <c r="P1973" s="36">
        <f>(Reference!J$12*List!$G1973)+Reference!J$13</f>
        <v>2590.1164162515706</v>
      </c>
      <c r="Q1973" s="36">
        <f>(Reference!K$12*List!$G1973)+Reference!K$13</f>
        <v>2672.1968751866607</v>
      </c>
      <c r="R1973" s="36">
        <f>(Reference!L$12*List!$G1973)+Reference!L$13</f>
        <v>2883.1124848553081</v>
      </c>
      <c r="S1973" s="36">
        <f>(Reference!M$12*List!$G1973)+Reference!M$13</f>
        <v>3444.6882830124714</v>
      </c>
      <c r="T1973" s="36">
        <f>(Reference!N$12*List!$G1973)+Reference!N$13</f>
        <v>13895.40089312131</v>
      </c>
      <c r="U1973" s="12">
        <f>(Reference!O$12*List!$G1973)+Reference!O$13</f>
        <v>516.47310546890708</v>
      </c>
      <c r="V1973" s="12">
        <f>(Reference!P$12*List!$G1973)+Reference!P$13</f>
        <v>727.75755770618753</v>
      </c>
      <c r="W1973" s="12">
        <f>(Reference!Q$12*List!$G1973)+Reference!Q$13</f>
        <v>363.87877885309376</v>
      </c>
      <c r="X1973" s="54"/>
      <c r="Y1973" s="1" t="str">
        <f t="shared" si="61"/>
        <v>Jackson County, North Carolina</v>
      </c>
      <c r="Z1973" s="41" t="s">
        <v>308</v>
      </c>
      <c r="AA1973" s="40" t="s">
        <v>2225</v>
      </c>
      <c r="AB1973" s="44" t="s">
        <v>1994</v>
      </c>
      <c r="AC1973" s="63"/>
      <c r="AD1973" s="57">
        <f t="shared" si="60"/>
        <v>0.7833</v>
      </c>
    </row>
    <row r="1974" spans="1:30" x14ac:dyDescent="0.3">
      <c r="A1974" s="47">
        <v>34500</v>
      </c>
      <c r="B1974" s="28">
        <v>39580</v>
      </c>
      <c r="C1974" s="49" t="s">
        <v>2498</v>
      </c>
      <c r="D1974" s="40" t="s">
        <v>523</v>
      </c>
      <c r="E1974" s="43" t="s">
        <v>1994</v>
      </c>
      <c r="F1974" s="18" t="s">
        <v>6</v>
      </c>
      <c r="G1974" s="10">
        <v>0.93640000000000001</v>
      </c>
      <c r="H1974" s="36">
        <f>(Reference!B$12*List!$G1974)+Reference!B$13</f>
        <v>911.08014419860831</v>
      </c>
      <c r="I1974" s="36">
        <f>(Reference!C$12*List!$G1974)+Reference!C$13</f>
        <v>1359.536508997182</v>
      </c>
      <c r="J1974" s="36">
        <f>(Reference!D$12*List!$G1974)+Reference!D$13</f>
        <v>1627.182880561317</v>
      </c>
      <c r="K1974" s="36">
        <f>(Reference!E$12*List!$G1974)+Reference!E$13</f>
        <v>2012.5936556136719</v>
      </c>
      <c r="L1974" s="36">
        <f>(Reference!F$12*List!$G1974)+Reference!F$13</f>
        <v>2096.4561853704345</v>
      </c>
      <c r="M1974" s="36">
        <f>(Reference!G$12*List!$G1974)+Reference!G$13</f>
        <v>2374.2136420825482</v>
      </c>
      <c r="N1974" s="36">
        <f>(Reference!H$12*List!$G1974)+Reference!H$13</f>
        <v>2464.618638699767</v>
      </c>
      <c r="O1974" s="36">
        <f>(Reference!I$12*List!$G1974)+Reference!I$13</f>
        <v>2561.5661021774422</v>
      </c>
      <c r="P1974" s="36">
        <f>(Reference!J$12*List!$G1974)+Reference!J$13</f>
        <v>2965.4147383819932</v>
      </c>
      <c r="Q1974" s="36">
        <f>(Reference!K$12*List!$G1974)+Reference!K$13</f>
        <v>3059.3883532867339</v>
      </c>
      <c r="R1974" s="36">
        <f>(Reference!L$12*List!$G1974)+Reference!L$13</f>
        <v>3300.864857409043</v>
      </c>
      <c r="S1974" s="36">
        <f>(Reference!M$12*List!$G1974)+Reference!M$13</f>
        <v>3943.8109188775543</v>
      </c>
      <c r="T1974" s="36">
        <f>(Reference!N$12*List!$G1974)+Reference!N$13</f>
        <v>15908.793267223577</v>
      </c>
      <c r="U1974" s="12">
        <f>(Reference!O$12*List!$G1974)+Reference!O$13</f>
        <v>591.30815484807113</v>
      </c>
      <c r="V1974" s="12">
        <f>(Reference!P$12*List!$G1974)+Reference!P$13</f>
        <v>833.20694546773666</v>
      </c>
      <c r="W1974" s="12">
        <f>(Reference!Q$12*List!$G1974)+Reference!Q$13</f>
        <v>416.60347273386833</v>
      </c>
      <c r="X1974" s="54"/>
      <c r="Y1974" s="1" t="str">
        <f t="shared" si="61"/>
        <v>Johnston County, North Carolina</v>
      </c>
      <c r="Z1974" s="40" t="s">
        <v>523</v>
      </c>
      <c r="AA1974" s="40" t="s">
        <v>2225</v>
      </c>
      <c r="AB1974" s="43" t="s">
        <v>1994</v>
      </c>
      <c r="AC1974" s="62"/>
      <c r="AD1974" s="57">
        <f t="shared" si="60"/>
        <v>0.93640000000000001</v>
      </c>
    </row>
    <row r="1975" spans="1:30" x14ac:dyDescent="0.3">
      <c r="A1975" s="47">
        <v>34510</v>
      </c>
      <c r="B1975" s="28">
        <v>35100</v>
      </c>
      <c r="C1975" s="49" t="s">
        <v>2493</v>
      </c>
      <c r="D1975" s="40" t="s">
        <v>199</v>
      </c>
      <c r="E1975" s="43" t="s">
        <v>1994</v>
      </c>
      <c r="F1975" s="18" t="s">
        <v>6</v>
      </c>
      <c r="G1975" s="10">
        <v>0.82169999999999999</v>
      </c>
      <c r="H1975" s="36">
        <f>(Reference!B$12*List!$G1975)+Reference!B$13</f>
        <v>824.69561112469444</v>
      </c>
      <c r="I1975" s="36">
        <f>(Reference!C$12*List!$G1975)+Reference!C$13</f>
        <v>1230.6313547421037</v>
      </c>
      <c r="J1975" s="36">
        <f>(Reference!D$12*List!$G1975)+Reference!D$13</f>
        <v>1472.9006977498411</v>
      </c>
      <c r="K1975" s="36">
        <f>(Reference!E$12*List!$G1975)+Reference!E$13</f>
        <v>1821.7685516809831</v>
      </c>
      <c r="L1975" s="36">
        <f>(Reference!F$12*List!$G1975)+Reference!F$13</f>
        <v>1897.6796124900743</v>
      </c>
      <c r="M1975" s="36">
        <f>(Reference!G$12*List!$G1975)+Reference!G$13</f>
        <v>2149.1013529003258</v>
      </c>
      <c r="N1975" s="36">
        <f>(Reference!H$12*List!$G1975)+Reference!H$13</f>
        <v>2230.9345532051616</v>
      </c>
      <c r="O1975" s="36">
        <f>(Reference!I$12*List!$G1975)+Reference!I$13</f>
        <v>2318.6898930057419</v>
      </c>
      <c r="P1975" s="36">
        <f>(Reference!J$12*List!$G1975)+Reference!J$13</f>
        <v>2684.247412788528</v>
      </c>
      <c r="Q1975" s="36">
        <f>(Reference!K$12*List!$G1975)+Reference!K$13</f>
        <v>2769.3108710001343</v>
      </c>
      <c r="R1975" s="36">
        <f>(Reference!L$12*List!$G1975)+Reference!L$13</f>
        <v>2987.8916560248927</v>
      </c>
      <c r="S1975" s="36">
        <f>(Reference!M$12*List!$G1975)+Reference!M$13</f>
        <v>3569.8764555612574</v>
      </c>
      <c r="T1975" s="36">
        <f>(Reference!N$12*List!$G1975)+Reference!N$13</f>
        <v>14400.392840642715</v>
      </c>
      <c r="U1975" s="12">
        <f>(Reference!O$12*List!$G1975)+Reference!O$13</f>
        <v>535.24296762540553</v>
      </c>
      <c r="V1975" s="12">
        <f>(Reference!P$12*List!$G1975)+Reference!P$13</f>
        <v>754.20599983579882</v>
      </c>
      <c r="W1975" s="12">
        <f>(Reference!Q$12*List!$G1975)+Reference!Q$13</f>
        <v>377.10299991789941</v>
      </c>
      <c r="X1975" s="54"/>
      <c r="Y1975" s="1" t="str">
        <f t="shared" si="61"/>
        <v>Jones County, North Carolina</v>
      </c>
      <c r="Z1975" s="40" t="s">
        <v>199</v>
      </c>
      <c r="AA1975" s="40" t="s">
        <v>2225</v>
      </c>
      <c r="AB1975" s="43" t="s">
        <v>1994</v>
      </c>
      <c r="AC1975" s="62"/>
      <c r="AD1975" s="57">
        <f t="shared" si="60"/>
        <v>0.82169999999999999</v>
      </c>
    </row>
    <row r="1976" spans="1:30" x14ac:dyDescent="0.3">
      <c r="A1976" s="47">
        <v>34520</v>
      </c>
      <c r="B1976" s="19">
        <v>99934</v>
      </c>
      <c r="C1976" s="49" t="s">
        <v>1994</v>
      </c>
      <c r="D1976" s="41" t="s">
        <v>28</v>
      </c>
      <c r="E1976" s="44" t="s">
        <v>1994</v>
      </c>
      <c r="F1976" s="18" t="s">
        <v>7</v>
      </c>
      <c r="G1976" s="16">
        <v>0.7833</v>
      </c>
      <c r="H1976" s="36">
        <f>(Reference!B$12*List!$G1976)+Reference!B$13</f>
        <v>795.77524434144868</v>
      </c>
      <c r="I1976" s="36">
        <f>(Reference!C$12*List!$G1976)+Reference!C$13</f>
        <v>1187.4756622975092</v>
      </c>
      <c r="J1976" s="36">
        <f>(Reference!D$12*List!$G1976)+Reference!D$13</f>
        <v>1421.2491212898526</v>
      </c>
      <c r="K1976" s="36">
        <f>(Reference!E$12*List!$G1976)+Reference!E$13</f>
        <v>1757.8829022388275</v>
      </c>
      <c r="L1976" s="36">
        <f>(Reference!F$12*List!$G1976)+Reference!F$13</f>
        <v>1831.1319193897618</v>
      </c>
      <c r="M1976" s="36">
        <f>(Reference!G$12*List!$G1976)+Reference!G$13</f>
        <v>2073.7368201662603</v>
      </c>
      <c r="N1976" s="36">
        <f>(Reference!H$12*List!$G1976)+Reference!H$13</f>
        <v>2152.7002996481187</v>
      </c>
      <c r="O1976" s="36">
        <f>(Reference!I$12*List!$G1976)+Reference!I$13</f>
        <v>2237.3782414609004</v>
      </c>
      <c r="P1976" s="36">
        <f>(Reference!J$12*List!$G1976)+Reference!J$13</f>
        <v>2590.1164162515706</v>
      </c>
      <c r="Q1976" s="36">
        <f>(Reference!K$12*List!$G1976)+Reference!K$13</f>
        <v>2672.1968751866607</v>
      </c>
      <c r="R1976" s="36">
        <f>(Reference!L$12*List!$G1976)+Reference!L$13</f>
        <v>2883.1124848553081</v>
      </c>
      <c r="S1976" s="36">
        <f>(Reference!M$12*List!$G1976)+Reference!M$13</f>
        <v>3444.6882830124714</v>
      </c>
      <c r="T1976" s="36">
        <f>(Reference!N$12*List!$G1976)+Reference!N$13</f>
        <v>13895.40089312131</v>
      </c>
      <c r="U1976" s="12">
        <f>(Reference!O$12*List!$G1976)+Reference!O$13</f>
        <v>516.47310546890708</v>
      </c>
      <c r="V1976" s="12">
        <f>(Reference!P$12*List!$G1976)+Reference!P$13</f>
        <v>727.75755770618753</v>
      </c>
      <c r="W1976" s="12">
        <f>(Reference!Q$12*List!$G1976)+Reference!Q$13</f>
        <v>363.87877885309376</v>
      </c>
      <c r="X1976" s="54"/>
      <c r="Y1976" s="1" t="str">
        <f t="shared" si="61"/>
        <v>Lee County, North Carolina</v>
      </c>
      <c r="Z1976" s="41" t="s">
        <v>28</v>
      </c>
      <c r="AA1976" s="40" t="s">
        <v>2225</v>
      </c>
      <c r="AB1976" s="44" t="s">
        <v>1994</v>
      </c>
      <c r="AC1976" s="63"/>
      <c r="AD1976" s="57">
        <f t="shared" si="60"/>
        <v>0.7833</v>
      </c>
    </row>
    <row r="1977" spans="1:30" x14ac:dyDescent="0.3">
      <c r="A1977" s="47">
        <v>34530</v>
      </c>
      <c r="B1977" s="19">
        <v>99934</v>
      </c>
      <c r="C1977" s="49" t="s">
        <v>1994</v>
      </c>
      <c r="D1977" s="41" t="s">
        <v>1579</v>
      </c>
      <c r="E1977" s="44" t="s">
        <v>1994</v>
      </c>
      <c r="F1977" s="18" t="s">
        <v>7</v>
      </c>
      <c r="G1977" s="16">
        <v>0.7833</v>
      </c>
      <c r="H1977" s="36">
        <f>(Reference!B$12*List!$G1977)+Reference!B$13</f>
        <v>795.77524434144868</v>
      </c>
      <c r="I1977" s="36">
        <f>(Reference!C$12*List!$G1977)+Reference!C$13</f>
        <v>1187.4756622975092</v>
      </c>
      <c r="J1977" s="36">
        <f>(Reference!D$12*List!$G1977)+Reference!D$13</f>
        <v>1421.2491212898526</v>
      </c>
      <c r="K1977" s="36">
        <f>(Reference!E$12*List!$G1977)+Reference!E$13</f>
        <v>1757.8829022388275</v>
      </c>
      <c r="L1977" s="36">
        <f>(Reference!F$12*List!$G1977)+Reference!F$13</f>
        <v>1831.1319193897618</v>
      </c>
      <c r="M1977" s="36">
        <f>(Reference!G$12*List!$G1977)+Reference!G$13</f>
        <v>2073.7368201662603</v>
      </c>
      <c r="N1977" s="36">
        <f>(Reference!H$12*List!$G1977)+Reference!H$13</f>
        <v>2152.7002996481187</v>
      </c>
      <c r="O1977" s="36">
        <f>(Reference!I$12*List!$G1977)+Reference!I$13</f>
        <v>2237.3782414609004</v>
      </c>
      <c r="P1977" s="36">
        <f>(Reference!J$12*List!$G1977)+Reference!J$13</f>
        <v>2590.1164162515706</v>
      </c>
      <c r="Q1977" s="36">
        <f>(Reference!K$12*List!$G1977)+Reference!K$13</f>
        <v>2672.1968751866607</v>
      </c>
      <c r="R1977" s="36">
        <f>(Reference!L$12*List!$G1977)+Reference!L$13</f>
        <v>2883.1124848553081</v>
      </c>
      <c r="S1977" s="36">
        <f>(Reference!M$12*List!$G1977)+Reference!M$13</f>
        <v>3444.6882830124714</v>
      </c>
      <c r="T1977" s="36">
        <f>(Reference!N$12*List!$G1977)+Reference!N$13</f>
        <v>13895.40089312131</v>
      </c>
      <c r="U1977" s="12">
        <f>(Reference!O$12*List!$G1977)+Reference!O$13</f>
        <v>516.47310546890708</v>
      </c>
      <c r="V1977" s="12">
        <f>(Reference!P$12*List!$G1977)+Reference!P$13</f>
        <v>727.75755770618753</v>
      </c>
      <c r="W1977" s="12">
        <f>(Reference!Q$12*List!$G1977)+Reference!Q$13</f>
        <v>363.87877885309376</v>
      </c>
      <c r="X1977" s="54"/>
      <c r="Y1977" s="1" t="str">
        <f t="shared" si="61"/>
        <v>Lenoir County, North Carolina</v>
      </c>
      <c r="Z1977" s="41" t="s">
        <v>1579</v>
      </c>
      <c r="AA1977" s="40" t="s">
        <v>2225</v>
      </c>
      <c r="AB1977" s="44" t="s">
        <v>1994</v>
      </c>
      <c r="AC1977" s="63"/>
      <c r="AD1977" s="57">
        <f t="shared" si="60"/>
        <v>0.7833</v>
      </c>
    </row>
    <row r="1978" spans="1:30" x14ac:dyDescent="0.3">
      <c r="A1978" s="47">
        <v>34540</v>
      </c>
      <c r="B1978" s="28">
        <v>16740</v>
      </c>
      <c r="C1978" s="49" t="s">
        <v>2491</v>
      </c>
      <c r="D1978" s="40" t="s">
        <v>58</v>
      </c>
      <c r="E1978" s="43" t="s">
        <v>1994</v>
      </c>
      <c r="F1978" s="18" t="s">
        <v>6</v>
      </c>
      <c r="G1978" s="10">
        <v>0.93969999999999998</v>
      </c>
      <c r="H1978" s="36">
        <f>(Reference!B$12*List!$G1978)+Reference!B$13</f>
        <v>913.56548821904357</v>
      </c>
      <c r="I1978" s="36">
        <f>(Reference!C$12*List!$G1978)+Reference!C$13</f>
        <v>1363.2452013166394</v>
      </c>
      <c r="J1978" s="36">
        <f>(Reference!D$12*List!$G1978)+Reference!D$13</f>
        <v>1631.6216879133474</v>
      </c>
      <c r="K1978" s="36">
        <f>(Reference!E$12*List!$G1978)+Reference!E$13</f>
        <v>2018.083828612607</v>
      </c>
      <c r="L1978" s="36">
        <f>(Reference!F$12*List!$G1978)+Reference!F$13</f>
        <v>2102.1751277462427</v>
      </c>
      <c r="M1978" s="36">
        <f>(Reference!G$12*List!$G1978)+Reference!G$13</f>
        <v>2380.6902816143815</v>
      </c>
      <c r="N1978" s="36">
        <f>(Reference!H$12*List!$G1978)+Reference!H$13</f>
        <v>2471.341894864825</v>
      </c>
      <c r="O1978" s="36">
        <f>(Reference!I$12*List!$G1978)+Reference!I$13</f>
        <v>2568.5538222320765</v>
      </c>
      <c r="P1978" s="36">
        <f>(Reference!J$12*List!$G1978)+Reference!J$13</f>
        <v>2973.5041208968878</v>
      </c>
      <c r="Q1978" s="36">
        <f>(Reference!K$12*List!$G1978)+Reference!K$13</f>
        <v>3067.7340873019548</v>
      </c>
      <c r="R1978" s="36">
        <f>(Reference!L$12*List!$G1978)+Reference!L$13</f>
        <v>3309.8693174314294</v>
      </c>
      <c r="S1978" s="36">
        <f>(Reference!M$12*List!$G1978)+Reference!M$13</f>
        <v>3954.5692774559657</v>
      </c>
      <c r="T1978" s="36">
        <f>(Reference!N$12*List!$G1978)+Reference!N$13</f>
        <v>15952.191012713694</v>
      </c>
      <c r="U1978" s="12">
        <f>(Reference!O$12*List!$G1978)+Reference!O$13</f>
        <v>592.92118987714525</v>
      </c>
      <c r="V1978" s="12">
        <f>(Reference!P$12*List!$G1978)+Reference!P$13</f>
        <v>835.47985846325014</v>
      </c>
      <c r="W1978" s="12">
        <f>(Reference!Q$12*List!$G1978)+Reference!Q$13</f>
        <v>417.73992923162507</v>
      </c>
      <c r="X1978" s="54"/>
      <c r="Y1978" s="1" t="str">
        <f t="shared" si="61"/>
        <v>Lincoln County, North Carolina</v>
      </c>
      <c r="Z1978" s="40" t="s">
        <v>58</v>
      </c>
      <c r="AA1978" s="40" t="s">
        <v>2225</v>
      </c>
      <c r="AB1978" s="43" t="s">
        <v>1994</v>
      </c>
      <c r="AC1978" s="62"/>
      <c r="AD1978" s="57">
        <f t="shared" si="60"/>
        <v>0.93969999999999998</v>
      </c>
    </row>
    <row r="1979" spans="1:30" x14ac:dyDescent="0.3">
      <c r="A1979" s="47">
        <v>34560</v>
      </c>
      <c r="B1979" s="19">
        <v>99934</v>
      </c>
      <c r="C1979" s="49" t="s">
        <v>1994</v>
      </c>
      <c r="D1979" s="41" t="s">
        <v>250</v>
      </c>
      <c r="E1979" s="44" t="s">
        <v>1994</v>
      </c>
      <c r="F1979" s="18" t="s">
        <v>7</v>
      </c>
      <c r="G1979" s="16">
        <v>0.7833</v>
      </c>
      <c r="H1979" s="36">
        <f>(Reference!B$12*List!$G1979)+Reference!B$13</f>
        <v>795.77524434144868</v>
      </c>
      <c r="I1979" s="36">
        <f>(Reference!C$12*List!$G1979)+Reference!C$13</f>
        <v>1187.4756622975092</v>
      </c>
      <c r="J1979" s="36">
        <f>(Reference!D$12*List!$G1979)+Reference!D$13</f>
        <v>1421.2491212898526</v>
      </c>
      <c r="K1979" s="36">
        <f>(Reference!E$12*List!$G1979)+Reference!E$13</f>
        <v>1757.8829022388275</v>
      </c>
      <c r="L1979" s="36">
        <f>(Reference!F$12*List!$G1979)+Reference!F$13</f>
        <v>1831.1319193897618</v>
      </c>
      <c r="M1979" s="36">
        <f>(Reference!G$12*List!$G1979)+Reference!G$13</f>
        <v>2073.7368201662603</v>
      </c>
      <c r="N1979" s="36">
        <f>(Reference!H$12*List!$G1979)+Reference!H$13</f>
        <v>2152.7002996481187</v>
      </c>
      <c r="O1979" s="36">
        <f>(Reference!I$12*List!$G1979)+Reference!I$13</f>
        <v>2237.3782414609004</v>
      </c>
      <c r="P1979" s="36">
        <f>(Reference!J$12*List!$G1979)+Reference!J$13</f>
        <v>2590.1164162515706</v>
      </c>
      <c r="Q1979" s="36">
        <f>(Reference!K$12*List!$G1979)+Reference!K$13</f>
        <v>2672.1968751866607</v>
      </c>
      <c r="R1979" s="36">
        <f>(Reference!L$12*List!$G1979)+Reference!L$13</f>
        <v>2883.1124848553081</v>
      </c>
      <c r="S1979" s="36">
        <f>(Reference!M$12*List!$G1979)+Reference!M$13</f>
        <v>3444.6882830124714</v>
      </c>
      <c r="T1979" s="36">
        <f>(Reference!N$12*List!$G1979)+Reference!N$13</f>
        <v>13895.40089312131</v>
      </c>
      <c r="U1979" s="12">
        <f>(Reference!O$12*List!$G1979)+Reference!O$13</f>
        <v>516.47310546890708</v>
      </c>
      <c r="V1979" s="12">
        <f>(Reference!P$12*List!$G1979)+Reference!P$13</f>
        <v>727.75755770618753</v>
      </c>
      <c r="W1979" s="12">
        <f>(Reference!Q$12*List!$G1979)+Reference!Q$13</f>
        <v>363.87877885309376</v>
      </c>
      <c r="X1979" s="54"/>
      <c r="Y1979" s="1" t="str">
        <f t="shared" si="61"/>
        <v>Macon County, North Carolina</v>
      </c>
      <c r="Z1979" s="41" t="s">
        <v>250</v>
      </c>
      <c r="AA1979" s="40" t="s">
        <v>2225</v>
      </c>
      <c r="AB1979" s="44" t="s">
        <v>1994</v>
      </c>
      <c r="AC1979" s="63"/>
      <c r="AD1979" s="57">
        <f t="shared" si="60"/>
        <v>0.7833</v>
      </c>
    </row>
    <row r="1980" spans="1:30" x14ac:dyDescent="0.3">
      <c r="A1980" s="47">
        <v>34570</v>
      </c>
      <c r="B1980" s="28">
        <v>11700</v>
      </c>
      <c r="C1980" s="49" t="s">
        <v>2490</v>
      </c>
      <c r="D1980" s="40" t="s">
        <v>31</v>
      </c>
      <c r="E1980" s="43" t="s">
        <v>1994</v>
      </c>
      <c r="F1980" s="18" t="s">
        <v>6</v>
      </c>
      <c r="G1980" s="10">
        <v>0.89490000000000003</v>
      </c>
      <c r="H1980" s="36">
        <f>(Reference!B$12*List!$G1980)+Reference!B$13</f>
        <v>879.82506030525678</v>
      </c>
      <c r="I1980" s="36">
        <f>(Reference!C$12*List!$G1980)+Reference!C$13</f>
        <v>1312.8968934646123</v>
      </c>
      <c r="J1980" s="36">
        <f>(Reference!D$12*List!$G1980)+Reference!D$13</f>
        <v>1571.3615153766941</v>
      </c>
      <c r="K1980" s="36">
        <f>(Reference!E$12*List!$G1980)+Reference!E$13</f>
        <v>1943.5505709300924</v>
      </c>
      <c r="L1980" s="36">
        <f>(Reference!F$12*List!$G1980)+Reference!F$13</f>
        <v>2024.5361524625448</v>
      </c>
      <c r="M1980" s="36">
        <f>(Reference!G$12*List!$G1980)+Reference!G$13</f>
        <v>2292.7649934246383</v>
      </c>
      <c r="N1980" s="36">
        <f>(Reference!H$12*List!$G1980)+Reference!H$13</f>
        <v>2380.0685990482752</v>
      </c>
      <c r="O1980" s="36">
        <f>(Reference!I$12*List!$G1980)+Reference!I$13</f>
        <v>2473.6902287630955</v>
      </c>
      <c r="P1980" s="36">
        <f>(Reference!J$12*List!$G1980)+Reference!J$13</f>
        <v>2863.6846249371042</v>
      </c>
      <c r="Q1980" s="36">
        <f>(Reference!K$12*List!$G1980)+Reference!K$13</f>
        <v>2954.4344255195683</v>
      </c>
      <c r="R1980" s="36">
        <f>(Reference!L$12*List!$G1980)+Reference!L$13</f>
        <v>3187.6269510669135</v>
      </c>
      <c r="S1980" s="36">
        <f>(Reference!M$12*List!$G1980)+Reference!M$13</f>
        <v>3808.5164094823817</v>
      </c>
      <c r="T1980" s="36">
        <f>(Reference!N$12*List!$G1980)+Reference!N$13</f>
        <v>15363.033740605391</v>
      </c>
      <c r="U1980" s="12">
        <f>(Reference!O$12*List!$G1980)+Reference!O$13</f>
        <v>571.02301736123047</v>
      </c>
      <c r="V1980" s="12">
        <f>(Reference!P$12*List!$G1980)+Reference!P$13</f>
        <v>804.62334264537026</v>
      </c>
      <c r="W1980" s="12">
        <f>(Reference!Q$12*List!$G1980)+Reference!Q$13</f>
        <v>402.31167132268513</v>
      </c>
      <c r="X1980" s="54"/>
      <c r="Y1980" s="1" t="str">
        <f t="shared" si="61"/>
        <v>Madison County, North Carolina</v>
      </c>
      <c r="Z1980" s="40" t="s">
        <v>31</v>
      </c>
      <c r="AA1980" s="40" t="s">
        <v>2225</v>
      </c>
      <c r="AB1980" s="43" t="s">
        <v>1994</v>
      </c>
      <c r="AC1980" s="62"/>
      <c r="AD1980" s="57">
        <f t="shared" si="60"/>
        <v>0.89490000000000003</v>
      </c>
    </row>
    <row r="1981" spans="1:30" x14ac:dyDescent="0.3">
      <c r="A1981" s="47">
        <v>34580</v>
      </c>
      <c r="B1981" s="19">
        <v>99934</v>
      </c>
      <c r="C1981" s="49" t="s">
        <v>1994</v>
      </c>
      <c r="D1981" s="41" t="s">
        <v>150</v>
      </c>
      <c r="E1981" s="44" t="s">
        <v>1994</v>
      </c>
      <c r="F1981" s="18" t="s">
        <v>7</v>
      </c>
      <c r="G1981" s="16">
        <v>0.7833</v>
      </c>
      <c r="H1981" s="36">
        <f>(Reference!B$12*List!$G1981)+Reference!B$13</f>
        <v>795.77524434144868</v>
      </c>
      <c r="I1981" s="36">
        <f>(Reference!C$12*List!$G1981)+Reference!C$13</f>
        <v>1187.4756622975092</v>
      </c>
      <c r="J1981" s="36">
        <f>(Reference!D$12*List!$G1981)+Reference!D$13</f>
        <v>1421.2491212898526</v>
      </c>
      <c r="K1981" s="36">
        <f>(Reference!E$12*List!$G1981)+Reference!E$13</f>
        <v>1757.8829022388275</v>
      </c>
      <c r="L1981" s="36">
        <f>(Reference!F$12*List!$G1981)+Reference!F$13</f>
        <v>1831.1319193897618</v>
      </c>
      <c r="M1981" s="36">
        <f>(Reference!G$12*List!$G1981)+Reference!G$13</f>
        <v>2073.7368201662603</v>
      </c>
      <c r="N1981" s="36">
        <f>(Reference!H$12*List!$G1981)+Reference!H$13</f>
        <v>2152.7002996481187</v>
      </c>
      <c r="O1981" s="36">
        <f>(Reference!I$12*List!$G1981)+Reference!I$13</f>
        <v>2237.3782414609004</v>
      </c>
      <c r="P1981" s="36">
        <f>(Reference!J$12*List!$G1981)+Reference!J$13</f>
        <v>2590.1164162515706</v>
      </c>
      <c r="Q1981" s="36">
        <f>(Reference!K$12*List!$G1981)+Reference!K$13</f>
        <v>2672.1968751866607</v>
      </c>
      <c r="R1981" s="36">
        <f>(Reference!L$12*List!$G1981)+Reference!L$13</f>
        <v>2883.1124848553081</v>
      </c>
      <c r="S1981" s="36">
        <f>(Reference!M$12*List!$G1981)+Reference!M$13</f>
        <v>3444.6882830124714</v>
      </c>
      <c r="T1981" s="36">
        <f>(Reference!N$12*List!$G1981)+Reference!N$13</f>
        <v>13895.40089312131</v>
      </c>
      <c r="U1981" s="12">
        <f>(Reference!O$12*List!$G1981)+Reference!O$13</f>
        <v>516.47310546890708</v>
      </c>
      <c r="V1981" s="12">
        <f>(Reference!P$12*List!$G1981)+Reference!P$13</f>
        <v>727.75755770618753</v>
      </c>
      <c r="W1981" s="12">
        <f>(Reference!Q$12*List!$G1981)+Reference!Q$13</f>
        <v>363.87877885309376</v>
      </c>
      <c r="X1981" s="54"/>
      <c r="Y1981" s="1" t="str">
        <f t="shared" si="61"/>
        <v>Martin County, North Carolina</v>
      </c>
      <c r="Z1981" s="41" t="s">
        <v>150</v>
      </c>
      <c r="AA1981" s="40" t="s">
        <v>2225</v>
      </c>
      <c r="AB1981" s="44" t="s">
        <v>1994</v>
      </c>
      <c r="AC1981" s="63"/>
      <c r="AD1981" s="57">
        <f t="shared" si="60"/>
        <v>0.7833</v>
      </c>
    </row>
    <row r="1982" spans="1:30" x14ac:dyDescent="0.3">
      <c r="A1982" s="47">
        <v>34550</v>
      </c>
      <c r="B1982" s="19">
        <v>99934</v>
      </c>
      <c r="C1982" s="49" t="s">
        <v>1994</v>
      </c>
      <c r="D1982" s="41" t="s">
        <v>1580</v>
      </c>
      <c r="E1982" s="44" t="s">
        <v>1994</v>
      </c>
      <c r="F1982" s="18" t="s">
        <v>7</v>
      </c>
      <c r="G1982" s="16">
        <v>0.7833</v>
      </c>
      <c r="H1982" s="36">
        <f>(Reference!B$12*List!$G1982)+Reference!B$13</f>
        <v>795.77524434144868</v>
      </c>
      <c r="I1982" s="36">
        <f>(Reference!C$12*List!$G1982)+Reference!C$13</f>
        <v>1187.4756622975092</v>
      </c>
      <c r="J1982" s="36">
        <f>(Reference!D$12*List!$G1982)+Reference!D$13</f>
        <v>1421.2491212898526</v>
      </c>
      <c r="K1982" s="36">
        <f>(Reference!E$12*List!$G1982)+Reference!E$13</f>
        <v>1757.8829022388275</v>
      </c>
      <c r="L1982" s="36">
        <f>(Reference!F$12*List!$G1982)+Reference!F$13</f>
        <v>1831.1319193897618</v>
      </c>
      <c r="M1982" s="36">
        <f>(Reference!G$12*List!$G1982)+Reference!G$13</f>
        <v>2073.7368201662603</v>
      </c>
      <c r="N1982" s="36">
        <f>(Reference!H$12*List!$G1982)+Reference!H$13</f>
        <v>2152.7002996481187</v>
      </c>
      <c r="O1982" s="36">
        <f>(Reference!I$12*List!$G1982)+Reference!I$13</f>
        <v>2237.3782414609004</v>
      </c>
      <c r="P1982" s="36">
        <f>(Reference!J$12*List!$G1982)+Reference!J$13</f>
        <v>2590.1164162515706</v>
      </c>
      <c r="Q1982" s="36">
        <f>(Reference!K$12*List!$G1982)+Reference!K$13</f>
        <v>2672.1968751866607</v>
      </c>
      <c r="R1982" s="36">
        <f>(Reference!L$12*List!$G1982)+Reference!L$13</f>
        <v>2883.1124848553081</v>
      </c>
      <c r="S1982" s="36">
        <f>(Reference!M$12*List!$G1982)+Reference!M$13</f>
        <v>3444.6882830124714</v>
      </c>
      <c r="T1982" s="36">
        <f>(Reference!N$12*List!$G1982)+Reference!N$13</f>
        <v>13895.40089312131</v>
      </c>
      <c r="U1982" s="12">
        <f>(Reference!O$12*List!$G1982)+Reference!O$13</f>
        <v>516.47310546890708</v>
      </c>
      <c r="V1982" s="12">
        <f>(Reference!P$12*List!$G1982)+Reference!P$13</f>
        <v>727.75755770618753</v>
      </c>
      <c r="W1982" s="12">
        <f>(Reference!Q$12*List!$G1982)+Reference!Q$13</f>
        <v>363.87877885309376</v>
      </c>
      <c r="X1982" s="54"/>
      <c r="Y1982" s="1" t="str">
        <f t="shared" si="61"/>
        <v>Mc Dowell County, North Carolina</v>
      </c>
      <c r="Z1982" s="41" t="s">
        <v>1580</v>
      </c>
      <c r="AA1982" s="40" t="s">
        <v>2225</v>
      </c>
      <c r="AB1982" s="44" t="s">
        <v>1994</v>
      </c>
      <c r="AC1982" s="63"/>
      <c r="AD1982" s="57">
        <f t="shared" si="60"/>
        <v>0.7833</v>
      </c>
    </row>
    <row r="1983" spans="1:30" x14ac:dyDescent="0.3">
      <c r="A1983" s="47">
        <v>34590</v>
      </c>
      <c r="B1983" s="28">
        <v>16740</v>
      </c>
      <c r="C1983" s="49" t="s">
        <v>2491</v>
      </c>
      <c r="D1983" s="40" t="s">
        <v>524</v>
      </c>
      <c r="E1983" s="43" t="s">
        <v>1994</v>
      </c>
      <c r="F1983" s="18" t="s">
        <v>6</v>
      </c>
      <c r="G1983" s="10">
        <v>0.93969999999999998</v>
      </c>
      <c r="H1983" s="36">
        <f>(Reference!B$12*List!$G1983)+Reference!B$13</f>
        <v>913.56548821904357</v>
      </c>
      <c r="I1983" s="36">
        <f>(Reference!C$12*List!$G1983)+Reference!C$13</f>
        <v>1363.2452013166394</v>
      </c>
      <c r="J1983" s="36">
        <f>(Reference!D$12*List!$G1983)+Reference!D$13</f>
        <v>1631.6216879133474</v>
      </c>
      <c r="K1983" s="36">
        <f>(Reference!E$12*List!$G1983)+Reference!E$13</f>
        <v>2018.083828612607</v>
      </c>
      <c r="L1983" s="36">
        <f>(Reference!F$12*List!$G1983)+Reference!F$13</f>
        <v>2102.1751277462427</v>
      </c>
      <c r="M1983" s="36">
        <f>(Reference!G$12*List!$G1983)+Reference!G$13</f>
        <v>2380.6902816143815</v>
      </c>
      <c r="N1983" s="36">
        <f>(Reference!H$12*List!$G1983)+Reference!H$13</f>
        <v>2471.341894864825</v>
      </c>
      <c r="O1983" s="36">
        <f>(Reference!I$12*List!$G1983)+Reference!I$13</f>
        <v>2568.5538222320765</v>
      </c>
      <c r="P1983" s="36">
        <f>(Reference!J$12*List!$G1983)+Reference!J$13</f>
        <v>2973.5041208968878</v>
      </c>
      <c r="Q1983" s="36">
        <f>(Reference!K$12*List!$G1983)+Reference!K$13</f>
        <v>3067.7340873019548</v>
      </c>
      <c r="R1983" s="36">
        <f>(Reference!L$12*List!$G1983)+Reference!L$13</f>
        <v>3309.8693174314294</v>
      </c>
      <c r="S1983" s="36">
        <f>(Reference!M$12*List!$G1983)+Reference!M$13</f>
        <v>3954.5692774559657</v>
      </c>
      <c r="T1983" s="36">
        <f>(Reference!N$12*List!$G1983)+Reference!N$13</f>
        <v>15952.191012713694</v>
      </c>
      <c r="U1983" s="12">
        <f>(Reference!O$12*List!$G1983)+Reference!O$13</f>
        <v>592.92118987714525</v>
      </c>
      <c r="V1983" s="12">
        <f>(Reference!P$12*List!$G1983)+Reference!P$13</f>
        <v>835.47985846325014</v>
      </c>
      <c r="W1983" s="12">
        <f>(Reference!Q$12*List!$G1983)+Reference!Q$13</f>
        <v>417.73992923162507</v>
      </c>
      <c r="X1983" s="54"/>
      <c r="Y1983" s="1" t="str">
        <f t="shared" si="61"/>
        <v>Mecklenburg County, North Carolina</v>
      </c>
      <c r="Z1983" s="40" t="s">
        <v>524</v>
      </c>
      <c r="AA1983" s="40" t="s">
        <v>2225</v>
      </c>
      <c r="AB1983" s="43" t="s">
        <v>1994</v>
      </c>
      <c r="AC1983" s="62"/>
      <c r="AD1983" s="57">
        <f t="shared" si="60"/>
        <v>0.93969999999999998</v>
      </c>
    </row>
    <row r="1984" spans="1:30" x14ac:dyDescent="0.3">
      <c r="A1984" s="47">
        <v>34600</v>
      </c>
      <c r="B1984" s="19">
        <v>99934</v>
      </c>
      <c r="C1984" s="49" t="s">
        <v>1994</v>
      </c>
      <c r="D1984" s="41" t="s">
        <v>1089</v>
      </c>
      <c r="E1984" s="44" t="s">
        <v>1994</v>
      </c>
      <c r="F1984" s="18" t="s">
        <v>7</v>
      </c>
      <c r="G1984" s="16">
        <v>0.7833</v>
      </c>
      <c r="H1984" s="36">
        <f>(Reference!B$12*List!$G1984)+Reference!B$13</f>
        <v>795.77524434144868</v>
      </c>
      <c r="I1984" s="36">
        <f>(Reference!C$12*List!$G1984)+Reference!C$13</f>
        <v>1187.4756622975092</v>
      </c>
      <c r="J1984" s="36">
        <f>(Reference!D$12*List!$G1984)+Reference!D$13</f>
        <v>1421.2491212898526</v>
      </c>
      <c r="K1984" s="36">
        <f>(Reference!E$12*List!$G1984)+Reference!E$13</f>
        <v>1757.8829022388275</v>
      </c>
      <c r="L1984" s="36">
        <f>(Reference!F$12*List!$G1984)+Reference!F$13</f>
        <v>1831.1319193897618</v>
      </c>
      <c r="M1984" s="36">
        <f>(Reference!G$12*List!$G1984)+Reference!G$13</f>
        <v>2073.7368201662603</v>
      </c>
      <c r="N1984" s="36">
        <f>(Reference!H$12*List!$G1984)+Reference!H$13</f>
        <v>2152.7002996481187</v>
      </c>
      <c r="O1984" s="36">
        <f>(Reference!I$12*List!$G1984)+Reference!I$13</f>
        <v>2237.3782414609004</v>
      </c>
      <c r="P1984" s="36">
        <f>(Reference!J$12*List!$G1984)+Reference!J$13</f>
        <v>2590.1164162515706</v>
      </c>
      <c r="Q1984" s="36">
        <f>(Reference!K$12*List!$G1984)+Reference!K$13</f>
        <v>2672.1968751866607</v>
      </c>
      <c r="R1984" s="36">
        <f>(Reference!L$12*List!$G1984)+Reference!L$13</f>
        <v>2883.1124848553081</v>
      </c>
      <c r="S1984" s="36">
        <f>(Reference!M$12*List!$G1984)+Reference!M$13</f>
        <v>3444.6882830124714</v>
      </c>
      <c r="T1984" s="36">
        <f>(Reference!N$12*List!$G1984)+Reference!N$13</f>
        <v>13895.40089312131</v>
      </c>
      <c r="U1984" s="12">
        <f>(Reference!O$12*List!$G1984)+Reference!O$13</f>
        <v>516.47310546890708</v>
      </c>
      <c r="V1984" s="12">
        <f>(Reference!P$12*List!$G1984)+Reference!P$13</f>
        <v>727.75755770618753</v>
      </c>
      <c r="W1984" s="12">
        <f>(Reference!Q$12*List!$G1984)+Reference!Q$13</f>
        <v>363.87877885309376</v>
      </c>
      <c r="X1984" s="54"/>
      <c r="Y1984" s="1" t="str">
        <f t="shared" si="61"/>
        <v>Mitchell County, North Carolina</v>
      </c>
      <c r="Z1984" s="41" t="s">
        <v>1089</v>
      </c>
      <c r="AA1984" s="40" t="s">
        <v>2225</v>
      </c>
      <c r="AB1984" s="44" t="s">
        <v>1994</v>
      </c>
      <c r="AC1984" s="63"/>
      <c r="AD1984" s="57">
        <f t="shared" si="60"/>
        <v>0.7833</v>
      </c>
    </row>
    <row r="1985" spans="1:30" x14ac:dyDescent="0.3">
      <c r="A1985" s="47">
        <v>34610</v>
      </c>
      <c r="B1985" s="19">
        <v>99934</v>
      </c>
      <c r="C1985" s="49" t="s">
        <v>1994</v>
      </c>
      <c r="D1985" s="41" t="s">
        <v>33</v>
      </c>
      <c r="E1985" s="44" t="s">
        <v>1994</v>
      </c>
      <c r="F1985" s="18" t="s">
        <v>7</v>
      </c>
      <c r="G1985" s="16">
        <v>0.7833</v>
      </c>
      <c r="H1985" s="36">
        <f>(Reference!B$12*List!$G1985)+Reference!B$13</f>
        <v>795.77524434144868</v>
      </c>
      <c r="I1985" s="36">
        <f>(Reference!C$12*List!$G1985)+Reference!C$13</f>
        <v>1187.4756622975092</v>
      </c>
      <c r="J1985" s="36">
        <f>(Reference!D$12*List!$G1985)+Reference!D$13</f>
        <v>1421.2491212898526</v>
      </c>
      <c r="K1985" s="36">
        <f>(Reference!E$12*List!$G1985)+Reference!E$13</f>
        <v>1757.8829022388275</v>
      </c>
      <c r="L1985" s="36">
        <f>(Reference!F$12*List!$G1985)+Reference!F$13</f>
        <v>1831.1319193897618</v>
      </c>
      <c r="M1985" s="36">
        <f>(Reference!G$12*List!$G1985)+Reference!G$13</f>
        <v>2073.7368201662603</v>
      </c>
      <c r="N1985" s="36">
        <f>(Reference!H$12*List!$G1985)+Reference!H$13</f>
        <v>2152.7002996481187</v>
      </c>
      <c r="O1985" s="36">
        <f>(Reference!I$12*List!$G1985)+Reference!I$13</f>
        <v>2237.3782414609004</v>
      </c>
      <c r="P1985" s="36">
        <f>(Reference!J$12*List!$G1985)+Reference!J$13</f>
        <v>2590.1164162515706</v>
      </c>
      <c r="Q1985" s="36">
        <f>(Reference!K$12*List!$G1985)+Reference!K$13</f>
        <v>2672.1968751866607</v>
      </c>
      <c r="R1985" s="36">
        <f>(Reference!L$12*List!$G1985)+Reference!L$13</f>
        <v>2883.1124848553081</v>
      </c>
      <c r="S1985" s="36">
        <f>(Reference!M$12*List!$G1985)+Reference!M$13</f>
        <v>3444.6882830124714</v>
      </c>
      <c r="T1985" s="36">
        <f>(Reference!N$12*List!$G1985)+Reference!N$13</f>
        <v>13895.40089312131</v>
      </c>
      <c r="U1985" s="12">
        <f>(Reference!O$12*List!$G1985)+Reference!O$13</f>
        <v>516.47310546890708</v>
      </c>
      <c r="V1985" s="12">
        <f>(Reference!P$12*List!$G1985)+Reference!P$13</f>
        <v>727.75755770618753</v>
      </c>
      <c r="W1985" s="12">
        <f>(Reference!Q$12*List!$G1985)+Reference!Q$13</f>
        <v>363.87877885309376</v>
      </c>
      <c r="X1985" s="54"/>
      <c r="Y1985" s="1" t="str">
        <f t="shared" si="61"/>
        <v>Montgomery County, North Carolina</v>
      </c>
      <c r="Z1985" s="41" t="s">
        <v>33</v>
      </c>
      <c r="AA1985" s="40" t="s">
        <v>2225</v>
      </c>
      <c r="AB1985" s="44" t="s">
        <v>1994</v>
      </c>
      <c r="AC1985" s="63"/>
      <c r="AD1985" s="57">
        <f t="shared" si="60"/>
        <v>0.7833</v>
      </c>
    </row>
    <row r="1986" spans="1:30" x14ac:dyDescent="0.3">
      <c r="A1986" s="47">
        <v>34620</v>
      </c>
      <c r="B1986" s="19">
        <v>99934</v>
      </c>
      <c r="C1986" s="49" t="s">
        <v>1994</v>
      </c>
      <c r="D1986" s="41" t="s">
        <v>1581</v>
      </c>
      <c r="E1986" s="44" t="s">
        <v>1994</v>
      </c>
      <c r="F1986" s="18" t="s">
        <v>7</v>
      </c>
      <c r="G1986" s="16">
        <v>0.7833</v>
      </c>
      <c r="H1986" s="36">
        <f>(Reference!B$12*List!$G1986)+Reference!B$13</f>
        <v>795.77524434144868</v>
      </c>
      <c r="I1986" s="36">
        <f>(Reference!C$12*List!$G1986)+Reference!C$13</f>
        <v>1187.4756622975092</v>
      </c>
      <c r="J1986" s="36">
        <f>(Reference!D$12*List!$G1986)+Reference!D$13</f>
        <v>1421.2491212898526</v>
      </c>
      <c r="K1986" s="36">
        <f>(Reference!E$12*List!$G1986)+Reference!E$13</f>
        <v>1757.8829022388275</v>
      </c>
      <c r="L1986" s="36">
        <f>(Reference!F$12*List!$G1986)+Reference!F$13</f>
        <v>1831.1319193897618</v>
      </c>
      <c r="M1986" s="36">
        <f>(Reference!G$12*List!$G1986)+Reference!G$13</f>
        <v>2073.7368201662603</v>
      </c>
      <c r="N1986" s="36">
        <f>(Reference!H$12*List!$G1986)+Reference!H$13</f>
        <v>2152.7002996481187</v>
      </c>
      <c r="O1986" s="36">
        <f>(Reference!I$12*List!$G1986)+Reference!I$13</f>
        <v>2237.3782414609004</v>
      </c>
      <c r="P1986" s="36">
        <f>(Reference!J$12*List!$G1986)+Reference!J$13</f>
        <v>2590.1164162515706</v>
      </c>
      <c r="Q1986" s="36">
        <f>(Reference!K$12*List!$G1986)+Reference!K$13</f>
        <v>2672.1968751866607</v>
      </c>
      <c r="R1986" s="36">
        <f>(Reference!L$12*List!$G1986)+Reference!L$13</f>
        <v>2883.1124848553081</v>
      </c>
      <c r="S1986" s="36">
        <f>(Reference!M$12*List!$G1986)+Reference!M$13</f>
        <v>3444.6882830124714</v>
      </c>
      <c r="T1986" s="36">
        <f>(Reference!N$12*List!$G1986)+Reference!N$13</f>
        <v>13895.40089312131</v>
      </c>
      <c r="U1986" s="12">
        <f>(Reference!O$12*List!$G1986)+Reference!O$13</f>
        <v>516.47310546890708</v>
      </c>
      <c r="V1986" s="12">
        <f>(Reference!P$12*List!$G1986)+Reference!P$13</f>
        <v>727.75755770618753</v>
      </c>
      <c r="W1986" s="12">
        <f>(Reference!Q$12*List!$G1986)+Reference!Q$13</f>
        <v>363.87877885309376</v>
      </c>
      <c r="X1986" s="54"/>
      <c r="Y1986" s="1" t="str">
        <f t="shared" si="61"/>
        <v>Moore County, North Carolina</v>
      </c>
      <c r="Z1986" s="41" t="s">
        <v>1581</v>
      </c>
      <c r="AA1986" s="40" t="s">
        <v>2225</v>
      </c>
      <c r="AB1986" s="44" t="s">
        <v>1994</v>
      </c>
      <c r="AC1986" s="63"/>
      <c r="AD1986" s="57">
        <f t="shared" si="60"/>
        <v>0.7833</v>
      </c>
    </row>
    <row r="1987" spans="1:30" x14ac:dyDescent="0.3">
      <c r="A1987" s="47">
        <v>34630</v>
      </c>
      <c r="B1987" s="28">
        <v>40580</v>
      </c>
      <c r="C1987" s="49" t="s">
        <v>2497</v>
      </c>
      <c r="D1987" s="40" t="s">
        <v>525</v>
      </c>
      <c r="E1987" s="43" t="s">
        <v>1994</v>
      </c>
      <c r="F1987" s="18" t="s">
        <v>6</v>
      </c>
      <c r="G1987" s="10">
        <v>0.84989999999999999</v>
      </c>
      <c r="H1987" s="36">
        <f>(Reference!B$12*List!$G1987)+Reference!B$13</f>
        <v>845.93400548114062</v>
      </c>
      <c r="I1987" s="36">
        <f>(Reference!C$12*List!$G1987)+Reference!C$13</f>
        <v>1262.3238163811029</v>
      </c>
      <c r="J1987" s="36">
        <f>(Reference!D$12*List!$G1987)+Reference!D$13</f>
        <v>1510.8323242126451</v>
      </c>
      <c r="K1987" s="36">
        <f>(Reference!E$12*List!$G1987)+Reference!E$13</f>
        <v>1868.684575490066</v>
      </c>
      <c r="L1987" s="36">
        <f>(Reference!F$12*List!$G1987)+Reference!F$13</f>
        <v>1946.5505746106162</v>
      </c>
      <c r="M1987" s="36">
        <f>(Reference!G$12*List!$G1987)+Reference!G$13</f>
        <v>2204.4471816269051</v>
      </c>
      <c r="N1987" s="36">
        <f>(Reference!H$12*List!$G1987)+Reference!H$13</f>
        <v>2288.3878331611149</v>
      </c>
      <c r="O1987" s="36">
        <f>(Reference!I$12*List!$G1987)+Reference!I$13</f>
        <v>2378.4031371089845</v>
      </c>
      <c r="P1987" s="36">
        <f>(Reference!J$12*List!$G1987)+Reference!J$13</f>
        <v>2753.3748633703567</v>
      </c>
      <c r="Q1987" s="36">
        <f>(Reference!K$12*List!$G1987)+Reference!K$13</f>
        <v>2840.628961675654</v>
      </c>
      <c r="R1987" s="36">
        <f>(Reference!L$12*List!$G1987)+Reference!L$13</f>
        <v>3064.8388598525562</v>
      </c>
      <c r="S1987" s="36">
        <f>(Reference!M$12*List!$G1987)+Reference!M$13</f>
        <v>3661.8115197767725</v>
      </c>
      <c r="T1987" s="36">
        <f>(Reference!N$12*List!$G1987)+Reference!N$13</f>
        <v>14771.246302103744</v>
      </c>
      <c r="U1987" s="12">
        <f>(Reference!O$12*List!$G1987)+Reference!O$13</f>
        <v>549.02708514658389</v>
      </c>
      <c r="V1987" s="12">
        <f>(Reference!P$12*List!$G1987)+Reference!P$13</f>
        <v>773.629074524732</v>
      </c>
      <c r="W1987" s="12">
        <f>(Reference!Q$12*List!$G1987)+Reference!Q$13</f>
        <v>386.814537262366</v>
      </c>
      <c r="X1987" s="54"/>
      <c r="Y1987" s="1" t="str">
        <f t="shared" si="61"/>
        <v>Nash County, North Carolina</v>
      </c>
      <c r="Z1987" s="40" t="s">
        <v>525</v>
      </c>
      <c r="AA1987" s="40" t="s">
        <v>2225</v>
      </c>
      <c r="AB1987" s="43" t="s">
        <v>1994</v>
      </c>
      <c r="AC1987" s="62"/>
      <c r="AD1987" s="57">
        <f t="shared" si="60"/>
        <v>0.84989999999999999</v>
      </c>
    </row>
    <row r="1988" spans="1:30" x14ac:dyDescent="0.3">
      <c r="A1988" s="47">
        <v>34640</v>
      </c>
      <c r="B1988" s="28">
        <v>48900</v>
      </c>
      <c r="C1988" s="49" t="s">
        <v>2306</v>
      </c>
      <c r="D1988" s="40" t="s">
        <v>526</v>
      </c>
      <c r="E1988" s="43" t="s">
        <v>1994</v>
      </c>
      <c r="F1988" s="18" t="s">
        <v>6</v>
      </c>
      <c r="G1988" s="10">
        <v>0.87270000000000003</v>
      </c>
      <c r="H1988" s="36">
        <f>(Reference!B$12*List!$G1988)+Reference!B$13</f>
        <v>863.10547325869277</v>
      </c>
      <c r="I1988" s="36">
        <f>(Reference!C$12*List!$G1988)+Reference!C$13</f>
        <v>1287.947508770081</v>
      </c>
      <c r="J1988" s="36">
        <f>(Reference!D$12*List!$G1988)+Reference!D$13</f>
        <v>1541.5004477357634</v>
      </c>
      <c r="K1988" s="36">
        <f>(Reference!E$12*List!$G1988)+Reference!E$13</f>
        <v>1906.616679846346</v>
      </c>
      <c r="L1988" s="36">
        <f>(Reference!F$12*List!$G1988)+Reference!F$13</f>
        <v>1986.0632673889268</v>
      </c>
      <c r="M1988" s="36">
        <f>(Reference!G$12*List!$G1988)+Reference!G$13</f>
        <v>2249.1948729377568</v>
      </c>
      <c r="N1988" s="36">
        <f>(Reference!H$12*List!$G1988)+Reference!H$13</f>
        <v>2334.8394212106095</v>
      </c>
      <c r="O1988" s="36">
        <f>(Reference!I$12*List!$G1988)+Reference!I$13</f>
        <v>2426.6819302137342</v>
      </c>
      <c r="P1988" s="36">
        <f>(Reference!J$12*List!$G1988)+Reference!J$13</f>
        <v>2809.2651425641752</v>
      </c>
      <c r="Q1988" s="36">
        <f>(Reference!K$12*List!$G1988)+Reference!K$13</f>
        <v>2898.2903966899039</v>
      </c>
      <c r="R1988" s="36">
        <f>(Reference!L$12*List!$G1988)+Reference!L$13</f>
        <v>3127.0514927344975</v>
      </c>
      <c r="S1988" s="36">
        <f>(Reference!M$12*List!$G1988)+Reference!M$13</f>
        <v>3736.1419972276144</v>
      </c>
      <c r="T1988" s="36">
        <f>(Reference!N$12*List!$G1988)+Reference!N$13</f>
        <v>15071.085270944579</v>
      </c>
      <c r="U1988" s="12">
        <f>(Reference!O$12*List!$G1988)+Reference!O$13</f>
        <v>560.17169080200483</v>
      </c>
      <c r="V1988" s="12">
        <f>(Reference!P$12*List!$G1988)+Reference!P$13</f>
        <v>789.33283703918892</v>
      </c>
      <c r="W1988" s="12">
        <f>(Reference!Q$12*List!$G1988)+Reference!Q$13</f>
        <v>394.66641851959446</v>
      </c>
      <c r="X1988" s="54"/>
      <c r="Y1988" s="1" t="str">
        <f t="shared" si="61"/>
        <v>New Hanover County, North Carolina</v>
      </c>
      <c r="Z1988" s="40" t="s">
        <v>526</v>
      </c>
      <c r="AA1988" s="40" t="s">
        <v>2225</v>
      </c>
      <c r="AB1988" s="43" t="s">
        <v>1994</v>
      </c>
      <c r="AC1988" s="62"/>
      <c r="AD1988" s="57">
        <f t="shared" si="60"/>
        <v>0.87270000000000003</v>
      </c>
    </row>
    <row r="1989" spans="1:30" x14ac:dyDescent="0.3">
      <c r="A1989" s="47">
        <v>34650</v>
      </c>
      <c r="B1989" s="19">
        <v>99934</v>
      </c>
      <c r="C1989" s="49" t="s">
        <v>1994</v>
      </c>
      <c r="D1989" s="41" t="s">
        <v>588</v>
      </c>
      <c r="E1989" s="44" t="s">
        <v>1994</v>
      </c>
      <c r="F1989" s="18" t="s">
        <v>7</v>
      </c>
      <c r="G1989" s="16">
        <v>0.7833</v>
      </c>
      <c r="H1989" s="36">
        <f>(Reference!B$12*List!$G1989)+Reference!B$13</f>
        <v>795.77524434144868</v>
      </c>
      <c r="I1989" s="36">
        <f>(Reference!C$12*List!$G1989)+Reference!C$13</f>
        <v>1187.4756622975092</v>
      </c>
      <c r="J1989" s="36">
        <f>(Reference!D$12*List!$G1989)+Reference!D$13</f>
        <v>1421.2491212898526</v>
      </c>
      <c r="K1989" s="36">
        <f>(Reference!E$12*List!$G1989)+Reference!E$13</f>
        <v>1757.8829022388275</v>
      </c>
      <c r="L1989" s="36">
        <f>(Reference!F$12*List!$G1989)+Reference!F$13</f>
        <v>1831.1319193897618</v>
      </c>
      <c r="M1989" s="36">
        <f>(Reference!G$12*List!$G1989)+Reference!G$13</f>
        <v>2073.7368201662603</v>
      </c>
      <c r="N1989" s="36">
        <f>(Reference!H$12*List!$G1989)+Reference!H$13</f>
        <v>2152.7002996481187</v>
      </c>
      <c r="O1989" s="36">
        <f>(Reference!I$12*List!$G1989)+Reference!I$13</f>
        <v>2237.3782414609004</v>
      </c>
      <c r="P1989" s="36">
        <f>(Reference!J$12*List!$G1989)+Reference!J$13</f>
        <v>2590.1164162515706</v>
      </c>
      <c r="Q1989" s="36">
        <f>(Reference!K$12*List!$G1989)+Reference!K$13</f>
        <v>2672.1968751866607</v>
      </c>
      <c r="R1989" s="36">
        <f>(Reference!L$12*List!$G1989)+Reference!L$13</f>
        <v>2883.1124848553081</v>
      </c>
      <c r="S1989" s="36">
        <f>(Reference!M$12*List!$G1989)+Reference!M$13</f>
        <v>3444.6882830124714</v>
      </c>
      <c r="T1989" s="36">
        <f>(Reference!N$12*List!$G1989)+Reference!N$13</f>
        <v>13895.40089312131</v>
      </c>
      <c r="U1989" s="12">
        <f>(Reference!O$12*List!$G1989)+Reference!O$13</f>
        <v>516.47310546890708</v>
      </c>
      <c r="V1989" s="12">
        <f>(Reference!P$12*List!$G1989)+Reference!P$13</f>
        <v>727.75755770618753</v>
      </c>
      <c r="W1989" s="12">
        <f>(Reference!Q$12*List!$G1989)+Reference!Q$13</f>
        <v>363.87877885309376</v>
      </c>
      <c r="X1989" s="54"/>
      <c r="Y1989" s="1" t="str">
        <f t="shared" si="61"/>
        <v>Northampton County, North Carolina</v>
      </c>
      <c r="Z1989" s="41" t="s">
        <v>588</v>
      </c>
      <c r="AA1989" s="40" t="s">
        <v>2225</v>
      </c>
      <c r="AB1989" s="44" t="s">
        <v>1994</v>
      </c>
      <c r="AC1989" s="63"/>
      <c r="AD1989" s="57">
        <f t="shared" si="60"/>
        <v>0.7833</v>
      </c>
    </row>
    <row r="1990" spans="1:30" x14ac:dyDescent="0.3">
      <c r="A1990" s="47">
        <v>34660</v>
      </c>
      <c r="B1990" s="28">
        <v>27340</v>
      </c>
      <c r="C1990" s="49" t="s">
        <v>2310</v>
      </c>
      <c r="D1990" s="40" t="s">
        <v>527</v>
      </c>
      <c r="E1990" s="43" t="s">
        <v>1994</v>
      </c>
      <c r="F1990" s="18" t="s">
        <v>6</v>
      </c>
      <c r="G1990" s="10">
        <v>0.78769999999999996</v>
      </c>
      <c r="H1990" s="36">
        <f>(Reference!B$12*List!$G1990)+Reference!B$13</f>
        <v>799.08903636869559</v>
      </c>
      <c r="I1990" s="36">
        <f>(Reference!C$12*List!$G1990)+Reference!C$13</f>
        <v>1192.420585390119</v>
      </c>
      <c r="J1990" s="36">
        <f>(Reference!D$12*List!$G1990)+Reference!D$13</f>
        <v>1427.1675310925596</v>
      </c>
      <c r="K1990" s="36">
        <f>(Reference!E$12*List!$G1990)+Reference!E$13</f>
        <v>1765.2031329040744</v>
      </c>
      <c r="L1990" s="36">
        <f>(Reference!F$12*List!$G1990)+Reference!F$13</f>
        <v>1838.7571758908393</v>
      </c>
      <c r="M1990" s="36">
        <f>(Reference!G$12*List!$G1990)+Reference!G$13</f>
        <v>2082.3723395420388</v>
      </c>
      <c r="N1990" s="36">
        <f>(Reference!H$12*List!$G1990)+Reference!H$13</f>
        <v>2161.6646412015298</v>
      </c>
      <c r="O1990" s="36">
        <f>(Reference!I$12*List!$G1990)+Reference!I$13</f>
        <v>2246.695201533747</v>
      </c>
      <c r="P1990" s="36">
        <f>(Reference!J$12*List!$G1990)+Reference!J$13</f>
        <v>2600.9022596047635</v>
      </c>
      <c r="Q1990" s="36">
        <f>(Reference!K$12*List!$G1990)+Reference!K$13</f>
        <v>2683.3245205402873</v>
      </c>
      <c r="R1990" s="36">
        <f>(Reference!L$12*List!$G1990)+Reference!L$13</f>
        <v>2895.1184315518231</v>
      </c>
      <c r="S1990" s="36">
        <f>(Reference!M$12*List!$G1990)+Reference!M$13</f>
        <v>3459.0327611170196</v>
      </c>
      <c r="T1990" s="36">
        <f>(Reference!N$12*List!$G1990)+Reference!N$13</f>
        <v>13953.264553774803</v>
      </c>
      <c r="U1990" s="12">
        <f>(Reference!O$12*List!$G1990)+Reference!O$13</f>
        <v>518.62381884100591</v>
      </c>
      <c r="V1990" s="12">
        <f>(Reference!P$12*List!$G1990)+Reference!P$13</f>
        <v>730.78810836687194</v>
      </c>
      <c r="W1990" s="12">
        <f>(Reference!Q$12*List!$G1990)+Reference!Q$13</f>
        <v>365.39405418343597</v>
      </c>
      <c r="X1990" s="54"/>
      <c r="Y1990" s="1" t="str">
        <f t="shared" si="61"/>
        <v>Onslow County, North Carolina</v>
      </c>
      <c r="Z1990" s="40" t="s">
        <v>527</v>
      </c>
      <c r="AA1990" s="40" t="s">
        <v>2225</v>
      </c>
      <c r="AB1990" s="43" t="s">
        <v>1994</v>
      </c>
      <c r="AC1990" s="62"/>
      <c r="AD1990" s="57">
        <f t="shared" si="60"/>
        <v>0.78769999999999996</v>
      </c>
    </row>
    <row r="1991" spans="1:30" x14ac:dyDescent="0.3">
      <c r="A1991" s="47">
        <v>34670</v>
      </c>
      <c r="B1991" s="28">
        <v>20500</v>
      </c>
      <c r="C1991" s="49" t="s">
        <v>2492</v>
      </c>
      <c r="D1991" s="40" t="s">
        <v>81</v>
      </c>
      <c r="E1991" s="43" t="s">
        <v>1994</v>
      </c>
      <c r="F1991" s="18" t="s">
        <v>6</v>
      </c>
      <c r="G1991" s="10">
        <v>0.9869</v>
      </c>
      <c r="H1991" s="36">
        <f>(Reference!B$12*List!$G1991)+Reference!B$13</f>
        <v>949.11343905678314</v>
      </c>
      <c r="I1991" s="36">
        <f>(Reference!C$12*List!$G1991)+Reference!C$13</f>
        <v>1416.2907399464534</v>
      </c>
      <c r="J1991" s="36">
        <f>(Reference!D$12*List!$G1991)+Reference!D$13</f>
        <v>1695.1100839787498</v>
      </c>
      <c r="K1991" s="36">
        <f>(Reference!E$12*List!$G1991)+Reference!E$13</f>
        <v>2096.6099393852564</v>
      </c>
      <c r="L1991" s="36">
        <f>(Reference!F$12*List!$G1991)+Reference!F$13</f>
        <v>2183.9733338487094</v>
      </c>
      <c r="M1991" s="36">
        <f>(Reference!G$12*List!$G1991)+Reference!G$13</f>
        <v>2473.3258531000038</v>
      </c>
      <c r="N1991" s="36">
        <f>(Reference!H$12*List!$G1991)+Reference!H$13</f>
        <v>2567.5048315286904</v>
      </c>
      <c r="O1991" s="36">
        <f>(Reference!I$12*List!$G1991)+Reference!I$13</f>
        <v>2668.4993939226106</v>
      </c>
      <c r="P1991" s="36">
        <f>(Reference!J$12*List!$G1991)+Reference!J$13</f>
        <v>3089.2068041402317</v>
      </c>
      <c r="Q1991" s="36">
        <f>(Reference!K$12*List!$G1991)+Reference!K$13</f>
        <v>3187.1033738226834</v>
      </c>
      <c r="R1991" s="36">
        <f>(Reference!L$12*List!$G1991)+Reference!L$13</f>
        <v>3438.6603819940437</v>
      </c>
      <c r="S1991" s="36">
        <f>(Reference!M$12*List!$G1991)+Reference!M$13</f>
        <v>4108.4464062138495</v>
      </c>
      <c r="T1991" s="36">
        <f>(Reference!N$12*List!$G1991)+Reference!N$13</f>
        <v>16572.910281542088</v>
      </c>
      <c r="U1991" s="12">
        <f>(Reference!O$12*List!$G1991)+Reference!O$13</f>
        <v>615.99247877784114</v>
      </c>
      <c r="V1991" s="12">
        <f>(Reference!P$12*List!$G1991)+Reference!P$13</f>
        <v>867.98940191423071</v>
      </c>
      <c r="W1991" s="12">
        <f>(Reference!Q$12*List!$G1991)+Reference!Q$13</f>
        <v>433.99470095711536</v>
      </c>
      <c r="X1991" s="54"/>
      <c r="Y1991" s="1" t="str">
        <f t="shared" si="61"/>
        <v>Orange County, North Carolina</v>
      </c>
      <c r="Z1991" s="40" t="s">
        <v>81</v>
      </c>
      <c r="AA1991" s="40" t="s">
        <v>2225</v>
      </c>
      <c r="AB1991" s="43" t="s">
        <v>1994</v>
      </c>
      <c r="AC1991" s="62"/>
      <c r="AD1991" s="57">
        <f t="shared" si="60"/>
        <v>0.9869</v>
      </c>
    </row>
    <row r="1992" spans="1:30" x14ac:dyDescent="0.3">
      <c r="A1992" s="47">
        <v>34680</v>
      </c>
      <c r="B1992" s="28">
        <v>35100</v>
      </c>
      <c r="C1992" s="49" t="s">
        <v>2493</v>
      </c>
      <c r="D1992" s="40" t="s">
        <v>895</v>
      </c>
      <c r="E1992" s="43" t="s">
        <v>1994</v>
      </c>
      <c r="F1992" s="18" t="s">
        <v>6</v>
      </c>
      <c r="G1992" s="10">
        <v>0.82169999999999999</v>
      </c>
      <c r="H1992" s="36">
        <f>(Reference!B$12*List!$G1992)+Reference!B$13</f>
        <v>824.69561112469444</v>
      </c>
      <c r="I1992" s="36">
        <f>(Reference!C$12*List!$G1992)+Reference!C$13</f>
        <v>1230.6313547421037</v>
      </c>
      <c r="J1992" s="36">
        <f>(Reference!D$12*List!$G1992)+Reference!D$13</f>
        <v>1472.9006977498411</v>
      </c>
      <c r="K1992" s="36">
        <f>(Reference!E$12*List!$G1992)+Reference!E$13</f>
        <v>1821.7685516809831</v>
      </c>
      <c r="L1992" s="36">
        <f>(Reference!F$12*List!$G1992)+Reference!F$13</f>
        <v>1897.6796124900743</v>
      </c>
      <c r="M1992" s="36">
        <f>(Reference!G$12*List!$G1992)+Reference!G$13</f>
        <v>2149.1013529003258</v>
      </c>
      <c r="N1992" s="36">
        <f>(Reference!H$12*List!$G1992)+Reference!H$13</f>
        <v>2230.9345532051616</v>
      </c>
      <c r="O1992" s="36">
        <f>(Reference!I$12*List!$G1992)+Reference!I$13</f>
        <v>2318.6898930057419</v>
      </c>
      <c r="P1992" s="36">
        <f>(Reference!J$12*List!$G1992)+Reference!J$13</f>
        <v>2684.247412788528</v>
      </c>
      <c r="Q1992" s="36">
        <f>(Reference!K$12*List!$G1992)+Reference!K$13</f>
        <v>2769.3108710001343</v>
      </c>
      <c r="R1992" s="36">
        <f>(Reference!L$12*List!$G1992)+Reference!L$13</f>
        <v>2987.8916560248927</v>
      </c>
      <c r="S1992" s="36">
        <f>(Reference!M$12*List!$G1992)+Reference!M$13</f>
        <v>3569.8764555612574</v>
      </c>
      <c r="T1992" s="36">
        <f>(Reference!N$12*List!$G1992)+Reference!N$13</f>
        <v>14400.392840642715</v>
      </c>
      <c r="U1992" s="12">
        <f>(Reference!O$12*List!$G1992)+Reference!O$13</f>
        <v>535.24296762540553</v>
      </c>
      <c r="V1992" s="12">
        <f>(Reference!P$12*List!$G1992)+Reference!P$13</f>
        <v>754.20599983579882</v>
      </c>
      <c r="W1992" s="12">
        <f>(Reference!Q$12*List!$G1992)+Reference!Q$13</f>
        <v>377.10299991789941</v>
      </c>
      <c r="X1992" s="54"/>
      <c r="Y1992" s="1" t="str">
        <f t="shared" si="61"/>
        <v>Pamlico County, North Carolina</v>
      </c>
      <c r="Z1992" s="40" t="s">
        <v>895</v>
      </c>
      <c r="AA1992" s="40" t="s">
        <v>2225</v>
      </c>
      <c r="AB1992" s="43" t="s">
        <v>1994</v>
      </c>
      <c r="AC1992" s="62"/>
      <c r="AD1992" s="57">
        <f t="shared" si="60"/>
        <v>0.82169999999999999</v>
      </c>
    </row>
    <row r="1993" spans="1:30" x14ac:dyDescent="0.3">
      <c r="A1993" s="47">
        <v>34690</v>
      </c>
      <c r="B1993" s="19">
        <v>99934</v>
      </c>
      <c r="C1993" s="49" t="s">
        <v>1994</v>
      </c>
      <c r="D1993" s="41" t="s">
        <v>1582</v>
      </c>
      <c r="E1993" s="44" t="s">
        <v>1994</v>
      </c>
      <c r="F1993" s="18" t="s">
        <v>7</v>
      </c>
      <c r="G1993" s="16">
        <v>0.7833</v>
      </c>
      <c r="H1993" s="36">
        <f>(Reference!B$12*List!$G1993)+Reference!B$13</f>
        <v>795.77524434144868</v>
      </c>
      <c r="I1993" s="36">
        <f>(Reference!C$12*List!$G1993)+Reference!C$13</f>
        <v>1187.4756622975092</v>
      </c>
      <c r="J1993" s="36">
        <f>(Reference!D$12*List!$G1993)+Reference!D$13</f>
        <v>1421.2491212898526</v>
      </c>
      <c r="K1993" s="36">
        <f>(Reference!E$12*List!$G1993)+Reference!E$13</f>
        <v>1757.8829022388275</v>
      </c>
      <c r="L1993" s="36">
        <f>(Reference!F$12*List!$G1993)+Reference!F$13</f>
        <v>1831.1319193897618</v>
      </c>
      <c r="M1993" s="36">
        <f>(Reference!G$12*List!$G1993)+Reference!G$13</f>
        <v>2073.7368201662603</v>
      </c>
      <c r="N1993" s="36">
        <f>(Reference!H$12*List!$G1993)+Reference!H$13</f>
        <v>2152.7002996481187</v>
      </c>
      <c r="O1993" s="36">
        <f>(Reference!I$12*List!$G1993)+Reference!I$13</f>
        <v>2237.3782414609004</v>
      </c>
      <c r="P1993" s="36">
        <f>(Reference!J$12*List!$G1993)+Reference!J$13</f>
        <v>2590.1164162515706</v>
      </c>
      <c r="Q1993" s="36">
        <f>(Reference!K$12*List!$G1993)+Reference!K$13</f>
        <v>2672.1968751866607</v>
      </c>
      <c r="R1993" s="36">
        <f>(Reference!L$12*List!$G1993)+Reference!L$13</f>
        <v>2883.1124848553081</v>
      </c>
      <c r="S1993" s="36">
        <f>(Reference!M$12*List!$G1993)+Reference!M$13</f>
        <v>3444.6882830124714</v>
      </c>
      <c r="T1993" s="36">
        <f>(Reference!N$12*List!$G1993)+Reference!N$13</f>
        <v>13895.40089312131</v>
      </c>
      <c r="U1993" s="12">
        <f>(Reference!O$12*List!$G1993)+Reference!O$13</f>
        <v>516.47310546890708</v>
      </c>
      <c r="V1993" s="12">
        <f>(Reference!P$12*List!$G1993)+Reference!P$13</f>
        <v>727.75755770618753</v>
      </c>
      <c r="W1993" s="12">
        <f>(Reference!Q$12*List!$G1993)+Reference!Q$13</f>
        <v>363.87877885309376</v>
      </c>
      <c r="X1993" s="54"/>
      <c r="Y1993" s="1" t="str">
        <f t="shared" si="61"/>
        <v>Pasquotank County, North Carolina</v>
      </c>
      <c r="Z1993" s="41" t="s">
        <v>1582</v>
      </c>
      <c r="AA1993" s="40" t="s">
        <v>2225</v>
      </c>
      <c r="AB1993" s="44" t="s">
        <v>1994</v>
      </c>
      <c r="AC1993" s="63"/>
      <c r="AD1993" s="57">
        <f t="shared" si="60"/>
        <v>0.7833</v>
      </c>
    </row>
    <row r="1994" spans="1:30" x14ac:dyDescent="0.3">
      <c r="A1994" s="47">
        <v>34700</v>
      </c>
      <c r="B1994" s="28">
        <v>48900</v>
      </c>
      <c r="C1994" s="49" t="s">
        <v>2306</v>
      </c>
      <c r="D1994" s="40" t="s">
        <v>528</v>
      </c>
      <c r="E1994" s="43" t="s">
        <v>1994</v>
      </c>
      <c r="F1994" s="18" t="s">
        <v>6</v>
      </c>
      <c r="G1994" s="10">
        <v>0.87270000000000003</v>
      </c>
      <c r="H1994" s="36">
        <f>(Reference!B$12*List!$G1994)+Reference!B$13</f>
        <v>863.10547325869277</v>
      </c>
      <c r="I1994" s="36">
        <f>(Reference!C$12*List!$G1994)+Reference!C$13</f>
        <v>1287.947508770081</v>
      </c>
      <c r="J1994" s="36">
        <f>(Reference!D$12*List!$G1994)+Reference!D$13</f>
        <v>1541.5004477357634</v>
      </c>
      <c r="K1994" s="36">
        <f>(Reference!E$12*List!$G1994)+Reference!E$13</f>
        <v>1906.616679846346</v>
      </c>
      <c r="L1994" s="36">
        <f>(Reference!F$12*List!$G1994)+Reference!F$13</f>
        <v>1986.0632673889268</v>
      </c>
      <c r="M1994" s="36">
        <f>(Reference!G$12*List!$G1994)+Reference!G$13</f>
        <v>2249.1948729377568</v>
      </c>
      <c r="N1994" s="36">
        <f>(Reference!H$12*List!$G1994)+Reference!H$13</f>
        <v>2334.8394212106095</v>
      </c>
      <c r="O1994" s="36">
        <f>(Reference!I$12*List!$G1994)+Reference!I$13</f>
        <v>2426.6819302137342</v>
      </c>
      <c r="P1994" s="36">
        <f>(Reference!J$12*List!$G1994)+Reference!J$13</f>
        <v>2809.2651425641752</v>
      </c>
      <c r="Q1994" s="36">
        <f>(Reference!K$12*List!$G1994)+Reference!K$13</f>
        <v>2898.2903966899039</v>
      </c>
      <c r="R1994" s="36">
        <f>(Reference!L$12*List!$G1994)+Reference!L$13</f>
        <v>3127.0514927344975</v>
      </c>
      <c r="S1994" s="36">
        <f>(Reference!M$12*List!$G1994)+Reference!M$13</f>
        <v>3736.1419972276144</v>
      </c>
      <c r="T1994" s="36">
        <f>(Reference!N$12*List!$G1994)+Reference!N$13</f>
        <v>15071.085270944579</v>
      </c>
      <c r="U1994" s="12">
        <f>(Reference!O$12*List!$G1994)+Reference!O$13</f>
        <v>560.17169080200483</v>
      </c>
      <c r="V1994" s="12">
        <f>(Reference!P$12*List!$G1994)+Reference!P$13</f>
        <v>789.33283703918892</v>
      </c>
      <c r="W1994" s="12">
        <f>(Reference!Q$12*List!$G1994)+Reference!Q$13</f>
        <v>394.66641851959446</v>
      </c>
      <c r="X1994" s="54"/>
      <c r="Y1994" s="1" t="str">
        <f t="shared" si="61"/>
        <v>Pender County, North Carolina</v>
      </c>
      <c r="Z1994" s="40" t="s">
        <v>528</v>
      </c>
      <c r="AA1994" s="40" t="s">
        <v>2225</v>
      </c>
      <c r="AB1994" s="43" t="s">
        <v>1994</v>
      </c>
      <c r="AC1994" s="62"/>
      <c r="AD1994" s="57">
        <f t="shared" ref="AD1994:AD2057" si="62">IFERROR(INDEX($AH$9:$AH$3254,MATCH($B1994,$AE$9:$AE$3254,0)),"")</f>
        <v>0.87270000000000003</v>
      </c>
    </row>
    <row r="1995" spans="1:30" x14ac:dyDescent="0.3">
      <c r="A1995" s="47">
        <v>34710</v>
      </c>
      <c r="B1995" s="19">
        <v>99934</v>
      </c>
      <c r="C1995" s="49" t="s">
        <v>1994</v>
      </c>
      <c r="D1995" s="41" t="s">
        <v>1583</v>
      </c>
      <c r="E1995" s="44" t="s">
        <v>1994</v>
      </c>
      <c r="F1995" s="18" t="s">
        <v>7</v>
      </c>
      <c r="G1995" s="16">
        <v>0.7833</v>
      </c>
      <c r="H1995" s="36">
        <f>(Reference!B$12*List!$G1995)+Reference!B$13</f>
        <v>795.77524434144868</v>
      </c>
      <c r="I1995" s="36">
        <f>(Reference!C$12*List!$G1995)+Reference!C$13</f>
        <v>1187.4756622975092</v>
      </c>
      <c r="J1995" s="36">
        <f>(Reference!D$12*List!$G1995)+Reference!D$13</f>
        <v>1421.2491212898526</v>
      </c>
      <c r="K1995" s="36">
        <f>(Reference!E$12*List!$G1995)+Reference!E$13</f>
        <v>1757.8829022388275</v>
      </c>
      <c r="L1995" s="36">
        <f>(Reference!F$12*List!$G1995)+Reference!F$13</f>
        <v>1831.1319193897618</v>
      </c>
      <c r="M1995" s="36">
        <f>(Reference!G$12*List!$G1995)+Reference!G$13</f>
        <v>2073.7368201662603</v>
      </c>
      <c r="N1995" s="36">
        <f>(Reference!H$12*List!$G1995)+Reference!H$13</f>
        <v>2152.7002996481187</v>
      </c>
      <c r="O1995" s="36">
        <f>(Reference!I$12*List!$G1995)+Reference!I$13</f>
        <v>2237.3782414609004</v>
      </c>
      <c r="P1995" s="36">
        <f>(Reference!J$12*List!$G1995)+Reference!J$13</f>
        <v>2590.1164162515706</v>
      </c>
      <c r="Q1995" s="36">
        <f>(Reference!K$12*List!$G1995)+Reference!K$13</f>
        <v>2672.1968751866607</v>
      </c>
      <c r="R1995" s="36">
        <f>(Reference!L$12*List!$G1995)+Reference!L$13</f>
        <v>2883.1124848553081</v>
      </c>
      <c r="S1995" s="36">
        <f>(Reference!M$12*List!$G1995)+Reference!M$13</f>
        <v>3444.6882830124714</v>
      </c>
      <c r="T1995" s="36">
        <f>(Reference!N$12*List!$G1995)+Reference!N$13</f>
        <v>13895.40089312131</v>
      </c>
      <c r="U1995" s="12">
        <f>(Reference!O$12*List!$G1995)+Reference!O$13</f>
        <v>516.47310546890708</v>
      </c>
      <c r="V1995" s="12">
        <f>(Reference!P$12*List!$G1995)+Reference!P$13</f>
        <v>727.75755770618753</v>
      </c>
      <c r="W1995" s="12">
        <f>(Reference!Q$12*List!$G1995)+Reference!Q$13</f>
        <v>363.87877885309376</v>
      </c>
      <c r="X1995" s="54"/>
      <c r="Y1995" s="1" t="str">
        <f t="shared" si="61"/>
        <v>Perquimans County, North Carolina</v>
      </c>
      <c r="Z1995" s="41" t="s">
        <v>1583</v>
      </c>
      <c r="AA1995" s="40" t="s">
        <v>2225</v>
      </c>
      <c r="AB1995" s="44" t="s">
        <v>1994</v>
      </c>
      <c r="AC1995" s="63"/>
      <c r="AD1995" s="57">
        <f t="shared" si="62"/>
        <v>0.7833</v>
      </c>
    </row>
    <row r="1996" spans="1:30" x14ac:dyDescent="0.3">
      <c r="A1996" s="47">
        <v>34720</v>
      </c>
      <c r="B1996" s="28">
        <v>20500</v>
      </c>
      <c r="C1996" s="49" t="s">
        <v>2492</v>
      </c>
      <c r="D1996" s="40" t="s">
        <v>529</v>
      </c>
      <c r="E1996" s="43" t="s">
        <v>1994</v>
      </c>
      <c r="F1996" s="18" t="s">
        <v>6</v>
      </c>
      <c r="G1996" s="10">
        <v>0.9869</v>
      </c>
      <c r="H1996" s="36">
        <f>(Reference!B$12*List!$G1996)+Reference!B$13</f>
        <v>949.11343905678314</v>
      </c>
      <c r="I1996" s="36">
        <f>(Reference!C$12*List!$G1996)+Reference!C$13</f>
        <v>1416.2907399464534</v>
      </c>
      <c r="J1996" s="36">
        <f>(Reference!D$12*List!$G1996)+Reference!D$13</f>
        <v>1695.1100839787498</v>
      </c>
      <c r="K1996" s="36">
        <f>(Reference!E$12*List!$G1996)+Reference!E$13</f>
        <v>2096.6099393852564</v>
      </c>
      <c r="L1996" s="36">
        <f>(Reference!F$12*List!$G1996)+Reference!F$13</f>
        <v>2183.9733338487094</v>
      </c>
      <c r="M1996" s="36">
        <f>(Reference!G$12*List!$G1996)+Reference!G$13</f>
        <v>2473.3258531000038</v>
      </c>
      <c r="N1996" s="36">
        <f>(Reference!H$12*List!$G1996)+Reference!H$13</f>
        <v>2567.5048315286904</v>
      </c>
      <c r="O1996" s="36">
        <f>(Reference!I$12*List!$G1996)+Reference!I$13</f>
        <v>2668.4993939226106</v>
      </c>
      <c r="P1996" s="36">
        <f>(Reference!J$12*List!$G1996)+Reference!J$13</f>
        <v>3089.2068041402317</v>
      </c>
      <c r="Q1996" s="36">
        <f>(Reference!K$12*List!$G1996)+Reference!K$13</f>
        <v>3187.1033738226834</v>
      </c>
      <c r="R1996" s="36">
        <f>(Reference!L$12*List!$G1996)+Reference!L$13</f>
        <v>3438.6603819940437</v>
      </c>
      <c r="S1996" s="36">
        <f>(Reference!M$12*List!$G1996)+Reference!M$13</f>
        <v>4108.4464062138495</v>
      </c>
      <c r="T1996" s="36">
        <f>(Reference!N$12*List!$G1996)+Reference!N$13</f>
        <v>16572.910281542088</v>
      </c>
      <c r="U1996" s="12">
        <f>(Reference!O$12*List!$G1996)+Reference!O$13</f>
        <v>615.99247877784114</v>
      </c>
      <c r="V1996" s="12">
        <f>(Reference!P$12*List!$G1996)+Reference!P$13</f>
        <v>867.98940191423071</v>
      </c>
      <c r="W1996" s="12">
        <f>(Reference!Q$12*List!$G1996)+Reference!Q$13</f>
        <v>433.99470095711536</v>
      </c>
      <c r="X1996" s="54"/>
      <c r="Y1996" s="1" t="str">
        <f t="shared" ref="Y1996:Y2059" si="63">CONCATENATE(Z1996, AA1996, AB1996)</f>
        <v>Person County, North Carolina</v>
      </c>
      <c r="Z1996" s="40" t="s">
        <v>529</v>
      </c>
      <c r="AA1996" s="40" t="s">
        <v>2225</v>
      </c>
      <c r="AB1996" s="43" t="s">
        <v>1994</v>
      </c>
      <c r="AC1996" s="62"/>
      <c r="AD1996" s="57">
        <f t="shared" si="62"/>
        <v>0.9869</v>
      </c>
    </row>
    <row r="1997" spans="1:30" x14ac:dyDescent="0.3">
      <c r="A1997" s="47">
        <v>34730</v>
      </c>
      <c r="B1997" s="28">
        <v>24780</v>
      </c>
      <c r="C1997" s="49" t="s">
        <v>2500</v>
      </c>
      <c r="D1997" s="40" t="s">
        <v>530</v>
      </c>
      <c r="E1997" s="43" t="s">
        <v>1994</v>
      </c>
      <c r="F1997" s="18" t="s">
        <v>6</v>
      </c>
      <c r="G1997" s="10">
        <v>0.9375</v>
      </c>
      <c r="H1997" s="36">
        <f>(Reference!B$12*List!$G1997)+Reference!B$13</f>
        <v>911.90859220542006</v>
      </c>
      <c r="I1997" s="36">
        <f>(Reference!C$12*List!$G1997)+Reference!C$13</f>
        <v>1360.7727397703343</v>
      </c>
      <c r="J1997" s="36">
        <f>(Reference!D$12*List!$G1997)+Reference!D$13</f>
        <v>1628.6624830119938</v>
      </c>
      <c r="K1997" s="36">
        <f>(Reference!E$12*List!$G1997)+Reference!E$13</f>
        <v>2014.4237132799835</v>
      </c>
      <c r="L1997" s="36">
        <f>(Reference!F$12*List!$G1997)+Reference!F$13</f>
        <v>2098.3624994957036</v>
      </c>
      <c r="M1997" s="36">
        <f>(Reference!G$12*List!$G1997)+Reference!G$13</f>
        <v>2376.3725219264925</v>
      </c>
      <c r="N1997" s="36">
        <f>(Reference!H$12*List!$G1997)+Reference!H$13</f>
        <v>2466.8597240881195</v>
      </c>
      <c r="O1997" s="36">
        <f>(Reference!I$12*List!$G1997)+Reference!I$13</f>
        <v>2563.8953421956535</v>
      </c>
      <c r="P1997" s="36">
        <f>(Reference!J$12*List!$G1997)+Reference!J$13</f>
        <v>2968.1111992202914</v>
      </c>
      <c r="Q1997" s="36">
        <f>(Reference!K$12*List!$G1997)+Reference!K$13</f>
        <v>3062.1702646251415</v>
      </c>
      <c r="R1997" s="36">
        <f>(Reference!L$12*List!$G1997)+Reference!L$13</f>
        <v>3303.8663440831715</v>
      </c>
      <c r="S1997" s="36">
        <f>(Reference!M$12*List!$G1997)+Reference!M$13</f>
        <v>3947.3970384036916</v>
      </c>
      <c r="T1997" s="36">
        <f>(Reference!N$12*List!$G1997)+Reference!N$13</f>
        <v>15923.259182386948</v>
      </c>
      <c r="U1997" s="12">
        <f>(Reference!O$12*List!$G1997)+Reference!O$13</f>
        <v>591.84583319109583</v>
      </c>
      <c r="V1997" s="12">
        <f>(Reference!P$12*List!$G1997)+Reference!P$13</f>
        <v>833.96458313290782</v>
      </c>
      <c r="W1997" s="12">
        <f>(Reference!Q$12*List!$G1997)+Reference!Q$13</f>
        <v>416.98229156645391</v>
      </c>
      <c r="X1997" s="54"/>
      <c r="Y1997" s="1" t="str">
        <f t="shared" si="63"/>
        <v>Pitt County, North Carolina</v>
      </c>
      <c r="Z1997" s="40" t="s">
        <v>530</v>
      </c>
      <c r="AA1997" s="40" t="s">
        <v>2225</v>
      </c>
      <c r="AB1997" s="43" t="s">
        <v>1994</v>
      </c>
      <c r="AC1997" s="62"/>
      <c r="AD1997" s="57">
        <f t="shared" si="62"/>
        <v>0.9375</v>
      </c>
    </row>
    <row r="1998" spans="1:30" x14ac:dyDescent="0.3">
      <c r="A1998" s="47">
        <v>34740</v>
      </c>
      <c r="B1998" s="19">
        <v>99934</v>
      </c>
      <c r="C1998" s="49" t="s">
        <v>1994</v>
      </c>
      <c r="D1998" s="41" t="s">
        <v>157</v>
      </c>
      <c r="E1998" s="44" t="s">
        <v>1994</v>
      </c>
      <c r="F1998" s="18" t="s">
        <v>7</v>
      </c>
      <c r="G1998" s="16">
        <v>0.7833</v>
      </c>
      <c r="H1998" s="36">
        <f>(Reference!B$12*List!$G1998)+Reference!B$13</f>
        <v>795.77524434144868</v>
      </c>
      <c r="I1998" s="36">
        <f>(Reference!C$12*List!$G1998)+Reference!C$13</f>
        <v>1187.4756622975092</v>
      </c>
      <c r="J1998" s="36">
        <f>(Reference!D$12*List!$G1998)+Reference!D$13</f>
        <v>1421.2491212898526</v>
      </c>
      <c r="K1998" s="36">
        <f>(Reference!E$12*List!$G1998)+Reference!E$13</f>
        <v>1757.8829022388275</v>
      </c>
      <c r="L1998" s="36">
        <f>(Reference!F$12*List!$G1998)+Reference!F$13</f>
        <v>1831.1319193897618</v>
      </c>
      <c r="M1998" s="36">
        <f>(Reference!G$12*List!$G1998)+Reference!G$13</f>
        <v>2073.7368201662603</v>
      </c>
      <c r="N1998" s="36">
        <f>(Reference!H$12*List!$G1998)+Reference!H$13</f>
        <v>2152.7002996481187</v>
      </c>
      <c r="O1998" s="36">
        <f>(Reference!I$12*List!$G1998)+Reference!I$13</f>
        <v>2237.3782414609004</v>
      </c>
      <c r="P1998" s="36">
        <f>(Reference!J$12*List!$G1998)+Reference!J$13</f>
        <v>2590.1164162515706</v>
      </c>
      <c r="Q1998" s="36">
        <f>(Reference!K$12*List!$G1998)+Reference!K$13</f>
        <v>2672.1968751866607</v>
      </c>
      <c r="R1998" s="36">
        <f>(Reference!L$12*List!$G1998)+Reference!L$13</f>
        <v>2883.1124848553081</v>
      </c>
      <c r="S1998" s="36">
        <f>(Reference!M$12*List!$G1998)+Reference!M$13</f>
        <v>3444.6882830124714</v>
      </c>
      <c r="T1998" s="36">
        <f>(Reference!N$12*List!$G1998)+Reference!N$13</f>
        <v>13895.40089312131</v>
      </c>
      <c r="U1998" s="12">
        <f>(Reference!O$12*List!$G1998)+Reference!O$13</f>
        <v>516.47310546890708</v>
      </c>
      <c r="V1998" s="12">
        <f>(Reference!P$12*List!$G1998)+Reference!P$13</f>
        <v>727.75755770618753</v>
      </c>
      <c r="W1998" s="12">
        <f>(Reference!Q$12*List!$G1998)+Reference!Q$13</f>
        <v>363.87877885309376</v>
      </c>
      <c r="X1998" s="54"/>
      <c r="Y1998" s="1" t="str">
        <f t="shared" si="63"/>
        <v>Polk County, North Carolina</v>
      </c>
      <c r="Z1998" s="41" t="s">
        <v>157</v>
      </c>
      <c r="AA1998" s="40" t="s">
        <v>2225</v>
      </c>
      <c r="AB1998" s="44" t="s">
        <v>1994</v>
      </c>
      <c r="AC1998" s="63"/>
      <c r="AD1998" s="57">
        <f t="shared" si="62"/>
        <v>0.7833</v>
      </c>
    </row>
    <row r="1999" spans="1:30" x14ac:dyDescent="0.3">
      <c r="A1999" s="47">
        <v>34750</v>
      </c>
      <c r="B1999" s="28">
        <v>24660</v>
      </c>
      <c r="C1999" s="49" t="s">
        <v>2499</v>
      </c>
      <c r="D1999" s="40" t="s">
        <v>531</v>
      </c>
      <c r="E1999" s="43" t="s">
        <v>1994</v>
      </c>
      <c r="F1999" s="18" t="s">
        <v>6</v>
      </c>
      <c r="G1999" s="10">
        <v>0.87529999999999997</v>
      </c>
      <c r="H1999" s="36">
        <f>(Reference!B$12*List!$G1999)+Reference!B$13</f>
        <v>865.06362309297504</v>
      </c>
      <c r="I1999" s="36">
        <f>(Reference!C$12*List!$G1999)+Reference!C$13</f>
        <v>1290.8695087793503</v>
      </c>
      <c r="J1999" s="36">
        <f>(Reference!D$12*List!$G1999)+Reference!D$13</f>
        <v>1544.9976898919083</v>
      </c>
      <c r="K1999" s="36">
        <f>(Reference!E$12*List!$G1999)+Reference!E$13</f>
        <v>1910.942270693992</v>
      </c>
      <c r="L1999" s="36">
        <f>(Reference!F$12*List!$G1999)+Reference!F$13</f>
        <v>1990.5691007759269</v>
      </c>
      <c r="M1999" s="36">
        <f>(Reference!G$12*List!$G1999)+Reference!G$13</f>
        <v>2254.2976798416257</v>
      </c>
      <c r="N1999" s="36">
        <f>(Reference!H$12*List!$G1999)+Reference!H$13</f>
        <v>2340.1365321285339</v>
      </c>
      <c r="O1999" s="36">
        <f>(Reference!I$12*List!$G1999)+Reference!I$13</f>
        <v>2432.1874066204159</v>
      </c>
      <c r="P1999" s="36">
        <f>(Reference!J$12*List!$G1999)+Reference!J$13</f>
        <v>2815.6385954546986</v>
      </c>
      <c r="Q1999" s="36">
        <f>(Reference!K$12*List!$G1999)+Reference!K$13</f>
        <v>2904.8658234897748</v>
      </c>
      <c r="R1999" s="36">
        <f>(Reference!L$12*List!$G1999)+Reference!L$13</f>
        <v>3134.1459157824384</v>
      </c>
      <c r="S1999" s="36">
        <f>(Reference!M$12*List!$G1999)+Reference!M$13</f>
        <v>3744.6182797439383</v>
      </c>
      <c r="T1999" s="36">
        <f>(Reference!N$12*List!$G1999)+Reference!N$13</f>
        <v>15105.277434058007</v>
      </c>
      <c r="U1999" s="12">
        <f>(Reference!O$12*List!$G1999)+Reference!O$13</f>
        <v>561.44256688551775</v>
      </c>
      <c r="V1999" s="12">
        <f>(Reference!P$12*List!$G1999)+Reference!P$13</f>
        <v>791.12361697504798</v>
      </c>
      <c r="W1999" s="12">
        <f>(Reference!Q$12*List!$G1999)+Reference!Q$13</f>
        <v>395.56180848752399</v>
      </c>
      <c r="X1999" s="54"/>
      <c r="Y1999" s="1" t="str">
        <f t="shared" si="63"/>
        <v>Randolph County, North Carolina</v>
      </c>
      <c r="Z1999" s="40" t="s">
        <v>531</v>
      </c>
      <c r="AA1999" s="40" t="s">
        <v>2225</v>
      </c>
      <c r="AB1999" s="43" t="s">
        <v>1994</v>
      </c>
      <c r="AC1999" s="62"/>
      <c r="AD1999" s="57">
        <f t="shared" si="62"/>
        <v>0.87529999999999997</v>
      </c>
    </row>
    <row r="2000" spans="1:30" x14ac:dyDescent="0.3">
      <c r="A2000" s="47">
        <v>34760</v>
      </c>
      <c r="B2000" s="19">
        <v>99934</v>
      </c>
      <c r="C2000" s="49" t="s">
        <v>1994</v>
      </c>
      <c r="D2000" s="41" t="s">
        <v>216</v>
      </c>
      <c r="E2000" s="44" t="s">
        <v>1994</v>
      </c>
      <c r="F2000" s="18" t="s">
        <v>7</v>
      </c>
      <c r="G2000" s="16">
        <v>0.7833</v>
      </c>
      <c r="H2000" s="36">
        <f>(Reference!B$12*List!$G2000)+Reference!B$13</f>
        <v>795.77524434144868</v>
      </c>
      <c r="I2000" s="36">
        <f>(Reference!C$12*List!$G2000)+Reference!C$13</f>
        <v>1187.4756622975092</v>
      </c>
      <c r="J2000" s="36">
        <f>(Reference!D$12*List!$G2000)+Reference!D$13</f>
        <v>1421.2491212898526</v>
      </c>
      <c r="K2000" s="36">
        <f>(Reference!E$12*List!$G2000)+Reference!E$13</f>
        <v>1757.8829022388275</v>
      </c>
      <c r="L2000" s="36">
        <f>(Reference!F$12*List!$G2000)+Reference!F$13</f>
        <v>1831.1319193897618</v>
      </c>
      <c r="M2000" s="36">
        <f>(Reference!G$12*List!$G2000)+Reference!G$13</f>
        <v>2073.7368201662603</v>
      </c>
      <c r="N2000" s="36">
        <f>(Reference!H$12*List!$G2000)+Reference!H$13</f>
        <v>2152.7002996481187</v>
      </c>
      <c r="O2000" s="36">
        <f>(Reference!I$12*List!$G2000)+Reference!I$13</f>
        <v>2237.3782414609004</v>
      </c>
      <c r="P2000" s="36">
        <f>(Reference!J$12*List!$G2000)+Reference!J$13</f>
        <v>2590.1164162515706</v>
      </c>
      <c r="Q2000" s="36">
        <f>(Reference!K$12*List!$G2000)+Reference!K$13</f>
        <v>2672.1968751866607</v>
      </c>
      <c r="R2000" s="36">
        <f>(Reference!L$12*List!$G2000)+Reference!L$13</f>
        <v>2883.1124848553081</v>
      </c>
      <c r="S2000" s="36">
        <f>(Reference!M$12*List!$G2000)+Reference!M$13</f>
        <v>3444.6882830124714</v>
      </c>
      <c r="T2000" s="36">
        <f>(Reference!N$12*List!$G2000)+Reference!N$13</f>
        <v>13895.40089312131</v>
      </c>
      <c r="U2000" s="12">
        <f>(Reference!O$12*List!$G2000)+Reference!O$13</f>
        <v>516.47310546890708</v>
      </c>
      <c r="V2000" s="12">
        <f>(Reference!P$12*List!$G2000)+Reference!P$13</f>
        <v>727.75755770618753</v>
      </c>
      <c r="W2000" s="12">
        <f>(Reference!Q$12*List!$G2000)+Reference!Q$13</f>
        <v>363.87877885309376</v>
      </c>
      <c r="X2000" s="54"/>
      <c r="Y2000" s="1" t="str">
        <f t="shared" si="63"/>
        <v>Richmond County, North Carolina</v>
      </c>
      <c r="Z2000" s="41" t="s">
        <v>216</v>
      </c>
      <c r="AA2000" s="40" t="s">
        <v>2225</v>
      </c>
      <c r="AB2000" s="44" t="s">
        <v>1994</v>
      </c>
      <c r="AC2000" s="63"/>
      <c r="AD2000" s="57">
        <f t="shared" si="62"/>
        <v>0.7833</v>
      </c>
    </row>
    <row r="2001" spans="1:30" x14ac:dyDescent="0.3">
      <c r="A2001" s="47">
        <v>34770</v>
      </c>
      <c r="B2001" s="19">
        <v>99934</v>
      </c>
      <c r="C2001" s="49" t="s">
        <v>1994</v>
      </c>
      <c r="D2001" s="41" t="s">
        <v>1584</v>
      </c>
      <c r="E2001" s="44" t="s">
        <v>1994</v>
      </c>
      <c r="F2001" s="18" t="s">
        <v>7</v>
      </c>
      <c r="G2001" s="16">
        <v>0.7833</v>
      </c>
      <c r="H2001" s="36">
        <f>(Reference!B$12*List!$G2001)+Reference!B$13</f>
        <v>795.77524434144868</v>
      </c>
      <c r="I2001" s="36">
        <f>(Reference!C$12*List!$G2001)+Reference!C$13</f>
        <v>1187.4756622975092</v>
      </c>
      <c r="J2001" s="36">
        <f>(Reference!D$12*List!$G2001)+Reference!D$13</f>
        <v>1421.2491212898526</v>
      </c>
      <c r="K2001" s="36">
        <f>(Reference!E$12*List!$G2001)+Reference!E$13</f>
        <v>1757.8829022388275</v>
      </c>
      <c r="L2001" s="36">
        <f>(Reference!F$12*List!$G2001)+Reference!F$13</f>
        <v>1831.1319193897618</v>
      </c>
      <c r="M2001" s="36">
        <f>(Reference!G$12*List!$G2001)+Reference!G$13</f>
        <v>2073.7368201662603</v>
      </c>
      <c r="N2001" s="36">
        <f>(Reference!H$12*List!$G2001)+Reference!H$13</f>
        <v>2152.7002996481187</v>
      </c>
      <c r="O2001" s="36">
        <f>(Reference!I$12*List!$G2001)+Reference!I$13</f>
        <v>2237.3782414609004</v>
      </c>
      <c r="P2001" s="36">
        <f>(Reference!J$12*List!$G2001)+Reference!J$13</f>
        <v>2590.1164162515706</v>
      </c>
      <c r="Q2001" s="36">
        <f>(Reference!K$12*List!$G2001)+Reference!K$13</f>
        <v>2672.1968751866607</v>
      </c>
      <c r="R2001" s="36">
        <f>(Reference!L$12*List!$G2001)+Reference!L$13</f>
        <v>2883.1124848553081</v>
      </c>
      <c r="S2001" s="36">
        <f>(Reference!M$12*List!$G2001)+Reference!M$13</f>
        <v>3444.6882830124714</v>
      </c>
      <c r="T2001" s="36">
        <f>(Reference!N$12*List!$G2001)+Reference!N$13</f>
        <v>13895.40089312131</v>
      </c>
      <c r="U2001" s="12">
        <f>(Reference!O$12*List!$G2001)+Reference!O$13</f>
        <v>516.47310546890708</v>
      </c>
      <c r="V2001" s="12">
        <f>(Reference!P$12*List!$G2001)+Reference!P$13</f>
        <v>727.75755770618753</v>
      </c>
      <c r="W2001" s="12">
        <f>(Reference!Q$12*List!$G2001)+Reference!Q$13</f>
        <v>363.87877885309376</v>
      </c>
      <c r="X2001" s="54"/>
      <c r="Y2001" s="1" t="str">
        <f t="shared" si="63"/>
        <v>Robeson County, North Carolina</v>
      </c>
      <c r="Z2001" s="41" t="s">
        <v>1584</v>
      </c>
      <c r="AA2001" s="40" t="s">
        <v>2225</v>
      </c>
      <c r="AB2001" s="44" t="s">
        <v>1994</v>
      </c>
      <c r="AC2001" s="63"/>
      <c r="AD2001" s="57">
        <f t="shared" si="62"/>
        <v>0.7833</v>
      </c>
    </row>
    <row r="2002" spans="1:30" x14ac:dyDescent="0.3">
      <c r="A2002" s="47">
        <v>34780</v>
      </c>
      <c r="B2002" s="28">
        <v>24660</v>
      </c>
      <c r="C2002" s="49" t="s">
        <v>2499</v>
      </c>
      <c r="D2002" s="40" t="s">
        <v>464</v>
      </c>
      <c r="E2002" s="43" t="s">
        <v>1994</v>
      </c>
      <c r="F2002" s="18" t="s">
        <v>6</v>
      </c>
      <c r="G2002" s="10">
        <v>0.87529999999999997</v>
      </c>
      <c r="H2002" s="36">
        <f>(Reference!B$12*List!$G2002)+Reference!B$13</f>
        <v>865.06362309297504</v>
      </c>
      <c r="I2002" s="36">
        <f>(Reference!C$12*List!$G2002)+Reference!C$13</f>
        <v>1290.8695087793503</v>
      </c>
      <c r="J2002" s="36">
        <f>(Reference!D$12*List!$G2002)+Reference!D$13</f>
        <v>1544.9976898919083</v>
      </c>
      <c r="K2002" s="36">
        <f>(Reference!E$12*List!$G2002)+Reference!E$13</f>
        <v>1910.942270693992</v>
      </c>
      <c r="L2002" s="36">
        <f>(Reference!F$12*List!$G2002)+Reference!F$13</f>
        <v>1990.5691007759269</v>
      </c>
      <c r="M2002" s="36">
        <f>(Reference!G$12*List!$G2002)+Reference!G$13</f>
        <v>2254.2976798416257</v>
      </c>
      <c r="N2002" s="36">
        <f>(Reference!H$12*List!$G2002)+Reference!H$13</f>
        <v>2340.1365321285339</v>
      </c>
      <c r="O2002" s="36">
        <f>(Reference!I$12*List!$G2002)+Reference!I$13</f>
        <v>2432.1874066204159</v>
      </c>
      <c r="P2002" s="36">
        <f>(Reference!J$12*List!$G2002)+Reference!J$13</f>
        <v>2815.6385954546986</v>
      </c>
      <c r="Q2002" s="36">
        <f>(Reference!K$12*List!$G2002)+Reference!K$13</f>
        <v>2904.8658234897748</v>
      </c>
      <c r="R2002" s="36">
        <f>(Reference!L$12*List!$G2002)+Reference!L$13</f>
        <v>3134.1459157824384</v>
      </c>
      <c r="S2002" s="36">
        <f>(Reference!M$12*List!$G2002)+Reference!M$13</f>
        <v>3744.6182797439383</v>
      </c>
      <c r="T2002" s="36">
        <f>(Reference!N$12*List!$G2002)+Reference!N$13</f>
        <v>15105.277434058007</v>
      </c>
      <c r="U2002" s="12">
        <f>(Reference!O$12*List!$G2002)+Reference!O$13</f>
        <v>561.44256688551775</v>
      </c>
      <c r="V2002" s="12">
        <f>(Reference!P$12*List!$G2002)+Reference!P$13</f>
        <v>791.12361697504798</v>
      </c>
      <c r="W2002" s="12">
        <f>(Reference!Q$12*List!$G2002)+Reference!Q$13</f>
        <v>395.56180848752399</v>
      </c>
      <c r="X2002" s="54"/>
      <c r="Y2002" s="1" t="str">
        <f t="shared" si="63"/>
        <v>Rockingham County, North Carolina</v>
      </c>
      <c r="Z2002" s="40" t="s">
        <v>464</v>
      </c>
      <c r="AA2002" s="40" t="s">
        <v>2225</v>
      </c>
      <c r="AB2002" s="43" t="s">
        <v>1994</v>
      </c>
      <c r="AC2002" s="62"/>
      <c r="AD2002" s="57">
        <f t="shared" si="62"/>
        <v>0.87529999999999997</v>
      </c>
    </row>
    <row r="2003" spans="1:30" x14ac:dyDescent="0.3">
      <c r="A2003" s="47">
        <v>34790</v>
      </c>
      <c r="B2003" s="28">
        <v>16740</v>
      </c>
      <c r="C2003" s="49" t="s">
        <v>2491</v>
      </c>
      <c r="D2003" s="40" t="s">
        <v>896</v>
      </c>
      <c r="E2003" s="43" t="s">
        <v>1994</v>
      </c>
      <c r="F2003" s="18" t="s">
        <v>6</v>
      </c>
      <c r="G2003" s="10">
        <v>0.93969999999999998</v>
      </c>
      <c r="H2003" s="36">
        <f>(Reference!B$12*List!$G2003)+Reference!B$13</f>
        <v>913.56548821904357</v>
      </c>
      <c r="I2003" s="36">
        <f>(Reference!C$12*List!$G2003)+Reference!C$13</f>
        <v>1363.2452013166394</v>
      </c>
      <c r="J2003" s="36">
        <f>(Reference!D$12*List!$G2003)+Reference!D$13</f>
        <v>1631.6216879133474</v>
      </c>
      <c r="K2003" s="36">
        <f>(Reference!E$12*List!$G2003)+Reference!E$13</f>
        <v>2018.083828612607</v>
      </c>
      <c r="L2003" s="36">
        <f>(Reference!F$12*List!$G2003)+Reference!F$13</f>
        <v>2102.1751277462427</v>
      </c>
      <c r="M2003" s="36">
        <f>(Reference!G$12*List!$G2003)+Reference!G$13</f>
        <v>2380.6902816143815</v>
      </c>
      <c r="N2003" s="36">
        <f>(Reference!H$12*List!$G2003)+Reference!H$13</f>
        <v>2471.341894864825</v>
      </c>
      <c r="O2003" s="36">
        <f>(Reference!I$12*List!$G2003)+Reference!I$13</f>
        <v>2568.5538222320765</v>
      </c>
      <c r="P2003" s="36">
        <f>(Reference!J$12*List!$G2003)+Reference!J$13</f>
        <v>2973.5041208968878</v>
      </c>
      <c r="Q2003" s="36">
        <f>(Reference!K$12*List!$G2003)+Reference!K$13</f>
        <v>3067.7340873019548</v>
      </c>
      <c r="R2003" s="36">
        <f>(Reference!L$12*List!$G2003)+Reference!L$13</f>
        <v>3309.8693174314294</v>
      </c>
      <c r="S2003" s="36">
        <f>(Reference!M$12*List!$G2003)+Reference!M$13</f>
        <v>3954.5692774559657</v>
      </c>
      <c r="T2003" s="36">
        <f>(Reference!N$12*List!$G2003)+Reference!N$13</f>
        <v>15952.191012713694</v>
      </c>
      <c r="U2003" s="12">
        <f>(Reference!O$12*List!$G2003)+Reference!O$13</f>
        <v>592.92118987714525</v>
      </c>
      <c r="V2003" s="12">
        <f>(Reference!P$12*List!$G2003)+Reference!P$13</f>
        <v>835.47985846325014</v>
      </c>
      <c r="W2003" s="12">
        <f>(Reference!Q$12*List!$G2003)+Reference!Q$13</f>
        <v>417.73992923162507</v>
      </c>
      <c r="X2003" s="54"/>
      <c r="Y2003" s="1" t="str">
        <f t="shared" si="63"/>
        <v>Rowan County, North Carolina</v>
      </c>
      <c r="Z2003" s="40" t="s">
        <v>896</v>
      </c>
      <c r="AA2003" s="40" t="s">
        <v>2225</v>
      </c>
      <c r="AB2003" s="43" t="s">
        <v>1994</v>
      </c>
      <c r="AC2003" s="62"/>
      <c r="AD2003" s="57">
        <f t="shared" si="62"/>
        <v>0.93969999999999998</v>
      </c>
    </row>
    <row r="2004" spans="1:30" x14ac:dyDescent="0.3">
      <c r="A2004" s="47">
        <v>34800</v>
      </c>
      <c r="B2004" s="19">
        <v>99934</v>
      </c>
      <c r="C2004" s="49" t="s">
        <v>1994</v>
      </c>
      <c r="D2004" s="41" t="s">
        <v>694</v>
      </c>
      <c r="E2004" s="44" t="s">
        <v>1994</v>
      </c>
      <c r="F2004" s="18" t="s">
        <v>7</v>
      </c>
      <c r="G2004" s="16">
        <v>0.7833</v>
      </c>
      <c r="H2004" s="36">
        <f>(Reference!B$12*List!$G2004)+Reference!B$13</f>
        <v>795.77524434144868</v>
      </c>
      <c r="I2004" s="36">
        <f>(Reference!C$12*List!$G2004)+Reference!C$13</f>
        <v>1187.4756622975092</v>
      </c>
      <c r="J2004" s="36">
        <f>(Reference!D$12*List!$G2004)+Reference!D$13</f>
        <v>1421.2491212898526</v>
      </c>
      <c r="K2004" s="36">
        <f>(Reference!E$12*List!$G2004)+Reference!E$13</f>
        <v>1757.8829022388275</v>
      </c>
      <c r="L2004" s="36">
        <f>(Reference!F$12*List!$G2004)+Reference!F$13</f>
        <v>1831.1319193897618</v>
      </c>
      <c r="M2004" s="36">
        <f>(Reference!G$12*List!$G2004)+Reference!G$13</f>
        <v>2073.7368201662603</v>
      </c>
      <c r="N2004" s="36">
        <f>(Reference!H$12*List!$G2004)+Reference!H$13</f>
        <v>2152.7002996481187</v>
      </c>
      <c r="O2004" s="36">
        <f>(Reference!I$12*List!$G2004)+Reference!I$13</f>
        <v>2237.3782414609004</v>
      </c>
      <c r="P2004" s="36">
        <f>(Reference!J$12*List!$G2004)+Reference!J$13</f>
        <v>2590.1164162515706</v>
      </c>
      <c r="Q2004" s="36">
        <f>(Reference!K$12*List!$G2004)+Reference!K$13</f>
        <v>2672.1968751866607</v>
      </c>
      <c r="R2004" s="36">
        <f>(Reference!L$12*List!$G2004)+Reference!L$13</f>
        <v>2883.1124848553081</v>
      </c>
      <c r="S2004" s="36">
        <f>(Reference!M$12*List!$G2004)+Reference!M$13</f>
        <v>3444.6882830124714</v>
      </c>
      <c r="T2004" s="36">
        <f>(Reference!N$12*List!$G2004)+Reference!N$13</f>
        <v>13895.40089312131</v>
      </c>
      <c r="U2004" s="12">
        <f>(Reference!O$12*List!$G2004)+Reference!O$13</f>
        <v>516.47310546890708</v>
      </c>
      <c r="V2004" s="12">
        <f>(Reference!P$12*List!$G2004)+Reference!P$13</f>
        <v>727.75755770618753</v>
      </c>
      <c r="W2004" s="12">
        <f>(Reference!Q$12*List!$G2004)+Reference!Q$13</f>
        <v>363.87877885309376</v>
      </c>
      <c r="X2004" s="54"/>
      <c r="Y2004" s="1" t="str">
        <f t="shared" si="63"/>
        <v>Rutherford County, North Carolina</v>
      </c>
      <c r="Z2004" s="41" t="s">
        <v>694</v>
      </c>
      <c r="AA2004" s="40" t="s">
        <v>2225</v>
      </c>
      <c r="AB2004" s="44" t="s">
        <v>1994</v>
      </c>
      <c r="AC2004" s="63"/>
      <c r="AD2004" s="57">
        <f t="shared" si="62"/>
        <v>0.7833</v>
      </c>
    </row>
    <row r="2005" spans="1:30" x14ac:dyDescent="0.3">
      <c r="A2005" s="47">
        <v>34810</v>
      </c>
      <c r="B2005" s="19">
        <v>99934</v>
      </c>
      <c r="C2005" s="49" t="s">
        <v>1994</v>
      </c>
      <c r="D2005" s="41" t="s">
        <v>1585</v>
      </c>
      <c r="E2005" s="44" t="s">
        <v>1994</v>
      </c>
      <c r="F2005" s="18" t="s">
        <v>7</v>
      </c>
      <c r="G2005" s="16">
        <v>0.7833</v>
      </c>
      <c r="H2005" s="36">
        <f>(Reference!B$12*List!$G2005)+Reference!B$13</f>
        <v>795.77524434144868</v>
      </c>
      <c r="I2005" s="36">
        <f>(Reference!C$12*List!$G2005)+Reference!C$13</f>
        <v>1187.4756622975092</v>
      </c>
      <c r="J2005" s="36">
        <f>(Reference!D$12*List!$G2005)+Reference!D$13</f>
        <v>1421.2491212898526</v>
      </c>
      <c r="K2005" s="36">
        <f>(Reference!E$12*List!$G2005)+Reference!E$13</f>
        <v>1757.8829022388275</v>
      </c>
      <c r="L2005" s="36">
        <f>(Reference!F$12*List!$G2005)+Reference!F$13</f>
        <v>1831.1319193897618</v>
      </c>
      <c r="M2005" s="36">
        <f>(Reference!G$12*List!$G2005)+Reference!G$13</f>
        <v>2073.7368201662603</v>
      </c>
      <c r="N2005" s="36">
        <f>(Reference!H$12*List!$G2005)+Reference!H$13</f>
        <v>2152.7002996481187</v>
      </c>
      <c r="O2005" s="36">
        <f>(Reference!I$12*List!$G2005)+Reference!I$13</f>
        <v>2237.3782414609004</v>
      </c>
      <c r="P2005" s="36">
        <f>(Reference!J$12*List!$G2005)+Reference!J$13</f>
        <v>2590.1164162515706</v>
      </c>
      <c r="Q2005" s="36">
        <f>(Reference!K$12*List!$G2005)+Reference!K$13</f>
        <v>2672.1968751866607</v>
      </c>
      <c r="R2005" s="36">
        <f>(Reference!L$12*List!$G2005)+Reference!L$13</f>
        <v>2883.1124848553081</v>
      </c>
      <c r="S2005" s="36">
        <f>(Reference!M$12*List!$G2005)+Reference!M$13</f>
        <v>3444.6882830124714</v>
      </c>
      <c r="T2005" s="36">
        <f>(Reference!N$12*List!$G2005)+Reference!N$13</f>
        <v>13895.40089312131</v>
      </c>
      <c r="U2005" s="12">
        <f>(Reference!O$12*List!$G2005)+Reference!O$13</f>
        <v>516.47310546890708</v>
      </c>
      <c r="V2005" s="12">
        <f>(Reference!P$12*List!$G2005)+Reference!P$13</f>
        <v>727.75755770618753</v>
      </c>
      <c r="W2005" s="12">
        <f>(Reference!Q$12*List!$G2005)+Reference!Q$13</f>
        <v>363.87877885309376</v>
      </c>
      <c r="X2005" s="54"/>
      <c r="Y2005" s="1" t="str">
        <f t="shared" si="63"/>
        <v>Sampson County, North Carolina</v>
      </c>
      <c r="Z2005" s="41" t="s">
        <v>1585</v>
      </c>
      <c r="AA2005" s="40" t="s">
        <v>2225</v>
      </c>
      <c r="AB2005" s="44" t="s">
        <v>1994</v>
      </c>
      <c r="AC2005" s="63"/>
      <c r="AD2005" s="57">
        <f t="shared" si="62"/>
        <v>0.7833</v>
      </c>
    </row>
    <row r="2006" spans="1:30" x14ac:dyDescent="0.3">
      <c r="A2006" s="47">
        <v>34820</v>
      </c>
      <c r="B2006" s="19">
        <v>99934</v>
      </c>
      <c r="C2006" s="49" t="s">
        <v>1994</v>
      </c>
      <c r="D2006" s="41" t="s">
        <v>1457</v>
      </c>
      <c r="E2006" s="44" t="s">
        <v>1994</v>
      </c>
      <c r="F2006" s="18" t="s">
        <v>7</v>
      </c>
      <c r="G2006" s="16">
        <v>0.7833</v>
      </c>
      <c r="H2006" s="36">
        <f>(Reference!B$12*List!$G2006)+Reference!B$13</f>
        <v>795.77524434144868</v>
      </c>
      <c r="I2006" s="36">
        <f>(Reference!C$12*List!$G2006)+Reference!C$13</f>
        <v>1187.4756622975092</v>
      </c>
      <c r="J2006" s="36">
        <f>(Reference!D$12*List!$G2006)+Reference!D$13</f>
        <v>1421.2491212898526</v>
      </c>
      <c r="K2006" s="36">
        <f>(Reference!E$12*List!$G2006)+Reference!E$13</f>
        <v>1757.8829022388275</v>
      </c>
      <c r="L2006" s="36">
        <f>(Reference!F$12*List!$G2006)+Reference!F$13</f>
        <v>1831.1319193897618</v>
      </c>
      <c r="M2006" s="36">
        <f>(Reference!G$12*List!$G2006)+Reference!G$13</f>
        <v>2073.7368201662603</v>
      </c>
      <c r="N2006" s="36">
        <f>(Reference!H$12*List!$G2006)+Reference!H$13</f>
        <v>2152.7002996481187</v>
      </c>
      <c r="O2006" s="36">
        <f>(Reference!I$12*List!$G2006)+Reference!I$13</f>
        <v>2237.3782414609004</v>
      </c>
      <c r="P2006" s="36">
        <f>(Reference!J$12*List!$G2006)+Reference!J$13</f>
        <v>2590.1164162515706</v>
      </c>
      <c r="Q2006" s="36">
        <f>(Reference!K$12*List!$G2006)+Reference!K$13</f>
        <v>2672.1968751866607</v>
      </c>
      <c r="R2006" s="36">
        <f>(Reference!L$12*List!$G2006)+Reference!L$13</f>
        <v>2883.1124848553081</v>
      </c>
      <c r="S2006" s="36">
        <f>(Reference!M$12*List!$G2006)+Reference!M$13</f>
        <v>3444.6882830124714</v>
      </c>
      <c r="T2006" s="36">
        <f>(Reference!N$12*List!$G2006)+Reference!N$13</f>
        <v>13895.40089312131</v>
      </c>
      <c r="U2006" s="12">
        <f>(Reference!O$12*List!$G2006)+Reference!O$13</f>
        <v>516.47310546890708</v>
      </c>
      <c r="V2006" s="12">
        <f>(Reference!P$12*List!$G2006)+Reference!P$13</f>
        <v>727.75755770618753</v>
      </c>
      <c r="W2006" s="12">
        <f>(Reference!Q$12*List!$G2006)+Reference!Q$13</f>
        <v>363.87877885309376</v>
      </c>
      <c r="X2006" s="54"/>
      <c r="Y2006" s="1" t="str">
        <f t="shared" si="63"/>
        <v>Scotland County, North Carolina</v>
      </c>
      <c r="Z2006" s="41" t="s">
        <v>1457</v>
      </c>
      <c r="AA2006" s="40" t="s">
        <v>2225</v>
      </c>
      <c r="AB2006" s="44" t="s">
        <v>1994</v>
      </c>
      <c r="AC2006" s="63"/>
      <c r="AD2006" s="57">
        <f t="shared" si="62"/>
        <v>0.7833</v>
      </c>
    </row>
    <row r="2007" spans="1:30" x14ac:dyDescent="0.3">
      <c r="A2007" s="47">
        <v>34830</v>
      </c>
      <c r="B2007" s="19">
        <v>99934</v>
      </c>
      <c r="C2007" s="49" t="s">
        <v>1994</v>
      </c>
      <c r="D2007" s="41" t="s">
        <v>1586</v>
      </c>
      <c r="E2007" s="44" t="s">
        <v>1994</v>
      </c>
      <c r="F2007" s="18" t="s">
        <v>7</v>
      </c>
      <c r="G2007" s="16">
        <v>0.7833</v>
      </c>
      <c r="H2007" s="36">
        <f>(Reference!B$12*List!$G2007)+Reference!B$13</f>
        <v>795.77524434144868</v>
      </c>
      <c r="I2007" s="36">
        <f>(Reference!C$12*List!$G2007)+Reference!C$13</f>
        <v>1187.4756622975092</v>
      </c>
      <c r="J2007" s="36">
        <f>(Reference!D$12*List!$G2007)+Reference!D$13</f>
        <v>1421.2491212898526</v>
      </c>
      <c r="K2007" s="36">
        <f>(Reference!E$12*List!$G2007)+Reference!E$13</f>
        <v>1757.8829022388275</v>
      </c>
      <c r="L2007" s="36">
        <f>(Reference!F$12*List!$G2007)+Reference!F$13</f>
        <v>1831.1319193897618</v>
      </c>
      <c r="M2007" s="36">
        <f>(Reference!G$12*List!$G2007)+Reference!G$13</f>
        <v>2073.7368201662603</v>
      </c>
      <c r="N2007" s="36">
        <f>(Reference!H$12*List!$G2007)+Reference!H$13</f>
        <v>2152.7002996481187</v>
      </c>
      <c r="O2007" s="36">
        <f>(Reference!I$12*List!$G2007)+Reference!I$13</f>
        <v>2237.3782414609004</v>
      </c>
      <c r="P2007" s="36">
        <f>(Reference!J$12*List!$G2007)+Reference!J$13</f>
        <v>2590.1164162515706</v>
      </c>
      <c r="Q2007" s="36">
        <f>(Reference!K$12*List!$G2007)+Reference!K$13</f>
        <v>2672.1968751866607</v>
      </c>
      <c r="R2007" s="36">
        <f>(Reference!L$12*List!$G2007)+Reference!L$13</f>
        <v>2883.1124848553081</v>
      </c>
      <c r="S2007" s="36">
        <f>(Reference!M$12*List!$G2007)+Reference!M$13</f>
        <v>3444.6882830124714</v>
      </c>
      <c r="T2007" s="36">
        <f>(Reference!N$12*List!$G2007)+Reference!N$13</f>
        <v>13895.40089312131</v>
      </c>
      <c r="U2007" s="12">
        <f>(Reference!O$12*List!$G2007)+Reference!O$13</f>
        <v>516.47310546890708</v>
      </c>
      <c r="V2007" s="12">
        <f>(Reference!P$12*List!$G2007)+Reference!P$13</f>
        <v>727.75755770618753</v>
      </c>
      <c r="W2007" s="12">
        <f>(Reference!Q$12*List!$G2007)+Reference!Q$13</f>
        <v>363.87877885309376</v>
      </c>
      <c r="X2007" s="54"/>
      <c r="Y2007" s="1" t="str">
        <f t="shared" si="63"/>
        <v>Stanly County, North Carolina</v>
      </c>
      <c r="Z2007" s="41" t="s">
        <v>1586</v>
      </c>
      <c r="AA2007" s="40" t="s">
        <v>2225</v>
      </c>
      <c r="AB2007" s="44" t="s">
        <v>1994</v>
      </c>
      <c r="AC2007" s="63"/>
      <c r="AD2007" s="57">
        <f t="shared" si="62"/>
        <v>0.7833</v>
      </c>
    </row>
    <row r="2008" spans="1:30" x14ac:dyDescent="0.3">
      <c r="A2008" s="47">
        <v>34840</v>
      </c>
      <c r="B2008" s="28">
        <v>49180</v>
      </c>
      <c r="C2008" s="49" t="s">
        <v>2496</v>
      </c>
      <c r="D2008" s="40" t="s">
        <v>532</v>
      </c>
      <c r="E2008" s="43" t="s">
        <v>1994</v>
      </c>
      <c r="F2008" s="18" t="s">
        <v>6</v>
      </c>
      <c r="G2008" s="10">
        <v>0.90010000000000001</v>
      </c>
      <c r="H2008" s="36">
        <f>(Reference!B$12*List!$G2008)+Reference!B$13</f>
        <v>883.74135997382132</v>
      </c>
      <c r="I2008" s="36">
        <f>(Reference!C$12*List!$G2008)+Reference!C$13</f>
        <v>1318.740893483151</v>
      </c>
      <c r="J2008" s="36">
        <f>(Reference!D$12*List!$G2008)+Reference!D$13</f>
        <v>1578.3559996889842</v>
      </c>
      <c r="K2008" s="36">
        <f>(Reference!E$12*List!$G2008)+Reference!E$13</f>
        <v>1952.2017526253842</v>
      </c>
      <c r="L2008" s="36">
        <f>(Reference!F$12*List!$G2008)+Reference!F$13</f>
        <v>2033.5478192365454</v>
      </c>
      <c r="M2008" s="36">
        <f>(Reference!G$12*List!$G2008)+Reference!G$13</f>
        <v>2302.9706072323766</v>
      </c>
      <c r="N2008" s="36">
        <f>(Reference!H$12*List!$G2008)+Reference!H$13</f>
        <v>2390.6628208841244</v>
      </c>
      <c r="O2008" s="36">
        <f>(Reference!I$12*List!$G2008)+Reference!I$13</f>
        <v>2484.701181576459</v>
      </c>
      <c r="P2008" s="36">
        <f>(Reference!J$12*List!$G2008)+Reference!J$13</f>
        <v>2876.4315307181505</v>
      </c>
      <c r="Q2008" s="36">
        <f>(Reference!K$12*List!$G2008)+Reference!K$13</f>
        <v>2967.5852791193101</v>
      </c>
      <c r="R2008" s="36">
        <f>(Reference!L$12*List!$G2008)+Reference!L$13</f>
        <v>3201.8157971627952</v>
      </c>
      <c r="S2008" s="36">
        <f>(Reference!M$12*List!$G2008)+Reference!M$13</f>
        <v>3825.4689745150299</v>
      </c>
      <c r="T2008" s="36">
        <f>(Reference!N$12*List!$G2008)+Reference!N$13</f>
        <v>15431.418066832248</v>
      </c>
      <c r="U2008" s="12">
        <f>(Reference!O$12*List!$G2008)+Reference!O$13</f>
        <v>573.56476952825619</v>
      </c>
      <c r="V2008" s="12">
        <f>(Reference!P$12*List!$G2008)+Reference!P$13</f>
        <v>808.20490251708861</v>
      </c>
      <c r="W2008" s="12">
        <f>(Reference!Q$12*List!$G2008)+Reference!Q$13</f>
        <v>404.10245125854431</v>
      </c>
      <c r="X2008" s="54"/>
      <c r="Y2008" s="1" t="str">
        <f t="shared" si="63"/>
        <v>Stokes County, North Carolina</v>
      </c>
      <c r="Z2008" s="40" t="s">
        <v>532</v>
      </c>
      <c r="AA2008" s="40" t="s">
        <v>2225</v>
      </c>
      <c r="AB2008" s="43" t="s">
        <v>1994</v>
      </c>
      <c r="AC2008" s="62"/>
      <c r="AD2008" s="57">
        <f t="shared" si="62"/>
        <v>0.90010000000000001</v>
      </c>
    </row>
    <row r="2009" spans="1:30" x14ac:dyDescent="0.3">
      <c r="A2009" s="47">
        <v>34850</v>
      </c>
      <c r="B2009" s="19">
        <v>99934</v>
      </c>
      <c r="C2009" s="49" t="s">
        <v>1994</v>
      </c>
      <c r="D2009" s="41" t="s">
        <v>1587</v>
      </c>
      <c r="E2009" s="44" t="s">
        <v>1994</v>
      </c>
      <c r="F2009" s="18" t="s">
        <v>7</v>
      </c>
      <c r="G2009" s="16">
        <v>0.7833</v>
      </c>
      <c r="H2009" s="36">
        <f>(Reference!B$12*List!$G2009)+Reference!B$13</f>
        <v>795.77524434144868</v>
      </c>
      <c r="I2009" s="36">
        <f>(Reference!C$12*List!$G2009)+Reference!C$13</f>
        <v>1187.4756622975092</v>
      </c>
      <c r="J2009" s="36">
        <f>(Reference!D$12*List!$G2009)+Reference!D$13</f>
        <v>1421.2491212898526</v>
      </c>
      <c r="K2009" s="36">
        <f>(Reference!E$12*List!$G2009)+Reference!E$13</f>
        <v>1757.8829022388275</v>
      </c>
      <c r="L2009" s="36">
        <f>(Reference!F$12*List!$G2009)+Reference!F$13</f>
        <v>1831.1319193897618</v>
      </c>
      <c r="M2009" s="36">
        <f>(Reference!G$12*List!$G2009)+Reference!G$13</f>
        <v>2073.7368201662603</v>
      </c>
      <c r="N2009" s="36">
        <f>(Reference!H$12*List!$G2009)+Reference!H$13</f>
        <v>2152.7002996481187</v>
      </c>
      <c r="O2009" s="36">
        <f>(Reference!I$12*List!$G2009)+Reference!I$13</f>
        <v>2237.3782414609004</v>
      </c>
      <c r="P2009" s="36">
        <f>(Reference!J$12*List!$G2009)+Reference!J$13</f>
        <v>2590.1164162515706</v>
      </c>
      <c r="Q2009" s="36">
        <f>(Reference!K$12*List!$G2009)+Reference!K$13</f>
        <v>2672.1968751866607</v>
      </c>
      <c r="R2009" s="36">
        <f>(Reference!L$12*List!$G2009)+Reference!L$13</f>
        <v>2883.1124848553081</v>
      </c>
      <c r="S2009" s="36">
        <f>(Reference!M$12*List!$G2009)+Reference!M$13</f>
        <v>3444.6882830124714</v>
      </c>
      <c r="T2009" s="36">
        <f>(Reference!N$12*List!$G2009)+Reference!N$13</f>
        <v>13895.40089312131</v>
      </c>
      <c r="U2009" s="12">
        <f>(Reference!O$12*List!$G2009)+Reference!O$13</f>
        <v>516.47310546890708</v>
      </c>
      <c r="V2009" s="12">
        <f>(Reference!P$12*List!$G2009)+Reference!P$13</f>
        <v>727.75755770618753</v>
      </c>
      <c r="W2009" s="12">
        <f>(Reference!Q$12*List!$G2009)+Reference!Q$13</f>
        <v>363.87877885309376</v>
      </c>
      <c r="X2009" s="54"/>
      <c r="Y2009" s="1" t="str">
        <f t="shared" si="63"/>
        <v>Surry County, North Carolina</v>
      </c>
      <c r="Z2009" s="41" t="s">
        <v>1587</v>
      </c>
      <c r="AA2009" s="40" t="s">
        <v>2225</v>
      </c>
      <c r="AB2009" s="44" t="s">
        <v>1994</v>
      </c>
      <c r="AC2009" s="63"/>
      <c r="AD2009" s="57">
        <f t="shared" si="62"/>
        <v>0.7833</v>
      </c>
    </row>
    <row r="2010" spans="1:30" x14ac:dyDescent="0.3">
      <c r="A2010" s="47">
        <v>34860</v>
      </c>
      <c r="B2010" s="19">
        <v>99934</v>
      </c>
      <c r="C2010" s="49" t="s">
        <v>1994</v>
      </c>
      <c r="D2010" s="41" t="s">
        <v>1588</v>
      </c>
      <c r="E2010" s="44" t="s">
        <v>1994</v>
      </c>
      <c r="F2010" s="18" t="s">
        <v>7</v>
      </c>
      <c r="G2010" s="16">
        <v>0.7833</v>
      </c>
      <c r="H2010" s="36">
        <f>(Reference!B$12*List!$G2010)+Reference!B$13</f>
        <v>795.77524434144868</v>
      </c>
      <c r="I2010" s="36">
        <f>(Reference!C$12*List!$G2010)+Reference!C$13</f>
        <v>1187.4756622975092</v>
      </c>
      <c r="J2010" s="36">
        <f>(Reference!D$12*List!$G2010)+Reference!D$13</f>
        <v>1421.2491212898526</v>
      </c>
      <c r="K2010" s="36">
        <f>(Reference!E$12*List!$G2010)+Reference!E$13</f>
        <v>1757.8829022388275</v>
      </c>
      <c r="L2010" s="36">
        <f>(Reference!F$12*List!$G2010)+Reference!F$13</f>
        <v>1831.1319193897618</v>
      </c>
      <c r="M2010" s="36">
        <f>(Reference!G$12*List!$G2010)+Reference!G$13</f>
        <v>2073.7368201662603</v>
      </c>
      <c r="N2010" s="36">
        <f>(Reference!H$12*List!$G2010)+Reference!H$13</f>
        <v>2152.7002996481187</v>
      </c>
      <c r="O2010" s="36">
        <f>(Reference!I$12*List!$G2010)+Reference!I$13</f>
        <v>2237.3782414609004</v>
      </c>
      <c r="P2010" s="36">
        <f>(Reference!J$12*List!$G2010)+Reference!J$13</f>
        <v>2590.1164162515706</v>
      </c>
      <c r="Q2010" s="36">
        <f>(Reference!K$12*List!$G2010)+Reference!K$13</f>
        <v>2672.1968751866607</v>
      </c>
      <c r="R2010" s="36">
        <f>(Reference!L$12*List!$G2010)+Reference!L$13</f>
        <v>2883.1124848553081</v>
      </c>
      <c r="S2010" s="36">
        <f>(Reference!M$12*List!$G2010)+Reference!M$13</f>
        <v>3444.6882830124714</v>
      </c>
      <c r="T2010" s="36">
        <f>(Reference!N$12*List!$G2010)+Reference!N$13</f>
        <v>13895.40089312131</v>
      </c>
      <c r="U2010" s="12">
        <f>(Reference!O$12*List!$G2010)+Reference!O$13</f>
        <v>516.47310546890708</v>
      </c>
      <c r="V2010" s="12">
        <f>(Reference!P$12*List!$G2010)+Reference!P$13</f>
        <v>727.75755770618753</v>
      </c>
      <c r="W2010" s="12">
        <f>(Reference!Q$12*List!$G2010)+Reference!Q$13</f>
        <v>363.87877885309376</v>
      </c>
      <c r="X2010" s="54"/>
      <c r="Y2010" s="1" t="str">
        <f t="shared" si="63"/>
        <v>Swain County, North Carolina</v>
      </c>
      <c r="Z2010" s="41" t="s">
        <v>1588</v>
      </c>
      <c r="AA2010" s="40" t="s">
        <v>2225</v>
      </c>
      <c r="AB2010" s="44" t="s">
        <v>1994</v>
      </c>
      <c r="AC2010" s="63"/>
      <c r="AD2010" s="57">
        <f t="shared" si="62"/>
        <v>0.7833</v>
      </c>
    </row>
    <row r="2011" spans="1:30" x14ac:dyDescent="0.3">
      <c r="A2011" s="47">
        <v>34870</v>
      </c>
      <c r="B2011" s="19">
        <v>99934</v>
      </c>
      <c r="C2011" s="49" t="s">
        <v>1994</v>
      </c>
      <c r="D2011" s="41" t="s">
        <v>1589</v>
      </c>
      <c r="E2011" s="44" t="s">
        <v>1994</v>
      </c>
      <c r="F2011" s="18" t="s">
        <v>7</v>
      </c>
      <c r="G2011" s="16">
        <v>0.7833</v>
      </c>
      <c r="H2011" s="36">
        <f>(Reference!B$12*List!$G2011)+Reference!B$13</f>
        <v>795.77524434144868</v>
      </c>
      <c r="I2011" s="36">
        <f>(Reference!C$12*List!$G2011)+Reference!C$13</f>
        <v>1187.4756622975092</v>
      </c>
      <c r="J2011" s="36">
        <f>(Reference!D$12*List!$G2011)+Reference!D$13</f>
        <v>1421.2491212898526</v>
      </c>
      <c r="K2011" s="36">
        <f>(Reference!E$12*List!$G2011)+Reference!E$13</f>
        <v>1757.8829022388275</v>
      </c>
      <c r="L2011" s="36">
        <f>(Reference!F$12*List!$G2011)+Reference!F$13</f>
        <v>1831.1319193897618</v>
      </c>
      <c r="M2011" s="36">
        <f>(Reference!G$12*List!$G2011)+Reference!G$13</f>
        <v>2073.7368201662603</v>
      </c>
      <c r="N2011" s="36">
        <f>(Reference!H$12*List!$G2011)+Reference!H$13</f>
        <v>2152.7002996481187</v>
      </c>
      <c r="O2011" s="36">
        <f>(Reference!I$12*List!$G2011)+Reference!I$13</f>
        <v>2237.3782414609004</v>
      </c>
      <c r="P2011" s="36">
        <f>(Reference!J$12*List!$G2011)+Reference!J$13</f>
        <v>2590.1164162515706</v>
      </c>
      <c r="Q2011" s="36">
        <f>(Reference!K$12*List!$G2011)+Reference!K$13</f>
        <v>2672.1968751866607</v>
      </c>
      <c r="R2011" s="36">
        <f>(Reference!L$12*List!$G2011)+Reference!L$13</f>
        <v>2883.1124848553081</v>
      </c>
      <c r="S2011" s="36">
        <f>(Reference!M$12*List!$G2011)+Reference!M$13</f>
        <v>3444.6882830124714</v>
      </c>
      <c r="T2011" s="36">
        <f>(Reference!N$12*List!$G2011)+Reference!N$13</f>
        <v>13895.40089312131</v>
      </c>
      <c r="U2011" s="12">
        <f>(Reference!O$12*List!$G2011)+Reference!O$13</f>
        <v>516.47310546890708</v>
      </c>
      <c r="V2011" s="12">
        <f>(Reference!P$12*List!$G2011)+Reference!P$13</f>
        <v>727.75755770618753</v>
      </c>
      <c r="W2011" s="12">
        <f>(Reference!Q$12*List!$G2011)+Reference!Q$13</f>
        <v>363.87877885309376</v>
      </c>
      <c r="X2011" s="54"/>
      <c r="Y2011" s="1" t="str">
        <f t="shared" si="63"/>
        <v>Transylvania County, North Carolina</v>
      </c>
      <c r="Z2011" s="41" t="s">
        <v>1589</v>
      </c>
      <c r="AA2011" s="40" t="s">
        <v>2225</v>
      </c>
      <c r="AB2011" s="44" t="s">
        <v>1994</v>
      </c>
      <c r="AC2011" s="63"/>
      <c r="AD2011" s="57">
        <f t="shared" si="62"/>
        <v>0.7833</v>
      </c>
    </row>
    <row r="2012" spans="1:30" x14ac:dyDescent="0.3">
      <c r="A2012" s="47">
        <v>34880</v>
      </c>
      <c r="B2012" s="19">
        <v>99934</v>
      </c>
      <c r="C2012" s="49" t="s">
        <v>1994</v>
      </c>
      <c r="D2012" s="41" t="s">
        <v>1590</v>
      </c>
      <c r="E2012" s="44" t="s">
        <v>1994</v>
      </c>
      <c r="F2012" s="18" t="s">
        <v>7</v>
      </c>
      <c r="G2012" s="16">
        <v>0.7833</v>
      </c>
      <c r="H2012" s="36">
        <f>(Reference!B$12*List!$G2012)+Reference!B$13</f>
        <v>795.77524434144868</v>
      </c>
      <c r="I2012" s="36">
        <f>(Reference!C$12*List!$G2012)+Reference!C$13</f>
        <v>1187.4756622975092</v>
      </c>
      <c r="J2012" s="36">
        <f>(Reference!D$12*List!$G2012)+Reference!D$13</f>
        <v>1421.2491212898526</v>
      </c>
      <c r="K2012" s="36">
        <f>(Reference!E$12*List!$G2012)+Reference!E$13</f>
        <v>1757.8829022388275</v>
      </c>
      <c r="L2012" s="36">
        <f>(Reference!F$12*List!$G2012)+Reference!F$13</f>
        <v>1831.1319193897618</v>
      </c>
      <c r="M2012" s="36">
        <f>(Reference!G$12*List!$G2012)+Reference!G$13</f>
        <v>2073.7368201662603</v>
      </c>
      <c r="N2012" s="36">
        <f>(Reference!H$12*List!$G2012)+Reference!H$13</f>
        <v>2152.7002996481187</v>
      </c>
      <c r="O2012" s="36">
        <f>(Reference!I$12*List!$G2012)+Reference!I$13</f>
        <v>2237.3782414609004</v>
      </c>
      <c r="P2012" s="36">
        <f>(Reference!J$12*List!$G2012)+Reference!J$13</f>
        <v>2590.1164162515706</v>
      </c>
      <c r="Q2012" s="36">
        <f>(Reference!K$12*List!$G2012)+Reference!K$13</f>
        <v>2672.1968751866607</v>
      </c>
      <c r="R2012" s="36">
        <f>(Reference!L$12*List!$G2012)+Reference!L$13</f>
        <v>2883.1124848553081</v>
      </c>
      <c r="S2012" s="36">
        <f>(Reference!M$12*List!$G2012)+Reference!M$13</f>
        <v>3444.6882830124714</v>
      </c>
      <c r="T2012" s="36">
        <f>(Reference!N$12*List!$G2012)+Reference!N$13</f>
        <v>13895.40089312131</v>
      </c>
      <c r="U2012" s="12">
        <f>(Reference!O$12*List!$G2012)+Reference!O$13</f>
        <v>516.47310546890708</v>
      </c>
      <c r="V2012" s="12">
        <f>(Reference!P$12*List!$G2012)+Reference!P$13</f>
        <v>727.75755770618753</v>
      </c>
      <c r="W2012" s="12">
        <f>(Reference!Q$12*List!$G2012)+Reference!Q$13</f>
        <v>363.87877885309376</v>
      </c>
      <c r="X2012" s="54"/>
      <c r="Y2012" s="1" t="str">
        <f t="shared" si="63"/>
        <v>Tyrrell County, North Carolina</v>
      </c>
      <c r="Z2012" s="41" t="s">
        <v>1590</v>
      </c>
      <c r="AA2012" s="40" t="s">
        <v>2225</v>
      </c>
      <c r="AB2012" s="44" t="s">
        <v>1994</v>
      </c>
      <c r="AC2012" s="63"/>
      <c r="AD2012" s="57">
        <f t="shared" si="62"/>
        <v>0.7833</v>
      </c>
    </row>
    <row r="2013" spans="1:30" x14ac:dyDescent="0.3">
      <c r="A2013" s="47">
        <v>34890</v>
      </c>
      <c r="B2013" s="28">
        <v>16740</v>
      </c>
      <c r="C2013" s="49" t="s">
        <v>2491</v>
      </c>
      <c r="D2013" s="40" t="s">
        <v>365</v>
      </c>
      <c r="E2013" s="43" t="s">
        <v>1994</v>
      </c>
      <c r="F2013" s="18" t="s">
        <v>6</v>
      </c>
      <c r="G2013" s="10">
        <v>0.93969999999999998</v>
      </c>
      <c r="H2013" s="36">
        <f>(Reference!B$12*List!$G2013)+Reference!B$13</f>
        <v>913.56548821904357</v>
      </c>
      <c r="I2013" s="36">
        <f>(Reference!C$12*List!$G2013)+Reference!C$13</f>
        <v>1363.2452013166394</v>
      </c>
      <c r="J2013" s="36">
        <f>(Reference!D$12*List!$G2013)+Reference!D$13</f>
        <v>1631.6216879133474</v>
      </c>
      <c r="K2013" s="36">
        <f>(Reference!E$12*List!$G2013)+Reference!E$13</f>
        <v>2018.083828612607</v>
      </c>
      <c r="L2013" s="36">
        <f>(Reference!F$12*List!$G2013)+Reference!F$13</f>
        <v>2102.1751277462427</v>
      </c>
      <c r="M2013" s="36">
        <f>(Reference!G$12*List!$G2013)+Reference!G$13</f>
        <v>2380.6902816143815</v>
      </c>
      <c r="N2013" s="36">
        <f>(Reference!H$12*List!$G2013)+Reference!H$13</f>
        <v>2471.341894864825</v>
      </c>
      <c r="O2013" s="36">
        <f>(Reference!I$12*List!$G2013)+Reference!I$13</f>
        <v>2568.5538222320765</v>
      </c>
      <c r="P2013" s="36">
        <f>(Reference!J$12*List!$G2013)+Reference!J$13</f>
        <v>2973.5041208968878</v>
      </c>
      <c r="Q2013" s="36">
        <f>(Reference!K$12*List!$G2013)+Reference!K$13</f>
        <v>3067.7340873019548</v>
      </c>
      <c r="R2013" s="36">
        <f>(Reference!L$12*List!$G2013)+Reference!L$13</f>
        <v>3309.8693174314294</v>
      </c>
      <c r="S2013" s="36">
        <f>(Reference!M$12*List!$G2013)+Reference!M$13</f>
        <v>3954.5692774559657</v>
      </c>
      <c r="T2013" s="36">
        <f>(Reference!N$12*List!$G2013)+Reference!N$13</f>
        <v>15952.191012713694</v>
      </c>
      <c r="U2013" s="12">
        <f>(Reference!O$12*List!$G2013)+Reference!O$13</f>
        <v>592.92118987714525</v>
      </c>
      <c r="V2013" s="12">
        <f>(Reference!P$12*List!$G2013)+Reference!P$13</f>
        <v>835.47985846325014</v>
      </c>
      <c r="W2013" s="12">
        <f>(Reference!Q$12*List!$G2013)+Reference!Q$13</f>
        <v>417.73992923162507</v>
      </c>
      <c r="X2013" s="54"/>
      <c r="Y2013" s="1" t="str">
        <f t="shared" si="63"/>
        <v>Union County, North Carolina</v>
      </c>
      <c r="Z2013" s="40" t="s">
        <v>365</v>
      </c>
      <c r="AA2013" s="40" t="s">
        <v>2225</v>
      </c>
      <c r="AB2013" s="43" t="s">
        <v>1994</v>
      </c>
      <c r="AC2013" s="62"/>
      <c r="AD2013" s="57">
        <f t="shared" si="62"/>
        <v>0.93969999999999998</v>
      </c>
    </row>
    <row r="2014" spans="1:30" x14ac:dyDescent="0.3">
      <c r="A2014" s="47">
        <v>34900</v>
      </c>
      <c r="B2014" s="19">
        <v>99934</v>
      </c>
      <c r="C2014" s="49" t="s">
        <v>1994</v>
      </c>
      <c r="D2014" s="41" t="s">
        <v>1591</v>
      </c>
      <c r="E2014" s="44" t="s">
        <v>1994</v>
      </c>
      <c r="F2014" s="18" t="s">
        <v>7</v>
      </c>
      <c r="G2014" s="16">
        <v>0.7833</v>
      </c>
      <c r="H2014" s="36">
        <f>(Reference!B$12*List!$G2014)+Reference!B$13</f>
        <v>795.77524434144868</v>
      </c>
      <c r="I2014" s="36">
        <f>(Reference!C$12*List!$G2014)+Reference!C$13</f>
        <v>1187.4756622975092</v>
      </c>
      <c r="J2014" s="36">
        <f>(Reference!D$12*List!$G2014)+Reference!D$13</f>
        <v>1421.2491212898526</v>
      </c>
      <c r="K2014" s="36">
        <f>(Reference!E$12*List!$G2014)+Reference!E$13</f>
        <v>1757.8829022388275</v>
      </c>
      <c r="L2014" s="36">
        <f>(Reference!F$12*List!$G2014)+Reference!F$13</f>
        <v>1831.1319193897618</v>
      </c>
      <c r="M2014" s="36">
        <f>(Reference!G$12*List!$G2014)+Reference!G$13</f>
        <v>2073.7368201662603</v>
      </c>
      <c r="N2014" s="36">
        <f>(Reference!H$12*List!$G2014)+Reference!H$13</f>
        <v>2152.7002996481187</v>
      </c>
      <c r="O2014" s="36">
        <f>(Reference!I$12*List!$G2014)+Reference!I$13</f>
        <v>2237.3782414609004</v>
      </c>
      <c r="P2014" s="36">
        <f>(Reference!J$12*List!$G2014)+Reference!J$13</f>
        <v>2590.1164162515706</v>
      </c>
      <c r="Q2014" s="36">
        <f>(Reference!K$12*List!$G2014)+Reference!K$13</f>
        <v>2672.1968751866607</v>
      </c>
      <c r="R2014" s="36">
        <f>(Reference!L$12*List!$G2014)+Reference!L$13</f>
        <v>2883.1124848553081</v>
      </c>
      <c r="S2014" s="36">
        <f>(Reference!M$12*List!$G2014)+Reference!M$13</f>
        <v>3444.6882830124714</v>
      </c>
      <c r="T2014" s="36">
        <f>(Reference!N$12*List!$G2014)+Reference!N$13</f>
        <v>13895.40089312131</v>
      </c>
      <c r="U2014" s="12">
        <f>(Reference!O$12*List!$G2014)+Reference!O$13</f>
        <v>516.47310546890708</v>
      </c>
      <c r="V2014" s="12">
        <f>(Reference!P$12*List!$G2014)+Reference!P$13</f>
        <v>727.75755770618753</v>
      </c>
      <c r="W2014" s="12">
        <f>(Reference!Q$12*List!$G2014)+Reference!Q$13</f>
        <v>363.87877885309376</v>
      </c>
      <c r="X2014" s="54"/>
      <c r="Y2014" s="1" t="str">
        <f t="shared" si="63"/>
        <v>Vance County, North Carolina</v>
      </c>
      <c r="Z2014" s="41" t="s">
        <v>1591</v>
      </c>
      <c r="AA2014" s="40" t="s">
        <v>2225</v>
      </c>
      <c r="AB2014" s="44" t="s">
        <v>1994</v>
      </c>
      <c r="AC2014" s="63"/>
      <c r="AD2014" s="57">
        <f t="shared" si="62"/>
        <v>0.7833</v>
      </c>
    </row>
    <row r="2015" spans="1:30" x14ac:dyDescent="0.3">
      <c r="A2015" s="47">
        <v>34910</v>
      </c>
      <c r="B2015" s="28">
        <v>39580</v>
      </c>
      <c r="C2015" s="49" t="s">
        <v>2498</v>
      </c>
      <c r="D2015" s="40" t="s">
        <v>533</v>
      </c>
      <c r="E2015" s="43" t="s">
        <v>1994</v>
      </c>
      <c r="F2015" s="18" t="s">
        <v>6</v>
      </c>
      <c r="G2015" s="10">
        <v>0.93640000000000001</v>
      </c>
      <c r="H2015" s="36">
        <f>(Reference!B$12*List!$G2015)+Reference!B$13</f>
        <v>911.08014419860831</v>
      </c>
      <c r="I2015" s="36">
        <f>(Reference!C$12*List!$G2015)+Reference!C$13</f>
        <v>1359.536508997182</v>
      </c>
      <c r="J2015" s="36">
        <f>(Reference!D$12*List!$G2015)+Reference!D$13</f>
        <v>1627.182880561317</v>
      </c>
      <c r="K2015" s="36">
        <f>(Reference!E$12*List!$G2015)+Reference!E$13</f>
        <v>2012.5936556136719</v>
      </c>
      <c r="L2015" s="36">
        <f>(Reference!F$12*List!$G2015)+Reference!F$13</f>
        <v>2096.4561853704345</v>
      </c>
      <c r="M2015" s="36">
        <f>(Reference!G$12*List!$G2015)+Reference!G$13</f>
        <v>2374.2136420825482</v>
      </c>
      <c r="N2015" s="36">
        <f>(Reference!H$12*List!$G2015)+Reference!H$13</f>
        <v>2464.618638699767</v>
      </c>
      <c r="O2015" s="36">
        <f>(Reference!I$12*List!$G2015)+Reference!I$13</f>
        <v>2561.5661021774422</v>
      </c>
      <c r="P2015" s="36">
        <f>(Reference!J$12*List!$G2015)+Reference!J$13</f>
        <v>2965.4147383819932</v>
      </c>
      <c r="Q2015" s="36">
        <f>(Reference!K$12*List!$G2015)+Reference!K$13</f>
        <v>3059.3883532867339</v>
      </c>
      <c r="R2015" s="36">
        <f>(Reference!L$12*List!$G2015)+Reference!L$13</f>
        <v>3300.864857409043</v>
      </c>
      <c r="S2015" s="36">
        <f>(Reference!M$12*List!$G2015)+Reference!M$13</f>
        <v>3943.8109188775543</v>
      </c>
      <c r="T2015" s="36">
        <f>(Reference!N$12*List!$G2015)+Reference!N$13</f>
        <v>15908.793267223577</v>
      </c>
      <c r="U2015" s="12">
        <f>(Reference!O$12*List!$G2015)+Reference!O$13</f>
        <v>591.30815484807113</v>
      </c>
      <c r="V2015" s="12">
        <f>(Reference!P$12*List!$G2015)+Reference!P$13</f>
        <v>833.20694546773666</v>
      </c>
      <c r="W2015" s="12">
        <f>(Reference!Q$12*List!$G2015)+Reference!Q$13</f>
        <v>416.60347273386833</v>
      </c>
      <c r="X2015" s="54"/>
      <c r="Y2015" s="1" t="str">
        <f t="shared" si="63"/>
        <v>Wake County, North Carolina</v>
      </c>
      <c r="Z2015" s="40" t="s">
        <v>533</v>
      </c>
      <c r="AA2015" s="40" t="s">
        <v>2225</v>
      </c>
      <c r="AB2015" s="43" t="s">
        <v>1994</v>
      </c>
      <c r="AC2015" s="62"/>
      <c r="AD2015" s="57">
        <f t="shared" si="62"/>
        <v>0.93640000000000001</v>
      </c>
    </row>
    <row r="2016" spans="1:30" x14ac:dyDescent="0.3">
      <c r="A2016" s="47">
        <v>34920</v>
      </c>
      <c r="B2016" s="19">
        <v>99934</v>
      </c>
      <c r="C2016" s="49" t="s">
        <v>1994</v>
      </c>
      <c r="D2016" s="41" t="s">
        <v>303</v>
      </c>
      <c r="E2016" s="44" t="s">
        <v>1994</v>
      </c>
      <c r="F2016" s="18" t="s">
        <v>7</v>
      </c>
      <c r="G2016" s="16">
        <v>0.7833</v>
      </c>
      <c r="H2016" s="36">
        <f>(Reference!B$12*List!$G2016)+Reference!B$13</f>
        <v>795.77524434144868</v>
      </c>
      <c r="I2016" s="36">
        <f>(Reference!C$12*List!$G2016)+Reference!C$13</f>
        <v>1187.4756622975092</v>
      </c>
      <c r="J2016" s="36">
        <f>(Reference!D$12*List!$G2016)+Reference!D$13</f>
        <v>1421.2491212898526</v>
      </c>
      <c r="K2016" s="36">
        <f>(Reference!E$12*List!$G2016)+Reference!E$13</f>
        <v>1757.8829022388275</v>
      </c>
      <c r="L2016" s="36">
        <f>(Reference!F$12*List!$G2016)+Reference!F$13</f>
        <v>1831.1319193897618</v>
      </c>
      <c r="M2016" s="36">
        <f>(Reference!G$12*List!$G2016)+Reference!G$13</f>
        <v>2073.7368201662603</v>
      </c>
      <c r="N2016" s="36">
        <f>(Reference!H$12*List!$G2016)+Reference!H$13</f>
        <v>2152.7002996481187</v>
      </c>
      <c r="O2016" s="36">
        <f>(Reference!I$12*List!$G2016)+Reference!I$13</f>
        <v>2237.3782414609004</v>
      </c>
      <c r="P2016" s="36">
        <f>(Reference!J$12*List!$G2016)+Reference!J$13</f>
        <v>2590.1164162515706</v>
      </c>
      <c r="Q2016" s="36">
        <f>(Reference!K$12*List!$G2016)+Reference!K$13</f>
        <v>2672.1968751866607</v>
      </c>
      <c r="R2016" s="36">
        <f>(Reference!L$12*List!$G2016)+Reference!L$13</f>
        <v>2883.1124848553081</v>
      </c>
      <c r="S2016" s="36">
        <f>(Reference!M$12*List!$G2016)+Reference!M$13</f>
        <v>3444.6882830124714</v>
      </c>
      <c r="T2016" s="36">
        <f>(Reference!N$12*List!$G2016)+Reference!N$13</f>
        <v>13895.40089312131</v>
      </c>
      <c r="U2016" s="12">
        <f>(Reference!O$12*List!$G2016)+Reference!O$13</f>
        <v>516.47310546890708</v>
      </c>
      <c r="V2016" s="12">
        <f>(Reference!P$12*List!$G2016)+Reference!P$13</f>
        <v>727.75755770618753</v>
      </c>
      <c r="W2016" s="12">
        <f>(Reference!Q$12*List!$G2016)+Reference!Q$13</f>
        <v>363.87877885309376</v>
      </c>
      <c r="X2016" s="54"/>
      <c r="Y2016" s="1" t="str">
        <f t="shared" si="63"/>
        <v>Warren County, North Carolina</v>
      </c>
      <c r="Z2016" s="41" t="s">
        <v>303</v>
      </c>
      <c r="AA2016" s="40" t="s">
        <v>2225</v>
      </c>
      <c r="AB2016" s="44" t="s">
        <v>1994</v>
      </c>
      <c r="AC2016" s="63"/>
      <c r="AD2016" s="57">
        <f t="shared" si="62"/>
        <v>0.7833</v>
      </c>
    </row>
    <row r="2017" spans="1:30" x14ac:dyDescent="0.3">
      <c r="A2017" s="47">
        <v>34930</v>
      </c>
      <c r="B2017" s="19">
        <v>99934</v>
      </c>
      <c r="C2017" s="49" t="s">
        <v>1994</v>
      </c>
      <c r="D2017" s="41" t="s">
        <v>66</v>
      </c>
      <c r="E2017" s="44" t="s">
        <v>1994</v>
      </c>
      <c r="F2017" s="18" t="s">
        <v>7</v>
      </c>
      <c r="G2017" s="16">
        <v>0.7833</v>
      </c>
      <c r="H2017" s="36">
        <f>(Reference!B$12*List!$G2017)+Reference!B$13</f>
        <v>795.77524434144868</v>
      </c>
      <c r="I2017" s="36">
        <f>(Reference!C$12*List!$G2017)+Reference!C$13</f>
        <v>1187.4756622975092</v>
      </c>
      <c r="J2017" s="36">
        <f>(Reference!D$12*List!$G2017)+Reference!D$13</f>
        <v>1421.2491212898526</v>
      </c>
      <c r="K2017" s="36">
        <f>(Reference!E$12*List!$G2017)+Reference!E$13</f>
        <v>1757.8829022388275</v>
      </c>
      <c r="L2017" s="36">
        <f>(Reference!F$12*List!$G2017)+Reference!F$13</f>
        <v>1831.1319193897618</v>
      </c>
      <c r="M2017" s="36">
        <f>(Reference!G$12*List!$G2017)+Reference!G$13</f>
        <v>2073.7368201662603</v>
      </c>
      <c r="N2017" s="36">
        <f>(Reference!H$12*List!$G2017)+Reference!H$13</f>
        <v>2152.7002996481187</v>
      </c>
      <c r="O2017" s="36">
        <f>(Reference!I$12*List!$G2017)+Reference!I$13</f>
        <v>2237.3782414609004</v>
      </c>
      <c r="P2017" s="36">
        <f>(Reference!J$12*List!$G2017)+Reference!J$13</f>
        <v>2590.1164162515706</v>
      </c>
      <c r="Q2017" s="36">
        <f>(Reference!K$12*List!$G2017)+Reference!K$13</f>
        <v>2672.1968751866607</v>
      </c>
      <c r="R2017" s="36">
        <f>(Reference!L$12*List!$G2017)+Reference!L$13</f>
        <v>2883.1124848553081</v>
      </c>
      <c r="S2017" s="36">
        <f>(Reference!M$12*List!$G2017)+Reference!M$13</f>
        <v>3444.6882830124714</v>
      </c>
      <c r="T2017" s="36">
        <f>(Reference!N$12*List!$G2017)+Reference!N$13</f>
        <v>13895.40089312131</v>
      </c>
      <c r="U2017" s="12">
        <f>(Reference!O$12*List!$G2017)+Reference!O$13</f>
        <v>516.47310546890708</v>
      </c>
      <c r="V2017" s="12">
        <f>(Reference!P$12*List!$G2017)+Reference!P$13</f>
        <v>727.75755770618753</v>
      </c>
      <c r="W2017" s="12">
        <f>(Reference!Q$12*List!$G2017)+Reference!Q$13</f>
        <v>363.87877885309376</v>
      </c>
      <c r="X2017" s="54"/>
      <c r="Y2017" s="1" t="str">
        <f t="shared" si="63"/>
        <v>Washington County, North Carolina</v>
      </c>
      <c r="Z2017" s="41" t="s">
        <v>66</v>
      </c>
      <c r="AA2017" s="40" t="s">
        <v>2225</v>
      </c>
      <c r="AB2017" s="44" t="s">
        <v>1994</v>
      </c>
      <c r="AC2017" s="63"/>
      <c r="AD2017" s="57">
        <f t="shared" si="62"/>
        <v>0.7833</v>
      </c>
    </row>
    <row r="2018" spans="1:30" x14ac:dyDescent="0.3">
      <c r="A2018" s="47">
        <v>34940</v>
      </c>
      <c r="B2018" s="19">
        <v>99934</v>
      </c>
      <c r="C2018" s="49" t="s">
        <v>1994</v>
      </c>
      <c r="D2018" s="41" t="s">
        <v>1592</v>
      </c>
      <c r="E2018" s="44" t="s">
        <v>1994</v>
      </c>
      <c r="F2018" s="18" t="s">
        <v>7</v>
      </c>
      <c r="G2018" s="16">
        <v>0.7833</v>
      </c>
      <c r="H2018" s="36">
        <f>(Reference!B$12*List!$G2018)+Reference!B$13</f>
        <v>795.77524434144868</v>
      </c>
      <c r="I2018" s="36">
        <f>(Reference!C$12*List!$G2018)+Reference!C$13</f>
        <v>1187.4756622975092</v>
      </c>
      <c r="J2018" s="36">
        <f>(Reference!D$12*List!$G2018)+Reference!D$13</f>
        <v>1421.2491212898526</v>
      </c>
      <c r="K2018" s="36">
        <f>(Reference!E$12*List!$G2018)+Reference!E$13</f>
        <v>1757.8829022388275</v>
      </c>
      <c r="L2018" s="36">
        <f>(Reference!F$12*List!$G2018)+Reference!F$13</f>
        <v>1831.1319193897618</v>
      </c>
      <c r="M2018" s="36">
        <f>(Reference!G$12*List!$G2018)+Reference!G$13</f>
        <v>2073.7368201662603</v>
      </c>
      <c r="N2018" s="36">
        <f>(Reference!H$12*List!$G2018)+Reference!H$13</f>
        <v>2152.7002996481187</v>
      </c>
      <c r="O2018" s="36">
        <f>(Reference!I$12*List!$G2018)+Reference!I$13</f>
        <v>2237.3782414609004</v>
      </c>
      <c r="P2018" s="36">
        <f>(Reference!J$12*List!$G2018)+Reference!J$13</f>
        <v>2590.1164162515706</v>
      </c>
      <c r="Q2018" s="36">
        <f>(Reference!K$12*List!$G2018)+Reference!K$13</f>
        <v>2672.1968751866607</v>
      </c>
      <c r="R2018" s="36">
        <f>(Reference!L$12*List!$G2018)+Reference!L$13</f>
        <v>2883.1124848553081</v>
      </c>
      <c r="S2018" s="36">
        <f>(Reference!M$12*List!$G2018)+Reference!M$13</f>
        <v>3444.6882830124714</v>
      </c>
      <c r="T2018" s="36">
        <f>(Reference!N$12*List!$G2018)+Reference!N$13</f>
        <v>13895.40089312131</v>
      </c>
      <c r="U2018" s="12">
        <f>(Reference!O$12*List!$G2018)+Reference!O$13</f>
        <v>516.47310546890708</v>
      </c>
      <c r="V2018" s="12">
        <f>(Reference!P$12*List!$G2018)+Reference!P$13</f>
        <v>727.75755770618753</v>
      </c>
      <c r="W2018" s="12">
        <f>(Reference!Q$12*List!$G2018)+Reference!Q$13</f>
        <v>363.87877885309376</v>
      </c>
      <c r="X2018" s="54"/>
      <c r="Y2018" s="1" t="str">
        <f t="shared" si="63"/>
        <v>Watauga County, North Carolina</v>
      </c>
      <c r="Z2018" s="41" t="s">
        <v>1592</v>
      </c>
      <c r="AA2018" s="40" t="s">
        <v>2225</v>
      </c>
      <c r="AB2018" s="44" t="s">
        <v>1994</v>
      </c>
      <c r="AC2018" s="63"/>
      <c r="AD2018" s="57">
        <f t="shared" si="62"/>
        <v>0.7833</v>
      </c>
    </row>
    <row r="2019" spans="1:30" x14ac:dyDescent="0.3">
      <c r="A2019" s="47">
        <v>34950</v>
      </c>
      <c r="B2019" s="28">
        <v>24140</v>
      </c>
      <c r="C2019" s="49" t="s">
        <v>2501</v>
      </c>
      <c r="D2019" s="40" t="s">
        <v>411</v>
      </c>
      <c r="E2019" s="43" t="s">
        <v>1994</v>
      </c>
      <c r="F2019" s="18" t="s">
        <v>6</v>
      </c>
      <c r="G2019" s="10">
        <v>0.85740000000000005</v>
      </c>
      <c r="H2019" s="36">
        <f>(Reference!B$12*List!$G2019)+Reference!B$13</f>
        <v>851.58251461849329</v>
      </c>
      <c r="I2019" s="36">
        <f>(Reference!C$12*List!$G2019)+Reference!C$13</f>
        <v>1270.7526625616879</v>
      </c>
      <c r="J2019" s="36">
        <f>(Reference!D$12*List!$G2019)+Reference!D$13</f>
        <v>1520.9205227399866</v>
      </c>
      <c r="K2019" s="36">
        <f>(Reference!E$12*List!$G2019)+Reference!E$13</f>
        <v>1881.1622413967373</v>
      </c>
      <c r="L2019" s="36">
        <f>(Reference!F$12*List!$G2019)+Reference!F$13</f>
        <v>1959.5481709192709</v>
      </c>
      <c r="M2019" s="36">
        <f>(Reference!G$12*List!$G2019)+Reference!G$13</f>
        <v>2219.1668169265276</v>
      </c>
      <c r="N2019" s="36">
        <f>(Reference!H$12*List!$G2019)+Reference!H$13</f>
        <v>2303.6679608089753</v>
      </c>
      <c r="O2019" s="36">
        <f>(Reference!I$12*List!$G2019)+Reference!I$13</f>
        <v>2394.2843190513368</v>
      </c>
      <c r="P2019" s="36">
        <f>(Reference!J$12*List!$G2019)+Reference!J$13</f>
        <v>2771.7598236314811</v>
      </c>
      <c r="Q2019" s="36">
        <f>(Reference!K$12*List!$G2019)+Reference!K$13</f>
        <v>2859.5965389829735</v>
      </c>
      <c r="R2019" s="36">
        <f>(Reference!L$12*List!$G2019)+Reference!L$13</f>
        <v>3085.3035417216161</v>
      </c>
      <c r="S2019" s="36">
        <f>(Reference!M$12*List!$G2019)+Reference!M$13</f>
        <v>3686.2623347277076</v>
      </c>
      <c r="T2019" s="36">
        <f>(Reference!N$12*List!$G2019)+Reference!N$13</f>
        <v>14869.877541854021</v>
      </c>
      <c r="U2019" s="12">
        <f>(Reference!O$12*List!$G2019)+Reference!O$13</f>
        <v>552.69307384902504</v>
      </c>
      <c r="V2019" s="12">
        <f>(Reference!P$12*List!$G2019)+Reference!P$13</f>
        <v>778.79478587817175</v>
      </c>
      <c r="W2019" s="12">
        <f>(Reference!Q$12*List!$G2019)+Reference!Q$13</f>
        <v>389.39739293908588</v>
      </c>
      <c r="X2019" s="54"/>
      <c r="Y2019" s="1" t="str">
        <f t="shared" si="63"/>
        <v>Wayne County, North Carolina</v>
      </c>
      <c r="Z2019" s="40" t="s">
        <v>411</v>
      </c>
      <c r="AA2019" s="40" t="s">
        <v>2225</v>
      </c>
      <c r="AB2019" s="43" t="s">
        <v>1994</v>
      </c>
      <c r="AC2019" s="62"/>
      <c r="AD2019" s="57">
        <f t="shared" si="62"/>
        <v>0.85740000000000005</v>
      </c>
    </row>
    <row r="2020" spans="1:30" x14ac:dyDescent="0.3">
      <c r="A2020" s="47">
        <v>34960</v>
      </c>
      <c r="B2020" s="19">
        <v>99934</v>
      </c>
      <c r="C2020" s="49" t="s">
        <v>1994</v>
      </c>
      <c r="D2020" s="41" t="s">
        <v>1109</v>
      </c>
      <c r="E2020" s="44" t="s">
        <v>1994</v>
      </c>
      <c r="F2020" s="18" t="s">
        <v>7</v>
      </c>
      <c r="G2020" s="16">
        <v>0.7833</v>
      </c>
      <c r="H2020" s="36">
        <f>(Reference!B$12*List!$G2020)+Reference!B$13</f>
        <v>795.77524434144868</v>
      </c>
      <c r="I2020" s="36">
        <f>(Reference!C$12*List!$G2020)+Reference!C$13</f>
        <v>1187.4756622975092</v>
      </c>
      <c r="J2020" s="36">
        <f>(Reference!D$12*List!$G2020)+Reference!D$13</f>
        <v>1421.2491212898526</v>
      </c>
      <c r="K2020" s="36">
        <f>(Reference!E$12*List!$G2020)+Reference!E$13</f>
        <v>1757.8829022388275</v>
      </c>
      <c r="L2020" s="36">
        <f>(Reference!F$12*List!$G2020)+Reference!F$13</f>
        <v>1831.1319193897618</v>
      </c>
      <c r="M2020" s="36">
        <f>(Reference!G$12*List!$G2020)+Reference!G$13</f>
        <v>2073.7368201662603</v>
      </c>
      <c r="N2020" s="36">
        <f>(Reference!H$12*List!$G2020)+Reference!H$13</f>
        <v>2152.7002996481187</v>
      </c>
      <c r="O2020" s="36">
        <f>(Reference!I$12*List!$G2020)+Reference!I$13</f>
        <v>2237.3782414609004</v>
      </c>
      <c r="P2020" s="36">
        <f>(Reference!J$12*List!$G2020)+Reference!J$13</f>
        <v>2590.1164162515706</v>
      </c>
      <c r="Q2020" s="36">
        <f>(Reference!K$12*List!$G2020)+Reference!K$13</f>
        <v>2672.1968751866607</v>
      </c>
      <c r="R2020" s="36">
        <f>(Reference!L$12*List!$G2020)+Reference!L$13</f>
        <v>2883.1124848553081</v>
      </c>
      <c r="S2020" s="36">
        <f>(Reference!M$12*List!$G2020)+Reference!M$13</f>
        <v>3444.6882830124714</v>
      </c>
      <c r="T2020" s="36">
        <f>(Reference!N$12*List!$G2020)+Reference!N$13</f>
        <v>13895.40089312131</v>
      </c>
      <c r="U2020" s="12">
        <f>(Reference!O$12*List!$G2020)+Reference!O$13</f>
        <v>516.47310546890708</v>
      </c>
      <c r="V2020" s="12">
        <f>(Reference!P$12*List!$G2020)+Reference!P$13</f>
        <v>727.75755770618753</v>
      </c>
      <c r="W2020" s="12">
        <f>(Reference!Q$12*List!$G2020)+Reference!Q$13</f>
        <v>363.87877885309376</v>
      </c>
      <c r="X2020" s="54"/>
      <c r="Y2020" s="1" t="str">
        <f t="shared" si="63"/>
        <v>Wilkes County, North Carolina</v>
      </c>
      <c r="Z2020" s="41" t="s">
        <v>1109</v>
      </c>
      <c r="AA2020" s="40" t="s">
        <v>2225</v>
      </c>
      <c r="AB2020" s="44" t="s">
        <v>1994</v>
      </c>
      <c r="AC2020" s="63"/>
      <c r="AD2020" s="57">
        <f t="shared" si="62"/>
        <v>0.7833</v>
      </c>
    </row>
    <row r="2021" spans="1:30" x14ac:dyDescent="0.3">
      <c r="A2021" s="47">
        <v>34970</v>
      </c>
      <c r="B2021" s="19">
        <v>99934</v>
      </c>
      <c r="C2021" s="49" t="s">
        <v>1994</v>
      </c>
      <c r="D2021" s="41" t="s">
        <v>701</v>
      </c>
      <c r="E2021" s="44" t="s">
        <v>1994</v>
      </c>
      <c r="F2021" s="18" t="s">
        <v>7</v>
      </c>
      <c r="G2021" s="16">
        <v>0.7833</v>
      </c>
      <c r="H2021" s="36">
        <f>(Reference!B$12*List!$G2021)+Reference!B$13</f>
        <v>795.77524434144868</v>
      </c>
      <c r="I2021" s="36">
        <f>(Reference!C$12*List!$G2021)+Reference!C$13</f>
        <v>1187.4756622975092</v>
      </c>
      <c r="J2021" s="36">
        <f>(Reference!D$12*List!$G2021)+Reference!D$13</f>
        <v>1421.2491212898526</v>
      </c>
      <c r="K2021" s="36">
        <f>(Reference!E$12*List!$G2021)+Reference!E$13</f>
        <v>1757.8829022388275</v>
      </c>
      <c r="L2021" s="36">
        <f>(Reference!F$12*List!$G2021)+Reference!F$13</f>
        <v>1831.1319193897618</v>
      </c>
      <c r="M2021" s="36">
        <f>(Reference!G$12*List!$G2021)+Reference!G$13</f>
        <v>2073.7368201662603</v>
      </c>
      <c r="N2021" s="36">
        <f>(Reference!H$12*List!$G2021)+Reference!H$13</f>
        <v>2152.7002996481187</v>
      </c>
      <c r="O2021" s="36">
        <f>(Reference!I$12*List!$G2021)+Reference!I$13</f>
        <v>2237.3782414609004</v>
      </c>
      <c r="P2021" s="36">
        <f>(Reference!J$12*List!$G2021)+Reference!J$13</f>
        <v>2590.1164162515706</v>
      </c>
      <c r="Q2021" s="36">
        <f>(Reference!K$12*List!$G2021)+Reference!K$13</f>
        <v>2672.1968751866607</v>
      </c>
      <c r="R2021" s="36">
        <f>(Reference!L$12*List!$G2021)+Reference!L$13</f>
        <v>2883.1124848553081</v>
      </c>
      <c r="S2021" s="36">
        <f>(Reference!M$12*List!$G2021)+Reference!M$13</f>
        <v>3444.6882830124714</v>
      </c>
      <c r="T2021" s="36">
        <f>(Reference!N$12*List!$G2021)+Reference!N$13</f>
        <v>13895.40089312131</v>
      </c>
      <c r="U2021" s="12">
        <f>(Reference!O$12*List!$G2021)+Reference!O$13</f>
        <v>516.47310546890708</v>
      </c>
      <c r="V2021" s="12">
        <f>(Reference!P$12*List!$G2021)+Reference!P$13</f>
        <v>727.75755770618753</v>
      </c>
      <c r="W2021" s="12">
        <f>(Reference!Q$12*List!$G2021)+Reference!Q$13</f>
        <v>363.87877885309376</v>
      </c>
      <c r="X2021" s="54"/>
      <c r="Y2021" s="1" t="str">
        <f t="shared" si="63"/>
        <v>Wilson County, North Carolina</v>
      </c>
      <c r="Z2021" s="41" t="s">
        <v>701</v>
      </c>
      <c r="AA2021" s="40" t="s">
        <v>2225</v>
      </c>
      <c r="AB2021" s="44" t="s">
        <v>1994</v>
      </c>
      <c r="AC2021" s="63"/>
      <c r="AD2021" s="57">
        <f t="shared" si="62"/>
        <v>0.7833</v>
      </c>
    </row>
    <row r="2022" spans="1:30" x14ac:dyDescent="0.3">
      <c r="A2022" s="47">
        <v>34980</v>
      </c>
      <c r="B2022" s="28">
        <v>49180</v>
      </c>
      <c r="C2022" s="49" t="s">
        <v>2496</v>
      </c>
      <c r="D2022" s="40" t="s">
        <v>534</v>
      </c>
      <c r="E2022" s="43" t="s">
        <v>1994</v>
      </c>
      <c r="F2022" s="18" t="s">
        <v>6</v>
      </c>
      <c r="G2022" s="10">
        <v>0.90010000000000001</v>
      </c>
      <c r="H2022" s="36">
        <f>(Reference!B$12*List!$G2022)+Reference!B$13</f>
        <v>883.74135997382132</v>
      </c>
      <c r="I2022" s="36">
        <f>(Reference!C$12*List!$G2022)+Reference!C$13</f>
        <v>1318.740893483151</v>
      </c>
      <c r="J2022" s="36">
        <f>(Reference!D$12*List!$G2022)+Reference!D$13</f>
        <v>1578.3559996889842</v>
      </c>
      <c r="K2022" s="36">
        <f>(Reference!E$12*List!$G2022)+Reference!E$13</f>
        <v>1952.2017526253842</v>
      </c>
      <c r="L2022" s="36">
        <f>(Reference!F$12*List!$G2022)+Reference!F$13</f>
        <v>2033.5478192365454</v>
      </c>
      <c r="M2022" s="36">
        <f>(Reference!G$12*List!$G2022)+Reference!G$13</f>
        <v>2302.9706072323766</v>
      </c>
      <c r="N2022" s="36">
        <f>(Reference!H$12*List!$G2022)+Reference!H$13</f>
        <v>2390.6628208841244</v>
      </c>
      <c r="O2022" s="36">
        <f>(Reference!I$12*List!$G2022)+Reference!I$13</f>
        <v>2484.701181576459</v>
      </c>
      <c r="P2022" s="36">
        <f>(Reference!J$12*List!$G2022)+Reference!J$13</f>
        <v>2876.4315307181505</v>
      </c>
      <c r="Q2022" s="36">
        <f>(Reference!K$12*List!$G2022)+Reference!K$13</f>
        <v>2967.5852791193101</v>
      </c>
      <c r="R2022" s="36">
        <f>(Reference!L$12*List!$G2022)+Reference!L$13</f>
        <v>3201.8157971627952</v>
      </c>
      <c r="S2022" s="36">
        <f>(Reference!M$12*List!$G2022)+Reference!M$13</f>
        <v>3825.4689745150299</v>
      </c>
      <c r="T2022" s="36">
        <f>(Reference!N$12*List!$G2022)+Reference!N$13</f>
        <v>15431.418066832248</v>
      </c>
      <c r="U2022" s="12">
        <f>(Reference!O$12*List!$G2022)+Reference!O$13</f>
        <v>573.56476952825619</v>
      </c>
      <c r="V2022" s="12">
        <f>(Reference!P$12*List!$G2022)+Reference!P$13</f>
        <v>808.20490251708861</v>
      </c>
      <c r="W2022" s="12">
        <f>(Reference!Q$12*List!$G2022)+Reference!Q$13</f>
        <v>404.10245125854431</v>
      </c>
      <c r="X2022" s="54"/>
      <c r="Y2022" s="1" t="str">
        <f t="shared" si="63"/>
        <v>Yadkin County, North Carolina</v>
      </c>
      <c r="Z2022" s="40" t="s">
        <v>534</v>
      </c>
      <c r="AA2022" s="40" t="s">
        <v>2225</v>
      </c>
      <c r="AB2022" s="43" t="s">
        <v>1994</v>
      </c>
      <c r="AC2022" s="62"/>
      <c r="AD2022" s="57">
        <f t="shared" si="62"/>
        <v>0.90010000000000001</v>
      </c>
    </row>
    <row r="2023" spans="1:30" x14ac:dyDescent="0.3">
      <c r="A2023" s="47">
        <v>34981</v>
      </c>
      <c r="B2023" s="19">
        <v>99934</v>
      </c>
      <c r="C2023" s="49" t="s">
        <v>1994</v>
      </c>
      <c r="D2023" s="41" t="s">
        <v>1593</v>
      </c>
      <c r="E2023" s="44" t="s">
        <v>1994</v>
      </c>
      <c r="F2023" s="18" t="s">
        <v>7</v>
      </c>
      <c r="G2023" s="16">
        <v>0.7833</v>
      </c>
      <c r="H2023" s="36">
        <f>(Reference!B$12*List!$G2023)+Reference!B$13</f>
        <v>795.77524434144868</v>
      </c>
      <c r="I2023" s="36">
        <f>(Reference!C$12*List!$G2023)+Reference!C$13</f>
        <v>1187.4756622975092</v>
      </c>
      <c r="J2023" s="36">
        <f>(Reference!D$12*List!$G2023)+Reference!D$13</f>
        <v>1421.2491212898526</v>
      </c>
      <c r="K2023" s="36">
        <f>(Reference!E$12*List!$G2023)+Reference!E$13</f>
        <v>1757.8829022388275</v>
      </c>
      <c r="L2023" s="36">
        <f>(Reference!F$12*List!$G2023)+Reference!F$13</f>
        <v>1831.1319193897618</v>
      </c>
      <c r="M2023" s="36">
        <f>(Reference!G$12*List!$G2023)+Reference!G$13</f>
        <v>2073.7368201662603</v>
      </c>
      <c r="N2023" s="36">
        <f>(Reference!H$12*List!$G2023)+Reference!H$13</f>
        <v>2152.7002996481187</v>
      </c>
      <c r="O2023" s="36">
        <f>(Reference!I$12*List!$G2023)+Reference!I$13</f>
        <v>2237.3782414609004</v>
      </c>
      <c r="P2023" s="36">
        <f>(Reference!J$12*List!$G2023)+Reference!J$13</f>
        <v>2590.1164162515706</v>
      </c>
      <c r="Q2023" s="36">
        <f>(Reference!K$12*List!$G2023)+Reference!K$13</f>
        <v>2672.1968751866607</v>
      </c>
      <c r="R2023" s="36">
        <f>(Reference!L$12*List!$G2023)+Reference!L$13</f>
        <v>2883.1124848553081</v>
      </c>
      <c r="S2023" s="36">
        <f>(Reference!M$12*List!$G2023)+Reference!M$13</f>
        <v>3444.6882830124714</v>
      </c>
      <c r="T2023" s="36">
        <f>(Reference!N$12*List!$G2023)+Reference!N$13</f>
        <v>13895.40089312131</v>
      </c>
      <c r="U2023" s="12">
        <f>(Reference!O$12*List!$G2023)+Reference!O$13</f>
        <v>516.47310546890708</v>
      </c>
      <c r="V2023" s="12">
        <f>(Reference!P$12*List!$G2023)+Reference!P$13</f>
        <v>727.75755770618753</v>
      </c>
      <c r="W2023" s="12">
        <f>(Reference!Q$12*List!$G2023)+Reference!Q$13</f>
        <v>363.87877885309376</v>
      </c>
      <c r="X2023" s="54"/>
      <c r="Y2023" s="1" t="str">
        <f t="shared" si="63"/>
        <v>Yancey County, North Carolina</v>
      </c>
      <c r="Z2023" s="41" t="s">
        <v>1593</v>
      </c>
      <c r="AA2023" s="40" t="s">
        <v>2225</v>
      </c>
      <c r="AB2023" s="44" t="s">
        <v>1994</v>
      </c>
      <c r="AC2023" s="63"/>
      <c r="AD2023" s="57">
        <f t="shared" si="62"/>
        <v>0.7833</v>
      </c>
    </row>
    <row r="2024" spans="1:30" x14ac:dyDescent="0.3">
      <c r="A2024" s="47">
        <v>35000</v>
      </c>
      <c r="B2024" s="19">
        <v>99935</v>
      </c>
      <c r="C2024" s="49" t="s">
        <v>1995</v>
      </c>
      <c r="D2024" s="41" t="s">
        <v>104</v>
      </c>
      <c r="E2024" s="44" t="s">
        <v>1995</v>
      </c>
      <c r="F2024" s="18" t="s">
        <v>7</v>
      </c>
      <c r="G2024" s="16">
        <v>0.84930000000000005</v>
      </c>
      <c r="H2024" s="36">
        <f>(Reference!B$12*List!$G2024)+Reference!B$13</f>
        <v>845.48212475015248</v>
      </c>
      <c r="I2024" s="36">
        <f>(Reference!C$12*List!$G2024)+Reference!C$13</f>
        <v>1261.6495086866562</v>
      </c>
      <c r="J2024" s="36">
        <f>(Reference!D$12*List!$G2024)+Reference!D$13</f>
        <v>1510.0252683304579</v>
      </c>
      <c r="K2024" s="36">
        <f>(Reference!E$12*List!$G2024)+Reference!E$13</f>
        <v>1867.6863622175324</v>
      </c>
      <c r="L2024" s="36">
        <f>(Reference!F$12*List!$G2024)+Reference!F$13</f>
        <v>1945.5107669059239</v>
      </c>
      <c r="M2024" s="36">
        <f>(Reference!G$12*List!$G2024)+Reference!G$13</f>
        <v>2203.2696108029359</v>
      </c>
      <c r="N2024" s="36">
        <f>(Reference!H$12*List!$G2024)+Reference!H$13</f>
        <v>2287.1654229492865</v>
      </c>
      <c r="O2024" s="36">
        <f>(Reference!I$12*List!$G2024)+Reference!I$13</f>
        <v>2377.1326425535963</v>
      </c>
      <c r="P2024" s="36">
        <f>(Reference!J$12*List!$G2024)+Reference!J$13</f>
        <v>2751.9040665494667</v>
      </c>
      <c r="Q2024" s="36">
        <f>(Reference!K$12*List!$G2024)+Reference!K$13</f>
        <v>2839.1115554910684</v>
      </c>
      <c r="R2024" s="36">
        <f>(Reference!L$12*List!$G2024)+Reference!L$13</f>
        <v>3063.2016853030318</v>
      </c>
      <c r="S2024" s="36">
        <f>(Reference!M$12*List!$G2024)+Reference!M$13</f>
        <v>3659.8554545806978</v>
      </c>
      <c r="T2024" s="36">
        <f>(Reference!N$12*List!$G2024)+Reference!N$13</f>
        <v>14763.355802923725</v>
      </c>
      <c r="U2024" s="12">
        <f>(Reference!O$12*List!$G2024)+Reference!O$13</f>
        <v>548.73380605038869</v>
      </c>
      <c r="V2024" s="12">
        <f>(Reference!P$12*List!$G2024)+Reference!P$13</f>
        <v>773.21581761645689</v>
      </c>
      <c r="W2024" s="12">
        <f>(Reference!Q$12*List!$G2024)+Reference!Q$13</f>
        <v>386.60790880822844</v>
      </c>
      <c r="X2024" s="54"/>
      <c r="Y2024" s="1" t="str">
        <f t="shared" si="63"/>
        <v>Adams County, North Dakota</v>
      </c>
      <c r="Z2024" s="41" t="s">
        <v>104</v>
      </c>
      <c r="AA2024" s="40" t="s">
        <v>2225</v>
      </c>
      <c r="AB2024" s="44" t="s">
        <v>1995</v>
      </c>
      <c r="AC2024" s="63"/>
      <c r="AD2024" s="57">
        <f t="shared" si="62"/>
        <v>0.84930000000000005</v>
      </c>
    </row>
    <row r="2025" spans="1:30" x14ac:dyDescent="0.3">
      <c r="A2025" s="47">
        <v>35010</v>
      </c>
      <c r="B2025" s="19">
        <v>99935</v>
      </c>
      <c r="C2025" s="49" t="s">
        <v>1995</v>
      </c>
      <c r="D2025" s="41" t="s">
        <v>1594</v>
      </c>
      <c r="E2025" s="44" t="s">
        <v>1995</v>
      </c>
      <c r="F2025" s="18" t="s">
        <v>7</v>
      </c>
      <c r="G2025" s="16">
        <v>0.84930000000000005</v>
      </c>
      <c r="H2025" s="36">
        <f>(Reference!B$12*List!$G2025)+Reference!B$13</f>
        <v>845.48212475015248</v>
      </c>
      <c r="I2025" s="36">
        <f>(Reference!C$12*List!$G2025)+Reference!C$13</f>
        <v>1261.6495086866562</v>
      </c>
      <c r="J2025" s="36">
        <f>(Reference!D$12*List!$G2025)+Reference!D$13</f>
        <v>1510.0252683304579</v>
      </c>
      <c r="K2025" s="36">
        <f>(Reference!E$12*List!$G2025)+Reference!E$13</f>
        <v>1867.6863622175324</v>
      </c>
      <c r="L2025" s="36">
        <f>(Reference!F$12*List!$G2025)+Reference!F$13</f>
        <v>1945.5107669059239</v>
      </c>
      <c r="M2025" s="36">
        <f>(Reference!G$12*List!$G2025)+Reference!G$13</f>
        <v>2203.2696108029359</v>
      </c>
      <c r="N2025" s="36">
        <f>(Reference!H$12*List!$G2025)+Reference!H$13</f>
        <v>2287.1654229492865</v>
      </c>
      <c r="O2025" s="36">
        <f>(Reference!I$12*List!$G2025)+Reference!I$13</f>
        <v>2377.1326425535963</v>
      </c>
      <c r="P2025" s="36">
        <f>(Reference!J$12*List!$G2025)+Reference!J$13</f>
        <v>2751.9040665494667</v>
      </c>
      <c r="Q2025" s="36">
        <f>(Reference!K$12*List!$G2025)+Reference!K$13</f>
        <v>2839.1115554910684</v>
      </c>
      <c r="R2025" s="36">
        <f>(Reference!L$12*List!$G2025)+Reference!L$13</f>
        <v>3063.2016853030318</v>
      </c>
      <c r="S2025" s="36">
        <f>(Reference!M$12*List!$G2025)+Reference!M$13</f>
        <v>3659.8554545806978</v>
      </c>
      <c r="T2025" s="36">
        <f>(Reference!N$12*List!$G2025)+Reference!N$13</f>
        <v>14763.355802923725</v>
      </c>
      <c r="U2025" s="12">
        <f>(Reference!O$12*List!$G2025)+Reference!O$13</f>
        <v>548.73380605038869</v>
      </c>
      <c r="V2025" s="12">
        <f>(Reference!P$12*List!$G2025)+Reference!P$13</f>
        <v>773.21581761645689</v>
      </c>
      <c r="W2025" s="12">
        <f>(Reference!Q$12*List!$G2025)+Reference!Q$13</f>
        <v>386.60790880822844</v>
      </c>
      <c r="X2025" s="54"/>
      <c r="Y2025" s="1" t="str">
        <f t="shared" si="63"/>
        <v>Barnes County, North Dakota</v>
      </c>
      <c r="Z2025" s="41" t="s">
        <v>1594</v>
      </c>
      <c r="AA2025" s="40" t="s">
        <v>2225</v>
      </c>
      <c r="AB2025" s="44" t="s">
        <v>1995</v>
      </c>
      <c r="AC2025" s="63"/>
      <c r="AD2025" s="57">
        <f t="shared" si="62"/>
        <v>0.84930000000000005</v>
      </c>
    </row>
    <row r="2026" spans="1:30" x14ac:dyDescent="0.3">
      <c r="A2026" s="47">
        <v>35020</v>
      </c>
      <c r="B2026" s="19">
        <v>99935</v>
      </c>
      <c r="C2026" s="49" t="s">
        <v>1995</v>
      </c>
      <c r="D2026" s="41" t="s">
        <v>1595</v>
      </c>
      <c r="E2026" s="44" t="s">
        <v>1995</v>
      </c>
      <c r="F2026" s="18" t="s">
        <v>7</v>
      </c>
      <c r="G2026" s="16">
        <v>0.84930000000000005</v>
      </c>
      <c r="H2026" s="36">
        <f>(Reference!B$12*List!$G2026)+Reference!B$13</f>
        <v>845.48212475015248</v>
      </c>
      <c r="I2026" s="36">
        <f>(Reference!C$12*List!$G2026)+Reference!C$13</f>
        <v>1261.6495086866562</v>
      </c>
      <c r="J2026" s="36">
        <f>(Reference!D$12*List!$G2026)+Reference!D$13</f>
        <v>1510.0252683304579</v>
      </c>
      <c r="K2026" s="36">
        <f>(Reference!E$12*List!$G2026)+Reference!E$13</f>
        <v>1867.6863622175324</v>
      </c>
      <c r="L2026" s="36">
        <f>(Reference!F$12*List!$G2026)+Reference!F$13</f>
        <v>1945.5107669059239</v>
      </c>
      <c r="M2026" s="36">
        <f>(Reference!G$12*List!$G2026)+Reference!G$13</f>
        <v>2203.2696108029359</v>
      </c>
      <c r="N2026" s="36">
        <f>(Reference!H$12*List!$G2026)+Reference!H$13</f>
        <v>2287.1654229492865</v>
      </c>
      <c r="O2026" s="36">
        <f>(Reference!I$12*List!$G2026)+Reference!I$13</f>
        <v>2377.1326425535963</v>
      </c>
      <c r="P2026" s="36">
        <f>(Reference!J$12*List!$G2026)+Reference!J$13</f>
        <v>2751.9040665494667</v>
      </c>
      <c r="Q2026" s="36">
        <f>(Reference!K$12*List!$G2026)+Reference!K$13</f>
        <v>2839.1115554910684</v>
      </c>
      <c r="R2026" s="36">
        <f>(Reference!L$12*List!$G2026)+Reference!L$13</f>
        <v>3063.2016853030318</v>
      </c>
      <c r="S2026" s="36">
        <f>(Reference!M$12*List!$G2026)+Reference!M$13</f>
        <v>3659.8554545806978</v>
      </c>
      <c r="T2026" s="36">
        <f>(Reference!N$12*List!$G2026)+Reference!N$13</f>
        <v>14763.355802923725</v>
      </c>
      <c r="U2026" s="12">
        <f>(Reference!O$12*List!$G2026)+Reference!O$13</f>
        <v>548.73380605038869</v>
      </c>
      <c r="V2026" s="12">
        <f>(Reference!P$12*List!$G2026)+Reference!P$13</f>
        <v>773.21581761645689</v>
      </c>
      <c r="W2026" s="12">
        <f>(Reference!Q$12*List!$G2026)+Reference!Q$13</f>
        <v>386.60790880822844</v>
      </c>
      <c r="X2026" s="54"/>
      <c r="Y2026" s="1" t="str">
        <f t="shared" si="63"/>
        <v>Benson County, North Dakota</v>
      </c>
      <c r="Z2026" s="41" t="s">
        <v>1595</v>
      </c>
      <c r="AA2026" s="40" t="s">
        <v>2225</v>
      </c>
      <c r="AB2026" s="44" t="s">
        <v>1995</v>
      </c>
      <c r="AC2026" s="63"/>
      <c r="AD2026" s="57">
        <f t="shared" si="62"/>
        <v>0.84930000000000005</v>
      </c>
    </row>
    <row r="2027" spans="1:30" x14ac:dyDescent="0.3">
      <c r="A2027" s="47">
        <v>35030</v>
      </c>
      <c r="B2027" s="19">
        <v>99935</v>
      </c>
      <c r="C2027" s="49" t="s">
        <v>1995</v>
      </c>
      <c r="D2027" s="41" t="s">
        <v>1596</v>
      </c>
      <c r="E2027" s="44" t="s">
        <v>1995</v>
      </c>
      <c r="F2027" s="18" t="s">
        <v>7</v>
      </c>
      <c r="G2027" s="16">
        <v>0.84930000000000005</v>
      </c>
      <c r="H2027" s="36">
        <f>(Reference!B$12*List!$G2027)+Reference!B$13</f>
        <v>845.48212475015248</v>
      </c>
      <c r="I2027" s="36">
        <f>(Reference!C$12*List!$G2027)+Reference!C$13</f>
        <v>1261.6495086866562</v>
      </c>
      <c r="J2027" s="36">
        <f>(Reference!D$12*List!$G2027)+Reference!D$13</f>
        <v>1510.0252683304579</v>
      </c>
      <c r="K2027" s="36">
        <f>(Reference!E$12*List!$G2027)+Reference!E$13</f>
        <v>1867.6863622175324</v>
      </c>
      <c r="L2027" s="36">
        <f>(Reference!F$12*List!$G2027)+Reference!F$13</f>
        <v>1945.5107669059239</v>
      </c>
      <c r="M2027" s="36">
        <f>(Reference!G$12*List!$G2027)+Reference!G$13</f>
        <v>2203.2696108029359</v>
      </c>
      <c r="N2027" s="36">
        <f>(Reference!H$12*List!$G2027)+Reference!H$13</f>
        <v>2287.1654229492865</v>
      </c>
      <c r="O2027" s="36">
        <f>(Reference!I$12*List!$G2027)+Reference!I$13</f>
        <v>2377.1326425535963</v>
      </c>
      <c r="P2027" s="36">
        <f>(Reference!J$12*List!$G2027)+Reference!J$13</f>
        <v>2751.9040665494667</v>
      </c>
      <c r="Q2027" s="36">
        <f>(Reference!K$12*List!$G2027)+Reference!K$13</f>
        <v>2839.1115554910684</v>
      </c>
      <c r="R2027" s="36">
        <f>(Reference!L$12*List!$G2027)+Reference!L$13</f>
        <v>3063.2016853030318</v>
      </c>
      <c r="S2027" s="36">
        <f>(Reference!M$12*List!$G2027)+Reference!M$13</f>
        <v>3659.8554545806978</v>
      </c>
      <c r="T2027" s="36">
        <f>(Reference!N$12*List!$G2027)+Reference!N$13</f>
        <v>14763.355802923725</v>
      </c>
      <c r="U2027" s="12">
        <f>(Reference!O$12*List!$G2027)+Reference!O$13</f>
        <v>548.73380605038869</v>
      </c>
      <c r="V2027" s="12">
        <f>(Reference!P$12*List!$G2027)+Reference!P$13</f>
        <v>773.21581761645689</v>
      </c>
      <c r="W2027" s="12">
        <f>(Reference!Q$12*List!$G2027)+Reference!Q$13</f>
        <v>386.60790880822844</v>
      </c>
      <c r="X2027" s="54"/>
      <c r="Y2027" s="1" t="str">
        <f t="shared" si="63"/>
        <v>Billings County, North Dakota</v>
      </c>
      <c r="Z2027" s="41" t="s">
        <v>1596</v>
      </c>
      <c r="AA2027" s="40" t="s">
        <v>2225</v>
      </c>
      <c r="AB2027" s="44" t="s">
        <v>1995</v>
      </c>
      <c r="AC2027" s="63"/>
      <c r="AD2027" s="57">
        <f t="shared" si="62"/>
        <v>0.84930000000000005</v>
      </c>
    </row>
    <row r="2028" spans="1:30" x14ac:dyDescent="0.3">
      <c r="A2028" s="47">
        <v>35040</v>
      </c>
      <c r="B2028" s="19">
        <v>99935</v>
      </c>
      <c r="C2028" s="49" t="s">
        <v>1995</v>
      </c>
      <c r="D2028" s="41" t="s">
        <v>1597</v>
      </c>
      <c r="E2028" s="44" t="s">
        <v>1995</v>
      </c>
      <c r="F2028" s="18" t="s">
        <v>7</v>
      </c>
      <c r="G2028" s="16">
        <v>0.84930000000000005</v>
      </c>
      <c r="H2028" s="36">
        <f>(Reference!B$12*List!$G2028)+Reference!B$13</f>
        <v>845.48212475015248</v>
      </c>
      <c r="I2028" s="36">
        <f>(Reference!C$12*List!$G2028)+Reference!C$13</f>
        <v>1261.6495086866562</v>
      </c>
      <c r="J2028" s="36">
        <f>(Reference!D$12*List!$G2028)+Reference!D$13</f>
        <v>1510.0252683304579</v>
      </c>
      <c r="K2028" s="36">
        <f>(Reference!E$12*List!$G2028)+Reference!E$13</f>
        <v>1867.6863622175324</v>
      </c>
      <c r="L2028" s="36">
        <f>(Reference!F$12*List!$G2028)+Reference!F$13</f>
        <v>1945.5107669059239</v>
      </c>
      <c r="M2028" s="36">
        <f>(Reference!G$12*List!$G2028)+Reference!G$13</f>
        <v>2203.2696108029359</v>
      </c>
      <c r="N2028" s="36">
        <f>(Reference!H$12*List!$G2028)+Reference!H$13</f>
        <v>2287.1654229492865</v>
      </c>
      <c r="O2028" s="36">
        <f>(Reference!I$12*List!$G2028)+Reference!I$13</f>
        <v>2377.1326425535963</v>
      </c>
      <c r="P2028" s="36">
        <f>(Reference!J$12*List!$G2028)+Reference!J$13</f>
        <v>2751.9040665494667</v>
      </c>
      <c r="Q2028" s="36">
        <f>(Reference!K$12*List!$G2028)+Reference!K$13</f>
        <v>2839.1115554910684</v>
      </c>
      <c r="R2028" s="36">
        <f>(Reference!L$12*List!$G2028)+Reference!L$13</f>
        <v>3063.2016853030318</v>
      </c>
      <c r="S2028" s="36">
        <f>(Reference!M$12*List!$G2028)+Reference!M$13</f>
        <v>3659.8554545806978</v>
      </c>
      <c r="T2028" s="36">
        <f>(Reference!N$12*List!$G2028)+Reference!N$13</f>
        <v>14763.355802923725</v>
      </c>
      <c r="U2028" s="12">
        <f>(Reference!O$12*List!$G2028)+Reference!O$13</f>
        <v>548.73380605038869</v>
      </c>
      <c r="V2028" s="12">
        <f>(Reference!P$12*List!$G2028)+Reference!P$13</f>
        <v>773.21581761645689</v>
      </c>
      <c r="W2028" s="12">
        <f>(Reference!Q$12*List!$G2028)+Reference!Q$13</f>
        <v>386.60790880822844</v>
      </c>
      <c r="X2028" s="54"/>
      <c r="Y2028" s="1" t="str">
        <f t="shared" si="63"/>
        <v>Bottineau County, North Dakota</v>
      </c>
      <c r="Z2028" s="41" t="s">
        <v>1597</v>
      </c>
      <c r="AA2028" s="40" t="s">
        <v>2225</v>
      </c>
      <c r="AB2028" s="44" t="s">
        <v>1995</v>
      </c>
      <c r="AC2028" s="63"/>
      <c r="AD2028" s="57">
        <f t="shared" si="62"/>
        <v>0.84930000000000005</v>
      </c>
    </row>
    <row r="2029" spans="1:30" x14ac:dyDescent="0.3">
      <c r="A2029" s="47">
        <v>35050</v>
      </c>
      <c r="B2029" s="19">
        <v>99935</v>
      </c>
      <c r="C2029" s="49" t="s">
        <v>1995</v>
      </c>
      <c r="D2029" s="41" t="s">
        <v>1598</v>
      </c>
      <c r="E2029" s="44" t="s">
        <v>1995</v>
      </c>
      <c r="F2029" s="18" t="s">
        <v>7</v>
      </c>
      <c r="G2029" s="16">
        <v>0.84930000000000005</v>
      </c>
      <c r="H2029" s="36">
        <f>(Reference!B$12*List!$G2029)+Reference!B$13</f>
        <v>845.48212475015248</v>
      </c>
      <c r="I2029" s="36">
        <f>(Reference!C$12*List!$G2029)+Reference!C$13</f>
        <v>1261.6495086866562</v>
      </c>
      <c r="J2029" s="36">
        <f>(Reference!D$12*List!$G2029)+Reference!D$13</f>
        <v>1510.0252683304579</v>
      </c>
      <c r="K2029" s="36">
        <f>(Reference!E$12*List!$G2029)+Reference!E$13</f>
        <v>1867.6863622175324</v>
      </c>
      <c r="L2029" s="36">
        <f>(Reference!F$12*List!$G2029)+Reference!F$13</f>
        <v>1945.5107669059239</v>
      </c>
      <c r="M2029" s="36">
        <f>(Reference!G$12*List!$G2029)+Reference!G$13</f>
        <v>2203.2696108029359</v>
      </c>
      <c r="N2029" s="36">
        <f>(Reference!H$12*List!$G2029)+Reference!H$13</f>
        <v>2287.1654229492865</v>
      </c>
      <c r="O2029" s="36">
        <f>(Reference!I$12*List!$G2029)+Reference!I$13</f>
        <v>2377.1326425535963</v>
      </c>
      <c r="P2029" s="36">
        <f>(Reference!J$12*List!$G2029)+Reference!J$13</f>
        <v>2751.9040665494667</v>
      </c>
      <c r="Q2029" s="36">
        <f>(Reference!K$12*List!$G2029)+Reference!K$13</f>
        <v>2839.1115554910684</v>
      </c>
      <c r="R2029" s="36">
        <f>(Reference!L$12*List!$G2029)+Reference!L$13</f>
        <v>3063.2016853030318</v>
      </c>
      <c r="S2029" s="36">
        <f>(Reference!M$12*List!$G2029)+Reference!M$13</f>
        <v>3659.8554545806978</v>
      </c>
      <c r="T2029" s="36">
        <f>(Reference!N$12*List!$G2029)+Reference!N$13</f>
        <v>14763.355802923725</v>
      </c>
      <c r="U2029" s="12">
        <f>(Reference!O$12*List!$G2029)+Reference!O$13</f>
        <v>548.73380605038869</v>
      </c>
      <c r="V2029" s="12">
        <f>(Reference!P$12*List!$G2029)+Reference!P$13</f>
        <v>773.21581761645689</v>
      </c>
      <c r="W2029" s="12">
        <f>(Reference!Q$12*List!$G2029)+Reference!Q$13</f>
        <v>386.60790880822844</v>
      </c>
      <c r="X2029" s="54"/>
      <c r="Y2029" s="1" t="str">
        <f t="shared" si="63"/>
        <v>Bowman County, North Dakota</v>
      </c>
      <c r="Z2029" s="41" t="s">
        <v>1598</v>
      </c>
      <c r="AA2029" s="40" t="s">
        <v>2225</v>
      </c>
      <c r="AB2029" s="44" t="s">
        <v>1995</v>
      </c>
      <c r="AC2029" s="63"/>
      <c r="AD2029" s="57">
        <f t="shared" si="62"/>
        <v>0.84930000000000005</v>
      </c>
    </row>
    <row r="2030" spans="1:30" x14ac:dyDescent="0.3">
      <c r="A2030" s="47">
        <v>35060</v>
      </c>
      <c r="B2030" s="19">
        <v>99935</v>
      </c>
      <c r="C2030" s="49" t="s">
        <v>1995</v>
      </c>
      <c r="D2030" s="41" t="s">
        <v>170</v>
      </c>
      <c r="E2030" s="44" t="s">
        <v>1995</v>
      </c>
      <c r="F2030" s="18" t="s">
        <v>7</v>
      </c>
      <c r="G2030" s="16">
        <v>0.84930000000000005</v>
      </c>
      <c r="H2030" s="36">
        <f>(Reference!B$12*List!$G2030)+Reference!B$13</f>
        <v>845.48212475015248</v>
      </c>
      <c r="I2030" s="36">
        <f>(Reference!C$12*List!$G2030)+Reference!C$13</f>
        <v>1261.6495086866562</v>
      </c>
      <c r="J2030" s="36">
        <f>(Reference!D$12*List!$G2030)+Reference!D$13</f>
        <v>1510.0252683304579</v>
      </c>
      <c r="K2030" s="36">
        <f>(Reference!E$12*List!$G2030)+Reference!E$13</f>
        <v>1867.6863622175324</v>
      </c>
      <c r="L2030" s="36">
        <f>(Reference!F$12*List!$G2030)+Reference!F$13</f>
        <v>1945.5107669059239</v>
      </c>
      <c r="M2030" s="36">
        <f>(Reference!G$12*List!$G2030)+Reference!G$13</f>
        <v>2203.2696108029359</v>
      </c>
      <c r="N2030" s="36">
        <f>(Reference!H$12*List!$G2030)+Reference!H$13</f>
        <v>2287.1654229492865</v>
      </c>
      <c r="O2030" s="36">
        <f>(Reference!I$12*List!$G2030)+Reference!I$13</f>
        <v>2377.1326425535963</v>
      </c>
      <c r="P2030" s="36">
        <f>(Reference!J$12*List!$G2030)+Reference!J$13</f>
        <v>2751.9040665494667</v>
      </c>
      <c r="Q2030" s="36">
        <f>(Reference!K$12*List!$G2030)+Reference!K$13</f>
        <v>2839.1115554910684</v>
      </c>
      <c r="R2030" s="36">
        <f>(Reference!L$12*List!$G2030)+Reference!L$13</f>
        <v>3063.2016853030318</v>
      </c>
      <c r="S2030" s="36">
        <f>(Reference!M$12*List!$G2030)+Reference!M$13</f>
        <v>3659.8554545806978</v>
      </c>
      <c r="T2030" s="36">
        <f>(Reference!N$12*List!$G2030)+Reference!N$13</f>
        <v>14763.355802923725</v>
      </c>
      <c r="U2030" s="12">
        <f>(Reference!O$12*List!$G2030)+Reference!O$13</f>
        <v>548.73380605038869</v>
      </c>
      <c r="V2030" s="12">
        <f>(Reference!P$12*List!$G2030)+Reference!P$13</f>
        <v>773.21581761645689</v>
      </c>
      <c r="W2030" s="12">
        <f>(Reference!Q$12*List!$G2030)+Reference!Q$13</f>
        <v>386.60790880822844</v>
      </c>
      <c r="X2030" s="54"/>
      <c r="Y2030" s="1" t="str">
        <f t="shared" si="63"/>
        <v>Burke County, North Dakota</v>
      </c>
      <c r="Z2030" s="41" t="s">
        <v>170</v>
      </c>
      <c r="AA2030" s="40" t="s">
        <v>2225</v>
      </c>
      <c r="AB2030" s="44" t="s">
        <v>1995</v>
      </c>
      <c r="AC2030" s="63"/>
      <c r="AD2030" s="57">
        <f t="shared" si="62"/>
        <v>0.84930000000000005</v>
      </c>
    </row>
    <row r="2031" spans="1:30" x14ac:dyDescent="0.3">
      <c r="A2031" s="47">
        <v>35070</v>
      </c>
      <c r="B2031" s="28">
        <v>13900</v>
      </c>
      <c r="C2031" s="49" t="s">
        <v>2502</v>
      </c>
      <c r="D2031" s="40" t="s">
        <v>535</v>
      </c>
      <c r="E2031" s="43" t="s">
        <v>1995</v>
      </c>
      <c r="F2031" s="18" t="s">
        <v>6</v>
      </c>
      <c r="G2031" s="10">
        <v>0.83279999999999998</v>
      </c>
      <c r="H2031" s="36">
        <f>(Reference!B$12*List!$G2031)+Reference!B$13</f>
        <v>833.05540464797639</v>
      </c>
      <c r="I2031" s="36">
        <f>(Reference!C$12*List!$G2031)+Reference!C$13</f>
        <v>1243.1060470893694</v>
      </c>
      <c r="J2031" s="36">
        <f>(Reference!D$12*List!$G2031)+Reference!D$13</f>
        <v>1487.8312315703065</v>
      </c>
      <c r="K2031" s="36">
        <f>(Reference!E$12*List!$G2031)+Reference!E$13</f>
        <v>1840.2354972228561</v>
      </c>
      <c r="L2031" s="36">
        <f>(Reference!F$12*List!$G2031)+Reference!F$13</f>
        <v>1916.9160550268832</v>
      </c>
      <c r="M2031" s="36">
        <f>(Reference!G$12*List!$G2031)+Reference!G$13</f>
        <v>2170.8864131437667</v>
      </c>
      <c r="N2031" s="36">
        <f>(Reference!H$12*List!$G2031)+Reference!H$13</f>
        <v>2253.5491421239944</v>
      </c>
      <c r="O2031" s="36">
        <f>(Reference!I$12*List!$G2031)+Reference!I$13</f>
        <v>2342.1940422804223</v>
      </c>
      <c r="P2031" s="36">
        <f>(Reference!J$12*List!$G2031)+Reference!J$13</f>
        <v>2711.4571539749927</v>
      </c>
      <c r="Q2031" s="36">
        <f>(Reference!K$12*List!$G2031)+Reference!K$13</f>
        <v>2797.382885414966</v>
      </c>
      <c r="R2031" s="36">
        <f>(Reference!L$12*List!$G2031)+Reference!L$13</f>
        <v>3018.1793851911007</v>
      </c>
      <c r="S2031" s="36">
        <f>(Reference!M$12*List!$G2031)+Reference!M$13</f>
        <v>3606.0636616886409</v>
      </c>
      <c r="T2031" s="36">
        <f>(Reference!N$12*List!$G2031)+Reference!N$13</f>
        <v>14546.367075473117</v>
      </c>
      <c r="U2031" s="12">
        <f>(Reference!O$12*List!$G2031)+Reference!O$13</f>
        <v>540.66863090501829</v>
      </c>
      <c r="V2031" s="12">
        <f>(Reference!P$12*List!$G2031)+Reference!P$13</f>
        <v>761.85125263888949</v>
      </c>
      <c r="W2031" s="12">
        <f>(Reference!Q$12*List!$G2031)+Reference!Q$13</f>
        <v>380.92562631944475</v>
      </c>
      <c r="X2031" s="54"/>
      <c r="Y2031" s="1" t="str">
        <f t="shared" si="63"/>
        <v>Burleigh County, North Dakota</v>
      </c>
      <c r="Z2031" s="40" t="s">
        <v>535</v>
      </c>
      <c r="AA2031" s="40" t="s">
        <v>2225</v>
      </c>
      <c r="AB2031" s="43" t="s">
        <v>1995</v>
      </c>
      <c r="AC2031" s="62"/>
      <c r="AD2031" s="57">
        <f t="shared" si="62"/>
        <v>0.83279999999999998</v>
      </c>
    </row>
    <row r="2032" spans="1:30" x14ac:dyDescent="0.3">
      <c r="A2032" s="47">
        <v>35080</v>
      </c>
      <c r="B2032" s="28">
        <v>22020</v>
      </c>
      <c r="C2032" s="49" t="s">
        <v>2444</v>
      </c>
      <c r="D2032" s="40" t="s">
        <v>398</v>
      </c>
      <c r="E2032" s="43" t="s">
        <v>1995</v>
      </c>
      <c r="F2032" s="18" t="s">
        <v>6</v>
      </c>
      <c r="G2032" s="10">
        <v>0.79010000000000002</v>
      </c>
      <c r="H2032" s="36">
        <f>(Reference!B$12*List!$G2032)+Reference!B$13</f>
        <v>800.89655929264848</v>
      </c>
      <c r="I2032" s="36">
        <f>(Reference!C$12*List!$G2032)+Reference!C$13</f>
        <v>1195.1178161679061</v>
      </c>
      <c r="J2032" s="36">
        <f>(Reference!D$12*List!$G2032)+Reference!D$13</f>
        <v>1430.3957546213089</v>
      </c>
      <c r="K2032" s="36">
        <f>(Reference!E$12*List!$G2032)+Reference!E$13</f>
        <v>1769.1959859942092</v>
      </c>
      <c r="L2032" s="36">
        <f>(Reference!F$12*List!$G2032)+Reference!F$13</f>
        <v>1842.916406709609</v>
      </c>
      <c r="M2032" s="36">
        <f>(Reference!G$12*List!$G2032)+Reference!G$13</f>
        <v>2087.0826228379183</v>
      </c>
      <c r="N2032" s="36">
        <f>(Reference!H$12*List!$G2032)+Reference!H$13</f>
        <v>2166.5542820488454</v>
      </c>
      <c r="O2032" s="36">
        <f>(Reference!I$12*List!$G2032)+Reference!I$13</f>
        <v>2251.7771797552996</v>
      </c>
      <c r="P2032" s="36">
        <f>(Reference!J$12*List!$G2032)+Reference!J$13</f>
        <v>2606.7854468883233</v>
      </c>
      <c r="Q2032" s="36">
        <f>(Reference!K$12*List!$G2032)+Reference!K$13</f>
        <v>2689.3941452786298</v>
      </c>
      <c r="R2032" s="36">
        <f>(Reference!L$12*List!$G2032)+Reference!L$13</f>
        <v>2901.6671297499224</v>
      </c>
      <c r="S2032" s="36">
        <f>(Reference!M$12*List!$G2032)+Reference!M$13</f>
        <v>3466.8570219013191</v>
      </c>
      <c r="T2032" s="36">
        <f>(Reference!N$12*List!$G2032)+Reference!N$13</f>
        <v>13984.82655049489</v>
      </c>
      <c r="U2032" s="12">
        <f>(Reference!O$12*List!$G2032)+Reference!O$13</f>
        <v>519.79693522578702</v>
      </c>
      <c r="V2032" s="12">
        <f>(Reference!P$12*List!$G2032)+Reference!P$13</f>
        <v>732.44113599997286</v>
      </c>
      <c r="W2032" s="12">
        <f>(Reference!Q$12*List!$G2032)+Reference!Q$13</f>
        <v>366.22056799998643</v>
      </c>
      <c r="X2032" s="54"/>
      <c r="Y2032" s="1" t="str">
        <f t="shared" si="63"/>
        <v>Cass County, North Dakota</v>
      </c>
      <c r="Z2032" s="40" t="s">
        <v>398</v>
      </c>
      <c r="AA2032" s="40" t="s">
        <v>2225</v>
      </c>
      <c r="AB2032" s="43" t="s">
        <v>1995</v>
      </c>
      <c r="AC2032" s="62"/>
      <c r="AD2032" s="57">
        <f t="shared" si="62"/>
        <v>0.79010000000000002</v>
      </c>
    </row>
    <row r="2033" spans="1:30" x14ac:dyDescent="0.3">
      <c r="A2033" s="47">
        <v>35090</v>
      </c>
      <c r="B2033" s="19">
        <v>99935</v>
      </c>
      <c r="C2033" s="49" t="s">
        <v>1995</v>
      </c>
      <c r="D2033" s="41" t="s">
        <v>1599</v>
      </c>
      <c r="E2033" s="44" t="s">
        <v>1995</v>
      </c>
      <c r="F2033" s="18" t="s">
        <v>7</v>
      </c>
      <c r="G2033" s="16">
        <v>0.84930000000000005</v>
      </c>
      <c r="H2033" s="36">
        <f>(Reference!B$12*List!$G2033)+Reference!B$13</f>
        <v>845.48212475015248</v>
      </c>
      <c r="I2033" s="36">
        <f>(Reference!C$12*List!$G2033)+Reference!C$13</f>
        <v>1261.6495086866562</v>
      </c>
      <c r="J2033" s="36">
        <f>(Reference!D$12*List!$G2033)+Reference!D$13</f>
        <v>1510.0252683304579</v>
      </c>
      <c r="K2033" s="36">
        <f>(Reference!E$12*List!$G2033)+Reference!E$13</f>
        <v>1867.6863622175324</v>
      </c>
      <c r="L2033" s="36">
        <f>(Reference!F$12*List!$G2033)+Reference!F$13</f>
        <v>1945.5107669059239</v>
      </c>
      <c r="M2033" s="36">
        <f>(Reference!G$12*List!$G2033)+Reference!G$13</f>
        <v>2203.2696108029359</v>
      </c>
      <c r="N2033" s="36">
        <f>(Reference!H$12*List!$G2033)+Reference!H$13</f>
        <v>2287.1654229492865</v>
      </c>
      <c r="O2033" s="36">
        <f>(Reference!I$12*List!$G2033)+Reference!I$13</f>
        <v>2377.1326425535963</v>
      </c>
      <c r="P2033" s="36">
        <f>(Reference!J$12*List!$G2033)+Reference!J$13</f>
        <v>2751.9040665494667</v>
      </c>
      <c r="Q2033" s="36">
        <f>(Reference!K$12*List!$G2033)+Reference!K$13</f>
        <v>2839.1115554910684</v>
      </c>
      <c r="R2033" s="36">
        <f>(Reference!L$12*List!$G2033)+Reference!L$13</f>
        <v>3063.2016853030318</v>
      </c>
      <c r="S2033" s="36">
        <f>(Reference!M$12*List!$G2033)+Reference!M$13</f>
        <v>3659.8554545806978</v>
      </c>
      <c r="T2033" s="36">
        <f>(Reference!N$12*List!$G2033)+Reference!N$13</f>
        <v>14763.355802923725</v>
      </c>
      <c r="U2033" s="12">
        <f>(Reference!O$12*List!$G2033)+Reference!O$13</f>
        <v>548.73380605038869</v>
      </c>
      <c r="V2033" s="12">
        <f>(Reference!P$12*List!$G2033)+Reference!P$13</f>
        <v>773.21581761645689</v>
      </c>
      <c r="W2033" s="12">
        <f>(Reference!Q$12*List!$G2033)+Reference!Q$13</f>
        <v>386.60790880822844</v>
      </c>
      <c r="X2033" s="54"/>
      <c r="Y2033" s="1" t="str">
        <f t="shared" si="63"/>
        <v>Cavalier County, North Dakota</v>
      </c>
      <c r="Z2033" s="41" t="s">
        <v>1599</v>
      </c>
      <c r="AA2033" s="40" t="s">
        <v>2225</v>
      </c>
      <c r="AB2033" s="44" t="s">
        <v>1995</v>
      </c>
      <c r="AC2033" s="63"/>
      <c r="AD2033" s="57">
        <f t="shared" si="62"/>
        <v>0.84930000000000005</v>
      </c>
    </row>
    <row r="2034" spans="1:30" x14ac:dyDescent="0.3">
      <c r="A2034" s="47">
        <v>35100</v>
      </c>
      <c r="B2034" s="19">
        <v>99935</v>
      </c>
      <c r="C2034" s="49" t="s">
        <v>1995</v>
      </c>
      <c r="D2034" s="41" t="s">
        <v>1600</v>
      </c>
      <c r="E2034" s="44" t="s">
        <v>1995</v>
      </c>
      <c r="F2034" s="18" t="s">
        <v>7</v>
      </c>
      <c r="G2034" s="16">
        <v>0.84930000000000005</v>
      </c>
      <c r="H2034" s="36">
        <f>(Reference!B$12*List!$G2034)+Reference!B$13</f>
        <v>845.48212475015248</v>
      </c>
      <c r="I2034" s="36">
        <f>(Reference!C$12*List!$G2034)+Reference!C$13</f>
        <v>1261.6495086866562</v>
      </c>
      <c r="J2034" s="36">
        <f>(Reference!D$12*List!$G2034)+Reference!D$13</f>
        <v>1510.0252683304579</v>
      </c>
      <c r="K2034" s="36">
        <f>(Reference!E$12*List!$G2034)+Reference!E$13</f>
        <v>1867.6863622175324</v>
      </c>
      <c r="L2034" s="36">
        <f>(Reference!F$12*List!$G2034)+Reference!F$13</f>
        <v>1945.5107669059239</v>
      </c>
      <c r="M2034" s="36">
        <f>(Reference!G$12*List!$G2034)+Reference!G$13</f>
        <v>2203.2696108029359</v>
      </c>
      <c r="N2034" s="36">
        <f>(Reference!H$12*List!$G2034)+Reference!H$13</f>
        <v>2287.1654229492865</v>
      </c>
      <c r="O2034" s="36">
        <f>(Reference!I$12*List!$G2034)+Reference!I$13</f>
        <v>2377.1326425535963</v>
      </c>
      <c r="P2034" s="36">
        <f>(Reference!J$12*List!$G2034)+Reference!J$13</f>
        <v>2751.9040665494667</v>
      </c>
      <c r="Q2034" s="36">
        <f>(Reference!K$12*List!$G2034)+Reference!K$13</f>
        <v>2839.1115554910684</v>
      </c>
      <c r="R2034" s="36">
        <f>(Reference!L$12*List!$G2034)+Reference!L$13</f>
        <v>3063.2016853030318</v>
      </c>
      <c r="S2034" s="36">
        <f>(Reference!M$12*List!$G2034)+Reference!M$13</f>
        <v>3659.8554545806978</v>
      </c>
      <c r="T2034" s="36">
        <f>(Reference!N$12*List!$G2034)+Reference!N$13</f>
        <v>14763.355802923725</v>
      </c>
      <c r="U2034" s="12">
        <f>(Reference!O$12*List!$G2034)+Reference!O$13</f>
        <v>548.73380605038869</v>
      </c>
      <c r="V2034" s="12">
        <f>(Reference!P$12*List!$G2034)+Reference!P$13</f>
        <v>773.21581761645689</v>
      </c>
      <c r="W2034" s="12">
        <f>(Reference!Q$12*List!$G2034)+Reference!Q$13</f>
        <v>386.60790880822844</v>
      </c>
      <c r="X2034" s="54"/>
      <c r="Y2034" s="1" t="str">
        <f t="shared" si="63"/>
        <v>Dickey County, North Dakota</v>
      </c>
      <c r="Z2034" s="41" t="s">
        <v>1600</v>
      </c>
      <c r="AA2034" s="40" t="s">
        <v>2225</v>
      </c>
      <c r="AB2034" s="44" t="s">
        <v>1995</v>
      </c>
      <c r="AC2034" s="63"/>
      <c r="AD2034" s="57">
        <f t="shared" si="62"/>
        <v>0.84930000000000005</v>
      </c>
    </row>
    <row r="2035" spans="1:30" x14ac:dyDescent="0.3">
      <c r="A2035" s="47">
        <v>35110</v>
      </c>
      <c r="B2035" s="19">
        <v>99935</v>
      </c>
      <c r="C2035" s="49" t="s">
        <v>1995</v>
      </c>
      <c r="D2035" s="41" t="s">
        <v>1601</v>
      </c>
      <c r="E2035" s="44" t="s">
        <v>1995</v>
      </c>
      <c r="F2035" s="18" t="s">
        <v>7</v>
      </c>
      <c r="G2035" s="16">
        <v>0.84930000000000005</v>
      </c>
      <c r="H2035" s="36">
        <f>(Reference!B$12*List!$G2035)+Reference!B$13</f>
        <v>845.48212475015248</v>
      </c>
      <c r="I2035" s="36">
        <f>(Reference!C$12*List!$G2035)+Reference!C$13</f>
        <v>1261.6495086866562</v>
      </c>
      <c r="J2035" s="36">
        <f>(Reference!D$12*List!$G2035)+Reference!D$13</f>
        <v>1510.0252683304579</v>
      </c>
      <c r="K2035" s="36">
        <f>(Reference!E$12*List!$G2035)+Reference!E$13</f>
        <v>1867.6863622175324</v>
      </c>
      <c r="L2035" s="36">
        <f>(Reference!F$12*List!$G2035)+Reference!F$13</f>
        <v>1945.5107669059239</v>
      </c>
      <c r="M2035" s="36">
        <f>(Reference!G$12*List!$G2035)+Reference!G$13</f>
        <v>2203.2696108029359</v>
      </c>
      <c r="N2035" s="36">
        <f>(Reference!H$12*List!$G2035)+Reference!H$13</f>
        <v>2287.1654229492865</v>
      </c>
      <c r="O2035" s="36">
        <f>(Reference!I$12*List!$G2035)+Reference!I$13</f>
        <v>2377.1326425535963</v>
      </c>
      <c r="P2035" s="36">
        <f>(Reference!J$12*List!$G2035)+Reference!J$13</f>
        <v>2751.9040665494667</v>
      </c>
      <c r="Q2035" s="36">
        <f>(Reference!K$12*List!$G2035)+Reference!K$13</f>
        <v>2839.1115554910684</v>
      </c>
      <c r="R2035" s="36">
        <f>(Reference!L$12*List!$G2035)+Reference!L$13</f>
        <v>3063.2016853030318</v>
      </c>
      <c r="S2035" s="36">
        <f>(Reference!M$12*List!$G2035)+Reference!M$13</f>
        <v>3659.8554545806978</v>
      </c>
      <c r="T2035" s="36">
        <f>(Reference!N$12*List!$G2035)+Reference!N$13</f>
        <v>14763.355802923725</v>
      </c>
      <c r="U2035" s="12">
        <f>(Reference!O$12*List!$G2035)+Reference!O$13</f>
        <v>548.73380605038869</v>
      </c>
      <c r="V2035" s="12">
        <f>(Reference!P$12*List!$G2035)+Reference!P$13</f>
        <v>773.21581761645689</v>
      </c>
      <c r="W2035" s="12">
        <f>(Reference!Q$12*List!$G2035)+Reference!Q$13</f>
        <v>386.60790880822844</v>
      </c>
      <c r="X2035" s="54"/>
      <c r="Y2035" s="1" t="str">
        <f t="shared" si="63"/>
        <v>Divide County, North Dakota</v>
      </c>
      <c r="Z2035" s="41" t="s">
        <v>1601</v>
      </c>
      <c r="AA2035" s="40" t="s">
        <v>2225</v>
      </c>
      <c r="AB2035" s="44" t="s">
        <v>1995</v>
      </c>
      <c r="AC2035" s="63"/>
      <c r="AD2035" s="57">
        <f t="shared" si="62"/>
        <v>0.84930000000000005</v>
      </c>
    </row>
    <row r="2036" spans="1:30" x14ac:dyDescent="0.3">
      <c r="A2036" s="47">
        <v>35120</v>
      </c>
      <c r="B2036" s="19">
        <v>99935</v>
      </c>
      <c r="C2036" s="49" t="s">
        <v>1995</v>
      </c>
      <c r="D2036" s="41" t="s">
        <v>1602</v>
      </c>
      <c r="E2036" s="44" t="s">
        <v>1995</v>
      </c>
      <c r="F2036" s="18" t="s">
        <v>7</v>
      </c>
      <c r="G2036" s="16">
        <v>0.84930000000000005</v>
      </c>
      <c r="H2036" s="36">
        <f>(Reference!B$12*List!$G2036)+Reference!B$13</f>
        <v>845.48212475015248</v>
      </c>
      <c r="I2036" s="36">
        <f>(Reference!C$12*List!$G2036)+Reference!C$13</f>
        <v>1261.6495086866562</v>
      </c>
      <c r="J2036" s="36">
        <f>(Reference!D$12*List!$G2036)+Reference!D$13</f>
        <v>1510.0252683304579</v>
      </c>
      <c r="K2036" s="36">
        <f>(Reference!E$12*List!$G2036)+Reference!E$13</f>
        <v>1867.6863622175324</v>
      </c>
      <c r="L2036" s="36">
        <f>(Reference!F$12*List!$G2036)+Reference!F$13</f>
        <v>1945.5107669059239</v>
      </c>
      <c r="M2036" s="36">
        <f>(Reference!G$12*List!$G2036)+Reference!G$13</f>
        <v>2203.2696108029359</v>
      </c>
      <c r="N2036" s="36">
        <f>(Reference!H$12*List!$G2036)+Reference!H$13</f>
        <v>2287.1654229492865</v>
      </c>
      <c r="O2036" s="36">
        <f>(Reference!I$12*List!$G2036)+Reference!I$13</f>
        <v>2377.1326425535963</v>
      </c>
      <c r="P2036" s="36">
        <f>(Reference!J$12*List!$G2036)+Reference!J$13</f>
        <v>2751.9040665494667</v>
      </c>
      <c r="Q2036" s="36">
        <f>(Reference!K$12*List!$G2036)+Reference!K$13</f>
        <v>2839.1115554910684</v>
      </c>
      <c r="R2036" s="36">
        <f>(Reference!L$12*List!$G2036)+Reference!L$13</f>
        <v>3063.2016853030318</v>
      </c>
      <c r="S2036" s="36">
        <f>(Reference!M$12*List!$G2036)+Reference!M$13</f>
        <v>3659.8554545806978</v>
      </c>
      <c r="T2036" s="36">
        <f>(Reference!N$12*List!$G2036)+Reference!N$13</f>
        <v>14763.355802923725</v>
      </c>
      <c r="U2036" s="12">
        <f>(Reference!O$12*List!$G2036)+Reference!O$13</f>
        <v>548.73380605038869</v>
      </c>
      <c r="V2036" s="12">
        <f>(Reference!P$12*List!$G2036)+Reference!P$13</f>
        <v>773.21581761645689</v>
      </c>
      <c r="W2036" s="12">
        <f>(Reference!Q$12*List!$G2036)+Reference!Q$13</f>
        <v>386.60790880822844</v>
      </c>
      <c r="X2036" s="54"/>
      <c r="Y2036" s="1" t="str">
        <f t="shared" si="63"/>
        <v>Dunn County, North Dakota</v>
      </c>
      <c r="Z2036" s="41" t="s">
        <v>1602</v>
      </c>
      <c r="AA2036" s="40" t="s">
        <v>2225</v>
      </c>
      <c r="AB2036" s="44" t="s">
        <v>1995</v>
      </c>
      <c r="AC2036" s="63"/>
      <c r="AD2036" s="57">
        <f t="shared" si="62"/>
        <v>0.84930000000000005</v>
      </c>
    </row>
    <row r="2037" spans="1:30" x14ac:dyDescent="0.3">
      <c r="A2037" s="47">
        <v>35130</v>
      </c>
      <c r="B2037" s="19">
        <v>99935</v>
      </c>
      <c r="C2037" s="49" t="s">
        <v>1995</v>
      </c>
      <c r="D2037" s="41" t="s">
        <v>1545</v>
      </c>
      <c r="E2037" s="44" t="s">
        <v>1995</v>
      </c>
      <c r="F2037" s="18" t="s">
        <v>7</v>
      </c>
      <c r="G2037" s="16">
        <v>0.84930000000000005</v>
      </c>
      <c r="H2037" s="36">
        <f>(Reference!B$12*List!$G2037)+Reference!B$13</f>
        <v>845.48212475015248</v>
      </c>
      <c r="I2037" s="36">
        <f>(Reference!C$12*List!$G2037)+Reference!C$13</f>
        <v>1261.6495086866562</v>
      </c>
      <c r="J2037" s="36">
        <f>(Reference!D$12*List!$G2037)+Reference!D$13</f>
        <v>1510.0252683304579</v>
      </c>
      <c r="K2037" s="36">
        <f>(Reference!E$12*List!$G2037)+Reference!E$13</f>
        <v>1867.6863622175324</v>
      </c>
      <c r="L2037" s="36">
        <f>(Reference!F$12*List!$G2037)+Reference!F$13</f>
        <v>1945.5107669059239</v>
      </c>
      <c r="M2037" s="36">
        <f>(Reference!G$12*List!$G2037)+Reference!G$13</f>
        <v>2203.2696108029359</v>
      </c>
      <c r="N2037" s="36">
        <f>(Reference!H$12*List!$G2037)+Reference!H$13</f>
        <v>2287.1654229492865</v>
      </c>
      <c r="O2037" s="36">
        <f>(Reference!I$12*List!$G2037)+Reference!I$13</f>
        <v>2377.1326425535963</v>
      </c>
      <c r="P2037" s="36">
        <f>(Reference!J$12*List!$G2037)+Reference!J$13</f>
        <v>2751.9040665494667</v>
      </c>
      <c r="Q2037" s="36">
        <f>(Reference!K$12*List!$G2037)+Reference!K$13</f>
        <v>2839.1115554910684</v>
      </c>
      <c r="R2037" s="36">
        <f>(Reference!L$12*List!$G2037)+Reference!L$13</f>
        <v>3063.2016853030318</v>
      </c>
      <c r="S2037" s="36">
        <f>(Reference!M$12*List!$G2037)+Reference!M$13</f>
        <v>3659.8554545806978</v>
      </c>
      <c r="T2037" s="36">
        <f>(Reference!N$12*List!$G2037)+Reference!N$13</f>
        <v>14763.355802923725</v>
      </c>
      <c r="U2037" s="12">
        <f>(Reference!O$12*List!$G2037)+Reference!O$13</f>
        <v>548.73380605038869</v>
      </c>
      <c r="V2037" s="12">
        <f>(Reference!P$12*List!$G2037)+Reference!P$13</f>
        <v>773.21581761645689</v>
      </c>
      <c r="W2037" s="12">
        <f>(Reference!Q$12*List!$G2037)+Reference!Q$13</f>
        <v>386.60790880822844</v>
      </c>
      <c r="X2037" s="54"/>
      <c r="Y2037" s="1" t="str">
        <f t="shared" si="63"/>
        <v>Eddy County, North Dakota</v>
      </c>
      <c r="Z2037" s="41" t="s">
        <v>1545</v>
      </c>
      <c r="AA2037" s="40" t="s">
        <v>2225</v>
      </c>
      <c r="AB2037" s="44" t="s">
        <v>1995</v>
      </c>
      <c r="AC2037" s="63"/>
      <c r="AD2037" s="57">
        <f t="shared" si="62"/>
        <v>0.84930000000000005</v>
      </c>
    </row>
    <row r="2038" spans="1:30" x14ac:dyDescent="0.3">
      <c r="A2038" s="47">
        <v>35140</v>
      </c>
      <c r="B2038" s="19">
        <v>99935</v>
      </c>
      <c r="C2038" s="49" t="s">
        <v>1995</v>
      </c>
      <c r="D2038" s="41" t="s">
        <v>1603</v>
      </c>
      <c r="E2038" s="44" t="s">
        <v>1995</v>
      </c>
      <c r="F2038" s="18" t="s">
        <v>7</v>
      </c>
      <c r="G2038" s="16">
        <v>0.84930000000000005</v>
      </c>
      <c r="H2038" s="36">
        <f>(Reference!B$12*List!$G2038)+Reference!B$13</f>
        <v>845.48212475015248</v>
      </c>
      <c r="I2038" s="36">
        <f>(Reference!C$12*List!$G2038)+Reference!C$13</f>
        <v>1261.6495086866562</v>
      </c>
      <c r="J2038" s="36">
        <f>(Reference!D$12*List!$G2038)+Reference!D$13</f>
        <v>1510.0252683304579</v>
      </c>
      <c r="K2038" s="36">
        <f>(Reference!E$12*List!$G2038)+Reference!E$13</f>
        <v>1867.6863622175324</v>
      </c>
      <c r="L2038" s="36">
        <f>(Reference!F$12*List!$G2038)+Reference!F$13</f>
        <v>1945.5107669059239</v>
      </c>
      <c r="M2038" s="36">
        <f>(Reference!G$12*List!$G2038)+Reference!G$13</f>
        <v>2203.2696108029359</v>
      </c>
      <c r="N2038" s="36">
        <f>(Reference!H$12*List!$G2038)+Reference!H$13</f>
        <v>2287.1654229492865</v>
      </c>
      <c r="O2038" s="36">
        <f>(Reference!I$12*List!$G2038)+Reference!I$13</f>
        <v>2377.1326425535963</v>
      </c>
      <c r="P2038" s="36">
        <f>(Reference!J$12*List!$G2038)+Reference!J$13</f>
        <v>2751.9040665494667</v>
      </c>
      <c r="Q2038" s="36">
        <f>(Reference!K$12*List!$G2038)+Reference!K$13</f>
        <v>2839.1115554910684</v>
      </c>
      <c r="R2038" s="36">
        <f>(Reference!L$12*List!$G2038)+Reference!L$13</f>
        <v>3063.2016853030318</v>
      </c>
      <c r="S2038" s="36">
        <f>(Reference!M$12*List!$G2038)+Reference!M$13</f>
        <v>3659.8554545806978</v>
      </c>
      <c r="T2038" s="36">
        <f>(Reference!N$12*List!$G2038)+Reference!N$13</f>
        <v>14763.355802923725</v>
      </c>
      <c r="U2038" s="12">
        <f>(Reference!O$12*List!$G2038)+Reference!O$13</f>
        <v>548.73380605038869</v>
      </c>
      <c r="V2038" s="12">
        <f>(Reference!P$12*List!$G2038)+Reference!P$13</f>
        <v>773.21581761645689</v>
      </c>
      <c r="W2038" s="12">
        <f>(Reference!Q$12*List!$G2038)+Reference!Q$13</f>
        <v>386.60790880822844</v>
      </c>
      <c r="X2038" s="54"/>
      <c r="Y2038" s="1" t="str">
        <f t="shared" si="63"/>
        <v>Emmons County, North Dakota</v>
      </c>
      <c r="Z2038" s="41" t="s">
        <v>1603</v>
      </c>
      <c r="AA2038" s="40" t="s">
        <v>2225</v>
      </c>
      <c r="AB2038" s="44" t="s">
        <v>1995</v>
      </c>
      <c r="AC2038" s="63"/>
      <c r="AD2038" s="57">
        <f t="shared" si="62"/>
        <v>0.84930000000000005</v>
      </c>
    </row>
    <row r="2039" spans="1:30" x14ac:dyDescent="0.3">
      <c r="A2039" s="47">
        <v>35150</v>
      </c>
      <c r="B2039" s="19">
        <v>99935</v>
      </c>
      <c r="C2039" s="49" t="s">
        <v>1995</v>
      </c>
      <c r="D2039" s="41" t="s">
        <v>1604</v>
      </c>
      <c r="E2039" s="44" t="s">
        <v>1995</v>
      </c>
      <c r="F2039" s="18" t="s">
        <v>7</v>
      </c>
      <c r="G2039" s="16">
        <v>0.84930000000000005</v>
      </c>
      <c r="H2039" s="36">
        <f>(Reference!B$12*List!$G2039)+Reference!B$13</f>
        <v>845.48212475015248</v>
      </c>
      <c r="I2039" s="36">
        <f>(Reference!C$12*List!$G2039)+Reference!C$13</f>
        <v>1261.6495086866562</v>
      </c>
      <c r="J2039" s="36">
        <f>(Reference!D$12*List!$G2039)+Reference!D$13</f>
        <v>1510.0252683304579</v>
      </c>
      <c r="K2039" s="36">
        <f>(Reference!E$12*List!$G2039)+Reference!E$13</f>
        <v>1867.6863622175324</v>
      </c>
      <c r="L2039" s="36">
        <f>(Reference!F$12*List!$G2039)+Reference!F$13</f>
        <v>1945.5107669059239</v>
      </c>
      <c r="M2039" s="36">
        <f>(Reference!G$12*List!$G2039)+Reference!G$13</f>
        <v>2203.2696108029359</v>
      </c>
      <c r="N2039" s="36">
        <f>(Reference!H$12*List!$G2039)+Reference!H$13</f>
        <v>2287.1654229492865</v>
      </c>
      <c r="O2039" s="36">
        <f>(Reference!I$12*List!$G2039)+Reference!I$13</f>
        <v>2377.1326425535963</v>
      </c>
      <c r="P2039" s="36">
        <f>(Reference!J$12*List!$G2039)+Reference!J$13</f>
        <v>2751.9040665494667</v>
      </c>
      <c r="Q2039" s="36">
        <f>(Reference!K$12*List!$G2039)+Reference!K$13</f>
        <v>2839.1115554910684</v>
      </c>
      <c r="R2039" s="36">
        <f>(Reference!L$12*List!$G2039)+Reference!L$13</f>
        <v>3063.2016853030318</v>
      </c>
      <c r="S2039" s="36">
        <f>(Reference!M$12*List!$G2039)+Reference!M$13</f>
        <v>3659.8554545806978</v>
      </c>
      <c r="T2039" s="36">
        <f>(Reference!N$12*List!$G2039)+Reference!N$13</f>
        <v>14763.355802923725</v>
      </c>
      <c r="U2039" s="12">
        <f>(Reference!O$12*List!$G2039)+Reference!O$13</f>
        <v>548.73380605038869</v>
      </c>
      <c r="V2039" s="12">
        <f>(Reference!P$12*List!$G2039)+Reference!P$13</f>
        <v>773.21581761645689</v>
      </c>
      <c r="W2039" s="12">
        <f>(Reference!Q$12*List!$G2039)+Reference!Q$13</f>
        <v>386.60790880822844</v>
      </c>
      <c r="X2039" s="54"/>
      <c r="Y2039" s="1" t="str">
        <f t="shared" si="63"/>
        <v>Foster County, North Dakota</v>
      </c>
      <c r="Z2039" s="41" t="s">
        <v>1604</v>
      </c>
      <c r="AA2039" s="40" t="s">
        <v>2225</v>
      </c>
      <c r="AB2039" s="44" t="s">
        <v>1995</v>
      </c>
      <c r="AC2039" s="63"/>
      <c r="AD2039" s="57">
        <f t="shared" si="62"/>
        <v>0.84930000000000005</v>
      </c>
    </row>
    <row r="2040" spans="1:30" x14ac:dyDescent="0.3">
      <c r="A2040" s="47">
        <v>35160</v>
      </c>
      <c r="B2040" s="19">
        <v>99935</v>
      </c>
      <c r="C2040" s="49" t="s">
        <v>1995</v>
      </c>
      <c r="D2040" s="41" t="s">
        <v>889</v>
      </c>
      <c r="E2040" s="44" t="s">
        <v>1995</v>
      </c>
      <c r="F2040" s="18" t="s">
        <v>7</v>
      </c>
      <c r="G2040" s="16">
        <v>0.84930000000000005</v>
      </c>
      <c r="H2040" s="36">
        <f>(Reference!B$12*List!$G2040)+Reference!B$13</f>
        <v>845.48212475015248</v>
      </c>
      <c r="I2040" s="36">
        <f>(Reference!C$12*List!$G2040)+Reference!C$13</f>
        <v>1261.6495086866562</v>
      </c>
      <c r="J2040" s="36">
        <f>(Reference!D$12*List!$G2040)+Reference!D$13</f>
        <v>1510.0252683304579</v>
      </c>
      <c r="K2040" s="36">
        <f>(Reference!E$12*List!$G2040)+Reference!E$13</f>
        <v>1867.6863622175324</v>
      </c>
      <c r="L2040" s="36">
        <f>(Reference!F$12*List!$G2040)+Reference!F$13</f>
        <v>1945.5107669059239</v>
      </c>
      <c r="M2040" s="36">
        <f>(Reference!G$12*List!$G2040)+Reference!G$13</f>
        <v>2203.2696108029359</v>
      </c>
      <c r="N2040" s="36">
        <f>(Reference!H$12*List!$G2040)+Reference!H$13</f>
        <v>2287.1654229492865</v>
      </c>
      <c r="O2040" s="36">
        <f>(Reference!I$12*List!$G2040)+Reference!I$13</f>
        <v>2377.1326425535963</v>
      </c>
      <c r="P2040" s="36">
        <f>(Reference!J$12*List!$G2040)+Reference!J$13</f>
        <v>2751.9040665494667</v>
      </c>
      <c r="Q2040" s="36">
        <f>(Reference!K$12*List!$G2040)+Reference!K$13</f>
        <v>2839.1115554910684</v>
      </c>
      <c r="R2040" s="36">
        <f>(Reference!L$12*List!$G2040)+Reference!L$13</f>
        <v>3063.2016853030318</v>
      </c>
      <c r="S2040" s="36">
        <f>(Reference!M$12*List!$G2040)+Reference!M$13</f>
        <v>3659.8554545806978</v>
      </c>
      <c r="T2040" s="36">
        <f>(Reference!N$12*List!$G2040)+Reference!N$13</f>
        <v>14763.355802923725</v>
      </c>
      <c r="U2040" s="12">
        <f>(Reference!O$12*List!$G2040)+Reference!O$13</f>
        <v>548.73380605038869</v>
      </c>
      <c r="V2040" s="12">
        <f>(Reference!P$12*List!$G2040)+Reference!P$13</f>
        <v>773.21581761645689</v>
      </c>
      <c r="W2040" s="12">
        <f>(Reference!Q$12*List!$G2040)+Reference!Q$13</f>
        <v>386.60790880822844</v>
      </c>
      <c r="X2040" s="54"/>
      <c r="Y2040" s="1" t="str">
        <f t="shared" si="63"/>
        <v>Golden Valley County, North Dakota</v>
      </c>
      <c r="Z2040" s="41" t="s">
        <v>889</v>
      </c>
      <c r="AA2040" s="40" t="s">
        <v>2225</v>
      </c>
      <c r="AB2040" s="44" t="s">
        <v>1995</v>
      </c>
      <c r="AC2040" s="63"/>
      <c r="AD2040" s="57">
        <f t="shared" si="62"/>
        <v>0.84930000000000005</v>
      </c>
    </row>
    <row r="2041" spans="1:30" x14ac:dyDescent="0.3">
      <c r="A2041" s="47">
        <v>35170</v>
      </c>
      <c r="B2041" s="28">
        <v>24220</v>
      </c>
      <c r="C2041" s="49" t="s">
        <v>2447</v>
      </c>
      <c r="D2041" s="40" t="s">
        <v>536</v>
      </c>
      <c r="E2041" s="43" t="s">
        <v>1995</v>
      </c>
      <c r="F2041" s="18" t="s">
        <v>6</v>
      </c>
      <c r="G2041" s="10">
        <v>0.7298</v>
      </c>
      <c r="H2041" s="36">
        <f>(Reference!B$12*List!$G2041)+Reference!B$13</f>
        <v>755.48254582833272</v>
      </c>
      <c r="I2041" s="36">
        <f>(Reference!C$12*List!$G2041)+Reference!C$13</f>
        <v>1127.3498928760037</v>
      </c>
      <c r="J2041" s="36">
        <f>(Reference!D$12*List!$G2041)+Reference!D$13</f>
        <v>1349.2866384614833</v>
      </c>
      <c r="K2041" s="36">
        <f>(Reference!E$12*List!$G2041)+Reference!E$13</f>
        <v>1668.8755521045741</v>
      </c>
      <c r="L2041" s="36">
        <f>(Reference!F$12*List!$G2041)+Reference!F$13</f>
        <v>1738.4157323880247</v>
      </c>
      <c r="M2041" s="36">
        <f>(Reference!G$12*List!$G2041)+Reference!G$13</f>
        <v>1968.7367550289557</v>
      </c>
      <c r="N2041" s="36">
        <f>(Reference!H$12*List!$G2041)+Reference!H$13</f>
        <v>2043.7020557600508</v>
      </c>
      <c r="O2041" s="36">
        <f>(Reference!I$12*List!$G2041)+Reference!I$13</f>
        <v>2124.0924769387912</v>
      </c>
      <c r="P2041" s="36">
        <f>(Reference!J$12*List!$G2041)+Reference!J$13</f>
        <v>2458.9703663888822</v>
      </c>
      <c r="Q2041" s="36">
        <f>(Reference!K$12*List!$G2041)+Reference!K$13</f>
        <v>2536.8948237277841</v>
      </c>
      <c r="R2041" s="36">
        <f>(Reference!L$12*List!$G2041)+Reference!L$13</f>
        <v>2737.1310875226836</v>
      </c>
      <c r="S2041" s="36">
        <f>(Reference!M$12*List!$G2041)+Reference!M$13</f>
        <v>3270.2724696958026</v>
      </c>
      <c r="T2041" s="36">
        <f>(Reference!N$12*List!$G2041)+Reference!N$13</f>
        <v>13191.831382902685</v>
      </c>
      <c r="U2041" s="12">
        <f>(Reference!O$12*List!$G2041)+Reference!O$13</f>
        <v>490.3223860581607</v>
      </c>
      <c r="V2041" s="12">
        <f>(Reference!P$12*List!$G2041)+Reference!P$13</f>
        <v>690.90881671831744</v>
      </c>
      <c r="W2041" s="12">
        <f>(Reference!Q$12*List!$G2041)+Reference!Q$13</f>
        <v>345.45440835915872</v>
      </c>
      <c r="X2041" s="54"/>
      <c r="Y2041" s="1" t="str">
        <f t="shared" si="63"/>
        <v>Grand Forks County, North Dakota</v>
      </c>
      <c r="Z2041" s="40" t="s">
        <v>536</v>
      </c>
      <c r="AA2041" s="40" t="s">
        <v>2225</v>
      </c>
      <c r="AB2041" s="43" t="s">
        <v>1995</v>
      </c>
      <c r="AC2041" s="62"/>
      <c r="AD2041" s="57">
        <f t="shared" si="62"/>
        <v>0.7298</v>
      </c>
    </row>
    <row r="2042" spans="1:30" x14ac:dyDescent="0.3">
      <c r="A2042" s="47">
        <v>35180</v>
      </c>
      <c r="B2042" s="19">
        <v>99935</v>
      </c>
      <c r="C2042" s="49" t="s">
        <v>1995</v>
      </c>
      <c r="D2042" s="41" t="s">
        <v>57</v>
      </c>
      <c r="E2042" s="44" t="s">
        <v>1995</v>
      </c>
      <c r="F2042" s="18" t="s">
        <v>7</v>
      </c>
      <c r="G2042" s="16">
        <v>0.84930000000000005</v>
      </c>
      <c r="H2042" s="36">
        <f>(Reference!B$12*List!$G2042)+Reference!B$13</f>
        <v>845.48212475015248</v>
      </c>
      <c r="I2042" s="36">
        <f>(Reference!C$12*List!$G2042)+Reference!C$13</f>
        <v>1261.6495086866562</v>
      </c>
      <c r="J2042" s="36">
        <f>(Reference!D$12*List!$G2042)+Reference!D$13</f>
        <v>1510.0252683304579</v>
      </c>
      <c r="K2042" s="36">
        <f>(Reference!E$12*List!$G2042)+Reference!E$13</f>
        <v>1867.6863622175324</v>
      </c>
      <c r="L2042" s="36">
        <f>(Reference!F$12*List!$G2042)+Reference!F$13</f>
        <v>1945.5107669059239</v>
      </c>
      <c r="M2042" s="36">
        <f>(Reference!G$12*List!$G2042)+Reference!G$13</f>
        <v>2203.2696108029359</v>
      </c>
      <c r="N2042" s="36">
        <f>(Reference!H$12*List!$G2042)+Reference!H$13</f>
        <v>2287.1654229492865</v>
      </c>
      <c r="O2042" s="36">
        <f>(Reference!I$12*List!$G2042)+Reference!I$13</f>
        <v>2377.1326425535963</v>
      </c>
      <c r="P2042" s="36">
        <f>(Reference!J$12*List!$G2042)+Reference!J$13</f>
        <v>2751.9040665494667</v>
      </c>
      <c r="Q2042" s="36">
        <f>(Reference!K$12*List!$G2042)+Reference!K$13</f>
        <v>2839.1115554910684</v>
      </c>
      <c r="R2042" s="36">
        <f>(Reference!L$12*List!$G2042)+Reference!L$13</f>
        <v>3063.2016853030318</v>
      </c>
      <c r="S2042" s="36">
        <f>(Reference!M$12*List!$G2042)+Reference!M$13</f>
        <v>3659.8554545806978</v>
      </c>
      <c r="T2042" s="36">
        <f>(Reference!N$12*List!$G2042)+Reference!N$13</f>
        <v>14763.355802923725</v>
      </c>
      <c r="U2042" s="12">
        <f>(Reference!O$12*List!$G2042)+Reference!O$13</f>
        <v>548.73380605038869</v>
      </c>
      <c r="V2042" s="12">
        <f>(Reference!P$12*List!$G2042)+Reference!P$13</f>
        <v>773.21581761645689</v>
      </c>
      <c r="W2042" s="12">
        <f>(Reference!Q$12*List!$G2042)+Reference!Q$13</f>
        <v>386.60790880822844</v>
      </c>
      <c r="X2042" s="54"/>
      <c r="Y2042" s="1" t="str">
        <f t="shared" si="63"/>
        <v>Grant County, North Dakota</v>
      </c>
      <c r="Z2042" s="41" t="s">
        <v>57</v>
      </c>
      <c r="AA2042" s="40" t="s">
        <v>2225</v>
      </c>
      <c r="AB2042" s="44" t="s">
        <v>1995</v>
      </c>
      <c r="AC2042" s="63"/>
      <c r="AD2042" s="57">
        <f t="shared" si="62"/>
        <v>0.84930000000000005</v>
      </c>
    </row>
    <row r="2043" spans="1:30" x14ac:dyDescent="0.3">
      <c r="A2043" s="47">
        <v>35190</v>
      </c>
      <c r="B2043" s="19">
        <v>99935</v>
      </c>
      <c r="C2043" s="49" t="s">
        <v>1995</v>
      </c>
      <c r="D2043" s="41" t="s">
        <v>1605</v>
      </c>
      <c r="E2043" s="44" t="s">
        <v>1995</v>
      </c>
      <c r="F2043" s="18" t="s">
        <v>7</v>
      </c>
      <c r="G2043" s="16">
        <v>0.84930000000000005</v>
      </c>
      <c r="H2043" s="36">
        <f>(Reference!B$12*List!$G2043)+Reference!B$13</f>
        <v>845.48212475015248</v>
      </c>
      <c r="I2043" s="36">
        <f>(Reference!C$12*List!$G2043)+Reference!C$13</f>
        <v>1261.6495086866562</v>
      </c>
      <c r="J2043" s="36">
        <f>(Reference!D$12*List!$G2043)+Reference!D$13</f>
        <v>1510.0252683304579</v>
      </c>
      <c r="K2043" s="36">
        <f>(Reference!E$12*List!$G2043)+Reference!E$13</f>
        <v>1867.6863622175324</v>
      </c>
      <c r="L2043" s="36">
        <f>(Reference!F$12*List!$G2043)+Reference!F$13</f>
        <v>1945.5107669059239</v>
      </c>
      <c r="M2043" s="36">
        <f>(Reference!G$12*List!$G2043)+Reference!G$13</f>
        <v>2203.2696108029359</v>
      </c>
      <c r="N2043" s="36">
        <f>(Reference!H$12*List!$G2043)+Reference!H$13</f>
        <v>2287.1654229492865</v>
      </c>
      <c r="O2043" s="36">
        <f>(Reference!I$12*List!$G2043)+Reference!I$13</f>
        <v>2377.1326425535963</v>
      </c>
      <c r="P2043" s="36">
        <f>(Reference!J$12*List!$G2043)+Reference!J$13</f>
        <v>2751.9040665494667</v>
      </c>
      <c r="Q2043" s="36">
        <f>(Reference!K$12*List!$G2043)+Reference!K$13</f>
        <v>2839.1115554910684</v>
      </c>
      <c r="R2043" s="36">
        <f>(Reference!L$12*List!$G2043)+Reference!L$13</f>
        <v>3063.2016853030318</v>
      </c>
      <c r="S2043" s="36">
        <f>(Reference!M$12*List!$G2043)+Reference!M$13</f>
        <v>3659.8554545806978</v>
      </c>
      <c r="T2043" s="36">
        <f>(Reference!N$12*List!$G2043)+Reference!N$13</f>
        <v>14763.355802923725</v>
      </c>
      <c r="U2043" s="12">
        <f>(Reference!O$12*List!$G2043)+Reference!O$13</f>
        <v>548.73380605038869</v>
      </c>
      <c r="V2043" s="12">
        <f>(Reference!P$12*List!$G2043)+Reference!P$13</f>
        <v>773.21581761645689</v>
      </c>
      <c r="W2043" s="12">
        <f>(Reference!Q$12*List!$G2043)+Reference!Q$13</f>
        <v>386.60790880822844</v>
      </c>
      <c r="X2043" s="54"/>
      <c r="Y2043" s="1" t="str">
        <f t="shared" si="63"/>
        <v>Griggs County, North Dakota</v>
      </c>
      <c r="Z2043" s="41" t="s">
        <v>1605</v>
      </c>
      <c r="AA2043" s="40" t="s">
        <v>2225</v>
      </c>
      <c r="AB2043" s="44" t="s">
        <v>1995</v>
      </c>
      <c r="AC2043" s="63"/>
      <c r="AD2043" s="57">
        <f t="shared" si="62"/>
        <v>0.84930000000000005</v>
      </c>
    </row>
    <row r="2044" spans="1:30" x14ac:dyDescent="0.3">
      <c r="A2044" s="47">
        <v>35200</v>
      </c>
      <c r="B2044" s="19">
        <v>99935</v>
      </c>
      <c r="C2044" s="49" t="s">
        <v>1995</v>
      </c>
      <c r="D2044" s="41" t="s">
        <v>1606</v>
      </c>
      <c r="E2044" s="44" t="s">
        <v>1995</v>
      </c>
      <c r="F2044" s="18" t="s">
        <v>7</v>
      </c>
      <c r="G2044" s="16">
        <v>0.84930000000000005</v>
      </c>
      <c r="H2044" s="36">
        <f>(Reference!B$12*List!$G2044)+Reference!B$13</f>
        <v>845.48212475015248</v>
      </c>
      <c r="I2044" s="36">
        <f>(Reference!C$12*List!$G2044)+Reference!C$13</f>
        <v>1261.6495086866562</v>
      </c>
      <c r="J2044" s="36">
        <f>(Reference!D$12*List!$G2044)+Reference!D$13</f>
        <v>1510.0252683304579</v>
      </c>
      <c r="K2044" s="36">
        <f>(Reference!E$12*List!$G2044)+Reference!E$13</f>
        <v>1867.6863622175324</v>
      </c>
      <c r="L2044" s="36">
        <f>(Reference!F$12*List!$G2044)+Reference!F$13</f>
        <v>1945.5107669059239</v>
      </c>
      <c r="M2044" s="36">
        <f>(Reference!G$12*List!$G2044)+Reference!G$13</f>
        <v>2203.2696108029359</v>
      </c>
      <c r="N2044" s="36">
        <f>(Reference!H$12*List!$G2044)+Reference!H$13</f>
        <v>2287.1654229492865</v>
      </c>
      <c r="O2044" s="36">
        <f>(Reference!I$12*List!$G2044)+Reference!I$13</f>
        <v>2377.1326425535963</v>
      </c>
      <c r="P2044" s="36">
        <f>(Reference!J$12*List!$G2044)+Reference!J$13</f>
        <v>2751.9040665494667</v>
      </c>
      <c r="Q2044" s="36">
        <f>(Reference!K$12*List!$G2044)+Reference!K$13</f>
        <v>2839.1115554910684</v>
      </c>
      <c r="R2044" s="36">
        <f>(Reference!L$12*List!$G2044)+Reference!L$13</f>
        <v>3063.2016853030318</v>
      </c>
      <c r="S2044" s="36">
        <f>(Reference!M$12*List!$G2044)+Reference!M$13</f>
        <v>3659.8554545806978</v>
      </c>
      <c r="T2044" s="36">
        <f>(Reference!N$12*List!$G2044)+Reference!N$13</f>
        <v>14763.355802923725</v>
      </c>
      <c r="U2044" s="12">
        <f>(Reference!O$12*List!$G2044)+Reference!O$13</f>
        <v>548.73380605038869</v>
      </c>
      <c r="V2044" s="12">
        <f>(Reference!P$12*List!$G2044)+Reference!P$13</f>
        <v>773.21581761645689</v>
      </c>
      <c r="W2044" s="12">
        <f>(Reference!Q$12*List!$G2044)+Reference!Q$13</f>
        <v>386.60790880822844</v>
      </c>
      <c r="X2044" s="54"/>
      <c r="Y2044" s="1" t="str">
        <f t="shared" si="63"/>
        <v>Hettinger County, North Dakota</v>
      </c>
      <c r="Z2044" s="41" t="s">
        <v>1606</v>
      </c>
      <c r="AA2044" s="40" t="s">
        <v>2225</v>
      </c>
      <c r="AB2044" s="44" t="s">
        <v>1995</v>
      </c>
      <c r="AC2044" s="63"/>
      <c r="AD2044" s="57">
        <f t="shared" si="62"/>
        <v>0.84930000000000005</v>
      </c>
    </row>
    <row r="2045" spans="1:30" x14ac:dyDescent="0.3">
      <c r="A2045" s="47">
        <v>35210</v>
      </c>
      <c r="B2045" s="19">
        <v>99935</v>
      </c>
      <c r="C2045" s="49" t="s">
        <v>1995</v>
      </c>
      <c r="D2045" s="41" t="s">
        <v>1607</v>
      </c>
      <c r="E2045" s="44" t="s">
        <v>1995</v>
      </c>
      <c r="F2045" s="18" t="s">
        <v>7</v>
      </c>
      <c r="G2045" s="16">
        <v>0.84930000000000005</v>
      </c>
      <c r="H2045" s="36">
        <f>(Reference!B$12*List!$G2045)+Reference!B$13</f>
        <v>845.48212475015248</v>
      </c>
      <c r="I2045" s="36">
        <f>(Reference!C$12*List!$G2045)+Reference!C$13</f>
        <v>1261.6495086866562</v>
      </c>
      <c r="J2045" s="36">
        <f>(Reference!D$12*List!$G2045)+Reference!D$13</f>
        <v>1510.0252683304579</v>
      </c>
      <c r="K2045" s="36">
        <f>(Reference!E$12*List!$G2045)+Reference!E$13</f>
        <v>1867.6863622175324</v>
      </c>
      <c r="L2045" s="36">
        <f>(Reference!F$12*List!$G2045)+Reference!F$13</f>
        <v>1945.5107669059239</v>
      </c>
      <c r="M2045" s="36">
        <f>(Reference!G$12*List!$G2045)+Reference!G$13</f>
        <v>2203.2696108029359</v>
      </c>
      <c r="N2045" s="36">
        <f>(Reference!H$12*List!$G2045)+Reference!H$13</f>
        <v>2287.1654229492865</v>
      </c>
      <c r="O2045" s="36">
        <f>(Reference!I$12*List!$G2045)+Reference!I$13</f>
        <v>2377.1326425535963</v>
      </c>
      <c r="P2045" s="36">
        <f>(Reference!J$12*List!$G2045)+Reference!J$13</f>
        <v>2751.9040665494667</v>
      </c>
      <c r="Q2045" s="36">
        <f>(Reference!K$12*List!$G2045)+Reference!K$13</f>
        <v>2839.1115554910684</v>
      </c>
      <c r="R2045" s="36">
        <f>(Reference!L$12*List!$G2045)+Reference!L$13</f>
        <v>3063.2016853030318</v>
      </c>
      <c r="S2045" s="36">
        <f>(Reference!M$12*List!$G2045)+Reference!M$13</f>
        <v>3659.8554545806978</v>
      </c>
      <c r="T2045" s="36">
        <f>(Reference!N$12*List!$G2045)+Reference!N$13</f>
        <v>14763.355802923725</v>
      </c>
      <c r="U2045" s="12">
        <f>(Reference!O$12*List!$G2045)+Reference!O$13</f>
        <v>548.73380605038869</v>
      </c>
      <c r="V2045" s="12">
        <f>(Reference!P$12*List!$G2045)+Reference!P$13</f>
        <v>773.21581761645689</v>
      </c>
      <c r="W2045" s="12">
        <f>(Reference!Q$12*List!$G2045)+Reference!Q$13</f>
        <v>386.60790880822844</v>
      </c>
      <c r="X2045" s="54"/>
      <c r="Y2045" s="1" t="str">
        <f t="shared" si="63"/>
        <v>Kidder County, North Dakota</v>
      </c>
      <c r="Z2045" s="41" t="s">
        <v>1607</v>
      </c>
      <c r="AA2045" s="40" t="s">
        <v>2225</v>
      </c>
      <c r="AB2045" s="44" t="s">
        <v>1995</v>
      </c>
      <c r="AC2045" s="63"/>
      <c r="AD2045" s="57">
        <f t="shared" si="62"/>
        <v>0.84930000000000005</v>
      </c>
    </row>
    <row r="2046" spans="1:30" x14ac:dyDescent="0.3">
      <c r="A2046" s="47">
        <v>35220</v>
      </c>
      <c r="B2046" s="19">
        <v>99935</v>
      </c>
      <c r="C2046" s="49" t="s">
        <v>1995</v>
      </c>
      <c r="D2046" s="41" t="s">
        <v>1608</v>
      </c>
      <c r="E2046" s="44" t="s">
        <v>1995</v>
      </c>
      <c r="F2046" s="18" t="s">
        <v>7</v>
      </c>
      <c r="G2046" s="16">
        <v>0.84930000000000005</v>
      </c>
      <c r="H2046" s="36">
        <f>(Reference!B$12*List!$G2046)+Reference!B$13</f>
        <v>845.48212475015248</v>
      </c>
      <c r="I2046" s="36">
        <f>(Reference!C$12*List!$G2046)+Reference!C$13</f>
        <v>1261.6495086866562</v>
      </c>
      <c r="J2046" s="36">
        <f>(Reference!D$12*List!$G2046)+Reference!D$13</f>
        <v>1510.0252683304579</v>
      </c>
      <c r="K2046" s="36">
        <f>(Reference!E$12*List!$G2046)+Reference!E$13</f>
        <v>1867.6863622175324</v>
      </c>
      <c r="L2046" s="36">
        <f>(Reference!F$12*List!$G2046)+Reference!F$13</f>
        <v>1945.5107669059239</v>
      </c>
      <c r="M2046" s="36">
        <f>(Reference!G$12*List!$G2046)+Reference!G$13</f>
        <v>2203.2696108029359</v>
      </c>
      <c r="N2046" s="36">
        <f>(Reference!H$12*List!$G2046)+Reference!H$13</f>
        <v>2287.1654229492865</v>
      </c>
      <c r="O2046" s="36">
        <f>(Reference!I$12*List!$G2046)+Reference!I$13</f>
        <v>2377.1326425535963</v>
      </c>
      <c r="P2046" s="36">
        <f>(Reference!J$12*List!$G2046)+Reference!J$13</f>
        <v>2751.9040665494667</v>
      </c>
      <c r="Q2046" s="36">
        <f>(Reference!K$12*List!$G2046)+Reference!K$13</f>
        <v>2839.1115554910684</v>
      </c>
      <c r="R2046" s="36">
        <f>(Reference!L$12*List!$G2046)+Reference!L$13</f>
        <v>3063.2016853030318</v>
      </c>
      <c r="S2046" s="36">
        <f>(Reference!M$12*List!$G2046)+Reference!M$13</f>
        <v>3659.8554545806978</v>
      </c>
      <c r="T2046" s="36">
        <f>(Reference!N$12*List!$G2046)+Reference!N$13</f>
        <v>14763.355802923725</v>
      </c>
      <c r="U2046" s="12">
        <f>(Reference!O$12*List!$G2046)+Reference!O$13</f>
        <v>548.73380605038869</v>
      </c>
      <c r="V2046" s="12">
        <f>(Reference!P$12*List!$G2046)+Reference!P$13</f>
        <v>773.21581761645689</v>
      </c>
      <c r="W2046" s="12">
        <f>(Reference!Q$12*List!$G2046)+Reference!Q$13</f>
        <v>386.60790880822844</v>
      </c>
      <c r="X2046" s="54"/>
      <c r="Y2046" s="1" t="str">
        <f t="shared" si="63"/>
        <v>La Moure County, North Dakota</v>
      </c>
      <c r="Z2046" s="41" t="s">
        <v>1608</v>
      </c>
      <c r="AA2046" s="40" t="s">
        <v>2225</v>
      </c>
      <c r="AB2046" s="44" t="s">
        <v>1995</v>
      </c>
      <c r="AC2046" s="63"/>
      <c r="AD2046" s="57">
        <f t="shared" si="62"/>
        <v>0.84930000000000005</v>
      </c>
    </row>
    <row r="2047" spans="1:30" x14ac:dyDescent="0.3">
      <c r="A2047" s="47">
        <v>35230</v>
      </c>
      <c r="B2047" s="19">
        <v>99935</v>
      </c>
      <c r="C2047" s="49" t="s">
        <v>1995</v>
      </c>
      <c r="D2047" s="41" t="s">
        <v>559</v>
      </c>
      <c r="E2047" s="44" t="s">
        <v>1995</v>
      </c>
      <c r="F2047" s="18" t="s">
        <v>7</v>
      </c>
      <c r="G2047" s="16">
        <v>0.84930000000000005</v>
      </c>
      <c r="H2047" s="36">
        <f>(Reference!B$12*List!$G2047)+Reference!B$13</f>
        <v>845.48212475015248</v>
      </c>
      <c r="I2047" s="36">
        <f>(Reference!C$12*List!$G2047)+Reference!C$13</f>
        <v>1261.6495086866562</v>
      </c>
      <c r="J2047" s="36">
        <f>(Reference!D$12*List!$G2047)+Reference!D$13</f>
        <v>1510.0252683304579</v>
      </c>
      <c r="K2047" s="36">
        <f>(Reference!E$12*List!$G2047)+Reference!E$13</f>
        <v>1867.6863622175324</v>
      </c>
      <c r="L2047" s="36">
        <f>(Reference!F$12*List!$G2047)+Reference!F$13</f>
        <v>1945.5107669059239</v>
      </c>
      <c r="M2047" s="36">
        <f>(Reference!G$12*List!$G2047)+Reference!G$13</f>
        <v>2203.2696108029359</v>
      </c>
      <c r="N2047" s="36">
        <f>(Reference!H$12*List!$G2047)+Reference!H$13</f>
        <v>2287.1654229492865</v>
      </c>
      <c r="O2047" s="36">
        <f>(Reference!I$12*List!$G2047)+Reference!I$13</f>
        <v>2377.1326425535963</v>
      </c>
      <c r="P2047" s="36">
        <f>(Reference!J$12*List!$G2047)+Reference!J$13</f>
        <v>2751.9040665494667</v>
      </c>
      <c r="Q2047" s="36">
        <f>(Reference!K$12*List!$G2047)+Reference!K$13</f>
        <v>2839.1115554910684</v>
      </c>
      <c r="R2047" s="36">
        <f>(Reference!L$12*List!$G2047)+Reference!L$13</f>
        <v>3063.2016853030318</v>
      </c>
      <c r="S2047" s="36">
        <f>(Reference!M$12*List!$G2047)+Reference!M$13</f>
        <v>3659.8554545806978</v>
      </c>
      <c r="T2047" s="36">
        <f>(Reference!N$12*List!$G2047)+Reference!N$13</f>
        <v>14763.355802923725</v>
      </c>
      <c r="U2047" s="12">
        <f>(Reference!O$12*List!$G2047)+Reference!O$13</f>
        <v>548.73380605038869</v>
      </c>
      <c r="V2047" s="12">
        <f>(Reference!P$12*List!$G2047)+Reference!P$13</f>
        <v>773.21581761645689</v>
      </c>
      <c r="W2047" s="12">
        <f>(Reference!Q$12*List!$G2047)+Reference!Q$13</f>
        <v>386.60790880822844</v>
      </c>
      <c r="X2047" s="54"/>
      <c r="Y2047" s="1" t="str">
        <f t="shared" si="63"/>
        <v>Logan County, North Dakota</v>
      </c>
      <c r="Z2047" s="41" t="s">
        <v>559</v>
      </c>
      <c r="AA2047" s="40" t="s">
        <v>2225</v>
      </c>
      <c r="AB2047" s="44" t="s">
        <v>1995</v>
      </c>
      <c r="AC2047" s="63"/>
      <c r="AD2047" s="57">
        <f t="shared" si="62"/>
        <v>0.84930000000000005</v>
      </c>
    </row>
    <row r="2048" spans="1:30" x14ac:dyDescent="0.3">
      <c r="A2048" s="47">
        <v>35240</v>
      </c>
      <c r="B2048" s="19">
        <v>99935</v>
      </c>
      <c r="C2048" s="49" t="s">
        <v>1995</v>
      </c>
      <c r="D2048" s="41" t="s">
        <v>248</v>
      </c>
      <c r="E2048" s="44" t="s">
        <v>1995</v>
      </c>
      <c r="F2048" s="18" t="s">
        <v>7</v>
      </c>
      <c r="G2048" s="16">
        <v>0.84930000000000005</v>
      </c>
      <c r="H2048" s="36">
        <f>(Reference!B$12*List!$G2048)+Reference!B$13</f>
        <v>845.48212475015248</v>
      </c>
      <c r="I2048" s="36">
        <f>(Reference!C$12*List!$G2048)+Reference!C$13</f>
        <v>1261.6495086866562</v>
      </c>
      <c r="J2048" s="36">
        <f>(Reference!D$12*List!$G2048)+Reference!D$13</f>
        <v>1510.0252683304579</v>
      </c>
      <c r="K2048" s="36">
        <f>(Reference!E$12*List!$G2048)+Reference!E$13</f>
        <v>1867.6863622175324</v>
      </c>
      <c r="L2048" s="36">
        <f>(Reference!F$12*List!$G2048)+Reference!F$13</f>
        <v>1945.5107669059239</v>
      </c>
      <c r="M2048" s="36">
        <f>(Reference!G$12*List!$G2048)+Reference!G$13</f>
        <v>2203.2696108029359</v>
      </c>
      <c r="N2048" s="36">
        <f>(Reference!H$12*List!$G2048)+Reference!H$13</f>
        <v>2287.1654229492865</v>
      </c>
      <c r="O2048" s="36">
        <f>(Reference!I$12*List!$G2048)+Reference!I$13</f>
        <v>2377.1326425535963</v>
      </c>
      <c r="P2048" s="36">
        <f>(Reference!J$12*List!$G2048)+Reference!J$13</f>
        <v>2751.9040665494667</v>
      </c>
      <c r="Q2048" s="36">
        <f>(Reference!K$12*List!$G2048)+Reference!K$13</f>
        <v>2839.1115554910684</v>
      </c>
      <c r="R2048" s="36">
        <f>(Reference!L$12*List!$G2048)+Reference!L$13</f>
        <v>3063.2016853030318</v>
      </c>
      <c r="S2048" s="36">
        <f>(Reference!M$12*List!$G2048)+Reference!M$13</f>
        <v>3659.8554545806978</v>
      </c>
      <c r="T2048" s="36">
        <f>(Reference!N$12*List!$G2048)+Reference!N$13</f>
        <v>14763.355802923725</v>
      </c>
      <c r="U2048" s="12">
        <f>(Reference!O$12*List!$G2048)+Reference!O$13</f>
        <v>548.73380605038869</v>
      </c>
      <c r="V2048" s="12">
        <f>(Reference!P$12*List!$G2048)+Reference!P$13</f>
        <v>773.21581761645689</v>
      </c>
      <c r="W2048" s="12">
        <f>(Reference!Q$12*List!$G2048)+Reference!Q$13</f>
        <v>386.60790880822844</v>
      </c>
      <c r="X2048" s="54"/>
      <c r="Y2048" s="1" t="str">
        <f t="shared" si="63"/>
        <v>Mc Henry County, North Dakota</v>
      </c>
      <c r="Z2048" s="41" t="s">
        <v>248</v>
      </c>
      <c r="AA2048" s="40" t="s">
        <v>2225</v>
      </c>
      <c r="AB2048" s="44" t="s">
        <v>1995</v>
      </c>
      <c r="AC2048" s="63"/>
      <c r="AD2048" s="57">
        <f t="shared" si="62"/>
        <v>0.84930000000000005</v>
      </c>
    </row>
    <row r="2049" spans="1:30" x14ac:dyDescent="0.3">
      <c r="A2049" s="47">
        <v>35250</v>
      </c>
      <c r="B2049" s="19">
        <v>99935</v>
      </c>
      <c r="C2049" s="49" t="s">
        <v>1995</v>
      </c>
      <c r="D2049" s="41" t="s">
        <v>205</v>
      </c>
      <c r="E2049" s="44" t="s">
        <v>1995</v>
      </c>
      <c r="F2049" s="18" t="s">
        <v>7</v>
      </c>
      <c r="G2049" s="16">
        <v>0.84930000000000005</v>
      </c>
      <c r="H2049" s="36">
        <f>(Reference!B$12*List!$G2049)+Reference!B$13</f>
        <v>845.48212475015248</v>
      </c>
      <c r="I2049" s="36">
        <f>(Reference!C$12*List!$G2049)+Reference!C$13</f>
        <v>1261.6495086866562</v>
      </c>
      <c r="J2049" s="36">
        <f>(Reference!D$12*List!$G2049)+Reference!D$13</f>
        <v>1510.0252683304579</v>
      </c>
      <c r="K2049" s="36">
        <f>(Reference!E$12*List!$G2049)+Reference!E$13</f>
        <v>1867.6863622175324</v>
      </c>
      <c r="L2049" s="36">
        <f>(Reference!F$12*List!$G2049)+Reference!F$13</f>
        <v>1945.5107669059239</v>
      </c>
      <c r="M2049" s="36">
        <f>(Reference!G$12*List!$G2049)+Reference!G$13</f>
        <v>2203.2696108029359</v>
      </c>
      <c r="N2049" s="36">
        <f>(Reference!H$12*List!$G2049)+Reference!H$13</f>
        <v>2287.1654229492865</v>
      </c>
      <c r="O2049" s="36">
        <f>(Reference!I$12*List!$G2049)+Reference!I$13</f>
        <v>2377.1326425535963</v>
      </c>
      <c r="P2049" s="36">
        <f>(Reference!J$12*List!$G2049)+Reference!J$13</f>
        <v>2751.9040665494667</v>
      </c>
      <c r="Q2049" s="36">
        <f>(Reference!K$12*List!$G2049)+Reference!K$13</f>
        <v>2839.1115554910684</v>
      </c>
      <c r="R2049" s="36">
        <f>(Reference!L$12*List!$G2049)+Reference!L$13</f>
        <v>3063.2016853030318</v>
      </c>
      <c r="S2049" s="36">
        <f>(Reference!M$12*List!$G2049)+Reference!M$13</f>
        <v>3659.8554545806978</v>
      </c>
      <c r="T2049" s="36">
        <f>(Reference!N$12*List!$G2049)+Reference!N$13</f>
        <v>14763.355802923725</v>
      </c>
      <c r="U2049" s="12">
        <f>(Reference!O$12*List!$G2049)+Reference!O$13</f>
        <v>548.73380605038869</v>
      </c>
      <c r="V2049" s="12">
        <f>(Reference!P$12*List!$G2049)+Reference!P$13</f>
        <v>773.21581761645689</v>
      </c>
      <c r="W2049" s="12">
        <f>(Reference!Q$12*List!$G2049)+Reference!Q$13</f>
        <v>386.60790880822844</v>
      </c>
      <c r="X2049" s="54"/>
      <c r="Y2049" s="1" t="str">
        <f t="shared" si="63"/>
        <v>Mc Intosh County, North Dakota</v>
      </c>
      <c r="Z2049" s="41" t="s">
        <v>205</v>
      </c>
      <c r="AA2049" s="40" t="s">
        <v>2225</v>
      </c>
      <c r="AB2049" s="44" t="s">
        <v>1995</v>
      </c>
      <c r="AC2049" s="63"/>
      <c r="AD2049" s="57">
        <f t="shared" si="62"/>
        <v>0.84930000000000005</v>
      </c>
    </row>
    <row r="2050" spans="1:30" x14ac:dyDescent="0.3">
      <c r="A2050" s="47">
        <v>35260</v>
      </c>
      <c r="B2050" s="19">
        <v>99935</v>
      </c>
      <c r="C2050" s="49" t="s">
        <v>1995</v>
      </c>
      <c r="D2050" s="41" t="s">
        <v>1609</v>
      </c>
      <c r="E2050" s="44" t="s">
        <v>1995</v>
      </c>
      <c r="F2050" s="18" t="s">
        <v>7</v>
      </c>
      <c r="G2050" s="16">
        <v>0.84930000000000005</v>
      </c>
      <c r="H2050" s="36">
        <f>(Reference!B$12*List!$G2050)+Reference!B$13</f>
        <v>845.48212475015248</v>
      </c>
      <c r="I2050" s="36">
        <f>(Reference!C$12*List!$G2050)+Reference!C$13</f>
        <v>1261.6495086866562</v>
      </c>
      <c r="J2050" s="36">
        <f>(Reference!D$12*List!$G2050)+Reference!D$13</f>
        <v>1510.0252683304579</v>
      </c>
      <c r="K2050" s="36">
        <f>(Reference!E$12*List!$G2050)+Reference!E$13</f>
        <v>1867.6863622175324</v>
      </c>
      <c r="L2050" s="36">
        <f>(Reference!F$12*List!$G2050)+Reference!F$13</f>
        <v>1945.5107669059239</v>
      </c>
      <c r="M2050" s="36">
        <f>(Reference!G$12*List!$G2050)+Reference!G$13</f>
        <v>2203.2696108029359</v>
      </c>
      <c r="N2050" s="36">
        <f>(Reference!H$12*List!$G2050)+Reference!H$13</f>
        <v>2287.1654229492865</v>
      </c>
      <c r="O2050" s="36">
        <f>(Reference!I$12*List!$G2050)+Reference!I$13</f>
        <v>2377.1326425535963</v>
      </c>
      <c r="P2050" s="36">
        <f>(Reference!J$12*List!$G2050)+Reference!J$13</f>
        <v>2751.9040665494667</v>
      </c>
      <c r="Q2050" s="36">
        <f>(Reference!K$12*List!$G2050)+Reference!K$13</f>
        <v>2839.1115554910684</v>
      </c>
      <c r="R2050" s="36">
        <f>(Reference!L$12*List!$G2050)+Reference!L$13</f>
        <v>3063.2016853030318</v>
      </c>
      <c r="S2050" s="36">
        <f>(Reference!M$12*List!$G2050)+Reference!M$13</f>
        <v>3659.8554545806978</v>
      </c>
      <c r="T2050" s="36">
        <f>(Reference!N$12*List!$G2050)+Reference!N$13</f>
        <v>14763.355802923725</v>
      </c>
      <c r="U2050" s="12">
        <f>(Reference!O$12*List!$G2050)+Reference!O$13</f>
        <v>548.73380605038869</v>
      </c>
      <c r="V2050" s="12">
        <f>(Reference!P$12*List!$G2050)+Reference!P$13</f>
        <v>773.21581761645689</v>
      </c>
      <c r="W2050" s="12">
        <f>(Reference!Q$12*List!$G2050)+Reference!Q$13</f>
        <v>386.60790880822844</v>
      </c>
      <c r="X2050" s="54"/>
      <c r="Y2050" s="1" t="str">
        <f t="shared" si="63"/>
        <v>Mc Kenzie County, North Dakota</v>
      </c>
      <c r="Z2050" s="41" t="s">
        <v>1609</v>
      </c>
      <c r="AA2050" s="40" t="s">
        <v>2225</v>
      </c>
      <c r="AB2050" s="44" t="s">
        <v>1995</v>
      </c>
      <c r="AC2050" s="63"/>
      <c r="AD2050" s="57">
        <f t="shared" si="62"/>
        <v>0.84930000000000005</v>
      </c>
    </row>
    <row r="2051" spans="1:30" x14ac:dyDescent="0.3">
      <c r="A2051" s="47">
        <v>35270</v>
      </c>
      <c r="B2051" s="19">
        <v>99935</v>
      </c>
      <c r="C2051" s="49" t="s">
        <v>1995</v>
      </c>
      <c r="D2051" s="41" t="s">
        <v>334</v>
      </c>
      <c r="E2051" s="44" t="s">
        <v>1995</v>
      </c>
      <c r="F2051" s="18" t="s">
        <v>7</v>
      </c>
      <c r="G2051" s="16">
        <v>0.84930000000000005</v>
      </c>
      <c r="H2051" s="36">
        <f>(Reference!B$12*List!$G2051)+Reference!B$13</f>
        <v>845.48212475015248</v>
      </c>
      <c r="I2051" s="36">
        <f>(Reference!C$12*List!$G2051)+Reference!C$13</f>
        <v>1261.6495086866562</v>
      </c>
      <c r="J2051" s="36">
        <f>(Reference!D$12*List!$G2051)+Reference!D$13</f>
        <v>1510.0252683304579</v>
      </c>
      <c r="K2051" s="36">
        <f>(Reference!E$12*List!$G2051)+Reference!E$13</f>
        <v>1867.6863622175324</v>
      </c>
      <c r="L2051" s="36">
        <f>(Reference!F$12*List!$G2051)+Reference!F$13</f>
        <v>1945.5107669059239</v>
      </c>
      <c r="M2051" s="36">
        <f>(Reference!G$12*List!$G2051)+Reference!G$13</f>
        <v>2203.2696108029359</v>
      </c>
      <c r="N2051" s="36">
        <f>(Reference!H$12*List!$G2051)+Reference!H$13</f>
        <v>2287.1654229492865</v>
      </c>
      <c r="O2051" s="36">
        <f>(Reference!I$12*List!$G2051)+Reference!I$13</f>
        <v>2377.1326425535963</v>
      </c>
      <c r="P2051" s="36">
        <f>(Reference!J$12*List!$G2051)+Reference!J$13</f>
        <v>2751.9040665494667</v>
      </c>
      <c r="Q2051" s="36">
        <f>(Reference!K$12*List!$G2051)+Reference!K$13</f>
        <v>2839.1115554910684</v>
      </c>
      <c r="R2051" s="36">
        <f>(Reference!L$12*List!$G2051)+Reference!L$13</f>
        <v>3063.2016853030318</v>
      </c>
      <c r="S2051" s="36">
        <f>(Reference!M$12*List!$G2051)+Reference!M$13</f>
        <v>3659.8554545806978</v>
      </c>
      <c r="T2051" s="36">
        <f>(Reference!N$12*List!$G2051)+Reference!N$13</f>
        <v>14763.355802923725</v>
      </c>
      <c r="U2051" s="12">
        <f>(Reference!O$12*List!$G2051)+Reference!O$13</f>
        <v>548.73380605038869</v>
      </c>
      <c r="V2051" s="12">
        <f>(Reference!P$12*List!$G2051)+Reference!P$13</f>
        <v>773.21581761645689</v>
      </c>
      <c r="W2051" s="12">
        <f>(Reference!Q$12*List!$G2051)+Reference!Q$13</f>
        <v>386.60790880822844</v>
      </c>
      <c r="X2051" s="54"/>
      <c r="Y2051" s="1" t="str">
        <f t="shared" si="63"/>
        <v>Mc Lean County, North Dakota</v>
      </c>
      <c r="Z2051" s="41" t="s">
        <v>334</v>
      </c>
      <c r="AA2051" s="40" t="s">
        <v>2225</v>
      </c>
      <c r="AB2051" s="44" t="s">
        <v>1995</v>
      </c>
      <c r="AC2051" s="63"/>
      <c r="AD2051" s="57">
        <f t="shared" si="62"/>
        <v>0.84930000000000005</v>
      </c>
    </row>
    <row r="2052" spans="1:30" x14ac:dyDescent="0.3">
      <c r="A2052" s="47">
        <v>35280</v>
      </c>
      <c r="B2052" s="19">
        <v>99935</v>
      </c>
      <c r="C2052" s="49" t="s">
        <v>1995</v>
      </c>
      <c r="D2052" s="41" t="s">
        <v>254</v>
      </c>
      <c r="E2052" s="44" t="s">
        <v>1995</v>
      </c>
      <c r="F2052" s="18" t="s">
        <v>7</v>
      </c>
      <c r="G2052" s="16">
        <v>0.84930000000000005</v>
      </c>
      <c r="H2052" s="36">
        <f>(Reference!B$12*List!$G2052)+Reference!B$13</f>
        <v>845.48212475015248</v>
      </c>
      <c r="I2052" s="36">
        <f>(Reference!C$12*List!$G2052)+Reference!C$13</f>
        <v>1261.6495086866562</v>
      </c>
      <c r="J2052" s="36">
        <f>(Reference!D$12*List!$G2052)+Reference!D$13</f>
        <v>1510.0252683304579</v>
      </c>
      <c r="K2052" s="36">
        <f>(Reference!E$12*List!$G2052)+Reference!E$13</f>
        <v>1867.6863622175324</v>
      </c>
      <c r="L2052" s="36">
        <f>(Reference!F$12*List!$G2052)+Reference!F$13</f>
        <v>1945.5107669059239</v>
      </c>
      <c r="M2052" s="36">
        <f>(Reference!G$12*List!$G2052)+Reference!G$13</f>
        <v>2203.2696108029359</v>
      </c>
      <c r="N2052" s="36">
        <f>(Reference!H$12*List!$G2052)+Reference!H$13</f>
        <v>2287.1654229492865</v>
      </c>
      <c r="O2052" s="36">
        <f>(Reference!I$12*List!$G2052)+Reference!I$13</f>
        <v>2377.1326425535963</v>
      </c>
      <c r="P2052" s="36">
        <f>(Reference!J$12*List!$G2052)+Reference!J$13</f>
        <v>2751.9040665494667</v>
      </c>
      <c r="Q2052" s="36">
        <f>(Reference!K$12*List!$G2052)+Reference!K$13</f>
        <v>2839.1115554910684</v>
      </c>
      <c r="R2052" s="36">
        <f>(Reference!L$12*List!$G2052)+Reference!L$13</f>
        <v>3063.2016853030318</v>
      </c>
      <c r="S2052" s="36">
        <f>(Reference!M$12*List!$G2052)+Reference!M$13</f>
        <v>3659.8554545806978</v>
      </c>
      <c r="T2052" s="36">
        <f>(Reference!N$12*List!$G2052)+Reference!N$13</f>
        <v>14763.355802923725</v>
      </c>
      <c r="U2052" s="12">
        <f>(Reference!O$12*List!$G2052)+Reference!O$13</f>
        <v>548.73380605038869</v>
      </c>
      <c r="V2052" s="12">
        <f>(Reference!P$12*List!$G2052)+Reference!P$13</f>
        <v>773.21581761645689</v>
      </c>
      <c r="W2052" s="12">
        <f>(Reference!Q$12*List!$G2052)+Reference!Q$13</f>
        <v>386.60790880822844</v>
      </c>
      <c r="X2052" s="54"/>
      <c r="Y2052" s="1" t="str">
        <f t="shared" si="63"/>
        <v>Mercer County, North Dakota</v>
      </c>
      <c r="Z2052" s="41" t="s">
        <v>254</v>
      </c>
      <c r="AA2052" s="40" t="s">
        <v>2225</v>
      </c>
      <c r="AB2052" s="44" t="s">
        <v>1995</v>
      </c>
      <c r="AC2052" s="63"/>
      <c r="AD2052" s="57">
        <f t="shared" si="62"/>
        <v>0.84930000000000005</v>
      </c>
    </row>
    <row r="2053" spans="1:30" x14ac:dyDescent="0.3">
      <c r="A2053" s="47">
        <v>35290</v>
      </c>
      <c r="B2053" s="28">
        <v>13900</v>
      </c>
      <c r="C2053" s="49" t="s">
        <v>2502</v>
      </c>
      <c r="D2053" s="40" t="s">
        <v>537</v>
      </c>
      <c r="E2053" s="43" t="s">
        <v>1995</v>
      </c>
      <c r="F2053" s="18" t="s">
        <v>6</v>
      </c>
      <c r="G2053" s="10">
        <v>0.83279999999999998</v>
      </c>
      <c r="H2053" s="36">
        <f>(Reference!B$12*List!$G2053)+Reference!B$13</f>
        <v>833.05540464797639</v>
      </c>
      <c r="I2053" s="36">
        <f>(Reference!C$12*List!$G2053)+Reference!C$13</f>
        <v>1243.1060470893694</v>
      </c>
      <c r="J2053" s="36">
        <f>(Reference!D$12*List!$G2053)+Reference!D$13</f>
        <v>1487.8312315703065</v>
      </c>
      <c r="K2053" s="36">
        <f>(Reference!E$12*List!$G2053)+Reference!E$13</f>
        <v>1840.2354972228561</v>
      </c>
      <c r="L2053" s="36">
        <f>(Reference!F$12*List!$G2053)+Reference!F$13</f>
        <v>1916.9160550268832</v>
      </c>
      <c r="M2053" s="36">
        <f>(Reference!G$12*List!$G2053)+Reference!G$13</f>
        <v>2170.8864131437667</v>
      </c>
      <c r="N2053" s="36">
        <f>(Reference!H$12*List!$G2053)+Reference!H$13</f>
        <v>2253.5491421239944</v>
      </c>
      <c r="O2053" s="36">
        <f>(Reference!I$12*List!$G2053)+Reference!I$13</f>
        <v>2342.1940422804223</v>
      </c>
      <c r="P2053" s="36">
        <f>(Reference!J$12*List!$G2053)+Reference!J$13</f>
        <v>2711.4571539749927</v>
      </c>
      <c r="Q2053" s="36">
        <f>(Reference!K$12*List!$G2053)+Reference!K$13</f>
        <v>2797.382885414966</v>
      </c>
      <c r="R2053" s="36">
        <f>(Reference!L$12*List!$G2053)+Reference!L$13</f>
        <v>3018.1793851911007</v>
      </c>
      <c r="S2053" s="36">
        <f>(Reference!M$12*List!$G2053)+Reference!M$13</f>
        <v>3606.0636616886409</v>
      </c>
      <c r="T2053" s="36">
        <f>(Reference!N$12*List!$G2053)+Reference!N$13</f>
        <v>14546.367075473117</v>
      </c>
      <c r="U2053" s="12">
        <f>(Reference!O$12*List!$G2053)+Reference!O$13</f>
        <v>540.66863090501829</v>
      </c>
      <c r="V2053" s="12">
        <f>(Reference!P$12*List!$G2053)+Reference!P$13</f>
        <v>761.85125263888949</v>
      </c>
      <c r="W2053" s="12">
        <f>(Reference!Q$12*List!$G2053)+Reference!Q$13</f>
        <v>380.92562631944475</v>
      </c>
      <c r="X2053" s="54"/>
      <c r="Y2053" s="1" t="str">
        <f t="shared" si="63"/>
        <v>Morton County, North Dakota</v>
      </c>
      <c r="Z2053" s="40" t="s">
        <v>537</v>
      </c>
      <c r="AA2053" s="40" t="s">
        <v>2225</v>
      </c>
      <c r="AB2053" s="43" t="s">
        <v>1995</v>
      </c>
      <c r="AC2053" s="62"/>
      <c r="AD2053" s="57">
        <f t="shared" si="62"/>
        <v>0.83279999999999998</v>
      </c>
    </row>
    <row r="2054" spans="1:30" x14ac:dyDescent="0.3">
      <c r="A2054" s="47">
        <v>35300</v>
      </c>
      <c r="B2054" s="19">
        <v>99935</v>
      </c>
      <c r="C2054" s="49" t="s">
        <v>1995</v>
      </c>
      <c r="D2054" s="41" t="s">
        <v>1610</v>
      </c>
      <c r="E2054" s="44" t="s">
        <v>1995</v>
      </c>
      <c r="F2054" s="18" t="s">
        <v>7</v>
      </c>
      <c r="G2054" s="16">
        <v>0.84930000000000005</v>
      </c>
      <c r="H2054" s="36">
        <f>(Reference!B$12*List!$G2054)+Reference!B$13</f>
        <v>845.48212475015248</v>
      </c>
      <c r="I2054" s="36">
        <f>(Reference!C$12*List!$G2054)+Reference!C$13</f>
        <v>1261.6495086866562</v>
      </c>
      <c r="J2054" s="36">
        <f>(Reference!D$12*List!$G2054)+Reference!D$13</f>
        <v>1510.0252683304579</v>
      </c>
      <c r="K2054" s="36">
        <f>(Reference!E$12*List!$G2054)+Reference!E$13</f>
        <v>1867.6863622175324</v>
      </c>
      <c r="L2054" s="36">
        <f>(Reference!F$12*List!$G2054)+Reference!F$13</f>
        <v>1945.5107669059239</v>
      </c>
      <c r="M2054" s="36">
        <f>(Reference!G$12*List!$G2054)+Reference!G$13</f>
        <v>2203.2696108029359</v>
      </c>
      <c r="N2054" s="36">
        <f>(Reference!H$12*List!$G2054)+Reference!H$13</f>
        <v>2287.1654229492865</v>
      </c>
      <c r="O2054" s="36">
        <f>(Reference!I$12*List!$G2054)+Reference!I$13</f>
        <v>2377.1326425535963</v>
      </c>
      <c r="P2054" s="36">
        <f>(Reference!J$12*List!$G2054)+Reference!J$13</f>
        <v>2751.9040665494667</v>
      </c>
      <c r="Q2054" s="36">
        <f>(Reference!K$12*List!$G2054)+Reference!K$13</f>
        <v>2839.1115554910684</v>
      </c>
      <c r="R2054" s="36">
        <f>(Reference!L$12*List!$G2054)+Reference!L$13</f>
        <v>3063.2016853030318</v>
      </c>
      <c r="S2054" s="36">
        <f>(Reference!M$12*List!$G2054)+Reference!M$13</f>
        <v>3659.8554545806978</v>
      </c>
      <c r="T2054" s="36">
        <f>(Reference!N$12*List!$G2054)+Reference!N$13</f>
        <v>14763.355802923725</v>
      </c>
      <c r="U2054" s="12">
        <f>(Reference!O$12*List!$G2054)+Reference!O$13</f>
        <v>548.73380605038869</v>
      </c>
      <c r="V2054" s="12">
        <f>(Reference!P$12*List!$G2054)+Reference!P$13</f>
        <v>773.21581761645689</v>
      </c>
      <c r="W2054" s="12">
        <f>(Reference!Q$12*List!$G2054)+Reference!Q$13</f>
        <v>386.60790880822844</v>
      </c>
      <c r="X2054" s="54"/>
      <c r="Y2054" s="1" t="str">
        <f t="shared" si="63"/>
        <v>Mountrail County, North Dakota</v>
      </c>
      <c r="Z2054" s="41" t="s">
        <v>1610</v>
      </c>
      <c r="AA2054" s="40" t="s">
        <v>2225</v>
      </c>
      <c r="AB2054" s="44" t="s">
        <v>1995</v>
      </c>
      <c r="AC2054" s="63"/>
      <c r="AD2054" s="57">
        <f t="shared" si="62"/>
        <v>0.84930000000000005</v>
      </c>
    </row>
    <row r="2055" spans="1:30" x14ac:dyDescent="0.3">
      <c r="A2055" s="47">
        <v>35310</v>
      </c>
      <c r="B2055" s="19">
        <v>99935</v>
      </c>
      <c r="C2055" s="49" t="s">
        <v>1995</v>
      </c>
      <c r="D2055" s="41" t="s">
        <v>804</v>
      </c>
      <c r="E2055" s="44" t="s">
        <v>1995</v>
      </c>
      <c r="F2055" s="18" t="s">
        <v>7</v>
      </c>
      <c r="G2055" s="16">
        <v>0.84930000000000005</v>
      </c>
      <c r="H2055" s="36">
        <f>(Reference!B$12*List!$G2055)+Reference!B$13</f>
        <v>845.48212475015248</v>
      </c>
      <c r="I2055" s="36">
        <f>(Reference!C$12*List!$G2055)+Reference!C$13</f>
        <v>1261.6495086866562</v>
      </c>
      <c r="J2055" s="36">
        <f>(Reference!D$12*List!$G2055)+Reference!D$13</f>
        <v>1510.0252683304579</v>
      </c>
      <c r="K2055" s="36">
        <f>(Reference!E$12*List!$G2055)+Reference!E$13</f>
        <v>1867.6863622175324</v>
      </c>
      <c r="L2055" s="36">
        <f>(Reference!F$12*List!$G2055)+Reference!F$13</f>
        <v>1945.5107669059239</v>
      </c>
      <c r="M2055" s="36">
        <f>(Reference!G$12*List!$G2055)+Reference!G$13</f>
        <v>2203.2696108029359</v>
      </c>
      <c r="N2055" s="36">
        <f>(Reference!H$12*List!$G2055)+Reference!H$13</f>
        <v>2287.1654229492865</v>
      </c>
      <c r="O2055" s="36">
        <f>(Reference!I$12*List!$G2055)+Reference!I$13</f>
        <v>2377.1326425535963</v>
      </c>
      <c r="P2055" s="36">
        <f>(Reference!J$12*List!$G2055)+Reference!J$13</f>
        <v>2751.9040665494667</v>
      </c>
      <c r="Q2055" s="36">
        <f>(Reference!K$12*List!$G2055)+Reference!K$13</f>
        <v>2839.1115554910684</v>
      </c>
      <c r="R2055" s="36">
        <f>(Reference!L$12*List!$G2055)+Reference!L$13</f>
        <v>3063.2016853030318</v>
      </c>
      <c r="S2055" s="36">
        <f>(Reference!M$12*List!$G2055)+Reference!M$13</f>
        <v>3659.8554545806978</v>
      </c>
      <c r="T2055" s="36">
        <f>(Reference!N$12*List!$G2055)+Reference!N$13</f>
        <v>14763.355802923725</v>
      </c>
      <c r="U2055" s="12">
        <f>(Reference!O$12*List!$G2055)+Reference!O$13</f>
        <v>548.73380605038869</v>
      </c>
      <c r="V2055" s="12">
        <f>(Reference!P$12*List!$G2055)+Reference!P$13</f>
        <v>773.21581761645689</v>
      </c>
      <c r="W2055" s="12">
        <f>(Reference!Q$12*List!$G2055)+Reference!Q$13</f>
        <v>386.60790880822844</v>
      </c>
      <c r="X2055" s="54"/>
      <c r="Y2055" s="1" t="str">
        <f t="shared" si="63"/>
        <v>Nelson County, North Dakota</v>
      </c>
      <c r="Z2055" s="41" t="s">
        <v>804</v>
      </c>
      <c r="AA2055" s="40" t="s">
        <v>2225</v>
      </c>
      <c r="AB2055" s="44" t="s">
        <v>1995</v>
      </c>
      <c r="AC2055" s="63"/>
      <c r="AD2055" s="57">
        <f t="shared" si="62"/>
        <v>0.84930000000000005</v>
      </c>
    </row>
    <row r="2056" spans="1:30" x14ac:dyDescent="0.3">
      <c r="A2056" s="47">
        <v>35320</v>
      </c>
      <c r="B2056" s="28">
        <v>13900</v>
      </c>
      <c r="C2056" s="49" t="s">
        <v>2502</v>
      </c>
      <c r="D2056" s="40" t="s">
        <v>897</v>
      </c>
      <c r="E2056" s="43" t="s">
        <v>1995</v>
      </c>
      <c r="F2056" s="18" t="s">
        <v>6</v>
      </c>
      <c r="G2056" s="10">
        <v>0.83279999999999998</v>
      </c>
      <c r="H2056" s="36">
        <f>(Reference!B$12*List!$G2056)+Reference!B$13</f>
        <v>833.05540464797639</v>
      </c>
      <c r="I2056" s="36">
        <f>(Reference!C$12*List!$G2056)+Reference!C$13</f>
        <v>1243.1060470893694</v>
      </c>
      <c r="J2056" s="36">
        <f>(Reference!D$12*List!$G2056)+Reference!D$13</f>
        <v>1487.8312315703065</v>
      </c>
      <c r="K2056" s="36">
        <f>(Reference!E$12*List!$G2056)+Reference!E$13</f>
        <v>1840.2354972228561</v>
      </c>
      <c r="L2056" s="36">
        <f>(Reference!F$12*List!$G2056)+Reference!F$13</f>
        <v>1916.9160550268832</v>
      </c>
      <c r="M2056" s="36">
        <f>(Reference!G$12*List!$G2056)+Reference!G$13</f>
        <v>2170.8864131437667</v>
      </c>
      <c r="N2056" s="36">
        <f>(Reference!H$12*List!$G2056)+Reference!H$13</f>
        <v>2253.5491421239944</v>
      </c>
      <c r="O2056" s="36">
        <f>(Reference!I$12*List!$G2056)+Reference!I$13</f>
        <v>2342.1940422804223</v>
      </c>
      <c r="P2056" s="36">
        <f>(Reference!J$12*List!$G2056)+Reference!J$13</f>
        <v>2711.4571539749927</v>
      </c>
      <c r="Q2056" s="36">
        <f>(Reference!K$12*List!$G2056)+Reference!K$13</f>
        <v>2797.382885414966</v>
      </c>
      <c r="R2056" s="36">
        <f>(Reference!L$12*List!$G2056)+Reference!L$13</f>
        <v>3018.1793851911007</v>
      </c>
      <c r="S2056" s="36">
        <f>(Reference!M$12*List!$G2056)+Reference!M$13</f>
        <v>3606.0636616886409</v>
      </c>
      <c r="T2056" s="36">
        <f>(Reference!N$12*List!$G2056)+Reference!N$13</f>
        <v>14546.367075473117</v>
      </c>
      <c r="U2056" s="12">
        <f>(Reference!O$12*List!$G2056)+Reference!O$13</f>
        <v>540.66863090501829</v>
      </c>
      <c r="V2056" s="12">
        <f>(Reference!P$12*List!$G2056)+Reference!P$13</f>
        <v>761.85125263888949</v>
      </c>
      <c r="W2056" s="12">
        <f>(Reference!Q$12*List!$G2056)+Reference!Q$13</f>
        <v>380.92562631944475</v>
      </c>
      <c r="X2056" s="54"/>
      <c r="Y2056" s="1" t="str">
        <f t="shared" si="63"/>
        <v>Oliver County, North Dakota</v>
      </c>
      <c r="Z2056" s="40" t="s">
        <v>897</v>
      </c>
      <c r="AA2056" s="40" t="s">
        <v>2225</v>
      </c>
      <c r="AB2056" s="43" t="s">
        <v>1995</v>
      </c>
      <c r="AC2056" s="62"/>
      <c r="AD2056" s="57">
        <f t="shared" si="62"/>
        <v>0.83279999999999998</v>
      </c>
    </row>
    <row r="2057" spans="1:30" x14ac:dyDescent="0.3">
      <c r="A2057" s="47">
        <v>35330</v>
      </c>
      <c r="B2057" s="19">
        <v>99935</v>
      </c>
      <c r="C2057" s="49" t="s">
        <v>1995</v>
      </c>
      <c r="D2057" s="41" t="s">
        <v>1611</v>
      </c>
      <c r="E2057" s="44" t="s">
        <v>1995</v>
      </c>
      <c r="F2057" s="18" t="s">
        <v>7</v>
      </c>
      <c r="G2057" s="16">
        <v>0.84930000000000005</v>
      </c>
      <c r="H2057" s="36">
        <f>(Reference!B$12*List!$G2057)+Reference!B$13</f>
        <v>845.48212475015248</v>
      </c>
      <c r="I2057" s="36">
        <f>(Reference!C$12*List!$G2057)+Reference!C$13</f>
        <v>1261.6495086866562</v>
      </c>
      <c r="J2057" s="36">
        <f>(Reference!D$12*List!$G2057)+Reference!D$13</f>
        <v>1510.0252683304579</v>
      </c>
      <c r="K2057" s="36">
        <f>(Reference!E$12*List!$G2057)+Reference!E$13</f>
        <v>1867.6863622175324</v>
      </c>
      <c r="L2057" s="36">
        <f>(Reference!F$12*List!$G2057)+Reference!F$13</f>
        <v>1945.5107669059239</v>
      </c>
      <c r="M2057" s="36">
        <f>(Reference!G$12*List!$G2057)+Reference!G$13</f>
        <v>2203.2696108029359</v>
      </c>
      <c r="N2057" s="36">
        <f>(Reference!H$12*List!$G2057)+Reference!H$13</f>
        <v>2287.1654229492865</v>
      </c>
      <c r="O2057" s="36">
        <f>(Reference!I$12*List!$G2057)+Reference!I$13</f>
        <v>2377.1326425535963</v>
      </c>
      <c r="P2057" s="36">
        <f>(Reference!J$12*List!$G2057)+Reference!J$13</f>
        <v>2751.9040665494667</v>
      </c>
      <c r="Q2057" s="36">
        <f>(Reference!K$12*List!$G2057)+Reference!K$13</f>
        <v>2839.1115554910684</v>
      </c>
      <c r="R2057" s="36">
        <f>(Reference!L$12*List!$G2057)+Reference!L$13</f>
        <v>3063.2016853030318</v>
      </c>
      <c r="S2057" s="36">
        <f>(Reference!M$12*List!$G2057)+Reference!M$13</f>
        <v>3659.8554545806978</v>
      </c>
      <c r="T2057" s="36">
        <f>(Reference!N$12*List!$G2057)+Reference!N$13</f>
        <v>14763.355802923725</v>
      </c>
      <c r="U2057" s="12">
        <f>(Reference!O$12*List!$G2057)+Reference!O$13</f>
        <v>548.73380605038869</v>
      </c>
      <c r="V2057" s="12">
        <f>(Reference!P$12*List!$G2057)+Reference!P$13</f>
        <v>773.21581761645689</v>
      </c>
      <c r="W2057" s="12">
        <f>(Reference!Q$12*List!$G2057)+Reference!Q$13</f>
        <v>386.60790880822844</v>
      </c>
      <c r="X2057" s="54"/>
      <c r="Y2057" s="1" t="str">
        <f t="shared" si="63"/>
        <v>Pembina County, North Dakota</v>
      </c>
      <c r="Z2057" s="41" t="s">
        <v>1611</v>
      </c>
      <c r="AA2057" s="40" t="s">
        <v>2225</v>
      </c>
      <c r="AB2057" s="44" t="s">
        <v>1995</v>
      </c>
      <c r="AC2057" s="63"/>
      <c r="AD2057" s="57">
        <f t="shared" si="62"/>
        <v>0.84930000000000005</v>
      </c>
    </row>
    <row r="2058" spans="1:30" x14ac:dyDescent="0.3">
      <c r="A2058" s="47">
        <v>35340</v>
      </c>
      <c r="B2058" s="19">
        <v>99935</v>
      </c>
      <c r="C2058" s="49" t="s">
        <v>1995</v>
      </c>
      <c r="D2058" s="41" t="s">
        <v>830</v>
      </c>
      <c r="E2058" s="44" t="s">
        <v>1995</v>
      </c>
      <c r="F2058" s="18" t="s">
        <v>7</v>
      </c>
      <c r="G2058" s="16">
        <v>0.84930000000000005</v>
      </c>
      <c r="H2058" s="36">
        <f>(Reference!B$12*List!$G2058)+Reference!B$13</f>
        <v>845.48212475015248</v>
      </c>
      <c r="I2058" s="36">
        <f>(Reference!C$12*List!$G2058)+Reference!C$13</f>
        <v>1261.6495086866562</v>
      </c>
      <c r="J2058" s="36">
        <f>(Reference!D$12*List!$G2058)+Reference!D$13</f>
        <v>1510.0252683304579</v>
      </c>
      <c r="K2058" s="36">
        <f>(Reference!E$12*List!$G2058)+Reference!E$13</f>
        <v>1867.6863622175324</v>
      </c>
      <c r="L2058" s="36">
        <f>(Reference!F$12*List!$G2058)+Reference!F$13</f>
        <v>1945.5107669059239</v>
      </c>
      <c r="M2058" s="36">
        <f>(Reference!G$12*List!$G2058)+Reference!G$13</f>
        <v>2203.2696108029359</v>
      </c>
      <c r="N2058" s="36">
        <f>(Reference!H$12*List!$G2058)+Reference!H$13</f>
        <v>2287.1654229492865</v>
      </c>
      <c r="O2058" s="36">
        <f>(Reference!I$12*List!$G2058)+Reference!I$13</f>
        <v>2377.1326425535963</v>
      </c>
      <c r="P2058" s="36">
        <f>(Reference!J$12*List!$G2058)+Reference!J$13</f>
        <v>2751.9040665494667</v>
      </c>
      <c r="Q2058" s="36">
        <f>(Reference!K$12*List!$G2058)+Reference!K$13</f>
        <v>2839.1115554910684</v>
      </c>
      <c r="R2058" s="36">
        <f>(Reference!L$12*List!$G2058)+Reference!L$13</f>
        <v>3063.2016853030318</v>
      </c>
      <c r="S2058" s="36">
        <f>(Reference!M$12*List!$G2058)+Reference!M$13</f>
        <v>3659.8554545806978</v>
      </c>
      <c r="T2058" s="36">
        <f>(Reference!N$12*List!$G2058)+Reference!N$13</f>
        <v>14763.355802923725</v>
      </c>
      <c r="U2058" s="12">
        <f>(Reference!O$12*List!$G2058)+Reference!O$13</f>
        <v>548.73380605038869</v>
      </c>
      <c r="V2058" s="12">
        <f>(Reference!P$12*List!$G2058)+Reference!P$13</f>
        <v>773.21581761645689</v>
      </c>
      <c r="W2058" s="12">
        <f>(Reference!Q$12*List!$G2058)+Reference!Q$13</f>
        <v>386.60790880822844</v>
      </c>
      <c r="X2058" s="54"/>
      <c r="Y2058" s="1" t="str">
        <f t="shared" si="63"/>
        <v>Pierce County, North Dakota</v>
      </c>
      <c r="Z2058" s="41" t="s">
        <v>830</v>
      </c>
      <c r="AA2058" s="40" t="s">
        <v>2225</v>
      </c>
      <c r="AB2058" s="44" t="s">
        <v>1995</v>
      </c>
      <c r="AC2058" s="63"/>
      <c r="AD2058" s="57">
        <f t="shared" ref="AD2058:AD2121" si="64">IFERROR(INDEX($AH$9:$AH$3254,MATCH($B2058,$AE$9:$AE$3254,0)),"")</f>
        <v>0.84930000000000005</v>
      </c>
    </row>
    <row r="2059" spans="1:30" x14ac:dyDescent="0.3">
      <c r="A2059" s="47">
        <v>35350</v>
      </c>
      <c r="B2059" s="19">
        <v>99935</v>
      </c>
      <c r="C2059" s="49" t="s">
        <v>1995</v>
      </c>
      <c r="D2059" s="41" t="s">
        <v>423</v>
      </c>
      <c r="E2059" s="44" t="s">
        <v>1995</v>
      </c>
      <c r="F2059" s="18" t="s">
        <v>7</v>
      </c>
      <c r="G2059" s="16">
        <v>0.84930000000000005</v>
      </c>
      <c r="H2059" s="36">
        <f>(Reference!B$12*List!$G2059)+Reference!B$13</f>
        <v>845.48212475015248</v>
      </c>
      <c r="I2059" s="36">
        <f>(Reference!C$12*List!$G2059)+Reference!C$13</f>
        <v>1261.6495086866562</v>
      </c>
      <c r="J2059" s="36">
        <f>(Reference!D$12*List!$G2059)+Reference!D$13</f>
        <v>1510.0252683304579</v>
      </c>
      <c r="K2059" s="36">
        <f>(Reference!E$12*List!$G2059)+Reference!E$13</f>
        <v>1867.6863622175324</v>
      </c>
      <c r="L2059" s="36">
        <f>(Reference!F$12*List!$G2059)+Reference!F$13</f>
        <v>1945.5107669059239</v>
      </c>
      <c r="M2059" s="36">
        <f>(Reference!G$12*List!$G2059)+Reference!G$13</f>
        <v>2203.2696108029359</v>
      </c>
      <c r="N2059" s="36">
        <f>(Reference!H$12*List!$G2059)+Reference!H$13</f>
        <v>2287.1654229492865</v>
      </c>
      <c r="O2059" s="36">
        <f>(Reference!I$12*List!$G2059)+Reference!I$13</f>
        <v>2377.1326425535963</v>
      </c>
      <c r="P2059" s="36">
        <f>(Reference!J$12*List!$G2059)+Reference!J$13</f>
        <v>2751.9040665494667</v>
      </c>
      <c r="Q2059" s="36">
        <f>(Reference!K$12*List!$G2059)+Reference!K$13</f>
        <v>2839.1115554910684</v>
      </c>
      <c r="R2059" s="36">
        <f>(Reference!L$12*List!$G2059)+Reference!L$13</f>
        <v>3063.2016853030318</v>
      </c>
      <c r="S2059" s="36">
        <f>(Reference!M$12*List!$G2059)+Reference!M$13</f>
        <v>3659.8554545806978</v>
      </c>
      <c r="T2059" s="36">
        <f>(Reference!N$12*List!$G2059)+Reference!N$13</f>
        <v>14763.355802923725</v>
      </c>
      <c r="U2059" s="12">
        <f>(Reference!O$12*List!$G2059)+Reference!O$13</f>
        <v>548.73380605038869</v>
      </c>
      <c r="V2059" s="12">
        <f>(Reference!P$12*List!$G2059)+Reference!P$13</f>
        <v>773.21581761645689</v>
      </c>
      <c r="W2059" s="12">
        <f>(Reference!Q$12*List!$G2059)+Reference!Q$13</f>
        <v>386.60790880822844</v>
      </c>
      <c r="X2059" s="54"/>
      <c r="Y2059" s="1" t="str">
        <f t="shared" si="63"/>
        <v>Ramsey County, North Dakota</v>
      </c>
      <c r="Z2059" s="41" t="s">
        <v>423</v>
      </c>
      <c r="AA2059" s="40" t="s">
        <v>2225</v>
      </c>
      <c r="AB2059" s="44" t="s">
        <v>1995</v>
      </c>
      <c r="AC2059" s="63"/>
      <c r="AD2059" s="57">
        <f t="shared" si="64"/>
        <v>0.84930000000000005</v>
      </c>
    </row>
    <row r="2060" spans="1:30" x14ac:dyDescent="0.3">
      <c r="A2060" s="47">
        <v>35360</v>
      </c>
      <c r="B2060" s="19">
        <v>99935</v>
      </c>
      <c r="C2060" s="49" t="s">
        <v>1995</v>
      </c>
      <c r="D2060" s="41" t="s">
        <v>1612</v>
      </c>
      <c r="E2060" s="44" t="s">
        <v>1995</v>
      </c>
      <c r="F2060" s="18" t="s">
        <v>7</v>
      </c>
      <c r="G2060" s="16">
        <v>0.84930000000000005</v>
      </c>
      <c r="H2060" s="36">
        <f>(Reference!B$12*List!$G2060)+Reference!B$13</f>
        <v>845.48212475015248</v>
      </c>
      <c r="I2060" s="36">
        <f>(Reference!C$12*List!$G2060)+Reference!C$13</f>
        <v>1261.6495086866562</v>
      </c>
      <c r="J2060" s="36">
        <f>(Reference!D$12*List!$G2060)+Reference!D$13</f>
        <v>1510.0252683304579</v>
      </c>
      <c r="K2060" s="36">
        <f>(Reference!E$12*List!$G2060)+Reference!E$13</f>
        <v>1867.6863622175324</v>
      </c>
      <c r="L2060" s="36">
        <f>(Reference!F$12*List!$G2060)+Reference!F$13</f>
        <v>1945.5107669059239</v>
      </c>
      <c r="M2060" s="36">
        <f>(Reference!G$12*List!$G2060)+Reference!G$13</f>
        <v>2203.2696108029359</v>
      </c>
      <c r="N2060" s="36">
        <f>(Reference!H$12*List!$G2060)+Reference!H$13</f>
        <v>2287.1654229492865</v>
      </c>
      <c r="O2060" s="36">
        <f>(Reference!I$12*List!$G2060)+Reference!I$13</f>
        <v>2377.1326425535963</v>
      </c>
      <c r="P2060" s="36">
        <f>(Reference!J$12*List!$G2060)+Reference!J$13</f>
        <v>2751.9040665494667</v>
      </c>
      <c r="Q2060" s="36">
        <f>(Reference!K$12*List!$G2060)+Reference!K$13</f>
        <v>2839.1115554910684</v>
      </c>
      <c r="R2060" s="36">
        <f>(Reference!L$12*List!$G2060)+Reference!L$13</f>
        <v>3063.2016853030318</v>
      </c>
      <c r="S2060" s="36">
        <f>(Reference!M$12*List!$G2060)+Reference!M$13</f>
        <v>3659.8554545806978</v>
      </c>
      <c r="T2060" s="36">
        <f>(Reference!N$12*List!$G2060)+Reference!N$13</f>
        <v>14763.355802923725</v>
      </c>
      <c r="U2060" s="12">
        <f>(Reference!O$12*List!$G2060)+Reference!O$13</f>
        <v>548.73380605038869</v>
      </c>
      <c r="V2060" s="12">
        <f>(Reference!P$12*List!$G2060)+Reference!P$13</f>
        <v>773.21581761645689</v>
      </c>
      <c r="W2060" s="12">
        <f>(Reference!Q$12*List!$G2060)+Reference!Q$13</f>
        <v>386.60790880822844</v>
      </c>
      <c r="X2060" s="54"/>
      <c r="Y2060" s="1" t="str">
        <f t="shared" ref="Y2060:Y2123" si="65">CONCATENATE(Z2060, AA2060, AB2060)</f>
        <v>Ransom County, North Dakota</v>
      </c>
      <c r="Z2060" s="41" t="s">
        <v>1612</v>
      </c>
      <c r="AA2060" s="40" t="s">
        <v>2225</v>
      </c>
      <c r="AB2060" s="44" t="s">
        <v>1995</v>
      </c>
      <c r="AC2060" s="63"/>
      <c r="AD2060" s="57">
        <f t="shared" si="64"/>
        <v>0.84930000000000005</v>
      </c>
    </row>
    <row r="2061" spans="1:30" x14ac:dyDescent="0.3">
      <c r="A2061" s="47">
        <v>35370</v>
      </c>
      <c r="B2061" s="19">
        <v>99935</v>
      </c>
      <c r="C2061" s="49" t="s">
        <v>1995</v>
      </c>
      <c r="D2061" s="41" t="s">
        <v>1396</v>
      </c>
      <c r="E2061" s="44" t="s">
        <v>1995</v>
      </c>
      <c r="F2061" s="18" t="s">
        <v>7</v>
      </c>
      <c r="G2061" s="16">
        <v>0.84930000000000005</v>
      </c>
      <c r="H2061" s="36">
        <f>(Reference!B$12*List!$G2061)+Reference!B$13</f>
        <v>845.48212475015248</v>
      </c>
      <c r="I2061" s="36">
        <f>(Reference!C$12*List!$G2061)+Reference!C$13</f>
        <v>1261.6495086866562</v>
      </c>
      <c r="J2061" s="36">
        <f>(Reference!D$12*List!$G2061)+Reference!D$13</f>
        <v>1510.0252683304579</v>
      </c>
      <c r="K2061" s="36">
        <f>(Reference!E$12*List!$G2061)+Reference!E$13</f>
        <v>1867.6863622175324</v>
      </c>
      <c r="L2061" s="36">
        <f>(Reference!F$12*List!$G2061)+Reference!F$13</f>
        <v>1945.5107669059239</v>
      </c>
      <c r="M2061" s="36">
        <f>(Reference!G$12*List!$G2061)+Reference!G$13</f>
        <v>2203.2696108029359</v>
      </c>
      <c r="N2061" s="36">
        <f>(Reference!H$12*List!$G2061)+Reference!H$13</f>
        <v>2287.1654229492865</v>
      </c>
      <c r="O2061" s="36">
        <f>(Reference!I$12*List!$G2061)+Reference!I$13</f>
        <v>2377.1326425535963</v>
      </c>
      <c r="P2061" s="36">
        <f>(Reference!J$12*List!$G2061)+Reference!J$13</f>
        <v>2751.9040665494667</v>
      </c>
      <c r="Q2061" s="36">
        <f>(Reference!K$12*List!$G2061)+Reference!K$13</f>
        <v>2839.1115554910684</v>
      </c>
      <c r="R2061" s="36">
        <f>(Reference!L$12*List!$G2061)+Reference!L$13</f>
        <v>3063.2016853030318</v>
      </c>
      <c r="S2061" s="36">
        <f>(Reference!M$12*List!$G2061)+Reference!M$13</f>
        <v>3659.8554545806978</v>
      </c>
      <c r="T2061" s="36">
        <f>(Reference!N$12*List!$G2061)+Reference!N$13</f>
        <v>14763.355802923725</v>
      </c>
      <c r="U2061" s="12">
        <f>(Reference!O$12*List!$G2061)+Reference!O$13</f>
        <v>548.73380605038869</v>
      </c>
      <c r="V2061" s="12">
        <f>(Reference!P$12*List!$G2061)+Reference!P$13</f>
        <v>773.21581761645689</v>
      </c>
      <c r="W2061" s="12">
        <f>(Reference!Q$12*List!$G2061)+Reference!Q$13</f>
        <v>386.60790880822844</v>
      </c>
      <c r="X2061" s="54"/>
      <c r="Y2061" s="1" t="str">
        <f t="shared" si="65"/>
        <v>Renville County, North Dakota</v>
      </c>
      <c r="Z2061" s="41" t="s">
        <v>1396</v>
      </c>
      <c r="AA2061" s="40" t="s">
        <v>2225</v>
      </c>
      <c r="AB2061" s="44" t="s">
        <v>1995</v>
      </c>
      <c r="AC2061" s="63"/>
      <c r="AD2061" s="57">
        <f t="shared" si="64"/>
        <v>0.84930000000000005</v>
      </c>
    </row>
    <row r="2062" spans="1:30" x14ac:dyDescent="0.3">
      <c r="A2062" s="47">
        <v>35380</v>
      </c>
      <c r="B2062" s="19">
        <v>99935</v>
      </c>
      <c r="C2062" s="49" t="s">
        <v>1995</v>
      </c>
      <c r="D2062" s="41" t="s">
        <v>550</v>
      </c>
      <c r="E2062" s="44" t="s">
        <v>1995</v>
      </c>
      <c r="F2062" s="18" t="s">
        <v>7</v>
      </c>
      <c r="G2062" s="16">
        <v>0.84930000000000005</v>
      </c>
      <c r="H2062" s="36">
        <f>(Reference!B$12*List!$G2062)+Reference!B$13</f>
        <v>845.48212475015248</v>
      </c>
      <c r="I2062" s="36">
        <f>(Reference!C$12*List!$G2062)+Reference!C$13</f>
        <v>1261.6495086866562</v>
      </c>
      <c r="J2062" s="36">
        <f>(Reference!D$12*List!$G2062)+Reference!D$13</f>
        <v>1510.0252683304579</v>
      </c>
      <c r="K2062" s="36">
        <f>(Reference!E$12*List!$G2062)+Reference!E$13</f>
        <v>1867.6863622175324</v>
      </c>
      <c r="L2062" s="36">
        <f>(Reference!F$12*List!$G2062)+Reference!F$13</f>
        <v>1945.5107669059239</v>
      </c>
      <c r="M2062" s="36">
        <f>(Reference!G$12*List!$G2062)+Reference!G$13</f>
        <v>2203.2696108029359</v>
      </c>
      <c r="N2062" s="36">
        <f>(Reference!H$12*List!$G2062)+Reference!H$13</f>
        <v>2287.1654229492865</v>
      </c>
      <c r="O2062" s="36">
        <f>(Reference!I$12*List!$G2062)+Reference!I$13</f>
        <v>2377.1326425535963</v>
      </c>
      <c r="P2062" s="36">
        <f>(Reference!J$12*List!$G2062)+Reference!J$13</f>
        <v>2751.9040665494667</v>
      </c>
      <c r="Q2062" s="36">
        <f>(Reference!K$12*List!$G2062)+Reference!K$13</f>
        <v>2839.1115554910684</v>
      </c>
      <c r="R2062" s="36">
        <f>(Reference!L$12*List!$G2062)+Reference!L$13</f>
        <v>3063.2016853030318</v>
      </c>
      <c r="S2062" s="36">
        <f>(Reference!M$12*List!$G2062)+Reference!M$13</f>
        <v>3659.8554545806978</v>
      </c>
      <c r="T2062" s="36">
        <f>(Reference!N$12*List!$G2062)+Reference!N$13</f>
        <v>14763.355802923725</v>
      </c>
      <c r="U2062" s="12">
        <f>(Reference!O$12*List!$G2062)+Reference!O$13</f>
        <v>548.73380605038869</v>
      </c>
      <c r="V2062" s="12">
        <f>(Reference!P$12*List!$G2062)+Reference!P$13</f>
        <v>773.21581761645689</v>
      </c>
      <c r="W2062" s="12">
        <f>(Reference!Q$12*List!$G2062)+Reference!Q$13</f>
        <v>386.60790880822844</v>
      </c>
      <c r="X2062" s="54"/>
      <c r="Y2062" s="1" t="str">
        <f t="shared" si="65"/>
        <v>Richland County, North Dakota</v>
      </c>
      <c r="Z2062" s="41" t="s">
        <v>550</v>
      </c>
      <c r="AA2062" s="40" t="s">
        <v>2225</v>
      </c>
      <c r="AB2062" s="44" t="s">
        <v>1995</v>
      </c>
      <c r="AC2062" s="63"/>
      <c r="AD2062" s="57">
        <f t="shared" si="64"/>
        <v>0.84930000000000005</v>
      </c>
    </row>
    <row r="2063" spans="1:30" x14ac:dyDescent="0.3">
      <c r="A2063" s="47">
        <v>35390</v>
      </c>
      <c r="B2063" s="19">
        <v>99935</v>
      </c>
      <c r="C2063" s="49" t="s">
        <v>1995</v>
      </c>
      <c r="D2063" s="41" t="s">
        <v>1613</v>
      </c>
      <c r="E2063" s="44" t="s">
        <v>1995</v>
      </c>
      <c r="F2063" s="18" t="s">
        <v>7</v>
      </c>
      <c r="G2063" s="16">
        <v>0.84930000000000005</v>
      </c>
      <c r="H2063" s="36">
        <f>(Reference!B$12*List!$G2063)+Reference!B$13</f>
        <v>845.48212475015248</v>
      </c>
      <c r="I2063" s="36">
        <f>(Reference!C$12*List!$G2063)+Reference!C$13</f>
        <v>1261.6495086866562</v>
      </c>
      <c r="J2063" s="36">
        <f>(Reference!D$12*List!$G2063)+Reference!D$13</f>
        <v>1510.0252683304579</v>
      </c>
      <c r="K2063" s="36">
        <f>(Reference!E$12*List!$G2063)+Reference!E$13</f>
        <v>1867.6863622175324</v>
      </c>
      <c r="L2063" s="36">
        <f>(Reference!F$12*List!$G2063)+Reference!F$13</f>
        <v>1945.5107669059239</v>
      </c>
      <c r="M2063" s="36">
        <f>(Reference!G$12*List!$G2063)+Reference!G$13</f>
        <v>2203.2696108029359</v>
      </c>
      <c r="N2063" s="36">
        <f>(Reference!H$12*List!$G2063)+Reference!H$13</f>
        <v>2287.1654229492865</v>
      </c>
      <c r="O2063" s="36">
        <f>(Reference!I$12*List!$G2063)+Reference!I$13</f>
        <v>2377.1326425535963</v>
      </c>
      <c r="P2063" s="36">
        <f>(Reference!J$12*List!$G2063)+Reference!J$13</f>
        <v>2751.9040665494667</v>
      </c>
      <c r="Q2063" s="36">
        <f>(Reference!K$12*List!$G2063)+Reference!K$13</f>
        <v>2839.1115554910684</v>
      </c>
      <c r="R2063" s="36">
        <f>(Reference!L$12*List!$G2063)+Reference!L$13</f>
        <v>3063.2016853030318</v>
      </c>
      <c r="S2063" s="36">
        <f>(Reference!M$12*List!$G2063)+Reference!M$13</f>
        <v>3659.8554545806978</v>
      </c>
      <c r="T2063" s="36">
        <f>(Reference!N$12*List!$G2063)+Reference!N$13</f>
        <v>14763.355802923725</v>
      </c>
      <c r="U2063" s="12">
        <f>(Reference!O$12*List!$G2063)+Reference!O$13</f>
        <v>548.73380605038869</v>
      </c>
      <c r="V2063" s="12">
        <f>(Reference!P$12*List!$G2063)+Reference!P$13</f>
        <v>773.21581761645689</v>
      </c>
      <c r="W2063" s="12">
        <f>(Reference!Q$12*List!$G2063)+Reference!Q$13</f>
        <v>386.60790880822844</v>
      </c>
      <c r="X2063" s="54"/>
      <c r="Y2063" s="1" t="str">
        <f t="shared" si="65"/>
        <v>Rolette County, North Dakota</v>
      </c>
      <c r="Z2063" s="41" t="s">
        <v>1613</v>
      </c>
      <c r="AA2063" s="40" t="s">
        <v>2225</v>
      </c>
      <c r="AB2063" s="44" t="s">
        <v>1995</v>
      </c>
      <c r="AC2063" s="63"/>
      <c r="AD2063" s="57">
        <f t="shared" si="64"/>
        <v>0.84930000000000005</v>
      </c>
    </row>
    <row r="2064" spans="1:30" x14ac:dyDescent="0.3">
      <c r="A2064" s="47">
        <v>35400</v>
      </c>
      <c r="B2064" s="19">
        <v>99935</v>
      </c>
      <c r="C2064" s="49" t="s">
        <v>1995</v>
      </c>
      <c r="D2064" s="41" t="s">
        <v>1614</v>
      </c>
      <c r="E2064" s="44" t="s">
        <v>1995</v>
      </c>
      <c r="F2064" s="18" t="s">
        <v>7</v>
      </c>
      <c r="G2064" s="16">
        <v>0.84930000000000005</v>
      </c>
      <c r="H2064" s="36">
        <f>(Reference!B$12*List!$G2064)+Reference!B$13</f>
        <v>845.48212475015248</v>
      </c>
      <c r="I2064" s="36">
        <f>(Reference!C$12*List!$G2064)+Reference!C$13</f>
        <v>1261.6495086866562</v>
      </c>
      <c r="J2064" s="36">
        <f>(Reference!D$12*List!$G2064)+Reference!D$13</f>
        <v>1510.0252683304579</v>
      </c>
      <c r="K2064" s="36">
        <f>(Reference!E$12*List!$G2064)+Reference!E$13</f>
        <v>1867.6863622175324</v>
      </c>
      <c r="L2064" s="36">
        <f>(Reference!F$12*List!$G2064)+Reference!F$13</f>
        <v>1945.5107669059239</v>
      </c>
      <c r="M2064" s="36">
        <f>(Reference!G$12*List!$G2064)+Reference!G$13</f>
        <v>2203.2696108029359</v>
      </c>
      <c r="N2064" s="36">
        <f>(Reference!H$12*List!$G2064)+Reference!H$13</f>
        <v>2287.1654229492865</v>
      </c>
      <c r="O2064" s="36">
        <f>(Reference!I$12*List!$G2064)+Reference!I$13</f>
        <v>2377.1326425535963</v>
      </c>
      <c r="P2064" s="36">
        <f>(Reference!J$12*List!$G2064)+Reference!J$13</f>
        <v>2751.9040665494667</v>
      </c>
      <c r="Q2064" s="36">
        <f>(Reference!K$12*List!$G2064)+Reference!K$13</f>
        <v>2839.1115554910684</v>
      </c>
      <c r="R2064" s="36">
        <f>(Reference!L$12*List!$G2064)+Reference!L$13</f>
        <v>3063.2016853030318</v>
      </c>
      <c r="S2064" s="36">
        <f>(Reference!M$12*List!$G2064)+Reference!M$13</f>
        <v>3659.8554545806978</v>
      </c>
      <c r="T2064" s="36">
        <f>(Reference!N$12*List!$G2064)+Reference!N$13</f>
        <v>14763.355802923725</v>
      </c>
      <c r="U2064" s="12">
        <f>(Reference!O$12*List!$G2064)+Reference!O$13</f>
        <v>548.73380605038869</v>
      </c>
      <c r="V2064" s="12">
        <f>(Reference!P$12*List!$G2064)+Reference!P$13</f>
        <v>773.21581761645689</v>
      </c>
      <c r="W2064" s="12">
        <f>(Reference!Q$12*List!$G2064)+Reference!Q$13</f>
        <v>386.60790880822844</v>
      </c>
      <c r="X2064" s="54"/>
      <c r="Y2064" s="1" t="str">
        <f t="shared" si="65"/>
        <v>Sargent County, North Dakota</v>
      </c>
      <c r="Z2064" s="41" t="s">
        <v>1614</v>
      </c>
      <c r="AA2064" s="40" t="s">
        <v>2225</v>
      </c>
      <c r="AB2064" s="44" t="s">
        <v>1995</v>
      </c>
      <c r="AC2064" s="63"/>
      <c r="AD2064" s="57">
        <f t="shared" si="64"/>
        <v>0.84930000000000005</v>
      </c>
    </row>
    <row r="2065" spans="1:30" x14ac:dyDescent="0.3">
      <c r="A2065" s="47">
        <v>35410</v>
      </c>
      <c r="B2065" s="19">
        <v>99935</v>
      </c>
      <c r="C2065" s="49" t="s">
        <v>1995</v>
      </c>
      <c r="D2065" s="41" t="s">
        <v>1253</v>
      </c>
      <c r="E2065" s="44" t="s">
        <v>1995</v>
      </c>
      <c r="F2065" s="18" t="s">
        <v>7</v>
      </c>
      <c r="G2065" s="16">
        <v>0.84930000000000005</v>
      </c>
      <c r="H2065" s="36">
        <f>(Reference!B$12*List!$G2065)+Reference!B$13</f>
        <v>845.48212475015248</v>
      </c>
      <c r="I2065" s="36">
        <f>(Reference!C$12*List!$G2065)+Reference!C$13</f>
        <v>1261.6495086866562</v>
      </c>
      <c r="J2065" s="36">
        <f>(Reference!D$12*List!$G2065)+Reference!D$13</f>
        <v>1510.0252683304579</v>
      </c>
      <c r="K2065" s="36">
        <f>(Reference!E$12*List!$G2065)+Reference!E$13</f>
        <v>1867.6863622175324</v>
      </c>
      <c r="L2065" s="36">
        <f>(Reference!F$12*List!$G2065)+Reference!F$13</f>
        <v>1945.5107669059239</v>
      </c>
      <c r="M2065" s="36">
        <f>(Reference!G$12*List!$G2065)+Reference!G$13</f>
        <v>2203.2696108029359</v>
      </c>
      <c r="N2065" s="36">
        <f>(Reference!H$12*List!$G2065)+Reference!H$13</f>
        <v>2287.1654229492865</v>
      </c>
      <c r="O2065" s="36">
        <f>(Reference!I$12*List!$G2065)+Reference!I$13</f>
        <v>2377.1326425535963</v>
      </c>
      <c r="P2065" s="36">
        <f>(Reference!J$12*List!$G2065)+Reference!J$13</f>
        <v>2751.9040665494667</v>
      </c>
      <c r="Q2065" s="36">
        <f>(Reference!K$12*List!$G2065)+Reference!K$13</f>
        <v>2839.1115554910684</v>
      </c>
      <c r="R2065" s="36">
        <f>(Reference!L$12*List!$G2065)+Reference!L$13</f>
        <v>3063.2016853030318</v>
      </c>
      <c r="S2065" s="36">
        <f>(Reference!M$12*List!$G2065)+Reference!M$13</f>
        <v>3659.8554545806978</v>
      </c>
      <c r="T2065" s="36">
        <f>(Reference!N$12*List!$G2065)+Reference!N$13</f>
        <v>14763.355802923725</v>
      </c>
      <c r="U2065" s="12">
        <f>(Reference!O$12*List!$G2065)+Reference!O$13</f>
        <v>548.73380605038869</v>
      </c>
      <c r="V2065" s="12">
        <f>(Reference!P$12*List!$G2065)+Reference!P$13</f>
        <v>773.21581761645689</v>
      </c>
      <c r="W2065" s="12">
        <f>(Reference!Q$12*List!$G2065)+Reference!Q$13</f>
        <v>386.60790880822844</v>
      </c>
      <c r="X2065" s="54"/>
      <c r="Y2065" s="1" t="str">
        <f t="shared" si="65"/>
        <v>Sheridan County, North Dakota</v>
      </c>
      <c r="Z2065" s="41" t="s">
        <v>1253</v>
      </c>
      <c r="AA2065" s="40" t="s">
        <v>2225</v>
      </c>
      <c r="AB2065" s="44" t="s">
        <v>1995</v>
      </c>
      <c r="AC2065" s="63"/>
      <c r="AD2065" s="57">
        <f t="shared" si="64"/>
        <v>0.84930000000000005</v>
      </c>
    </row>
    <row r="2066" spans="1:30" x14ac:dyDescent="0.3">
      <c r="A2066" s="47">
        <v>35420</v>
      </c>
      <c r="B2066" s="28">
        <v>13900</v>
      </c>
      <c r="C2066" s="49" t="s">
        <v>2502</v>
      </c>
      <c r="D2066" s="40" t="s">
        <v>898</v>
      </c>
      <c r="E2066" s="43" t="s">
        <v>1995</v>
      </c>
      <c r="F2066" s="18" t="s">
        <v>6</v>
      </c>
      <c r="G2066" s="10">
        <v>0.83279999999999998</v>
      </c>
      <c r="H2066" s="36">
        <f>(Reference!B$12*List!$G2066)+Reference!B$13</f>
        <v>833.05540464797639</v>
      </c>
      <c r="I2066" s="36">
        <f>(Reference!C$12*List!$G2066)+Reference!C$13</f>
        <v>1243.1060470893694</v>
      </c>
      <c r="J2066" s="36">
        <f>(Reference!D$12*List!$G2066)+Reference!D$13</f>
        <v>1487.8312315703065</v>
      </c>
      <c r="K2066" s="36">
        <f>(Reference!E$12*List!$G2066)+Reference!E$13</f>
        <v>1840.2354972228561</v>
      </c>
      <c r="L2066" s="36">
        <f>(Reference!F$12*List!$G2066)+Reference!F$13</f>
        <v>1916.9160550268832</v>
      </c>
      <c r="M2066" s="36">
        <f>(Reference!G$12*List!$G2066)+Reference!G$13</f>
        <v>2170.8864131437667</v>
      </c>
      <c r="N2066" s="36">
        <f>(Reference!H$12*List!$G2066)+Reference!H$13</f>
        <v>2253.5491421239944</v>
      </c>
      <c r="O2066" s="36">
        <f>(Reference!I$12*List!$G2066)+Reference!I$13</f>
        <v>2342.1940422804223</v>
      </c>
      <c r="P2066" s="36">
        <f>(Reference!J$12*List!$G2066)+Reference!J$13</f>
        <v>2711.4571539749927</v>
      </c>
      <c r="Q2066" s="36">
        <f>(Reference!K$12*List!$G2066)+Reference!K$13</f>
        <v>2797.382885414966</v>
      </c>
      <c r="R2066" s="36">
        <f>(Reference!L$12*List!$G2066)+Reference!L$13</f>
        <v>3018.1793851911007</v>
      </c>
      <c r="S2066" s="36">
        <f>(Reference!M$12*List!$G2066)+Reference!M$13</f>
        <v>3606.0636616886409</v>
      </c>
      <c r="T2066" s="36">
        <f>(Reference!N$12*List!$G2066)+Reference!N$13</f>
        <v>14546.367075473117</v>
      </c>
      <c r="U2066" s="12">
        <f>(Reference!O$12*List!$G2066)+Reference!O$13</f>
        <v>540.66863090501829</v>
      </c>
      <c r="V2066" s="12">
        <f>(Reference!P$12*List!$G2066)+Reference!P$13</f>
        <v>761.85125263888949</v>
      </c>
      <c r="W2066" s="12">
        <f>(Reference!Q$12*List!$G2066)+Reference!Q$13</f>
        <v>380.92562631944475</v>
      </c>
      <c r="X2066" s="54"/>
      <c r="Y2066" s="1" t="str">
        <f t="shared" si="65"/>
        <v>Sioux County, North Dakota</v>
      </c>
      <c r="Z2066" s="40" t="s">
        <v>898</v>
      </c>
      <c r="AA2066" s="40" t="s">
        <v>2225</v>
      </c>
      <c r="AB2066" s="43" t="s">
        <v>1995</v>
      </c>
      <c r="AC2066" s="62"/>
      <c r="AD2066" s="57">
        <f t="shared" si="64"/>
        <v>0.83279999999999998</v>
      </c>
    </row>
    <row r="2067" spans="1:30" x14ac:dyDescent="0.3">
      <c r="A2067" s="47">
        <v>35430</v>
      </c>
      <c r="B2067" s="19">
        <v>99935</v>
      </c>
      <c r="C2067" s="49" t="s">
        <v>1995</v>
      </c>
      <c r="D2067" s="41" t="s">
        <v>1615</v>
      </c>
      <c r="E2067" s="44" t="s">
        <v>1995</v>
      </c>
      <c r="F2067" s="18" t="s">
        <v>7</v>
      </c>
      <c r="G2067" s="16">
        <v>0.84930000000000005</v>
      </c>
      <c r="H2067" s="36">
        <f>(Reference!B$12*List!$G2067)+Reference!B$13</f>
        <v>845.48212475015248</v>
      </c>
      <c r="I2067" s="36">
        <f>(Reference!C$12*List!$G2067)+Reference!C$13</f>
        <v>1261.6495086866562</v>
      </c>
      <c r="J2067" s="36">
        <f>(Reference!D$12*List!$G2067)+Reference!D$13</f>
        <v>1510.0252683304579</v>
      </c>
      <c r="K2067" s="36">
        <f>(Reference!E$12*List!$G2067)+Reference!E$13</f>
        <v>1867.6863622175324</v>
      </c>
      <c r="L2067" s="36">
        <f>(Reference!F$12*List!$G2067)+Reference!F$13</f>
        <v>1945.5107669059239</v>
      </c>
      <c r="M2067" s="36">
        <f>(Reference!G$12*List!$G2067)+Reference!G$13</f>
        <v>2203.2696108029359</v>
      </c>
      <c r="N2067" s="36">
        <f>(Reference!H$12*List!$G2067)+Reference!H$13</f>
        <v>2287.1654229492865</v>
      </c>
      <c r="O2067" s="36">
        <f>(Reference!I$12*List!$G2067)+Reference!I$13</f>
        <v>2377.1326425535963</v>
      </c>
      <c r="P2067" s="36">
        <f>(Reference!J$12*List!$G2067)+Reference!J$13</f>
        <v>2751.9040665494667</v>
      </c>
      <c r="Q2067" s="36">
        <f>(Reference!K$12*List!$G2067)+Reference!K$13</f>
        <v>2839.1115554910684</v>
      </c>
      <c r="R2067" s="36">
        <f>(Reference!L$12*List!$G2067)+Reference!L$13</f>
        <v>3063.2016853030318</v>
      </c>
      <c r="S2067" s="36">
        <f>(Reference!M$12*List!$G2067)+Reference!M$13</f>
        <v>3659.8554545806978</v>
      </c>
      <c r="T2067" s="36">
        <f>(Reference!N$12*List!$G2067)+Reference!N$13</f>
        <v>14763.355802923725</v>
      </c>
      <c r="U2067" s="12">
        <f>(Reference!O$12*List!$G2067)+Reference!O$13</f>
        <v>548.73380605038869</v>
      </c>
      <c r="V2067" s="12">
        <f>(Reference!P$12*List!$G2067)+Reference!P$13</f>
        <v>773.21581761645689</v>
      </c>
      <c r="W2067" s="12">
        <f>(Reference!Q$12*List!$G2067)+Reference!Q$13</f>
        <v>386.60790880822844</v>
      </c>
      <c r="X2067" s="54"/>
      <c r="Y2067" s="1" t="str">
        <f t="shared" si="65"/>
        <v>Slope County, North Dakota</v>
      </c>
      <c r="Z2067" s="41" t="s">
        <v>1615</v>
      </c>
      <c r="AA2067" s="40" t="s">
        <v>2225</v>
      </c>
      <c r="AB2067" s="44" t="s">
        <v>1995</v>
      </c>
      <c r="AC2067" s="63"/>
      <c r="AD2067" s="57">
        <f t="shared" si="64"/>
        <v>0.84930000000000005</v>
      </c>
    </row>
    <row r="2068" spans="1:30" x14ac:dyDescent="0.3">
      <c r="A2068" s="47">
        <v>35440</v>
      </c>
      <c r="B2068" s="19">
        <v>99935</v>
      </c>
      <c r="C2068" s="49" t="s">
        <v>1995</v>
      </c>
      <c r="D2068" s="41" t="s">
        <v>259</v>
      </c>
      <c r="E2068" s="44" t="s">
        <v>1995</v>
      </c>
      <c r="F2068" s="18" t="s">
        <v>7</v>
      </c>
      <c r="G2068" s="16">
        <v>0.84930000000000005</v>
      </c>
      <c r="H2068" s="36">
        <f>(Reference!B$12*List!$G2068)+Reference!B$13</f>
        <v>845.48212475015248</v>
      </c>
      <c r="I2068" s="36">
        <f>(Reference!C$12*List!$G2068)+Reference!C$13</f>
        <v>1261.6495086866562</v>
      </c>
      <c r="J2068" s="36">
        <f>(Reference!D$12*List!$G2068)+Reference!D$13</f>
        <v>1510.0252683304579</v>
      </c>
      <c r="K2068" s="36">
        <f>(Reference!E$12*List!$G2068)+Reference!E$13</f>
        <v>1867.6863622175324</v>
      </c>
      <c r="L2068" s="36">
        <f>(Reference!F$12*List!$G2068)+Reference!F$13</f>
        <v>1945.5107669059239</v>
      </c>
      <c r="M2068" s="36">
        <f>(Reference!G$12*List!$G2068)+Reference!G$13</f>
        <v>2203.2696108029359</v>
      </c>
      <c r="N2068" s="36">
        <f>(Reference!H$12*List!$G2068)+Reference!H$13</f>
        <v>2287.1654229492865</v>
      </c>
      <c r="O2068" s="36">
        <f>(Reference!I$12*List!$G2068)+Reference!I$13</f>
        <v>2377.1326425535963</v>
      </c>
      <c r="P2068" s="36">
        <f>(Reference!J$12*List!$G2068)+Reference!J$13</f>
        <v>2751.9040665494667</v>
      </c>
      <c r="Q2068" s="36">
        <f>(Reference!K$12*List!$G2068)+Reference!K$13</f>
        <v>2839.1115554910684</v>
      </c>
      <c r="R2068" s="36">
        <f>(Reference!L$12*List!$G2068)+Reference!L$13</f>
        <v>3063.2016853030318</v>
      </c>
      <c r="S2068" s="36">
        <f>(Reference!M$12*List!$G2068)+Reference!M$13</f>
        <v>3659.8554545806978</v>
      </c>
      <c r="T2068" s="36">
        <f>(Reference!N$12*List!$G2068)+Reference!N$13</f>
        <v>14763.355802923725</v>
      </c>
      <c r="U2068" s="12">
        <f>(Reference!O$12*List!$G2068)+Reference!O$13</f>
        <v>548.73380605038869</v>
      </c>
      <c r="V2068" s="12">
        <f>(Reference!P$12*List!$G2068)+Reference!P$13</f>
        <v>773.21581761645689</v>
      </c>
      <c r="W2068" s="12">
        <f>(Reference!Q$12*List!$G2068)+Reference!Q$13</f>
        <v>386.60790880822844</v>
      </c>
      <c r="X2068" s="54"/>
      <c r="Y2068" s="1" t="str">
        <f t="shared" si="65"/>
        <v>Stark County, North Dakota</v>
      </c>
      <c r="Z2068" s="41" t="s">
        <v>259</v>
      </c>
      <c r="AA2068" s="40" t="s">
        <v>2225</v>
      </c>
      <c r="AB2068" s="44" t="s">
        <v>1995</v>
      </c>
      <c r="AC2068" s="63"/>
      <c r="AD2068" s="57">
        <f t="shared" si="64"/>
        <v>0.84930000000000005</v>
      </c>
    </row>
    <row r="2069" spans="1:30" x14ac:dyDescent="0.3">
      <c r="A2069" s="47">
        <v>35450</v>
      </c>
      <c r="B2069" s="19">
        <v>99935</v>
      </c>
      <c r="C2069" s="49" t="s">
        <v>1995</v>
      </c>
      <c r="D2069" s="41" t="s">
        <v>1398</v>
      </c>
      <c r="E2069" s="44" t="s">
        <v>1995</v>
      </c>
      <c r="F2069" s="18" t="s">
        <v>7</v>
      </c>
      <c r="G2069" s="16">
        <v>0.84930000000000005</v>
      </c>
      <c r="H2069" s="36">
        <f>(Reference!B$12*List!$G2069)+Reference!B$13</f>
        <v>845.48212475015248</v>
      </c>
      <c r="I2069" s="36">
        <f>(Reference!C$12*List!$G2069)+Reference!C$13</f>
        <v>1261.6495086866562</v>
      </c>
      <c r="J2069" s="36">
        <f>(Reference!D$12*List!$G2069)+Reference!D$13</f>
        <v>1510.0252683304579</v>
      </c>
      <c r="K2069" s="36">
        <f>(Reference!E$12*List!$G2069)+Reference!E$13</f>
        <v>1867.6863622175324</v>
      </c>
      <c r="L2069" s="36">
        <f>(Reference!F$12*List!$G2069)+Reference!F$13</f>
        <v>1945.5107669059239</v>
      </c>
      <c r="M2069" s="36">
        <f>(Reference!G$12*List!$G2069)+Reference!G$13</f>
        <v>2203.2696108029359</v>
      </c>
      <c r="N2069" s="36">
        <f>(Reference!H$12*List!$G2069)+Reference!H$13</f>
        <v>2287.1654229492865</v>
      </c>
      <c r="O2069" s="36">
        <f>(Reference!I$12*List!$G2069)+Reference!I$13</f>
        <v>2377.1326425535963</v>
      </c>
      <c r="P2069" s="36">
        <f>(Reference!J$12*List!$G2069)+Reference!J$13</f>
        <v>2751.9040665494667</v>
      </c>
      <c r="Q2069" s="36">
        <f>(Reference!K$12*List!$G2069)+Reference!K$13</f>
        <v>2839.1115554910684</v>
      </c>
      <c r="R2069" s="36">
        <f>(Reference!L$12*List!$G2069)+Reference!L$13</f>
        <v>3063.2016853030318</v>
      </c>
      <c r="S2069" s="36">
        <f>(Reference!M$12*List!$G2069)+Reference!M$13</f>
        <v>3659.8554545806978</v>
      </c>
      <c r="T2069" s="36">
        <f>(Reference!N$12*List!$G2069)+Reference!N$13</f>
        <v>14763.355802923725</v>
      </c>
      <c r="U2069" s="12">
        <f>(Reference!O$12*List!$G2069)+Reference!O$13</f>
        <v>548.73380605038869</v>
      </c>
      <c r="V2069" s="12">
        <f>(Reference!P$12*List!$G2069)+Reference!P$13</f>
        <v>773.21581761645689</v>
      </c>
      <c r="W2069" s="12">
        <f>(Reference!Q$12*List!$G2069)+Reference!Q$13</f>
        <v>386.60790880822844</v>
      </c>
      <c r="X2069" s="54"/>
      <c r="Y2069" s="1" t="str">
        <f t="shared" si="65"/>
        <v>Steele County, North Dakota</v>
      </c>
      <c r="Z2069" s="41" t="s">
        <v>1398</v>
      </c>
      <c r="AA2069" s="40" t="s">
        <v>2225</v>
      </c>
      <c r="AB2069" s="44" t="s">
        <v>1995</v>
      </c>
      <c r="AC2069" s="63"/>
      <c r="AD2069" s="57">
        <f t="shared" si="64"/>
        <v>0.84930000000000005</v>
      </c>
    </row>
    <row r="2070" spans="1:30" x14ac:dyDescent="0.3">
      <c r="A2070" s="47">
        <v>35460</v>
      </c>
      <c r="B2070" s="19">
        <v>99935</v>
      </c>
      <c r="C2070" s="49" t="s">
        <v>1995</v>
      </c>
      <c r="D2070" s="41" t="s">
        <v>1616</v>
      </c>
      <c r="E2070" s="44" t="s">
        <v>1995</v>
      </c>
      <c r="F2070" s="18" t="s">
        <v>7</v>
      </c>
      <c r="G2070" s="16">
        <v>0.84930000000000005</v>
      </c>
      <c r="H2070" s="36">
        <f>(Reference!B$12*List!$G2070)+Reference!B$13</f>
        <v>845.48212475015248</v>
      </c>
      <c r="I2070" s="36">
        <f>(Reference!C$12*List!$G2070)+Reference!C$13</f>
        <v>1261.6495086866562</v>
      </c>
      <c r="J2070" s="36">
        <f>(Reference!D$12*List!$G2070)+Reference!D$13</f>
        <v>1510.0252683304579</v>
      </c>
      <c r="K2070" s="36">
        <f>(Reference!E$12*List!$G2070)+Reference!E$13</f>
        <v>1867.6863622175324</v>
      </c>
      <c r="L2070" s="36">
        <f>(Reference!F$12*List!$G2070)+Reference!F$13</f>
        <v>1945.5107669059239</v>
      </c>
      <c r="M2070" s="36">
        <f>(Reference!G$12*List!$G2070)+Reference!G$13</f>
        <v>2203.2696108029359</v>
      </c>
      <c r="N2070" s="36">
        <f>(Reference!H$12*List!$G2070)+Reference!H$13</f>
        <v>2287.1654229492865</v>
      </c>
      <c r="O2070" s="36">
        <f>(Reference!I$12*List!$G2070)+Reference!I$13</f>
        <v>2377.1326425535963</v>
      </c>
      <c r="P2070" s="36">
        <f>(Reference!J$12*List!$G2070)+Reference!J$13</f>
        <v>2751.9040665494667</v>
      </c>
      <c r="Q2070" s="36">
        <f>(Reference!K$12*List!$G2070)+Reference!K$13</f>
        <v>2839.1115554910684</v>
      </c>
      <c r="R2070" s="36">
        <f>(Reference!L$12*List!$G2070)+Reference!L$13</f>
        <v>3063.2016853030318</v>
      </c>
      <c r="S2070" s="36">
        <f>(Reference!M$12*List!$G2070)+Reference!M$13</f>
        <v>3659.8554545806978</v>
      </c>
      <c r="T2070" s="36">
        <f>(Reference!N$12*List!$G2070)+Reference!N$13</f>
        <v>14763.355802923725</v>
      </c>
      <c r="U2070" s="12">
        <f>(Reference!O$12*List!$G2070)+Reference!O$13</f>
        <v>548.73380605038869</v>
      </c>
      <c r="V2070" s="12">
        <f>(Reference!P$12*List!$G2070)+Reference!P$13</f>
        <v>773.21581761645689</v>
      </c>
      <c r="W2070" s="12">
        <f>(Reference!Q$12*List!$G2070)+Reference!Q$13</f>
        <v>386.60790880822844</v>
      </c>
      <c r="X2070" s="54"/>
      <c r="Y2070" s="1" t="str">
        <f t="shared" si="65"/>
        <v>Stutsman County, North Dakota</v>
      </c>
      <c r="Z2070" s="41" t="s">
        <v>1616</v>
      </c>
      <c r="AA2070" s="40" t="s">
        <v>2225</v>
      </c>
      <c r="AB2070" s="44" t="s">
        <v>1995</v>
      </c>
      <c r="AC2070" s="63"/>
      <c r="AD2070" s="57">
        <f t="shared" si="64"/>
        <v>0.84930000000000005</v>
      </c>
    </row>
    <row r="2071" spans="1:30" x14ac:dyDescent="0.3">
      <c r="A2071" s="47">
        <v>35470</v>
      </c>
      <c r="B2071" s="19">
        <v>99935</v>
      </c>
      <c r="C2071" s="49" t="s">
        <v>1995</v>
      </c>
      <c r="D2071" s="41" t="s">
        <v>1617</v>
      </c>
      <c r="E2071" s="44" t="s">
        <v>1995</v>
      </c>
      <c r="F2071" s="18" t="s">
        <v>7</v>
      </c>
      <c r="G2071" s="16">
        <v>0.84930000000000005</v>
      </c>
      <c r="H2071" s="36">
        <f>(Reference!B$12*List!$G2071)+Reference!B$13</f>
        <v>845.48212475015248</v>
      </c>
      <c r="I2071" s="36">
        <f>(Reference!C$12*List!$G2071)+Reference!C$13</f>
        <v>1261.6495086866562</v>
      </c>
      <c r="J2071" s="36">
        <f>(Reference!D$12*List!$G2071)+Reference!D$13</f>
        <v>1510.0252683304579</v>
      </c>
      <c r="K2071" s="36">
        <f>(Reference!E$12*List!$G2071)+Reference!E$13</f>
        <v>1867.6863622175324</v>
      </c>
      <c r="L2071" s="36">
        <f>(Reference!F$12*List!$G2071)+Reference!F$13</f>
        <v>1945.5107669059239</v>
      </c>
      <c r="M2071" s="36">
        <f>(Reference!G$12*List!$G2071)+Reference!G$13</f>
        <v>2203.2696108029359</v>
      </c>
      <c r="N2071" s="36">
        <f>(Reference!H$12*List!$G2071)+Reference!H$13</f>
        <v>2287.1654229492865</v>
      </c>
      <c r="O2071" s="36">
        <f>(Reference!I$12*List!$G2071)+Reference!I$13</f>
        <v>2377.1326425535963</v>
      </c>
      <c r="P2071" s="36">
        <f>(Reference!J$12*List!$G2071)+Reference!J$13</f>
        <v>2751.9040665494667</v>
      </c>
      <c r="Q2071" s="36">
        <f>(Reference!K$12*List!$G2071)+Reference!K$13</f>
        <v>2839.1115554910684</v>
      </c>
      <c r="R2071" s="36">
        <f>(Reference!L$12*List!$G2071)+Reference!L$13</f>
        <v>3063.2016853030318</v>
      </c>
      <c r="S2071" s="36">
        <f>(Reference!M$12*List!$G2071)+Reference!M$13</f>
        <v>3659.8554545806978</v>
      </c>
      <c r="T2071" s="36">
        <f>(Reference!N$12*List!$G2071)+Reference!N$13</f>
        <v>14763.355802923725</v>
      </c>
      <c r="U2071" s="12">
        <f>(Reference!O$12*List!$G2071)+Reference!O$13</f>
        <v>548.73380605038869</v>
      </c>
      <c r="V2071" s="12">
        <f>(Reference!P$12*List!$G2071)+Reference!P$13</f>
        <v>773.21581761645689</v>
      </c>
      <c r="W2071" s="12">
        <f>(Reference!Q$12*List!$G2071)+Reference!Q$13</f>
        <v>386.60790880822844</v>
      </c>
      <c r="X2071" s="54"/>
      <c r="Y2071" s="1" t="str">
        <f t="shared" si="65"/>
        <v>Towner County, North Dakota</v>
      </c>
      <c r="Z2071" s="41" t="s">
        <v>1617</v>
      </c>
      <c r="AA2071" s="40" t="s">
        <v>2225</v>
      </c>
      <c r="AB2071" s="44" t="s">
        <v>1995</v>
      </c>
      <c r="AC2071" s="63"/>
      <c r="AD2071" s="57">
        <f t="shared" si="64"/>
        <v>0.84930000000000005</v>
      </c>
    </row>
    <row r="2072" spans="1:30" x14ac:dyDescent="0.3">
      <c r="A2072" s="47">
        <v>35480</v>
      </c>
      <c r="B2072" s="19">
        <v>99935</v>
      </c>
      <c r="C2072" s="49" t="s">
        <v>1995</v>
      </c>
      <c r="D2072" s="41" t="s">
        <v>1618</v>
      </c>
      <c r="E2072" s="44" t="s">
        <v>1995</v>
      </c>
      <c r="F2072" s="18" t="s">
        <v>7</v>
      </c>
      <c r="G2072" s="16">
        <v>0.84930000000000005</v>
      </c>
      <c r="H2072" s="36">
        <f>(Reference!B$12*List!$G2072)+Reference!B$13</f>
        <v>845.48212475015248</v>
      </c>
      <c r="I2072" s="36">
        <f>(Reference!C$12*List!$G2072)+Reference!C$13</f>
        <v>1261.6495086866562</v>
      </c>
      <c r="J2072" s="36">
        <f>(Reference!D$12*List!$G2072)+Reference!D$13</f>
        <v>1510.0252683304579</v>
      </c>
      <c r="K2072" s="36">
        <f>(Reference!E$12*List!$G2072)+Reference!E$13</f>
        <v>1867.6863622175324</v>
      </c>
      <c r="L2072" s="36">
        <f>(Reference!F$12*List!$G2072)+Reference!F$13</f>
        <v>1945.5107669059239</v>
      </c>
      <c r="M2072" s="36">
        <f>(Reference!G$12*List!$G2072)+Reference!G$13</f>
        <v>2203.2696108029359</v>
      </c>
      <c r="N2072" s="36">
        <f>(Reference!H$12*List!$G2072)+Reference!H$13</f>
        <v>2287.1654229492865</v>
      </c>
      <c r="O2072" s="36">
        <f>(Reference!I$12*List!$G2072)+Reference!I$13</f>
        <v>2377.1326425535963</v>
      </c>
      <c r="P2072" s="36">
        <f>(Reference!J$12*List!$G2072)+Reference!J$13</f>
        <v>2751.9040665494667</v>
      </c>
      <c r="Q2072" s="36">
        <f>(Reference!K$12*List!$G2072)+Reference!K$13</f>
        <v>2839.1115554910684</v>
      </c>
      <c r="R2072" s="36">
        <f>(Reference!L$12*List!$G2072)+Reference!L$13</f>
        <v>3063.2016853030318</v>
      </c>
      <c r="S2072" s="36">
        <f>(Reference!M$12*List!$G2072)+Reference!M$13</f>
        <v>3659.8554545806978</v>
      </c>
      <c r="T2072" s="36">
        <f>(Reference!N$12*List!$G2072)+Reference!N$13</f>
        <v>14763.355802923725</v>
      </c>
      <c r="U2072" s="12">
        <f>(Reference!O$12*List!$G2072)+Reference!O$13</f>
        <v>548.73380605038869</v>
      </c>
      <c r="V2072" s="12">
        <f>(Reference!P$12*List!$G2072)+Reference!P$13</f>
        <v>773.21581761645689</v>
      </c>
      <c r="W2072" s="12">
        <f>(Reference!Q$12*List!$G2072)+Reference!Q$13</f>
        <v>386.60790880822844</v>
      </c>
      <c r="X2072" s="54"/>
      <c r="Y2072" s="1" t="str">
        <f t="shared" si="65"/>
        <v>Traill County, North Dakota</v>
      </c>
      <c r="Z2072" s="41" t="s">
        <v>1618</v>
      </c>
      <c r="AA2072" s="40" t="s">
        <v>2225</v>
      </c>
      <c r="AB2072" s="44" t="s">
        <v>1995</v>
      </c>
      <c r="AC2072" s="63"/>
      <c r="AD2072" s="57">
        <f t="shared" si="64"/>
        <v>0.84930000000000005</v>
      </c>
    </row>
    <row r="2073" spans="1:30" x14ac:dyDescent="0.3">
      <c r="A2073" s="47">
        <v>35490</v>
      </c>
      <c r="B2073" s="19">
        <v>99935</v>
      </c>
      <c r="C2073" s="49" t="s">
        <v>1995</v>
      </c>
      <c r="D2073" s="41" t="s">
        <v>1619</v>
      </c>
      <c r="E2073" s="44" t="s">
        <v>1995</v>
      </c>
      <c r="F2073" s="18" t="s">
        <v>7</v>
      </c>
      <c r="G2073" s="16">
        <v>0.84930000000000005</v>
      </c>
      <c r="H2073" s="36">
        <f>(Reference!B$12*List!$G2073)+Reference!B$13</f>
        <v>845.48212475015248</v>
      </c>
      <c r="I2073" s="36">
        <f>(Reference!C$12*List!$G2073)+Reference!C$13</f>
        <v>1261.6495086866562</v>
      </c>
      <c r="J2073" s="36">
        <f>(Reference!D$12*List!$G2073)+Reference!D$13</f>
        <v>1510.0252683304579</v>
      </c>
      <c r="K2073" s="36">
        <f>(Reference!E$12*List!$G2073)+Reference!E$13</f>
        <v>1867.6863622175324</v>
      </c>
      <c r="L2073" s="36">
        <f>(Reference!F$12*List!$G2073)+Reference!F$13</f>
        <v>1945.5107669059239</v>
      </c>
      <c r="M2073" s="36">
        <f>(Reference!G$12*List!$G2073)+Reference!G$13</f>
        <v>2203.2696108029359</v>
      </c>
      <c r="N2073" s="36">
        <f>(Reference!H$12*List!$G2073)+Reference!H$13</f>
        <v>2287.1654229492865</v>
      </c>
      <c r="O2073" s="36">
        <f>(Reference!I$12*List!$G2073)+Reference!I$13</f>
        <v>2377.1326425535963</v>
      </c>
      <c r="P2073" s="36">
        <f>(Reference!J$12*List!$G2073)+Reference!J$13</f>
        <v>2751.9040665494667</v>
      </c>
      <c r="Q2073" s="36">
        <f>(Reference!K$12*List!$G2073)+Reference!K$13</f>
        <v>2839.1115554910684</v>
      </c>
      <c r="R2073" s="36">
        <f>(Reference!L$12*List!$G2073)+Reference!L$13</f>
        <v>3063.2016853030318</v>
      </c>
      <c r="S2073" s="36">
        <f>(Reference!M$12*List!$G2073)+Reference!M$13</f>
        <v>3659.8554545806978</v>
      </c>
      <c r="T2073" s="36">
        <f>(Reference!N$12*List!$G2073)+Reference!N$13</f>
        <v>14763.355802923725</v>
      </c>
      <c r="U2073" s="12">
        <f>(Reference!O$12*List!$G2073)+Reference!O$13</f>
        <v>548.73380605038869</v>
      </c>
      <c r="V2073" s="12">
        <f>(Reference!P$12*List!$G2073)+Reference!P$13</f>
        <v>773.21581761645689</v>
      </c>
      <c r="W2073" s="12">
        <f>(Reference!Q$12*List!$G2073)+Reference!Q$13</f>
        <v>386.60790880822844</v>
      </c>
      <c r="X2073" s="54"/>
      <c r="Y2073" s="1" t="str">
        <f t="shared" si="65"/>
        <v>Walsh County, North Dakota</v>
      </c>
      <c r="Z2073" s="41" t="s">
        <v>1619</v>
      </c>
      <c r="AA2073" s="40" t="s">
        <v>2225</v>
      </c>
      <c r="AB2073" s="44" t="s">
        <v>1995</v>
      </c>
      <c r="AC2073" s="63"/>
      <c r="AD2073" s="57">
        <f t="shared" si="64"/>
        <v>0.84930000000000005</v>
      </c>
    </row>
    <row r="2074" spans="1:30" x14ac:dyDescent="0.3">
      <c r="A2074" s="47">
        <v>35500</v>
      </c>
      <c r="B2074" s="19">
        <v>99935</v>
      </c>
      <c r="C2074" s="49" t="s">
        <v>1995</v>
      </c>
      <c r="D2074" s="41" t="s">
        <v>1620</v>
      </c>
      <c r="E2074" s="44" t="s">
        <v>1995</v>
      </c>
      <c r="F2074" s="18" t="s">
        <v>7</v>
      </c>
      <c r="G2074" s="16">
        <v>0.84930000000000005</v>
      </c>
      <c r="H2074" s="36">
        <f>(Reference!B$12*List!$G2074)+Reference!B$13</f>
        <v>845.48212475015248</v>
      </c>
      <c r="I2074" s="36">
        <f>(Reference!C$12*List!$G2074)+Reference!C$13</f>
        <v>1261.6495086866562</v>
      </c>
      <c r="J2074" s="36">
        <f>(Reference!D$12*List!$G2074)+Reference!D$13</f>
        <v>1510.0252683304579</v>
      </c>
      <c r="K2074" s="36">
        <f>(Reference!E$12*List!$G2074)+Reference!E$13</f>
        <v>1867.6863622175324</v>
      </c>
      <c r="L2074" s="36">
        <f>(Reference!F$12*List!$G2074)+Reference!F$13</f>
        <v>1945.5107669059239</v>
      </c>
      <c r="M2074" s="36">
        <f>(Reference!G$12*List!$G2074)+Reference!G$13</f>
        <v>2203.2696108029359</v>
      </c>
      <c r="N2074" s="36">
        <f>(Reference!H$12*List!$G2074)+Reference!H$13</f>
        <v>2287.1654229492865</v>
      </c>
      <c r="O2074" s="36">
        <f>(Reference!I$12*List!$G2074)+Reference!I$13</f>
        <v>2377.1326425535963</v>
      </c>
      <c r="P2074" s="36">
        <f>(Reference!J$12*List!$G2074)+Reference!J$13</f>
        <v>2751.9040665494667</v>
      </c>
      <c r="Q2074" s="36">
        <f>(Reference!K$12*List!$G2074)+Reference!K$13</f>
        <v>2839.1115554910684</v>
      </c>
      <c r="R2074" s="36">
        <f>(Reference!L$12*List!$G2074)+Reference!L$13</f>
        <v>3063.2016853030318</v>
      </c>
      <c r="S2074" s="36">
        <f>(Reference!M$12*List!$G2074)+Reference!M$13</f>
        <v>3659.8554545806978</v>
      </c>
      <c r="T2074" s="36">
        <f>(Reference!N$12*List!$G2074)+Reference!N$13</f>
        <v>14763.355802923725</v>
      </c>
      <c r="U2074" s="12">
        <f>(Reference!O$12*List!$G2074)+Reference!O$13</f>
        <v>548.73380605038869</v>
      </c>
      <c r="V2074" s="12">
        <f>(Reference!P$12*List!$G2074)+Reference!P$13</f>
        <v>773.21581761645689</v>
      </c>
      <c r="W2074" s="12">
        <f>(Reference!Q$12*List!$G2074)+Reference!Q$13</f>
        <v>386.60790880822844</v>
      </c>
      <c r="X2074" s="54"/>
      <c r="Y2074" s="1" t="str">
        <f t="shared" si="65"/>
        <v>Ward County, North Dakota</v>
      </c>
      <c r="Z2074" s="41" t="s">
        <v>1620</v>
      </c>
      <c r="AA2074" s="40" t="s">
        <v>2225</v>
      </c>
      <c r="AB2074" s="44" t="s">
        <v>1995</v>
      </c>
      <c r="AC2074" s="63"/>
      <c r="AD2074" s="57">
        <f t="shared" si="64"/>
        <v>0.84930000000000005</v>
      </c>
    </row>
    <row r="2075" spans="1:30" x14ac:dyDescent="0.3">
      <c r="A2075" s="47">
        <v>35510</v>
      </c>
      <c r="B2075" s="19">
        <v>99935</v>
      </c>
      <c r="C2075" s="49" t="s">
        <v>1995</v>
      </c>
      <c r="D2075" s="41" t="s">
        <v>291</v>
      </c>
      <c r="E2075" s="44" t="s">
        <v>1995</v>
      </c>
      <c r="F2075" s="18" t="s">
        <v>7</v>
      </c>
      <c r="G2075" s="16">
        <v>0.84930000000000005</v>
      </c>
      <c r="H2075" s="36">
        <f>(Reference!B$12*List!$G2075)+Reference!B$13</f>
        <v>845.48212475015248</v>
      </c>
      <c r="I2075" s="36">
        <f>(Reference!C$12*List!$G2075)+Reference!C$13</f>
        <v>1261.6495086866562</v>
      </c>
      <c r="J2075" s="36">
        <f>(Reference!D$12*List!$G2075)+Reference!D$13</f>
        <v>1510.0252683304579</v>
      </c>
      <c r="K2075" s="36">
        <f>(Reference!E$12*List!$G2075)+Reference!E$13</f>
        <v>1867.6863622175324</v>
      </c>
      <c r="L2075" s="36">
        <f>(Reference!F$12*List!$G2075)+Reference!F$13</f>
        <v>1945.5107669059239</v>
      </c>
      <c r="M2075" s="36">
        <f>(Reference!G$12*List!$G2075)+Reference!G$13</f>
        <v>2203.2696108029359</v>
      </c>
      <c r="N2075" s="36">
        <f>(Reference!H$12*List!$G2075)+Reference!H$13</f>
        <v>2287.1654229492865</v>
      </c>
      <c r="O2075" s="36">
        <f>(Reference!I$12*List!$G2075)+Reference!I$13</f>
        <v>2377.1326425535963</v>
      </c>
      <c r="P2075" s="36">
        <f>(Reference!J$12*List!$G2075)+Reference!J$13</f>
        <v>2751.9040665494667</v>
      </c>
      <c r="Q2075" s="36">
        <f>(Reference!K$12*List!$G2075)+Reference!K$13</f>
        <v>2839.1115554910684</v>
      </c>
      <c r="R2075" s="36">
        <f>(Reference!L$12*List!$G2075)+Reference!L$13</f>
        <v>3063.2016853030318</v>
      </c>
      <c r="S2075" s="36">
        <f>(Reference!M$12*List!$G2075)+Reference!M$13</f>
        <v>3659.8554545806978</v>
      </c>
      <c r="T2075" s="36">
        <f>(Reference!N$12*List!$G2075)+Reference!N$13</f>
        <v>14763.355802923725</v>
      </c>
      <c r="U2075" s="12">
        <f>(Reference!O$12*List!$G2075)+Reference!O$13</f>
        <v>548.73380605038869</v>
      </c>
      <c r="V2075" s="12">
        <f>(Reference!P$12*List!$G2075)+Reference!P$13</f>
        <v>773.21581761645689</v>
      </c>
      <c r="W2075" s="12">
        <f>(Reference!Q$12*List!$G2075)+Reference!Q$13</f>
        <v>386.60790880822844</v>
      </c>
      <c r="X2075" s="54"/>
      <c r="Y2075" s="1" t="str">
        <f t="shared" si="65"/>
        <v>Wells County, North Dakota</v>
      </c>
      <c r="Z2075" s="41" t="s">
        <v>291</v>
      </c>
      <c r="AA2075" s="40" t="s">
        <v>2225</v>
      </c>
      <c r="AB2075" s="44" t="s">
        <v>1995</v>
      </c>
      <c r="AC2075" s="63"/>
      <c r="AD2075" s="57">
        <f t="shared" si="64"/>
        <v>0.84930000000000005</v>
      </c>
    </row>
    <row r="2076" spans="1:30" x14ac:dyDescent="0.3">
      <c r="A2076" s="47">
        <v>35520</v>
      </c>
      <c r="B2076" s="19">
        <v>99935</v>
      </c>
      <c r="C2076" s="49" t="s">
        <v>1995</v>
      </c>
      <c r="D2076" s="41" t="s">
        <v>1621</v>
      </c>
      <c r="E2076" s="44" t="s">
        <v>1995</v>
      </c>
      <c r="F2076" s="18" t="s">
        <v>7</v>
      </c>
      <c r="G2076" s="16">
        <v>0.84930000000000005</v>
      </c>
      <c r="H2076" s="36">
        <f>(Reference!B$12*List!$G2076)+Reference!B$13</f>
        <v>845.48212475015248</v>
      </c>
      <c r="I2076" s="36">
        <f>(Reference!C$12*List!$G2076)+Reference!C$13</f>
        <v>1261.6495086866562</v>
      </c>
      <c r="J2076" s="36">
        <f>(Reference!D$12*List!$G2076)+Reference!D$13</f>
        <v>1510.0252683304579</v>
      </c>
      <c r="K2076" s="36">
        <f>(Reference!E$12*List!$G2076)+Reference!E$13</f>
        <v>1867.6863622175324</v>
      </c>
      <c r="L2076" s="36">
        <f>(Reference!F$12*List!$G2076)+Reference!F$13</f>
        <v>1945.5107669059239</v>
      </c>
      <c r="M2076" s="36">
        <f>(Reference!G$12*List!$G2076)+Reference!G$13</f>
        <v>2203.2696108029359</v>
      </c>
      <c r="N2076" s="36">
        <f>(Reference!H$12*List!$G2076)+Reference!H$13</f>
        <v>2287.1654229492865</v>
      </c>
      <c r="O2076" s="36">
        <f>(Reference!I$12*List!$G2076)+Reference!I$13</f>
        <v>2377.1326425535963</v>
      </c>
      <c r="P2076" s="36">
        <f>(Reference!J$12*List!$G2076)+Reference!J$13</f>
        <v>2751.9040665494667</v>
      </c>
      <c r="Q2076" s="36">
        <f>(Reference!K$12*List!$G2076)+Reference!K$13</f>
        <v>2839.1115554910684</v>
      </c>
      <c r="R2076" s="36">
        <f>(Reference!L$12*List!$G2076)+Reference!L$13</f>
        <v>3063.2016853030318</v>
      </c>
      <c r="S2076" s="36">
        <f>(Reference!M$12*List!$G2076)+Reference!M$13</f>
        <v>3659.8554545806978</v>
      </c>
      <c r="T2076" s="36">
        <f>(Reference!N$12*List!$G2076)+Reference!N$13</f>
        <v>14763.355802923725</v>
      </c>
      <c r="U2076" s="12">
        <f>(Reference!O$12*List!$G2076)+Reference!O$13</f>
        <v>548.73380605038869</v>
      </c>
      <c r="V2076" s="12">
        <f>(Reference!P$12*List!$G2076)+Reference!P$13</f>
        <v>773.21581761645689</v>
      </c>
      <c r="W2076" s="12">
        <f>(Reference!Q$12*List!$G2076)+Reference!Q$13</f>
        <v>386.60790880822844</v>
      </c>
      <c r="X2076" s="54"/>
      <c r="Y2076" s="1" t="str">
        <f t="shared" si="65"/>
        <v>Williams County, North Dakota</v>
      </c>
      <c r="Z2076" s="41" t="s">
        <v>1621</v>
      </c>
      <c r="AA2076" s="40" t="s">
        <v>2225</v>
      </c>
      <c r="AB2076" s="44" t="s">
        <v>1995</v>
      </c>
      <c r="AC2076" s="63"/>
      <c r="AD2076" s="57">
        <f t="shared" si="64"/>
        <v>0.84930000000000005</v>
      </c>
    </row>
    <row r="2077" spans="1:30" x14ac:dyDescent="0.3">
      <c r="A2077" s="47">
        <v>36000</v>
      </c>
      <c r="B2077" s="19">
        <v>99936</v>
      </c>
      <c r="C2077" s="49" t="s">
        <v>1996</v>
      </c>
      <c r="D2077" s="41" t="s">
        <v>104</v>
      </c>
      <c r="E2077" s="44" t="s">
        <v>1996</v>
      </c>
      <c r="F2077" s="18" t="s">
        <v>7</v>
      </c>
      <c r="G2077" s="16">
        <v>0.80220000000000002</v>
      </c>
      <c r="H2077" s="36">
        <f>(Reference!B$12*List!$G2077)+Reference!B$13</f>
        <v>810.00948736757744</v>
      </c>
      <c r="I2077" s="36">
        <f>(Reference!C$12*List!$G2077)+Reference!C$13</f>
        <v>1208.7163546725828</v>
      </c>
      <c r="J2077" s="36">
        <f>(Reference!D$12*List!$G2077)+Reference!D$13</f>
        <v>1446.6713815787532</v>
      </c>
      <c r="K2077" s="36">
        <f>(Reference!E$12*List!$G2077)+Reference!E$13</f>
        <v>1789.3266203236385</v>
      </c>
      <c r="L2077" s="36">
        <f>(Reference!F$12*List!$G2077)+Reference!F$13</f>
        <v>1863.8858620875719</v>
      </c>
      <c r="M2077" s="36">
        <f>(Reference!G$12*List!$G2077)+Reference!G$13</f>
        <v>2110.8303011213084</v>
      </c>
      <c r="N2077" s="36">
        <f>(Reference!H$12*List!$G2077)+Reference!H$13</f>
        <v>2191.2062213207255</v>
      </c>
      <c r="O2077" s="36">
        <f>(Reference!I$12*List!$G2077)+Reference!I$13</f>
        <v>2277.398819955627</v>
      </c>
      <c r="P2077" s="36">
        <f>(Reference!J$12*List!$G2077)+Reference!J$13</f>
        <v>2636.4465161096045</v>
      </c>
      <c r="Q2077" s="36">
        <f>(Reference!K$12*List!$G2077)+Reference!K$13</f>
        <v>2719.9951700011043</v>
      </c>
      <c r="R2077" s="36">
        <f>(Reference!L$12*List!$G2077)+Reference!L$13</f>
        <v>2934.6834831653377</v>
      </c>
      <c r="S2077" s="36">
        <f>(Reference!M$12*List!$G2077)+Reference!M$13</f>
        <v>3506.3043366888269</v>
      </c>
      <c r="T2077" s="36">
        <f>(Reference!N$12*List!$G2077)+Reference!N$13</f>
        <v>14143.951617292001</v>
      </c>
      <c r="U2077" s="12">
        <f>(Reference!O$12*List!$G2077)+Reference!O$13</f>
        <v>525.71139699905871</v>
      </c>
      <c r="V2077" s="12">
        <f>(Reference!P$12*List!$G2077)+Reference!P$13</f>
        <v>740.77515031685562</v>
      </c>
      <c r="W2077" s="12">
        <f>(Reference!Q$12*List!$G2077)+Reference!Q$13</f>
        <v>370.38757515842781</v>
      </c>
      <c r="X2077" s="54"/>
      <c r="Y2077" s="1" t="str">
        <f t="shared" si="65"/>
        <v>Adams County, Ohio</v>
      </c>
      <c r="Z2077" s="41" t="s">
        <v>104</v>
      </c>
      <c r="AA2077" s="40" t="s">
        <v>2225</v>
      </c>
      <c r="AB2077" s="44" t="s">
        <v>1996</v>
      </c>
      <c r="AC2077" s="63"/>
      <c r="AD2077" s="57">
        <f t="shared" si="64"/>
        <v>0.80220000000000002</v>
      </c>
    </row>
    <row r="2078" spans="1:30" x14ac:dyDescent="0.3">
      <c r="A2078" s="47">
        <v>36010</v>
      </c>
      <c r="B2078" s="28">
        <v>30620</v>
      </c>
      <c r="C2078" s="49" t="s">
        <v>2503</v>
      </c>
      <c r="D2078" s="40" t="s">
        <v>265</v>
      </c>
      <c r="E2078" s="43" t="s">
        <v>1996</v>
      </c>
      <c r="F2078" s="18" t="s">
        <v>6</v>
      </c>
      <c r="G2078" s="10">
        <v>0.88200000000000001</v>
      </c>
      <c r="H2078" s="36">
        <f>(Reference!B$12*List!$G2078)+Reference!B$13</f>
        <v>870.1096245890102</v>
      </c>
      <c r="I2078" s="36">
        <f>(Reference!C$12*List!$G2078)+Reference!C$13</f>
        <v>1298.3992780340063</v>
      </c>
      <c r="J2078" s="36">
        <f>(Reference!D$12*List!$G2078)+Reference!D$13</f>
        <v>1554.0098139096667</v>
      </c>
      <c r="K2078" s="36">
        <f>(Reference!E$12*List!$G2078)+Reference!E$13</f>
        <v>1922.088985570618</v>
      </c>
      <c r="L2078" s="36">
        <f>(Reference!F$12*List!$G2078)+Reference!F$13</f>
        <v>2002.1802868116586</v>
      </c>
      <c r="M2078" s="36">
        <f>(Reference!G$12*List!$G2078)+Reference!G$13</f>
        <v>2267.4472207092886</v>
      </c>
      <c r="N2078" s="36">
        <f>(Reference!H$12*List!$G2078)+Reference!H$13</f>
        <v>2353.7867794939557</v>
      </c>
      <c r="O2078" s="36">
        <f>(Reference!I$12*List!$G2078)+Reference!I$13</f>
        <v>2446.3745958222503</v>
      </c>
      <c r="P2078" s="36">
        <f>(Reference!J$12*List!$G2078)+Reference!J$13</f>
        <v>2832.0624932879696</v>
      </c>
      <c r="Q2078" s="36">
        <f>(Reference!K$12*List!$G2078)+Reference!K$13</f>
        <v>2921.81019255098</v>
      </c>
      <c r="R2078" s="36">
        <f>(Reference!L$12*List!$G2078)+Reference!L$13</f>
        <v>3152.4276982521314</v>
      </c>
      <c r="S2078" s="36">
        <f>(Reference!M$12*List!$G2078)+Reference!M$13</f>
        <v>3766.4610077667735</v>
      </c>
      <c r="T2078" s="36">
        <f>(Reference!N$12*List!$G2078)+Reference!N$13</f>
        <v>15193.388008234921</v>
      </c>
      <c r="U2078" s="12">
        <f>(Reference!O$12*List!$G2078)+Reference!O$13</f>
        <v>564.71751679303179</v>
      </c>
      <c r="V2078" s="12">
        <f>(Reference!P$12*List!$G2078)+Reference!P$13</f>
        <v>795.73831911745401</v>
      </c>
      <c r="W2078" s="12">
        <f>(Reference!Q$12*List!$G2078)+Reference!Q$13</f>
        <v>397.86915955872701</v>
      </c>
      <c r="X2078" s="54"/>
      <c r="Y2078" s="1" t="str">
        <f t="shared" si="65"/>
        <v>Allen County, Ohio</v>
      </c>
      <c r="Z2078" s="40" t="s">
        <v>265</v>
      </c>
      <c r="AA2078" s="40" t="s">
        <v>2225</v>
      </c>
      <c r="AB2078" s="43" t="s">
        <v>1996</v>
      </c>
      <c r="AC2078" s="62"/>
      <c r="AD2078" s="57">
        <f t="shared" si="64"/>
        <v>0.88200000000000001</v>
      </c>
    </row>
    <row r="2079" spans="1:30" x14ac:dyDescent="0.3">
      <c r="A2079" s="47">
        <v>36020</v>
      </c>
      <c r="B2079" s="19">
        <v>99936</v>
      </c>
      <c r="C2079" s="49" t="s">
        <v>1996</v>
      </c>
      <c r="D2079" s="41" t="s">
        <v>1623</v>
      </c>
      <c r="E2079" s="44" t="s">
        <v>1996</v>
      </c>
      <c r="F2079" s="18" t="s">
        <v>7</v>
      </c>
      <c r="G2079" s="16">
        <v>0.80220000000000002</v>
      </c>
      <c r="H2079" s="36">
        <f>(Reference!B$12*List!$G2079)+Reference!B$13</f>
        <v>810.00948736757744</v>
      </c>
      <c r="I2079" s="36">
        <f>(Reference!C$12*List!$G2079)+Reference!C$13</f>
        <v>1208.7163546725828</v>
      </c>
      <c r="J2079" s="36">
        <f>(Reference!D$12*List!$G2079)+Reference!D$13</f>
        <v>1446.6713815787532</v>
      </c>
      <c r="K2079" s="36">
        <f>(Reference!E$12*List!$G2079)+Reference!E$13</f>
        <v>1789.3266203236385</v>
      </c>
      <c r="L2079" s="36">
        <f>(Reference!F$12*List!$G2079)+Reference!F$13</f>
        <v>1863.8858620875719</v>
      </c>
      <c r="M2079" s="36">
        <f>(Reference!G$12*List!$G2079)+Reference!G$13</f>
        <v>2110.8303011213084</v>
      </c>
      <c r="N2079" s="36">
        <f>(Reference!H$12*List!$G2079)+Reference!H$13</f>
        <v>2191.2062213207255</v>
      </c>
      <c r="O2079" s="36">
        <f>(Reference!I$12*List!$G2079)+Reference!I$13</f>
        <v>2277.398819955627</v>
      </c>
      <c r="P2079" s="36">
        <f>(Reference!J$12*List!$G2079)+Reference!J$13</f>
        <v>2636.4465161096045</v>
      </c>
      <c r="Q2079" s="36">
        <f>(Reference!K$12*List!$G2079)+Reference!K$13</f>
        <v>2719.9951700011043</v>
      </c>
      <c r="R2079" s="36">
        <f>(Reference!L$12*List!$G2079)+Reference!L$13</f>
        <v>2934.6834831653377</v>
      </c>
      <c r="S2079" s="36">
        <f>(Reference!M$12*List!$G2079)+Reference!M$13</f>
        <v>3506.3043366888269</v>
      </c>
      <c r="T2079" s="36">
        <f>(Reference!N$12*List!$G2079)+Reference!N$13</f>
        <v>14143.951617292001</v>
      </c>
      <c r="U2079" s="12">
        <f>(Reference!O$12*List!$G2079)+Reference!O$13</f>
        <v>525.71139699905871</v>
      </c>
      <c r="V2079" s="12">
        <f>(Reference!P$12*List!$G2079)+Reference!P$13</f>
        <v>740.77515031685562</v>
      </c>
      <c r="W2079" s="12">
        <f>(Reference!Q$12*List!$G2079)+Reference!Q$13</f>
        <v>370.38757515842781</v>
      </c>
      <c r="X2079" s="54"/>
      <c r="Y2079" s="1" t="str">
        <f t="shared" si="65"/>
        <v>Ashland County, Ohio</v>
      </c>
      <c r="Z2079" s="41" t="s">
        <v>1623</v>
      </c>
      <c r="AA2079" s="40" t="s">
        <v>2225</v>
      </c>
      <c r="AB2079" s="44" t="s">
        <v>1996</v>
      </c>
      <c r="AC2079" s="63"/>
      <c r="AD2079" s="57">
        <f t="shared" si="64"/>
        <v>0.80220000000000002</v>
      </c>
    </row>
    <row r="2080" spans="1:30" x14ac:dyDescent="0.3">
      <c r="A2080" s="47">
        <v>36030</v>
      </c>
      <c r="B2080" s="19">
        <v>99936</v>
      </c>
      <c r="C2080" s="49" t="s">
        <v>1996</v>
      </c>
      <c r="D2080" s="41" t="s">
        <v>1624</v>
      </c>
      <c r="E2080" s="44" t="s">
        <v>1996</v>
      </c>
      <c r="F2080" s="18" t="s">
        <v>7</v>
      </c>
      <c r="G2080" s="16">
        <v>0.80220000000000002</v>
      </c>
      <c r="H2080" s="36">
        <f>(Reference!B$12*List!$G2080)+Reference!B$13</f>
        <v>810.00948736757744</v>
      </c>
      <c r="I2080" s="36">
        <f>(Reference!C$12*List!$G2080)+Reference!C$13</f>
        <v>1208.7163546725828</v>
      </c>
      <c r="J2080" s="36">
        <f>(Reference!D$12*List!$G2080)+Reference!D$13</f>
        <v>1446.6713815787532</v>
      </c>
      <c r="K2080" s="36">
        <f>(Reference!E$12*List!$G2080)+Reference!E$13</f>
        <v>1789.3266203236385</v>
      </c>
      <c r="L2080" s="36">
        <f>(Reference!F$12*List!$G2080)+Reference!F$13</f>
        <v>1863.8858620875719</v>
      </c>
      <c r="M2080" s="36">
        <f>(Reference!G$12*List!$G2080)+Reference!G$13</f>
        <v>2110.8303011213084</v>
      </c>
      <c r="N2080" s="36">
        <f>(Reference!H$12*List!$G2080)+Reference!H$13</f>
        <v>2191.2062213207255</v>
      </c>
      <c r="O2080" s="36">
        <f>(Reference!I$12*List!$G2080)+Reference!I$13</f>
        <v>2277.398819955627</v>
      </c>
      <c r="P2080" s="36">
        <f>(Reference!J$12*List!$G2080)+Reference!J$13</f>
        <v>2636.4465161096045</v>
      </c>
      <c r="Q2080" s="36">
        <f>(Reference!K$12*List!$G2080)+Reference!K$13</f>
        <v>2719.9951700011043</v>
      </c>
      <c r="R2080" s="36">
        <f>(Reference!L$12*List!$G2080)+Reference!L$13</f>
        <v>2934.6834831653377</v>
      </c>
      <c r="S2080" s="36">
        <f>(Reference!M$12*List!$G2080)+Reference!M$13</f>
        <v>3506.3043366888269</v>
      </c>
      <c r="T2080" s="36">
        <f>(Reference!N$12*List!$G2080)+Reference!N$13</f>
        <v>14143.951617292001</v>
      </c>
      <c r="U2080" s="12">
        <f>(Reference!O$12*List!$G2080)+Reference!O$13</f>
        <v>525.71139699905871</v>
      </c>
      <c r="V2080" s="12">
        <f>(Reference!P$12*List!$G2080)+Reference!P$13</f>
        <v>740.77515031685562</v>
      </c>
      <c r="W2080" s="12">
        <f>(Reference!Q$12*List!$G2080)+Reference!Q$13</f>
        <v>370.38757515842781</v>
      </c>
      <c r="X2080" s="54"/>
      <c r="Y2080" s="1" t="str">
        <f t="shared" si="65"/>
        <v>Ashtabula County, Ohio</v>
      </c>
      <c r="Z2080" s="41" t="s">
        <v>1624</v>
      </c>
      <c r="AA2080" s="40" t="s">
        <v>2225</v>
      </c>
      <c r="AB2080" s="44" t="s">
        <v>1996</v>
      </c>
      <c r="AC2080" s="63"/>
      <c r="AD2080" s="57">
        <f t="shared" si="64"/>
        <v>0.80220000000000002</v>
      </c>
    </row>
    <row r="2081" spans="1:30" x14ac:dyDescent="0.3">
      <c r="A2081" s="47">
        <v>36040</v>
      </c>
      <c r="B2081" s="19">
        <v>99936</v>
      </c>
      <c r="C2081" s="49" t="s">
        <v>1996</v>
      </c>
      <c r="D2081" s="41" t="s">
        <v>1625</v>
      </c>
      <c r="E2081" s="44" t="s">
        <v>1996</v>
      </c>
      <c r="F2081" s="18" t="s">
        <v>7</v>
      </c>
      <c r="G2081" s="16">
        <v>0.80220000000000002</v>
      </c>
      <c r="H2081" s="36">
        <f>(Reference!B$12*List!$G2081)+Reference!B$13</f>
        <v>810.00948736757744</v>
      </c>
      <c r="I2081" s="36">
        <f>(Reference!C$12*List!$G2081)+Reference!C$13</f>
        <v>1208.7163546725828</v>
      </c>
      <c r="J2081" s="36">
        <f>(Reference!D$12*List!$G2081)+Reference!D$13</f>
        <v>1446.6713815787532</v>
      </c>
      <c r="K2081" s="36">
        <f>(Reference!E$12*List!$G2081)+Reference!E$13</f>
        <v>1789.3266203236385</v>
      </c>
      <c r="L2081" s="36">
        <f>(Reference!F$12*List!$G2081)+Reference!F$13</f>
        <v>1863.8858620875719</v>
      </c>
      <c r="M2081" s="36">
        <f>(Reference!G$12*List!$G2081)+Reference!G$13</f>
        <v>2110.8303011213084</v>
      </c>
      <c r="N2081" s="36">
        <f>(Reference!H$12*List!$G2081)+Reference!H$13</f>
        <v>2191.2062213207255</v>
      </c>
      <c r="O2081" s="36">
        <f>(Reference!I$12*List!$G2081)+Reference!I$13</f>
        <v>2277.398819955627</v>
      </c>
      <c r="P2081" s="36">
        <f>(Reference!J$12*List!$G2081)+Reference!J$13</f>
        <v>2636.4465161096045</v>
      </c>
      <c r="Q2081" s="36">
        <f>(Reference!K$12*List!$G2081)+Reference!K$13</f>
        <v>2719.9951700011043</v>
      </c>
      <c r="R2081" s="36">
        <f>(Reference!L$12*List!$G2081)+Reference!L$13</f>
        <v>2934.6834831653377</v>
      </c>
      <c r="S2081" s="36">
        <f>(Reference!M$12*List!$G2081)+Reference!M$13</f>
        <v>3506.3043366888269</v>
      </c>
      <c r="T2081" s="36">
        <f>(Reference!N$12*List!$G2081)+Reference!N$13</f>
        <v>14143.951617292001</v>
      </c>
      <c r="U2081" s="12">
        <f>(Reference!O$12*List!$G2081)+Reference!O$13</f>
        <v>525.71139699905871</v>
      </c>
      <c r="V2081" s="12">
        <f>(Reference!P$12*List!$G2081)+Reference!P$13</f>
        <v>740.77515031685562</v>
      </c>
      <c r="W2081" s="12">
        <f>(Reference!Q$12*List!$G2081)+Reference!Q$13</f>
        <v>370.38757515842781</v>
      </c>
      <c r="X2081" s="54"/>
      <c r="Y2081" s="1" t="str">
        <f t="shared" si="65"/>
        <v>Athens County, Ohio</v>
      </c>
      <c r="Z2081" s="41" t="s">
        <v>1625</v>
      </c>
      <c r="AA2081" s="40" t="s">
        <v>2225</v>
      </c>
      <c r="AB2081" s="44" t="s">
        <v>1996</v>
      </c>
      <c r="AC2081" s="63"/>
      <c r="AD2081" s="57">
        <f t="shared" si="64"/>
        <v>0.80220000000000002</v>
      </c>
    </row>
    <row r="2082" spans="1:30" x14ac:dyDescent="0.3">
      <c r="A2082" s="47">
        <v>36050</v>
      </c>
      <c r="B2082" s="19">
        <v>99936</v>
      </c>
      <c r="C2082" s="49" t="s">
        <v>1996</v>
      </c>
      <c r="D2082" s="41" t="s">
        <v>1626</v>
      </c>
      <c r="E2082" s="44" t="s">
        <v>1996</v>
      </c>
      <c r="F2082" s="18" t="s">
        <v>7</v>
      </c>
      <c r="G2082" s="16">
        <v>0.80220000000000002</v>
      </c>
      <c r="H2082" s="36">
        <f>(Reference!B$12*List!$G2082)+Reference!B$13</f>
        <v>810.00948736757744</v>
      </c>
      <c r="I2082" s="36">
        <f>(Reference!C$12*List!$G2082)+Reference!C$13</f>
        <v>1208.7163546725828</v>
      </c>
      <c r="J2082" s="36">
        <f>(Reference!D$12*List!$G2082)+Reference!D$13</f>
        <v>1446.6713815787532</v>
      </c>
      <c r="K2082" s="36">
        <f>(Reference!E$12*List!$G2082)+Reference!E$13</f>
        <v>1789.3266203236385</v>
      </c>
      <c r="L2082" s="36">
        <f>(Reference!F$12*List!$G2082)+Reference!F$13</f>
        <v>1863.8858620875719</v>
      </c>
      <c r="M2082" s="36">
        <f>(Reference!G$12*List!$G2082)+Reference!G$13</f>
        <v>2110.8303011213084</v>
      </c>
      <c r="N2082" s="36">
        <f>(Reference!H$12*List!$G2082)+Reference!H$13</f>
        <v>2191.2062213207255</v>
      </c>
      <c r="O2082" s="36">
        <f>(Reference!I$12*List!$G2082)+Reference!I$13</f>
        <v>2277.398819955627</v>
      </c>
      <c r="P2082" s="36">
        <f>(Reference!J$12*List!$G2082)+Reference!J$13</f>
        <v>2636.4465161096045</v>
      </c>
      <c r="Q2082" s="36">
        <f>(Reference!K$12*List!$G2082)+Reference!K$13</f>
        <v>2719.9951700011043</v>
      </c>
      <c r="R2082" s="36">
        <f>(Reference!L$12*List!$G2082)+Reference!L$13</f>
        <v>2934.6834831653377</v>
      </c>
      <c r="S2082" s="36">
        <f>(Reference!M$12*List!$G2082)+Reference!M$13</f>
        <v>3506.3043366888269</v>
      </c>
      <c r="T2082" s="36">
        <f>(Reference!N$12*List!$G2082)+Reference!N$13</f>
        <v>14143.951617292001</v>
      </c>
      <c r="U2082" s="12">
        <f>(Reference!O$12*List!$G2082)+Reference!O$13</f>
        <v>525.71139699905871</v>
      </c>
      <c r="V2082" s="12">
        <f>(Reference!P$12*List!$G2082)+Reference!P$13</f>
        <v>740.77515031685562</v>
      </c>
      <c r="W2082" s="12">
        <f>(Reference!Q$12*List!$G2082)+Reference!Q$13</f>
        <v>370.38757515842781</v>
      </c>
      <c r="X2082" s="54"/>
      <c r="Y2082" s="1" t="str">
        <f t="shared" si="65"/>
        <v>Auglaize County, Ohio</v>
      </c>
      <c r="Z2082" s="41" t="s">
        <v>1626</v>
      </c>
      <c r="AA2082" s="40" t="s">
        <v>2225</v>
      </c>
      <c r="AB2082" s="44" t="s">
        <v>1996</v>
      </c>
      <c r="AC2082" s="63"/>
      <c r="AD2082" s="57">
        <f t="shared" si="64"/>
        <v>0.80220000000000002</v>
      </c>
    </row>
    <row r="2083" spans="1:30" x14ac:dyDescent="0.3">
      <c r="A2083" s="47">
        <v>36060</v>
      </c>
      <c r="B2083" s="28">
        <v>48540</v>
      </c>
      <c r="C2083" s="49" t="s">
        <v>2504</v>
      </c>
      <c r="D2083" s="40" t="s">
        <v>538</v>
      </c>
      <c r="E2083" s="43" t="s">
        <v>1996</v>
      </c>
      <c r="F2083" s="18" t="s">
        <v>6</v>
      </c>
      <c r="G2083" s="10">
        <v>0.65980000000000005</v>
      </c>
      <c r="H2083" s="36">
        <f>(Reference!B$12*List!$G2083)+Reference!B$13</f>
        <v>702.76312721304089</v>
      </c>
      <c r="I2083" s="36">
        <f>(Reference!C$12*List!$G2083)+Reference!C$13</f>
        <v>1048.6806618572114</v>
      </c>
      <c r="J2083" s="36">
        <f>(Reference!D$12*List!$G2083)+Reference!D$13</f>
        <v>1255.1301188729626</v>
      </c>
      <c r="K2083" s="36">
        <f>(Reference!E$12*List!$G2083)+Reference!E$13</f>
        <v>1552.4173369756447</v>
      </c>
      <c r="L2083" s="36">
        <f>(Reference!F$12*List!$G2083)+Reference!F$13</f>
        <v>1617.1048335072469</v>
      </c>
      <c r="M2083" s="36">
        <f>(Reference!G$12*List!$G2083)+Reference!G$13</f>
        <v>1831.3534922324823</v>
      </c>
      <c r="N2083" s="36">
        <f>(Reference!H$12*List!$G2083)+Reference!H$13</f>
        <v>1901.0875310466913</v>
      </c>
      <c r="O2083" s="36">
        <f>(Reference!I$12*List!$G2083)+Reference!I$13</f>
        <v>1975.8681121435077</v>
      </c>
      <c r="P2083" s="36">
        <f>(Reference!J$12*List!$G2083)+Reference!J$13</f>
        <v>2287.3774039517198</v>
      </c>
      <c r="Q2083" s="36">
        <f>(Reference!K$12*List!$G2083)+Reference!K$13</f>
        <v>2359.8641021928061</v>
      </c>
      <c r="R2083" s="36">
        <f>(Reference!L$12*List!$G2083)+Reference!L$13</f>
        <v>2546.1273900781284</v>
      </c>
      <c r="S2083" s="36">
        <f>(Reference!M$12*List!$G2083)+Reference!M$13</f>
        <v>3042.0648634870777</v>
      </c>
      <c r="T2083" s="36">
        <f>(Reference!N$12*List!$G2083)+Reference!N$13</f>
        <v>12271.273145233459</v>
      </c>
      <c r="U2083" s="12">
        <f>(Reference!O$12*List!$G2083)+Reference!O$13</f>
        <v>456.10649150204392</v>
      </c>
      <c r="V2083" s="12">
        <f>(Reference!P$12*List!$G2083)+Reference!P$13</f>
        <v>642.69551075288018</v>
      </c>
      <c r="W2083" s="12">
        <f>(Reference!Q$12*List!$G2083)+Reference!Q$13</f>
        <v>321.34775537644009</v>
      </c>
      <c r="X2083" s="54"/>
      <c r="Y2083" s="1" t="str">
        <f t="shared" si="65"/>
        <v>Belmont County, Ohio</v>
      </c>
      <c r="Z2083" s="40" t="s">
        <v>538</v>
      </c>
      <c r="AA2083" s="40" t="s">
        <v>2225</v>
      </c>
      <c r="AB2083" s="43" t="s">
        <v>1996</v>
      </c>
      <c r="AC2083" s="62"/>
      <c r="AD2083" s="57">
        <f t="shared" si="64"/>
        <v>0.65980000000000005</v>
      </c>
    </row>
    <row r="2084" spans="1:30" x14ac:dyDescent="0.3">
      <c r="A2084" s="47">
        <v>36070</v>
      </c>
      <c r="B2084" s="28">
        <v>17140</v>
      </c>
      <c r="C2084" s="49" t="s">
        <v>2374</v>
      </c>
      <c r="D2084" s="40" t="s">
        <v>267</v>
      </c>
      <c r="E2084" s="43" t="s">
        <v>1996</v>
      </c>
      <c r="F2084" s="18" t="s">
        <v>6</v>
      </c>
      <c r="G2084" s="10">
        <v>0.93959999999999999</v>
      </c>
      <c r="H2084" s="36">
        <f>(Reference!B$12*List!$G2084)+Reference!B$13</f>
        <v>913.49017476387883</v>
      </c>
      <c r="I2084" s="36">
        <f>(Reference!C$12*List!$G2084)+Reference!C$13</f>
        <v>1363.1328167008983</v>
      </c>
      <c r="J2084" s="36">
        <f>(Reference!D$12*List!$G2084)+Reference!D$13</f>
        <v>1631.4871785996495</v>
      </c>
      <c r="K2084" s="36">
        <f>(Reference!E$12*List!$G2084)+Reference!E$13</f>
        <v>2017.9174597338515</v>
      </c>
      <c r="L2084" s="36">
        <f>(Reference!F$12*List!$G2084)+Reference!F$13</f>
        <v>2102.0018264621267</v>
      </c>
      <c r="M2084" s="36">
        <f>(Reference!G$12*List!$G2084)+Reference!G$13</f>
        <v>2380.4940198103868</v>
      </c>
      <c r="N2084" s="36">
        <f>(Reference!H$12*List!$G2084)+Reference!H$13</f>
        <v>2471.1381598295202</v>
      </c>
      <c r="O2084" s="36">
        <f>(Reference!I$12*List!$G2084)+Reference!I$13</f>
        <v>2568.3420731395117</v>
      </c>
      <c r="P2084" s="36">
        <f>(Reference!J$12*List!$G2084)+Reference!J$13</f>
        <v>2973.2589880934065</v>
      </c>
      <c r="Q2084" s="36">
        <f>(Reference!K$12*List!$G2084)+Reference!K$13</f>
        <v>3067.4811862711904</v>
      </c>
      <c r="R2084" s="36">
        <f>(Reference!L$12*List!$G2084)+Reference!L$13</f>
        <v>3309.5964550065082</v>
      </c>
      <c r="S2084" s="36">
        <f>(Reference!M$12*List!$G2084)+Reference!M$13</f>
        <v>3954.2432665899532</v>
      </c>
      <c r="T2084" s="36">
        <f>(Reference!N$12*List!$G2084)+Reference!N$13</f>
        <v>15950.875929517024</v>
      </c>
      <c r="U2084" s="12">
        <f>(Reference!O$12*List!$G2084)+Reference!O$13</f>
        <v>592.87231002777935</v>
      </c>
      <c r="V2084" s="12">
        <f>(Reference!P$12*List!$G2084)+Reference!P$13</f>
        <v>835.41098231187107</v>
      </c>
      <c r="W2084" s="12">
        <f>(Reference!Q$12*List!$G2084)+Reference!Q$13</f>
        <v>417.70549115593553</v>
      </c>
      <c r="X2084" s="54"/>
      <c r="Y2084" s="1" t="str">
        <f t="shared" si="65"/>
        <v>Brown County, Ohio</v>
      </c>
      <c r="Z2084" s="40" t="s">
        <v>267</v>
      </c>
      <c r="AA2084" s="40" t="s">
        <v>2225</v>
      </c>
      <c r="AB2084" s="43" t="s">
        <v>1996</v>
      </c>
      <c r="AC2084" s="62"/>
      <c r="AD2084" s="57">
        <f t="shared" si="64"/>
        <v>0.93959999999999999</v>
      </c>
    </row>
    <row r="2085" spans="1:30" x14ac:dyDescent="0.3">
      <c r="A2085" s="47">
        <v>36080</v>
      </c>
      <c r="B2085" s="28">
        <v>17140</v>
      </c>
      <c r="C2085" s="49" t="s">
        <v>2374</v>
      </c>
      <c r="D2085" s="40" t="s">
        <v>305</v>
      </c>
      <c r="E2085" s="43" t="s">
        <v>1996</v>
      </c>
      <c r="F2085" s="18" t="s">
        <v>6</v>
      </c>
      <c r="G2085" s="10">
        <v>0.93959999999999999</v>
      </c>
      <c r="H2085" s="36">
        <f>(Reference!B$12*List!$G2085)+Reference!B$13</f>
        <v>913.49017476387883</v>
      </c>
      <c r="I2085" s="36">
        <f>(Reference!C$12*List!$G2085)+Reference!C$13</f>
        <v>1363.1328167008983</v>
      </c>
      <c r="J2085" s="36">
        <f>(Reference!D$12*List!$G2085)+Reference!D$13</f>
        <v>1631.4871785996495</v>
      </c>
      <c r="K2085" s="36">
        <f>(Reference!E$12*List!$G2085)+Reference!E$13</f>
        <v>2017.9174597338515</v>
      </c>
      <c r="L2085" s="36">
        <f>(Reference!F$12*List!$G2085)+Reference!F$13</f>
        <v>2102.0018264621267</v>
      </c>
      <c r="M2085" s="36">
        <f>(Reference!G$12*List!$G2085)+Reference!G$13</f>
        <v>2380.4940198103868</v>
      </c>
      <c r="N2085" s="36">
        <f>(Reference!H$12*List!$G2085)+Reference!H$13</f>
        <v>2471.1381598295202</v>
      </c>
      <c r="O2085" s="36">
        <f>(Reference!I$12*List!$G2085)+Reference!I$13</f>
        <v>2568.3420731395117</v>
      </c>
      <c r="P2085" s="36">
        <f>(Reference!J$12*List!$G2085)+Reference!J$13</f>
        <v>2973.2589880934065</v>
      </c>
      <c r="Q2085" s="36">
        <f>(Reference!K$12*List!$G2085)+Reference!K$13</f>
        <v>3067.4811862711904</v>
      </c>
      <c r="R2085" s="36">
        <f>(Reference!L$12*List!$G2085)+Reference!L$13</f>
        <v>3309.5964550065082</v>
      </c>
      <c r="S2085" s="36">
        <f>(Reference!M$12*List!$G2085)+Reference!M$13</f>
        <v>3954.2432665899532</v>
      </c>
      <c r="T2085" s="36">
        <f>(Reference!N$12*List!$G2085)+Reference!N$13</f>
        <v>15950.875929517024</v>
      </c>
      <c r="U2085" s="12">
        <f>(Reference!O$12*List!$G2085)+Reference!O$13</f>
        <v>592.87231002777935</v>
      </c>
      <c r="V2085" s="12">
        <f>(Reference!P$12*List!$G2085)+Reference!P$13</f>
        <v>835.41098231187107</v>
      </c>
      <c r="W2085" s="12">
        <f>(Reference!Q$12*List!$G2085)+Reference!Q$13</f>
        <v>417.70549115593553</v>
      </c>
      <c r="X2085" s="54"/>
      <c r="Y2085" s="1" t="str">
        <f t="shared" si="65"/>
        <v>Butler County, Ohio</v>
      </c>
      <c r="Z2085" s="40" t="s">
        <v>305</v>
      </c>
      <c r="AA2085" s="40" t="s">
        <v>2225</v>
      </c>
      <c r="AB2085" s="43" t="s">
        <v>1996</v>
      </c>
      <c r="AC2085" s="62"/>
      <c r="AD2085" s="57">
        <f t="shared" si="64"/>
        <v>0.93959999999999999</v>
      </c>
    </row>
    <row r="2086" spans="1:30" x14ac:dyDescent="0.3">
      <c r="A2086" s="47">
        <v>36090</v>
      </c>
      <c r="B2086" s="28">
        <v>15940</v>
      </c>
      <c r="C2086" s="49" t="s">
        <v>2505</v>
      </c>
      <c r="D2086" s="40" t="s">
        <v>172</v>
      </c>
      <c r="E2086" s="43" t="s">
        <v>1996</v>
      </c>
      <c r="F2086" s="18" t="s">
        <v>6</v>
      </c>
      <c r="G2086" s="10">
        <v>0.80600000000000005</v>
      </c>
      <c r="H2086" s="36">
        <f>(Reference!B$12*List!$G2086)+Reference!B$13</f>
        <v>812.8713986638362</v>
      </c>
      <c r="I2086" s="36">
        <f>(Reference!C$12*List!$G2086)+Reference!C$13</f>
        <v>1212.9869700707459</v>
      </c>
      <c r="J2086" s="36">
        <f>(Reference!D$12*List!$G2086)+Reference!D$13</f>
        <v>1451.782735499273</v>
      </c>
      <c r="K2086" s="36">
        <f>(Reference!E$12*List!$G2086)+Reference!E$13</f>
        <v>1795.6486377163519</v>
      </c>
      <c r="L2086" s="36">
        <f>(Reference!F$12*List!$G2086)+Reference!F$13</f>
        <v>1870.4713108839571</v>
      </c>
      <c r="M2086" s="36">
        <f>(Reference!G$12*List!$G2086)+Reference!G$13</f>
        <v>2118.2882496731172</v>
      </c>
      <c r="N2086" s="36">
        <f>(Reference!H$12*List!$G2086)+Reference!H$13</f>
        <v>2198.9481526623085</v>
      </c>
      <c r="O2086" s="36">
        <f>(Reference!I$12*List!$G2086)+Reference!I$13</f>
        <v>2285.4452854730853</v>
      </c>
      <c r="P2086" s="36">
        <f>(Reference!J$12*List!$G2086)+Reference!J$13</f>
        <v>2645.7615626419074</v>
      </c>
      <c r="Q2086" s="36">
        <f>(Reference!K$12*List!$G2086)+Reference!K$13</f>
        <v>2729.6054091701462</v>
      </c>
      <c r="R2086" s="36">
        <f>(Reference!L$12*List!$G2086)+Reference!L$13</f>
        <v>2945.0522553123283</v>
      </c>
      <c r="S2086" s="36">
        <f>(Reference!M$12*List!$G2086)+Reference!M$13</f>
        <v>3518.6927495973009</v>
      </c>
      <c r="T2086" s="36">
        <f>(Reference!N$12*List!$G2086)+Reference!N$13</f>
        <v>14193.924778765475</v>
      </c>
      <c r="U2086" s="12">
        <f>(Reference!O$12*List!$G2086)+Reference!O$13</f>
        <v>527.56883127496212</v>
      </c>
      <c r="V2086" s="12">
        <f>(Reference!P$12*List!$G2086)+Reference!P$13</f>
        <v>743.39244406926491</v>
      </c>
      <c r="W2086" s="12">
        <f>(Reference!Q$12*List!$G2086)+Reference!Q$13</f>
        <v>371.69622203463246</v>
      </c>
      <c r="X2086" s="54"/>
      <c r="Y2086" s="1" t="str">
        <f t="shared" si="65"/>
        <v>Carroll County, Ohio</v>
      </c>
      <c r="Z2086" s="40" t="s">
        <v>172</v>
      </c>
      <c r="AA2086" s="40" t="s">
        <v>2225</v>
      </c>
      <c r="AB2086" s="43" t="s">
        <v>1996</v>
      </c>
      <c r="AC2086" s="62"/>
      <c r="AD2086" s="57">
        <f t="shared" si="64"/>
        <v>0.80600000000000005</v>
      </c>
    </row>
    <row r="2087" spans="1:30" x14ac:dyDescent="0.3">
      <c r="A2087" s="47">
        <v>36100</v>
      </c>
      <c r="B2087" s="19">
        <v>99936</v>
      </c>
      <c r="C2087" s="49" t="s">
        <v>1996</v>
      </c>
      <c r="D2087" s="41" t="s">
        <v>238</v>
      </c>
      <c r="E2087" s="44" t="s">
        <v>1996</v>
      </c>
      <c r="F2087" s="18" t="s">
        <v>7</v>
      </c>
      <c r="G2087" s="16">
        <v>0.80220000000000002</v>
      </c>
      <c r="H2087" s="36">
        <f>(Reference!B$12*List!$G2087)+Reference!B$13</f>
        <v>810.00948736757744</v>
      </c>
      <c r="I2087" s="36">
        <f>(Reference!C$12*List!$G2087)+Reference!C$13</f>
        <v>1208.7163546725828</v>
      </c>
      <c r="J2087" s="36">
        <f>(Reference!D$12*List!$G2087)+Reference!D$13</f>
        <v>1446.6713815787532</v>
      </c>
      <c r="K2087" s="36">
        <f>(Reference!E$12*List!$G2087)+Reference!E$13</f>
        <v>1789.3266203236385</v>
      </c>
      <c r="L2087" s="36">
        <f>(Reference!F$12*List!$G2087)+Reference!F$13</f>
        <v>1863.8858620875719</v>
      </c>
      <c r="M2087" s="36">
        <f>(Reference!G$12*List!$G2087)+Reference!G$13</f>
        <v>2110.8303011213084</v>
      </c>
      <c r="N2087" s="36">
        <f>(Reference!H$12*List!$G2087)+Reference!H$13</f>
        <v>2191.2062213207255</v>
      </c>
      <c r="O2087" s="36">
        <f>(Reference!I$12*List!$G2087)+Reference!I$13</f>
        <v>2277.398819955627</v>
      </c>
      <c r="P2087" s="36">
        <f>(Reference!J$12*List!$G2087)+Reference!J$13</f>
        <v>2636.4465161096045</v>
      </c>
      <c r="Q2087" s="36">
        <f>(Reference!K$12*List!$G2087)+Reference!K$13</f>
        <v>2719.9951700011043</v>
      </c>
      <c r="R2087" s="36">
        <f>(Reference!L$12*List!$G2087)+Reference!L$13</f>
        <v>2934.6834831653377</v>
      </c>
      <c r="S2087" s="36">
        <f>(Reference!M$12*List!$G2087)+Reference!M$13</f>
        <v>3506.3043366888269</v>
      </c>
      <c r="T2087" s="36">
        <f>(Reference!N$12*List!$G2087)+Reference!N$13</f>
        <v>14143.951617292001</v>
      </c>
      <c r="U2087" s="12">
        <f>(Reference!O$12*List!$G2087)+Reference!O$13</f>
        <v>525.71139699905871</v>
      </c>
      <c r="V2087" s="12">
        <f>(Reference!P$12*List!$G2087)+Reference!P$13</f>
        <v>740.77515031685562</v>
      </c>
      <c r="W2087" s="12">
        <f>(Reference!Q$12*List!$G2087)+Reference!Q$13</f>
        <v>370.38757515842781</v>
      </c>
      <c r="X2087" s="54"/>
      <c r="Y2087" s="1" t="str">
        <f t="shared" si="65"/>
        <v>Champaign County, Ohio</v>
      </c>
      <c r="Z2087" s="41" t="s">
        <v>238</v>
      </c>
      <c r="AA2087" s="40" t="s">
        <v>2225</v>
      </c>
      <c r="AB2087" s="44" t="s">
        <v>1996</v>
      </c>
      <c r="AC2087" s="63"/>
      <c r="AD2087" s="57">
        <f t="shared" si="64"/>
        <v>0.80220000000000002</v>
      </c>
    </row>
    <row r="2088" spans="1:30" x14ac:dyDescent="0.3">
      <c r="A2088" s="47">
        <v>36110</v>
      </c>
      <c r="B2088" s="28">
        <v>44220</v>
      </c>
      <c r="C2088" s="49" t="s">
        <v>2367</v>
      </c>
      <c r="D2088" s="40" t="s">
        <v>268</v>
      </c>
      <c r="E2088" s="43" t="s">
        <v>1996</v>
      </c>
      <c r="F2088" s="18" t="s">
        <v>6</v>
      </c>
      <c r="G2088" s="10">
        <v>0.86760000000000004</v>
      </c>
      <c r="H2088" s="36">
        <f>(Reference!B$12*List!$G2088)+Reference!B$13</f>
        <v>859.26448704529298</v>
      </c>
      <c r="I2088" s="36">
        <f>(Reference!C$12*List!$G2088)+Reference!C$13</f>
        <v>1282.2158933672831</v>
      </c>
      <c r="J2088" s="36">
        <f>(Reference!D$12*List!$G2088)+Reference!D$13</f>
        <v>1534.6404727371712</v>
      </c>
      <c r="K2088" s="36">
        <f>(Reference!E$12*List!$G2088)+Reference!E$13</f>
        <v>1898.1318670298099</v>
      </c>
      <c r="L2088" s="36">
        <f>(Reference!F$12*List!$G2088)+Reference!F$13</f>
        <v>1977.2249018990415</v>
      </c>
      <c r="M2088" s="36">
        <f>(Reference!G$12*List!$G2088)+Reference!G$13</f>
        <v>2239.1855209340138</v>
      </c>
      <c r="N2088" s="36">
        <f>(Reference!H$12*List!$G2088)+Reference!H$13</f>
        <v>2324.4489344100648</v>
      </c>
      <c r="O2088" s="36">
        <f>(Reference!I$12*List!$G2088)+Reference!I$13</f>
        <v>2415.882726492935</v>
      </c>
      <c r="P2088" s="36">
        <f>(Reference!J$12*List!$G2088)+Reference!J$13</f>
        <v>2796.7633695866107</v>
      </c>
      <c r="Q2088" s="36">
        <f>(Reference!K$12*List!$G2088)+Reference!K$13</f>
        <v>2885.3924441209274</v>
      </c>
      <c r="R2088" s="36">
        <f>(Reference!L$12*List!$G2088)+Reference!L$13</f>
        <v>3113.135509063537</v>
      </c>
      <c r="S2088" s="36">
        <f>(Reference!M$12*List!$G2088)+Reference!M$13</f>
        <v>3719.5154430609787</v>
      </c>
      <c r="T2088" s="36">
        <f>(Reference!N$12*List!$G2088)+Reference!N$13</f>
        <v>15004.016027914393</v>
      </c>
      <c r="U2088" s="12">
        <f>(Reference!O$12*List!$G2088)+Reference!O$13</f>
        <v>557.6788184843449</v>
      </c>
      <c r="V2088" s="12">
        <f>(Reference!P$12*List!$G2088)+Reference!P$13</f>
        <v>785.82015331884986</v>
      </c>
      <c r="W2088" s="12">
        <f>(Reference!Q$12*List!$G2088)+Reference!Q$13</f>
        <v>392.91007665942493</v>
      </c>
      <c r="X2088" s="54"/>
      <c r="Y2088" s="1" t="str">
        <f t="shared" si="65"/>
        <v>Clark County, Ohio</v>
      </c>
      <c r="Z2088" s="40" t="s">
        <v>268</v>
      </c>
      <c r="AA2088" s="40" t="s">
        <v>2225</v>
      </c>
      <c r="AB2088" s="43" t="s">
        <v>1996</v>
      </c>
      <c r="AC2088" s="62"/>
      <c r="AD2088" s="57">
        <f t="shared" si="64"/>
        <v>0.86760000000000004</v>
      </c>
    </row>
    <row r="2089" spans="1:30" x14ac:dyDescent="0.3">
      <c r="A2089" s="47">
        <v>36120</v>
      </c>
      <c r="B2089" s="28">
        <v>17140</v>
      </c>
      <c r="C2089" s="49" t="s">
        <v>2374</v>
      </c>
      <c r="D2089" s="40" t="s">
        <v>539</v>
      </c>
      <c r="E2089" s="43" t="s">
        <v>1996</v>
      </c>
      <c r="F2089" s="18" t="s">
        <v>6</v>
      </c>
      <c r="G2089" s="10">
        <v>0.93959999999999999</v>
      </c>
      <c r="H2089" s="36">
        <f>(Reference!B$12*List!$G2089)+Reference!B$13</f>
        <v>913.49017476387883</v>
      </c>
      <c r="I2089" s="36">
        <f>(Reference!C$12*List!$G2089)+Reference!C$13</f>
        <v>1363.1328167008983</v>
      </c>
      <c r="J2089" s="36">
        <f>(Reference!D$12*List!$G2089)+Reference!D$13</f>
        <v>1631.4871785996495</v>
      </c>
      <c r="K2089" s="36">
        <f>(Reference!E$12*List!$G2089)+Reference!E$13</f>
        <v>2017.9174597338515</v>
      </c>
      <c r="L2089" s="36">
        <f>(Reference!F$12*List!$G2089)+Reference!F$13</f>
        <v>2102.0018264621267</v>
      </c>
      <c r="M2089" s="36">
        <f>(Reference!G$12*List!$G2089)+Reference!G$13</f>
        <v>2380.4940198103868</v>
      </c>
      <c r="N2089" s="36">
        <f>(Reference!H$12*List!$G2089)+Reference!H$13</f>
        <v>2471.1381598295202</v>
      </c>
      <c r="O2089" s="36">
        <f>(Reference!I$12*List!$G2089)+Reference!I$13</f>
        <v>2568.3420731395117</v>
      </c>
      <c r="P2089" s="36">
        <f>(Reference!J$12*List!$G2089)+Reference!J$13</f>
        <v>2973.2589880934065</v>
      </c>
      <c r="Q2089" s="36">
        <f>(Reference!K$12*List!$G2089)+Reference!K$13</f>
        <v>3067.4811862711904</v>
      </c>
      <c r="R2089" s="36">
        <f>(Reference!L$12*List!$G2089)+Reference!L$13</f>
        <v>3309.5964550065082</v>
      </c>
      <c r="S2089" s="36">
        <f>(Reference!M$12*List!$G2089)+Reference!M$13</f>
        <v>3954.2432665899532</v>
      </c>
      <c r="T2089" s="36">
        <f>(Reference!N$12*List!$G2089)+Reference!N$13</f>
        <v>15950.875929517024</v>
      </c>
      <c r="U2089" s="12">
        <f>(Reference!O$12*List!$G2089)+Reference!O$13</f>
        <v>592.87231002777935</v>
      </c>
      <c r="V2089" s="12">
        <f>(Reference!P$12*List!$G2089)+Reference!P$13</f>
        <v>835.41098231187107</v>
      </c>
      <c r="W2089" s="12">
        <f>(Reference!Q$12*List!$G2089)+Reference!Q$13</f>
        <v>417.70549115593553</v>
      </c>
      <c r="X2089" s="54"/>
      <c r="Y2089" s="1" t="str">
        <f t="shared" si="65"/>
        <v>Clermont County, Ohio</v>
      </c>
      <c r="Z2089" s="40" t="s">
        <v>539</v>
      </c>
      <c r="AA2089" s="40" t="s">
        <v>2225</v>
      </c>
      <c r="AB2089" s="43" t="s">
        <v>1996</v>
      </c>
      <c r="AC2089" s="62"/>
      <c r="AD2089" s="57">
        <f t="shared" si="64"/>
        <v>0.93959999999999999</v>
      </c>
    </row>
    <row r="2090" spans="1:30" x14ac:dyDescent="0.3">
      <c r="A2090" s="47">
        <v>36130</v>
      </c>
      <c r="B2090" s="19">
        <v>99936</v>
      </c>
      <c r="C2090" s="49" t="s">
        <v>1996</v>
      </c>
      <c r="D2090" s="41" t="s">
        <v>239</v>
      </c>
      <c r="E2090" s="44" t="s">
        <v>1996</v>
      </c>
      <c r="F2090" s="18" t="s">
        <v>7</v>
      </c>
      <c r="G2090" s="16">
        <v>0.80220000000000002</v>
      </c>
      <c r="H2090" s="36">
        <f>(Reference!B$12*List!$G2090)+Reference!B$13</f>
        <v>810.00948736757744</v>
      </c>
      <c r="I2090" s="36">
        <f>(Reference!C$12*List!$G2090)+Reference!C$13</f>
        <v>1208.7163546725828</v>
      </c>
      <c r="J2090" s="36">
        <f>(Reference!D$12*List!$G2090)+Reference!D$13</f>
        <v>1446.6713815787532</v>
      </c>
      <c r="K2090" s="36">
        <f>(Reference!E$12*List!$G2090)+Reference!E$13</f>
        <v>1789.3266203236385</v>
      </c>
      <c r="L2090" s="36">
        <f>(Reference!F$12*List!$G2090)+Reference!F$13</f>
        <v>1863.8858620875719</v>
      </c>
      <c r="M2090" s="36">
        <f>(Reference!G$12*List!$G2090)+Reference!G$13</f>
        <v>2110.8303011213084</v>
      </c>
      <c r="N2090" s="36">
        <f>(Reference!H$12*List!$G2090)+Reference!H$13</f>
        <v>2191.2062213207255</v>
      </c>
      <c r="O2090" s="36">
        <f>(Reference!I$12*List!$G2090)+Reference!I$13</f>
        <v>2277.398819955627</v>
      </c>
      <c r="P2090" s="36">
        <f>(Reference!J$12*List!$G2090)+Reference!J$13</f>
        <v>2636.4465161096045</v>
      </c>
      <c r="Q2090" s="36">
        <f>(Reference!K$12*List!$G2090)+Reference!K$13</f>
        <v>2719.9951700011043</v>
      </c>
      <c r="R2090" s="36">
        <f>(Reference!L$12*List!$G2090)+Reference!L$13</f>
        <v>2934.6834831653377</v>
      </c>
      <c r="S2090" s="36">
        <f>(Reference!M$12*List!$G2090)+Reference!M$13</f>
        <v>3506.3043366888269</v>
      </c>
      <c r="T2090" s="36">
        <f>(Reference!N$12*List!$G2090)+Reference!N$13</f>
        <v>14143.951617292001</v>
      </c>
      <c r="U2090" s="12">
        <f>(Reference!O$12*List!$G2090)+Reference!O$13</f>
        <v>525.71139699905871</v>
      </c>
      <c r="V2090" s="12">
        <f>(Reference!P$12*List!$G2090)+Reference!P$13</f>
        <v>740.77515031685562</v>
      </c>
      <c r="W2090" s="12">
        <f>(Reference!Q$12*List!$G2090)+Reference!Q$13</f>
        <v>370.38757515842781</v>
      </c>
      <c r="X2090" s="54"/>
      <c r="Y2090" s="1" t="str">
        <f t="shared" si="65"/>
        <v>Clinton County, Ohio</v>
      </c>
      <c r="Z2090" s="41" t="s">
        <v>239</v>
      </c>
      <c r="AA2090" s="40" t="s">
        <v>2225</v>
      </c>
      <c r="AB2090" s="44" t="s">
        <v>1996</v>
      </c>
      <c r="AC2090" s="63"/>
      <c r="AD2090" s="57">
        <f t="shared" si="64"/>
        <v>0.80220000000000002</v>
      </c>
    </row>
    <row r="2091" spans="1:30" x14ac:dyDescent="0.3">
      <c r="A2091" s="47">
        <v>36140</v>
      </c>
      <c r="B2091" s="19">
        <v>99936</v>
      </c>
      <c r="C2091" s="49" t="s">
        <v>1996</v>
      </c>
      <c r="D2091" s="41" t="s">
        <v>1627</v>
      </c>
      <c r="E2091" s="44" t="s">
        <v>1996</v>
      </c>
      <c r="F2091" s="18" t="s">
        <v>7</v>
      </c>
      <c r="G2091" s="16">
        <v>0.80220000000000002</v>
      </c>
      <c r="H2091" s="36">
        <f>(Reference!B$12*List!$G2091)+Reference!B$13</f>
        <v>810.00948736757744</v>
      </c>
      <c r="I2091" s="36">
        <f>(Reference!C$12*List!$G2091)+Reference!C$13</f>
        <v>1208.7163546725828</v>
      </c>
      <c r="J2091" s="36">
        <f>(Reference!D$12*List!$G2091)+Reference!D$13</f>
        <v>1446.6713815787532</v>
      </c>
      <c r="K2091" s="36">
        <f>(Reference!E$12*List!$G2091)+Reference!E$13</f>
        <v>1789.3266203236385</v>
      </c>
      <c r="L2091" s="36">
        <f>(Reference!F$12*List!$G2091)+Reference!F$13</f>
        <v>1863.8858620875719</v>
      </c>
      <c r="M2091" s="36">
        <f>(Reference!G$12*List!$G2091)+Reference!G$13</f>
        <v>2110.8303011213084</v>
      </c>
      <c r="N2091" s="36">
        <f>(Reference!H$12*List!$G2091)+Reference!H$13</f>
        <v>2191.2062213207255</v>
      </c>
      <c r="O2091" s="36">
        <f>(Reference!I$12*List!$G2091)+Reference!I$13</f>
        <v>2277.398819955627</v>
      </c>
      <c r="P2091" s="36">
        <f>(Reference!J$12*List!$G2091)+Reference!J$13</f>
        <v>2636.4465161096045</v>
      </c>
      <c r="Q2091" s="36">
        <f>(Reference!K$12*List!$G2091)+Reference!K$13</f>
        <v>2719.9951700011043</v>
      </c>
      <c r="R2091" s="36">
        <f>(Reference!L$12*List!$G2091)+Reference!L$13</f>
        <v>2934.6834831653377</v>
      </c>
      <c r="S2091" s="36">
        <f>(Reference!M$12*List!$G2091)+Reference!M$13</f>
        <v>3506.3043366888269</v>
      </c>
      <c r="T2091" s="36">
        <f>(Reference!N$12*List!$G2091)+Reference!N$13</f>
        <v>14143.951617292001</v>
      </c>
      <c r="U2091" s="12">
        <f>(Reference!O$12*List!$G2091)+Reference!O$13</f>
        <v>525.71139699905871</v>
      </c>
      <c r="V2091" s="12">
        <f>(Reference!P$12*List!$G2091)+Reference!P$13</f>
        <v>740.77515031685562</v>
      </c>
      <c r="W2091" s="12">
        <f>(Reference!Q$12*List!$G2091)+Reference!Q$13</f>
        <v>370.38757515842781</v>
      </c>
      <c r="X2091" s="54"/>
      <c r="Y2091" s="1" t="str">
        <f t="shared" si="65"/>
        <v>Columbiana County, Ohio</v>
      </c>
      <c r="Z2091" s="41" t="s">
        <v>1627</v>
      </c>
      <c r="AA2091" s="40" t="s">
        <v>2225</v>
      </c>
      <c r="AB2091" s="44" t="s">
        <v>1996</v>
      </c>
      <c r="AC2091" s="63"/>
      <c r="AD2091" s="57">
        <f t="shared" si="64"/>
        <v>0.80220000000000002</v>
      </c>
    </row>
    <row r="2092" spans="1:30" x14ac:dyDescent="0.3">
      <c r="A2092" s="47">
        <v>36150</v>
      </c>
      <c r="B2092" s="19">
        <v>99936</v>
      </c>
      <c r="C2092" s="49" t="s">
        <v>1996</v>
      </c>
      <c r="D2092" s="41" t="s">
        <v>1628</v>
      </c>
      <c r="E2092" s="44" t="s">
        <v>1996</v>
      </c>
      <c r="F2092" s="18" t="s">
        <v>7</v>
      </c>
      <c r="G2092" s="16">
        <v>0.80220000000000002</v>
      </c>
      <c r="H2092" s="36">
        <f>(Reference!B$12*List!$G2092)+Reference!B$13</f>
        <v>810.00948736757744</v>
      </c>
      <c r="I2092" s="36">
        <f>(Reference!C$12*List!$G2092)+Reference!C$13</f>
        <v>1208.7163546725828</v>
      </c>
      <c r="J2092" s="36">
        <f>(Reference!D$12*List!$G2092)+Reference!D$13</f>
        <v>1446.6713815787532</v>
      </c>
      <c r="K2092" s="36">
        <f>(Reference!E$12*List!$G2092)+Reference!E$13</f>
        <v>1789.3266203236385</v>
      </c>
      <c r="L2092" s="36">
        <f>(Reference!F$12*List!$G2092)+Reference!F$13</f>
        <v>1863.8858620875719</v>
      </c>
      <c r="M2092" s="36">
        <f>(Reference!G$12*List!$G2092)+Reference!G$13</f>
        <v>2110.8303011213084</v>
      </c>
      <c r="N2092" s="36">
        <f>(Reference!H$12*List!$G2092)+Reference!H$13</f>
        <v>2191.2062213207255</v>
      </c>
      <c r="O2092" s="36">
        <f>(Reference!I$12*List!$G2092)+Reference!I$13</f>
        <v>2277.398819955627</v>
      </c>
      <c r="P2092" s="36">
        <f>(Reference!J$12*List!$G2092)+Reference!J$13</f>
        <v>2636.4465161096045</v>
      </c>
      <c r="Q2092" s="36">
        <f>(Reference!K$12*List!$G2092)+Reference!K$13</f>
        <v>2719.9951700011043</v>
      </c>
      <c r="R2092" s="36">
        <f>(Reference!L$12*List!$G2092)+Reference!L$13</f>
        <v>2934.6834831653377</v>
      </c>
      <c r="S2092" s="36">
        <f>(Reference!M$12*List!$G2092)+Reference!M$13</f>
        <v>3506.3043366888269</v>
      </c>
      <c r="T2092" s="36">
        <f>(Reference!N$12*List!$G2092)+Reference!N$13</f>
        <v>14143.951617292001</v>
      </c>
      <c r="U2092" s="12">
        <f>(Reference!O$12*List!$G2092)+Reference!O$13</f>
        <v>525.71139699905871</v>
      </c>
      <c r="V2092" s="12">
        <f>(Reference!P$12*List!$G2092)+Reference!P$13</f>
        <v>740.77515031685562</v>
      </c>
      <c r="W2092" s="12">
        <f>(Reference!Q$12*List!$G2092)+Reference!Q$13</f>
        <v>370.38757515842781</v>
      </c>
      <c r="X2092" s="54"/>
      <c r="Y2092" s="1" t="str">
        <f t="shared" si="65"/>
        <v>Coshocton County, Ohio</v>
      </c>
      <c r="Z2092" s="41" t="s">
        <v>1628</v>
      </c>
      <c r="AA2092" s="40" t="s">
        <v>2225</v>
      </c>
      <c r="AB2092" s="44" t="s">
        <v>1996</v>
      </c>
      <c r="AC2092" s="63"/>
      <c r="AD2092" s="57">
        <f t="shared" si="64"/>
        <v>0.80220000000000002</v>
      </c>
    </row>
    <row r="2093" spans="1:30" x14ac:dyDescent="0.3">
      <c r="A2093" s="47">
        <v>36160</v>
      </c>
      <c r="B2093" s="19">
        <v>99936</v>
      </c>
      <c r="C2093" s="49" t="s">
        <v>1996</v>
      </c>
      <c r="D2093" s="41" t="s">
        <v>53</v>
      </c>
      <c r="E2093" s="44" t="s">
        <v>1996</v>
      </c>
      <c r="F2093" s="18" t="s">
        <v>7</v>
      </c>
      <c r="G2093" s="16">
        <v>0.80220000000000002</v>
      </c>
      <c r="H2093" s="36">
        <f>(Reference!B$12*List!$G2093)+Reference!B$13</f>
        <v>810.00948736757744</v>
      </c>
      <c r="I2093" s="36">
        <f>(Reference!C$12*List!$G2093)+Reference!C$13</f>
        <v>1208.7163546725828</v>
      </c>
      <c r="J2093" s="36">
        <f>(Reference!D$12*List!$G2093)+Reference!D$13</f>
        <v>1446.6713815787532</v>
      </c>
      <c r="K2093" s="36">
        <f>(Reference!E$12*List!$G2093)+Reference!E$13</f>
        <v>1789.3266203236385</v>
      </c>
      <c r="L2093" s="36">
        <f>(Reference!F$12*List!$G2093)+Reference!F$13</f>
        <v>1863.8858620875719</v>
      </c>
      <c r="M2093" s="36">
        <f>(Reference!G$12*List!$G2093)+Reference!G$13</f>
        <v>2110.8303011213084</v>
      </c>
      <c r="N2093" s="36">
        <f>(Reference!H$12*List!$G2093)+Reference!H$13</f>
        <v>2191.2062213207255</v>
      </c>
      <c r="O2093" s="36">
        <f>(Reference!I$12*List!$G2093)+Reference!I$13</f>
        <v>2277.398819955627</v>
      </c>
      <c r="P2093" s="36">
        <f>(Reference!J$12*List!$G2093)+Reference!J$13</f>
        <v>2636.4465161096045</v>
      </c>
      <c r="Q2093" s="36">
        <f>(Reference!K$12*List!$G2093)+Reference!K$13</f>
        <v>2719.9951700011043</v>
      </c>
      <c r="R2093" s="36">
        <f>(Reference!L$12*List!$G2093)+Reference!L$13</f>
        <v>2934.6834831653377</v>
      </c>
      <c r="S2093" s="36">
        <f>(Reference!M$12*List!$G2093)+Reference!M$13</f>
        <v>3506.3043366888269</v>
      </c>
      <c r="T2093" s="36">
        <f>(Reference!N$12*List!$G2093)+Reference!N$13</f>
        <v>14143.951617292001</v>
      </c>
      <c r="U2093" s="12">
        <f>(Reference!O$12*List!$G2093)+Reference!O$13</f>
        <v>525.71139699905871</v>
      </c>
      <c r="V2093" s="12">
        <f>(Reference!P$12*List!$G2093)+Reference!P$13</f>
        <v>740.77515031685562</v>
      </c>
      <c r="W2093" s="12">
        <f>(Reference!Q$12*List!$G2093)+Reference!Q$13</f>
        <v>370.38757515842781</v>
      </c>
      <c r="X2093" s="54"/>
      <c r="Y2093" s="1" t="str">
        <f t="shared" si="65"/>
        <v>Crawford County, Ohio</v>
      </c>
      <c r="Z2093" s="41" t="s">
        <v>53</v>
      </c>
      <c r="AA2093" s="40" t="s">
        <v>2225</v>
      </c>
      <c r="AB2093" s="44" t="s">
        <v>1996</v>
      </c>
      <c r="AC2093" s="63"/>
      <c r="AD2093" s="57">
        <f t="shared" si="64"/>
        <v>0.80220000000000002</v>
      </c>
    </row>
    <row r="2094" spans="1:30" x14ac:dyDescent="0.3">
      <c r="A2094" s="47">
        <v>36170</v>
      </c>
      <c r="B2094" s="28">
        <v>17460</v>
      </c>
      <c r="C2094" s="49" t="s">
        <v>2506</v>
      </c>
      <c r="D2094" s="40" t="s">
        <v>540</v>
      </c>
      <c r="E2094" s="43" t="s">
        <v>1996</v>
      </c>
      <c r="F2094" s="18" t="s">
        <v>6</v>
      </c>
      <c r="G2094" s="10">
        <v>0.88549999999999995</v>
      </c>
      <c r="H2094" s="36">
        <f>(Reference!B$12*List!$G2094)+Reference!B$13</f>
        <v>872.74559551977472</v>
      </c>
      <c r="I2094" s="36">
        <f>(Reference!C$12*List!$G2094)+Reference!C$13</f>
        <v>1302.3327395849456</v>
      </c>
      <c r="J2094" s="36">
        <f>(Reference!D$12*List!$G2094)+Reference!D$13</f>
        <v>1558.7176398890927</v>
      </c>
      <c r="K2094" s="36">
        <f>(Reference!E$12*List!$G2094)+Reference!E$13</f>
        <v>1927.9118963270644</v>
      </c>
      <c r="L2094" s="36">
        <f>(Reference!F$12*List!$G2094)+Reference!F$13</f>
        <v>2008.2458317556973</v>
      </c>
      <c r="M2094" s="36">
        <f>(Reference!G$12*List!$G2094)+Reference!G$13</f>
        <v>2274.3163838491118</v>
      </c>
      <c r="N2094" s="36">
        <f>(Reference!H$12*List!$G2094)+Reference!H$13</f>
        <v>2360.9175057296234</v>
      </c>
      <c r="O2094" s="36">
        <f>(Reference!I$12*List!$G2094)+Reference!I$13</f>
        <v>2453.7858140620147</v>
      </c>
      <c r="P2094" s="36">
        <f>(Reference!J$12*List!$G2094)+Reference!J$13</f>
        <v>2840.6421414098277</v>
      </c>
      <c r="Q2094" s="36">
        <f>(Reference!K$12*List!$G2094)+Reference!K$13</f>
        <v>2930.6617286277287</v>
      </c>
      <c r="R2094" s="36">
        <f>(Reference!L$12*List!$G2094)+Reference!L$13</f>
        <v>3161.9778831243593</v>
      </c>
      <c r="S2094" s="36">
        <f>(Reference!M$12*List!$G2094)+Reference!M$13</f>
        <v>3777.8713880772098</v>
      </c>
      <c r="T2094" s="36">
        <f>(Reference!N$12*List!$G2094)+Reference!N$13</f>
        <v>15239.415920118379</v>
      </c>
      <c r="U2094" s="12">
        <f>(Reference!O$12*List!$G2094)+Reference!O$13</f>
        <v>566.42831152083761</v>
      </c>
      <c r="V2094" s="12">
        <f>(Reference!P$12*List!$G2094)+Reference!P$13</f>
        <v>798.14898441572586</v>
      </c>
      <c r="W2094" s="12">
        <f>(Reference!Q$12*List!$G2094)+Reference!Q$13</f>
        <v>399.07449220786293</v>
      </c>
      <c r="X2094" s="54"/>
      <c r="Y2094" s="1" t="str">
        <f t="shared" si="65"/>
        <v>Cuyahoga County, Ohio</v>
      </c>
      <c r="Z2094" s="40" t="s">
        <v>540</v>
      </c>
      <c r="AA2094" s="40" t="s">
        <v>2225</v>
      </c>
      <c r="AB2094" s="43" t="s">
        <v>1996</v>
      </c>
      <c r="AC2094" s="62"/>
      <c r="AD2094" s="57">
        <f t="shared" si="64"/>
        <v>0.88549999999999995</v>
      </c>
    </row>
    <row r="2095" spans="1:30" x14ac:dyDescent="0.3">
      <c r="A2095" s="47">
        <v>36190</v>
      </c>
      <c r="B2095" s="19">
        <v>99936</v>
      </c>
      <c r="C2095" s="49" t="s">
        <v>1996</v>
      </c>
      <c r="D2095" s="41" t="s">
        <v>1629</v>
      </c>
      <c r="E2095" s="44" t="s">
        <v>1996</v>
      </c>
      <c r="F2095" s="18" t="s">
        <v>7</v>
      </c>
      <c r="G2095" s="16">
        <v>0.80220000000000002</v>
      </c>
      <c r="H2095" s="36">
        <f>(Reference!B$12*List!$G2095)+Reference!B$13</f>
        <v>810.00948736757744</v>
      </c>
      <c r="I2095" s="36">
        <f>(Reference!C$12*List!$G2095)+Reference!C$13</f>
        <v>1208.7163546725828</v>
      </c>
      <c r="J2095" s="36">
        <f>(Reference!D$12*List!$G2095)+Reference!D$13</f>
        <v>1446.6713815787532</v>
      </c>
      <c r="K2095" s="36">
        <f>(Reference!E$12*List!$G2095)+Reference!E$13</f>
        <v>1789.3266203236385</v>
      </c>
      <c r="L2095" s="36">
        <f>(Reference!F$12*List!$G2095)+Reference!F$13</f>
        <v>1863.8858620875719</v>
      </c>
      <c r="M2095" s="36">
        <f>(Reference!G$12*List!$G2095)+Reference!G$13</f>
        <v>2110.8303011213084</v>
      </c>
      <c r="N2095" s="36">
        <f>(Reference!H$12*List!$G2095)+Reference!H$13</f>
        <v>2191.2062213207255</v>
      </c>
      <c r="O2095" s="36">
        <f>(Reference!I$12*List!$G2095)+Reference!I$13</f>
        <v>2277.398819955627</v>
      </c>
      <c r="P2095" s="36">
        <f>(Reference!J$12*List!$G2095)+Reference!J$13</f>
        <v>2636.4465161096045</v>
      </c>
      <c r="Q2095" s="36">
        <f>(Reference!K$12*List!$G2095)+Reference!K$13</f>
        <v>2719.9951700011043</v>
      </c>
      <c r="R2095" s="36">
        <f>(Reference!L$12*List!$G2095)+Reference!L$13</f>
        <v>2934.6834831653377</v>
      </c>
      <c r="S2095" s="36">
        <f>(Reference!M$12*List!$G2095)+Reference!M$13</f>
        <v>3506.3043366888269</v>
      </c>
      <c r="T2095" s="36">
        <f>(Reference!N$12*List!$G2095)+Reference!N$13</f>
        <v>14143.951617292001</v>
      </c>
      <c r="U2095" s="12">
        <f>(Reference!O$12*List!$G2095)+Reference!O$13</f>
        <v>525.71139699905871</v>
      </c>
      <c r="V2095" s="12">
        <f>(Reference!P$12*List!$G2095)+Reference!P$13</f>
        <v>740.77515031685562</v>
      </c>
      <c r="W2095" s="12">
        <f>(Reference!Q$12*List!$G2095)+Reference!Q$13</f>
        <v>370.38757515842781</v>
      </c>
      <c r="X2095" s="54"/>
      <c r="Y2095" s="1" t="str">
        <f t="shared" si="65"/>
        <v>Darke County, Ohio</v>
      </c>
      <c r="Z2095" s="41" t="s">
        <v>1629</v>
      </c>
      <c r="AA2095" s="40" t="s">
        <v>2225</v>
      </c>
      <c r="AB2095" s="44" t="s">
        <v>1996</v>
      </c>
      <c r="AC2095" s="63"/>
      <c r="AD2095" s="57">
        <f t="shared" si="64"/>
        <v>0.80220000000000002</v>
      </c>
    </row>
    <row r="2096" spans="1:30" x14ac:dyDescent="0.3">
      <c r="A2096" s="47">
        <v>36200</v>
      </c>
      <c r="B2096" s="19">
        <v>99936</v>
      </c>
      <c r="C2096" s="49" t="s">
        <v>1996</v>
      </c>
      <c r="D2096" s="41" t="s">
        <v>1630</v>
      </c>
      <c r="E2096" s="44" t="s">
        <v>1996</v>
      </c>
      <c r="F2096" s="18" t="s">
        <v>7</v>
      </c>
      <c r="G2096" s="16">
        <v>0.80220000000000002</v>
      </c>
      <c r="H2096" s="36">
        <f>(Reference!B$12*List!$G2096)+Reference!B$13</f>
        <v>810.00948736757744</v>
      </c>
      <c r="I2096" s="36">
        <f>(Reference!C$12*List!$G2096)+Reference!C$13</f>
        <v>1208.7163546725828</v>
      </c>
      <c r="J2096" s="36">
        <f>(Reference!D$12*List!$G2096)+Reference!D$13</f>
        <v>1446.6713815787532</v>
      </c>
      <c r="K2096" s="36">
        <f>(Reference!E$12*List!$G2096)+Reference!E$13</f>
        <v>1789.3266203236385</v>
      </c>
      <c r="L2096" s="36">
        <f>(Reference!F$12*List!$G2096)+Reference!F$13</f>
        <v>1863.8858620875719</v>
      </c>
      <c r="M2096" s="36">
        <f>(Reference!G$12*List!$G2096)+Reference!G$13</f>
        <v>2110.8303011213084</v>
      </c>
      <c r="N2096" s="36">
        <f>(Reference!H$12*List!$G2096)+Reference!H$13</f>
        <v>2191.2062213207255</v>
      </c>
      <c r="O2096" s="36">
        <f>(Reference!I$12*List!$G2096)+Reference!I$13</f>
        <v>2277.398819955627</v>
      </c>
      <c r="P2096" s="36">
        <f>(Reference!J$12*List!$G2096)+Reference!J$13</f>
        <v>2636.4465161096045</v>
      </c>
      <c r="Q2096" s="36">
        <f>(Reference!K$12*List!$G2096)+Reference!K$13</f>
        <v>2719.9951700011043</v>
      </c>
      <c r="R2096" s="36">
        <f>(Reference!L$12*List!$G2096)+Reference!L$13</f>
        <v>2934.6834831653377</v>
      </c>
      <c r="S2096" s="36">
        <f>(Reference!M$12*List!$G2096)+Reference!M$13</f>
        <v>3506.3043366888269</v>
      </c>
      <c r="T2096" s="36">
        <f>(Reference!N$12*List!$G2096)+Reference!N$13</f>
        <v>14143.951617292001</v>
      </c>
      <c r="U2096" s="12">
        <f>(Reference!O$12*List!$G2096)+Reference!O$13</f>
        <v>525.71139699905871</v>
      </c>
      <c r="V2096" s="12">
        <f>(Reference!P$12*List!$G2096)+Reference!P$13</f>
        <v>740.77515031685562</v>
      </c>
      <c r="W2096" s="12">
        <f>(Reference!Q$12*List!$G2096)+Reference!Q$13</f>
        <v>370.38757515842781</v>
      </c>
      <c r="X2096" s="54"/>
      <c r="Y2096" s="1" t="str">
        <f t="shared" si="65"/>
        <v>Defiance County, Ohio</v>
      </c>
      <c r="Z2096" s="41" t="s">
        <v>1630</v>
      </c>
      <c r="AA2096" s="40" t="s">
        <v>2225</v>
      </c>
      <c r="AB2096" s="44" t="s">
        <v>1996</v>
      </c>
      <c r="AC2096" s="63"/>
      <c r="AD2096" s="57">
        <f t="shared" si="64"/>
        <v>0.80220000000000002</v>
      </c>
    </row>
    <row r="2097" spans="1:30" x14ac:dyDescent="0.3">
      <c r="A2097" s="47">
        <v>36210</v>
      </c>
      <c r="B2097" s="28">
        <v>18140</v>
      </c>
      <c r="C2097" s="49" t="s">
        <v>2244</v>
      </c>
      <c r="D2097" s="40" t="s">
        <v>270</v>
      </c>
      <c r="E2097" s="43" t="s">
        <v>1996</v>
      </c>
      <c r="F2097" s="18" t="s">
        <v>6</v>
      </c>
      <c r="G2097" s="10">
        <v>0.96789999999999998</v>
      </c>
      <c r="H2097" s="36">
        <f>(Reference!B$12*List!$G2097)+Reference!B$13</f>
        <v>934.80388257548964</v>
      </c>
      <c r="I2097" s="36">
        <f>(Reference!C$12*List!$G2097)+Reference!C$13</f>
        <v>1394.9376629556382</v>
      </c>
      <c r="J2097" s="36">
        <f>(Reference!D$12*List!$G2097)+Reference!D$13</f>
        <v>1669.5533143761513</v>
      </c>
      <c r="K2097" s="36">
        <f>(Reference!E$12*List!$G2097)+Reference!E$13</f>
        <v>2064.9998524216899</v>
      </c>
      <c r="L2097" s="36">
        <f>(Reference!F$12*List!$G2097)+Reference!F$13</f>
        <v>2151.0460898667843</v>
      </c>
      <c r="M2097" s="36">
        <f>(Reference!G$12*List!$G2097)+Reference!G$13</f>
        <v>2436.0361103409609</v>
      </c>
      <c r="N2097" s="36">
        <f>(Reference!H$12*List!$G2097)+Reference!H$13</f>
        <v>2528.7951748207784</v>
      </c>
      <c r="O2097" s="36">
        <f>(Reference!I$12*List!$G2097)+Reference!I$13</f>
        <v>2628.2670663353192</v>
      </c>
      <c r="P2097" s="36">
        <f>(Reference!J$12*List!$G2097)+Reference!J$13</f>
        <v>3042.6315714787161</v>
      </c>
      <c r="Q2097" s="36">
        <f>(Reference!K$12*List!$G2097)+Reference!K$13</f>
        <v>3139.0521779774745</v>
      </c>
      <c r="R2097" s="36">
        <f>(Reference!L$12*List!$G2097)+Reference!L$13</f>
        <v>3386.816521259093</v>
      </c>
      <c r="S2097" s="36">
        <f>(Reference!M$12*List!$G2097)+Reference!M$13</f>
        <v>4046.5043416714807</v>
      </c>
      <c r="T2097" s="36">
        <f>(Reference!N$12*List!$G2097)+Reference!N$13</f>
        <v>16323.044474174727</v>
      </c>
      <c r="U2097" s="12">
        <f>(Reference!O$12*List!$G2097)+Reference!O$13</f>
        <v>606.70530739832361</v>
      </c>
      <c r="V2097" s="12">
        <f>(Reference!P$12*List!$G2097)+Reference!P$13</f>
        <v>854.90293315218355</v>
      </c>
      <c r="W2097" s="12">
        <f>(Reference!Q$12*List!$G2097)+Reference!Q$13</f>
        <v>427.45146657609178</v>
      </c>
      <c r="X2097" s="54"/>
      <c r="Y2097" s="1" t="str">
        <f t="shared" si="65"/>
        <v>Delaware County, Ohio</v>
      </c>
      <c r="Z2097" s="40" t="s">
        <v>270</v>
      </c>
      <c r="AA2097" s="40" t="s">
        <v>2225</v>
      </c>
      <c r="AB2097" s="43" t="s">
        <v>1996</v>
      </c>
      <c r="AC2097" s="62"/>
      <c r="AD2097" s="57">
        <f t="shared" si="64"/>
        <v>0.96789999999999998</v>
      </c>
    </row>
    <row r="2098" spans="1:30" x14ac:dyDescent="0.3">
      <c r="A2098" s="47">
        <v>36220</v>
      </c>
      <c r="B2098" s="19">
        <v>99936</v>
      </c>
      <c r="C2098" s="49" t="s">
        <v>1996</v>
      </c>
      <c r="D2098" s="41" t="s">
        <v>492</v>
      </c>
      <c r="E2098" s="44" t="s">
        <v>1996</v>
      </c>
      <c r="F2098" s="18" t="s">
        <v>7</v>
      </c>
      <c r="G2098" s="16">
        <v>0.80220000000000002</v>
      </c>
      <c r="H2098" s="36">
        <f>(Reference!B$12*List!$G2098)+Reference!B$13</f>
        <v>810.00948736757744</v>
      </c>
      <c r="I2098" s="36">
        <f>(Reference!C$12*List!$G2098)+Reference!C$13</f>
        <v>1208.7163546725828</v>
      </c>
      <c r="J2098" s="36">
        <f>(Reference!D$12*List!$G2098)+Reference!D$13</f>
        <v>1446.6713815787532</v>
      </c>
      <c r="K2098" s="36">
        <f>(Reference!E$12*List!$G2098)+Reference!E$13</f>
        <v>1789.3266203236385</v>
      </c>
      <c r="L2098" s="36">
        <f>(Reference!F$12*List!$G2098)+Reference!F$13</f>
        <v>1863.8858620875719</v>
      </c>
      <c r="M2098" s="36">
        <f>(Reference!G$12*List!$G2098)+Reference!G$13</f>
        <v>2110.8303011213084</v>
      </c>
      <c r="N2098" s="36">
        <f>(Reference!H$12*List!$G2098)+Reference!H$13</f>
        <v>2191.2062213207255</v>
      </c>
      <c r="O2098" s="36">
        <f>(Reference!I$12*List!$G2098)+Reference!I$13</f>
        <v>2277.398819955627</v>
      </c>
      <c r="P2098" s="36">
        <f>(Reference!J$12*List!$G2098)+Reference!J$13</f>
        <v>2636.4465161096045</v>
      </c>
      <c r="Q2098" s="36">
        <f>(Reference!K$12*List!$G2098)+Reference!K$13</f>
        <v>2719.9951700011043</v>
      </c>
      <c r="R2098" s="36">
        <f>(Reference!L$12*List!$G2098)+Reference!L$13</f>
        <v>2934.6834831653377</v>
      </c>
      <c r="S2098" s="36">
        <f>(Reference!M$12*List!$G2098)+Reference!M$13</f>
        <v>3506.3043366888269</v>
      </c>
      <c r="T2098" s="36">
        <f>(Reference!N$12*List!$G2098)+Reference!N$13</f>
        <v>14143.951617292001</v>
      </c>
      <c r="U2098" s="12">
        <f>(Reference!O$12*List!$G2098)+Reference!O$13</f>
        <v>525.71139699905871</v>
      </c>
      <c r="V2098" s="12">
        <f>(Reference!P$12*List!$G2098)+Reference!P$13</f>
        <v>740.77515031685562</v>
      </c>
      <c r="W2098" s="12">
        <f>(Reference!Q$12*List!$G2098)+Reference!Q$13</f>
        <v>370.38757515842781</v>
      </c>
      <c r="X2098" s="54"/>
      <c r="Y2098" s="1" t="str">
        <f t="shared" si="65"/>
        <v>Erie County, Ohio</v>
      </c>
      <c r="Z2098" s="41" t="s">
        <v>492</v>
      </c>
      <c r="AA2098" s="40" t="s">
        <v>2225</v>
      </c>
      <c r="AB2098" s="44" t="s">
        <v>1996</v>
      </c>
      <c r="AC2098" s="63"/>
      <c r="AD2098" s="57">
        <f t="shared" si="64"/>
        <v>0.80220000000000002</v>
      </c>
    </row>
    <row r="2099" spans="1:30" x14ac:dyDescent="0.3">
      <c r="A2099" s="47">
        <v>36230</v>
      </c>
      <c r="B2099" s="28">
        <v>18140</v>
      </c>
      <c r="C2099" s="49" t="s">
        <v>2244</v>
      </c>
      <c r="D2099" s="40" t="s">
        <v>120</v>
      </c>
      <c r="E2099" s="43" t="s">
        <v>1996</v>
      </c>
      <c r="F2099" s="18" t="s">
        <v>6</v>
      </c>
      <c r="G2099" s="10">
        <v>0.96789999999999998</v>
      </c>
      <c r="H2099" s="36">
        <f>(Reference!B$12*List!$G2099)+Reference!B$13</f>
        <v>934.80388257548964</v>
      </c>
      <c r="I2099" s="36">
        <f>(Reference!C$12*List!$G2099)+Reference!C$13</f>
        <v>1394.9376629556382</v>
      </c>
      <c r="J2099" s="36">
        <f>(Reference!D$12*List!$G2099)+Reference!D$13</f>
        <v>1669.5533143761513</v>
      </c>
      <c r="K2099" s="36">
        <f>(Reference!E$12*List!$G2099)+Reference!E$13</f>
        <v>2064.9998524216899</v>
      </c>
      <c r="L2099" s="36">
        <f>(Reference!F$12*List!$G2099)+Reference!F$13</f>
        <v>2151.0460898667843</v>
      </c>
      <c r="M2099" s="36">
        <f>(Reference!G$12*List!$G2099)+Reference!G$13</f>
        <v>2436.0361103409609</v>
      </c>
      <c r="N2099" s="36">
        <f>(Reference!H$12*List!$G2099)+Reference!H$13</f>
        <v>2528.7951748207784</v>
      </c>
      <c r="O2099" s="36">
        <f>(Reference!I$12*List!$G2099)+Reference!I$13</f>
        <v>2628.2670663353192</v>
      </c>
      <c r="P2099" s="36">
        <f>(Reference!J$12*List!$G2099)+Reference!J$13</f>
        <v>3042.6315714787161</v>
      </c>
      <c r="Q2099" s="36">
        <f>(Reference!K$12*List!$G2099)+Reference!K$13</f>
        <v>3139.0521779774745</v>
      </c>
      <c r="R2099" s="36">
        <f>(Reference!L$12*List!$G2099)+Reference!L$13</f>
        <v>3386.816521259093</v>
      </c>
      <c r="S2099" s="36">
        <f>(Reference!M$12*List!$G2099)+Reference!M$13</f>
        <v>4046.5043416714807</v>
      </c>
      <c r="T2099" s="36">
        <f>(Reference!N$12*List!$G2099)+Reference!N$13</f>
        <v>16323.044474174727</v>
      </c>
      <c r="U2099" s="12">
        <f>(Reference!O$12*List!$G2099)+Reference!O$13</f>
        <v>606.70530739832361</v>
      </c>
      <c r="V2099" s="12">
        <f>(Reference!P$12*List!$G2099)+Reference!P$13</f>
        <v>854.90293315218355</v>
      </c>
      <c r="W2099" s="12">
        <f>(Reference!Q$12*List!$G2099)+Reference!Q$13</f>
        <v>427.45146657609178</v>
      </c>
      <c r="X2099" s="54"/>
      <c r="Y2099" s="1" t="str">
        <f t="shared" si="65"/>
        <v>Fairfield County, Ohio</v>
      </c>
      <c r="Z2099" s="40" t="s">
        <v>120</v>
      </c>
      <c r="AA2099" s="40" t="s">
        <v>2225</v>
      </c>
      <c r="AB2099" s="43" t="s">
        <v>1996</v>
      </c>
      <c r="AC2099" s="62"/>
      <c r="AD2099" s="57">
        <f t="shared" si="64"/>
        <v>0.96789999999999998</v>
      </c>
    </row>
    <row r="2100" spans="1:30" x14ac:dyDescent="0.3">
      <c r="A2100" s="47">
        <v>36240</v>
      </c>
      <c r="B2100" s="19">
        <v>99936</v>
      </c>
      <c r="C2100" s="49" t="s">
        <v>1996</v>
      </c>
      <c r="D2100" s="41" t="s">
        <v>188</v>
      </c>
      <c r="E2100" s="44" t="s">
        <v>1996</v>
      </c>
      <c r="F2100" s="18" t="s">
        <v>7</v>
      </c>
      <c r="G2100" s="16">
        <v>0.80220000000000002</v>
      </c>
      <c r="H2100" s="36">
        <f>(Reference!B$12*List!$G2100)+Reference!B$13</f>
        <v>810.00948736757744</v>
      </c>
      <c r="I2100" s="36">
        <f>(Reference!C$12*List!$G2100)+Reference!C$13</f>
        <v>1208.7163546725828</v>
      </c>
      <c r="J2100" s="36">
        <f>(Reference!D$12*List!$G2100)+Reference!D$13</f>
        <v>1446.6713815787532</v>
      </c>
      <c r="K2100" s="36">
        <f>(Reference!E$12*List!$G2100)+Reference!E$13</f>
        <v>1789.3266203236385</v>
      </c>
      <c r="L2100" s="36">
        <f>(Reference!F$12*List!$G2100)+Reference!F$13</f>
        <v>1863.8858620875719</v>
      </c>
      <c r="M2100" s="36">
        <f>(Reference!G$12*List!$G2100)+Reference!G$13</f>
        <v>2110.8303011213084</v>
      </c>
      <c r="N2100" s="36">
        <f>(Reference!H$12*List!$G2100)+Reference!H$13</f>
        <v>2191.2062213207255</v>
      </c>
      <c r="O2100" s="36">
        <f>(Reference!I$12*List!$G2100)+Reference!I$13</f>
        <v>2277.398819955627</v>
      </c>
      <c r="P2100" s="36">
        <f>(Reference!J$12*List!$G2100)+Reference!J$13</f>
        <v>2636.4465161096045</v>
      </c>
      <c r="Q2100" s="36">
        <f>(Reference!K$12*List!$G2100)+Reference!K$13</f>
        <v>2719.9951700011043</v>
      </c>
      <c r="R2100" s="36">
        <f>(Reference!L$12*List!$G2100)+Reference!L$13</f>
        <v>2934.6834831653377</v>
      </c>
      <c r="S2100" s="36">
        <f>(Reference!M$12*List!$G2100)+Reference!M$13</f>
        <v>3506.3043366888269</v>
      </c>
      <c r="T2100" s="36">
        <f>(Reference!N$12*List!$G2100)+Reference!N$13</f>
        <v>14143.951617292001</v>
      </c>
      <c r="U2100" s="12">
        <f>(Reference!O$12*List!$G2100)+Reference!O$13</f>
        <v>525.71139699905871</v>
      </c>
      <c r="V2100" s="12">
        <f>(Reference!P$12*List!$G2100)+Reference!P$13</f>
        <v>740.77515031685562</v>
      </c>
      <c r="W2100" s="12">
        <f>(Reference!Q$12*List!$G2100)+Reference!Q$13</f>
        <v>370.38757515842781</v>
      </c>
      <c r="X2100" s="54"/>
      <c r="Y2100" s="1" t="str">
        <f t="shared" si="65"/>
        <v>Fayette County, Ohio</v>
      </c>
      <c r="Z2100" s="41" t="s">
        <v>188</v>
      </c>
      <c r="AA2100" s="40" t="s">
        <v>2225</v>
      </c>
      <c r="AB2100" s="44" t="s">
        <v>1996</v>
      </c>
      <c r="AC2100" s="63"/>
      <c r="AD2100" s="57">
        <f t="shared" si="64"/>
        <v>0.80220000000000002</v>
      </c>
    </row>
    <row r="2101" spans="1:30" x14ac:dyDescent="0.3">
      <c r="A2101" s="47">
        <v>36250</v>
      </c>
      <c r="B2101" s="28">
        <v>18140</v>
      </c>
      <c r="C2101" s="49" t="s">
        <v>2244</v>
      </c>
      <c r="D2101" s="40" t="s">
        <v>230</v>
      </c>
      <c r="E2101" s="43" t="s">
        <v>1996</v>
      </c>
      <c r="F2101" s="18" t="s">
        <v>6</v>
      </c>
      <c r="G2101" s="10">
        <v>0.96789999999999998</v>
      </c>
      <c r="H2101" s="36">
        <f>(Reference!B$12*List!$G2101)+Reference!B$13</f>
        <v>934.80388257548964</v>
      </c>
      <c r="I2101" s="36">
        <f>(Reference!C$12*List!$G2101)+Reference!C$13</f>
        <v>1394.9376629556382</v>
      </c>
      <c r="J2101" s="36">
        <f>(Reference!D$12*List!$G2101)+Reference!D$13</f>
        <v>1669.5533143761513</v>
      </c>
      <c r="K2101" s="36">
        <f>(Reference!E$12*List!$G2101)+Reference!E$13</f>
        <v>2064.9998524216899</v>
      </c>
      <c r="L2101" s="36">
        <f>(Reference!F$12*List!$G2101)+Reference!F$13</f>
        <v>2151.0460898667843</v>
      </c>
      <c r="M2101" s="36">
        <f>(Reference!G$12*List!$G2101)+Reference!G$13</f>
        <v>2436.0361103409609</v>
      </c>
      <c r="N2101" s="36">
        <f>(Reference!H$12*List!$G2101)+Reference!H$13</f>
        <v>2528.7951748207784</v>
      </c>
      <c r="O2101" s="36">
        <f>(Reference!I$12*List!$G2101)+Reference!I$13</f>
        <v>2628.2670663353192</v>
      </c>
      <c r="P2101" s="36">
        <f>(Reference!J$12*List!$G2101)+Reference!J$13</f>
        <v>3042.6315714787161</v>
      </c>
      <c r="Q2101" s="36">
        <f>(Reference!K$12*List!$G2101)+Reference!K$13</f>
        <v>3139.0521779774745</v>
      </c>
      <c r="R2101" s="36">
        <f>(Reference!L$12*List!$G2101)+Reference!L$13</f>
        <v>3386.816521259093</v>
      </c>
      <c r="S2101" s="36">
        <f>(Reference!M$12*List!$G2101)+Reference!M$13</f>
        <v>4046.5043416714807</v>
      </c>
      <c r="T2101" s="36">
        <f>(Reference!N$12*List!$G2101)+Reference!N$13</f>
        <v>16323.044474174727</v>
      </c>
      <c r="U2101" s="12">
        <f>(Reference!O$12*List!$G2101)+Reference!O$13</f>
        <v>606.70530739832361</v>
      </c>
      <c r="V2101" s="12">
        <f>(Reference!P$12*List!$G2101)+Reference!P$13</f>
        <v>854.90293315218355</v>
      </c>
      <c r="W2101" s="12">
        <f>(Reference!Q$12*List!$G2101)+Reference!Q$13</f>
        <v>427.45146657609178</v>
      </c>
      <c r="X2101" s="54"/>
      <c r="Y2101" s="1" t="str">
        <f t="shared" si="65"/>
        <v>Franklin County, Ohio</v>
      </c>
      <c r="Z2101" s="40" t="s">
        <v>230</v>
      </c>
      <c r="AA2101" s="40" t="s">
        <v>2225</v>
      </c>
      <c r="AB2101" s="43" t="s">
        <v>1996</v>
      </c>
      <c r="AC2101" s="62"/>
      <c r="AD2101" s="57">
        <f t="shared" si="64"/>
        <v>0.96789999999999998</v>
      </c>
    </row>
    <row r="2102" spans="1:30" x14ac:dyDescent="0.3">
      <c r="A2102" s="47">
        <v>36260</v>
      </c>
      <c r="B2102" s="28">
        <v>45780</v>
      </c>
      <c r="C2102" s="49" t="s">
        <v>2507</v>
      </c>
      <c r="D2102" s="40" t="s">
        <v>191</v>
      </c>
      <c r="E2102" s="43" t="s">
        <v>1996</v>
      </c>
      <c r="F2102" s="18" t="s">
        <v>6</v>
      </c>
      <c r="G2102" s="10">
        <v>0.87719999999999998</v>
      </c>
      <c r="H2102" s="36">
        <f>(Reference!B$12*List!$G2102)+Reference!B$13</f>
        <v>866.49457874110442</v>
      </c>
      <c r="I2102" s="36">
        <f>(Reference!C$12*List!$G2102)+Reference!C$13</f>
        <v>1293.0048164784318</v>
      </c>
      <c r="J2102" s="36">
        <f>(Reference!D$12*List!$G2102)+Reference!D$13</f>
        <v>1547.5533668521682</v>
      </c>
      <c r="K2102" s="36">
        <f>(Reference!E$12*List!$G2102)+Reference!E$13</f>
        <v>1914.1032793903487</v>
      </c>
      <c r="L2102" s="36">
        <f>(Reference!F$12*List!$G2102)+Reference!F$13</f>
        <v>1993.8618251741193</v>
      </c>
      <c r="M2102" s="36">
        <f>(Reference!G$12*List!$G2102)+Reference!G$13</f>
        <v>2258.0266541175301</v>
      </c>
      <c r="N2102" s="36">
        <f>(Reference!H$12*List!$G2102)+Reference!H$13</f>
        <v>2344.0074977993254</v>
      </c>
      <c r="O2102" s="36">
        <f>(Reference!I$12*List!$G2102)+Reference!I$13</f>
        <v>2436.2106393791451</v>
      </c>
      <c r="P2102" s="36">
        <f>(Reference!J$12*List!$G2102)+Reference!J$13</f>
        <v>2820.2961187208498</v>
      </c>
      <c r="Q2102" s="36">
        <f>(Reference!K$12*List!$G2102)+Reference!K$13</f>
        <v>2909.6709430742958</v>
      </c>
      <c r="R2102" s="36">
        <f>(Reference!L$12*List!$G2102)+Reference!L$13</f>
        <v>3139.3303018559327</v>
      </c>
      <c r="S2102" s="36">
        <f>(Reference!M$12*List!$G2102)+Reference!M$13</f>
        <v>3750.8124861981751</v>
      </c>
      <c r="T2102" s="36">
        <f>(Reference!N$12*List!$G2102)+Reference!N$13</f>
        <v>15130.264014794742</v>
      </c>
      <c r="U2102" s="12">
        <f>(Reference!O$12*List!$G2102)+Reference!O$13</f>
        <v>562.37128402346946</v>
      </c>
      <c r="V2102" s="12">
        <f>(Reference!P$12*List!$G2102)+Reference!P$13</f>
        <v>792.43226385125263</v>
      </c>
      <c r="W2102" s="12">
        <f>(Reference!Q$12*List!$G2102)+Reference!Q$13</f>
        <v>396.21613192562631</v>
      </c>
      <c r="X2102" s="54"/>
      <c r="Y2102" s="1" t="str">
        <f t="shared" si="65"/>
        <v>Fulton County, Ohio</v>
      </c>
      <c r="Z2102" s="40" t="s">
        <v>191</v>
      </c>
      <c r="AA2102" s="40" t="s">
        <v>2225</v>
      </c>
      <c r="AB2102" s="43" t="s">
        <v>1996</v>
      </c>
      <c r="AC2102" s="62"/>
      <c r="AD2102" s="57">
        <f t="shared" si="64"/>
        <v>0.87719999999999998</v>
      </c>
    </row>
    <row r="2103" spans="1:30" x14ac:dyDescent="0.3">
      <c r="A2103" s="47">
        <v>36270</v>
      </c>
      <c r="B2103" s="19">
        <v>99936</v>
      </c>
      <c r="C2103" s="49" t="s">
        <v>1996</v>
      </c>
      <c r="D2103" s="41" t="s">
        <v>1631</v>
      </c>
      <c r="E2103" s="44" t="s">
        <v>1996</v>
      </c>
      <c r="F2103" s="18" t="s">
        <v>7</v>
      </c>
      <c r="G2103" s="16">
        <v>0.80220000000000002</v>
      </c>
      <c r="H2103" s="36">
        <f>(Reference!B$12*List!$G2103)+Reference!B$13</f>
        <v>810.00948736757744</v>
      </c>
      <c r="I2103" s="36">
        <f>(Reference!C$12*List!$G2103)+Reference!C$13</f>
        <v>1208.7163546725828</v>
      </c>
      <c r="J2103" s="36">
        <f>(Reference!D$12*List!$G2103)+Reference!D$13</f>
        <v>1446.6713815787532</v>
      </c>
      <c r="K2103" s="36">
        <f>(Reference!E$12*List!$G2103)+Reference!E$13</f>
        <v>1789.3266203236385</v>
      </c>
      <c r="L2103" s="36">
        <f>(Reference!F$12*List!$G2103)+Reference!F$13</f>
        <v>1863.8858620875719</v>
      </c>
      <c r="M2103" s="36">
        <f>(Reference!G$12*List!$G2103)+Reference!G$13</f>
        <v>2110.8303011213084</v>
      </c>
      <c r="N2103" s="36">
        <f>(Reference!H$12*List!$G2103)+Reference!H$13</f>
        <v>2191.2062213207255</v>
      </c>
      <c r="O2103" s="36">
        <f>(Reference!I$12*List!$G2103)+Reference!I$13</f>
        <v>2277.398819955627</v>
      </c>
      <c r="P2103" s="36">
        <f>(Reference!J$12*List!$G2103)+Reference!J$13</f>
        <v>2636.4465161096045</v>
      </c>
      <c r="Q2103" s="36">
        <f>(Reference!K$12*List!$G2103)+Reference!K$13</f>
        <v>2719.9951700011043</v>
      </c>
      <c r="R2103" s="36">
        <f>(Reference!L$12*List!$G2103)+Reference!L$13</f>
        <v>2934.6834831653377</v>
      </c>
      <c r="S2103" s="36">
        <f>(Reference!M$12*List!$G2103)+Reference!M$13</f>
        <v>3506.3043366888269</v>
      </c>
      <c r="T2103" s="36">
        <f>(Reference!N$12*List!$G2103)+Reference!N$13</f>
        <v>14143.951617292001</v>
      </c>
      <c r="U2103" s="12">
        <f>(Reference!O$12*List!$G2103)+Reference!O$13</f>
        <v>525.71139699905871</v>
      </c>
      <c r="V2103" s="12">
        <f>(Reference!P$12*List!$G2103)+Reference!P$13</f>
        <v>740.77515031685562</v>
      </c>
      <c r="W2103" s="12">
        <f>(Reference!Q$12*List!$G2103)+Reference!Q$13</f>
        <v>370.38757515842781</v>
      </c>
      <c r="X2103" s="54"/>
      <c r="Y2103" s="1" t="str">
        <f t="shared" si="65"/>
        <v>Gallia County, Ohio</v>
      </c>
      <c r="Z2103" s="41" t="s">
        <v>1631</v>
      </c>
      <c r="AA2103" s="40" t="s">
        <v>2225</v>
      </c>
      <c r="AB2103" s="44" t="s">
        <v>1996</v>
      </c>
      <c r="AC2103" s="63"/>
      <c r="AD2103" s="57">
        <f t="shared" si="64"/>
        <v>0.80220000000000002</v>
      </c>
    </row>
    <row r="2104" spans="1:30" x14ac:dyDescent="0.3">
      <c r="A2104" s="47">
        <v>36280</v>
      </c>
      <c r="B2104" s="28">
        <v>17460</v>
      </c>
      <c r="C2104" s="49" t="s">
        <v>2506</v>
      </c>
      <c r="D2104" s="40" t="s">
        <v>541</v>
      </c>
      <c r="E2104" s="43" t="s">
        <v>1996</v>
      </c>
      <c r="F2104" s="18" t="s">
        <v>6</v>
      </c>
      <c r="G2104" s="10">
        <v>0.88549999999999995</v>
      </c>
      <c r="H2104" s="36">
        <f>(Reference!B$12*List!$G2104)+Reference!B$13</f>
        <v>872.74559551977472</v>
      </c>
      <c r="I2104" s="36">
        <f>(Reference!C$12*List!$G2104)+Reference!C$13</f>
        <v>1302.3327395849456</v>
      </c>
      <c r="J2104" s="36">
        <f>(Reference!D$12*List!$G2104)+Reference!D$13</f>
        <v>1558.7176398890927</v>
      </c>
      <c r="K2104" s="36">
        <f>(Reference!E$12*List!$G2104)+Reference!E$13</f>
        <v>1927.9118963270644</v>
      </c>
      <c r="L2104" s="36">
        <f>(Reference!F$12*List!$G2104)+Reference!F$13</f>
        <v>2008.2458317556973</v>
      </c>
      <c r="M2104" s="36">
        <f>(Reference!G$12*List!$G2104)+Reference!G$13</f>
        <v>2274.3163838491118</v>
      </c>
      <c r="N2104" s="36">
        <f>(Reference!H$12*List!$G2104)+Reference!H$13</f>
        <v>2360.9175057296234</v>
      </c>
      <c r="O2104" s="36">
        <f>(Reference!I$12*List!$G2104)+Reference!I$13</f>
        <v>2453.7858140620147</v>
      </c>
      <c r="P2104" s="36">
        <f>(Reference!J$12*List!$G2104)+Reference!J$13</f>
        <v>2840.6421414098277</v>
      </c>
      <c r="Q2104" s="36">
        <f>(Reference!K$12*List!$G2104)+Reference!K$13</f>
        <v>2930.6617286277287</v>
      </c>
      <c r="R2104" s="36">
        <f>(Reference!L$12*List!$G2104)+Reference!L$13</f>
        <v>3161.9778831243593</v>
      </c>
      <c r="S2104" s="36">
        <f>(Reference!M$12*List!$G2104)+Reference!M$13</f>
        <v>3777.8713880772098</v>
      </c>
      <c r="T2104" s="36">
        <f>(Reference!N$12*List!$G2104)+Reference!N$13</f>
        <v>15239.415920118379</v>
      </c>
      <c r="U2104" s="12">
        <f>(Reference!O$12*List!$G2104)+Reference!O$13</f>
        <v>566.42831152083761</v>
      </c>
      <c r="V2104" s="12">
        <f>(Reference!P$12*List!$G2104)+Reference!P$13</f>
        <v>798.14898441572586</v>
      </c>
      <c r="W2104" s="12">
        <f>(Reference!Q$12*List!$G2104)+Reference!Q$13</f>
        <v>399.07449220786293</v>
      </c>
      <c r="X2104" s="54"/>
      <c r="Y2104" s="1" t="str">
        <f t="shared" si="65"/>
        <v>Geauga County, Ohio</v>
      </c>
      <c r="Z2104" s="40" t="s">
        <v>541</v>
      </c>
      <c r="AA2104" s="40" t="s">
        <v>2225</v>
      </c>
      <c r="AB2104" s="43" t="s">
        <v>1996</v>
      </c>
      <c r="AC2104" s="62"/>
      <c r="AD2104" s="57">
        <f t="shared" si="64"/>
        <v>0.88549999999999995</v>
      </c>
    </row>
    <row r="2105" spans="1:30" x14ac:dyDescent="0.3">
      <c r="A2105" s="47">
        <v>36290</v>
      </c>
      <c r="B2105" s="28">
        <v>19380</v>
      </c>
      <c r="C2105" s="49" t="s">
        <v>2508</v>
      </c>
      <c r="D2105" s="40" t="s">
        <v>445</v>
      </c>
      <c r="E2105" s="43" t="s">
        <v>1996</v>
      </c>
      <c r="F2105" s="18" t="s">
        <v>6</v>
      </c>
      <c r="G2105" s="10">
        <v>0.89280000000000004</v>
      </c>
      <c r="H2105" s="36">
        <f>(Reference!B$12*List!$G2105)+Reference!B$13</f>
        <v>878.24347774679802</v>
      </c>
      <c r="I2105" s="36">
        <f>(Reference!C$12*List!$G2105)+Reference!C$13</f>
        <v>1310.5368165340483</v>
      </c>
      <c r="J2105" s="36">
        <f>(Reference!D$12*List!$G2105)+Reference!D$13</f>
        <v>1568.5368197890386</v>
      </c>
      <c r="K2105" s="36">
        <f>(Reference!E$12*List!$G2105)+Reference!E$13</f>
        <v>1940.0568244762244</v>
      </c>
      <c r="L2105" s="36">
        <f>(Reference!F$12*List!$G2105)+Reference!F$13</f>
        <v>2020.8968254961214</v>
      </c>
      <c r="M2105" s="36">
        <f>(Reference!G$12*List!$G2105)+Reference!G$13</f>
        <v>2288.6434955407444</v>
      </c>
      <c r="N2105" s="36">
        <f>(Reference!H$12*List!$G2105)+Reference!H$13</f>
        <v>2375.7901633068741</v>
      </c>
      <c r="O2105" s="36">
        <f>(Reference!I$12*List!$G2105)+Reference!I$13</f>
        <v>2469.2434978192368</v>
      </c>
      <c r="P2105" s="36">
        <f>(Reference!J$12*List!$G2105)+Reference!J$13</f>
        <v>2858.5368360639891</v>
      </c>
      <c r="Q2105" s="36">
        <f>(Reference!K$12*List!$G2105)+Reference!K$13</f>
        <v>2949.1235038735194</v>
      </c>
      <c r="R2105" s="36">
        <f>(Reference!L$12*List!$G2105)+Reference!L$13</f>
        <v>3181.8968401435768</v>
      </c>
      <c r="S2105" s="36">
        <f>(Reference!M$12*List!$G2105)+Reference!M$13</f>
        <v>3801.6701812961201</v>
      </c>
      <c r="T2105" s="36">
        <f>(Reference!N$12*List!$G2105)+Reference!N$13</f>
        <v>15335.416993475315</v>
      </c>
      <c r="U2105" s="12">
        <f>(Reference!O$12*List!$G2105)+Reference!O$13</f>
        <v>569.99654052454696</v>
      </c>
      <c r="V2105" s="12">
        <f>(Reference!P$12*List!$G2105)+Reference!P$13</f>
        <v>803.17694346640724</v>
      </c>
      <c r="W2105" s="12">
        <f>(Reference!Q$12*List!$G2105)+Reference!Q$13</f>
        <v>401.58847173320362</v>
      </c>
      <c r="X2105" s="54"/>
      <c r="Y2105" s="1" t="str">
        <f t="shared" si="65"/>
        <v>Greene County, Ohio</v>
      </c>
      <c r="Z2105" s="40" t="s">
        <v>445</v>
      </c>
      <c r="AA2105" s="40" t="s">
        <v>2225</v>
      </c>
      <c r="AB2105" s="43" t="s">
        <v>1996</v>
      </c>
      <c r="AC2105" s="62"/>
      <c r="AD2105" s="57">
        <f t="shared" si="64"/>
        <v>0.89280000000000004</v>
      </c>
    </row>
    <row r="2106" spans="1:30" x14ac:dyDescent="0.3">
      <c r="A2106" s="47">
        <v>36300</v>
      </c>
      <c r="B2106" s="19">
        <v>99936</v>
      </c>
      <c r="C2106" s="49" t="s">
        <v>1996</v>
      </c>
      <c r="D2106" s="41" t="s">
        <v>1632</v>
      </c>
      <c r="E2106" s="44" t="s">
        <v>1996</v>
      </c>
      <c r="F2106" s="18" t="s">
        <v>7</v>
      </c>
      <c r="G2106" s="16">
        <v>0.80220000000000002</v>
      </c>
      <c r="H2106" s="36">
        <f>(Reference!B$12*List!$G2106)+Reference!B$13</f>
        <v>810.00948736757744</v>
      </c>
      <c r="I2106" s="36">
        <f>(Reference!C$12*List!$G2106)+Reference!C$13</f>
        <v>1208.7163546725828</v>
      </c>
      <c r="J2106" s="36">
        <f>(Reference!D$12*List!$G2106)+Reference!D$13</f>
        <v>1446.6713815787532</v>
      </c>
      <c r="K2106" s="36">
        <f>(Reference!E$12*List!$G2106)+Reference!E$13</f>
        <v>1789.3266203236385</v>
      </c>
      <c r="L2106" s="36">
        <f>(Reference!F$12*List!$G2106)+Reference!F$13</f>
        <v>1863.8858620875719</v>
      </c>
      <c r="M2106" s="36">
        <f>(Reference!G$12*List!$G2106)+Reference!G$13</f>
        <v>2110.8303011213084</v>
      </c>
      <c r="N2106" s="36">
        <f>(Reference!H$12*List!$G2106)+Reference!H$13</f>
        <v>2191.2062213207255</v>
      </c>
      <c r="O2106" s="36">
        <f>(Reference!I$12*List!$G2106)+Reference!I$13</f>
        <v>2277.398819955627</v>
      </c>
      <c r="P2106" s="36">
        <f>(Reference!J$12*List!$G2106)+Reference!J$13</f>
        <v>2636.4465161096045</v>
      </c>
      <c r="Q2106" s="36">
        <f>(Reference!K$12*List!$G2106)+Reference!K$13</f>
        <v>2719.9951700011043</v>
      </c>
      <c r="R2106" s="36">
        <f>(Reference!L$12*List!$G2106)+Reference!L$13</f>
        <v>2934.6834831653377</v>
      </c>
      <c r="S2106" s="36">
        <f>(Reference!M$12*List!$G2106)+Reference!M$13</f>
        <v>3506.3043366888269</v>
      </c>
      <c r="T2106" s="36">
        <f>(Reference!N$12*List!$G2106)+Reference!N$13</f>
        <v>14143.951617292001</v>
      </c>
      <c r="U2106" s="12">
        <f>(Reference!O$12*List!$G2106)+Reference!O$13</f>
        <v>525.71139699905871</v>
      </c>
      <c r="V2106" s="12">
        <f>(Reference!P$12*List!$G2106)+Reference!P$13</f>
        <v>740.77515031685562</v>
      </c>
      <c r="W2106" s="12">
        <f>(Reference!Q$12*List!$G2106)+Reference!Q$13</f>
        <v>370.38757515842781</v>
      </c>
      <c r="X2106" s="54"/>
      <c r="Y2106" s="1" t="str">
        <f t="shared" si="65"/>
        <v>Guernsey County, Ohio</v>
      </c>
      <c r="Z2106" s="41" t="s">
        <v>1632</v>
      </c>
      <c r="AA2106" s="40" t="s">
        <v>2225</v>
      </c>
      <c r="AB2106" s="44" t="s">
        <v>1996</v>
      </c>
      <c r="AC2106" s="63"/>
      <c r="AD2106" s="57">
        <f t="shared" si="64"/>
        <v>0.80220000000000002</v>
      </c>
    </row>
    <row r="2107" spans="1:30" x14ac:dyDescent="0.3">
      <c r="A2107" s="47">
        <v>36310</v>
      </c>
      <c r="B2107" s="28">
        <v>17140</v>
      </c>
      <c r="C2107" s="49" t="s">
        <v>2374</v>
      </c>
      <c r="D2107" s="40" t="s">
        <v>272</v>
      </c>
      <c r="E2107" s="43" t="s">
        <v>1996</v>
      </c>
      <c r="F2107" s="18" t="s">
        <v>6</v>
      </c>
      <c r="G2107" s="10">
        <v>0.93959999999999999</v>
      </c>
      <c r="H2107" s="36">
        <f>(Reference!B$12*List!$G2107)+Reference!B$13</f>
        <v>913.49017476387883</v>
      </c>
      <c r="I2107" s="36">
        <f>(Reference!C$12*List!$G2107)+Reference!C$13</f>
        <v>1363.1328167008983</v>
      </c>
      <c r="J2107" s="36">
        <f>(Reference!D$12*List!$G2107)+Reference!D$13</f>
        <v>1631.4871785996495</v>
      </c>
      <c r="K2107" s="36">
        <f>(Reference!E$12*List!$G2107)+Reference!E$13</f>
        <v>2017.9174597338515</v>
      </c>
      <c r="L2107" s="36">
        <f>(Reference!F$12*List!$G2107)+Reference!F$13</f>
        <v>2102.0018264621267</v>
      </c>
      <c r="M2107" s="36">
        <f>(Reference!G$12*List!$G2107)+Reference!G$13</f>
        <v>2380.4940198103868</v>
      </c>
      <c r="N2107" s="36">
        <f>(Reference!H$12*List!$G2107)+Reference!H$13</f>
        <v>2471.1381598295202</v>
      </c>
      <c r="O2107" s="36">
        <f>(Reference!I$12*List!$G2107)+Reference!I$13</f>
        <v>2568.3420731395117</v>
      </c>
      <c r="P2107" s="36">
        <f>(Reference!J$12*List!$G2107)+Reference!J$13</f>
        <v>2973.2589880934065</v>
      </c>
      <c r="Q2107" s="36">
        <f>(Reference!K$12*List!$G2107)+Reference!K$13</f>
        <v>3067.4811862711904</v>
      </c>
      <c r="R2107" s="36">
        <f>(Reference!L$12*List!$G2107)+Reference!L$13</f>
        <v>3309.5964550065082</v>
      </c>
      <c r="S2107" s="36">
        <f>(Reference!M$12*List!$G2107)+Reference!M$13</f>
        <v>3954.2432665899532</v>
      </c>
      <c r="T2107" s="36">
        <f>(Reference!N$12*List!$G2107)+Reference!N$13</f>
        <v>15950.875929517024</v>
      </c>
      <c r="U2107" s="12">
        <f>(Reference!O$12*List!$G2107)+Reference!O$13</f>
        <v>592.87231002777935</v>
      </c>
      <c r="V2107" s="12">
        <f>(Reference!P$12*List!$G2107)+Reference!P$13</f>
        <v>835.41098231187107</v>
      </c>
      <c r="W2107" s="12">
        <f>(Reference!Q$12*List!$G2107)+Reference!Q$13</f>
        <v>417.70549115593553</v>
      </c>
      <c r="X2107" s="54"/>
      <c r="Y2107" s="1" t="str">
        <f t="shared" si="65"/>
        <v>Hamilton County, Ohio</v>
      </c>
      <c r="Z2107" s="40" t="s">
        <v>272</v>
      </c>
      <c r="AA2107" s="40" t="s">
        <v>2225</v>
      </c>
      <c r="AB2107" s="43" t="s">
        <v>1996</v>
      </c>
      <c r="AC2107" s="62"/>
      <c r="AD2107" s="57">
        <f t="shared" si="64"/>
        <v>0.93959999999999999</v>
      </c>
    </row>
    <row r="2108" spans="1:30" x14ac:dyDescent="0.3">
      <c r="A2108" s="47">
        <v>36330</v>
      </c>
      <c r="B2108" s="19">
        <v>99936</v>
      </c>
      <c r="C2108" s="49" t="s">
        <v>1996</v>
      </c>
      <c r="D2108" s="41" t="s">
        <v>273</v>
      </c>
      <c r="E2108" s="44" t="s">
        <v>1996</v>
      </c>
      <c r="F2108" s="18" t="s">
        <v>7</v>
      </c>
      <c r="G2108" s="16">
        <v>0.80220000000000002</v>
      </c>
      <c r="H2108" s="36">
        <f>(Reference!B$12*List!$G2108)+Reference!B$13</f>
        <v>810.00948736757744</v>
      </c>
      <c r="I2108" s="36">
        <f>(Reference!C$12*List!$G2108)+Reference!C$13</f>
        <v>1208.7163546725828</v>
      </c>
      <c r="J2108" s="36">
        <f>(Reference!D$12*List!$G2108)+Reference!D$13</f>
        <v>1446.6713815787532</v>
      </c>
      <c r="K2108" s="36">
        <f>(Reference!E$12*List!$G2108)+Reference!E$13</f>
        <v>1789.3266203236385</v>
      </c>
      <c r="L2108" s="36">
        <f>(Reference!F$12*List!$G2108)+Reference!F$13</f>
        <v>1863.8858620875719</v>
      </c>
      <c r="M2108" s="36">
        <f>(Reference!G$12*List!$G2108)+Reference!G$13</f>
        <v>2110.8303011213084</v>
      </c>
      <c r="N2108" s="36">
        <f>(Reference!H$12*List!$G2108)+Reference!H$13</f>
        <v>2191.2062213207255</v>
      </c>
      <c r="O2108" s="36">
        <f>(Reference!I$12*List!$G2108)+Reference!I$13</f>
        <v>2277.398819955627</v>
      </c>
      <c r="P2108" s="36">
        <f>(Reference!J$12*List!$G2108)+Reference!J$13</f>
        <v>2636.4465161096045</v>
      </c>
      <c r="Q2108" s="36">
        <f>(Reference!K$12*List!$G2108)+Reference!K$13</f>
        <v>2719.9951700011043</v>
      </c>
      <c r="R2108" s="36">
        <f>(Reference!L$12*List!$G2108)+Reference!L$13</f>
        <v>2934.6834831653377</v>
      </c>
      <c r="S2108" s="36">
        <f>(Reference!M$12*List!$G2108)+Reference!M$13</f>
        <v>3506.3043366888269</v>
      </c>
      <c r="T2108" s="36">
        <f>(Reference!N$12*List!$G2108)+Reference!N$13</f>
        <v>14143.951617292001</v>
      </c>
      <c r="U2108" s="12">
        <f>(Reference!O$12*List!$G2108)+Reference!O$13</f>
        <v>525.71139699905871</v>
      </c>
      <c r="V2108" s="12">
        <f>(Reference!P$12*List!$G2108)+Reference!P$13</f>
        <v>740.77515031685562</v>
      </c>
      <c r="W2108" s="12">
        <f>(Reference!Q$12*List!$G2108)+Reference!Q$13</f>
        <v>370.38757515842781</v>
      </c>
      <c r="X2108" s="54"/>
      <c r="Y2108" s="1" t="str">
        <f t="shared" si="65"/>
        <v>Hancock County, Ohio</v>
      </c>
      <c r="Z2108" s="41" t="s">
        <v>273</v>
      </c>
      <c r="AA2108" s="40" t="s">
        <v>2225</v>
      </c>
      <c r="AB2108" s="44" t="s">
        <v>1996</v>
      </c>
      <c r="AC2108" s="63"/>
      <c r="AD2108" s="57">
        <f t="shared" si="64"/>
        <v>0.80220000000000002</v>
      </c>
    </row>
    <row r="2109" spans="1:30" x14ac:dyDescent="0.3">
      <c r="A2109" s="47">
        <v>36340</v>
      </c>
      <c r="B2109" s="19">
        <v>99936</v>
      </c>
      <c r="C2109" s="49" t="s">
        <v>1996</v>
      </c>
      <c r="D2109" s="41" t="s">
        <v>329</v>
      </c>
      <c r="E2109" s="44" t="s">
        <v>1996</v>
      </c>
      <c r="F2109" s="18" t="s">
        <v>7</v>
      </c>
      <c r="G2109" s="16">
        <v>0.80220000000000002</v>
      </c>
      <c r="H2109" s="36">
        <f>(Reference!B$12*List!$G2109)+Reference!B$13</f>
        <v>810.00948736757744</v>
      </c>
      <c r="I2109" s="36">
        <f>(Reference!C$12*List!$G2109)+Reference!C$13</f>
        <v>1208.7163546725828</v>
      </c>
      <c r="J2109" s="36">
        <f>(Reference!D$12*List!$G2109)+Reference!D$13</f>
        <v>1446.6713815787532</v>
      </c>
      <c r="K2109" s="36">
        <f>(Reference!E$12*List!$G2109)+Reference!E$13</f>
        <v>1789.3266203236385</v>
      </c>
      <c r="L2109" s="36">
        <f>(Reference!F$12*List!$G2109)+Reference!F$13</f>
        <v>1863.8858620875719</v>
      </c>
      <c r="M2109" s="36">
        <f>(Reference!G$12*List!$G2109)+Reference!G$13</f>
        <v>2110.8303011213084</v>
      </c>
      <c r="N2109" s="36">
        <f>(Reference!H$12*List!$G2109)+Reference!H$13</f>
        <v>2191.2062213207255</v>
      </c>
      <c r="O2109" s="36">
        <f>(Reference!I$12*List!$G2109)+Reference!I$13</f>
        <v>2277.398819955627</v>
      </c>
      <c r="P2109" s="36">
        <f>(Reference!J$12*List!$G2109)+Reference!J$13</f>
        <v>2636.4465161096045</v>
      </c>
      <c r="Q2109" s="36">
        <f>(Reference!K$12*List!$G2109)+Reference!K$13</f>
        <v>2719.9951700011043</v>
      </c>
      <c r="R2109" s="36">
        <f>(Reference!L$12*List!$G2109)+Reference!L$13</f>
        <v>2934.6834831653377</v>
      </c>
      <c r="S2109" s="36">
        <f>(Reference!M$12*List!$G2109)+Reference!M$13</f>
        <v>3506.3043366888269</v>
      </c>
      <c r="T2109" s="36">
        <f>(Reference!N$12*List!$G2109)+Reference!N$13</f>
        <v>14143.951617292001</v>
      </c>
      <c r="U2109" s="12">
        <f>(Reference!O$12*List!$G2109)+Reference!O$13</f>
        <v>525.71139699905871</v>
      </c>
      <c r="V2109" s="12">
        <f>(Reference!P$12*List!$G2109)+Reference!P$13</f>
        <v>740.77515031685562</v>
      </c>
      <c r="W2109" s="12">
        <f>(Reference!Q$12*List!$G2109)+Reference!Q$13</f>
        <v>370.38757515842781</v>
      </c>
      <c r="X2109" s="54"/>
      <c r="Y2109" s="1" t="str">
        <f t="shared" si="65"/>
        <v>Hardin County, Ohio</v>
      </c>
      <c r="Z2109" s="41" t="s">
        <v>329</v>
      </c>
      <c r="AA2109" s="40" t="s">
        <v>2225</v>
      </c>
      <c r="AB2109" s="44" t="s">
        <v>1996</v>
      </c>
      <c r="AC2109" s="63"/>
      <c r="AD2109" s="57">
        <f t="shared" si="64"/>
        <v>0.80220000000000002</v>
      </c>
    </row>
    <row r="2110" spans="1:30" x14ac:dyDescent="0.3">
      <c r="A2110" s="47">
        <v>36350</v>
      </c>
      <c r="B2110" s="19">
        <v>99936</v>
      </c>
      <c r="C2110" s="49" t="s">
        <v>1996</v>
      </c>
      <c r="D2110" s="41" t="s">
        <v>274</v>
      </c>
      <c r="E2110" s="44" t="s">
        <v>1996</v>
      </c>
      <c r="F2110" s="18" t="s">
        <v>7</v>
      </c>
      <c r="G2110" s="16">
        <v>0.80220000000000002</v>
      </c>
      <c r="H2110" s="36">
        <f>(Reference!B$12*List!$G2110)+Reference!B$13</f>
        <v>810.00948736757744</v>
      </c>
      <c r="I2110" s="36">
        <f>(Reference!C$12*List!$G2110)+Reference!C$13</f>
        <v>1208.7163546725828</v>
      </c>
      <c r="J2110" s="36">
        <f>(Reference!D$12*List!$G2110)+Reference!D$13</f>
        <v>1446.6713815787532</v>
      </c>
      <c r="K2110" s="36">
        <f>(Reference!E$12*List!$G2110)+Reference!E$13</f>
        <v>1789.3266203236385</v>
      </c>
      <c r="L2110" s="36">
        <f>(Reference!F$12*List!$G2110)+Reference!F$13</f>
        <v>1863.8858620875719</v>
      </c>
      <c r="M2110" s="36">
        <f>(Reference!G$12*List!$G2110)+Reference!G$13</f>
        <v>2110.8303011213084</v>
      </c>
      <c r="N2110" s="36">
        <f>(Reference!H$12*List!$G2110)+Reference!H$13</f>
        <v>2191.2062213207255</v>
      </c>
      <c r="O2110" s="36">
        <f>(Reference!I$12*List!$G2110)+Reference!I$13</f>
        <v>2277.398819955627</v>
      </c>
      <c r="P2110" s="36">
        <f>(Reference!J$12*List!$G2110)+Reference!J$13</f>
        <v>2636.4465161096045</v>
      </c>
      <c r="Q2110" s="36">
        <f>(Reference!K$12*List!$G2110)+Reference!K$13</f>
        <v>2719.9951700011043</v>
      </c>
      <c r="R2110" s="36">
        <f>(Reference!L$12*List!$G2110)+Reference!L$13</f>
        <v>2934.6834831653377</v>
      </c>
      <c r="S2110" s="36">
        <f>(Reference!M$12*List!$G2110)+Reference!M$13</f>
        <v>3506.3043366888269</v>
      </c>
      <c r="T2110" s="36">
        <f>(Reference!N$12*List!$G2110)+Reference!N$13</f>
        <v>14143.951617292001</v>
      </c>
      <c r="U2110" s="12">
        <f>(Reference!O$12*List!$G2110)+Reference!O$13</f>
        <v>525.71139699905871</v>
      </c>
      <c r="V2110" s="12">
        <f>(Reference!P$12*List!$G2110)+Reference!P$13</f>
        <v>740.77515031685562</v>
      </c>
      <c r="W2110" s="12">
        <f>(Reference!Q$12*List!$G2110)+Reference!Q$13</f>
        <v>370.38757515842781</v>
      </c>
      <c r="X2110" s="54"/>
      <c r="Y2110" s="1" t="str">
        <f t="shared" si="65"/>
        <v>Harrison County, Ohio</v>
      </c>
      <c r="Z2110" s="41" t="s">
        <v>274</v>
      </c>
      <c r="AA2110" s="40" t="s">
        <v>2225</v>
      </c>
      <c r="AB2110" s="44" t="s">
        <v>1996</v>
      </c>
      <c r="AC2110" s="63"/>
      <c r="AD2110" s="57">
        <f t="shared" si="64"/>
        <v>0.80220000000000002</v>
      </c>
    </row>
    <row r="2111" spans="1:30" x14ac:dyDescent="0.3">
      <c r="A2111" s="47">
        <v>36360</v>
      </c>
      <c r="B2111" s="19">
        <v>99936</v>
      </c>
      <c r="C2111" s="49" t="s">
        <v>1996</v>
      </c>
      <c r="D2111" s="41" t="s">
        <v>23</v>
      </c>
      <c r="E2111" s="44" t="s">
        <v>1996</v>
      </c>
      <c r="F2111" s="18" t="s">
        <v>7</v>
      </c>
      <c r="G2111" s="16">
        <v>0.80220000000000002</v>
      </c>
      <c r="H2111" s="36">
        <f>(Reference!B$12*List!$G2111)+Reference!B$13</f>
        <v>810.00948736757744</v>
      </c>
      <c r="I2111" s="36">
        <f>(Reference!C$12*List!$G2111)+Reference!C$13</f>
        <v>1208.7163546725828</v>
      </c>
      <c r="J2111" s="36">
        <f>(Reference!D$12*List!$G2111)+Reference!D$13</f>
        <v>1446.6713815787532</v>
      </c>
      <c r="K2111" s="36">
        <f>(Reference!E$12*List!$G2111)+Reference!E$13</f>
        <v>1789.3266203236385</v>
      </c>
      <c r="L2111" s="36">
        <f>(Reference!F$12*List!$G2111)+Reference!F$13</f>
        <v>1863.8858620875719</v>
      </c>
      <c r="M2111" s="36">
        <f>(Reference!G$12*List!$G2111)+Reference!G$13</f>
        <v>2110.8303011213084</v>
      </c>
      <c r="N2111" s="36">
        <f>(Reference!H$12*List!$G2111)+Reference!H$13</f>
        <v>2191.2062213207255</v>
      </c>
      <c r="O2111" s="36">
        <f>(Reference!I$12*List!$G2111)+Reference!I$13</f>
        <v>2277.398819955627</v>
      </c>
      <c r="P2111" s="36">
        <f>(Reference!J$12*List!$G2111)+Reference!J$13</f>
        <v>2636.4465161096045</v>
      </c>
      <c r="Q2111" s="36">
        <f>(Reference!K$12*List!$G2111)+Reference!K$13</f>
        <v>2719.9951700011043</v>
      </c>
      <c r="R2111" s="36">
        <f>(Reference!L$12*List!$G2111)+Reference!L$13</f>
        <v>2934.6834831653377</v>
      </c>
      <c r="S2111" s="36">
        <f>(Reference!M$12*List!$G2111)+Reference!M$13</f>
        <v>3506.3043366888269</v>
      </c>
      <c r="T2111" s="36">
        <f>(Reference!N$12*List!$G2111)+Reference!N$13</f>
        <v>14143.951617292001</v>
      </c>
      <c r="U2111" s="12">
        <f>(Reference!O$12*List!$G2111)+Reference!O$13</f>
        <v>525.71139699905871</v>
      </c>
      <c r="V2111" s="12">
        <f>(Reference!P$12*List!$G2111)+Reference!P$13</f>
        <v>740.77515031685562</v>
      </c>
      <c r="W2111" s="12">
        <f>(Reference!Q$12*List!$G2111)+Reference!Q$13</f>
        <v>370.38757515842781</v>
      </c>
      <c r="X2111" s="54"/>
      <c r="Y2111" s="1" t="str">
        <f t="shared" si="65"/>
        <v>Henry County, Ohio</v>
      </c>
      <c r="Z2111" s="41" t="s">
        <v>23</v>
      </c>
      <c r="AA2111" s="40" t="s">
        <v>2225</v>
      </c>
      <c r="AB2111" s="44" t="s">
        <v>1996</v>
      </c>
      <c r="AC2111" s="63"/>
      <c r="AD2111" s="57">
        <f t="shared" si="64"/>
        <v>0.80220000000000002</v>
      </c>
    </row>
    <row r="2112" spans="1:30" x14ac:dyDescent="0.3">
      <c r="A2112" s="47">
        <v>36370</v>
      </c>
      <c r="B2112" s="19">
        <v>99936</v>
      </c>
      <c r="C2112" s="49" t="s">
        <v>1996</v>
      </c>
      <c r="D2112" s="41" t="s">
        <v>1633</v>
      </c>
      <c r="E2112" s="44" t="s">
        <v>1996</v>
      </c>
      <c r="F2112" s="18" t="s">
        <v>7</v>
      </c>
      <c r="G2112" s="16">
        <v>0.80220000000000002</v>
      </c>
      <c r="H2112" s="36">
        <f>(Reference!B$12*List!$G2112)+Reference!B$13</f>
        <v>810.00948736757744</v>
      </c>
      <c r="I2112" s="36">
        <f>(Reference!C$12*List!$G2112)+Reference!C$13</f>
        <v>1208.7163546725828</v>
      </c>
      <c r="J2112" s="36">
        <f>(Reference!D$12*List!$G2112)+Reference!D$13</f>
        <v>1446.6713815787532</v>
      </c>
      <c r="K2112" s="36">
        <f>(Reference!E$12*List!$G2112)+Reference!E$13</f>
        <v>1789.3266203236385</v>
      </c>
      <c r="L2112" s="36">
        <f>(Reference!F$12*List!$G2112)+Reference!F$13</f>
        <v>1863.8858620875719</v>
      </c>
      <c r="M2112" s="36">
        <f>(Reference!G$12*List!$G2112)+Reference!G$13</f>
        <v>2110.8303011213084</v>
      </c>
      <c r="N2112" s="36">
        <f>(Reference!H$12*List!$G2112)+Reference!H$13</f>
        <v>2191.2062213207255</v>
      </c>
      <c r="O2112" s="36">
        <f>(Reference!I$12*List!$G2112)+Reference!I$13</f>
        <v>2277.398819955627</v>
      </c>
      <c r="P2112" s="36">
        <f>(Reference!J$12*List!$G2112)+Reference!J$13</f>
        <v>2636.4465161096045</v>
      </c>
      <c r="Q2112" s="36">
        <f>(Reference!K$12*List!$G2112)+Reference!K$13</f>
        <v>2719.9951700011043</v>
      </c>
      <c r="R2112" s="36">
        <f>(Reference!L$12*List!$G2112)+Reference!L$13</f>
        <v>2934.6834831653377</v>
      </c>
      <c r="S2112" s="36">
        <f>(Reference!M$12*List!$G2112)+Reference!M$13</f>
        <v>3506.3043366888269</v>
      </c>
      <c r="T2112" s="36">
        <f>(Reference!N$12*List!$G2112)+Reference!N$13</f>
        <v>14143.951617292001</v>
      </c>
      <c r="U2112" s="12">
        <f>(Reference!O$12*List!$G2112)+Reference!O$13</f>
        <v>525.71139699905871</v>
      </c>
      <c r="V2112" s="12">
        <f>(Reference!P$12*List!$G2112)+Reference!P$13</f>
        <v>740.77515031685562</v>
      </c>
      <c r="W2112" s="12">
        <f>(Reference!Q$12*List!$G2112)+Reference!Q$13</f>
        <v>370.38757515842781</v>
      </c>
      <c r="X2112" s="54"/>
      <c r="Y2112" s="1" t="str">
        <f t="shared" si="65"/>
        <v>Highland County, Ohio</v>
      </c>
      <c r="Z2112" s="41" t="s">
        <v>1633</v>
      </c>
      <c r="AA2112" s="40" t="s">
        <v>2225</v>
      </c>
      <c r="AB2112" s="44" t="s">
        <v>1996</v>
      </c>
      <c r="AC2112" s="63"/>
      <c r="AD2112" s="57">
        <f t="shared" si="64"/>
        <v>0.80220000000000002</v>
      </c>
    </row>
    <row r="2113" spans="1:30" x14ac:dyDescent="0.3">
      <c r="A2113" s="47">
        <v>36380</v>
      </c>
      <c r="B2113" s="28">
        <v>18140</v>
      </c>
      <c r="C2113" s="49" t="s">
        <v>2244</v>
      </c>
      <c r="D2113" s="40" t="s">
        <v>899</v>
      </c>
      <c r="E2113" s="43" t="s">
        <v>1996</v>
      </c>
      <c r="F2113" s="18" t="s">
        <v>6</v>
      </c>
      <c r="G2113" s="10">
        <v>0.96789999999999998</v>
      </c>
      <c r="H2113" s="36">
        <f>(Reference!B$12*List!$G2113)+Reference!B$13</f>
        <v>934.80388257548964</v>
      </c>
      <c r="I2113" s="36">
        <f>(Reference!C$12*List!$G2113)+Reference!C$13</f>
        <v>1394.9376629556382</v>
      </c>
      <c r="J2113" s="36">
        <f>(Reference!D$12*List!$G2113)+Reference!D$13</f>
        <v>1669.5533143761513</v>
      </c>
      <c r="K2113" s="36">
        <f>(Reference!E$12*List!$G2113)+Reference!E$13</f>
        <v>2064.9998524216899</v>
      </c>
      <c r="L2113" s="36">
        <f>(Reference!F$12*List!$G2113)+Reference!F$13</f>
        <v>2151.0460898667843</v>
      </c>
      <c r="M2113" s="36">
        <f>(Reference!G$12*List!$G2113)+Reference!G$13</f>
        <v>2436.0361103409609</v>
      </c>
      <c r="N2113" s="36">
        <f>(Reference!H$12*List!$G2113)+Reference!H$13</f>
        <v>2528.7951748207784</v>
      </c>
      <c r="O2113" s="36">
        <f>(Reference!I$12*List!$G2113)+Reference!I$13</f>
        <v>2628.2670663353192</v>
      </c>
      <c r="P2113" s="36">
        <f>(Reference!J$12*List!$G2113)+Reference!J$13</f>
        <v>3042.6315714787161</v>
      </c>
      <c r="Q2113" s="36">
        <f>(Reference!K$12*List!$G2113)+Reference!K$13</f>
        <v>3139.0521779774745</v>
      </c>
      <c r="R2113" s="36">
        <f>(Reference!L$12*List!$G2113)+Reference!L$13</f>
        <v>3386.816521259093</v>
      </c>
      <c r="S2113" s="36">
        <f>(Reference!M$12*List!$G2113)+Reference!M$13</f>
        <v>4046.5043416714807</v>
      </c>
      <c r="T2113" s="36">
        <f>(Reference!N$12*List!$G2113)+Reference!N$13</f>
        <v>16323.044474174727</v>
      </c>
      <c r="U2113" s="12">
        <f>(Reference!O$12*List!$G2113)+Reference!O$13</f>
        <v>606.70530739832361</v>
      </c>
      <c r="V2113" s="12">
        <f>(Reference!P$12*List!$G2113)+Reference!P$13</f>
        <v>854.90293315218355</v>
      </c>
      <c r="W2113" s="12">
        <f>(Reference!Q$12*List!$G2113)+Reference!Q$13</f>
        <v>427.45146657609178</v>
      </c>
      <c r="X2113" s="54"/>
      <c r="Y2113" s="1" t="str">
        <f t="shared" si="65"/>
        <v>Hocking County, Ohio</v>
      </c>
      <c r="Z2113" s="40" t="s">
        <v>899</v>
      </c>
      <c r="AA2113" s="40" t="s">
        <v>2225</v>
      </c>
      <c r="AB2113" s="43" t="s">
        <v>1996</v>
      </c>
      <c r="AC2113" s="62"/>
      <c r="AD2113" s="57">
        <f t="shared" si="64"/>
        <v>0.96789999999999998</v>
      </c>
    </row>
    <row r="2114" spans="1:30" x14ac:dyDescent="0.3">
      <c r="A2114" s="47">
        <v>36390</v>
      </c>
      <c r="B2114" s="19">
        <v>99936</v>
      </c>
      <c r="C2114" s="49" t="s">
        <v>1996</v>
      </c>
      <c r="D2114" s="41" t="s">
        <v>1057</v>
      </c>
      <c r="E2114" s="44" t="s">
        <v>1996</v>
      </c>
      <c r="F2114" s="18" t="s">
        <v>7</v>
      </c>
      <c r="G2114" s="16">
        <v>0.80220000000000002</v>
      </c>
      <c r="H2114" s="36">
        <f>(Reference!B$12*List!$G2114)+Reference!B$13</f>
        <v>810.00948736757744</v>
      </c>
      <c r="I2114" s="36">
        <f>(Reference!C$12*List!$G2114)+Reference!C$13</f>
        <v>1208.7163546725828</v>
      </c>
      <c r="J2114" s="36">
        <f>(Reference!D$12*List!$G2114)+Reference!D$13</f>
        <v>1446.6713815787532</v>
      </c>
      <c r="K2114" s="36">
        <f>(Reference!E$12*List!$G2114)+Reference!E$13</f>
        <v>1789.3266203236385</v>
      </c>
      <c r="L2114" s="36">
        <f>(Reference!F$12*List!$G2114)+Reference!F$13</f>
        <v>1863.8858620875719</v>
      </c>
      <c r="M2114" s="36">
        <f>(Reference!G$12*List!$G2114)+Reference!G$13</f>
        <v>2110.8303011213084</v>
      </c>
      <c r="N2114" s="36">
        <f>(Reference!H$12*List!$G2114)+Reference!H$13</f>
        <v>2191.2062213207255</v>
      </c>
      <c r="O2114" s="36">
        <f>(Reference!I$12*List!$G2114)+Reference!I$13</f>
        <v>2277.398819955627</v>
      </c>
      <c r="P2114" s="36">
        <f>(Reference!J$12*List!$G2114)+Reference!J$13</f>
        <v>2636.4465161096045</v>
      </c>
      <c r="Q2114" s="36">
        <f>(Reference!K$12*List!$G2114)+Reference!K$13</f>
        <v>2719.9951700011043</v>
      </c>
      <c r="R2114" s="36">
        <f>(Reference!L$12*List!$G2114)+Reference!L$13</f>
        <v>2934.6834831653377</v>
      </c>
      <c r="S2114" s="36">
        <f>(Reference!M$12*List!$G2114)+Reference!M$13</f>
        <v>3506.3043366888269</v>
      </c>
      <c r="T2114" s="36">
        <f>(Reference!N$12*List!$G2114)+Reference!N$13</f>
        <v>14143.951617292001</v>
      </c>
      <c r="U2114" s="12">
        <f>(Reference!O$12*List!$G2114)+Reference!O$13</f>
        <v>525.71139699905871</v>
      </c>
      <c r="V2114" s="12">
        <f>(Reference!P$12*List!$G2114)+Reference!P$13</f>
        <v>740.77515031685562</v>
      </c>
      <c r="W2114" s="12">
        <f>(Reference!Q$12*List!$G2114)+Reference!Q$13</f>
        <v>370.38757515842781</v>
      </c>
      <c r="X2114" s="54"/>
      <c r="Y2114" s="1" t="str">
        <f t="shared" si="65"/>
        <v>Holmes County, Ohio</v>
      </c>
      <c r="Z2114" s="41" t="s">
        <v>1057</v>
      </c>
      <c r="AA2114" s="40" t="s">
        <v>2225</v>
      </c>
      <c r="AB2114" s="44" t="s">
        <v>1996</v>
      </c>
      <c r="AC2114" s="63"/>
      <c r="AD2114" s="57">
        <f t="shared" si="64"/>
        <v>0.80220000000000002</v>
      </c>
    </row>
    <row r="2115" spans="1:30" x14ac:dyDescent="0.3">
      <c r="A2115" s="47">
        <v>36400</v>
      </c>
      <c r="B2115" s="19">
        <v>99936</v>
      </c>
      <c r="C2115" s="49" t="s">
        <v>1996</v>
      </c>
      <c r="D2115" s="41" t="s">
        <v>1339</v>
      </c>
      <c r="E2115" s="44" t="s">
        <v>1996</v>
      </c>
      <c r="F2115" s="18" t="s">
        <v>7</v>
      </c>
      <c r="G2115" s="16">
        <v>0.80220000000000002</v>
      </c>
      <c r="H2115" s="36">
        <f>(Reference!B$12*List!$G2115)+Reference!B$13</f>
        <v>810.00948736757744</v>
      </c>
      <c r="I2115" s="36">
        <f>(Reference!C$12*List!$G2115)+Reference!C$13</f>
        <v>1208.7163546725828</v>
      </c>
      <c r="J2115" s="36">
        <f>(Reference!D$12*List!$G2115)+Reference!D$13</f>
        <v>1446.6713815787532</v>
      </c>
      <c r="K2115" s="36">
        <f>(Reference!E$12*List!$G2115)+Reference!E$13</f>
        <v>1789.3266203236385</v>
      </c>
      <c r="L2115" s="36">
        <f>(Reference!F$12*List!$G2115)+Reference!F$13</f>
        <v>1863.8858620875719</v>
      </c>
      <c r="M2115" s="36">
        <f>(Reference!G$12*List!$G2115)+Reference!G$13</f>
        <v>2110.8303011213084</v>
      </c>
      <c r="N2115" s="36">
        <f>(Reference!H$12*List!$G2115)+Reference!H$13</f>
        <v>2191.2062213207255</v>
      </c>
      <c r="O2115" s="36">
        <f>(Reference!I$12*List!$G2115)+Reference!I$13</f>
        <v>2277.398819955627</v>
      </c>
      <c r="P2115" s="36">
        <f>(Reference!J$12*List!$G2115)+Reference!J$13</f>
        <v>2636.4465161096045</v>
      </c>
      <c r="Q2115" s="36">
        <f>(Reference!K$12*List!$G2115)+Reference!K$13</f>
        <v>2719.9951700011043</v>
      </c>
      <c r="R2115" s="36">
        <f>(Reference!L$12*List!$G2115)+Reference!L$13</f>
        <v>2934.6834831653377</v>
      </c>
      <c r="S2115" s="36">
        <f>(Reference!M$12*List!$G2115)+Reference!M$13</f>
        <v>3506.3043366888269</v>
      </c>
      <c r="T2115" s="36">
        <f>(Reference!N$12*List!$G2115)+Reference!N$13</f>
        <v>14143.951617292001</v>
      </c>
      <c r="U2115" s="12">
        <f>(Reference!O$12*List!$G2115)+Reference!O$13</f>
        <v>525.71139699905871</v>
      </c>
      <c r="V2115" s="12">
        <f>(Reference!P$12*List!$G2115)+Reference!P$13</f>
        <v>740.77515031685562</v>
      </c>
      <c r="W2115" s="12">
        <f>(Reference!Q$12*List!$G2115)+Reference!Q$13</f>
        <v>370.38757515842781</v>
      </c>
      <c r="X2115" s="54"/>
      <c r="Y2115" s="1" t="str">
        <f t="shared" si="65"/>
        <v>Huron County, Ohio</v>
      </c>
      <c r="Z2115" s="41" t="s">
        <v>1339</v>
      </c>
      <c r="AA2115" s="40" t="s">
        <v>2225</v>
      </c>
      <c r="AB2115" s="44" t="s">
        <v>1996</v>
      </c>
      <c r="AC2115" s="63"/>
      <c r="AD2115" s="57">
        <f t="shared" si="64"/>
        <v>0.80220000000000002</v>
      </c>
    </row>
    <row r="2116" spans="1:30" x14ac:dyDescent="0.3">
      <c r="A2116" s="47">
        <v>36410</v>
      </c>
      <c r="B2116" s="19">
        <v>99936</v>
      </c>
      <c r="C2116" s="49" t="s">
        <v>1996</v>
      </c>
      <c r="D2116" s="41" t="s">
        <v>308</v>
      </c>
      <c r="E2116" s="44" t="s">
        <v>1996</v>
      </c>
      <c r="F2116" s="18" t="s">
        <v>7</v>
      </c>
      <c r="G2116" s="16">
        <v>0.80220000000000002</v>
      </c>
      <c r="H2116" s="36">
        <f>(Reference!B$12*List!$G2116)+Reference!B$13</f>
        <v>810.00948736757744</v>
      </c>
      <c r="I2116" s="36">
        <f>(Reference!C$12*List!$G2116)+Reference!C$13</f>
        <v>1208.7163546725828</v>
      </c>
      <c r="J2116" s="36">
        <f>(Reference!D$12*List!$G2116)+Reference!D$13</f>
        <v>1446.6713815787532</v>
      </c>
      <c r="K2116" s="36">
        <f>(Reference!E$12*List!$G2116)+Reference!E$13</f>
        <v>1789.3266203236385</v>
      </c>
      <c r="L2116" s="36">
        <f>(Reference!F$12*List!$G2116)+Reference!F$13</f>
        <v>1863.8858620875719</v>
      </c>
      <c r="M2116" s="36">
        <f>(Reference!G$12*List!$G2116)+Reference!G$13</f>
        <v>2110.8303011213084</v>
      </c>
      <c r="N2116" s="36">
        <f>(Reference!H$12*List!$G2116)+Reference!H$13</f>
        <v>2191.2062213207255</v>
      </c>
      <c r="O2116" s="36">
        <f>(Reference!I$12*List!$G2116)+Reference!I$13</f>
        <v>2277.398819955627</v>
      </c>
      <c r="P2116" s="36">
        <f>(Reference!J$12*List!$G2116)+Reference!J$13</f>
        <v>2636.4465161096045</v>
      </c>
      <c r="Q2116" s="36">
        <f>(Reference!K$12*List!$G2116)+Reference!K$13</f>
        <v>2719.9951700011043</v>
      </c>
      <c r="R2116" s="36">
        <f>(Reference!L$12*List!$G2116)+Reference!L$13</f>
        <v>2934.6834831653377</v>
      </c>
      <c r="S2116" s="36">
        <f>(Reference!M$12*List!$G2116)+Reference!M$13</f>
        <v>3506.3043366888269</v>
      </c>
      <c r="T2116" s="36">
        <f>(Reference!N$12*List!$G2116)+Reference!N$13</f>
        <v>14143.951617292001</v>
      </c>
      <c r="U2116" s="12">
        <f>(Reference!O$12*List!$G2116)+Reference!O$13</f>
        <v>525.71139699905871</v>
      </c>
      <c r="V2116" s="12">
        <f>(Reference!P$12*List!$G2116)+Reference!P$13</f>
        <v>740.77515031685562</v>
      </c>
      <c r="W2116" s="12">
        <f>(Reference!Q$12*List!$G2116)+Reference!Q$13</f>
        <v>370.38757515842781</v>
      </c>
      <c r="X2116" s="54"/>
      <c r="Y2116" s="1" t="str">
        <f t="shared" si="65"/>
        <v>Jackson County, Ohio</v>
      </c>
      <c r="Z2116" s="41" t="s">
        <v>308</v>
      </c>
      <c r="AA2116" s="40" t="s">
        <v>2225</v>
      </c>
      <c r="AB2116" s="44" t="s">
        <v>1996</v>
      </c>
      <c r="AC2116" s="63"/>
      <c r="AD2116" s="57">
        <f t="shared" si="64"/>
        <v>0.80220000000000002</v>
      </c>
    </row>
    <row r="2117" spans="1:30" x14ac:dyDescent="0.3">
      <c r="A2117" s="47">
        <v>36420</v>
      </c>
      <c r="B2117" s="28">
        <v>48260</v>
      </c>
      <c r="C2117" s="49" t="s">
        <v>2509</v>
      </c>
      <c r="D2117" s="40" t="s">
        <v>25</v>
      </c>
      <c r="E2117" s="43" t="s">
        <v>1996</v>
      </c>
      <c r="F2117" s="18" t="s">
        <v>6</v>
      </c>
      <c r="G2117" s="10">
        <v>0.77249999999999996</v>
      </c>
      <c r="H2117" s="36">
        <f>(Reference!B$12*List!$G2117)+Reference!B$13</f>
        <v>787.64139118366074</v>
      </c>
      <c r="I2117" s="36">
        <f>(Reference!C$12*List!$G2117)+Reference!C$13</f>
        <v>1175.3381237974668</v>
      </c>
      <c r="J2117" s="36">
        <f>(Reference!D$12*List!$G2117)+Reference!D$13</f>
        <v>1406.7221154104809</v>
      </c>
      <c r="K2117" s="36">
        <f>(Reference!E$12*List!$G2117)+Reference!E$13</f>
        <v>1739.915063333221</v>
      </c>
      <c r="L2117" s="36">
        <f>(Reference!F$12*List!$G2117)+Reference!F$13</f>
        <v>1812.415380705299</v>
      </c>
      <c r="M2117" s="36">
        <f>(Reference!G$12*List!$G2117)+Reference!G$13</f>
        <v>2052.5405453348048</v>
      </c>
      <c r="N2117" s="36">
        <f>(Reference!H$12*List!$G2117)+Reference!H$13</f>
        <v>2130.6969158352003</v>
      </c>
      <c r="O2117" s="36">
        <f>(Reference!I$12*List!$G2117)+Reference!I$13</f>
        <v>2214.5093394639139</v>
      </c>
      <c r="P2117" s="36">
        <f>(Reference!J$12*List!$G2117)+Reference!J$13</f>
        <v>2563.6420734755511</v>
      </c>
      <c r="Q2117" s="36">
        <f>(Reference!K$12*List!$G2117)+Reference!K$13</f>
        <v>2644.8835638641208</v>
      </c>
      <c r="R2117" s="36">
        <f>(Reference!L$12*List!$G2117)+Reference!L$13</f>
        <v>2853.6433429638619</v>
      </c>
      <c r="S2117" s="36">
        <f>(Reference!M$12*List!$G2117)+Reference!M$13</f>
        <v>3409.4791094831248</v>
      </c>
      <c r="T2117" s="36">
        <f>(Reference!N$12*List!$G2117)+Reference!N$13</f>
        <v>13753.371907880915</v>
      </c>
      <c r="U2117" s="12">
        <f>(Reference!O$12*List!$G2117)+Reference!O$13</f>
        <v>511.19408173739191</v>
      </c>
      <c r="V2117" s="12">
        <f>(Reference!P$12*List!$G2117)+Reference!P$13</f>
        <v>720.3189333572343</v>
      </c>
      <c r="W2117" s="12">
        <f>(Reference!Q$12*List!$G2117)+Reference!Q$13</f>
        <v>360.15946667861715</v>
      </c>
      <c r="X2117" s="54"/>
      <c r="Y2117" s="1" t="str">
        <f t="shared" si="65"/>
        <v>Jefferson County, Ohio</v>
      </c>
      <c r="Z2117" s="40" t="s">
        <v>25</v>
      </c>
      <c r="AA2117" s="40" t="s">
        <v>2225</v>
      </c>
      <c r="AB2117" s="43" t="s">
        <v>1996</v>
      </c>
      <c r="AC2117" s="62"/>
      <c r="AD2117" s="57">
        <f t="shared" si="64"/>
        <v>0.77249999999999996</v>
      </c>
    </row>
    <row r="2118" spans="1:30" x14ac:dyDescent="0.3">
      <c r="A2118" s="47">
        <v>36430</v>
      </c>
      <c r="B2118" s="19">
        <v>99936</v>
      </c>
      <c r="C2118" s="49" t="s">
        <v>1996</v>
      </c>
      <c r="D2118" s="41" t="s">
        <v>691</v>
      </c>
      <c r="E2118" s="44" t="s">
        <v>1996</v>
      </c>
      <c r="F2118" s="18" t="s">
        <v>7</v>
      </c>
      <c r="G2118" s="16">
        <v>0.80220000000000002</v>
      </c>
      <c r="H2118" s="36">
        <f>(Reference!B$12*List!$G2118)+Reference!B$13</f>
        <v>810.00948736757744</v>
      </c>
      <c r="I2118" s="36">
        <f>(Reference!C$12*List!$G2118)+Reference!C$13</f>
        <v>1208.7163546725828</v>
      </c>
      <c r="J2118" s="36">
        <f>(Reference!D$12*List!$G2118)+Reference!D$13</f>
        <v>1446.6713815787532</v>
      </c>
      <c r="K2118" s="36">
        <f>(Reference!E$12*List!$G2118)+Reference!E$13</f>
        <v>1789.3266203236385</v>
      </c>
      <c r="L2118" s="36">
        <f>(Reference!F$12*List!$G2118)+Reference!F$13</f>
        <v>1863.8858620875719</v>
      </c>
      <c r="M2118" s="36">
        <f>(Reference!G$12*List!$G2118)+Reference!G$13</f>
        <v>2110.8303011213084</v>
      </c>
      <c r="N2118" s="36">
        <f>(Reference!H$12*List!$G2118)+Reference!H$13</f>
        <v>2191.2062213207255</v>
      </c>
      <c r="O2118" s="36">
        <f>(Reference!I$12*List!$G2118)+Reference!I$13</f>
        <v>2277.398819955627</v>
      </c>
      <c r="P2118" s="36">
        <f>(Reference!J$12*List!$G2118)+Reference!J$13</f>
        <v>2636.4465161096045</v>
      </c>
      <c r="Q2118" s="36">
        <f>(Reference!K$12*List!$G2118)+Reference!K$13</f>
        <v>2719.9951700011043</v>
      </c>
      <c r="R2118" s="36">
        <f>(Reference!L$12*List!$G2118)+Reference!L$13</f>
        <v>2934.6834831653377</v>
      </c>
      <c r="S2118" s="36">
        <f>(Reference!M$12*List!$G2118)+Reference!M$13</f>
        <v>3506.3043366888269</v>
      </c>
      <c r="T2118" s="36">
        <f>(Reference!N$12*List!$G2118)+Reference!N$13</f>
        <v>14143.951617292001</v>
      </c>
      <c r="U2118" s="12">
        <f>(Reference!O$12*List!$G2118)+Reference!O$13</f>
        <v>525.71139699905871</v>
      </c>
      <c r="V2118" s="12">
        <f>(Reference!P$12*List!$G2118)+Reference!P$13</f>
        <v>740.77515031685562</v>
      </c>
      <c r="W2118" s="12">
        <f>(Reference!Q$12*List!$G2118)+Reference!Q$13</f>
        <v>370.38757515842781</v>
      </c>
      <c r="X2118" s="54"/>
      <c r="Y2118" s="1" t="str">
        <f t="shared" si="65"/>
        <v>Knox County, Ohio</v>
      </c>
      <c r="Z2118" s="41" t="s">
        <v>691</v>
      </c>
      <c r="AA2118" s="40" t="s">
        <v>2225</v>
      </c>
      <c r="AB2118" s="44" t="s">
        <v>1996</v>
      </c>
      <c r="AC2118" s="63"/>
      <c r="AD2118" s="57">
        <f t="shared" si="64"/>
        <v>0.80220000000000002</v>
      </c>
    </row>
    <row r="2119" spans="1:30" x14ac:dyDescent="0.3">
      <c r="A2119" s="47">
        <v>36440</v>
      </c>
      <c r="B2119" s="28">
        <v>17460</v>
      </c>
      <c r="C2119" s="49" t="s">
        <v>2506</v>
      </c>
      <c r="D2119" s="40" t="s">
        <v>146</v>
      </c>
      <c r="E2119" s="43" t="s">
        <v>1996</v>
      </c>
      <c r="F2119" s="18" t="s">
        <v>6</v>
      </c>
      <c r="G2119" s="10">
        <v>0.88549999999999995</v>
      </c>
      <c r="H2119" s="36">
        <f>(Reference!B$12*List!$G2119)+Reference!B$13</f>
        <v>872.74559551977472</v>
      </c>
      <c r="I2119" s="36">
        <f>(Reference!C$12*List!$G2119)+Reference!C$13</f>
        <v>1302.3327395849456</v>
      </c>
      <c r="J2119" s="36">
        <f>(Reference!D$12*List!$G2119)+Reference!D$13</f>
        <v>1558.7176398890927</v>
      </c>
      <c r="K2119" s="36">
        <f>(Reference!E$12*List!$G2119)+Reference!E$13</f>
        <v>1927.9118963270644</v>
      </c>
      <c r="L2119" s="36">
        <f>(Reference!F$12*List!$G2119)+Reference!F$13</f>
        <v>2008.2458317556973</v>
      </c>
      <c r="M2119" s="36">
        <f>(Reference!G$12*List!$G2119)+Reference!G$13</f>
        <v>2274.3163838491118</v>
      </c>
      <c r="N2119" s="36">
        <f>(Reference!H$12*List!$G2119)+Reference!H$13</f>
        <v>2360.9175057296234</v>
      </c>
      <c r="O2119" s="36">
        <f>(Reference!I$12*List!$G2119)+Reference!I$13</f>
        <v>2453.7858140620147</v>
      </c>
      <c r="P2119" s="36">
        <f>(Reference!J$12*List!$G2119)+Reference!J$13</f>
        <v>2840.6421414098277</v>
      </c>
      <c r="Q2119" s="36">
        <f>(Reference!K$12*List!$G2119)+Reference!K$13</f>
        <v>2930.6617286277287</v>
      </c>
      <c r="R2119" s="36">
        <f>(Reference!L$12*List!$G2119)+Reference!L$13</f>
        <v>3161.9778831243593</v>
      </c>
      <c r="S2119" s="36">
        <f>(Reference!M$12*List!$G2119)+Reference!M$13</f>
        <v>3777.8713880772098</v>
      </c>
      <c r="T2119" s="36">
        <f>(Reference!N$12*List!$G2119)+Reference!N$13</f>
        <v>15239.415920118379</v>
      </c>
      <c r="U2119" s="12">
        <f>(Reference!O$12*List!$G2119)+Reference!O$13</f>
        <v>566.42831152083761</v>
      </c>
      <c r="V2119" s="12">
        <f>(Reference!P$12*List!$G2119)+Reference!P$13</f>
        <v>798.14898441572586</v>
      </c>
      <c r="W2119" s="12">
        <f>(Reference!Q$12*List!$G2119)+Reference!Q$13</f>
        <v>399.07449220786293</v>
      </c>
      <c r="X2119" s="54"/>
      <c r="Y2119" s="1" t="str">
        <f t="shared" si="65"/>
        <v>Lake County, Ohio</v>
      </c>
      <c r="Z2119" s="40" t="s">
        <v>146</v>
      </c>
      <c r="AA2119" s="40" t="s">
        <v>2225</v>
      </c>
      <c r="AB2119" s="43" t="s">
        <v>1996</v>
      </c>
      <c r="AC2119" s="62"/>
      <c r="AD2119" s="57">
        <f t="shared" si="64"/>
        <v>0.88549999999999995</v>
      </c>
    </row>
    <row r="2120" spans="1:30" x14ac:dyDescent="0.3">
      <c r="A2120" s="47">
        <v>36450</v>
      </c>
      <c r="B2120" s="28">
        <v>26580</v>
      </c>
      <c r="C2120" s="49" t="s">
        <v>2399</v>
      </c>
      <c r="D2120" s="40" t="s">
        <v>27</v>
      </c>
      <c r="E2120" s="43" t="s">
        <v>1996</v>
      </c>
      <c r="F2120" s="18" t="s">
        <v>6</v>
      </c>
      <c r="G2120" s="10">
        <v>0.84340000000000004</v>
      </c>
      <c r="H2120" s="36">
        <f>(Reference!B$12*List!$G2120)+Reference!B$13</f>
        <v>841.03863089543495</v>
      </c>
      <c r="I2120" s="36">
        <f>(Reference!C$12*List!$G2120)+Reference!C$13</f>
        <v>1255.0188163579292</v>
      </c>
      <c r="J2120" s="36">
        <f>(Reference!D$12*List!$G2120)+Reference!D$13</f>
        <v>1502.0892188222826</v>
      </c>
      <c r="K2120" s="36">
        <f>(Reference!E$12*List!$G2120)+Reference!E$13</f>
        <v>1857.8705983709513</v>
      </c>
      <c r="L2120" s="36">
        <f>(Reference!F$12*List!$G2120)+Reference!F$13</f>
        <v>1935.2859911431153</v>
      </c>
      <c r="M2120" s="36">
        <f>(Reference!G$12*List!$G2120)+Reference!G$13</f>
        <v>2191.6901643672327</v>
      </c>
      <c r="N2120" s="36">
        <f>(Reference!H$12*List!$G2120)+Reference!H$13</f>
        <v>2275.1450558663032</v>
      </c>
      <c r="O2120" s="36">
        <f>(Reference!I$12*List!$G2120)+Reference!I$13</f>
        <v>2364.6394460922797</v>
      </c>
      <c r="P2120" s="36">
        <f>(Reference!J$12*List!$G2120)+Reference!J$13</f>
        <v>2737.4412311440487</v>
      </c>
      <c r="Q2120" s="36">
        <f>(Reference!K$12*List!$G2120)+Reference!K$13</f>
        <v>2824.1903946759776</v>
      </c>
      <c r="R2120" s="36">
        <f>(Reference!L$12*List!$G2120)+Reference!L$13</f>
        <v>3047.1028022327055</v>
      </c>
      <c r="S2120" s="36">
        <f>(Reference!M$12*List!$G2120)+Reference!M$13</f>
        <v>3640.6208134859626</v>
      </c>
      <c r="T2120" s="36">
        <f>(Reference!N$12*List!$G2120)+Reference!N$13</f>
        <v>14685.765894320175</v>
      </c>
      <c r="U2120" s="12">
        <f>(Reference!O$12*List!$G2120)+Reference!O$13</f>
        <v>545.84989493780176</v>
      </c>
      <c r="V2120" s="12">
        <f>(Reference!P$12*List!$G2120)+Reference!P$13</f>
        <v>769.15212468508435</v>
      </c>
      <c r="W2120" s="12">
        <f>(Reference!Q$12*List!$G2120)+Reference!Q$13</f>
        <v>384.57606234254217</v>
      </c>
      <c r="X2120" s="54"/>
      <c r="Y2120" s="1" t="str">
        <f t="shared" si="65"/>
        <v>Lawrence County, Ohio</v>
      </c>
      <c r="Z2120" s="40" t="s">
        <v>27</v>
      </c>
      <c r="AA2120" s="40" t="s">
        <v>2225</v>
      </c>
      <c r="AB2120" s="43" t="s">
        <v>1996</v>
      </c>
      <c r="AC2120" s="62"/>
      <c r="AD2120" s="57">
        <f t="shared" si="64"/>
        <v>0.84340000000000004</v>
      </c>
    </row>
    <row r="2121" spans="1:30" x14ac:dyDescent="0.3">
      <c r="A2121" s="47">
        <v>36460</v>
      </c>
      <c r="B2121" s="28">
        <v>18140</v>
      </c>
      <c r="C2121" s="49" t="s">
        <v>2244</v>
      </c>
      <c r="D2121" s="40" t="s">
        <v>542</v>
      </c>
      <c r="E2121" s="43" t="s">
        <v>1996</v>
      </c>
      <c r="F2121" s="18" t="s">
        <v>6</v>
      </c>
      <c r="G2121" s="10">
        <v>0.96789999999999998</v>
      </c>
      <c r="H2121" s="36">
        <f>(Reference!B$12*List!$G2121)+Reference!B$13</f>
        <v>934.80388257548964</v>
      </c>
      <c r="I2121" s="36">
        <f>(Reference!C$12*List!$G2121)+Reference!C$13</f>
        <v>1394.9376629556382</v>
      </c>
      <c r="J2121" s="36">
        <f>(Reference!D$12*List!$G2121)+Reference!D$13</f>
        <v>1669.5533143761513</v>
      </c>
      <c r="K2121" s="36">
        <f>(Reference!E$12*List!$G2121)+Reference!E$13</f>
        <v>2064.9998524216899</v>
      </c>
      <c r="L2121" s="36">
        <f>(Reference!F$12*List!$G2121)+Reference!F$13</f>
        <v>2151.0460898667843</v>
      </c>
      <c r="M2121" s="36">
        <f>(Reference!G$12*List!$G2121)+Reference!G$13</f>
        <v>2436.0361103409609</v>
      </c>
      <c r="N2121" s="36">
        <f>(Reference!H$12*List!$G2121)+Reference!H$13</f>
        <v>2528.7951748207784</v>
      </c>
      <c r="O2121" s="36">
        <f>(Reference!I$12*List!$G2121)+Reference!I$13</f>
        <v>2628.2670663353192</v>
      </c>
      <c r="P2121" s="36">
        <f>(Reference!J$12*List!$G2121)+Reference!J$13</f>
        <v>3042.6315714787161</v>
      </c>
      <c r="Q2121" s="36">
        <f>(Reference!K$12*List!$G2121)+Reference!K$13</f>
        <v>3139.0521779774745</v>
      </c>
      <c r="R2121" s="36">
        <f>(Reference!L$12*List!$G2121)+Reference!L$13</f>
        <v>3386.816521259093</v>
      </c>
      <c r="S2121" s="36">
        <f>(Reference!M$12*List!$G2121)+Reference!M$13</f>
        <v>4046.5043416714807</v>
      </c>
      <c r="T2121" s="36">
        <f>(Reference!N$12*List!$G2121)+Reference!N$13</f>
        <v>16323.044474174727</v>
      </c>
      <c r="U2121" s="12">
        <f>(Reference!O$12*List!$G2121)+Reference!O$13</f>
        <v>606.70530739832361</v>
      </c>
      <c r="V2121" s="12">
        <f>(Reference!P$12*List!$G2121)+Reference!P$13</f>
        <v>854.90293315218355</v>
      </c>
      <c r="W2121" s="12">
        <f>(Reference!Q$12*List!$G2121)+Reference!Q$13</f>
        <v>427.45146657609178</v>
      </c>
      <c r="X2121" s="54"/>
      <c r="Y2121" s="1" t="str">
        <f t="shared" si="65"/>
        <v>Licking County, Ohio</v>
      </c>
      <c r="Z2121" s="40" t="s">
        <v>542</v>
      </c>
      <c r="AA2121" s="40" t="s">
        <v>2225</v>
      </c>
      <c r="AB2121" s="43" t="s">
        <v>1996</v>
      </c>
      <c r="AC2121" s="62"/>
      <c r="AD2121" s="57">
        <f t="shared" si="64"/>
        <v>0.96789999999999998</v>
      </c>
    </row>
    <row r="2122" spans="1:30" x14ac:dyDescent="0.3">
      <c r="A2122" s="47">
        <v>36470</v>
      </c>
      <c r="B2122" s="19">
        <v>99936</v>
      </c>
      <c r="C2122" s="49" t="s">
        <v>1996</v>
      </c>
      <c r="D2122" s="41" t="s">
        <v>559</v>
      </c>
      <c r="E2122" s="44" t="s">
        <v>1996</v>
      </c>
      <c r="F2122" s="18" t="s">
        <v>7</v>
      </c>
      <c r="G2122" s="16">
        <v>0.80220000000000002</v>
      </c>
      <c r="H2122" s="36">
        <f>(Reference!B$12*List!$G2122)+Reference!B$13</f>
        <v>810.00948736757744</v>
      </c>
      <c r="I2122" s="36">
        <f>(Reference!C$12*List!$G2122)+Reference!C$13</f>
        <v>1208.7163546725828</v>
      </c>
      <c r="J2122" s="36">
        <f>(Reference!D$12*List!$G2122)+Reference!D$13</f>
        <v>1446.6713815787532</v>
      </c>
      <c r="K2122" s="36">
        <f>(Reference!E$12*List!$G2122)+Reference!E$13</f>
        <v>1789.3266203236385</v>
      </c>
      <c r="L2122" s="36">
        <f>(Reference!F$12*List!$G2122)+Reference!F$13</f>
        <v>1863.8858620875719</v>
      </c>
      <c r="M2122" s="36">
        <f>(Reference!G$12*List!$G2122)+Reference!G$13</f>
        <v>2110.8303011213084</v>
      </c>
      <c r="N2122" s="36">
        <f>(Reference!H$12*List!$G2122)+Reference!H$13</f>
        <v>2191.2062213207255</v>
      </c>
      <c r="O2122" s="36">
        <f>(Reference!I$12*List!$G2122)+Reference!I$13</f>
        <v>2277.398819955627</v>
      </c>
      <c r="P2122" s="36">
        <f>(Reference!J$12*List!$G2122)+Reference!J$13</f>
        <v>2636.4465161096045</v>
      </c>
      <c r="Q2122" s="36">
        <f>(Reference!K$12*List!$G2122)+Reference!K$13</f>
        <v>2719.9951700011043</v>
      </c>
      <c r="R2122" s="36">
        <f>(Reference!L$12*List!$G2122)+Reference!L$13</f>
        <v>2934.6834831653377</v>
      </c>
      <c r="S2122" s="36">
        <f>(Reference!M$12*List!$G2122)+Reference!M$13</f>
        <v>3506.3043366888269</v>
      </c>
      <c r="T2122" s="36">
        <f>(Reference!N$12*List!$G2122)+Reference!N$13</f>
        <v>14143.951617292001</v>
      </c>
      <c r="U2122" s="12">
        <f>(Reference!O$12*List!$G2122)+Reference!O$13</f>
        <v>525.71139699905871</v>
      </c>
      <c r="V2122" s="12">
        <f>(Reference!P$12*List!$G2122)+Reference!P$13</f>
        <v>740.77515031685562</v>
      </c>
      <c r="W2122" s="12">
        <f>(Reference!Q$12*List!$G2122)+Reference!Q$13</f>
        <v>370.38757515842781</v>
      </c>
      <c r="X2122" s="54"/>
      <c r="Y2122" s="1" t="str">
        <f t="shared" si="65"/>
        <v>Logan County, Ohio</v>
      </c>
      <c r="Z2122" s="41" t="s">
        <v>559</v>
      </c>
      <c r="AA2122" s="40" t="s">
        <v>2225</v>
      </c>
      <c r="AB2122" s="44" t="s">
        <v>1996</v>
      </c>
      <c r="AC2122" s="63"/>
      <c r="AD2122" s="57">
        <f t="shared" ref="AD2122:AD2185" si="66">IFERROR(INDEX($AH$9:$AH$3254,MATCH($B2122,$AE$9:$AE$3254,0)),"")</f>
        <v>0.80220000000000002</v>
      </c>
    </row>
    <row r="2123" spans="1:30" x14ac:dyDescent="0.3">
      <c r="A2123" s="47">
        <v>36480</v>
      </c>
      <c r="B2123" s="28">
        <v>17460</v>
      </c>
      <c r="C2123" s="49" t="s">
        <v>2506</v>
      </c>
      <c r="D2123" s="40" t="s">
        <v>543</v>
      </c>
      <c r="E2123" s="43" t="s">
        <v>1996</v>
      </c>
      <c r="F2123" s="18" t="s">
        <v>6</v>
      </c>
      <c r="G2123" s="10">
        <v>0.88549999999999995</v>
      </c>
      <c r="H2123" s="36">
        <f>(Reference!B$12*List!$G2123)+Reference!B$13</f>
        <v>872.74559551977472</v>
      </c>
      <c r="I2123" s="36">
        <f>(Reference!C$12*List!$G2123)+Reference!C$13</f>
        <v>1302.3327395849456</v>
      </c>
      <c r="J2123" s="36">
        <f>(Reference!D$12*List!$G2123)+Reference!D$13</f>
        <v>1558.7176398890927</v>
      </c>
      <c r="K2123" s="36">
        <f>(Reference!E$12*List!$G2123)+Reference!E$13</f>
        <v>1927.9118963270644</v>
      </c>
      <c r="L2123" s="36">
        <f>(Reference!F$12*List!$G2123)+Reference!F$13</f>
        <v>2008.2458317556973</v>
      </c>
      <c r="M2123" s="36">
        <f>(Reference!G$12*List!$G2123)+Reference!G$13</f>
        <v>2274.3163838491118</v>
      </c>
      <c r="N2123" s="36">
        <f>(Reference!H$12*List!$G2123)+Reference!H$13</f>
        <v>2360.9175057296234</v>
      </c>
      <c r="O2123" s="36">
        <f>(Reference!I$12*List!$G2123)+Reference!I$13</f>
        <v>2453.7858140620147</v>
      </c>
      <c r="P2123" s="36">
        <f>(Reference!J$12*List!$G2123)+Reference!J$13</f>
        <v>2840.6421414098277</v>
      </c>
      <c r="Q2123" s="36">
        <f>(Reference!K$12*List!$G2123)+Reference!K$13</f>
        <v>2930.6617286277287</v>
      </c>
      <c r="R2123" s="36">
        <f>(Reference!L$12*List!$G2123)+Reference!L$13</f>
        <v>3161.9778831243593</v>
      </c>
      <c r="S2123" s="36">
        <f>(Reference!M$12*List!$G2123)+Reference!M$13</f>
        <v>3777.8713880772098</v>
      </c>
      <c r="T2123" s="36">
        <f>(Reference!N$12*List!$G2123)+Reference!N$13</f>
        <v>15239.415920118379</v>
      </c>
      <c r="U2123" s="12">
        <f>(Reference!O$12*List!$G2123)+Reference!O$13</f>
        <v>566.42831152083761</v>
      </c>
      <c r="V2123" s="12">
        <f>(Reference!P$12*List!$G2123)+Reference!P$13</f>
        <v>798.14898441572586</v>
      </c>
      <c r="W2123" s="12">
        <f>(Reference!Q$12*List!$G2123)+Reference!Q$13</f>
        <v>399.07449220786293</v>
      </c>
      <c r="X2123" s="54"/>
      <c r="Y2123" s="1" t="str">
        <f t="shared" si="65"/>
        <v>Lorain County, Ohio</v>
      </c>
      <c r="Z2123" s="40" t="s">
        <v>543</v>
      </c>
      <c r="AA2123" s="40" t="s">
        <v>2225</v>
      </c>
      <c r="AB2123" s="43" t="s">
        <v>1996</v>
      </c>
      <c r="AC2123" s="62"/>
      <c r="AD2123" s="57">
        <f t="shared" si="66"/>
        <v>0.88549999999999995</v>
      </c>
    </row>
    <row r="2124" spans="1:30" x14ac:dyDescent="0.3">
      <c r="A2124" s="47">
        <v>36490</v>
      </c>
      <c r="B2124" s="28">
        <v>45780</v>
      </c>
      <c r="C2124" s="49" t="s">
        <v>2507</v>
      </c>
      <c r="D2124" s="40" t="s">
        <v>544</v>
      </c>
      <c r="E2124" s="43" t="s">
        <v>1996</v>
      </c>
      <c r="F2124" s="18" t="s">
        <v>6</v>
      </c>
      <c r="G2124" s="10">
        <v>0.87719999999999998</v>
      </c>
      <c r="H2124" s="36">
        <f>(Reference!B$12*List!$G2124)+Reference!B$13</f>
        <v>866.49457874110442</v>
      </c>
      <c r="I2124" s="36">
        <f>(Reference!C$12*List!$G2124)+Reference!C$13</f>
        <v>1293.0048164784318</v>
      </c>
      <c r="J2124" s="36">
        <f>(Reference!D$12*List!$G2124)+Reference!D$13</f>
        <v>1547.5533668521682</v>
      </c>
      <c r="K2124" s="36">
        <f>(Reference!E$12*List!$G2124)+Reference!E$13</f>
        <v>1914.1032793903487</v>
      </c>
      <c r="L2124" s="36">
        <f>(Reference!F$12*List!$G2124)+Reference!F$13</f>
        <v>1993.8618251741193</v>
      </c>
      <c r="M2124" s="36">
        <f>(Reference!G$12*List!$G2124)+Reference!G$13</f>
        <v>2258.0266541175301</v>
      </c>
      <c r="N2124" s="36">
        <f>(Reference!H$12*List!$G2124)+Reference!H$13</f>
        <v>2344.0074977993254</v>
      </c>
      <c r="O2124" s="36">
        <f>(Reference!I$12*List!$G2124)+Reference!I$13</f>
        <v>2436.2106393791451</v>
      </c>
      <c r="P2124" s="36">
        <f>(Reference!J$12*List!$G2124)+Reference!J$13</f>
        <v>2820.2961187208498</v>
      </c>
      <c r="Q2124" s="36">
        <f>(Reference!K$12*List!$G2124)+Reference!K$13</f>
        <v>2909.6709430742958</v>
      </c>
      <c r="R2124" s="36">
        <f>(Reference!L$12*List!$G2124)+Reference!L$13</f>
        <v>3139.3303018559327</v>
      </c>
      <c r="S2124" s="36">
        <f>(Reference!M$12*List!$G2124)+Reference!M$13</f>
        <v>3750.8124861981751</v>
      </c>
      <c r="T2124" s="36">
        <f>(Reference!N$12*List!$G2124)+Reference!N$13</f>
        <v>15130.264014794742</v>
      </c>
      <c r="U2124" s="12">
        <f>(Reference!O$12*List!$G2124)+Reference!O$13</f>
        <v>562.37128402346946</v>
      </c>
      <c r="V2124" s="12">
        <f>(Reference!P$12*List!$G2124)+Reference!P$13</f>
        <v>792.43226385125263</v>
      </c>
      <c r="W2124" s="12">
        <f>(Reference!Q$12*List!$G2124)+Reference!Q$13</f>
        <v>396.21613192562631</v>
      </c>
      <c r="X2124" s="54"/>
      <c r="Y2124" s="1" t="str">
        <f t="shared" ref="Y2124:Y2187" si="67">CONCATENATE(Z2124, AA2124, AB2124)</f>
        <v>Lucas County, Ohio</v>
      </c>
      <c r="Z2124" s="40" t="s">
        <v>544</v>
      </c>
      <c r="AA2124" s="40" t="s">
        <v>2225</v>
      </c>
      <c r="AB2124" s="43" t="s">
        <v>1996</v>
      </c>
      <c r="AC2124" s="62"/>
      <c r="AD2124" s="57">
        <f t="shared" si="66"/>
        <v>0.87719999999999998</v>
      </c>
    </row>
    <row r="2125" spans="1:30" x14ac:dyDescent="0.3">
      <c r="A2125" s="47">
        <v>36500</v>
      </c>
      <c r="B2125" s="28">
        <v>18140</v>
      </c>
      <c r="C2125" s="49" t="s">
        <v>2244</v>
      </c>
      <c r="D2125" s="40" t="s">
        <v>31</v>
      </c>
      <c r="E2125" s="43" t="s">
        <v>1996</v>
      </c>
      <c r="F2125" s="18" t="s">
        <v>6</v>
      </c>
      <c r="G2125" s="10">
        <v>0.96789999999999998</v>
      </c>
      <c r="H2125" s="36">
        <f>(Reference!B$12*List!$G2125)+Reference!B$13</f>
        <v>934.80388257548964</v>
      </c>
      <c r="I2125" s="36">
        <f>(Reference!C$12*List!$G2125)+Reference!C$13</f>
        <v>1394.9376629556382</v>
      </c>
      <c r="J2125" s="36">
        <f>(Reference!D$12*List!$G2125)+Reference!D$13</f>
        <v>1669.5533143761513</v>
      </c>
      <c r="K2125" s="36">
        <f>(Reference!E$12*List!$G2125)+Reference!E$13</f>
        <v>2064.9998524216899</v>
      </c>
      <c r="L2125" s="36">
        <f>(Reference!F$12*List!$G2125)+Reference!F$13</f>
        <v>2151.0460898667843</v>
      </c>
      <c r="M2125" s="36">
        <f>(Reference!G$12*List!$G2125)+Reference!G$13</f>
        <v>2436.0361103409609</v>
      </c>
      <c r="N2125" s="36">
        <f>(Reference!H$12*List!$G2125)+Reference!H$13</f>
        <v>2528.7951748207784</v>
      </c>
      <c r="O2125" s="36">
        <f>(Reference!I$12*List!$G2125)+Reference!I$13</f>
        <v>2628.2670663353192</v>
      </c>
      <c r="P2125" s="36">
        <f>(Reference!J$12*List!$G2125)+Reference!J$13</f>
        <v>3042.6315714787161</v>
      </c>
      <c r="Q2125" s="36">
        <f>(Reference!K$12*List!$G2125)+Reference!K$13</f>
        <v>3139.0521779774745</v>
      </c>
      <c r="R2125" s="36">
        <f>(Reference!L$12*List!$G2125)+Reference!L$13</f>
        <v>3386.816521259093</v>
      </c>
      <c r="S2125" s="36">
        <f>(Reference!M$12*List!$G2125)+Reference!M$13</f>
        <v>4046.5043416714807</v>
      </c>
      <c r="T2125" s="36">
        <f>(Reference!N$12*List!$G2125)+Reference!N$13</f>
        <v>16323.044474174727</v>
      </c>
      <c r="U2125" s="12">
        <f>(Reference!O$12*List!$G2125)+Reference!O$13</f>
        <v>606.70530739832361</v>
      </c>
      <c r="V2125" s="12">
        <f>(Reference!P$12*List!$G2125)+Reference!P$13</f>
        <v>854.90293315218355</v>
      </c>
      <c r="W2125" s="12">
        <f>(Reference!Q$12*List!$G2125)+Reference!Q$13</f>
        <v>427.45146657609178</v>
      </c>
      <c r="X2125" s="54"/>
      <c r="Y2125" s="1" t="str">
        <f t="shared" si="67"/>
        <v>Madison County, Ohio</v>
      </c>
      <c r="Z2125" s="40" t="s">
        <v>31</v>
      </c>
      <c r="AA2125" s="40" t="s">
        <v>2225</v>
      </c>
      <c r="AB2125" s="43" t="s">
        <v>1996</v>
      </c>
      <c r="AC2125" s="62"/>
      <c r="AD2125" s="57">
        <f t="shared" si="66"/>
        <v>0.96789999999999998</v>
      </c>
    </row>
    <row r="2126" spans="1:30" x14ac:dyDescent="0.3">
      <c r="A2126" s="47">
        <v>36510</v>
      </c>
      <c r="B2126" s="28">
        <v>49660</v>
      </c>
      <c r="C2126" s="49" t="s">
        <v>2510</v>
      </c>
      <c r="D2126" s="40" t="s">
        <v>545</v>
      </c>
      <c r="E2126" s="43" t="s">
        <v>1996</v>
      </c>
      <c r="F2126" s="18" t="s">
        <v>6</v>
      </c>
      <c r="G2126" s="10">
        <v>0.79049999999999998</v>
      </c>
      <c r="H2126" s="36">
        <f>(Reference!B$12*List!$G2126)+Reference!B$13</f>
        <v>801.19781311330723</v>
      </c>
      <c r="I2126" s="36">
        <f>(Reference!C$12*List!$G2126)+Reference!C$13</f>
        <v>1195.5673546308706</v>
      </c>
      <c r="J2126" s="36">
        <f>(Reference!D$12*List!$G2126)+Reference!D$13</f>
        <v>1430.9337918761005</v>
      </c>
      <c r="K2126" s="36">
        <f>(Reference!E$12*List!$G2126)+Reference!E$13</f>
        <v>1769.8614615092315</v>
      </c>
      <c r="L2126" s="36">
        <f>(Reference!F$12*List!$G2126)+Reference!F$13</f>
        <v>1843.6096118460705</v>
      </c>
      <c r="M2126" s="36">
        <f>(Reference!G$12*List!$G2126)+Reference!G$13</f>
        <v>2087.8676700538981</v>
      </c>
      <c r="N2126" s="36">
        <f>(Reference!H$12*List!$G2126)+Reference!H$13</f>
        <v>2167.3692221900642</v>
      </c>
      <c r="O2126" s="36">
        <f>(Reference!I$12*List!$G2126)+Reference!I$13</f>
        <v>2252.6241761255583</v>
      </c>
      <c r="P2126" s="36">
        <f>(Reference!J$12*List!$G2126)+Reference!J$13</f>
        <v>2607.7659781022503</v>
      </c>
      <c r="Q2126" s="36">
        <f>(Reference!K$12*List!$G2126)+Reference!K$13</f>
        <v>2690.405749401687</v>
      </c>
      <c r="R2126" s="36">
        <f>(Reference!L$12*List!$G2126)+Reference!L$13</f>
        <v>2902.7585794496053</v>
      </c>
      <c r="S2126" s="36">
        <f>(Reference!M$12*List!$G2126)+Reference!M$13</f>
        <v>3468.1610653653684</v>
      </c>
      <c r="T2126" s="36">
        <f>(Reference!N$12*List!$G2126)+Reference!N$13</f>
        <v>13990.086883281572</v>
      </c>
      <c r="U2126" s="12">
        <f>(Reference!O$12*List!$G2126)+Reference!O$13</f>
        <v>519.99245462325052</v>
      </c>
      <c r="V2126" s="12">
        <f>(Reference!P$12*List!$G2126)+Reference!P$13</f>
        <v>732.7166406054896</v>
      </c>
      <c r="W2126" s="12">
        <f>(Reference!Q$12*List!$G2126)+Reference!Q$13</f>
        <v>366.3583203027448</v>
      </c>
      <c r="X2126" s="54"/>
      <c r="Y2126" s="1" t="str">
        <f t="shared" si="67"/>
        <v>Mahoning County, Ohio</v>
      </c>
      <c r="Z2126" s="40" t="s">
        <v>545</v>
      </c>
      <c r="AA2126" s="40" t="s">
        <v>2225</v>
      </c>
      <c r="AB2126" s="43" t="s">
        <v>1996</v>
      </c>
      <c r="AC2126" s="62"/>
      <c r="AD2126" s="57">
        <f t="shared" si="66"/>
        <v>0.79049999999999998</v>
      </c>
    </row>
    <row r="2127" spans="1:30" x14ac:dyDescent="0.3">
      <c r="A2127" s="47">
        <v>36520</v>
      </c>
      <c r="B2127" s="19">
        <v>99936</v>
      </c>
      <c r="C2127" s="49" t="s">
        <v>1996</v>
      </c>
      <c r="D2127" s="41" t="s">
        <v>149</v>
      </c>
      <c r="E2127" s="44" t="s">
        <v>1996</v>
      </c>
      <c r="F2127" s="18" t="s">
        <v>7</v>
      </c>
      <c r="G2127" s="16">
        <v>0.80220000000000002</v>
      </c>
      <c r="H2127" s="36">
        <f>(Reference!B$12*List!$G2127)+Reference!B$13</f>
        <v>810.00948736757744</v>
      </c>
      <c r="I2127" s="36">
        <f>(Reference!C$12*List!$G2127)+Reference!C$13</f>
        <v>1208.7163546725828</v>
      </c>
      <c r="J2127" s="36">
        <f>(Reference!D$12*List!$G2127)+Reference!D$13</f>
        <v>1446.6713815787532</v>
      </c>
      <c r="K2127" s="36">
        <f>(Reference!E$12*List!$G2127)+Reference!E$13</f>
        <v>1789.3266203236385</v>
      </c>
      <c r="L2127" s="36">
        <f>(Reference!F$12*List!$G2127)+Reference!F$13</f>
        <v>1863.8858620875719</v>
      </c>
      <c r="M2127" s="36">
        <f>(Reference!G$12*List!$G2127)+Reference!G$13</f>
        <v>2110.8303011213084</v>
      </c>
      <c r="N2127" s="36">
        <f>(Reference!H$12*List!$G2127)+Reference!H$13</f>
        <v>2191.2062213207255</v>
      </c>
      <c r="O2127" s="36">
        <f>(Reference!I$12*List!$G2127)+Reference!I$13</f>
        <v>2277.398819955627</v>
      </c>
      <c r="P2127" s="36">
        <f>(Reference!J$12*List!$G2127)+Reference!J$13</f>
        <v>2636.4465161096045</v>
      </c>
      <c r="Q2127" s="36">
        <f>(Reference!K$12*List!$G2127)+Reference!K$13</f>
        <v>2719.9951700011043</v>
      </c>
      <c r="R2127" s="36">
        <f>(Reference!L$12*List!$G2127)+Reference!L$13</f>
        <v>2934.6834831653377</v>
      </c>
      <c r="S2127" s="36">
        <f>(Reference!M$12*List!$G2127)+Reference!M$13</f>
        <v>3506.3043366888269</v>
      </c>
      <c r="T2127" s="36">
        <f>(Reference!N$12*List!$G2127)+Reference!N$13</f>
        <v>14143.951617292001</v>
      </c>
      <c r="U2127" s="12">
        <f>(Reference!O$12*List!$G2127)+Reference!O$13</f>
        <v>525.71139699905871</v>
      </c>
      <c r="V2127" s="12">
        <f>(Reference!P$12*List!$G2127)+Reference!P$13</f>
        <v>740.77515031685562</v>
      </c>
      <c r="W2127" s="12">
        <f>(Reference!Q$12*List!$G2127)+Reference!Q$13</f>
        <v>370.38757515842781</v>
      </c>
      <c r="X2127" s="54"/>
      <c r="Y2127" s="1" t="str">
        <f t="shared" si="67"/>
        <v>Marion County, Ohio</v>
      </c>
      <c r="Z2127" s="41" t="s">
        <v>149</v>
      </c>
      <c r="AA2127" s="40" t="s">
        <v>2225</v>
      </c>
      <c r="AB2127" s="44" t="s">
        <v>1996</v>
      </c>
      <c r="AC2127" s="63"/>
      <c r="AD2127" s="57">
        <f t="shared" si="66"/>
        <v>0.80220000000000002</v>
      </c>
    </row>
    <row r="2128" spans="1:30" x14ac:dyDescent="0.3">
      <c r="A2128" s="47">
        <v>36530</v>
      </c>
      <c r="B2128" s="28">
        <v>17460</v>
      </c>
      <c r="C2128" s="49" t="s">
        <v>2506</v>
      </c>
      <c r="D2128" s="40" t="s">
        <v>546</v>
      </c>
      <c r="E2128" s="43" t="s">
        <v>1996</v>
      </c>
      <c r="F2128" s="18" t="s">
        <v>6</v>
      </c>
      <c r="G2128" s="10">
        <v>0.88549999999999995</v>
      </c>
      <c r="H2128" s="36">
        <f>(Reference!B$12*List!$G2128)+Reference!B$13</f>
        <v>872.74559551977472</v>
      </c>
      <c r="I2128" s="36">
        <f>(Reference!C$12*List!$G2128)+Reference!C$13</f>
        <v>1302.3327395849456</v>
      </c>
      <c r="J2128" s="36">
        <f>(Reference!D$12*List!$G2128)+Reference!D$13</f>
        <v>1558.7176398890927</v>
      </c>
      <c r="K2128" s="36">
        <f>(Reference!E$12*List!$G2128)+Reference!E$13</f>
        <v>1927.9118963270644</v>
      </c>
      <c r="L2128" s="36">
        <f>(Reference!F$12*List!$G2128)+Reference!F$13</f>
        <v>2008.2458317556973</v>
      </c>
      <c r="M2128" s="36">
        <f>(Reference!G$12*List!$G2128)+Reference!G$13</f>
        <v>2274.3163838491118</v>
      </c>
      <c r="N2128" s="36">
        <f>(Reference!H$12*List!$G2128)+Reference!H$13</f>
        <v>2360.9175057296234</v>
      </c>
      <c r="O2128" s="36">
        <f>(Reference!I$12*List!$G2128)+Reference!I$13</f>
        <v>2453.7858140620147</v>
      </c>
      <c r="P2128" s="36">
        <f>(Reference!J$12*List!$G2128)+Reference!J$13</f>
        <v>2840.6421414098277</v>
      </c>
      <c r="Q2128" s="36">
        <f>(Reference!K$12*List!$G2128)+Reference!K$13</f>
        <v>2930.6617286277287</v>
      </c>
      <c r="R2128" s="36">
        <f>(Reference!L$12*List!$G2128)+Reference!L$13</f>
        <v>3161.9778831243593</v>
      </c>
      <c r="S2128" s="36">
        <f>(Reference!M$12*List!$G2128)+Reference!M$13</f>
        <v>3777.8713880772098</v>
      </c>
      <c r="T2128" s="36">
        <f>(Reference!N$12*List!$G2128)+Reference!N$13</f>
        <v>15239.415920118379</v>
      </c>
      <c r="U2128" s="12">
        <f>(Reference!O$12*List!$G2128)+Reference!O$13</f>
        <v>566.42831152083761</v>
      </c>
      <c r="V2128" s="12">
        <f>(Reference!P$12*List!$G2128)+Reference!P$13</f>
        <v>798.14898441572586</v>
      </c>
      <c r="W2128" s="12">
        <f>(Reference!Q$12*List!$G2128)+Reference!Q$13</f>
        <v>399.07449220786293</v>
      </c>
      <c r="X2128" s="54"/>
      <c r="Y2128" s="1" t="str">
        <f t="shared" si="67"/>
        <v>Medina County, Ohio</v>
      </c>
      <c r="Z2128" s="40" t="s">
        <v>546</v>
      </c>
      <c r="AA2128" s="40" t="s">
        <v>2225</v>
      </c>
      <c r="AB2128" s="43" t="s">
        <v>1996</v>
      </c>
      <c r="AC2128" s="62"/>
      <c r="AD2128" s="57">
        <f t="shared" si="66"/>
        <v>0.88549999999999995</v>
      </c>
    </row>
    <row r="2129" spans="1:30" x14ac:dyDescent="0.3">
      <c r="A2129" s="47">
        <v>36540</v>
      </c>
      <c r="B2129" s="19">
        <v>99936</v>
      </c>
      <c r="C2129" s="49" t="s">
        <v>1996</v>
      </c>
      <c r="D2129" s="41" t="s">
        <v>1634</v>
      </c>
      <c r="E2129" s="44" t="s">
        <v>1996</v>
      </c>
      <c r="F2129" s="18" t="s">
        <v>7</v>
      </c>
      <c r="G2129" s="16">
        <v>0.80220000000000002</v>
      </c>
      <c r="H2129" s="36">
        <f>(Reference!B$12*List!$G2129)+Reference!B$13</f>
        <v>810.00948736757744</v>
      </c>
      <c r="I2129" s="36">
        <f>(Reference!C$12*List!$G2129)+Reference!C$13</f>
        <v>1208.7163546725828</v>
      </c>
      <c r="J2129" s="36">
        <f>(Reference!D$12*List!$G2129)+Reference!D$13</f>
        <v>1446.6713815787532</v>
      </c>
      <c r="K2129" s="36">
        <f>(Reference!E$12*List!$G2129)+Reference!E$13</f>
        <v>1789.3266203236385</v>
      </c>
      <c r="L2129" s="36">
        <f>(Reference!F$12*List!$G2129)+Reference!F$13</f>
        <v>1863.8858620875719</v>
      </c>
      <c r="M2129" s="36">
        <f>(Reference!G$12*List!$G2129)+Reference!G$13</f>
        <v>2110.8303011213084</v>
      </c>
      <c r="N2129" s="36">
        <f>(Reference!H$12*List!$G2129)+Reference!H$13</f>
        <v>2191.2062213207255</v>
      </c>
      <c r="O2129" s="36">
        <f>(Reference!I$12*List!$G2129)+Reference!I$13</f>
        <v>2277.398819955627</v>
      </c>
      <c r="P2129" s="36">
        <f>(Reference!J$12*List!$G2129)+Reference!J$13</f>
        <v>2636.4465161096045</v>
      </c>
      <c r="Q2129" s="36">
        <f>(Reference!K$12*List!$G2129)+Reference!K$13</f>
        <v>2719.9951700011043</v>
      </c>
      <c r="R2129" s="36">
        <f>(Reference!L$12*List!$G2129)+Reference!L$13</f>
        <v>2934.6834831653377</v>
      </c>
      <c r="S2129" s="36">
        <f>(Reference!M$12*List!$G2129)+Reference!M$13</f>
        <v>3506.3043366888269</v>
      </c>
      <c r="T2129" s="36">
        <f>(Reference!N$12*List!$G2129)+Reference!N$13</f>
        <v>14143.951617292001</v>
      </c>
      <c r="U2129" s="12">
        <f>(Reference!O$12*List!$G2129)+Reference!O$13</f>
        <v>525.71139699905871</v>
      </c>
      <c r="V2129" s="12">
        <f>(Reference!P$12*List!$G2129)+Reference!P$13</f>
        <v>740.77515031685562</v>
      </c>
      <c r="W2129" s="12">
        <f>(Reference!Q$12*List!$G2129)+Reference!Q$13</f>
        <v>370.38757515842781</v>
      </c>
      <c r="X2129" s="54"/>
      <c r="Y2129" s="1" t="str">
        <f t="shared" si="67"/>
        <v>Meigs County, Ohio</v>
      </c>
      <c r="Z2129" s="41" t="s">
        <v>1634</v>
      </c>
      <c r="AA2129" s="40" t="s">
        <v>2225</v>
      </c>
      <c r="AB2129" s="44" t="s">
        <v>1996</v>
      </c>
      <c r="AC2129" s="63"/>
      <c r="AD2129" s="57">
        <f t="shared" si="66"/>
        <v>0.80220000000000002</v>
      </c>
    </row>
    <row r="2130" spans="1:30" x14ac:dyDescent="0.3">
      <c r="A2130" s="47">
        <v>36550</v>
      </c>
      <c r="B2130" s="19">
        <v>99936</v>
      </c>
      <c r="C2130" s="49" t="s">
        <v>1996</v>
      </c>
      <c r="D2130" s="41" t="s">
        <v>254</v>
      </c>
      <c r="E2130" s="44" t="s">
        <v>1996</v>
      </c>
      <c r="F2130" s="18" t="s">
        <v>7</v>
      </c>
      <c r="G2130" s="16">
        <v>0.80220000000000002</v>
      </c>
      <c r="H2130" s="36">
        <f>(Reference!B$12*List!$G2130)+Reference!B$13</f>
        <v>810.00948736757744</v>
      </c>
      <c r="I2130" s="36">
        <f>(Reference!C$12*List!$G2130)+Reference!C$13</f>
        <v>1208.7163546725828</v>
      </c>
      <c r="J2130" s="36">
        <f>(Reference!D$12*List!$G2130)+Reference!D$13</f>
        <v>1446.6713815787532</v>
      </c>
      <c r="K2130" s="36">
        <f>(Reference!E$12*List!$G2130)+Reference!E$13</f>
        <v>1789.3266203236385</v>
      </c>
      <c r="L2130" s="36">
        <f>(Reference!F$12*List!$G2130)+Reference!F$13</f>
        <v>1863.8858620875719</v>
      </c>
      <c r="M2130" s="36">
        <f>(Reference!G$12*List!$G2130)+Reference!G$13</f>
        <v>2110.8303011213084</v>
      </c>
      <c r="N2130" s="36">
        <f>(Reference!H$12*List!$G2130)+Reference!H$13</f>
        <v>2191.2062213207255</v>
      </c>
      <c r="O2130" s="36">
        <f>(Reference!I$12*List!$G2130)+Reference!I$13</f>
        <v>2277.398819955627</v>
      </c>
      <c r="P2130" s="36">
        <f>(Reference!J$12*List!$G2130)+Reference!J$13</f>
        <v>2636.4465161096045</v>
      </c>
      <c r="Q2130" s="36">
        <f>(Reference!K$12*List!$G2130)+Reference!K$13</f>
        <v>2719.9951700011043</v>
      </c>
      <c r="R2130" s="36">
        <f>(Reference!L$12*List!$G2130)+Reference!L$13</f>
        <v>2934.6834831653377</v>
      </c>
      <c r="S2130" s="36">
        <f>(Reference!M$12*List!$G2130)+Reference!M$13</f>
        <v>3506.3043366888269</v>
      </c>
      <c r="T2130" s="36">
        <f>(Reference!N$12*List!$G2130)+Reference!N$13</f>
        <v>14143.951617292001</v>
      </c>
      <c r="U2130" s="12">
        <f>(Reference!O$12*List!$G2130)+Reference!O$13</f>
        <v>525.71139699905871</v>
      </c>
      <c r="V2130" s="12">
        <f>(Reference!P$12*List!$G2130)+Reference!P$13</f>
        <v>740.77515031685562</v>
      </c>
      <c r="W2130" s="12">
        <f>(Reference!Q$12*List!$G2130)+Reference!Q$13</f>
        <v>370.38757515842781</v>
      </c>
      <c r="X2130" s="54"/>
      <c r="Y2130" s="1" t="str">
        <f t="shared" si="67"/>
        <v>Mercer County, Ohio</v>
      </c>
      <c r="Z2130" s="41" t="s">
        <v>254</v>
      </c>
      <c r="AA2130" s="40" t="s">
        <v>2225</v>
      </c>
      <c r="AB2130" s="44" t="s">
        <v>1996</v>
      </c>
      <c r="AC2130" s="63"/>
      <c r="AD2130" s="57">
        <f t="shared" si="66"/>
        <v>0.80220000000000002</v>
      </c>
    </row>
    <row r="2131" spans="1:30" x14ac:dyDescent="0.3">
      <c r="A2131" s="47">
        <v>36560</v>
      </c>
      <c r="B2131" s="28">
        <v>19380</v>
      </c>
      <c r="C2131" s="49" t="s">
        <v>2508</v>
      </c>
      <c r="D2131" s="40" t="s">
        <v>310</v>
      </c>
      <c r="E2131" s="43" t="s">
        <v>1996</v>
      </c>
      <c r="F2131" s="18" t="s">
        <v>6</v>
      </c>
      <c r="G2131" s="10">
        <v>0.89280000000000004</v>
      </c>
      <c r="H2131" s="36">
        <f>(Reference!B$12*List!$G2131)+Reference!B$13</f>
        <v>878.24347774679802</v>
      </c>
      <c r="I2131" s="36">
        <f>(Reference!C$12*List!$G2131)+Reference!C$13</f>
        <v>1310.5368165340483</v>
      </c>
      <c r="J2131" s="36">
        <f>(Reference!D$12*List!$G2131)+Reference!D$13</f>
        <v>1568.5368197890386</v>
      </c>
      <c r="K2131" s="36">
        <f>(Reference!E$12*List!$G2131)+Reference!E$13</f>
        <v>1940.0568244762244</v>
      </c>
      <c r="L2131" s="36">
        <f>(Reference!F$12*List!$G2131)+Reference!F$13</f>
        <v>2020.8968254961214</v>
      </c>
      <c r="M2131" s="36">
        <f>(Reference!G$12*List!$G2131)+Reference!G$13</f>
        <v>2288.6434955407444</v>
      </c>
      <c r="N2131" s="36">
        <f>(Reference!H$12*List!$G2131)+Reference!H$13</f>
        <v>2375.7901633068741</v>
      </c>
      <c r="O2131" s="36">
        <f>(Reference!I$12*List!$G2131)+Reference!I$13</f>
        <v>2469.2434978192368</v>
      </c>
      <c r="P2131" s="36">
        <f>(Reference!J$12*List!$G2131)+Reference!J$13</f>
        <v>2858.5368360639891</v>
      </c>
      <c r="Q2131" s="36">
        <f>(Reference!K$12*List!$G2131)+Reference!K$13</f>
        <v>2949.1235038735194</v>
      </c>
      <c r="R2131" s="36">
        <f>(Reference!L$12*List!$G2131)+Reference!L$13</f>
        <v>3181.8968401435768</v>
      </c>
      <c r="S2131" s="36">
        <f>(Reference!M$12*List!$G2131)+Reference!M$13</f>
        <v>3801.6701812961201</v>
      </c>
      <c r="T2131" s="36">
        <f>(Reference!N$12*List!$G2131)+Reference!N$13</f>
        <v>15335.416993475315</v>
      </c>
      <c r="U2131" s="12">
        <f>(Reference!O$12*List!$G2131)+Reference!O$13</f>
        <v>569.99654052454696</v>
      </c>
      <c r="V2131" s="12">
        <f>(Reference!P$12*List!$G2131)+Reference!P$13</f>
        <v>803.17694346640724</v>
      </c>
      <c r="W2131" s="12">
        <f>(Reference!Q$12*List!$G2131)+Reference!Q$13</f>
        <v>401.58847173320362</v>
      </c>
      <c r="X2131" s="54"/>
      <c r="Y2131" s="1" t="str">
        <f t="shared" si="67"/>
        <v>Miami County, Ohio</v>
      </c>
      <c r="Z2131" s="40" t="s">
        <v>310</v>
      </c>
      <c r="AA2131" s="40" t="s">
        <v>2225</v>
      </c>
      <c r="AB2131" s="43" t="s">
        <v>1996</v>
      </c>
      <c r="AC2131" s="62"/>
      <c r="AD2131" s="57">
        <f t="shared" si="66"/>
        <v>0.89280000000000004</v>
      </c>
    </row>
    <row r="2132" spans="1:30" x14ac:dyDescent="0.3">
      <c r="A2132" s="47">
        <v>36570</v>
      </c>
      <c r="B2132" s="19">
        <v>99936</v>
      </c>
      <c r="C2132" s="49" t="s">
        <v>1996</v>
      </c>
      <c r="D2132" s="41" t="s">
        <v>207</v>
      </c>
      <c r="E2132" s="44" t="s">
        <v>1996</v>
      </c>
      <c r="F2132" s="18" t="s">
        <v>7</v>
      </c>
      <c r="G2132" s="16">
        <v>0.80220000000000002</v>
      </c>
      <c r="H2132" s="36">
        <f>(Reference!B$12*List!$G2132)+Reference!B$13</f>
        <v>810.00948736757744</v>
      </c>
      <c r="I2132" s="36">
        <f>(Reference!C$12*List!$G2132)+Reference!C$13</f>
        <v>1208.7163546725828</v>
      </c>
      <c r="J2132" s="36">
        <f>(Reference!D$12*List!$G2132)+Reference!D$13</f>
        <v>1446.6713815787532</v>
      </c>
      <c r="K2132" s="36">
        <f>(Reference!E$12*List!$G2132)+Reference!E$13</f>
        <v>1789.3266203236385</v>
      </c>
      <c r="L2132" s="36">
        <f>(Reference!F$12*List!$G2132)+Reference!F$13</f>
        <v>1863.8858620875719</v>
      </c>
      <c r="M2132" s="36">
        <f>(Reference!G$12*List!$G2132)+Reference!G$13</f>
        <v>2110.8303011213084</v>
      </c>
      <c r="N2132" s="36">
        <f>(Reference!H$12*List!$G2132)+Reference!H$13</f>
        <v>2191.2062213207255</v>
      </c>
      <c r="O2132" s="36">
        <f>(Reference!I$12*List!$G2132)+Reference!I$13</f>
        <v>2277.398819955627</v>
      </c>
      <c r="P2132" s="36">
        <f>(Reference!J$12*List!$G2132)+Reference!J$13</f>
        <v>2636.4465161096045</v>
      </c>
      <c r="Q2132" s="36">
        <f>(Reference!K$12*List!$G2132)+Reference!K$13</f>
        <v>2719.9951700011043</v>
      </c>
      <c r="R2132" s="36">
        <f>(Reference!L$12*List!$G2132)+Reference!L$13</f>
        <v>2934.6834831653377</v>
      </c>
      <c r="S2132" s="36">
        <f>(Reference!M$12*List!$G2132)+Reference!M$13</f>
        <v>3506.3043366888269</v>
      </c>
      <c r="T2132" s="36">
        <f>(Reference!N$12*List!$G2132)+Reference!N$13</f>
        <v>14143.951617292001</v>
      </c>
      <c r="U2132" s="12">
        <f>(Reference!O$12*List!$G2132)+Reference!O$13</f>
        <v>525.71139699905871</v>
      </c>
      <c r="V2132" s="12">
        <f>(Reference!P$12*List!$G2132)+Reference!P$13</f>
        <v>740.77515031685562</v>
      </c>
      <c r="W2132" s="12">
        <f>(Reference!Q$12*List!$G2132)+Reference!Q$13</f>
        <v>370.38757515842781</v>
      </c>
      <c r="X2132" s="54"/>
      <c r="Y2132" s="1" t="str">
        <f t="shared" si="67"/>
        <v>Monroe County, Ohio</v>
      </c>
      <c r="Z2132" s="41" t="s">
        <v>207</v>
      </c>
      <c r="AA2132" s="40" t="s">
        <v>2225</v>
      </c>
      <c r="AB2132" s="44" t="s">
        <v>1996</v>
      </c>
      <c r="AC2132" s="63"/>
      <c r="AD2132" s="57">
        <f t="shared" si="66"/>
        <v>0.80220000000000002</v>
      </c>
    </row>
    <row r="2133" spans="1:30" x14ac:dyDescent="0.3">
      <c r="A2133" s="47">
        <v>36580</v>
      </c>
      <c r="B2133" s="28">
        <v>19380</v>
      </c>
      <c r="C2133" s="49" t="s">
        <v>2508</v>
      </c>
      <c r="D2133" s="40" t="s">
        <v>33</v>
      </c>
      <c r="E2133" s="43" t="s">
        <v>1996</v>
      </c>
      <c r="F2133" s="18" t="s">
        <v>6</v>
      </c>
      <c r="G2133" s="10">
        <v>0.89280000000000004</v>
      </c>
      <c r="H2133" s="36">
        <f>(Reference!B$12*List!$G2133)+Reference!B$13</f>
        <v>878.24347774679802</v>
      </c>
      <c r="I2133" s="36">
        <f>(Reference!C$12*List!$G2133)+Reference!C$13</f>
        <v>1310.5368165340483</v>
      </c>
      <c r="J2133" s="36">
        <f>(Reference!D$12*List!$G2133)+Reference!D$13</f>
        <v>1568.5368197890386</v>
      </c>
      <c r="K2133" s="36">
        <f>(Reference!E$12*List!$G2133)+Reference!E$13</f>
        <v>1940.0568244762244</v>
      </c>
      <c r="L2133" s="36">
        <f>(Reference!F$12*List!$G2133)+Reference!F$13</f>
        <v>2020.8968254961214</v>
      </c>
      <c r="M2133" s="36">
        <f>(Reference!G$12*List!$G2133)+Reference!G$13</f>
        <v>2288.6434955407444</v>
      </c>
      <c r="N2133" s="36">
        <f>(Reference!H$12*List!$G2133)+Reference!H$13</f>
        <v>2375.7901633068741</v>
      </c>
      <c r="O2133" s="36">
        <f>(Reference!I$12*List!$G2133)+Reference!I$13</f>
        <v>2469.2434978192368</v>
      </c>
      <c r="P2133" s="36">
        <f>(Reference!J$12*List!$G2133)+Reference!J$13</f>
        <v>2858.5368360639891</v>
      </c>
      <c r="Q2133" s="36">
        <f>(Reference!K$12*List!$G2133)+Reference!K$13</f>
        <v>2949.1235038735194</v>
      </c>
      <c r="R2133" s="36">
        <f>(Reference!L$12*List!$G2133)+Reference!L$13</f>
        <v>3181.8968401435768</v>
      </c>
      <c r="S2133" s="36">
        <f>(Reference!M$12*List!$G2133)+Reference!M$13</f>
        <v>3801.6701812961201</v>
      </c>
      <c r="T2133" s="36">
        <f>(Reference!N$12*List!$G2133)+Reference!N$13</f>
        <v>15335.416993475315</v>
      </c>
      <c r="U2133" s="12">
        <f>(Reference!O$12*List!$G2133)+Reference!O$13</f>
        <v>569.99654052454696</v>
      </c>
      <c r="V2133" s="12">
        <f>(Reference!P$12*List!$G2133)+Reference!P$13</f>
        <v>803.17694346640724</v>
      </c>
      <c r="W2133" s="12">
        <f>(Reference!Q$12*List!$G2133)+Reference!Q$13</f>
        <v>401.58847173320362</v>
      </c>
      <c r="X2133" s="54"/>
      <c r="Y2133" s="1" t="str">
        <f t="shared" si="67"/>
        <v>Montgomery County, Ohio</v>
      </c>
      <c r="Z2133" s="40" t="s">
        <v>33</v>
      </c>
      <c r="AA2133" s="40" t="s">
        <v>2225</v>
      </c>
      <c r="AB2133" s="43" t="s">
        <v>1996</v>
      </c>
      <c r="AC2133" s="62"/>
      <c r="AD2133" s="57">
        <f t="shared" si="66"/>
        <v>0.89280000000000004</v>
      </c>
    </row>
    <row r="2134" spans="1:30" x14ac:dyDescent="0.3">
      <c r="A2134" s="47">
        <v>36590</v>
      </c>
      <c r="B2134" s="19">
        <v>99936</v>
      </c>
      <c r="C2134" s="49" t="s">
        <v>1996</v>
      </c>
      <c r="D2134" s="41" t="s">
        <v>34</v>
      </c>
      <c r="E2134" s="44" t="s">
        <v>1996</v>
      </c>
      <c r="F2134" s="18" t="s">
        <v>7</v>
      </c>
      <c r="G2134" s="16">
        <v>0.80220000000000002</v>
      </c>
      <c r="H2134" s="36">
        <f>(Reference!B$12*List!$G2134)+Reference!B$13</f>
        <v>810.00948736757744</v>
      </c>
      <c r="I2134" s="36">
        <f>(Reference!C$12*List!$G2134)+Reference!C$13</f>
        <v>1208.7163546725828</v>
      </c>
      <c r="J2134" s="36">
        <f>(Reference!D$12*List!$G2134)+Reference!D$13</f>
        <v>1446.6713815787532</v>
      </c>
      <c r="K2134" s="36">
        <f>(Reference!E$12*List!$G2134)+Reference!E$13</f>
        <v>1789.3266203236385</v>
      </c>
      <c r="L2134" s="36">
        <f>(Reference!F$12*List!$G2134)+Reference!F$13</f>
        <v>1863.8858620875719</v>
      </c>
      <c r="M2134" s="36">
        <f>(Reference!G$12*List!$G2134)+Reference!G$13</f>
        <v>2110.8303011213084</v>
      </c>
      <c r="N2134" s="36">
        <f>(Reference!H$12*List!$G2134)+Reference!H$13</f>
        <v>2191.2062213207255</v>
      </c>
      <c r="O2134" s="36">
        <f>(Reference!I$12*List!$G2134)+Reference!I$13</f>
        <v>2277.398819955627</v>
      </c>
      <c r="P2134" s="36">
        <f>(Reference!J$12*List!$G2134)+Reference!J$13</f>
        <v>2636.4465161096045</v>
      </c>
      <c r="Q2134" s="36">
        <f>(Reference!K$12*List!$G2134)+Reference!K$13</f>
        <v>2719.9951700011043</v>
      </c>
      <c r="R2134" s="36">
        <f>(Reference!L$12*List!$G2134)+Reference!L$13</f>
        <v>2934.6834831653377</v>
      </c>
      <c r="S2134" s="36">
        <f>(Reference!M$12*List!$G2134)+Reference!M$13</f>
        <v>3506.3043366888269</v>
      </c>
      <c r="T2134" s="36">
        <f>(Reference!N$12*List!$G2134)+Reference!N$13</f>
        <v>14143.951617292001</v>
      </c>
      <c r="U2134" s="12">
        <f>(Reference!O$12*List!$G2134)+Reference!O$13</f>
        <v>525.71139699905871</v>
      </c>
      <c r="V2134" s="12">
        <f>(Reference!P$12*List!$G2134)+Reference!P$13</f>
        <v>740.77515031685562</v>
      </c>
      <c r="W2134" s="12">
        <f>(Reference!Q$12*List!$G2134)+Reference!Q$13</f>
        <v>370.38757515842781</v>
      </c>
      <c r="X2134" s="54"/>
      <c r="Y2134" s="1" t="str">
        <f t="shared" si="67"/>
        <v>Morgan County, Ohio</v>
      </c>
      <c r="Z2134" s="41" t="s">
        <v>34</v>
      </c>
      <c r="AA2134" s="40" t="s">
        <v>2225</v>
      </c>
      <c r="AB2134" s="44" t="s">
        <v>1996</v>
      </c>
      <c r="AC2134" s="63"/>
      <c r="AD2134" s="57">
        <f t="shared" si="66"/>
        <v>0.80220000000000002</v>
      </c>
    </row>
    <row r="2135" spans="1:30" x14ac:dyDescent="0.3">
      <c r="A2135" s="47">
        <v>36600</v>
      </c>
      <c r="B2135" s="28">
        <v>18140</v>
      </c>
      <c r="C2135" s="49" t="s">
        <v>2244</v>
      </c>
      <c r="D2135" s="40" t="s">
        <v>547</v>
      </c>
      <c r="E2135" s="43" t="s">
        <v>1996</v>
      </c>
      <c r="F2135" s="18" t="s">
        <v>6</v>
      </c>
      <c r="G2135" s="10">
        <v>0.96789999999999998</v>
      </c>
      <c r="H2135" s="36">
        <f>(Reference!B$12*List!$G2135)+Reference!B$13</f>
        <v>934.80388257548964</v>
      </c>
      <c r="I2135" s="36">
        <f>(Reference!C$12*List!$G2135)+Reference!C$13</f>
        <v>1394.9376629556382</v>
      </c>
      <c r="J2135" s="36">
        <f>(Reference!D$12*List!$G2135)+Reference!D$13</f>
        <v>1669.5533143761513</v>
      </c>
      <c r="K2135" s="36">
        <f>(Reference!E$12*List!$G2135)+Reference!E$13</f>
        <v>2064.9998524216899</v>
      </c>
      <c r="L2135" s="36">
        <f>(Reference!F$12*List!$G2135)+Reference!F$13</f>
        <v>2151.0460898667843</v>
      </c>
      <c r="M2135" s="36">
        <f>(Reference!G$12*List!$G2135)+Reference!G$13</f>
        <v>2436.0361103409609</v>
      </c>
      <c r="N2135" s="36">
        <f>(Reference!H$12*List!$G2135)+Reference!H$13</f>
        <v>2528.7951748207784</v>
      </c>
      <c r="O2135" s="36">
        <f>(Reference!I$12*List!$G2135)+Reference!I$13</f>
        <v>2628.2670663353192</v>
      </c>
      <c r="P2135" s="36">
        <f>(Reference!J$12*List!$G2135)+Reference!J$13</f>
        <v>3042.6315714787161</v>
      </c>
      <c r="Q2135" s="36">
        <f>(Reference!K$12*List!$G2135)+Reference!K$13</f>
        <v>3139.0521779774745</v>
      </c>
      <c r="R2135" s="36">
        <f>(Reference!L$12*List!$G2135)+Reference!L$13</f>
        <v>3386.816521259093</v>
      </c>
      <c r="S2135" s="36">
        <f>(Reference!M$12*List!$G2135)+Reference!M$13</f>
        <v>4046.5043416714807</v>
      </c>
      <c r="T2135" s="36">
        <f>(Reference!N$12*List!$G2135)+Reference!N$13</f>
        <v>16323.044474174727</v>
      </c>
      <c r="U2135" s="12">
        <f>(Reference!O$12*List!$G2135)+Reference!O$13</f>
        <v>606.70530739832361</v>
      </c>
      <c r="V2135" s="12">
        <f>(Reference!P$12*List!$G2135)+Reference!P$13</f>
        <v>854.90293315218355</v>
      </c>
      <c r="W2135" s="12">
        <f>(Reference!Q$12*List!$G2135)+Reference!Q$13</f>
        <v>427.45146657609178</v>
      </c>
      <c r="X2135" s="54"/>
      <c r="Y2135" s="1" t="str">
        <f t="shared" si="67"/>
        <v>Morrow County, Ohio</v>
      </c>
      <c r="Z2135" s="40" t="s">
        <v>547</v>
      </c>
      <c r="AA2135" s="40" t="s">
        <v>2225</v>
      </c>
      <c r="AB2135" s="43" t="s">
        <v>1996</v>
      </c>
      <c r="AC2135" s="62"/>
      <c r="AD2135" s="57">
        <f t="shared" si="66"/>
        <v>0.96789999999999998</v>
      </c>
    </row>
    <row r="2136" spans="1:30" x14ac:dyDescent="0.3">
      <c r="A2136" s="47">
        <v>36610</v>
      </c>
      <c r="B2136" s="19">
        <v>99936</v>
      </c>
      <c r="C2136" s="49" t="s">
        <v>1996</v>
      </c>
      <c r="D2136" s="41" t="s">
        <v>1635</v>
      </c>
      <c r="E2136" s="44" t="s">
        <v>1996</v>
      </c>
      <c r="F2136" s="18" t="s">
        <v>7</v>
      </c>
      <c r="G2136" s="16">
        <v>0.80220000000000002</v>
      </c>
      <c r="H2136" s="36">
        <f>(Reference!B$12*List!$G2136)+Reference!B$13</f>
        <v>810.00948736757744</v>
      </c>
      <c r="I2136" s="36">
        <f>(Reference!C$12*List!$G2136)+Reference!C$13</f>
        <v>1208.7163546725828</v>
      </c>
      <c r="J2136" s="36">
        <f>(Reference!D$12*List!$G2136)+Reference!D$13</f>
        <v>1446.6713815787532</v>
      </c>
      <c r="K2136" s="36">
        <f>(Reference!E$12*List!$G2136)+Reference!E$13</f>
        <v>1789.3266203236385</v>
      </c>
      <c r="L2136" s="36">
        <f>(Reference!F$12*List!$G2136)+Reference!F$13</f>
        <v>1863.8858620875719</v>
      </c>
      <c r="M2136" s="36">
        <f>(Reference!G$12*List!$G2136)+Reference!G$13</f>
        <v>2110.8303011213084</v>
      </c>
      <c r="N2136" s="36">
        <f>(Reference!H$12*List!$G2136)+Reference!H$13</f>
        <v>2191.2062213207255</v>
      </c>
      <c r="O2136" s="36">
        <f>(Reference!I$12*List!$G2136)+Reference!I$13</f>
        <v>2277.398819955627</v>
      </c>
      <c r="P2136" s="36">
        <f>(Reference!J$12*List!$G2136)+Reference!J$13</f>
        <v>2636.4465161096045</v>
      </c>
      <c r="Q2136" s="36">
        <f>(Reference!K$12*List!$G2136)+Reference!K$13</f>
        <v>2719.9951700011043</v>
      </c>
      <c r="R2136" s="36">
        <f>(Reference!L$12*List!$G2136)+Reference!L$13</f>
        <v>2934.6834831653377</v>
      </c>
      <c r="S2136" s="36">
        <f>(Reference!M$12*List!$G2136)+Reference!M$13</f>
        <v>3506.3043366888269</v>
      </c>
      <c r="T2136" s="36">
        <f>(Reference!N$12*List!$G2136)+Reference!N$13</f>
        <v>14143.951617292001</v>
      </c>
      <c r="U2136" s="12">
        <f>(Reference!O$12*List!$G2136)+Reference!O$13</f>
        <v>525.71139699905871</v>
      </c>
      <c r="V2136" s="12">
        <f>(Reference!P$12*List!$G2136)+Reference!P$13</f>
        <v>740.77515031685562</v>
      </c>
      <c r="W2136" s="12">
        <f>(Reference!Q$12*List!$G2136)+Reference!Q$13</f>
        <v>370.38757515842781</v>
      </c>
      <c r="X2136" s="54"/>
      <c r="Y2136" s="1" t="str">
        <f t="shared" si="67"/>
        <v>Muskingum County, Ohio</v>
      </c>
      <c r="Z2136" s="41" t="s">
        <v>1635</v>
      </c>
      <c r="AA2136" s="40" t="s">
        <v>2225</v>
      </c>
      <c r="AB2136" s="44" t="s">
        <v>1996</v>
      </c>
      <c r="AC2136" s="63"/>
      <c r="AD2136" s="57">
        <f t="shared" si="66"/>
        <v>0.80220000000000002</v>
      </c>
    </row>
    <row r="2137" spans="1:30" x14ac:dyDescent="0.3">
      <c r="A2137" s="47">
        <v>36620</v>
      </c>
      <c r="B2137" s="19">
        <v>99936</v>
      </c>
      <c r="C2137" s="49" t="s">
        <v>1996</v>
      </c>
      <c r="D2137" s="41" t="s">
        <v>1183</v>
      </c>
      <c r="E2137" s="44" t="s">
        <v>1996</v>
      </c>
      <c r="F2137" s="18" t="s">
        <v>7</v>
      </c>
      <c r="G2137" s="16">
        <v>0.80220000000000002</v>
      </c>
      <c r="H2137" s="36">
        <f>(Reference!B$12*List!$G2137)+Reference!B$13</f>
        <v>810.00948736757744</v>
      </c>
      <c r="I2137" s="36">
        <f>(Reference!C$12*List!$G2137)+Reference!C$13</f>
        <v>1208.7163546725828</v>
      </c>
      <c r="J2137" s="36">
        <f>(Reference!D$12*List!$G2137)+Reference!D$13</f>
        <v>1446.6713815787532</v>
      </c>
      <c r="K2137" s="36">
        <f>(Reference!E$12*List!$G2137)+Reference!E$13</f>
        <v>1789.3266203236385</v>
      </c>
      <c r="L2137" s="36">
        <f>(Reference!F$12*List!$G2137)+Reference!F$13</f>
        <v>1863.8858620875719</v>
      </c>
      <c r="M2137" s="36">
        <f>(Reference!G$12*List!$G2137)+Reference!G$13</f>
        <v>2110.8303011213084</v>
      </c>
      <c r="N2137" s="36">
        <f>(Reference!H$12*List!$G2137)+Reference!H$13</f>
        <v>2191.2062213207255</v>
      </c>
      <c r="O2137" s="36">
        <f>(Reference!I$12*List!$G2137)+Reference!I$13</f>
        <v>2277.398819955627</v>
      </c>
      <c r="P2137" s="36">
        <f>(Reference!J$12*List!$G2137)+Reference!J$13</f>
        <v>2636.4465161096045</v>
      </c>
      <c r="Q2137" s="36">
        <f>(Reference!K$12*List!$G2137)+Reference!K$13</f>
        <v>2719.9951700011043</v>
      </c>
      <c r="R2137" s="36">
        <f>(Reference!L$12*List!$G2137)+Reference!L$13</f>
        <v>2934.6834831653377</v>
      </c>
      <c r="S2137" s="36">
        <f>(Reference!M$12*List!$G2137)+Reference!M$13</f>
        <v>3506.3043366888269</v>
      </c>
      <c r="T2137" s="36">
        <f>(Reference!N$12*List!$G2137)+Reference!N$13</f>
        <v>14143.951617292001</v>
      </c>
      <c r="U2137" s="12">
        <f>(Reference!O$12*List!$G2137)+Reference!O$13</f>
        <v>525.71139699905871</v>
      </c>
      <c r="V2137" s="12">
        <f>(Reference!P$12*List!$G2137)+Reference!P$13</f>
        <v>740.77515031685562</v>
      </c>
      <c r="W2137" s="12">
        <f>(Reference!Q$12*List!$G2137)+Reference!Q$13</f>
        <v>370.38757515842781</v>
      </c>
      <c r="X2137" s="54"/>
      <c r="Y2137" s="1" t="str">
        <f t="shared" si="67"/>
        <v>Noble County, Ohio</v>
      </c>
      <c r="Z2137" s="41" t="s">
        <v>1183</v>
      </c>
      <c r="AA2137" s="40" t="s">
        <v>2225</v>
      </c>
      <c r="AB2137" s="44" t="s">
        <v>1996</v>
      </c>
      <c r="AC2137" s="63"/>
      <c r="AD2137" s="57">
        <f t="shared" si="66"/>
        <v>0.80220000000000002</v>
      </c>
    </row>
    <row r="2138" spans="1:30" x14ac:dyDescent="0.3">
      <c r="A2138" s="47">
        <v>36630</v>
      </c>
      <c r="B2138" s="19">
        <v>99936</v>
      </c>
      <c r="C2138" s="49" t="s">
        <v>1996</v>
      </c>
      <c r="D2138" s="41" t="s">
        <v>407</v>
      </c>
      <c r="E2138" s="44" t="s">
        <v>1996</v>
      </c>
      <c r="F2138" s="18" t="s">
        <v>7</v>
      </c>
      <c r="G2138" s="16">
        <v>0.80220000000000002</v>
      </c>
      <c r="H2138" s="36">
        <f>(Reference!B$12*List!$G2138)+Reference!B$13</f>
        <v>810.00948736757744</v>
      </c>
      <c r="I2138" s="36">
        <f>(Reference!C$12*List!$G2138)+Reference!C$13</f>
        <v>1208.7163546725828</v>
      </c>
      <c r="J2138" s="36">
        <f>(Reference!D$12*List!$G2138)+Reference!D$13</f>
        <v>1446.6713815787532</v>
      </c>
      <c r="K2138" s="36">
        <f>(Reference!E$12*List!$G2138)+Reference!E$13</f>
        <v>1789.3266203236385</v>
      </c>
      <c r="L2138" s="36">
        <f>(Reference!F$12*List!$G2138)+Reference!F$13</f>
        <v>1863.8858620875719</v>
      </c>
      <c r="M2138" s="36">
        <f>(Reference!G$12*List!$G2138)+Reference!G$13</f>
        <v>2110.8303011213084</v>
      </c>
      <c r="N2138" s="36">
        <f>(Reference!H$12*List!$G2138)+Reference!H$13</f>
        <v>2191.2062213207255</v>
      </c>
      <c r="O2138" s="36">
        <f>(Reference!I$12*List!$G2138)+Reference!I$13</f>
        <v>2277.398819955627</v>
      </c>
      <c r="P2138" s="36">
        <f>(Reference!J$12*List!$G2138)+Reference!J$13</f>
        <v>2636.4465161096045</v>
      </c>
      <c r="Q2138" s="36">
        <f>(Reference!K$12*List!$G2138)+Reference!K$13</f>
        <v>2719.9951700011043</v>
      </c>
      <c r="R2138" s="36">
        <f>(Reference!L$12*List!$G2138)+Reference!L$13</f>
        <v>2934.6834831653377</v>
      </c>
      <c r="S2138" s="36">
        <f>(Reference!M$12*List!$G2138)+Reference!M$13</f>
        <v>3506.3043366888269</v>
      </c>
      <c r="T2138" s="36">
        <f>(Reference!N$12*List!$G2138)+Reference!N$13</f>
        <v>14143.951617292001</v>
      </c>
      <c r="U2138" s="12">
        <f>(Reference!O$12*List!$G2138)+Reference!O$13</f>
        <v>525.71139699905871</v>
      </c>
      <c r="V2138" s="12">
        <f>(Reference!P$12*List!$G2138)+Reference!P$13</f>
        <v>740.77515031685562</v>
      </c>
      <c r="W2138" s="12">
        <f>(Reference!Q$12*List!$G2138)+Reference!Q$13</f>
        <v>370.38757515842781</v>
      </c>
      <c r="X2138" s="54"/>
      <c r="Y2138" s="1" t="str">
        <f t="shared" si="67"/>
        <v>Ottawa County, Ohio</v>
      </c>
      <c r="Z2138" s="41" t="s">
        <v>407</v>
      </c>
      <c r="AA2138" s="40" t="s">
        <v>2225</v>
      </c>
      <c r="AB2138" s="44" t="s">
        <v>1996</v>
      </c>
      <c r="AC2138" s="63"/>
      <c r="AD2138" s="57">
        <f t="shared" si="66"/>
        <v>0.80220000000000002</v>
      </c>
    </row>
    <row r="2139" spans="1:30" x14ac:dyDescent="0.3">
      <c r="A2139" s="47">
        <v>36640</v>
      </c>
      <c r="B2139" s="19">
        <v>99936</v>
      </c>
      <c r="C2139" s="49" t="s">
        <v>1996</v>
      </c>
      <c r="D2139" s="41" t="s">
        <v>213</v>
      </c>
      <c r="E2139" s="44" t="s">
        <v>1996</v>
      </c>
      <c r="F2139" s="18" t="s">
        <v>7</v>
      </c>
      <c r="G2139" s="16">
        <v>0.80220000000000002</v>
      </c>
      <c r="H2139" s="36">
        <f>(Reference!B$12*List!$G2139)+Reference!B$13</f>
        <v>810.00948736757744</v>
      </c>
      <c r="I2139" s="36">
        <f>(Reference!C$12*List!$G2139)+Reference!C$13</f>
        <v>1208.7163546725828</v>
      </c>
      <c r="J2139" s="36">
        <f>(Reference!D$12*List!$G2139)+Reference!D$13</f>
        <v>1446.6713815787532</v>
      </c>
      <c r="K2139" s="36">
        <f>(Reference!E$12*List!$G2139)+Reference!E$13</f>
        <v>1789.3266203236385</v>
      </c>
      <c r="L2139" s="36">
        <f>(Reference!F$12*List!$G2139)+Reference!F$13</f>
        <v>1863.8858620875719</v>
      </c>
      <c r="M2139" s="36">
        <f>(Reference!G$12*List!$G2139)+Reference!G$13</f>
        <v>2110.8303011213084</v>
      </c>
      <c r="N2139" s="36">
        <f>(Reference!H$12*List!$G2139)+Reference!H$13</f>
        <v>2191.2062213207255</v>
      </c>
      <c r="O2139" s="36">
        <f>(Reference!I$12*List!$G2139)+Reference!I$13</f>
        <v>2277.398819955627</v>
      </c>
      <c r="P2139" s="36">
        <f>(Reference!J$12*List!$G2139)+Reference!J$13</f>
        <v>2636.4465161096045</v>
      </c>
      <c r="Q2139" s="36">
        <f>(Reference!K$12*List!$G2139)+Reference!K$13</f>
        <v>2719.9951700011043</v>
      </c>
      <c r="R2139" s="36">
        <f>(Reference!L$12*List!$G2139)+Reference!L$13</f>
        <v>2934.6834831653377</v>
      </c>
      <c r="S2139" s="36">
        <f>(Reference!M$12*List!$G2139)+Reference!M$13</f>
        <v>3506.3043366888269</v>
      </c>
      <c r="T2139" s="36">
        <f>(Reference!N$12*List!$G2139)+Reference!N$13</f>
        <v>14143.951617292001</v>
      </c>
      <c r="U2139" s="12">
        <f>(Reference!O$12*List!$G2139)+Reference!O$13</f>
        <v>525.71139699905871</v>
      </c>
      <c r="V2139" s="12">
        <f>(Reference!P$12*List!$G2139)+Reference!P$13</f>
        <v>740.77515031685562</v>
      </c>
      <c r="W2139" s="12">
        <f>(Reference!Q$12*List!$G2139)+Reference!Q$13</f>
        <v>370.38757515842781</v>
      </c>
      <c r="X2139" s="54"/>
      <c r="Y2139" s="1" t="str">
        <f t="shared" si="67"/>
        <v>Paulding County, Ohio</v>
      </c>
      <c r="Z2139" s="41" t="s">
        <v>213</v>
      </c>
      <c r="AA2139" s="40" t="s">
        <v>2225</v>
      </c>
      <c r="AB2139" s="44" t="s">
        <v>1996</v>
      </c>
      <c r="AC2139" s="63"/>
      <c r="AD2139" s="57">
        <f t="shared" si="66"/>
        <v>0.80220000000000002</v>
      </c>
    </row>
    <row r="2140" spans="1:30" x14ac:dyDescent="0.3">
      <c r="A2140" s="47">
        <v>36650</v>
      </c>
      <c r="B2140" s="28">
        <v>18140</v>
      </c>
      <c r="C2140" s="49" t="s">
        <v>2244</v>
      </c>
      <c r="D2140" s="40" t="s">
        <v>61</v>
      </c>
      <c r="E2140" s="43" t="s">
        <v>1996</v>
      </c>
      <c r="F2140" s="18" t="s">
        <v>6</v>
      </c>
      <c r="G2140" s="10">
        <v>0.96789999999999998</v>
      </c>
      <c r="H2140" s="36">
        <f>(Reference!B$12*List!$G2140)+Reference!B$13</f>
        <v>934.80388257548964</v>
      </c>
      <c r="I2140" s="36">
        <f>(Reference!C$12*List!$G2140)+Reference!C$13</f>
        <v>1394.9376629556382</v>
      </c>
      <c r="J2140" s="36">
        <f>(Reference!D$12*List!$G2140)+Reference!D$13</f>
        <v>1669.5533143761513</v>
      </c>
      <c r="K2140" s="36">
        <f>(Reference!E$12*List!$G2140)+Reference!E$13</f>
        <v>2064.9998524216899</v>
      </c>
      <c r="L2140" s="36">
        <f>(Reference!F$12*List!$G2140)+Reference!F$13</f>
        <v>2151.0460898667843</v>
      </c>
      <c r="M2140" s="36">
        <f>(Reference!G$12*List!$G2140)+Reference!G$13</f>
        <v>2436.0361103409609</v>
      </c>
      <c r="N2140" s="36">
        <f>(Reference!H$12*List!$G2140)+Reference!H$13</f>
        <v>2528.7951748207784</v>
      </c>
      <c r="O2140" s="36">
        <f>(Reference!I$12*List!$G2140)+Reference!I$13</f>
        <v>2628.2670663353192</v>
      </c>
      <c r="P2140" s="36">
        <f>(Reference!J$12*List!$G2140)+Reference!J$13</f>
        <v>3042.6315714787161</v>
      </c>
      <c r="Q2140" s="36">
        <f>(Reference!K$12*List!$G2140)+Reference!K$13</f>
        <v>3139.0521779774745</v>
      </c>
      <c r="R2140" s="36">
        <f>(Reference!L$12*List!$G2140)+Reference!L$13</f>
        <v>3386.816521259093</v>
      </c>
      <c r="S2140" s="36">
        <f>(Reference!M$12*List!$G2140)+Reference!M$13</f>
        <v>4046.5043416714807</v>
      </c>
      <c r="T2140" s="36">
        <f>(Reference!N$12*List!$G2140)+Reference!N$13</f>
        <v>16323.044474174727</v>
      </c>
      <c r="U2140" s="12">
        <f>(Reference!O$12*List!$G2140)+Reference!O$13</f>
        <v>606.70530739832361</v>
      </c>
      <c r="V2140" s="12">
        <f>(Reference!P$12*List!$G2140)+Reference!P$13</f>
        <v>854.90293315218355</v>
      </c>
      <c r="W2140" s="12">
        <f>(Reference!Q$12*List!$G2140)+Reference!Q$13</f>
        <v>427.45146657609178</v>
      </c>
      <c r="X2140" s="54"/>
      <c r="Y2140" s="1" t="str">
        <f t="shared" si="67"/>
        <v>Perry County, Ohio</v>
      </c>
      <c r="Z2140" s="40" t="s">
        <v>61</v>
      </c>
      <c r="AA2140" s="40" t="s">
        <v>2225</v>
      </c>
      <c r="AB2140" s="43" t="s">
        <v>1996</v>
      </c>
      <c r="AC2140" s="62"/>
      <c r="AD2140" s="57">
        <f t="shared" si="66"/>
        <v>0.96789999999999998</v>
      </c>
    </row>
    <row r="2141" spans="1:30" x14ac:dyDescent="0.3">
      <c r="A2141" s="47">
        <v>36660</v>
      </c>
      <c r="B2141" s="28">
        <v>18140</v>
      </c>
      <c r="C2141" s="49" t="s">
        <v>2244</v>
      </c>
      <c r="D2141" s="40" t="s">
        <v>548</v>
      </c>
      <c r="E2141" s="43" t="s">
        <v>1996</v>
      </c>
      <c r="F2141" s="18" t="s">
        <v>6</v>
      </c>
      <c r="G2141" s="10">
        <v>0.96789999999999998</v>
      </c>
      <c r="H2141" s="36">
        <f>(Reference!B$12*List!$G2141)+Reference!B$13</f>
        <v>934.80388257548964</v>
      </c>
      <c r="I2141" s="36">
        <f>(Reference!C$12*List!$G2141)+Reference!C$13</f>
        <v>1394.9376629556382</v>
      </c>
      <c r="J2141" s="36">
        <f>(Reference!D$12*List!$G2141)+Reference!D$13</f>
        <v>1669.5533143761513</v>
      </c>
      <c r="K2141" s="36">
        <f>(Reference!E$12*List!$G2141)+Reference!E$13</f>
        <v>2064.9998524216899</v>
      </c>
      <c r="L2141" s="36">
        <f>(Reference!F$12*List!$G2141)+Reference!F$13</f>
        <v>2151.0460898667843</v>
      </c>
      <c r="M2141" s="36">
        <f>(Reference!G$12*List!$G2141)+Reference!G$13</f>
        <v>2436.0361103409609</v>
      </c>
      <c r="N2141" s="36">
        <f>(Reference!H$12*List!$G2141)+Reference!H$13</f>
        <v>2528.7951748207784</v>
      </c>
      <c r="O2141" s="36">
        <f>(Reference!I$12*List!$G2141)+Reference!I$13</f>
        <v>2628.2670663353192</v>
      </c>
      <c r="P2141" s="36">
        <f>(Reference!J$12*List!$G2141)+Reference!J$13</f>
        <v>3042.6315714787161</v>
      </c>
      <c r="Q2141" s="36">
        <f>(Reference!K$12*List!$G2141)+Reference!K$13</f>
        <v>3139.0521779774745</v>
      </c>
      <c r="R2141" s="36">
        <f>(Reference!L$12*List!$G2141)+Reference!L$13</f>
        <v>3386.816521259093</v>
      </c>
      <c r="S2141" s="36">
        <f>(Reference!M$12*List!$G2141)+Reference!M$13</f>
        <v>4046.5043416714807</v>
      </c>
      <c r="T2141" s="36">
        <f>(Reference!N$12*List!$G2141)+Reference!N$13</f>
        <v>16323.044474174727</v>
      </c>
      <c r="U2141" s="12">
        <f>(Reference!O$12*List!$G2141)+Reference!O$13</f>
        <v>606.70530739832361</v>
      </c>
      <c r="V2141" s="12">
        <f>(Reference!P$12*List!$G2141)+Reference!P$13</f>
        <v>854.90293315218355</v>
      </c>
      <c r="W2141" s="12">
        <f>(Reference!Q$12*List!$G2141)+Reference!Q$13</f>
        <v>427.45146657609178</v>
      </c>
      <c r="X2141" s="54"/>
      <c r="Y2141" s="1" t="str">
        <f t="shared" si="67"/>
        <v>Pickaway County, Ohio</v>
      </c>
      <c r="Z2141" s="40" t="s">
        <v>548</v>
      </c>
      <c r="AA2141" s="40" t="s">
        <v>2225</v>
      </c>
      <c r="AB2141" s="43" t="s">
        <v>1996</v>
      </c>
      <c r="AC2141" s="62"/>
      <c r="AD2141" s="57">
        <f t="shared" si="66"/>
        <v>0.96789999999999998</v>
      </c>
    </row>
    <row r="2142" spans="1:30" x14ac:dyDescent="0.3">
      <c r="A2142" s="47">
        <v>36670</v>
      </c>
      <c r="B2142" s="19">
        <v>99936</v>
      </c>
      <c r="C2142" s="49" t="s">
        <v>1996</v>
      </c>
      <c r="D2142" s="41" t="s">
        <v>215</v>
      </c>
      <c r="E2142" s="44" t="s">
        <v>1996</v>
      </c>
      <c r="F2142" s="18" t="s">
        <v>7</v>
      </c>
      <c r="G2142" s="16">
        <v>0.80220000000000002</v>
      </c>
      <c r="H2142" s="36">
        <f>(Reference!B$12*List!$G2142)+Reference!B$13</f>
        <v>810.00948736757744</v>
      </c>
      <c r="I2142" s="36">
        <f>(Reference!C$12*List!$G2142)+Reference!C$13</f>
        <v>1208.7163546725828</v>
      </c>
      <c r="J2142" s="36">
        <f>(Reference!D$12*List!$G2142)+Reference!D$13</f>
        <v>1446.6713815787532</v>
      </c>
      <c r="K2142" s="36">
        <f>(Reference!E$12*List!$G2142)+Reference!E$13</f>
        <v>1789.3266203236385</v>
      </c>
      <c r="L2142" s="36">
        <f>(Reference!F$12*List!$G2142)+Reference!F$13</f>
        <v>1863.8858620875719</v>
      </c>
      <c r="M2142" s="36">
        <f>(Reference!G$12*List!$G2142)+Reference!G$13</f>
        <v>2110.8303011213084</v>
      </c>
      <c r="N2142" s="36">
        <f>(Reference!H$12*List!$G2142)+Reference!H$13</f>
        <v>2191.2062213207255</v>
      </c>
      <c r="O2142" s="36">
        <f>(Reference!I$12*List!$G2142)+Reference!I$13</f>
        <v>2277.398819955627</v>
      </c>
      <c r="P2142" s="36">
        <f>(Reference!J$12*List!$G2142)+Reference!J$13</f>
        <v>2636.4465161096045</v>
      </c>
      <c r="Q2142" s="36">
        <f>(Reference!K$12*List!$G2142)+Reference!K$13</f>
        <v>2719.9951700011043</v>
      </c>
      <c r="R2142" s="36">
        <f>(Reference!L$12*List!$G2142)+Reference!L$13</f>
        <v>2934.6834831653377</v>
      </c>
      <c r="S2142" s="36">
        <f>(Reference!M$12*List!$G2142)+Reference!M$13</f>
        <v>3506.3043366888269</v>
      </c>
      <c r="T2142" s="36">
        <f>(Reference!N$12*List!$G2142)+Reference!N$13</f>
        <v>14143.951617292001</v>
      </c>
      <c r="U2142" s="12">
        <f>(Reference!O$12*List!$G2142)+Reference!O$13</f>
        <v>525.71139699905871</v>
      </c>
      <c r="V2142" s="12">
        <f>(Reference!P$12*List!$G2142)+Reference!P$13</f>
        <v>740.77515031685562</v>
      </c>
      <c r="W2142" s="12">
        <f>(Reference!Q$12*List!$G2142)+Reference!Q$13</f>
        <v>370.38757515842781</v>
      </c>
      <c r="X2142" s="54"/>
      <c r="Y2142" s="1" t="str">
        <f t="shared" si="67"/>
        <v>Pike County, Ohio</v>
      </c>
      <c r="Z2142" s="41" t="s">
        <v>215</v>
      </c>
      <c r="AA2142" s="40" t="s">
        <v>2225</v>
      </c>
      <c r="AB2142" s="44" t="s">
        <v>1996</v>
      </c>
      <c r="AC2142" s="63"/>
      <c r="AD2142" s="57">
        <f t="shared" si="66"/>
        <v>0.80220000000000002</v>
      </c>
    </row>
    <row r="2143" spans="1:30" x14ac:dyDescent="0.3">
      <c r="A2143" s="47">
        <v>36680</v>
      </c>
      <c r="B2143" s="28">
        <v>10420</v>
      </c>
      <c r="C2143" s="49" t="s">
        <v>2511</v>
      </c>
      <c r="D2143" s="40" t="s">
        <v>549</v>
      </c>
      <c r="E2143" s="43" t="s">
        <v>1996</v>
      </c>
      <c r="F2143" s="18" t="s">
        <v>6</v>
      </c>
      <c r="G2143" s="10">
        <v>0.82889999999999997</v>
      </c>
      <c r="H2143" s="36">
        <f>(Reference!B$12*List!$G2143)+Reference!B$13</f>
        <v>830.11817989655299</v>
      </c>
      <c r="I2143" s="36">
        <f>(Reference!C$12*List!$G2143)+Reference!C$13</f>
        <v>1238.7230470754653</v>
      </c>
      <c r="J2143" s="36">
        <f>(Reference!D$12*List!$G2143)+Reference!D$13</f>
        <v>1482.585368336089</v>
      </c>
      <c r="K2143" s="36">
        <f>(Reference!E$12*List!$G2143)+Reference!E$13</f>
        <v>1833.7471109513872</v>
      </c>
      <c r="L2143" s="36">
        <f>(Reference!F$12*List!$G2143)+Reference!F$13</f>
        <v>1910.1573049463827</v>
      </c>
      <c r="M2143" s="36">
        <f>(Reference!G$12*List!$G2143)+Reference!G$13</f>
        <v>2163.2322027879636</v>
      </c>
      <c r="N2143" s="36">
        <f>(Reference!H$12*List!$G2143)+Reference!H$13</f>
        <v>2245.603475747107</v>
      </c>
      <c r="O2143" s="36">
        <f>(Reference!I$12*List!$G2143)+Reference!I$13</f>
        <v>2333.9358276703997</v>
      </c>
      <c r="P2143" s="36">
        <f>(Reference!J$12*List!$G2143)+Reference!J$13</f>
        <v>2701.8969746392077</v>
      </c>
      <c r="Q2143" s="36">
        <f>(Reference!K$12*List!$G2143)+Reference!K$13</f>
        <v>2787.5197452151606</v>
      </c>
      <c r="R2143" s="36">
        <f>(Reference!L$12*List!$G2143)+Reference!L$13</f>
        <v>3007.5377506191899</v>
      </c>
      <c r="S2143" s="36">
        <f>(Reference!M$12*List!$G2143)+Reference!M$13</f>
        <v>3593.3492379141549</v>
      </c>
      <c r="T2143" s="36">
        <f>(Reference!N$12*List!$G2143)+Reference!N$13</f>
        <v>14495.078830802977</v>
      </c>
      <c r="U2143" s="12">
        <f>(Reference!O$12*List!$G2143)+Reference!O$13</f>
        <v>538.76231677974897</v>
      </c>
      <c r="V2143" s="12">
        <f>(Reference!P$12*List!$G2143)+Reference!P$13</f>
        <v>759.1650827351009</v>
      </c>
      <c r="W2143" s="12">
        <f>(Reference!Q$12*List!$G2143)+Reference!Q$13</f>
        <v>379.58254136755045</v>
      </c>
      <c r="X2143" s="54"/>
      <c r="Y2143" s="1" t="str">
        <f t="shared" si="67"/>
        <v>Portage County, Ohio</v>
      </c>
      <c r="Z2143" s="40" t="s">
        <v>549</v>
      </c>
      <c r="AA2143" s="40" t="s">
        <v>2225</v>
      </c>
      <c r="AB2143" s="43" t="s">
        <v>1996</v>
      </c>
      <c r="AC2143" s="62"/>
      <c r="AD2143" s="57">
        <f t="shared" si="66"/>
        <v>0.82889999999999997</v>
      </c>
    </row>
    <row r="2144" spans="1:30" x14ac:dyDescent="0.3">
      <c r="A2144" s="47">
        <v>36690</v>
      </c>
      <c r="B2144" s="19">
        <v>99936</v>
      </c>
      <c r="C2144" s="49" t="s">
        <v>1996</v>
      </c>
      <c r="D2144" s="41" t="s">
        <v>1622</v>
      </c>
      <c r="E2144" s="44" t="s">
        <v>1996</v>
      </c>
      <c r="F2144" s="18" t="s">
        <v>7</v>
      </c>
      <c r="G2144" s="16">
        <v>0.80220000000000002</v>
      </c>
      <c r="H2144" s="36">
        <f>(Reference!B$12*List!$G2144)+Reference!B$13</f>
        <v>810.00948736757744</v>
      </c>
      <c r="I2144" s="36">
        <f>(Reference!C$12*List!$G2144)+Reference!C$13</f>
        <v>1208.7163546725828</v>
      </c>
      <c r="J2144" s="36">
        <f>(Reference!D$12*List!$G2144)+Reference!D$13</f>
        <v>1446.6713815787532</v>
      </c>
      <c r="K2144" s="36">
        <f>(Reference!E$12*List!$G2144)+Reference!E$13</f>
        <v>1789.3266203236385</v>
      </c>
      <c r="L2144" s="36">
        <f>(Reference!F$12*List!$G2144)+Reference!F$13</f>
        <v>1863.8858620875719</v>
      </c>
      <c r="M2144" s="36">
        <f>(Reference!G$12*List!$G2144)+Reference!G$13</f>
        <v>2110.8303011213084</v>
      </c>
      <c r="N2144" s="36">
        <f>(Reference!H$12*List!$G2144)+Reference!H$13</f>
        <v>2191.2062213207255</v>
      </c>
      <c r="O2144" s="36">
        <f>(Reference!I$12*List!$G2144)+Reference!I$13</f>
        <v>2277.398819955627</v>
      </c>
      <c r="P2144" s="36">
        <f>(Reference!J$12*List!$G2144)+Reference!J$13</f>
        <v>2636.4465161096045</v>
      </c>
      <c r="Q2144" s="36">
        <f>(Reference!K$12*List!$G2144)+Reference!K$13</f>
        <v>2719.9951700011043</v>
      </c>
      <c r="R2144" s="36">
        <f>(Reference!L$12*List!$G2144)+Reference!L$13</f>
        <v>2934.6834831653377</v>
      </c>
      <c r="S2144" s="36">
        <f>(Reference!M$12*List!$G2144)+Reference!M$13</f>
        <v>3506.3043366888269</v>
      </c>
      <c r="T2144" s="36">
        <f>(Reference!N$12*List!$G2144)+Reference!N$13</f>
        <v>14143.951617292001</v>
      </c>
      <c r="U2144" s="12">
        <f>(Reference!O$12*List!$G2144)+Reference!O$13</f>
        <v>525.71139699905871</v>
      </c>
      <c r="V2144" s="12">
        <f>(Reference!P$12*List!$G2144)+Reference!P$13</f>
        <v>740.77515031685562</v>
      </c>
      <c r="W2144" s="12">
        <f>(Reference!Q$12*List!$G2144)+Reference!Q$13</f>
        <v>370.38757515842781</v>
      </c>
      <c r="X2144" s="54"/>
      <c r="Y2144" s="1" t="str">
        <f t="shared" si="67"/>
        <v>Preble County, Ohio</v>
      </c>
      <c r="Z2144" s="41" t="s">
        <v>1622</v>
      </c>
      <c r="AA2144" s="40" t="s">
        <v>2225</v>
      </c>
      <c r="AB2144" s="44" t="s">
        <v>1996</v>
      </c>
      <c r="AC2144" s="63"/>
      <c r="AD2144" s="57">
        <f t="shared" si="66"/>
        <v>0.80220000000000002</v>
      </c>
    </row>
    <row r="2145" spans="1:30" x14ac:dyDescent="0.3">
      <c r="A2145" s="47">
        <v>36700</v>
      </c>
      <c r="B2145" s="19">
        <v>99936</v>
      </c>
      <c r="C2145" s="49" t="s">
        <v>1996</v>
      </c>
      <c r="D2145" s="41" t="s">
        <v>283</v>
      </c>
      <c r="E2145" s="44" t="s">
        <v>1996</v>
      </c>
      <c r="F2145" s="18" t="s">
        <v>7</v>
      </c>
      <c r="G2145" s="16">
        <v>0.80220000000000002</v>
      </c>
      <c r="H2145" s="36">
        <f>(Reference!B$12*List!$G2145)+Reference!B$13</f>
        <v>810.00948736757744</v>
      </c>
      <c r="I2145" s="36">
        <f>(Reference!C$12*List!$G2145)+Reference!C$13</f>
        <v>1208.7163546725828</v>
      </c>
      <c r="J2145" s="36">
        <f>(Reference!D$12*List!$G2145)+Reference!D$13</f>
        <v>1446.6713815787532</v>
      </c>
      <c r="K2145" s="36">
        <f>(Reference!E$12*List!$G2145)+Reference!E$13</f>
        <v>1789.3266203236385</v>
      </c>
      <c r="L2145" s="36">
        <f>(Reference!F$12*List!$G2145)+Reference!F$13</f>
        <v>1863.8858620875719</v>
      </c>
      <c r="M2145" s="36">
        <f>(Reference!G$12*List!$G2145)+Reference!G$13</f>
        <v>2110.8303011213084</v>
      </c>
      <c r="N2145" s="36">
        <f>(Reference!H$12*List!$G2145)+Reference!H$13</f>
        <v>2191.2062213207255</v>
      </c>
      <c r="O2145" s="36">
        <f>(Reference!I$12*List!$G2145)+Reference!I$13</f>
        <v>2277.398819955627</v>
      </c>
      <c r="P2145" s="36">
        <f>(Reference!J$12*List!$G2145)+Reference!J$13</f>
        <v>2636.4465161096045</v>
      </c>
      <c r="Q2145" s="36">
        <f>(Reference!K$12*List!$G2145)+Reference!K$13</f>
        <v>2719.9951700011043</v>
      </c>
      <c r="R2145" s="36">
        <f>(Reference!L$12*List!$G2145)+Reference!L$13</f>
        <v>2934.6834831653377</v>
      </c>
      <c r="S2145" s="36">
        <f>(Reference!M$12*List!$G2145)+Reference!M$13</f>
        <v>3506.3043366888269</v>
      </c>
      <c r="T2145" s="36">
        <f>(Reference!N$12*List!$G2145)+Reference!N$13</f>
        <v>14143.951617292001</v>
      </c>
      <c r="U2145" s="12">
        <f>(Reference!O$12*List!$G2145)+Reference!O$13</f>
        <v>525.71139699905871</v>
      </c>
      <c r="V2145" s="12">
        <f>(Reference!P$12*List!$G2145)+Reference!P$13</f>
        <v>740.77515031685562</v>
      </c>
      <c r="W2145" s="12">
        <f>(Reference!Q$12*List!$G2145)+Reference!Q$13</f>
        <v>370.38757515842781</v>
      </c>
      <c r="X2145" s="54"/>
      <c r="Y2145" s="1" t="str">
        <f t="shared" si="67"/>
        <v>Putnam County, Ohio</v>
      </c>
      <c r="Z2145" s="41" t="s">
        <v>283</v>
      </c>
      <c r="AA2145" s="40" t="s">
        <v>2225</v>
      </c>
      <c r="AB2145" s="44" t="s">
        <v>1996</v>
      </c>
      <c r="AC2145" s="63"/>
      <c r="AD2145" s="57">
        <f t="shared" si="66"/>
        <v>0.80220000000000002</v>
      </c>
    </row>
    <row r="2146" spans="1:30" x14ac:dyDescent="0.3">
      <c r="A2146" s="47">
        <v>36710</v>
      </c>
      <c r="B2146" s="28">
        <v>31900</v>
      </c>
      <c r="C2146" s="49" t="s">
        <v>2512</v>
      </c>
      <c r="D2146" s="40" t="s">
        <v>550</v>
      </c>
      <c r="E2146" s="43" t="s">
        <v>1996</v>
      </c>
      <c r="F2146" s="18" t="s">
        <v>6</v>
      </c>
      <c r="G2146" s="10">
        <v>0.85060000000000002</v>
      </c>
      <c r="H2146" s="36">
        <f>(Reference!B$12*List!$G2146)+Reference!B$13</f>
        <v>846.4611996672935</v>
      </c>
      <c r="I2146" s="36">
        <f>(Reference!C$12*List!$G2146)+Reference!C$13</f>
        <v>1263.1105086912908</v>
      </c>
      <c r="J2146" s="36">
        <f>(Reference!D$12*List!$G2146)+Reference!D$13</f>
        <v>1511.7738894085303</v>
      </c>
      <c r="K2146" s="36">
        <f>(Reference!E$12*List!$G2146)+Reference!E$13</f>
        <v>1869.8491576413555</v>
      </c>
      <c r="L2146" s="36">
        <f>(Reference!F$12*List!$G2146)+Reference!F$13</f>
        <v>1947.763683599424</v>
      </c>
      <c r="M2146" s="36">
        <f>(Reference!G$12*List!$G2146)+Reference!G$13</f>
        <v>2205.8210142548705</v>
      </c>
      <c r="N2146" s="36">
        <f>(Reference!H$12*List!$G2146)+Reference!H$13</f>
        <v>2289.8139784082487</v>
      </c>
      <c r="O2146" s="36">
        <f>(Reference!I$12*List!$G2146)+Reference!I$13</f>
        <v>2379.8853807569376</v>
      </c>
      <c r="P2146" s="36">
        <f>(Reference!J$12*List!$G2146)+Reference!J$13</f>
        <v>2755.0907929947284</v>
      </c>
      <c r="Q2146" s="36">
        <f>(Reference!K$12*List!$G2146)+Reference!K$13</f>
        <v>2842.3992688910039</v>
      </c>
      <c r="R2146" s="36">
        <f>(Reference!L$12*List!$G2146)+Reference!L$13</f>
        <v>3066.7488968270018</v>
      </c>
      <c r="S2146" s="36">
        <f>(Reference!M$12*List!$G2146)+Reference!M$13</f>
        <v>3664.09359583886</v>
      </c>
      <c r="T2146" s="36">
        <f>(Reference!N$12*List!$G2146)+Reference!N$13</f>
        <v>14780.451884480437</v>
      </c>
      <c r="U2146" s="12">
        <f>(Reference!O$12*List!$G2146)+Reference!O$13</f>
        <v>549.3692440921451</v>
      </c>
      <c r="V2146" s="12">
        <f>(Reference!P$12*List!$G2146)+Reference!P$13</f>
        <v>774.11120758438642</v>
      </c>
      <c r="W2146" s="12">
        <f>(Reference!Q$12*List!$G2146)+Reference!Q$13</f>
        <v>387.05560379219321</v>
      </c>
      <c r="X2146" s="54"/>
      <c r="Y2146" s="1" t="str">
        <f t="shared" si="67"/>
        <v>Richland County, Ohio</v>
      </c>
      <c r="Z2146" s="40" t="s">
        <v>550</v>
      </c>
      <c r="AA2146" s="40" t="s">
        <v>2225</v>
      </c>
      <c r="AB2146" s="43" t="s">
        <v>1996</v>
      </c>
      <c r="AC2146" s="62"/>
      <c r="AD2146" s="57">
        <f t="shared" si="66"/>
        <v>0.85060000000000002</v>
      </c>
    </row>
    <row r="2147" spans="1:30" x14ac:dyDescent="0.3">
      <c r="A2147" s="47">
        <v>36720</v>
      </c>
      <c r="B2147" s="19">
        <v>99936</v>
      </c>
      <c r="C2147" s="49" t="s">
        <v>1996</v>
      </c>
      <c r="D2147" s="41" t="s">
        <v>1636</v>
      </c>
      <c r="E2147" s="44" t="s">
        <v>1996</v>
      </c>
      <c r="F2147" s="18" t="s">
        <v>7</v>
      </c>
      <c r="G2147" s="16">
        <v>0.80220000000000002</v>
      </c>
      <c r="H2147" s="36">
        <f>(Reference!B$12*List!$G2147)+Reference!B$13</f>
        <v>810.00948736757744</v>
      </c>
      <c r="I2147" s="36">
        <f>(Reference!C$12*List!$G2147)+Reference!C$13</f>
        <v>1208.7163546725828</v>
      </c>
      <c r="J2147" s="36">
        <f>(Reference!D$12*List!$G2147)+Reference!D$13</f>
        <v>1446.6713815787532</v>
      </c>
      <c r="K2147" s="36">
        <f>(Reference!E$12*List!$G2147)+Reference!E$13</f>
        <v>1789.3266203236385</v>
      </c>
      <c r="L2147" s="36">
        <f>(Reference!F$12*List!$G2147)+Reference!F$13</f>
        <v>1863.8858620875719</v>
      </c>
      <c r="M2147" s="36">
        <f>(Reference!G$12*List!$G2147)+Reference!G$13</f>
        <v>2110.8303011213084</v>
      </c>
      <c r="N2147" s="36">
        <f>(Reference!H$12*List!$G2147)+Reference!H$13</f>
        <v>2191.2062213207255</v>
      </c>
      <c r="O2147" s="36">
        <f>(Reference!I$12*List!$G2147)+Reference!I$13</f>
        <v>2277.398819955627</v>
      </c>
      <c r="P2147" s="36">
        <f>(Reference!J$12*List!$G2147)+Reference!J$13</f>
        <v>2636.4465161096045</v>
      </c>
      <c r="Q2147" s="36">
        <f>(Reference!K$12*List!$G2147)+Reference!K$13</f>
        <v>2719.9951700011043</v>
      </c>
      <c r="R2147" s="36">
        <f>(Reference!L$12*List!$G2147)+Reference!L$13</f>
        <v>2934.6834831653377</v>
      </c>
      <c r="S2147" s="36">
        <f>(Reference!M$12*List!$G2147)+Reference!M$13</f>
        <v>3506.3043366888269</v>
      </c>
      <c r="T2147" s="36">
        <f>(Reference!N$12*List!$G2147)+Reference!N$13</f>
        <v>14143.951617292001</v>
      </c>
      <c r="U2147" s="12">
        <f>(Reference!O$12*List!$G2147)+Reference!O$13</f>
        <v>525.71139699905871</v>
      </c>
      <c r="V2147" s="12">
        <f>(Reference!P$12*List!$G2147)+Reference!P$13</f>
        <v>740.77515031685562</v>
      </c>
      <c r="W2147" s="12">
        <f>(Reference!Q$12*List!$G2147)+Reference!Q$13</f>
        <v>370.38757515842781</v>
      </c>
      <c r="X2147" s="54"/>
      <c r="Y2147" s="1" t="str">
        <f t="shared" si="67"/>
        <v>Ross County, Ohio</v>
      </c>
      <c r="Z2147" s="41" t="s">
        <v>1636</v>
      </c>
      <c r="AA2147" s="40" t="s">
        <v>2225</v>
      </c>
      <c r="AB2147" s="44" t="s">
        <v>1996</v>
      </c>
      <c r="AC2147" s="63"/>
      <c r="AD2147" s="57">
        <f t="shared" si="66"/>
        <v>0.80220000000000002</v>
      </c>
    </row>
    <row r="2148" spans="1:30" x14ac:dyDescent="0.3">
      <c r="A2148" s="47">
        <v>36730</v>
      </c>
      <c r="B2148" s="19">
        <v>99936</v>
      </c>
      <c r="C2148" s="49" t="s">
        <v>1996</v>
      </c>
      <c r="D2148" s="41" t="s">
        <v>1637</v>
      </c>
      <c r="E2148" s="44" t="s">
        <v>1996</v>
      </c>
      <c r="F2148" s="18" t="s">
        <v>7</v>
      </c>
      <c r="G2148" s="16">
        <v>0.80220000000000002</v>
      </c>
      <c r="H2148" s="36">
        <f>(Reference!B$12*List!$G2148)+Reference!B$13</f>
        <v>810.00948736757744</v>
      </c>
      <c r="I2148" s="36">
        <f>(Reference!C$12*List!$G2148)+Reference!C$13</f>
        <v>1208.7163546725828</v>
      </c>
      <c r="J2148" s="36">
        <f>(Reference!D$12*List!$G2148)+Reference!D$13</f>
        <v>1446.6713815787532</v>
      </c>
      <c r="K2148" s="36">
        <f>(Reference!E$12*List!$G2148)+Reference!E$13</f>
        <v>1789.3266203236385</v>
      </c>
      <c r="L2148" s="36">
        <f>(Reference!F$12*List!$G2148)+Reference!F$13</f>
        <v>1863.8858620875719</v>
      </c>
      <c r="M2148" s="36">
        <f>(Reference!G$12*List!$G2148)+Reference!G$13</f>
        <v>2110.8303011213084</v>
      </c>
      <c r="N2148" s="36">
        <f>(Reference!H$12*List!$G2148)+Reference!H$13</f>
        <v>2191.2062213207255</v>
      </c>
      <c r="O2148" s="36">
        <f>(Reference!I$12*List!$G2148)+Reference!I$13</f>
        <v>2277.398819955627</v>
      </c>
      <c r="P2148" s="36">
        <f>(Reference!J$12*List!$G2148)+Reference!J$13</f>
        <v>2636.4465161096045</v>
      </c>
      <c r="Q2148" s="36">
        <f>(Reference!K$12*List!$G2148)+Reference!K$13</f>
        <v>2719.9951700011043</v>
      </c>
      <c r="R2148" s="36">
        <f>(Reference!L$12*List!$G2148)+Reference!L$13</f>
        <v>2934.6834831653377</v>
      </c>
      <c r="S2148" s="36">
        <f>(Reference!M$12*List!$G2148)+Reference!M$13</f>
        <v>3506.3043366888269</v>
      </c>
      <c r="T2148" s="36">
        <f>(Reference!N$12*List!$G2148)+Reference!N$13</f>
        <v>14143.951617292001</v>
      </c>
      <c r="U2148" s="12">
        <f>(Reference!O$12*List!$G2148)+Reference!O$13</f>
        <v>525.71139699905871</v>
      </c>
      <c r="V2148" s="12">
        <f>(Reference!P$12*List!$G2148)+Reference!P$13</f>
        <v>740.77515031685562</v>
      </c>
      <c r="W2148" s="12">
        <f>(Reference!Q$12*List!$G2148)+Reference!Q$13</f>
        <v>370.38757515842781</v>
      </c>
      <c r="X2148" s="54"/>
      <c r="Y2148" s="1" t="str">
        <f t="shared" si="67"/>
        <v>Sandusky County, Ohio</v>
      </c>
      <c r="Z2148" s="41" t="s">
        <v>1637</v>
      </c>
      <c r="AA2148" s="40" t="s">
        <v>2225</v>
      </c>
      <c r="AB2148" s="44" t="s">
        <v>1996</v>
      </c>
      <c r="AC2148" s="63"/>
      <c r="AD2148" s="57">
        <f t="shared" si="66"/>
        <v>0.80220000000000002</v>
      </c>
    </row>
    <row r="2149" spans="1:30" x14ac:dyDescent="0.3">
      <c r="A2149" s="47">
        <v>36740</v>
      </c>
      <c r="B2149" s="19">
        <v>99936</v>
      </c>
      <c r="C2149" s="49" t="s">
        <v>1996</v>
      </c>
      <c r="D2149" s="41" t="s">
        <v>1638</v>
      </c>
      <c r="E2149" s="44" t="s">
        <v>1996</v>
      </c>
      <c r="F2149" s="18" t="s">
        <v>7</v>
      </c>
      <c r="G2149" s="16">
        <v>0.80220000000000002</v>
      </c>
      <c r="H2149" s="36">
        <f>(Reference!B$12*List!$G2149)+Reference!B$13</f>
        <v>810.00948736757744</v>
      </c>
      <c r="I2149" s="36">
        <f>(Reference!C$12*List!$G2149)+Reference!C$13</f>
        <v>1208.7163546725828</v>
      </c>
      <c r="J2149" s="36">
        <f>(Reference!D$12*List!$G2149)+Reference!D$13</f>
        <v>1446.6713815787532</v>
      </c>
      <c r="K2149" s="36">
        <f>(Reference!E$12*List!$G2149)+Reference!E$13</f>
        <v>1789.3266203236385</v>
      </c>
      <c r="L2149" s="36">
        <f>(Reference!F$12*List!$G2149)+Reference!F$13</f>
        <v>1863.8858620875719</v>
      </c>
      <c r="M2149" s="36">
        <f>(Reference!G$12*List!$G2149)+Reference!G$13</f>
        <v>2110.8303011213084</v>
      </c>
      <c r="N2149" s="36">
        <f>(Reference!H$12*List!$G2149)+Reference!H$13</f>
        <v>2191.2062213207255</v>
      </c>
      <c r="O2149" s="36">
        <f>(Reference!I$12*List!$G2149)+Reference!I$13</f>
        <v>2277.398819955627</v>
      </c>
      <c r="P2149" s="36">
        <f>(Reference!J$12*List!$G2149)+Reference!J$13</f>
        <v>2636.4465161096045</v>
      </c>
      <c r="Q2149" s="36">
        <f>(Reference!K$12*List!$G2149)+Reference!K$13</f>
        <v>2719.9951700011043</v>
      </c>
      <c r="R2149" s="36">
        <f>(Reference!L$12*List!$G2149)+Reference!L$13</f>
        <v>2934.6834831653377</v>
      </c>
      <c r="S2149" s="36">
        <f>(Reference!M$12*List!$G2149)+Reference!M$13</f>
        <v>3506.3043366888269</v>
      </c>
      <c r="T2149" s="36">
        <f>(Reference!N$12*List!$G2149)+Reference!N$13</f>
        <v>14143.951617292001</v>
      </c>
      <c r="U2149" s="12">
        <f>(Reference!O$12*List!$G2149)+Reference!O$13</f>
        <v>525.71139699905871</v>
      </c>
      <c r="V2149" s="12">
        <f>(Reference!P$12*List!$G2149)+Reference!P$13</f>
        <v>740.77515031685562</v>
      </c>
      <c r="W2149" s="12">
        <f>(Reference!Q$12*List!$G2149)+Reference!Q$13</f>
        <v>370.38757515842781</v>
      </c>
      <c r="X2149" s="54"/>
      <c r="Y2149" s="1" t="str">
        <f t="shared" si="67"/>
        <v>Scioto County, Ohio</v>
      </c>
      <c r="Z2149" s="41" t="s">
        <v>1638</v>
      </c>
      <c r="AA2149" s="40" t="s">
        <v>2225</v>
      </c>
      <c r="AB2149" s="44" t="s">
        <v>1996</v>
      </c>
      <c r="AC2149" s="63"/>
      <c r="AD2149" s="57">
        <f t="shared" si="66"/>
        <v>0.80220000000000002</v>
      </c>
    </row>
    <row r="2150" spans="1:30" x14ac:dyDescent="0.3">
      <c r="A2150" s="47">
        <v>36750</v>
      </c>
      <c r="B2150" s="19">
        <v>99936</v>
      </c>
      <c r="C2150" s="49" t="s">
        <v>1996</v>
      </c>
      <c r="D2150" s="41" t="s">
        <v>1561</v>
      </c>
      <c r="E2150" s="44" t="s">
        <v>1996</v>
      </c>
      <c r="F2150" s="18" t="s">
        <v>7</v>
      </c>
      <c r="G2150" s="16">
        <v>0.80220000000000002</v>
      </c>
      <c r="H2150" s="36">
        <f>(Reference!B$12*List!$G2150)+Reference!B$13</f>
        <v>810.00948736757744</v>
      </c>
      <c r="I2150" s="36">
        <f>(Reference!C$12*List!$G2150)+Reference!C$13</f>
        <v>1208.7163546725828</v>
      </c>
      <c r="J2150" s="36">
        <f>(Reference!D$12*List!$G2150)+Reference!D$13</f>
        <v>1446.6713815787532</v>
      </c>
      <c r="K2150" s="36">
        <f>(Reference!E$12*List!$G2150)+Reference!E$13</f>
        <v>1789.3266203236385</v>
      </c>
      <c r="L2150" s="36">
        <f>(Reference!F$12*List!$G2150)+Reference!F$13</f>
        <v>1863.8858620875719</v>
      </c>
      <c r="M2150" s="36">
        <f>(Reference!G$12*List!$G2150)+Reference!G$13</f>
        <v>2110.8303011213084</v>
      </c>
      <c r="N2150" s="36">
        <f>(Reference!H$12*List!$G2150)+Reference!H$13</f>
        <v>2191.2062213207255</v>
      </c>
      <c r="O2150" s="36">
        <f>(Reference!I$12*List!$G2150)+Reference!I$13</f>
        <v>2277.398819955627</v>
      </c>
      <c r="P2150" s="36">
        <f>(Reference!J$12*List!$G2150)+Reference!J$13</f>
        <v>2636.4465161096045</v>
      </c>
      <c r="Q2150" s="36">
        <f>(Reference!K$12*List!$G2150)+Reference!K$13</f>
        <v>2719.9951700011043</v>
      </c>
      <c r="R2150" s="36">
        <f>(Reference!L$12*List!$G2150)+Reference!L$13</f>
        <v>2934.6834831653377</v>
      </c>
      <c r="S2150" s="36">
        <f>(Reference!M$12*List!$G2150)+Reference!M$13</f>
        <v>3506.3043366888269</v>
      </c>
      <c r="T2150" s="36">
        <f>(Reference!N$12*List!$G2150)+Reference!N$13</f>
        <v>14143.951617292001</v>
      </c>
      <c r="U2150" s="12">
        <f>(Reference!O$12*List!$G2150)+Reference!O$13</f>
        <v>525.71139699905871</v>
      </c>
      <c r="V2150" s="12">
        <f>(Reference!P$12*List!$G2150)+Reference!P$13</f>
        <v>740.77515031685562</v>
      </c>
      <c r="W2150" s="12">
        <f>(Reference!Q$12*List!$G2150)+Reference!Q$13</f>
        <v>370.38757515842781</v>
      </c>
      <c r="X2150" s="54"/>
      <c r="Y2150" s="1" t="str">
        <f t="shared" si="67"/>
        <v>Seneca County, Ohio</v>
      </c>
      <c r="Z2150" s="41" t="s">
        <v>1561</v>
      </c>
      <c r="AA2150" s="40" t="s">
        <v>2225</v>
      </c>
      <c r="AB2150" s="44" t="s">
        <v>1996</v>
      </c>
      <c r="AC2150" s="63"/>
      <c r="AD2150" s="57">
        <f t="shared" si="66"/>
        <v>0.80220000000000002</v>
      </c>
    </row>
    <row r="2151" spans="1:30" x14ac:dyDescent="0.3">
      <c r="A2151" s="47">
        <v>36760</v>
      </c>
      <c r="B2151" s="19">
        <v>99936</v>
      </c>
      <c r="C2151" s="49" t="s">
        <v>1996</v>
      </c>
      <c r="D2151" s="41" t="s">
        <v>37</v>
      </c>
      <c r="E2151" s="44" t="s">
        <v>1996</v>
      </c>
      <c r="F2151" s="18" t="s">
        <v>7</v>
      </c>
      <c r="G2151" s="16">
        <v>0.80220000000000002</v>
      </c>
      <c r="H2151" s="36">
        <f>(Reference!B$12*List!$G2151)+Reference!B$13</f>
        <v>810.00948736757744</v>
      </c>
      <c r="I2151" s="36">
        <f>(Reference!C$12*List!$G2151)+Reference!C$13</f>
        <v>1208.7163546725828</v>
      </c>
      <c r="J2151" s="36">
        <f>(Reference!D$12*List!$G2151)+Reference!D$13</f>
        <v>1446.6713815787532</v>
      </c>
      <c r="K2151" s="36">
        <f>(Reference!E$12*List!$G2151)+Reference!E$13</f>
        <v>1789.3266203236385</v>
      </c>
      <c r="L2151" s="36">
        <f>(Reference!F$12*List!$G2151)+Reference!F$13</f>
        <v>1863.8858620875719</v>
      </c>
      <c r="M2151" s="36">
        <f>(Reference!G$12*List!$G2151)+Reference!G$13</f>
        <v>2110.8303011213084</v>
      </c>
      <c r="N2151" s="36">
        <f>(Reference!H$12*List!$G2151)+Reference!H$13</f>
        <v>2191.2062213207255</v>
      </c>
      <c r="O2151" s="36">
        <f>(Reference!I$12*List!$G2151)+Reference!I$13</f>
        <v>2277.398819955627</v>
      </c>
      <c r="P2151" s="36">
        <f>(Reference!J$12*List!$G2151)+Reference!J$13</f>
        <v>2636.4465161096045</v>
      </c>
      <c r="Q2151" s="36">
        <f>(Reference!K$12*List!$G2151)+Reference!K$13</f>
        <v>2719.9951700011043</v>
      </c>
      <c r="R2151" s="36">
        <f>(Reference!L$12*List!$G2151)+Reference!L$13</f>
        <v>2934.6834831653377</v>
      </c>
      <c r="S2151" s="36">
        <f>(Reference!M$12*List!$G2151)+Reference!M$13</f>
        <v>3506.3043366888269</v>
      </c>
      <c r="T2151" s="36">
        <f>(Reference!N$12*List!$G2151)+Reference!N$13</f>
        <v>14143.951617292001</v>
      </c>
      <c r="U2151" s="12">
        <f>(Reference!O$12*List!$G2151)+Reference!O$13</f>
        <v>525.71139699905871</v>
      </c>
      <c r="V2151" s="12">
        <f>(Reference!P$12*List!$G2151)+Reference!P$13</f>
        <v>740.77515031685562</v>
      </c>
      <c r="W2151" s="12">
        <f>(Reference!Q$12*List!$G2151)+Reference!Q$13</f>
        <v>370.38757515842781</v>
      </c>
      <c r="X2151" s="54"/>
      <c r="Y2151" s="1" t="str">
        <f t="shared" si="67"/>
        <v>Shelby County, Ohio</v>
      </c>
      <c r="Z2151" s="41" t="s">
        <v>37</v>
      </c>
      <c r="AA2151" s="40" t="s">
        <v>2225</v>
      </c>
      <c r="AB2151" s="44" t="s">
        <v>1996</v>
      </c>
      <c r="AC2151" s="63"/>
      <c r="AD2151" s="57">
        <f t="shared" si="66"/>
        <v>0.80220000000000002</v>
      </c>
    </row>
    <row r="2152" spans="1:30" x14ac:dyDescent="0.3">
      <c r="A2152" s="47">
        <v>36770</v>
      </c>
      <c r="B2152" s="28">
        <v>15940</v>
      </c>
      <c r="C2152" s="49" t="s">
        <v>2505</v>
      </c>
      <c r="D2152" s="40" t="s">
        <v>259</v>
      </c>
      <c r="E2152" s="43" t="s">
        <v>1996</v>
      </c>
      <c r="F2152" s="18" t="s">
        <v>6</v>
      </c>
      <c r="G2152" s="10">
        <v>0.80600000000000005</v>
      </c>
      <c r="H2152" s="36">
        <f>(Reference!B$12*List!$G2152)+Reference!B$13</f>
        <v>812.8713986638362</v>
      </c>
      <c r="I2152" s="36">
        <f>(Reference!C$12*List!$G2152)+Reference!C$13</f>
        <v>1212.9869700707459</v>
      </c>
      <c r="J2152" s="36">
        <f>(Reference!D$12*List!$G2152)+Reference!D$13</f>
        <v>1451.782735499273</v>
      </c>
      <c r="K2152" s="36">
        <f>(Reference!E$12*List!$G2152)+Reference!E$13</f>
        <v>1795.6486377163519</v>
      </c>
      <c r="L2152" s="36">
        <f>(Reference!F$12*List!$G2152)+Reference!F$13</f>
        <v>1870.4713108839571</v>
      </c>
      <c r="M2152" s="36">
        <f>(Reference!G$12*List!$G2152)+Reference!G$13</f>
        <v>2118.2882496731172</v>
      </c>
      <c r="N2152" s="36">
        <f>(Reference!H$12*List!$G2152)+Reference!H$13</f>
        <v>2198.9481526623085</v>
      </c>
      <c r="O2152" s="36">
        <f>(Reference!I$12*List!$G2152)+Reference!I$13</f>
        <v>2285.4452854730853</v>
      </c>
      <c r="P2152" s="36">
        <f>(Reference!J$12*List!$G2152)+Reference!J$13</f>
        <v>2645.7615626419074</v>
      </c>
      <c r="Q2152" s="36">
        <f>(Reference!K$12*List!$G2152)+Reference!K$13</f>
        <v>2729.6054091701462</v>
      </c>
      <c r="R2152" s="36">
        <f>(Reference!L$12*List!$G2152)+Reference!L$13</f>
        <v>2945.0522553123283</v>
      </c>
      <c r="S2152" s="36">
        <f>(Reference!M$12*List!$G2152)+Reference!M$13</f>
        <v>3518.6927495973009</v>
      </c>
      <c r="T2152" s="36">
        <f>(Reference!N$12*List!$G2152)+Reference!N$13</f>
        <v>14193.924778765475</v>
      </c>
      <c r="U2152" s="12">
        <f>(Reference!O$12*List!$G2152)+Reference!O$13</f>
        <v>527.56883127496212</v>
      </c>
      <c r="V2152" s="12">
        <f>(Reference!P$12*List!$G2152)+Reference!P$13</f>
        <v>743.39244406926491</v>
      </c>
      <c r="W2152" s="12">
        <f>(Reference!Q$12*List!$G2152)+Reference!Q$13</f>
        <v>371.69622203463246</v>
      </c>
      <c r="X2152" s="54"/>
      <c r="Y2152" s="1" t="str">
        <f t="shared" si="67"/>
        <v>Stark County, Ohio</v>
      </c>
      <c r="Z2152" s="40" t="s">
        <v>259</v>
      </c>
      <c r="AA2152" s="40" t="s">
        <v>2225</v>
      </c>
      <c r="AB2152" s="43" t="s">
        <v>1996</v>
      </c>
      <c r="AC2152" s="62"/>
      <c r="AD2152" s="57">
        <f t="shared" si="66"/>
        <v>0.80600000000000005</v>
      </c>
    </row>
    <row r="2153" spans="1:30" x14ac:dyDescent="0.3">
      <c r="A2153" s="47">
        <v>36780</v>
      </c>
      <c r="B2153" s="28">
        <v>10420</v>
      </c>
      <c r="C2153" s="49" t="s">
        <v>2511</v>
      </c>
      <c r="D2153" s="40" t="s">
        <v>551</v>
      </c>
      <c r="E2153" s="43" t="s">
        <v>1996</v>
      </c>
      <c r="F2153" s="18" t="s">
        <v>6</v>
      </c>
      <c r="G2153" s="10">
        <v>0.82889999999999997</v>
      </c>
      <c r="H2153" s="36">
        <f>(Reference!B$12*List!$G2153)+Reference!B$13</f>
        <v>830.11817989655299</v>
      </c>
      <c r="I2153" s="36">
        <f>(Reference!C$12*List!$G2153)+Reference!C$13</f>
        <v>1238.7230470754653</v>
      </c>
      <c r="J2153" s="36">
        <f>(Reference!D$12*List!$G2153)+Reference!D$13</f>
        <v>1482.585368336089</v>
      </c>
      <c r="K2153" s="36">
        <f>(Reference!E$12*List!$G2153)+Reference!E$13</f>
        <v>1833.7471109513872</v>
      </c>
      <c r="L2153" s="36">
        <f>(Reference!F$12*List!$G2153)+Reference!F$13</f>
        <v>1910.1573049463827</v>
      </c>
      <c r="M2153" s="36">
        <f>(Reference!G$12*List!$G2153)+Reference!G$13</f>
        <v>2163.2322027879636</v>
      </c>
      <c r="N2153" s="36">
        <f>(Reference!H$12*List!$G2153)+Reference!H$13</f>
        <v>2245.603475747107</v>
      </c>
      <c r="O2153" s="36">
        <f>(Reference!I$12*List!$G2153)+Reference!I$13</f>
        <v>2333.9358276703997</v>
      </c>
      <c r="P2153" s="36">
        <f>(Reference!J$12*List!$G2153)+Reference!J$13</f>
        <v>2701.8969746392077</v>
      </c>
      <c r="Q2153" s="36">
        <f>(Reference!K$12*List!$G2153)+Reference!K$13</f>
        <v>2787.5197452151606</v>
      </c>
      <c r="R2153" s="36">
        <f>(Reference!L$12*List!$G2153)+Reference!L$13</f>
        <v>3007.5377506191899</v>
      </c>
      <c r="S2153" s="36">
        <f>(Reference!M$12*List!$G2153)+Reference!M$13</f>
        <v>3593.3492379141549</v>
      </c>
      <c r="T2153" s="36">
        <f>(Reference!N$12*List!$G2153)+Reference!N$13</f>
        <v>14495.078830802977</v>
      </c>
      <c r="U2153" s="12">
        <f>(Reference!O$12*List!$G2153)+Reference!O$13</f>
        <v>538.76231677974897</v>
      </c>
      <c r="V2153" s="12">
        <f>(Reference!P$12*List!$G2153)+Reference!P$13</f>
        <v>759.1650827351009</v>
      </c>
      <c r="W2153" s="12">
        <f>(Reference!Q$12*List!$G2153)+Reference!Q$13</f>
        <v>379.58254136755045</v>
      </c>
      <c r="X2153" s="54"/>
      <c r="Y2153" s="1" t="str">
        <f t="shared" si="67"/>
        <v>Summit County, Ohio</v>
      </c>
      <c r="Z2153" s="40" t="s">
        <v>551</v>
      </c>
      <c r="AA2153" s="40" t="s">
        <v>2225</v>
      </c>
      <c r="AB2153" s="43" t="s">
        <v>1996</v>
      </c>
      <c r="AC2153" s="62"/>
      <c r="AD2153" s="57">
        <f t="shared" si="66"/>
        <v>0.82889999999999997</v>
      </c>
    </row>
    <row r="2154" spans="1:30" x14ac:dyDescent="0.3">
      <c r="A2154" s="47">
        <v>36790</v>
      </c>
      <c r="B2154" s="28">
        <v>49660</v>
      </c>
      <c r="C2154" s="49" t="s">
        <v>2510</v>
      </c>
      <c r="D2154" s="40" t="s">
        <v>552</v>
      </c>
      <c r="E2154" s="43" t="s">
        <v>1996</v>
      </c>
      <c r="F2154" s="18" t="s">
        <v>6</v>
      </c>
      <c r="G2154" s="10">
        <v>0.79049999999999998</v>
      </c>
      <c r="H2154" s="36">
        <f>(Reference!B$12*List!$G2154)+Reference!B$13</f>
        <v>801.19781311330723</v>
      </c>
      <c r="I2154" s="36">
        <f>(Reference!C$12*List!$G2154)+Reference!C$13</f>
        <v>1195.5673546308706</v>
      </c>
      <c r="J2154" s="36">
        <f>(Reference!D$12*List!$G2154)+Reference!D$13</f>
        <v>1430.9337918761005</v>
      </c>
      <c r="K2154" s="36">
        <f>(Reference!E$12*List!$G2154)+Reference!E$13</f>
        <v>1769.8614615092315</v>
      </c>
      <c r="L2154" s="36">
        <f>(Reference!F$12*List!$G2154)+Reference!F$13</f>
        <v>1843.6096118460705</v>
      </c>
      <c r="M2154" s="36">
        <f>(Reference!G$12*List!$G2154)+Reference!G$13</f>
        <v>2087.8676700538981</v>
      </c>
      <c r="N2154" s="36">
        <f>(Reference!H$12*List!$G2154)+Reference!H$13</f>
        <v>2167.3692221900642</v>
      </c>
      <c r="O2154" s="36">
        <f>(Reference!I$12*List!$G2154)+Reference!I$13</f>
        <v>2252.6241761255583</v>
      </c>
      <c r="P2154" s="36">
        <f>(Reference!J$12*List!$G2154)+Reference!J$13</f>
        <v>2607.7659781022503</v>
      </c>
      <c r="Q2154" s="36">
        <f>(Reference!K$12*List!$G2154)+Reference!K$13</f>
        <v>2690.405749401687</v>
      </c>
      <c r="R2154" s="36">
        <f>(Reference!L$12*List!$G2154)+Reference!L$13</f>
        <v>2902.7585794496053</v>
      </c>
      <c r="S2154" s="36">
        <f>(Reference!M$12*List!$G2154)+Reference!M$13</f>
        <v>3468.1610653653684</v>
      </c>
      <c r="T2154" s="36">
        <f>(Reference!N$12*List!$G2154)+Reference!N$13</f>
        <v>13990.086883281572</v>
      </c>
      <c r="U2154" s="12">
        <f>(Reference!O$12*List!$G2154)+Reference!O$13</f>
        <v>519.99245462325052</v>
      </c>
      <c r="V2154" s="12">
        <f>(Reference!P$12*List!$G2154)+Reference!P$13</f>
        <v>732.7166406054896</v>
      </c>
      <c r="W2154" s="12">
        <f>(Reference!Q$12*List!$G2154)+Reference!Q$13</f>
        <v>366.3583203027448</v>
      </c>
      <c r="X2154" s="54"/>
      <c r="Y2154" s="1" t="str">
        <f t="shared" si="67"/>
        <v>Trumbull County, Ohio</v>
      </c>
      <c r="Z2154" s="40" t="s">
        <v>552</v>
      </c>
      <c r="AA2154" s="40" t="s">
        <v>2225</v>
      </c>
      <c r="AB2154" s="43" t="s">
        <v>1996</v>
      </c>
      <c r="AC2154" s="62"/>
      <c r="AD2154" s="57">
        <f t="shared" si="66"/>
        <v>0.79049999999999998</v>
      </c>
    </row>
    <row r="2155" spans="1:30" x14ac:dyDescent="0.3">
      <c r="A2155" s="47">
        <v>36800</v>
      </c>
      <c r="B2155" s="19">
        <v>99936</v>
      </c>
      <c r="C2155" s="49" t="s">
        <v>1996</v>
      </c>
      <c r="D2155" s="41" t="s">
        <v>1639</v>
      </c>
      <c r="E2155" s="44" t="s">
        <v>1996</v>
      </c>
      <c r="F2155" s="18" t="s">
        <v>7</v>
      </c>
      <c r="G2155" s="16">
        <v>0.80220000000000002</v>
      </c>
      <c r="H2155" s="36">
        <f>(Reference!B$12*List!$G2155)+Reference!B$13</f>
        <v>810.00948736757744</v>
      </c>
      <c r="I2155" s="36">
        <f>(Reference!C$12*List!$G2155)+Reference!C$13</f>
        <v>1208.7163546725828</v>
      </c>
      <c r="J2155" s="36">
        <f>(Reference!D$12*List!$G2155)+Reference!D$13</f>
        <v>1446.6713815787532</v>
      </c>
      <c r="K2155" s="36">
        <f>(Reference!E$12*List!$G2155)+Reference!E$13</f>
        <v>1789.3266203236385</v>
      </c>
      <c r="L2155" s="36">
        <f>(Reference!F$12*List!$G2155)+Reference!F$13</f>
        <v>1863.8858620875719</v>
      </c>
      <c r="M2155" s="36">
        <f>(Reference!G$12*List!$G2155)+Reference!G$13</f>
        <v>2110.8303011213084</v>
      </c>
      <c r="N2155" s="36">
        <f>(Reference!H$12*List!$G2155)+Reference!H$13</f>
        <v>2191.2062213207255</v>
      </c>
      <c r="O2155" s="36">
        <f>(Reference!I$12*List!$G2155)+Reference!I$13</f>
        <v>2277.398819955627</v>
      </c>
      <c r="P2155" s="36">
        <f>(Reference!J$12*List!$G2155)+Reference!J$13</f>
        <v>2636.4465161096045</v>
      </c>
      <c r="Q2155" s="36">
        <f>(Reference!K$12*List!$G2155)+Reference!K$13</f>
        <v>2719.9951700011043</v>
      </c>
      <c r="R2155" s="36">
        <f>(Reference!L$12*List!$G2155)+Reference!L$13</f>
        <v>2934.6834831653377</v>
      </c>
      <c r="S2155" s="36">
        <f>(Reference!M$12*List!$G2155)+Reference!M$13</f>
        <v>3506.3043366888269</v>
      </c>
      <c r="T2155" s="36">
        <f>(Reference!N$12*List!$G2155)+Reference!N$13</f>
        <v>14143.951617292001</v>
      </c>
      <c r="U2155" s="12">
        <f>(Reference!O$12*List!$G2155)+Reference!O$13</f>
        <v>525.71139699905871</v>
      </c>
      <c r="V2155" s="12">
        <f>(Reference!P$12*List!$G2155)+Reference!P$13</f>
        <v>740.77515031685562</v>
      </c>
      <c r="W2155" s="12">
        <f>(Reference!Q$12*List!$G2155)+Reference!Q$13</f>
        <v>370.38757515842781</v>
      </c>
      <c r="X2155" s="54"/>
      <c r="Y2155" s="1" t="str">
        <f t="shared" si="67"/>
        <v>Tuscarawas County, Ohio</v>
      </c>
      <c r="Z2155" s="41" t="s">
        <v>1639</v>
      </c>
      <c r="AA2155" s="40" t="s">
        <v>2225</v>
      </c>
      <c r="AB2155" s="44" t="s">
        <v>1996</v>
      </c>
      <c r="AC2155" s="63"/>
      <c r="AD2155" s="57">
        <f t="shared" si="66"/>
        <v>0.80220000000000002</v>
      </c>
    </row>
    <row r="2156" spans="1:30" x14ac:dyDescent="0.3">
      <c r="A2156" s="47">
        <v>36810</v>
      </c>
      <c r="B2156" s="28">
        <v>18140</v>
      </c>
      <c r="C2156" s="49" t="s">
        <v>2244</v>
      </c>
      <c r="D2156" s="40" t="s">
        <v>365</v>
      </c>
      <c r="E2156" s="43" t="s">
        <v>1996</v>
      </c>
      <c r="F2156" s="18" t="s">
        <v>6</v>
      </c>
      <c r="G2156" s="10">
        <v>0.96789999999999998</v>
      </c>
      <c r="H2156" s="36">
        <f>(Reference!B$12*List!$G2156)+Reference!B$13</f>
        <v>934.80388257548964</v>
      </c>
      <c r="I2156" s="36">
        <f>(Reference!C$12*List!$G2156)+Reference!C$13</f>
        <v>1394.9376629556382</v>
      </c>
      <c r="J2156" s="36">
        <f>(Reference!D$12*List!$G2156)+Reference!D$13</f>
        <v>1669.5533143761513</v>
      </c>
      <c r="K2156" s="36">
        <f>(Reference!E$12*List!$G2156)+Reference!E$13</f>
        <v>2064.9998524216899</v>
      </c>
      <c r="L2156" s="36">
        <f>(Reference!F$12*List!$G2156)+Reference!F$13</f>
        <v>2151.0460898667843</v>
      </c>
      <c r="M2156" s="36">
        <f>(Reference!G$12*List!$G2156)+Reference!G$13</f>
        <v>2436.0361103409609</v>
      </c>
      <c r="N2156" s="36">
        <f>(Reference!H$12*List!$G2156)+Reference!H$13</f>
        <v>2528.7951748207784</v>
      </c>
      <c r="O2156" s="36">
        <f>(Reference!I$12*List!$G2156)+Reference!I$13</f>
        <v>2628.2670663353192</v>
      </c>
      <c r="P2156" s="36">
        <f>(Reference!J$12*List!$G2156)+Reference!J$13</f>
        <v>3042.6315714787161</v>
      </c>
      <c r="Q2156" s="36">
        <f>(Reference!K$12*List!$G2156)+Reference!K$13</f>
        <v>3139.0521779774745</v>
      </c>
      <c r="R2156" s="36">
        <f>(Reference!L$12*List!$G2156)+Reference!L$13</f>
        <v>3386.816521259093</v>
      </c>
      <c r="S2156" s="36">
        <f>(Reference!M$12*List!$G2156)+Reference!M$13</f>
        <v>4046.5043416714807</v>
      </c>
      <c r="T2156" s="36">
        <f>(Reference!N$12*List!$G2156)+Reference!N$13</f>
        <v>16323.044474174727</v>
      </c>
      <c r="U2156" s="12">
        <f>(Reference!O$12*List!$G2156)+Reference!O$13</f>
        <v>606.70530739832361</v>
      </c>
      <c r="V2156" s="12">
        <f>(Reference!P$12*List!$G2156)+Reference!P$13</f>
        <v>854.90293315218355</v>
      </c>
      <c r="W2156" s="12">
        <f>(Reference!Q$12*List!$G2156)+Reference!Q$13</f>
        <v>427.45146657609178</v>
      </c>
      <c r="X2156" s="54"/>
      <c r="Y2156" s="1" t="str">
        <f t="shared" si="67"/>
        <v>Union County, Ohio</v>
      </c>
      <c r="Z2156" s="40" t="s">
        <v>365</v>
      </c>
      <c r="AA2156" s="40" t="s">
        <v>2225</v>
      </c>
      <c r="AB2156" s="43" t="s">
        <v>1996</v>
      </c>
      <c r="AC2156" s="62"/>
      <c r="AD2156" s="57">
        <f t="shared" si="66"/>
        <v>0.96789999999999998</v>
      </c>
    </row>
    <row r="2157" spans="1:30" x14ac:dyDescent="0.3">
      <c r="A2157" s="47">
        <v>36820</v>
      </c>
      <c r="B2157" s="19">
        <v>99936</v>
      </c>
      <c r="C2157" s="49" t="s">
        <v>1996</v>
      </c>
      <c r="D2157" s="41" t="s">
        <v>1640</v>
      </c>
      <c r="E2157" s="44" t="s">
        <v>1996</v>
      </c>
      <c r="F2157" s="18" t="s">
        <v>7</v>
      </c>
      <c r="G2157" s="16">
        <v>0.80220000000000002</v>
      </c>
      <c r="H2157" s="36">
        <f>(Reference!B$12*List!$G2157)+Reference!B$13</f>
        <v>810.00948736757744</v>
      </c>
      <c r="I2157" s="36">
        <f>(Reference!C$12*List!$G2157)+Reference!C$13</f>
        <v>1208.7163546725828</v>
      </c>
      <c r="J2157" s="36">
        <f>(Reference!D$12*List!$G2157)+Reference!D$13</f>
        <v>1446.6713815787532</v>
      </c>
      <c r="K2157" s="36">
        <f>(Reference!E$12*List!$G2157)+Reference!E$13</f>
        <v>1789.3266203236385</v>
      </c>
      <c r="L2157" s="36">
        <f>(Reference!F$12*List!$G2157)+Reference!F$13</f>
        <v>1863.8858620875719</v>
      </c>
      <c r="M2157" s="36">
        <f>(Reference!G$12*List!$G2157)+Reference!G$13</f>
        <v>2110.8303011213084</v>
      </c>
      <c r="N2157" s="36">
        <f>(Reference!H$12*List!$G2157)+Reference!H$13</f>
        <v>2191.2062213207255</v>
      </c>
      <c r="O2157" s="36">
        <f>(Reference!I$12*List!$G2157)+Reference!I$13</f>
        <v>2277.398819955627</v>
      </c>
      <c r="P2157" s="36">
        <f>(Reference!J$12*List!$G2157)+Reference!J$13</f>
        <v>2636.4465161096045</v>
      </c>
      <c r="Q2157" s="36">
        <f>(Reference!K$12*List!$G2157)+Reference!K$13</f>
        <v>2719.9951700011043</v>
      </c>
      <c r="R2157" s="36">
        <f>(Reference!L$12*List!$G2157)+Reference!L$13</f>
        <v>2934.6834831653377</v>
      </c>
      <c r="S2157" s="36">
        <f>(Reference!M$12*List!$G2157)+Reference!M$13</f>
        <v>3506.3043366888269</v>
      </c>
      <c r="T2157" s="36">
        <f>(Reference!N$12*List!$G2157)+Reference!N$13</f>
        <v>14143.951617292001</v>
      </c>
      <c r="U2157" s="12">
        <f>(Reference!O$12*List!$G2157)+Reference!O$13</f>
        <v>525.71139699905871</v>
      </c>
      <c r="V2157" s="12">
        <f>(Reference!P$12*List!$G2157)+Reference!P$13</f>
        <v>740.77515031685562</v>
      </c>
      <c r="W2157" s="12">
        <f>(Reference!Q$12*List!$G2157)+Reference!Q$13</f>
        <v>370.38757515842781</v>
      </c>
      <c r="X2157" s="54"/>
      <c r="Y2157" s="1" t="str">
        <f t="shared" si="67"/>
        <v>Van Wert County, Ohio</v>
      </c>
      <c r="Z2157" s="41" t="s">
        <v>1640</v>
      </c>
      <c r="AA2157" s="40" t="s">
        <v>2225</v>
      </c>
      <c r="AB2157" s="44" t="s">
        <v>1996</v>
      </c>
      <c r="AC2157" s="63"/>
      <c r="AD2157" s="57">
        <f t="shared" si="66"/>
        <v>0.80220000000000002</v>
      </c>
    </row>
    <row r="2158" spans="1:30" x14ac:dyDescent="0.3">
      <c r="A2158" s="47">
        <v>36830</v>
      </c>
      <c r="B2158" s="19">
        <v>99936</v>
      </c>
      <c r="C2158" s="49" t="s">
        <v>1996</v>
      </c>
      <c r="D2158" s="41" t="s">
        <v>1641</v>
      </c>
      <c r="E2158" s="44" t="s">
        <v>1996</v>
      </c>
      <c r="F2158" s="18" t="s">
        <v>7</v>
      </c>
      <c r="G2158" s="16">
        <v>0.80220000000000002</v>
      </c>
      <c r="H2158" s="36">
        <f>(Reference!B$12*List!$G2158)+Reference!B$13</f>
        <v>810.00948736757744</v>
      </c>
      <c r="I2158" s="36">
        <f>(Reference!C$12*List!$G2158)+Reference!C$13</f>
        <v>1208.7163546725828</v>
      </c>
      <c r="J2158" s="36">
        <f>(Reference!D$12*List!$G2158)+Reference!D$13</f>
        <v>1446.6713815787532</v>
      </c>
      <c r="K2158" s="36">
        <f>(Reference!E$12*List!$G2158)+Reference!E$13</f>
        <v>1789.3266203236385</v>
      </c>
      <c r="L2158" s="36">
        <f>(Reference!F$12*List!$G2158)+Reference!F$13</f>
        <v>1863.8858620875719</v>
      </c>
      <c r="M2158" s="36">
        <f>(Reference!G$12*List!$G2158)+Reference!G$13</f>
        <v>2110.8303011213084</v>
      </c>
      <c r="N2158" s="36">
        <f>(Reference!H$12*List!$G2158)+Reference!H$13</f>
        <v>2191.2062213207255</v>
      </c>
      <c r="O2158" s="36">
        <f>(Reference!I$12*List!$G2158)+Reference!I$13</f>
        <v>2277.398819955627</v>
      </c>
      <c r="P2158" s="36">
        <f>(Reference!J$12*List!$G2158)+Reference!J$13</f>
        <v>2636.4465161096045</v>
      </c>
      <c r="Q2158" s="36">
        <f>(Reference!K$12*List!$G2158)+Reference!K$13</f>
        <v>2719.9951700011043</v>
      </c>
      <c r="R2158" s="36">
        <f>(Reference!L$12*List!$G2158)+Reference!L$13</f>
        <v>2934.6834831653377</v>
      </c>
      <c r="S2158" s="36">
        <f>(Reference!M$12*List!$G2158)+Reference!M$13</f>
        <v>3506.3043366888269</v>
      </c>
      <c r="T2158" s="36">
        <f>(Reference!N$12*List!$G2158)+Reference!N$13</f>
        <v>14143.951617292001</v>
      </c>
      <c r="U2158" s="12">
        <f>(Reference!O$12*List!$G2158)+Reference!O$13</f>
        <v>525.71139699905871</v>
      </c>
      <c r="V2158" s="12">
        <f>(Reference!P$12*List!$G2158)+Reference!P$13</f>
        <v>740.77515031685562</v>
      </c>
      <c r="W2158" s="12">
        <f>(Reference!Q$12*List!$G2158)+Reference!Q$13</f>
        <v>370.38757515842781</v>
      </c>
      <c r="X2158" s="54"/>
      <c r="Y2158" s="1" t="str">
        <f t="shared" si="67"/>
        <v>Vinton County, Ohio</v>
      </c>
      <c r="Z2158" s="41" t="s">
        <v>1641</v>
      </c>
      <c r="AA2158" s="40" t="s">
        <v>2225</v>
      </c>
      <c r="AB2158" s="44" t="s">
        <v>1996</v>
      </c>
      <c r="AC2158" s="63"/>
      <c r="AD2158" s="57">
        <f t="shared" si="66"/>
        <v>0.80220000000000002</v>
      </c>
    </row>
    <row r="2159" spans="1:30" x14ac:dyDescent="0.3">
      <c r="A2159" s="47">
        <v>36840</v>
      </c>
      <c r="B2159" s="28">
        <v>17140</v>
      </c>
      <c r="C2159" s="49" t="s">
        <v>2374</v>
      </c>
      <c r="D2159" s="40" t="s">
        <v>303</v>
      </c>
      <c r="E2159" s="43" t="s">
        <v>1996</v>
      </c>
      <c r="F2159" s="18" t="s">
        <v>6</v>
      </c>
      <c r="G2159" s="10">
        <v>0.93959999999999999</v>
      </c>
      <c r="H2159" s="36">
        <f>(Reference!B$12*List!$G2159)+Reference!B$13</f>
        <v>913.49017476387883</v>
      </c>
      <c r="I2159" s="36">
        <f>(Reference!C$12*List!$G2159)+Reference!C$13</f>
        <v>1363.1328167008983</v>
      </c>
      <c r="J2159" s="36">
        <f>(Reference!D$12*List!$G2159)+Reference!D$13</f>
        <v>1631.4871785996495</v>
      </c>
      <c r="K2159" s="36">
        <f>(Reference!E$12*List!$G2159)+Reference!E$13</f>
        <v>2017.9174597338515</v>
      </c>
      <c r="L2159" s="36">
        <f>(Reference!F$12*List!$G2159)+Reference!F$13</f>
        <v>2102.0018264621267</v>
      </c>
      <c r="M2159" s="36">
        <f>(Reference!G$12*List!$G2159)+Reference!G$13</f>
        <v>2380.4940198103868</v>
      </c>
      <c r="N2159" s="36">
        <f>(Reference!H$12*List!$G2159)+Reference!H$13</f>
        <v>2471.1381598295202</v>
      </c>
      <c r="O2159" s="36">
        <f>(Reference!I$12*List!$G2159)+Reference!I$13</f>
        <v>2568.3420731395117</v>
      </c>
      <c r="P2159" s="36">
        <f>(Reference!J$12*List!$G2159)+Reference!J$13</f>
        <v>2973.2589880934065</v>
      </c>
      <c r="Q2159" s="36">
        <f>(Reference!K$12*List!$G2159)+Reference!K$13</f>
        <v>3067.4811862711904</v>
      </c>
      <c r="R2159" s="36">
        <f>(Reference!L$12*List!$G2159)+Reference!L$13</f>
        <v>3309.5964550065082</v>
      </c>
      <c r="S2159" s="36">
        <f>(Reference!M$12*List!$G2159)+Reference!M$13</f>
        <v>3954.2432665899532</v>
      </c>
      <c r="T2159" s="36">
        <f>(Reference!N$12*List!$G2159)+Reference!N$13</f>
        <v>15950.875929517024</v>
      </c>
      <c r="U2159" s="12">
        <f>(Reference!O$12*List!$G2159)+Reference!O$13</f>
        <v>592.87231002777935</v>
      </c>
      <c r="V2159" s="12">
        <f>(Reference!P$12*List!$G2159)+Reference!P$13</f>
        <v>835.41098231187107</v>
      </c>
      <c r="W2159" s="12">
        <f>(Reference!Q$12*List!$G2159)+Reference!Q$13</f>
        <v>417.70549115593553</v>
      </c>
      <c r="X2159" s="54"/>
      <c r="Y2159" s="1" t="str">
        <f t="shared" si="67"/>
        <v>Warren County, Ohio</v>
      </c>
      <c r="Z2159" s="40" t="s">
        <v>303</v>
      </c>
      <c r="AA2159" s="40" t="s">
        <v>2225</v>
      </c>
      <c r="AB2159" s="43" t="s">
        <v>1996</v>
      </c>
      <c r="AC2159" s="62"/>
      <c r="AD2159" s="57">
        <f t="shared" si="66"/>
        <v>0.93959999999999999</v>
      </c>
    </row>
    <row r="2160" spans="1:30" x14ac:dyDescent="0.3">
      <c r="A2160" s="47">
        <v>36850</v>
      </c>
      <c r="B2160" s="19">
        <v>99936</v>
      </c>
      <c r="C2160" s="49" t="s">
        <v>1996</v>
      </c>
      <c r="D2160" s="41" t="s">
        <v>66</v>
      </c>
      <c r="E2160" s="44" t="s">
        <v>1996</v>
      </c>
      <c r="F2160" s="18" t="s">
        <v>7</v>
      </c>
      <c r="G2160" s="16">
        <v>0.80220000000000002</v>
      </c>
      <c r="H2160" s="36">
        <f>(Reference!B$12*List!$G2160)+Reference!B$13</f>
        <v>810.00948736757744</v>
      </c>
      <c r="I2160" s="36">
        <f>(Reference!C$12*List!$G2160)+Reference!C$13</f>
        <v>1208.7163546725828</v>
      </c>
      <c r="J2160" s="36">
        <f>(Reference!D$12*List!$G2160)+Reference!D$13</f>
        <v>1446.6713815787532</v>
      </c>
      <c r="K2160" s="36">
        <f>(Reference!E$12*List!$G2160)+Reference!E$13</f>
        <v>1789.3266203236385</v>
      </c>
      <c r="L2160" s="36">
        <f>(Reference!F$12*List!$G2160)+Reference!F$13</f>
        <v>1863.8858620875719</v>
      </c>
      <c r="M2160" s="36">
        <f>(Reference!G$12*List!$G2160)+Reference!G$13</f>
        <v>2110.8303011213084</v>
      </c>
      <c r="N2160" s="36">
        <f>(Reference!H$12*List!$G2160)+Reference!H$13</f>
        <v>2191.2062213207255</v>
      </c>
      <c r="O2160" s="36">
        <f>(Reference!I$12*List!$G2160)+Reference!I$13</f>
        <v>2277.398819955627</v>
      </c>
      <c r="P2160" s="36">
        <f>(Reference!J$12*List!$G2160)+Reference!J$13</f>
        <v>2636.4465161096045</v>
      </c>
      <c r="Q2160" s="36">
        <f>(Reference!K$12*List!$G2160)+Reference!K$13</f>
        <v>2719.9951700011043</v>
      </c>
      <c r="R2160" s="36">
        <f>(Reference!L$12*List!$G2160)+Reference!L$13</f>
        <v>2934.6834831653377</v>
      </c>
      <c r="S2160" s="36">
        <f>(Reference!M$12*List!$G2160)+Reference!M$13</f>
        <v>3506.3043366888269</v>
      </c>
      <c r="T2160" s="36">
        <f>(Reference!N$12*List!$G2160)+Reference!N$13</f>
        <v>14143.951617292001</v>
      </c>
      <c r="U2160" s="12">
        <f>(Reference!O$12*List!$G2160)+Reference!O$13</f>
        <v>525.71139699905871</v>
      </c>
      <c r="V2160" s="12">
        <f>(Reference!P$12*List!$G2160)+Reference!P$13</f>
        <v>740.77515031685562</v>
      </c>
      <c r="W2160" s="12">
        <f>(Reference!Q$12*List!$G2160)+Reference!Q$13</f>
        <v>370.38757515842781</v>
      </c>
      <c r="X2160" s="54"/>
      <c r="Y2160" s="1" t="str">
        <f t="shared" si="67"/>
        <v>Washington County, Ohio</v>
      </c>
      <c r="Z2160" s="41" t="s">
        <v>66</v>
      </c>
      <c r="AA2160" s="40" t="s">
        <v>2225</v>
      </c>
      <c r="AB2160" s="44" t="s">
        <v>1996</v>
      </c>
      <c r="AC2160" s="63"/>
      <c r="AD2160" s="57">
        <f t="shared" si="66"/>
        <v>0.80220000000000002</v>
      </c>
    </row>
    <row r="2161" spans="1:30" x14ac:dyDescent="0.3">
      <c r="A2161" s="47">
        <v>36860</v>
      </c>
      <c r="B2161" s="19">
        <v>99936</v>
      </c>
      <c r="C2161" s="49" t="s">
        <v>1996</v>
      </c>
      <c r="D2161" s="41" t="s">
        <v>411</v>
      </c>
      <c r="E2161" s="44" t="s">
        <v>1996</v>
      </c>
      <c r="F2161" s="18" t="s">
        <v>7</v>
      </c>
      <c r="G2161" s="16">
        <v>0.80220000000000002</v>
      </c>
      <c r="H2161" s="36">
        <f>(Reference!B$12*List!$G2161)+Reference!B$13</f>
        <v>810.00948736757744</v>
      </c>
      <c r="I2161" s="36">
        <f>(Reference!C$12*List!$G2161)+Reference!C$13</f>
        <v>1208.7163546725828</v>
      </c>
      <c r="J2161" s="36">
        <f>(Reference!D$12*List!$G2161)+Reference!D$13</f>
        <v>1446.6713815787532</v>
      </c>
      <c r="K2161" s="36">
        <f>(Reference!E$12*List!$G2161)+Reference!E$13</f>
        <v>1789.3266203236385</v>
      </c>
      <c r="L2161" s="36">
        <f>(Reference!F$12*List!$G2161)+Reference!F$13</f>
        <v>1863.8858620875719</v>
      </c>
      <c r="M2161" s="36">
        <f>(Reference!G$12*List!$G2161)+Reference!G$13</f>
        <v>2110.8303011213084</v>
      </c>
      <c r="N2161" s="36">
        <f>(Reference!H$12*List!$G2161)+Reference!H$13</f>
        <v>2191.2062213207255</v>
      </c>
      <c r="O2161" s="36">
        <f>(Reference!I$12*List!$G2161)+Reference!I$13</f>
        <v>2277.398819955627</v>
      </c>
      <c r="P2161" s="36">
        <f>(Reference!J$12*List!$G2161)+Reference!J$13</f>
        <v>2636.4465161096045</v>
      </c>
      <c r="Q2161" s="36">
        <f>(Reference!K$12*List!$G2161)+Reference!K$13</f>
        <v>2719.9951700011043</v>
      </c>
      <c r="R2161" s="36">
        <f>(Reference!L$12*List!$G2161)+Reference!L$13</f>
        <v>2934.6834831653377</v>
      </c>
      <c r="S2161" s="36">
        <f>(Reference!M$12*List!$G2161)+Reference!M$13</f>
        <v>3506.3043366888269</v>
      </c>
      <c r="T2161" s="36">
        <f>(Reference!N$12*List!$G2161)+Reference!N$13</f>
        <v>14143.951617292001</v>
      </c>
      <c r="U2161" s="12">
        <f>(Reference!O$12*List!$G2161)+Reference!O$13</f>
        <v>525.71139699905871</v>
      </c>
      <c r="V2161" s="12">
        <f>(Reference!P$12*List!$G2161)+Reference!P$13</f>
        <v>740.77515031685562</v>
      </c>
      <c r="W2161" s="12">
        <f>(Reference!Q$12*List!$G2161)+Reference!Q$13</f>
        <v>370.38757515842781</v>
      </c>
      <c r="X2161" s="54"/>
      <c r="Y2161" s="1" t="str">
        <f t="shared" si="67"/>
        <v>Wayne County, Ohio</v>
      </c>
      <c r="Z2161" s="41" t="s">
        <v>411</v>
      </c>
      <c r="AA2161" s="40" t="s">
        <v>2225</v>
      </c>
      <c r="AB2161" s="44" t="s">
        <v>1996</v>
      </c>
      <c r="AC2161" s="63"/>
      <c r="AD2161" s="57">
        <f t="shared" si="66"/>
        <v>0.80220000000000002</v>
      </c>
    </row>
    <row r="2162" spans="1:30" x14ac:dyDescent="0.3">
      <c r="A2162" s="47">
        <v>36870</v>
      </c>
      <c r="B2162" s="19">
        <v>99936</v>
      </c>
      <c r="C2162" s="49" t="s">
        <v>1996</v>
      </c>
      <c r="D2162" s="41" t="s">
        <v>1621</v>
      </c>
      <c r="E2162" s="44" t="s">
        <v>1996</v>
      </c>
      <c r="F2162" s="18" t="s">
        <v>7</v>
      </c>
      <c r="G2162" s="16">
        <v>0.80220000000000002</v>
      </c>
      <c r="H2162" s="36">
        <f>(Reference!B$12*List!$G2162)+Reference!B$13</f>
        <v>810.00948736757744</v>
      </c>
      <c r="I2162" s="36">
        <f>(Reference!C$12*List!$G2162)+Reference!C$13</f>
        <v>1208.7163546725828</v>
      </c>
      <c r="J2162" s="36">
        <f>(Reference!D$12*List!$G2162)+Reference!D$13</f>
        <v>1446.6713815787532</v>
      </c>
      <c r="K2162" s="36">
        <f>(Reference!E$12*List!$G2162)+Reference!E$13</f>
        <v>1789.3266203236385</v>
      </c>
      <c r="L2162" s="36">
        <f>(Reference!F$12*List!$G2162)+Reference!F$13</f>
        <v>1863.8858620875719</v>
      </c>
      <c r="M2162" s="36">
        <f>(Reference!G$12*List!$G2162)+Reference!G$13</f>
        <v>2110.8303011213084</v>
      </c>
      <c r="N2162" s="36">
        <f>(Reference!H$12*List!$G2162)+Reference!H$13</f>
        <v>2191.2062213207255</v>
      </c>
      <c r="O2162" s="36">
        <f>(Reference!I$12*List!$G2162)+Reference!I$13</f>
        <v>2277.398819955627</v>
      </c>
      <c r="P2162" s="36">
        <f>(Reference!J$12*List!$G2162)+Reference!J$13</f>
        <v>2636.4465161096045</v>
      </c>
      <c r="Q2162" s="36">
        <f>(Reference!K$12*List!$G2162)+Reference!K$13</f>
        <v>2719.9951700011043</v>
      </c>
      <c r="R2162" s="36">
        <f>(Reference!L$12*List!$G2162)+Reference!L$13</f>
        <v>2934.6834831653377</v>
      </c>
      <c r="S2162" s="36">
        <f>(Reference!M$12*List!$G2162)+Reference!M$13</f>
        <v>3506.3043366888269</v>
      </c>
      <c r="T2162" s="36">
        <f>(Reference!N$12*List!$G2162)+Reference!N$13</f>
        <v>14143.951617292001</v>
      </c>
      <c r="U2162" s="12">
        <f>(Reference!O$12*List!$G2162)+Reference!O$13</f>
        <v>525.71139699905871</v>
      </c>
      <c r="V2162" s="12">
        <f>(Reference!P$12*List!$G2162)+Reference!P$13</f>
        <v>740.77515031685562</v>
      </c>
      <c r="W2162" s="12">
        <f>(Reference!Q$12*List!$G2162)+Reference!Q$13</f>
        <v>370.38757515842781</v>
      </c>
      <c r="X2162" s="54"/>
      <c r="Y2162" s="1" t="str">
        <f t="shared" si="67"/>
        <v>Williams County, Ohio</v>
      </c>
      <c r="Z2162" s="41" t="s">
        <v>1621</v>
      </c>
      <c r="AA2162" s="40" t="s">
        <v>2225</v>
      </c>
      <c r="AB2162" s="44" t="s">
        <v>1996</v>
      </c>
      <c r="AC2162" s="63"/>
      <c r="AD2162" s="57">
        <f t="shared" si="66"/>
        <v>0.80220000000000002</v>
      </c>
    </row>
    <row r="2163" spans="1:30" x14ac:dyDescent="0.3">
      <c r="A2163" s="47">
        <v>36880</v>
      </c>
      <c r="B2163" s="28">
        <v>45780</v>
      </c>
      <c r="C2163" s="49" t="s">
        <v>2507</v>
      </c>
      <c r="D2163" s="40" t="s">
        <v>553</v>
      </c>
      <c r="E2163" s="43" t="s">
        <v>1996</v>
      </c>
      <c r="F2163" s="18" t="s">
        <v>6</v>
      </c>
      <c r="G2163" s="10">
        <v>0.87719999999999998</v>
      </c>
      <c r="H2163" s="36">
        <f>(Reference!B$12*List!$G2163)+Reference!B$13</f>
        <v>866.49457874110442</v>
      </c>
      <c r="I2163" s="36">
        <f>(Reference!C$12*List!$G2163)+Reference!C$13</f>
        <v>1293.0048164784318</v>
      </c>
      <c r="J2163" s="36">
        <f>(Reference!D$12*List!$G2163)+Reference!D$13</f>
        <v>1547.5533668521682</v>
      </c>
      <c r="K2163" s="36">
        <f>(Reference!E$12*List!$G2163)+Reference!E$13</f>
        <v>1914.1032793903487</v>
      </c>
      <c r="L2163" s="36">
        <f>(Reference!F$12*List!$G2163)+Reference!F$13</f>
        <v>1993.8618251741193</v>
      </c>
      <c r="M2163" s="36">
        <f>(Reference!G$12*List!$G2163)+Reference!G$13</f>
        <v>2258.0266541175301</v>
      </c>
      <c r="N2163" s="36">
        <f>(Reference!H$12*List!$G2163)+Reference!H$13</f>
        <v>2344.0074977993254</v>
      </c>
      <c r="O2163" s="36">
        <f>(Reference!I$12*List!$G2163)+Reference!I$13</f>
        <v>2436.2106393791451</v>
      </c>
      <c r="P2163" s="36">
        <f>(Reference!J$12*List!$G2163)+Reference!J$13</f>
        <v>2820.2961187208498</v>
      </c>
      <c r="Q2163" s="36">
        <f>(Reference!K$12*List!$G2163)+Reference!K$13</f>
        <v>2909.6709430742958</v>
      </c>
      <c r="R2163" s="36">
        <f>(Reference!L$12*List!$G2163)+Reference!L$13</f>
        <v>3139.3303018559327</v>
      </c>
      <c r="S2163" s="36">
        <f>(Reference!M$12*List!$G2163)+Reference!M$13</f>
        <v>3750.8124861981751</v>
      </c>
      <c r="T2163" s="36">
        <f>(Reference!N$12*List!$G2163)+Reference!N$13</f>
        <v>15130.264014794742</v>
      </c>
      <c r="U2163" s="12">
        <f>(Reference!O$12*List!$G2163)+Reference!O$13</f>
        <v>562.37128402346946</v>
      </c>
      <c r="V2163" s="12">
        <f>(Reference!P$12*List!$G2163)+Reference!P$13</f>
        <v>792.43226385125263</v>
      </c>
      <c r="W2163" s="12">
        <f>(Reference!Q$12*List!$G2163)+Reference!Q$13</f>
        <v>396.21613192562631</v>
      </c>
      <c r="X2163" s="54"/>
      <c r="Y2163" s="1" t="str">
        <f t="shared" si="67"/>
        <v>Wood County, Ohio</v>
      </c>
      <c r="Z2163" s="40" t="s">
        <v>553</v>
      </c>
      <c r="AA2163" s="40" t="s">
        <v>2225</v>
      </c>
      <c r="AB2163" s="43" t="s">
        <v>1996</v>
      </c>
      <c r="AC2163" s="62"/>
      <c r="AD2163" s="57">
        <f t="shared" si="66"/>
        <v>0.87719999999999998</v>
      </c>
    </row>
    <row r="2164" spans="1:30" x14ac:dyDescent="0.3">
      <c r="A2164" s="47">
        <v>36890</v>
      </c>
      <c r="B2164" s="19">
        <v>99936</v>
      </c>
      <c r="C2164" s="49" t="s">
        <v>1996</v>
      </c>
      <c r="D2164" s="41" t="s">
        <v>1642</v>
      </c>
      <c r="E2164" s="44" t="s">
        <v>1996</v>
      </c>
      <c r="F2164" s="18" t="s">
        <v>7</v>
      </c>
      <c r="G2164" s="16">
        <v>0.80220000000000002</v>
      </c>
      <c r="H2164" s="36">
        <f>(Reference!B$12*List!$G2164)+Reference!B$13</f>
        <v>810.00948736757744</v>
      </c>
      <c r="I2164" s="36">
        <f>(Reference!C$12*List!$G2164)+Reference!C$13</f>
        <v>1208.7163546725828</v>
      </c>
      <c r="J2164" s="36">
        <f>(Reference!D$12*List!$G2164)+Reference!D$13</f>
        <v>1446.6713815787532</v>
      </c>
      <c r="K2164" s="36">
        <f>(Reference!E$12*List!$G2164)+Reference!E$13</f>
        <v>1789.3266203236385</v>
      </c>
      <c r="L2164" s="36">
        <f>(Reference!F$12*List!$G2164)+Reference!F$13</f>
        <v>1863.8858620875719</v>
      </c>
      <c r="M2164" s="36">
        <f>(Reference!G$12*List!$G2164)+Reference!G$13</f>
        <v>2110.8303011213084</v>
      </c>
      <c r="N2164" s="36">
        <f>(Reference!H$12*List!$G2164)+Reference!H$13</f>
        <v>2191.2062213207255</v>
      </c>
      <c r="O2164" s="36">
        <f>(Reference!I$12*List!$G2164)+Reference!I$13</f>
        <v>2277.398819955627</v>
      </c>
      <c r="P2164" s="36">
        <f>(Reference!J$12*List!$G2164)+Reference!J$13</f>
        <v>2636.4465161096045</v>
      </c>
      <c r="Q2164" s="36">
        <f>(Reference!K$12*List!$G2164)+Reference!K$13</f>
        <v>2719.9951700011043</v>
      </c>
      <c r="R2164" s="36">
        <f>(Reference!L$12*List!$G2164)+Reference!L$13</f>
        <v>2934.6834831653377</v>
      </c>
      <c r="S2164" s="36">
        <f>(Reference!M$12*List!$G2164)+Reference!M$13</f>
        <v>3506.3043366888269</v>
      </c>
      <c r="T2164" s="36">
        <f>(Reference!N$12*List!$G2164)+Reference!N$13</f>
        <v>14143.951617292001</v>
      </c>
      <c r="U2164" s="12">
        <f>(Reference!O$12*List!$G2164)+Reference!O$13</f>
        <v>525.71139699905871</v>
      </c>
      <c r="V2164" s="12">
        <f>(Reference!P$12*List!$G2164)+Reference!P$13</f>
        <v>740.77515031685562</v>
      </c>
      <c r="W2164" s="12">
        <f>(Reference!Q$12*List!$G2164)+Reference!Q$13</f>
        <v>370.38757515842781</v>
      </c>
      <c r="X2164" s="54"/>
      <c r="Y2164" s="1" t="str">
        <f t="shared" si="67"/>
        <v>Wyandot County, Ohio</v>
      </c>
      <c r="Z2164" s="41" t="s">
        <v>1642</v>
      </c>
      <c r="AA2164" s="40" t="s">
        <v>2225</v>
      </c>
      <c r="AB2164" s="44" t="s">
        <v>1996</v>
      </c>
      <c r="AC2164" s="63"/>
      <c r="AD2164" s="57">
        <f t="shared" si="66"/>
        <v>0.80220000000000002</v>
      </c>
    </row>
    <row r="2165" spans="1:30" x14ac:dyDescent="0.3">
      <c r="A2165" s="47">
        <v>37000</v>
      </c>
      <c r="B2165" s="19">
        <v>99937</v>
      </c>
      <c r="C2165" s="49" t="s">
        <v>2513</v>
      </c>
      <c r="D2165" s="41" t="s">
        <v>1190</v>
      </c>
      <c r="E2165" s="44" t="s">
        <v>1997</v>
      </c>
      <c r="F2165" s="18" t="s">
        <v>7</v>
      </c>
      <c r="G2165" s="16">
        <v>0.76950000000000007</v>
      </c>
      <c r="H2165" s="36">
        <f>(Reference!B$12*List!$G2165)+Reference!B$13</f>
        <v>785.38198752871972</v>
      </c>
      <c r="I2165" s="36">
        <f>(Reference!C$12*List!$G2165)+Reference!C$13</f>
        <v>1171.9665853252329</v>
      </c>
      <c r="J2165" s="36">
        <f>(Reference!D$12*List!$G2165)+Reference!D$13</f>
        <v>1402.6868359995444</v>
      </c>
      <c r="K2165" s="36">
        <f>(Reference!E$12*List!$G2165)+Reference!E$13</f>
        <v>1734.9239969705529</v>
      </c>
      <c r="L2165" s="36">
        <f>(Reference!F$12*List!$G2165)+Reference!F$13</f>
        <v>1807.2163421818373</v>
      </c>
      <c r="M2165" s="36">
        <f>(Reference!G$12*List!$G2165)+Reference!G$13</f>
        <v>2046.6526912149559</v>
      </c>
      <c r="N2165" s="36">
        <f>(Reference!H$12*List!$G2165)+Reference!H$13</f>
        <v>2124.5848647760567</v>
      </c>
      <c r="O2165" s="36">
        <f>(Reference!I$12*List!$G2165)+Reference!I$13</f>
        <v>2208.1568666869734</v>
      </c>
      <c r="P2165" s="36">
        <f>(Reference!J$12*List!$G2165)+Reference!J$13</f>
        <v>2556.2880893711017</v>
      </c>
      <c r="Q2165" s="36">
        <f>(Reference!K$12*List!$G2165)+Reference!K$13</f>
        <v>2637.2965329411936</v>
      </c>
      <c r="R2165" s="36">
        <f>(Reference!L$12*List!$G2165)+Reference!L$13</f>
        <v>2845.457470216239</v>
      </c>
      <c r="S2165" s="36">
        <f>(Reference!M$12*List!$G2165)+Reference!M$13</f>
        <v>3399.6987835027512</v>
      </c>
      <c r="T2165" s="36">
        <f>(Reference!N$12*List!$G2165)+Reference!N$13</f>
        <v>13713.919411980805</v>
      </c>
      <c r="U2165" s="12">
        <f>(Reference!O$12*List!$G2165)+Reference!O$13</f>
        <v>509.72768625641555</v>
      </c>
      <c r="V2165" s="12">
        <f>(Reference!P$12*List!$G2165)+Reference!P$13</f>
        <v>718.25264881585849</v>
      </c>
      <c r="W2165" s="12">
        <f>(Reference!Q$12*List!$G2165)+Reference!Q$13</f>
        <v>359.12632440792925</v>
      </c>
      <c r="X2165" s="54"/>
      <c r="Y2165" s="1" t="str">
        <f t="shared" si="67"/>
        <v>Adair County, Oklahoma</v>
      </c>
      <c r="Z2165" s="41" t="s">
        <v>1190</v>
      </c>
      <c r="AA2165" s="40" t="s">
        <v>2225</v>
      </c>
      <c r="AB2165" s="44" t="s">
        <v>1997</v>
      </c>
      <c r="AC2165" s="63"/>
      <c r="AD2165" s="57">
        <f t="shared" si="66"/>
        <v>0.76950000000000007</v>
      </c>
    </row>
    <row r="2166" spans="1:30" x14ac:dyDescent="0.3">
      <c r="A2166" s="47">
        <v>37010</v>
      </c>
      <c r="B2166" s="19">
        <v>99937</v>
      </c>
      <c r="C2166" s="49" t="s">
        <v>2513</v>
      </c>
      <c r="D2166" s="41" t="s">
        <v>1643</v>
      </c>
      <c r="E2166" s="44" t="s">
        <v>1997</v>
      </c>
      <c r="F2166" s="18" t="s">
        <v>7</v>
      </c>
      <c r="G2166" s="16">
        <v>0.76950000000000007</v>
      </c>
      <c r="H2166" s="36">
        <f>(Reference!B$12*List!$G2166)+Reference!B$13</f>
        <v>785.38198752871972</v>
      </c>
      <c r="I2166" s="36">
        <f>(Reference!C$12*List!$G2166)+Reference!C$13</f>
        <v>1171.9665853252329</v>
      </c>
      <c r="J2166" s="36">
        <f>(Reference!D$12*List!$G2166)+Reference!D$13</f>
        <v>1402.6868359995444</v>
      </c>
      <c r="K2166" s="36">
        <f>(Reference!E$12*List!$G2166)+Reference!E$13</f>
        <v>1734.9239969705529</v>
      </c>
      <c r="L2166" s="36">
        <f>(Reference!F$12*List!$G2166)+Reference!F$13</f>
        <v>1807.2163421818373</v>
      </c>
      <c r="M2166" s="36">
        <f>(Reference!G$12*List!$G2166)+Reference!G$13</f>
        <v>2046.6526912149559</v>
      </c>
      <c r="N2166" s="36">
        <f>(Reference!H$12*List!$G2166)+Reference!H$13</f>
        <v>2124.5848647760567</v>
      </c>
      <c r="O2166" s="36">
        <f>(Reference!I$12*List!$G2166)+Reference!I$13</f>
        <v>2208.1568666869734</v>
      </c>
      <c r="P2166" s="36">
        <f>(Reference!J$12*List!$G2166)+Reference!J$13</f>
        <v>2556.2880893711017</v>
      </c>
      <c r="Q2166" s="36">
        <f>(Reference!K$12*List!$G2166)+Reference!K$13</f>
        <v>2637.2965329411936</v>
      </c>
      <c r="R2166" s="36">
        <f>(Reference!L$12*List!$G2166)+Reference!L$13</f>
        <v>2845.457470216239</v>
      </c>
      <c r="S2166" s="36">
        <f>(Reference!M$12*List!$G2166)+Reference!M$13</f>
        <v>3399.6987835027512</v>
      </c>
      <c r="T2166" s="36">
        <f>(Reference!N$12*List!$G2166)+Reference!N$13</f>
        <v>13713.919411980805</v>
      </c>
      <c r="U2166" s="12">
        <f>(Reference!O$12*List!$G2166)+Reference!O$13</f>
        <v>509.72768625641555</v>
      </c>
      <c r="V2166" s="12">
        <f>(Reference!P$12*List!$G2166)+Reference!P$13</f>
        <v>718.25264881585849</v>
      </c>
      <c r="W2166" s="12">
        <f>(Reference!Q$12*List!$G2166)+Reference!Q$13</f>
        <v>359.12632440792925</v>
      </c>
      <c r="X2166" s="54"/>
      <c r="Y2166" s="1" t="str">
        <f t="shared" si="67"/>
        <v>Alfalfa County, Oklahoma</v>
      </c>
      <c r="Z2166" s="41" t="s">
        <v>1643</v>
      </c>
      <c r="AA2166" s="40" t="s">
        <v>2225</v>
      </c>
      <c r="AB2166" s="44" t="s">
        <v>1997</v>
      </c>
      <c r="AC2166" s="63"/>
      <c r="AD2166" s="57">
        <f t="shared" si="66"/>
        <v>0.76950000000000007</v>
      </c>
    </row>
    <row r="2167" spans="1:30" x14ac:dyDescent="0.3">
      <c r="A2167" s="47">
        <v>37020</v>
      </c>
      <c r="B2167" s="19">
        <v>99937</v>
      </c>
      <c r="C2167" s="49" t="s">
        <v>2513</v>
      </c>
      <c r="D2167" s="41" t="s">
        <v>1644</v>
      </c>
      <c r="E2167" s="44" t="s">
        <v>1997</v>
      </c>
      <c r="F2167" s="18" t="s">
        <v>7</v>
      </c>
      <c r="G2167" s="16">
        <v>0.76950000000000007</v>
      </c>
      <c r="H2167" s="36">
        <f>(Reference!B$12*List!$G2167)+Reference!B$13</f>
        <v>785.38198752871972</v>
      </c>
      <c r="I2167" s="36">
        <f>(Reference!C$12*List!$G2167)+Reference!C$13</f>
        <v>1171.9665853252329</v>
      </c>
      <c r="J2167" s="36">
        <f>(Reference!D$12*List!$G2167)+Reference!D$13</f>
        <v>1402.6868359995444</v>
      </c>
      <c r="K2167" s="36">
        <f>(Reference!E$12*List!$G2167)+Reference!E$13</f>
        <v>1734.9239969705529</v>
      </c>
      <c r="L2167" s="36">
        <f>(Reference!F$12*List!$G2167)+Reference!F$13</f>
        <v>1807.2163421818373</v>
      </c>
      <c r="M2167" s="36">
        <f>(Reference!G$12*List!$G2167)+Reference!G$13</f>
        <v>2046.6526912149559</v>
      </c>
      <c r="N2167" s="36">
        <f>(Reference!H$12*List!$G2167)+Reference!H$13</f>
        <v>2124.5848647760567</v>
      </c>
      <c r="O2167" s="36">
        <f>(Reference!I$12*List!$G2167)+Reference!I$13</f>
        <v>2208.1568666869734</v>
      </c>
      <c r="P2167" s="36">
        <f>(Reference!J$12*List!$G2167)+Reference!J$13</f>
        <v>2556.2880893711017</v>
      </c>
      <c r="Q2167" s="36">
        <f>(Reference!K$12*List!$G2167)+Reference!K$13</f>
        <v>2637.2965329411936</v>
      </c>
      <c r="R2167" s="36">
        <f>(Reference!L$12*List!$G2167)+Reference!L$13</f>
        <v>2845.457470216239</v>
      </c>
      <c r="S2167" s="36">
        <f>(Reference!M$12*List!$G2167)+Reference!M$13</f>
        <v>3399.6987835027512</v>
      </c>
      <c r="T2167" s="36">
        <f>(Reference!N$12*List!$G2167)+Reference!N$13</f>
        <v>13713.919411980805</v>
      </c>
      <c r="U2167" s="12">
        <f>(Reference!O$12*List!$G2167)+Reference!O$13</f>
        <v>509.72768625641555</v>
      </c>
      <c r="V2167" s="12">
        <f>(Reference!P$12*List!$G2167)+Reference!P$13</f>
        <v>718.25264881585849</v>
      </c>
      <c r="W2167" s="12">
        <f>(Reference!Q$12*List!$G2167)+Reference!Q$13</f>
        <v>359.12632440792925</v>
      </c>
      <c r="X2167" s="54"/>
      <c r="Y2167" s="1" t="str">
        <f t="shared" si="67"/>
        <v>Atoka County, Oklahoma</v>
      </c>
      <c r="Z2167" s="41" t="s">
        <v>1644</v>
      </c>
      <c r="AA2167" s="40" t="s">
        <v>2225</v>
      </c>
      <c r="AB2167" s="44" t="s">
        <v>1997</v>
      </c>
      <c r="AC2167" s="63"/>
      <c r="AD2167" s="57">
        <f t="shared" si="66"/>
        <v>0.76950000000000007</v>
      </c>
    </row>
    <row r="2168" spans="1:30" x14ac:dyDescent="0.3">
      <c r="A2168" s="47">
        <v>37030</v>
      </c>
      <c r="B2168" s="19">
        <v>99937</v>
      </c>
      <c r="C2168" s="49" t="s">
        <v>2513</v>
      </c>
      <c r="D2168" s="41" t="s">
        <v>575</v>
      </c>
      <c r="E2168" s="44" t="s">
        <v>1997</v>
      </c>
      <c r="F2168" s="18" t="s">
        <v>7</v>
      </c>
      <c r="G2168" s="16">
        <v>0.76950000000000007</v>
      </c>
      <c r="H2168" s="36">
        <f>(Reference!B$12*List!$G2168)+Reference!B$13</f>
        <v>785.38198752871972</v>
      </c>
      <c r="I2168" s="36">
        <f>(Reference!C$12*List!$G2168)+Reference!C$13</f>
        <v>1171.9665853252329</v>
      </c>
      <c r="J2168" s="36">
        <f>(Reference!D$12*List!$G2168)+Reference!D$13</f>
        <v>1402.6868359995444</v>
      </c>
      <c r="K2168" s="36">
        <f>(Reference!E$12*List!$G2168)+Reference!E$13</f>
        <v>1734.9239969705529</v>
      </c>
      <c r="L2168" s="36">
        <f>(Reference!F$12*List!$G2168)+Reference!F$13</f>
        <v>1807.2163421818373</v>
      </c>
      <c r="M2168" s="36">
        <f>(Reference!G$12*List!$G2168)+Reference!G$13</f>
        <v>2046.6526912149559</v>
      </c>
      <c r="N2168" s="36">
        <f>(Reference!H$12*List!$G2168)+Reference!H$13</f>
        <v>2124.5848647760567</v>
      </c>
      <c r="O2168" s="36">
        <f>(Reference!I$12*List!$G2168)+Reference!I$13</f>
        <v>2208.1568666869734</v>
      </c>
      <c r="P2168" s="36">
        <f>(Reference!J$12*List!$G2168)+Reference!J$13</f>
        <v>2556.2880893711017</v>
      </c>
      <c r="Q2168" s="36">
        <f>(Reference!K$12*List!$G2168)+Reference!K$13</f>
        <v>2637.2965329411936</v>
      </c>
      <c r="R2168" s="36">
        <f>(Reference!L$12*List!$G2168)+Reference!L$13</f>
        <v>2845.457470216239</v>
      </c>
      <c r="S2168" s="36">
        <f>(Reference!M$12*List!$G2168)+Reference!M$13</f>
        <v>3399.6987835027512</v>
      </c>
      <c r="T2168" s="36">
        <f>(Reference!N$12*List!$G2168)+Reference!N$13</f>
        <v>13713.919411980805</v>
      </c>
      <c r="U2168" s="12">
        <f>(Reference!O$12*List!$G2168)+Reference!O$13</f>
        <v>509.72768625641555</v>
      </c>
      <c r="V2168" s="12">
        <f>(Reference!P$12*List!$G2168)+Reference!P$13</f>
        <v>718.25264881585849</v>
      </c>
      <c r="W2168" s="12">
        <f>(Reference!Q$12*List!$G2168)+Reference!Q$13</f>
        <v>359.12632440792925</v>
      </c>
      <c r="X2168" s="54"/>
      <c r="Y2168" s="1" t="str">
        <f t="shared" si="67"/>
        <v>Beaver County, Oklahoma</v>
      </c>
      <c r="Z2168" s="41" t="s">
        <v>575</v>
      </c>
      <c r="AA2168" s="40" t="s">
        <v>2225</v>
      </c>
      <c r="AB2168" s="44" t="s">
        <v>1997</v>
      </c>
      <c r="AC2168" s="63"/>
      <c r="AD2168" s="57">
        <f t="shared" si="66"/>
        <v>0.76950000000000007</v>
      </c>
    </row>
    <row r="2169" spans="1:30" x14ac:dyDescent="0.3">
      <c r="A2169" s="47">
        <v>37040</v>
      </c>
      <c r="B2169" s="19">
        <v>99937</v>
      </c>
      <c r="C2169" s="49" t="s">
        <v>2513</v>
      </c>
      <c r="D2169" s="41" t="s">
        <v>1645</v>
      </c>
      <c r="E2169" s="44" t="s">
        <v>1997</v>
      </c>
      <c r="F2169" s="18" t="s">
        <v>7</v>
      </c>
      <c r="G2169" s="16">
        <v>0.76950000000000007</v>
      </c>
      <c r="H2169" s="36">
        <f>(Reference!B$12*List!$G2169)+Reference!B$13</f>
        <v>785.38198752871972</v>
      </c>
      <c r="I2169" s="36">
        <f>(Reference!C$12*List!$G2169)+Reference!C$13</f>
        <v>1171.9665853252329</v>
      </c>
      <c r="J2169" s="36">
        <f>(Reference!D$12*List!$G2169)+Reference!D$13</f>
        <v>1402.6868359995444</v>
      </c>
      <c r="K2169" s="36">
        <f>(Reference!E$12*List!$G2169)+Reference!E$13</f>
        <v>1734.9239969705529</v>
      </c>
      <c r="L2169" s="36">
        <f>(Reference!F$12*List!$G2169)+Reference!F$13</f>
        <v>1807.2163421818373</v>
      </c>
      <c r="M2169" s="36">
        <f>(Reference!G$12*List!$G2169)+Reference!G$13</f>
        <v>2046.6526912149559</v>
      </c>
      <c r="N2169" s="36">
        <f>(Reference!H$12*List!$G2169)+Reference!H$13</f>
        <v>2124.5848647760567</v>
      </c>
      <c r="O2169" s="36">
        <f>(Reference!I$12*List!$G2169)+Reference!I$13</f>
        <v>2208.1568666869734</v>
      </c>
      <c r="P2169" s="36">
        <f>(Reference!J$12*List!$G2169)+Reference!J$13</f>
        <v>2556.2880893711017</v>
      </c>
      <c r="Q2169" s="36">
        <f>(Reference!K$12*List!$G2169)+Reference!K$13</f>
        <v>2637.2965329411936</v>
      </c>
      <c r="R2169" s="36">
        <f>(Reference!L$12*List!$G2169)+Reference!L$13</f>
        <v>2845.457470216239</v>
      </c>
      <c r="S2169" s="36">
        <f>(Reference!M$12*List!$G2169)+Reference!M$13</f>
        <v>3399.6987835027512</v>
      </c>
      <c r="T2169" s="36">
        <f>(Reference!N$12*List!$G2169)+Reference!N$13</f>
        <v>13713.919411980805</v>
      </c>
      <c r="U2169" s="12">
        <f>(Reference!O$12*List!$G2169)+Reference!O$13</f>
        <v>509.72768625641555</v>
      </c>
      <c r="V2169" s="12">
        <f>(Reference!P$12*List!$G2169)+Reference!P$13</f>
        <v>718.25264881585849</v>
      </c>
      <c r="W2169" s="12">
        <f>(Reference!Q$12*List!$G2169)+Reference!Q$13</f>
        <v>359.12632440792925</v>
      </c>
      <c r="X2169" s="54"/>
      <c r="Y2169" s="1" t="str">
        <f t="shared" si="67"/>
        <v>Beckham County, Oklahoma</v>
      </c>
      <c r="Z2169" s="41" t="s">
        <v>1645</v>
      </c>
      <c r="AA2169" s="40" t="s">
        <v>2225</v>
      </c>
      <c r="AB2169" s="44" t="s">
        <v>1997</v>
      </c>
      <c r="AC2169" s="63"/>
      <c r="AD2169" s="57">
        <f t="shared" si="66"/>
        <v>0.76950000000000007</v>
      </c>
    </row>
    <row r="2170" spans="1:30" x14ac:dyDescent="0.3">
      <c r="A2170" s="47">
        <v>37050</v>
      </c>
      <c r="B2170" s="19">
        <v>99937</v>
      </c>
      <c r="C2170" s="49" t="s">
        <v>2513</v>
      </c>
      <c r="D2170" s="41" t="s">
        <v>1139</v>
      </c>
      <c r="E2170" s="44" t="s">
        <v>1997</v>
      </c>
      <c r="F2170" s="18" t="s">
        <v>7</v>
      </c>
      <c r="G2170" s="16">
        <v>0.76950000000000007</v>
      </c>
      <c r="H2170" s="36">
        <f>(Reference!B$12*List!$G2170)+Reference!B$13</f>
        <v>785.38198752871972</v>
      </c>
      <c r="I2170" s="36">
        <f>(Reference!C$12*List!$G2170)+Reference!C$13</f>
        <v>1171.9665853252329</v>
      </c>
      <c r="J2170" s="36">
        <f>(Reference!D$12*List!$G2170)+Reference!D$13</f>
        <v>1402.6868359995444</v>
      </c>
      <c r="K2170" s="36">
        <f>(Reference!E$12*List!$G2170)+Reference!E$13</f>
        <v>1734.9239969705529</v>
      </c>
      <c r="L2170" s="36">
        <f>(Reference!F$12*List!$G2170)+Reference!F$13</f>
        <v>1807.2163421818373</v>
      </c>
      <c r="M2170" s="36">
        <f>(Reference!G$12*List!$G2170)+Reference!G$13</f>
        <v>2046.6526912149559</v>
      </c>
      <c r="N2170" s="36">
        <f>(Reference!H$12*List!$G2170)+Reference!H$13</f>
        <v>2124.5848647760567</v>
      </c>
      <c r="O2170" s="36">
        <f>(Reference!I$12*List!$G2170)+Reference!I$13</f>
        <v>2208.1568666869734</v>
      </c>
      <c r="P2170" s="36">
        <f>(Reference!J$12*List!$G2170)+Reference!J$13</f>
        <v>2556.2880893711017</v>
      </c>
      <c r="Q2170" s="36">
        <f>(Reference!K$12*List!$G2170)+Reference!K$13</f>
        <v>2637.2965329411936</v>
      </c>
      <c r="R2170" s="36">
        <f>(Reference!L$12*List!$G2170)+Reference!L$13</f>
        <v>2845.457470216239</v>
      </c>
      <c r="S2170" s="36">
        <f>(Reference!M$12*List!$G2170)+Reference!M$13</f>
        <v>3399.6987835027512</v>
      </c>
      <c r="T2170" s="36">
        <f>(Reference!N$12*List!$G2170)+Reference!N$13</f>
        <v>13713.919411980805</v>
      </c>
      <c r="U2170" s="12">
        <f>(Reference!O$12*List!$G2170)+Reference!O$13</f>
        <v>509.72768625641555</v>
      </c>
      <c r="V2170" s="12">
        <f>(Reference!P$12*List!$G2170)+Reference!P$13</f>
        <v>718.25264881585849</v>
      </c>
      <c r="W2170" s="12">
        <f>(Reference!Q$12*List!$G2170)+Reference!Q$13</f>
        <v>359.12632440792925</v>
      </c>
      <c r="X2170" s="54"/>
      <c r="Y2170" s="1" t="str">
        <f t="shared" si="67"/>
        <v>Blaine County, Oklahoma</v>
      </c>
      <c r="Z2170" s="41" t="s">
        <v>1139</v>
      </c>
      <c r="AA2170" s="40" t="s">
        <v>2225</v>
      </c>
      <c r="AB2170" s="44" t="s">
        <v>1997</v>
      </c>
      <c r="AC2170" s="63"/>
      <c r="AD2170" s="57">
        <f t="shared" si="66"/>
        <v>0.76950000000000007</v>
      </c>
    </row>
    <row r="2171" spans="1:30" x14ac:dyDescent="0.3">
      <c r="A2171" s="47">
        <v>37060</v>
      </c>
      <c r="B2171" s="19">
        <v>99937</v>
      </c>
      <c r="C2171" s="49" t="s">
        <v>2513</v>
      </c>
      <c r="D2171" s="41" t="s">
        <v>169</v>
      </c>
      <c r="E2171" s="44" t="s">
        <v>1997</v>
      </c>
      <c r="F2171" s="18" t="s">
        <v>7</v>
      </c>
      <c r="G2171" s="16">
        <v>0.76950000000000007</v>
      </c>
      <c r="H2171" s="36">
        <f>(Reference!B$12*List!$G2171)+Reference!B$13</f>
        <v>785.38198752871972</v>
      </c>
      <c r="I2171" s="36">
        <f>(Reference!C$12*List!$G2171)+Reference!C$13</f>
        <v>1171.9665853252329</v>
      </c>
      <c r="J2171" s="36">
        <f>(Reference!D$12*List!$G2171)+Reference!D$13</f>
        <v>1402.6868359995444</v>
      </c>
      <c r="K2171" s="36">
        <f>(Reference!E$12*List!$G2171)+Reference!E$13</f>
        <v>1734.9239969705529</v>
      </c>
      <c r="L2171" s="36">
        <f>(Reference!F$12*List!$G2171)+Reference!F$13</f>
        <v>1807.2163421818373</v>
      </c>
      <c r="M2171" s="36">
        <f>(Reference!G$12*List!$G2171)+Reference!G$13</f>
        <v>2046.6526912149559</v>
      </c>
      <c r="N2171" s="36">
        <f>(Reference!H$12*List!$G2171)+Reference!H$13</f>
        <v>2124.5848647760567</v>
      </c>
      <c r="O2171" s="36">
        <f>(Reference!I$12*List!$G2171)+Reference!I$13</f>
        <v>2208.1568666869734</v>
      </c>
      <c r="P2171" s="36">
        <f>(Reference!J$12*List!$G2171)+Reference!J$13</f>
        <v>2556.2880893711017</v>
      </c>
      <c r="Q2171" s="36">
        <f>(Reference!K$12*List!$G2171)+Reference!K$13</f>
        <v>2637.2965329411936</v>
      </c>
      <c r="R2171" s="36">
        <f>(Reference!L$12*List!$G2171)+Reference!L$13</f>
        <v>2845.457470216239</v>
      </c>
      <c r="S2171" s="36">
        <f>(Reference!M$12*List!$G2171)+Reference!M$13</f>
        <v>3399.6987835027512</v>
      </c>
      <c r="T2171" s="36">
        <f>(Reference!N$12*List!$G2171)+Reference!N$13</f>
        <v>13713.919411980805</v>
      </c>
      <c r="U2171" s="12">
        <f>(Reference!O$12*List!$G2171)+Reference!O$13</f>
        <v>509.72768625641555</v>
      </c>
      <c r="V2171" s="12">
        <f>(Reference!P$12*List!$G2171)+Reference!P$13</f>
        <v>718.25264881585849</v>
      </c>
      <c r="W2171" s="12">
        <f>(Reference!Q$12*List!$G2171)+Reference!Q$13</f>
        <v>359.12632440792925</v>
      </c>
      <c r="X2171" s="54"/>
      <c r="Y2171" s="1" t="str">
        <f t="shared" si="67"/>
        <v>Bryan County, Oklahoma</v>
      </c>
      <c r="Z2171" s="41" t="s">
        <v>169</v>
      </c>
      <c r="AA2171" s="40" t="s">
        <v>2225</v>
      </c>
      <c r="AB2171" s="44" t="s">
        <v>1997</v>
      </c>
      <c r="AC2171" s="63"/>
      <c r="AD2171" s="57">
        <f t="shared" si="66"/>
        <v>0.76950000000000007</v>
      </c>
    </row>
    <row r="2172" spans="1:30" x14ac:dyDescent="0.3">
      <c r="A2172" s="47">
        <v>37070</v>
      </c>
      <c r="B2172" s="19">
        <v>99937</v>
      </c>
      <c r="C2172" s="49" t="s">
        <v>2513</v>
      </c>
      <c r="D2172" s="41" t="s">
        <v>343</v>
      </c>
      <c r="E2172" s="44" t="s">
        <v>1997</v>
      </c>
      <c r="F2172" s="18" t="s">
        <v>7</v>
      </c>
      <c r="G2172" s="16">
        <v>0.76950000000000007</v>
      </c>
      <c r="H2172" s="36">
        <f>(Reference!B$12*List!$G2172)+Reference!B$13</f>
        <v>785.38198752871972</v>
      </c>
      <c r="I2172" s="36">
        <f>(Reference!C$12*List!$G2172)+Reference!C$13</f>
        <v>1171.9665853252329</v>
      </c>
      <c r="J2172" s="36">
        <f>(Reference!D$12*List!$G2172)+Reference!D$13</f>
        <v>1402.6868359995444</v>
      </c>
      <c r="K2172" s="36">
        <f>(Reference!E$12*List!$G2172)+Reference!E$13</f>
        <v>1734.9239969705529</v>
      </c>
      <c r="L2172" s="36">
        <f>(Reference!F$12*List!$G2172)+Reference!F$13</f>
        <v>1807.2163421818373</v>
      </c>
      <c r="M2172" s="36">
        <f>(Reference!G$12*List!$G2172)+Reference!G$13</f>
        <v>2046.6526912149559</v>
      </c>
      <c r="N2172" s="36">
        <f>(Reference!H$12*List!$G2172)+Reference!H$13</f>
        <v>2124.5848647760567</v>
      </c>
      <c r="O2172" s="36">
        <f>(Reference!I$12*List!$G2172)+Reference!I$13</f>
        <v>2208.1568666869734</v>
      </c>
      <c r="P2172" s="36">
        <f>(Reference!J$12*List!$G2172)+Reference!J$13</f>
        <v>2556.2880893711017</v>
      </c>
      <c r="Q2172" s="36">
        <f>(Reference!K$12*List!$G2172)+Reference!K$13</f>
        <v>2637.2965329411936</v>
      </c>
      <c r="R2172" s="36">
        <f>(Reference!L$12*List!$G2172)+Reference!L$13</f>
        <v>2845.457470216239</v>
      </c>
      <c r="S2172" s="36">
        <f>(Reference!M$12*List!$G2172)+Reference!M$13</f>
        <v>3399.6987835027512</v>
      </c>
      <c r="T2172" s="36">
        <f>(Reference!N$12*List!$G2172)+Reference!N$13</f>
        <v>13713.919411980805</v>
      </c>
      <c r="U2172" s="12">
        <f>(Reference!O$12*List!$G2172)+Reference!O$13</f>
        <v>509.72768625641555</v>
      </c>
      <c r="V2172" s="12">
        <f>(Reference!P$12*List!$G2172)+Reference!P$13</f>
        <v>718.25264881585849</v>
      </c>
      <c r="W2172" s="12">
        <f>(Reference!Q$12*List!$G2172)+Reference!Q$13</f>
        <v>359.12632440792925</v>
      </c>
      <c r="X2172" s="54"/>
      <c r="Y2172" s="1" t="str">
        <f t="shared" si="67"/>
        <v>Caddo County, Oklahoma</v>
      </c>
      <c r="Z2172" s="41" t="s">
        <v>343</v>
      </c>
      <c r="AA2172" s="40" t="s">
        <v>2225</v>
      </c>
      <c r="AB2172" s="44" t="s">
        <v>1997</v>
      </c>
      <c r="AC2172" s="63"/>
      <c r="AD2172" s="57">
        <f t="shared" si="66"/>
        <v>0.76950000000000007</v>
      </c>
    </row>
    <row r="2173" spans="1:30" x14ac:dyDescent="0.3">
      <c r="A2173" s="47">
        <v>37080</v>
      </c>
      <c r="B2173" s="28">
        <v>36420</v>
      </c>
      <c r="C2173" s="49" t="s">
        <v>2514</v>
      </c>
      <c r="D2173" s="40" t="s">
        <v>554</v>
      </c>
      <c r="E2173" s="43" t="s">
        <v>1997</v>
      </c>
      <c r="F2173" s="18" t="s">
        <v>6</v>
      </c>
      <c r="G2173" s="10">
        <v>0.90200000000000002</v>
      </c>
      <c r="H2173" s="36">
        <f>(Reference!B$12*List!$G2173)+Reference!B$13</f>
        <v>885.1723156219507</v>
      </c>
      <c r="I2173" s="36">
        <f>(Reference!C$12*List!$G2173)+Reference!C$13</f>
        <v>1320.8762011822325</v>
      </c>
      <c r="J2173" s="36">
        <f>(Reference!D$12*List!$G2173)+Reference!D$13</f>
        <v>1580.9116766492441</v>
      </c>
      <c r="K2173" s="36">
        <f>(Reference!E$12*List!$G2173)+Reference!E$13</f>
        <v>1955.3627613217409</v>
      </c>
      <c r="L2173" s="36">
        <f>(Reference!F$12*List!$G2173)+Reference!F$13</f>
        <v>2036.840543634738</v>
      </c>
      <c r="M2173" s="36">
        <f>(Reference!G$12*List!$G2173)+Reference!G$13</f>
        <v>2306.699581508281</v>
      </c>
      <c r="N2173" s="36">
        <f>(Reference!H$12*List!$G2173)+Reference!H$13</f>
        <v>2394.5337865549154</v>
      </c>
      <c r="O2173" s="36">
        <f>(Reference!I$12*List!$G2173)+Reference!I$13</f>
        <v>2488.7244143351882</v>
      </c>
      <c r="P2173" s="36">
        <f>(Reference!J$12*List!$G2173)+Reference!J$13</f>
        <v>2881.0890539843022</v>
      </c>
      <c r="Q2173" s="36">
        <f>(Reference!K$12*List!$G2173)+Reference!K$13</f>
        <v>2972.3903987038311</v>
      </c>
      <c r="R2173" s="36">
        <f>(Reference!L$12*List!$G2173)+Reference!L$13</f>
        <v>3207.0001832362896</v>
      </c>
      <c r="S2173" s="36">
        <f>(Reference!M$12*List!$G2173)+Reference!M$13</f>
        <v>3831.6631809692667</v>
      </c>
      <c r="T2173" s="36">
        <f>(Reference!N$12*List!$G2173)+Reference!N$13</f>
        <v>15456.404647568983</v>
      </c>
      <c r="U2173" s="12">
        <f>(Reference!O$12*List!$G2173)+Reference!O$13</f>
        <v>574.49348666620801</v>
      </c>
      <c r="V2173" s="12">
        <f>(Reference!P$12*List!$G2173)+Reference!P$13</f>
        <v>809.51354939329326</v>
      </c>
      <c r="W2173" s="12">
        <f>(Reference!Q$12*List!$G2173)+Reference!Q$13</f>
        <v>404.75677469664663</v>
      </c>
      <c r="X2173" s="54"/>
      <c r="Y2173" s="1" t="str">
        <f t="shared" si="67"/>
        <v>Canadian County, Oklahoma</v>
      </c>
      <c r="Z2173" s="40" t="s">
        <v>554</v>
      </c>
      <c r="AA2173" s="40" t="s">
        <v>2225</v>
      </c>
      <c r="AB2173" s="43" t="s">
        <v>1997</v>
      </c>
      <c r="AC2173" s="62"/>
      <c r="AD2173" s="57">
        <f t="shared" si="66"/>
        <v>0.90200000000000002</v>
      </c>
    </row>
    <row r="2174" spans="1:30" x14ac:dyDescent="0.3">
      <c r="A2174" s="47">
        <v>37090</v>
      </c>
      <c r="B2174" s="19">
        <v>99937</v>
      </c>
      <c r="C2174" s="49" t="s">
        <v>2513</v>
      </c>
      <c r="D2174" s="41" t="s">
        <v>683</v>
      </c>
      <c r="E2174" s="44" t="s">
        <v>1997</v>
      </c>
      <c r="F2174" s="18" t="s">
        <v>7</v>
      </c>
      <c r="G2174" s="16">
        <v>0.76950000000000007</v>
      </c>
      <c r="H2174" s="36">
        <f>(Reference!B$12*List!$G2174)+Reference!B$13</f>
        <v>785.38198752871972</v>
      </c>
      <c r="I2174" s="36">
        <f>(Reference!C$12*List!$G2174)+Reference!C$13</f>
        <v>1171.9665853252329</v>
      </c>
      <c r="J2174" s="36">
        <f>(Reference!D$12*List!$G2174)+Reference!D$13</f>
        <v>1402.6868359995444</v>
      </c>
      <c r="K2174" s="36">
        <f>(Reference!E$12*List!$G2174)+Reference!E$13</f>
        <v>1734.9239969705529</v>
      </c>
      <c r="L2174" s="36">
        <f>(Reference!F$12*List!$G2174)+Reference!F$13</f>
        <v>1807.2163421818373</v>
      </c>
      <c r="M2174" s="36">
        <f>(Reference!G$12*List!$G2174)+Reference!G$13</f>
        <v>2046.6526912149559</v>
      </c>
      <c r="N2174" s="36">
        <f>(Reference!H$12*List!$G2174)+Reference!H$13</f>
        <v>2124.5848647760567</v>
      </c>
      <c r="O2174" s="36">
        <f>(Reference!I$12*List!$G2174)+Reference!I$13</f>
        <v>2208.1568666869734</v>
      </c>
      <c r="P2174" s="36">
        <f>(Reference!J$12*List!$G2174)+Reference!J$13</f>
        <v>2556.2880893711017</v>
      </c>
      <c r="Q2174" s="36">
        <f>(Reference!K$12*List!$G2174)+Reference!K$13</f>
        <v>2637.2965329411936</v>
      </c>
      <c r="R2174" s="36">
        <f>(Reference!L$12*List!$G2174)+Reference!L$13</f>
        <v>2845.457470216239</v>
      </c>
      <c r="S2174" s="36">
        <f>(Reference!M$12*List!$G2174)+Reference!M$13</f>
        <v>3399.6987835027512</v>
      </c>
      <c r="T2174" s="36">
        <f>(Reference!N$12*List!$G2174)+Reference!N$13</f>
        <v>13713.919411980805</v>
      </c>
      <c r="U2174" s="12">
        <f>(Reference!O$12*List!$G2174)+Reference!O$13</f>
        <v>509.72768625641555</v>
      </c>
      <c r="V2174" s="12">
        <f>(Reference!P$12*List!$G2174)+Reference!P$13</f>
        <v>718.25264881585849</v>
      </c>
      <c r="W2174" s="12">
        <f>(Reference!Q$12*List!$G2174)+Reference!Q$13</f>
        <v>359.12632440792925</v>
      </c>
      <c r="X2174" s="54"/>
      <c r="Y2174" s="1" t="str">
        <f t="shared" si="67"/>
        <v>Carter County, Oklahoma</v>
      </c>
      <c r="Z2174" s="41" t="s">
        <v>683</v>
      </c>
      <c r="AA2174" s="40" t="s">
        <v>2225</v>
      </c>
      <c r="AB2174" s="44" t="s">
        <v>1997</v>
      </c>
      <c r="AC2174" s="63"/>
      <c r="AD2174" s="57">
        <f t="shared" si="66"/>
        <v>0.76950000000000007</v>
      </c>
    </row>
    <row r="2175" spans="1:30" x14ac:dyDescent="0.3">
      <c r="A2175" s="47">
        <v>37100</v>
      </c>
      <c r="B2175" s="19">
        <v>99937</v>
      </c>
      <c r="C2175" s="49" t="s">
        <v>2513</v>
      </c>
      <c r="D2175" s="41" t="s">
        <v>176</v>
      </c>
      <c r="E2175" s="44" t="s">
        <v>1997</v>
      </c>
      <c r="F2175" s="18" t="s">
        <v>7</v>
      </c>
      <c r="G2175" s="16">
        <v>0.76950000000000007</v>
      </c>
      <c r="H2175" s="36">
        <f>(Reference!B$12*List!$G2175)+Reference!B$13</f>
        <v>785.38198752871972</v>
      </c>
      <c r="I2175" s="36">
        <f>(Reference!C$12*List!$G2175)+Reference!C$13</f>
        <v>1171.9665853252329</v>
      </c>
      <c r="J2175" s="36">
        <f>(Reference!D$12*List!$G2175)+Reference!D$13</f>
        <v>1402.6868359995444</v>
      </c>
      <c r="K2175" s="36">
        <f>(Reference!E$12*List!$G2175)+Reference!E$13</f>
        <v>1734.9239969705529</v>
      </c>
      <c r="L2175" s="36">
        <f>(Reference!F$12*List!$G2175)+Reference!F$13</f>
        <v>1807.2163421818373</v>
      </c>
      <c r="M2175" s="36">
        <f>(Reference!G$12*List!$G2175)+Reference!G$13</f>
        <v>2046.6526912149559</v>
      </c>
      <c r="N2175" s="36">
        <f>(Reference!H$12*List!$G2175)+Reference!H$13</f>
        <v>2124.5848647760567</v>
      </c>
      <c r="O2175" s="36">
        <f>(Reference!I$12*List!$G2175)+Reference!I$13</f>
        <v>2208.1568666869734</v>
      </c>
      <c r="P2175" s="36">
        <f>(Reference!J$12*List!$G2175)+Reference!J$13</f>
        <v>2556.2880893711017</v>
      </c>
      <c r="Q2175" s="36">
        <f>(Reference!K$12*List!$G2175)+Reference!K$13</f>
        <v>2637.2965329411936</v>
      </c>
      <c r="R2175" s="36">
        <f>(Reference!L$12*List!$G2175)+Reference!L$13</f>
        <v>2845.457470216239</v>
      </c>
      <c r="S2175" s="36">
        <f>(Reference!M$12*List!$G2175)+Reference!M$13</f>
        <v>3399.6987835027512</v>
      </c>
      <c r="T2175" s="36">
        <f>(Reference!N$12*List!$G2175)+Reference!N$13</f>
        <v>13713.919411980805</v>
      </c>
      <c r="U2175" s="12">
        <f>(Reference!O$12*List!$G2175)+Reference!O$13</f>
        <v>509.72768625641555</v>
      </c>
      <c r="V2175" s="12">
        <f>(Reference!P$12*List!$G2175)+Reference!P$13</f>
        <v>718.25264881585849</v>
      </c>
      <c r="W2175" s="12">
        <f>(Reference!Q$12*List!$G2175)+Reference!Q$13</f>
        <v>359.12632440792925</v>
      </c>
      <c r="X2175" s="54"/>
      <c r="Y2175" s="1" t="str">
        <f t="shared" si="67"/>
        <v>Cherokee County, Oklahoma</v>
      </c>
      <c r="Z2175" s="41" t="s">
        <v>176</v>
      </c>
      <c r="AA2175" s="40" t="s">
        <v>2225</v>
      </c>
      <c r="AB2175" s="44" t="s">
        <v>1997</v>
      </c>
      <c r="AC2175" s="63"/>
      <c r="AD2175" s="57">
        <f t="shared" si="66"/>
        <v>0.76950000000000007</v>
      </c>
    </row>
    <row r="2176" spans="1:30" x14ac:dyDescent="0.3">
      <c r="A2176" s="47">
        <v>37110</v>
      </c>
      <c r="B2176" s="19">
        <v>99937</v>
      </c>
      <c r="C2176" s="49" t="s">
        <v>2513</v>
      </c>
      <c r="D2176" s="41" t="s">
        <v>928</v>
      </c>
      <c r="E2176" s="44" t="s">
        <v>1997</v>
      </c>
      <c r="F2176" s="18" t="s">
        <v>7</v>
      </c>
      <c r="G2176" s="16">
        <v>0.76950000000000007</v>
      </c>
      <c r="H2176" s="36">
        <f>(Reference!B$12*List!$G2176)+Reference!B$13</f>
        <v>785.38198752871972</v>
      </c>
      <c r="I2176" s="36">
        <f>(Reference!C$12*List!$G2176)+Reference!C$13</f>
        <v>1171.9665853252329</v>
      </c>
      <c r="J2176" s="36">
        <f>(Reference!D$12*List!$G2176)+Reference!D$13</f>
        <v>1402.6868359995444</v>
      </c>
      <c r="K2176" s="36">
        <f>(Reference!E$12*List!$G2176)+Reference!E$13</f>
        <v>1734.9239969705529</v>
      </c>
      <c r="L2176" s="36">
        <f>(Reference!F$12*List!$G2176)+Reference!F$13</f>
        <v>1807.2163421818373</v>
      </c>
      <c r="M2176" s="36">
        <f>(Reference!G$12*List!$G2176)+Reference!G$13</f>
        <v>2046.6526912149559</v>
      </c>
      <c r="N2176" s="36">
        <f>(Reference!H$12*List!$G2176)+Reference!H$13</f>
        <v>2124.5848647760567</v>
      </c>
      <c r="O2176" s="36">
        <f>(Reference!I$12*List!$G2176)+Reference!I$13</f>
        <v>2208.1568666869734</v>
      </c>
      <c r="P2176" s="36">
        <f>(Reference!J$12*List!$G2176)+Reference!J$13</f>
        <v>2556.2880893711017</v>
      </c>
      <c r="Q2176" s="36">
        <f>(Reference!K$12*List!$G2176)+Reference!K$13</f>
        <v>2637.2965329411936</v>
      </c>
      <c r="R2176" s="36">
        <f>(Reference!L$12*List!$G2176)+Reference!L$13</f>
        <v>2845.457470216239</v>
      </c>
      <c r="S2176" s="36">
        <f>(Reference!M$12*List!$G2176)+Reference!M$13</f>
        <v>3399.6987835027512</v>
      </c>
      <c r="T2176" s="36">
        <f>(Reference!N$12*List!$G2176)+Reference!N$13</f>
        <v>13713.919411980805</v>
      </c>
      <c r="U2176" s="12">
        <f>(Reference!O$12*List!$G2176)+Reference!O$13</f>
        <v>509.72768625641555</v>
      </c>
      <c r="V2176" s="12">
        <f>(Reference!P$12*List!$G2176)+Reference!P$13</f>
        <v>718.25264881585849</v>
      </c>
      <c r="W2176" s="12">
        <f>(Reference!Q$12*List!$G2176)+Reference!Q$13</f>
        <v>359.12632440792925</v>
      </c>
      <c r="X2176" s="54"/>
      <c r="Y2176" s="1" t="str">
        <f t="shared" si="67"/>
        <v>Choctaw County, Oklahoma</v>
      </c>
      <c r="Z2176" s="41" t="s">
        <v>928</v>
      </c>
      <c r="AA2176" s="40" t="s">
        <v>2225</v>
      </c>
      <c r="AB2176" s="44" t="s">
        <v>1997</v>
      </c>
      <c r="AC2176" s="63"/>
      <c r="AD2176" s="57">
        <f t="shared" si="66"/>
        <v>0.76950000000000007</v>
      </c>
    </row>
    <row r="2177" spans="1:30" x14ac:dyDescent="0.3">
      <c r="A2177" s="47">
        <v>37120</v>
      </c>
      <c r="B2177" s="19">
        <v>99937</v>
      </c>
      <c r="C2177" s="49" t="s">
        <v>2513</v>
      </c>
      <c r="D2177" s="41" t="s">
        <v>1646</v>
      </c>
      <c r="E2177" s="44" t="s">
        <v>1997</v>
      </c>
      <c r="F2177" s="18" t="s">
        <v>7</v>
      </c>
      <c r="G2177" s="16">
        <v>0.76950000000000007</v>
      </c>
      <c r="H2177" s="36">
        <f>(Reference!B$12*List!$G2177)+Reference!B$13</f>
        <v>785.38198752871972</v>
      </c>
      <c r="I2177" s="36">
        <f>(Reference!C$12*List!$G2177)+Reference!C$13</f>
        <v>1171.9665853252329</v>
      </c>
      <c r="J2177" s="36">
        <f>(Reference!D$12*List!$G2177)+Reference!D$13</f>
        <v>1402.6868359995444</v>
      </c>
      <c r="K2177" s="36">
        <f>(Reference!E$12*List!$G2177)+Reference!E$13</f>
        <v>1734.9239969705529</v>
      </c>
      <c r="L2177" s="36">
        <f>(Reference!F$12*List!$G2177)+Reference!F$13</f>
        <v>1807.2163421818373</v>
      </c>
      <c r="M2177" s="36">
        <f>(Reference!G$12*List!$G2177)+Reference!G$13</f>
        <v>2046.6526912149559</v>
      </c>
      <c r="N2177" s="36">
        <f>(Reference!H$12*List!$G2177)+Reference!H$13</f>
        <v>2124.5848647760567</v>
      </c>
      <c r="O2177" s="36">
        <f>(Reference!I$12*List!$G2177)+Reference!I$13</f>
        <v>2208.1568666869734</v>
      </c>
      <c r="P2177" s="36">
        <f>(Reference!J$12*List!$G2177)+Reference!J$13</f>
        <v>2556.2880893711017</v>
      </c>
      <c r="Q2177" s="36">
        <f>(Reference!K$12*List!$G2177)+Reference!K$13</f>
        <v>2637.2965329411936</v>
      </c>
      <c r="R2177" s="36">
        <f>(Reference!L$12*List!$G2177)+Reference!L$13</f>
        <v>2845.457470216239</v>
      </c>
      <c r="S2177" s="36">
        <f>(Reference!M$12*List!$G2177)+Reference!M$13</f>
        <v>3399.6987835027512</v>
      </c>
      <c r="T2177" s="36">
        <f>(Reference!N$12*List!$G2177)+Reference!N$13</f>
        <v>13713.919411980805</v>
      </c>
      <c r="U2177" s="12">
        <f>(Reference!O$12*List!$G2177)+Reference!O$13</f>
        <v>509.72768625641555</v>
      </c>
      <c r="V2177" s="12">
        <f>(Reference!P$12*List!$G2177)+Reference!P$13</f>
        <v>718.25264881585849</v>
      </c>
      <c r="W2177" s="12">
        <f>(Reference!Q$12*List!$G2177)+Reference!Q$13</f>
        <v>359.12632440792925</v>
      </c>
      <c r="X2177" s="54"/>
      <c r="Y2177" s="1" t="str">
        <f t="shared" si="67"/>
        <v>Cimarron County, Oklahoma</v>
      </c>
      <c r="Z2177" s="41" t="s">
        <v>1646</v>
      </c>
      <c r="AA2177" s="40" t="s">
        <v>2225</v>
      </c>
      <c r="AB2177" s="44" t="s">
        <v>1997</v>
      </c>
      <c r="AC2177" s="63"/>
      <c r="AD2177" s="57">
        <f t="shared" si="66"/>
        <v>0.76950000000000007</v>
      </c>
    </row>
    <row r="2178" spans="1:30" x14ac:dyDescent="0.3">
      <c r="A2178" s="47">
        <v>37130</v>
      </c>
      <c r="B2178" s="28">
        <v>36420</v>
      </c>
      <c r="C2178" s="49" t="s">
        <v>2514</v>
      </c>
      <c r="D2178" s="40" t="s">
        <v>51</v>
      </c>
      <c r="E2178" s="43" t="s">
        <v>1997</v>
      </c>
      <c r="F2178" s="18" t="s">
        <v>6</v>
      </c>
      <c r="G2178" s="10">
        <v>0.90200000000000002</v>
      </c>
      <c r="H2178" s="36">
        <f>(Reference!B$12*List!$G2178)+Reference!B$13</f>
        <v>885.1723156219507</v>
      </c>
      <c r="I2178" s="36">
        <f>(Reference!C$12*List!$G2178)+Reference!C$13</f>
        <v>1320.8762011822325</v>
      </c>
      <c r="J2178" s="36">
        <f>(Reference!D$12*List!$G2178)+Reference!D$13</f>
        <v>1580.9116766492441</v>
      </c>
      <c r="K2178" s="36">
        <f>(Reference!E$12*List!$G2178)+Reference!E$13</f>
        <v>1955.3627613217409</v>
      </c>
      <c r="L2178" s="36">
        <f>(Reference!F$12*List!$G2178)+Reference!F$13</f>
        <v>2036.840543634738</v>
      </c>
      <c r="M2178" s="36">
        <f>(Reference!G$12*List!$G2178)+Reference!G$13</f>
        <v>2306.699581508281</v>
      </c>
      <c r="N2178" s="36">
        <f>(Reference!H$12*List!$G2178)+Reference!H$13</f>
        <v>2394.5337865549154</v>
      </c>
      <c r="O2178" s="36">
        <f>(Reference!I$12*List!$G2178)+Reference!I$13</f>
        <v>2488.7244143351882</v>
      </c>
      <c r="P2178" s="36">
        <f>(Reference!J$12*List!$G2178)+Reference!J$13</f>
        <v>2881.0890539843022</v>
      </c>
      <c r="Q2178" s="36">
        <f>(Reference!K$12*List!$G2178)+Reference!K$13</f>
        <v>2972.3903987038311</v>
      </c>
      <c r="R2178" s="36">
        <f>(Reference!L$12*List!$G2178)+Reference!L$13</f>
        <v>3207.0001832362896</v>
      </c>
      <c r="S2178" s="36">
        <f>(Reference!M$12*List!$G2178)+Reference!M$13</f>
        <v>3831.6631809692667</v>
      </c>
      <c r="T2178" s="36">
        <f>(Reference!N$12*List!$G2178)+Reference!N$13</f>
        <v>15456.404647568983</v>
      </c>
      <c r="U2178" s="12">
        <f>(Reference!O$12*List!$G2178)+Reference!O$13</f>
        <v>574.49348666620801</v>
      </c>
      <c r="V2178" s="12">
        <f>(Reference!P$12*List!$G2178)+Reference!P$13</f>
        <v>809.51354939329326</v>
      </c>
      <c r="W2178" s="12">
        <f>(Reference!Q$12*List!$G2178)+Reference!Q$13</f>
        <v>404.75677469664663</v>
      </c>
      <c r="X2178" s="54"/>
      <c r="Y2178" s="1" t="str">
        <f t="shared" si="67"/>
        <v>Cleveland County, Oklahoma</v>
      </c>
      <c r="Z2178" s="40" t="s">
        <v>51</v>
      </c>
      <c r="AA2178" s="40" t="s">
        <v>2225</v>
      </c>
      <c r="AB2178" s="43" t="s">
        <v>1997</v>
      </c>
      <c r="AC2178" s="62"/>
      <c r="AD2178" s="57">
        <f t="shared" si="66"/>
        <v>0.90200000000000002</v>
      </c>
    </row>
    <row r="2179" spans="1:30" x14ac:dyDescent="0.3">
      <c r="A2179" s="47">
        <v>37140</v>
      </c>
      <c r="B2179" s="19">
        <v>99937</v>
      </c>
      <c r="C2179" s="49" t="s">
        <v>2513</v>
      </c>
      <c r="D2179" s="41" t="s">
        <v>1647</v>
      </c>
      <c r="E2179" s="44" t="s">
        <v>1997</v>
      </c>
      <c r="F2179" s="18" t="s">
        <v>7</v>
      </c>
      <c r="G2179" s="16">
        <v>0.76950000000000007</v>
      </c>
      <c r="H2179" s="36">
        <f>(Reference!B$12*List!$G2179)+Reference!B$13</f>
        <v>785.38198752871972</v>
      </c>
      <c r="I2179" s="36">
        <f>(Reference!C$12*List!$G2179)+Reference!C$13</f>
        <v>1171.9665853252329</v>
      </c>
      <c r="J2179" s="36">
        <f>(Reference!D$12*List!$G2179)+Reference!D$13</f>
        <v>1402.6868359995444</v>
      </c>
      <c r="K2179" s="36">
        <f>(Reference!E$12*List!$G2179)+Reference!E$13</f>
        <v>1734.9239969705529</v>
      </c>
      <c r="L2179" s="36">
        <f>(Reference!F$12*List!$G2179)+Reference!F$13</f>
        <v>1807.2163421818373</v>
      </c>
      <c r="M2179" s="36">
        <f>(Reference!G$12*List!$G2179)+Reference!G$13</f>
        <v>2046.6526912149559</v>
      </c>
      <c r="N2179" s="36">
        <f>(Reference!H$12*List!$G2179)+Reference!H$13</f>
        <v>2124.5848647760567</v>
      </c>
      <c r="O2179" s="36">
        <f>(Reference!I$12*List!$G2179)+Reference!I$13</f>
        <v>2208.1568666869734</v>
      </c>
      <c r="P2179" s="36">
        <f>(Reference!J$12*List!$G2179)+Reference!J$13</f>
        <v>2556.2880893711017</v>
      </c>
      <c r="Q2179" s="36">
        <f>(Reference!K$12*List!$G2179)+Reference!K$13</f>
        <v>2637.2965329411936</v>
      </c>
      <c r="R2179" s="36">
        <f>(Reference!L$12*List!$G2179)+Reference!L$13</f>
        <v>2845.457470216239</v>
      </c>
      <c r="S2179" s="36">
        <f>(Reference!M$12*List!$G2179)+Reference!M$13</f>
        <v>3399.6987835027512</v>
      </c>
      <c r="T2179" s="36">
        <f>(Reference!N$12*List!$G2179)+Reference!N$13</f>
        <v>13713.919411980805</v>
      </c>
      <c r="U2179" s="12">
        <f>(Reference!O$12*List!$G2179)+Reference!O$13</f>
        <v>509.72768625641555</v>
      </c>
      <c r="V2179" s="12">
        <f>(Reference!P$12*List!$G2179)+Reference!P$13</f>
        <v>718.25264881585849</v>
      </c>
      <c r="W2179" s="12">
        <f>(Reference!Q$12*List!$G2179)+Reference!Q$13</f>
        <v>359.12632440792925</v>
      </c>
      <c r="X2179" s="54"/>
      <c r="Y2179" s="1" t="str">
        <f t="shared" si="67"/>
        <v>Coal County, Oklahoma</v>
      </c>
      <c r="Z2179" s="41" t="s">
        <v>1647</v>
      </c>
      <c r="AA2179" s="40" t="s">
        <v>2225</v>
      </c>
      <c r="AB2179" s="44" t="s">
        <v>1997</v>
      </c>
      <c r="AC2179" s="63"/>
      <c r="AD2179" s="57">
        <f t="shared" si="66"/>
        <v>0.76950000000000007</v>
      </c>
    </row>
    <row r="2180" spans="1:30" x14ac:dyDescent="0.3">
      <c r="A2180" s="47">
        <v>37150</v>
      </c>
      <c r="B2180" s="28">
        <v>30020</v>
      </c>
      <c r="C2180" s="49" t="s">
        <v>2515</v>
      </c>
      <c r="D2180" s="40" t="s">
        <v>555</v>
      </c>
      <c r="E2180" s="43" t="s">
        <v>1997</v>
      </c>
      <c r="F2180" s="18" t="s">
        <v>6</v>
      </c>
      <c r="G2180" s="10">
        <v>0.75449999999999995</v>
      </c>
      <c r="H2180" s="36">
        <f>(Reference!B$12*List!$G2180)+Reference!B$13</f>
        <v>774.08496925401425</v>
      </c>
      <c r="I2180" s="36">
        <f>(Reference!C$12*List!$G2180)+Reference!C$13</f>
        <v>1155.108892964063</v>
      </c>
      <c r="J2180" s="36">
        <f>(Reference!D$12*List!$G2180)+Reference!D$13</f>
        <v>1382.5104389448611</v>
      </c>
      <c r="K2180" s="36">
        <f>(Reference!E$12*List!$G2180)+Reference!E$13</f>
        <v>1709.9686651572106</v>
      </c>
      <c r="L2180" s="36">
        <f>(Reference!F$12*List!$G2180)+Reference!F$13</f>
        <v>1781.2211495645274</v>
      </c>
      <c r="M2180" s="36">
        <f>(Reference!G$12*List!$G2180)+Reference!G$13</f>
        <v>2017.2134206157114</v>
      </c>
      <c r="N2180" s="36">
        <f>(Reference!H$12*List!$G2180)+Reference!H$13</f>
        <v>2094.024609480336</v>
      </c>
      <c r="O2180" s="36">
        <f>(Reference!I$12*List!$G2180)+Reference!I$13</f>
        <v>2176.3945028022695</v>
      </c>
      <c r="P2180" s="36">
        <f>(Reference!J$12*List!$G2180)+Reference!J$13</f>
        <v>2519.5181688488519</v>
      </c>
      <c r="Q2180" s="36">
        <f>(Reference!K$12*List!$G2180)+Reference!K$13</f>
        <v>2599.361378326555</v>
      </c>
      <c r="R2180" s="36">
        <f>(Reference!L$12*List!$G2180)+Reference!L$13</f>
        <v>2804.5281064781193</v>
      </c>
      <c r="S2180" s="36">
        <f>(Reference!M$12*List!$G2180)+Reference!M$13</f>
        <v>3350.7971536008813</v>
      </c>
      <c r="T2180" s="36">
        <f>(Reference!N$12*List!$G2180)+Reference!N$13</f>
        <v>13516.656932480255</v>
      </c>
      <c r="U2180" s="12">
        <f>(Reference!O$12*List!$G2180)+Reference!O$13</f>
        <v>502.3957088515333</v>
      </c>
      <c r="V2180" s="12">
        <f>(Reference!P$12*List!$G2180)+Reference!P$13</f>
        <v>707.921226108979</v>
      </c>
      <c r="W2180" s="12">
        <f>(Reference!Q$12*List!$G2180)+Reference!Q$13</f>
        <v>353.9606130544895</v>
      </c>
      <c r="X2180" s="54"/>
      <c r="Y2180" s="1" t="str">
        <f t="shared" si="67"/>
        <v>Comanche County, Oklahoma</v>
      </c>
      <c r="Z2180" s="40" t="s">
        <v>555</v>
      </c>
      <c r="AA2180" s="40" t="s">
        <v>2225</v>
      </c>
      <c r="AB2180" s="43" t="s">
        <v>1997</v>
      </c>
      <c r="AC2180" s="62"/>
      <c r="AD2180" s="57">
        <f t="shared" si="66"/>
        <v>0.75449999999999995</v>
      </c>
    </row>
    <row r="2181" spans="1:30" x14ac:dyDescent="0.3">
      <c r="A2181" s="47">
        <v>37160</v>
      </c>
      <c r="B2181" s="28">
        <v>30020</v>
      </c>
      <c r="C2181" s="49" t="s">
        <v>2515</v>
      </c>
      <c r="D2181" s="40" t="s">
        <v>900</v>
      </c>
      <c r="E2181" s="43" t="s">
        <v>1997</v>
      </c>
      <c r="F2181" s="18" t="s">
        <v>6</v>
      </c>
      <c r="G2181" s="10">
        <v>0.75449999999999995</v>
      </c>
      <c r="H2181" s="36">
        <f>(Reference!B$12*List!$G2181)+Reference!B$13</f>
        <v>774.08496925401425</v>
      </c>
      <c r="I2181" s="36">
        <f>(Reference!C$12*List!$G2181)+Reference!C$13</f>
        <v>1155.108892964063</v>
      </c>
      <c r="J2181" s="36">
        <f>(Reference!D$12*List!$G2181)+Reference!D$13</f>
        <v>1382.5104389448611</v>
      </c>
      <c r="K2181" s="36">
        <f>(Reference!E$12*List!$G2181)+Reference!E$13</f>
        <v>1709.9686651572106</v>
      </c>
      <c r="L2181" s="36">
        <f>(Reference!F$12*List!$G2181)+Reference!F$13</f>
        <v>1781.2211495645274</v>
      </c>
      <c r="M2181" s="36">
        <f>(Reference!G$12*List!$G2181)+Reference!G$13</f>
        <v>2017.2134206157114</v>
      </c>
      <c r="N2181" s="36">
        <f>(Reference!H$12*List!$G2181)+Reference!H$13</f>
        <v>2094.024609480336</v>
      </c>
      <c r="O2181" s="36">
        <f>(Reference!I$12*List!$G2181)+Reference!I$13</f>
        <v>2176.3945028022695</v>
      </c>
      <c r="P2181" s="36">
        <f>(Reference!J$12*List!$G2181)+Reference!J$13</f>
        <v>2519.5181688488519</v>
      </c>
      <c r="Q2181" s="36">
        <f>(Reference!K$12*List!$G2181)+Reference!K$13</f>
        <v>2599.361378326555</v>
      </c>
      <c r="R2181" s="36">
        <f>(Reference!L$12*List!$G2181)+Reference!L$13</f>
        <v>2804.5281064781193</v>
      </c>
      <c r="S2181" s="36">
        <f>(Reference!M$12*List!$G2181)+Reference!M$13</f>
        <v>3350.7971536008813</v>
      </c>
      <c r="T2181" s="36">
        <f>(Reference!N$12*List!$G2181)+Reference!N$13</f>
        <v>13516.656932480255</v>
      </c>
      <c r="U2181" s="12">
        <f>(Reference!O$12*List!$G2181)+Reference!O$13</f>
        <v>502.3957088515333</v>
      </c>
      <c r="V2181" s="12">
        <f>(Reference!P$12*List!$G2181)+Reference!P$13</f>
        <v>707.921226108979</v>
      </c>
      <c r="W2181" s="12">
        <f>(Reference!Q$12*List!$G2181)+Reference!Q$13</f>
        <v>353.9606130544895</v>
      </c>
      <c r="X2181" s="54"/>
      <c r="Y2181" s="1" t="str">
        <f t="shared" si="67"/>
        <v>Cotton County, Oklahoma</v>
      </c>
      <c r="Z2181" s="40" t="s">
        <v>900</v>
      </c>
      <c r="AA2181" s="40" t="s">
        <v>2225</v>
      </c>
      <c r="AB2181" s="43" t="s">
        <v>1997</v>
      </c>
      <c r="AC2181" s="62"/>
      <c r="AD2181" s="57">
        <f t="shared" si="66"/>
        <v>0.75449999999999995</v>
      </c>
    </row>
    <row r="2182" spans="1:30" x14ac:dyDescent="0.3">
      <c r="A2182" s="47">
        <v>37170</v>
      </c>
      <c r="B2182" s="19">
        <v>99937</v>
      </c>
      <c r="C2182" s="49" t="s">
        <v>2513</v>
      </c>
      <c r="D2182" s="41" t="s">
        <v>781</v>
      </c>
      <c r="E2182" s="44" t="s">
        <v>1997</v>
      </c>
      <c r="F2182" s="18" t="s">
        <v>7</v>
      </c>
      <c r="G2182" s="16">
        <v>0.76950000000000007</v>
      </c>
      <c r="H2182" s="36">
        <f>(Reference!B$12*List!$G2182)+Reference!B$13</f>
        <v>785.38198752871972</v>
      </c>
      <c r="I2182" s="36">
        <f>(Reference!C$12*List!$G2182)+Reference!C$13</f>
        <v>1171.9665853252329</v>
      </c>
      <c r="J2182" s="36">
        <f>(Reference!D$12*List!$G2182)+Reference!D$13</f>
        <v>1402.6868359995444</v>
      </c>
      <c r="K2182" s="36">
        <f>(Reference!E$12*List!$G2182)+Reference!E$13</f>
        <v>1734.9239969705529</v>
      </c>
      <c r="L2182" s="36">
        <f>(Reference!F$12*List!$G2182)+Reference!F$13</f>
        <v>1807.2163421818373</v>
      </c>
      <c r="M2182" s="36">
        <f>(Reference!G$12*List!$G2182)+Reference!G$13</f>
        <v>2046.6526912149559</v>
      </c>
      <c r="N2182" s="36">
        <f>(Reference!H$12*List!$G2182)+Reference!H$13</f>
        <v>2124.5848647760567</v>
      </c>
      <c r="O2182" s="36">
        <f>(Reference!I$12*List!$G2182)+Reference!I$13</f>
        <v>2208.1568666869734</v>
      </c>
      <c r="P2182" s="36">
        <f>(Reference!J$12*List!$G2182)+Reference!J$13</f>
        <v>2556.2880893711017</v>
      </c>
      <c r="Q2182" s="36">
        <f>(Reference!K$12*List!$G2182)+Reference!K$13</f>
        <v>2637.2965329411936</v>
      </c>
      <c r="R2182" s="36">
        <f>(Reference!L$12*List!$G2182)+Reference!L$13</f>
        <v>2845.457470216239</v>
      </c>
      <c r="S2182" s="36">
        <f>(Reference!M$12*List!$G2182)+Reference!M$13</f>
        <v>3399.6987835027512</v>
      </c>
      <c r="T2182" s="36">
        <f>(Reference!N$12*List!$G2182)+Reference!N$13</f>
        <v>13713.919411980805</v>
      </c>
      <c r="U2182" s="12">
        <f>(Reference!O$12*List!$G2182)+Reference!O$13</f>
        <v>509.72768625641555</v>
      </c>
      <c r="V2182" s="12">
        <f>(Reference!P$12*List!$G2182)+Reference!P$13</f>
        <v>718.25264881585849</v>
      </c>
      <c r="W2182" s="12">
        <f>(Reference!Q$12*List!$G2182)+Reference!Q$13</f>
        <v>359.12632440792925</v>
      </c>
      <c r="X2182" s="54"/>
      <c r="Y2182" s="1" t="str">
        <f t="shared" si="67"/>
        <v>Craig County, Oklahoma</v>
      </c>
      <c r="Z2182" s="41" t="s">
        <v>781</v>
      </c>
      <c r="AA2182" s="40" t="s">
        <v>2225</v>
      </c>
      <c r="AB2182" s="44" t="s">
        <v>1997</v>
      </c>
      <c r="AC2182" s="63"/>
      <c r="AD2182" s="57">
        <f t="shared" si="66"/>
        <v>0.76950000000000007</v>
      </c>
    </row>
    <row r="2183" spans="1:30" x14ac:dyDescent="0.3">
      <c r="A2183" s="47">
        <v>37180</v>
      </c>
      <c r="B2183" s="28">
        <v>46140</v>
      </c>
      <c r="C2183" s="49" t="s">
        <v>2516</v>
      </c>
      <c r="D2183" s="40" t="s">
        <v>556</v>
      </c>
      <c r="E2183" s="43" t="s">
        <v>1997</v>
      </c>
      <c r="F2183" s="18" t="s">
        <v>6</v>
      </c>
      <c r="G2183" s="10">
        <v>0.86229999999999996</v>
      </c>
      <c r="H2183" s="36">
        <f>(Reference!B$12*List!$G2183)+Reference!B$13</f>
        <v>855.2728739215637</v>
      </c>
      <c r="I2183" s="36">
        <f>(Reference!C$12*List!$G2183)+Reference!C$13</f>
        <v>1276.2595087330033</v>
      </c>
      <c r="J2183" s="36">
        <f>(Reference!D$12*List!$G2183)+Reference!D$13</f>
        <v>1527.511479111183</v>
      </c>
      <c r="K2183" s="36">
        <f>(Reference!E$12*List!$G2183)+Reference!E$13</f>
        <v>1889.3143164557621</v>
      </c>
      <c r="L2183" s="36">
        <f>(Reference!F$12*List!$G2183)+Reference!F$13</f>
        <v>1968.0399338409252</v>
      </c>
      <c r="M2183" s="36">
        <f>(Reference!G$12*List!$G2183)+Reference!G$13</f>
        <v>2228.7836453222808</v>
      </c>
      <c r="N2183" s="36">
        <f>(Reference!H$12*List!$G2183)+Reference!H$13</f>
        <v>2313.6509775389104</v>
      </c>
      <c r="O2183" s="36">
        <f>(Reference!I$12*List!$G2183)+Reference!I$13</f>
        <v>2404.6600245870059</v>
      </c>
      <c r="P2183" s="36">
        <f>(Reference!J$12*List!$G2183)+Reference!J$13</f>
        <v>2783.7713310020827</v>
      </c>
      <c r="Q2183" s="36">
        <f>(Reference!K$12*List!$G2183)+Reference!K$13</f>
        <v>2871.9886894904212</v>
      </c>
      <c r="R2183" s="36">
        <f>(Reference!L$12*List!$G2183)+Reference!L$13</f>
        <v>3098.6738005427351</v>
      </c>
      <c r="S2183" s="36">
        <f>(Reference!M$12*List!$G2183)+Reference!M$13</f>
        <v>3702.236867162318</v>
      </c>
      <c r="T2183" s="36">
        <f>(Reference!N$12*List!$G2183)+Reference!N$13</f>
        <v>14934.316618490866</v>
      </c>
      <c r="U2183" s="12">
        <f>(Reference!O$12*List!$G2183)+Reference!O$13</f>
        <v>555.08818646795316</v>
      </c>
      <c r="V2183" s="12">
        <f>(Reference!P$12*List!$G2183)+Reference!P$13</f>
        <v>782.16971729575243</v>
      </c>
      <c r="W2183" s="12">
        <f>(Reference!Q$12*List!$G2183)+Reference!Q$13</f>
        <v>391.08485864787622</v>
      </c>
      <c r="X2183" s="54"/>
      <c r="Y2183" s="1" t="str">
        <f t="shared" si="67"/>
        <v>Creek County, Oklahoma</v>
      </c>
      <c r="Z2183" s="40" t="s">
        <v>556</v>
      </c>
      <c r="AA2183" s="40" t="s">
        <v>2225</v>
      </c>
      <c r="AB2183" s="43" t="s">
        <v>1997</v>
      </c>
      <c r="AC2183" s="62"/>
      <c r="AD2183" s="57">
        <f t="shared" si="66"/>
        <v>0.86229999999999996</v>
      </c>
    </row>
    <row r="2184" spans="1:30" x14ac:dyDescent="0.3">
      <c r="A2184" s="47">
        <v>37190</v>
      </c>
      <c r="B2184" s="19">
        <v>99937</v>
      </c>
      <c r="C2184" s="49" t="s">
        <v>2513</v>
      </c>
      <c r="D2184" s="41" t="s">
        <v>905</v>
      </c>
      <c r="E2184" s="44" t="s">
        <v>1997</v>
      </c>
      <c r="F2184" s="18" t="s">
        <v>7</v>
      </c>
      <c r="G2184" s="16">
        <v>0.76950000000000007</v>
      </c>
      <c r="H2184" s="36">
        <f>(Reference!B$12*List!$G2184)+Reference!B$13</f>
        <v>785.38198752871972</v>
      </c>
      <c r="I2184" s="36">
        <f>(Reference!C$12*List!$G2184)+Reference!C$13</f>
        <v>1171.9665853252329</v>
      </c>
      <c r="J2184" s="36">
        <f>(Reference!D$12*List!$G2184)+Reference!D$13</f>
        <v>1402.6868359995444</v>
      </c>
      <c r="K2184" s="36">
        <f>(Reference!E$12*List!$G2184)+Reference!E$13</f>
        <v>1734.9239969705529</v>
      </c>
      <c r="L2184" s="36">
        <f>(Reference!F$12*List!$G2184)+Reference!F$13</f>
        <v>1807.2163421818373</v>
      </c>
      <c r="M2184" s="36">
        <f>(Reference!G$12*List!$G2184)+Reference!G$13</f>
        <v>2046.6526912149559</v>
      </c>
      <c r="N2184" s="36">
        <f>(Reference!H$12*List!$G2184)+Reference!H$13</f>
        <v>2124.5848647760567</v>
      </c>
      <c r="O2184" s="36">
        <f>(Reference!I$12*List!$G2184)+Reference!I$13</f>
        <v>2208.1568666869734</v>
      </c>
      <c r="P2184" s="36">
        <f>(Reference!J$12*List!$G2184)+Reference!J$13</f>
        <v>2556.2880893711017</v>
      </c>
      <c r="Q2184" s="36">
        <f>(Reference!K$12*List!$G2184)+Reference!K$13</f>
        <v>2637.2965329411936</v>
      </c>
      <c r="R2184" s="36">
        <f>(Reference!L$12*List!$G2184)+Reference!L$13</f>
        <v>2845.457470216239</v>
      </c>
      <c r="S2184" s="36">
        <f>(Reference!M$12*List!$G2184)+Reference!M$13</f>
        <v>3399.6987835027512</v>
      </c>
      <c r="T2184" s="36">
        <f>(Reference!N$12*List!$G2184)+Reference!N$13</f>
        <v>13713.919411980805</v>
      </c>
      <c r="U2184" s="12">
        <f>(Reference!O$12*List!$G2184)+Reference!O$13</f>
        <v>509.72768625641555</v>
      </c>
      <c r="V2184" s="12">
        <f>(Reference!P$12*List!$G2184)+Reference!P$13</f>
        <v>718.25264881585849</v>
      </c>
      <c r="W2184" s="12">
        <f>(Reference!Q$12*List!$G2184)+Reference!Q$13</f>
        <v>359.12632440792925</v>
      </c>
      <c r="X2184" s="54"/>
      <c r="Y2184" s="1" t="str">
        <f t="shared" si="67"/>
        <v>Custer County, Oklahoma</v>
      </c>
      <c r="Z2184" s="41" t="s">
        <v>905</v>
      </c>
      <c r="AA2184" s="40" t="s">
        <v>2225</v>
      </c>
      <c r="AB2184" s="44" t="s">
        <v>1997</v>
      </c>
      <c r="AC2184" s="63"/>
      <c r="AD2184" s="57">
        <f t="shared" si="66"/>
        <v>0.76950000000000007</v>
      </c>
    </row>
    <row r="2185" spans="1:30" x14ac:dyDescent="0.3">
      <c r="A2185" s="47">
        <v>37200</v>
      </c>
      <c r="B2185" s="19">
        <v>99937</v>
      </c>
      <c r="C2185" s="49" t="s">
        <v>2513</v>
      </c>
      <c r="D2185" s="41" t="s">
        <v>270</v>
      </c>
      <c r="E2185" s="44" t="s">
        <v>1997</v>
      </c>
      <c r="F2185" s="18" t="s">
        <v>7</v>
      </c>
      <c r="G2185" s="16">
        <v>0.76950000000000007</v>
      </c>
      <c r="H2185" s="36">
        <f>(Reference!B$12*List!$G2185)+Reference!B$13</f>
        <v>785.38198752871972</v>
      </c>
      <c r="I2185" s="36">
        <f>(Reference!C$12*List!$G2185)+Reference!C$13</f>
        <v>1171.9665853252329</v>
      </c>
      <c r="J2185" s="36">
        <f>(Reference!D$12*List!$G2185)+Reference!D$13</f>
        <v>1402.6868359995444</v>
      </c>
      <c r="K2185" s="36">
        <f>(Reference!E$12*List!$G2185)+Reference!E$13</f>
        <v>1734.9239969705529</v>
      </c>
      <c r="L2185" s="36">
        <f>(Reference!F$12*List!$G2185)+Reference!F$13</f>
        <v>1807.2163421818373</v>
      </c>
      <c r="M2185" s="36">
        <f>(Reference!G$12*List!$G2185)+Reference!G$13</f>
        <v>2046.6526912149559</v>
      </c>
      <c r="N2185" s="36">
        <f>(Reference!H$12*List!$G2185)+Reference!H$13</f>
        <v>2124.5848647760567</v>
      </c>
      <c r="O2185" s="36">
        <f>(Reference!I$12*List!$G2185)+Reference!I$13</f>
        <v>2208.1568666869734</v>
      </c>
      <c r="P2185" s="36">
        <f>(Reference!J$12*List!$G2185)+Reference!J$13</f>
        <v>2556.2880893711017</v>
      </c>
      <c r="Q2185" s="36">
        <f>(Reference!K$12*List!$G2185)+Reference!K$13</f>
        <v>2637.2965329411936</v>
      </c>
      <c r="R2185" s="36">
        <f>(Reference!L$12*List!$G2185)+Reference!L$13</f>
        <v>2845.457470216239</v>
      </c>
      <c r="S2185" s="36">
        <f>(Reference!M$12*List!$G2185)+Reference!M$13</f>
        <v>3399.6987835027512</v>
      </c>
      <c r="T2185" s="36">
        <f>(Reference!N$12*List!$G2185)+Reference!N$13</f>
        <v>13713.919411980805</v>
      </c>
      <c r="U2185" s="12">
        <f>(Reference!O$12*List!$G2185)+Reference!O$13</f>
        <v>509.72768625641555</v>
      </c>
      <c r="V2185" s="12">
        <f>(Reference!P$12*List!$G2185)+Reference!P$13</f>
        <v>718.25264881585849</v>
      </c>
      <c r="W2185" s="12">
        <f>(Reference!Q$12*List!$G2185)+Reference!Q$13</f>
        <v>359.12632440792925</v>
      </c>
      <c r="X2185" s="54"/>
      <c r="Y2185" s="1" t="str">
        <f t="shared" si="67"/>
        <v>Delaware County, Oklahoma</v>
      </c>
      <c r="Z2185" s="41" t="s">
        <v>270</v>
      </c>
      <c r="AA2185" s="40" t="s">
        <v>2225</v>
      </c>
      <c r="AB2185" s="44" t="s">
        <v>1997</v>
      </c>
      <c r="AC2185" s="63"/>
      <c r="AD2185" s="57">
        <f t="shared" si="66"/>
        <v>0.76950000000000007</v>
      </c>
    </row>
    <row r="2186" spans="1:30" x14ac:dyDescent="0.3">
      <c r="A2186" s="47">
        <v>37210</v>
      </c>
      <c r="B2186" s="19">
        <v>99937</v>
      </c>
      <c r="C2186" s="49" t="s">
        <v>2513</v>
      </c>
      <c r="D2186" s="41" t="s">
        <v>1648</v>
      </c>
      <c r="E2186" s="44" t="s">
        <v>1997</v>
      </c>
      <c r="F2186" s="18" t="s">
        <v>7</v>
      </c>
      <c r="G2186" s="16">
        <v>0.76950000000000007</v>
      </c>
      <c r="H2186" s="36">
        <f>(Reference!B$12*List!$G2186)+Reference!B$13</f>
        <v>785.38198752871972</v>
      </c>
      <c r="I2186" s="36">
        <f>(Reference!C$12*List!$G2186)+Reference!C$13</f>
        <v>1171.9665853252329</v>
      </c>
      <c r="J2186" s="36">
        <f>(Reference!D$12*List!$G2186)+Reference!D$13</f>
        <v>1402.6868359995444</v>
      </c>
      <c r="K2186" s="36">
        <f>(Reference!E$12*List!$G2186)+Reference!E$13</f>
        <v>1734.9239969705529</v>
      </c>
      <c r="L2186" s="36">
        <f>(Reference!F$12*List!$G2186)+Reference!F$13</f>
        <v>1807.2163421818373</v>
      </c>
      <c r="M2186" s="36">
        <f>(Reference!G$12*List!$G2186)+Reference!G$13</f>
        <v>2046.6526912149559</v>
      </c>
      <c r="N2186" s="36">
        <f>(Reference!H$12*List!$G2186)+Reference!H$13</f>
        <v>2124.5848647760567</v>
      </c>
      <c r="O2186" s="36">
        <f>(Reference!I$12*List!$G2186)+Reference!I$13</f>
        <v>2208.1568666869734</v>
      </c>
      <c r="P2186" s="36">
        <f>(Reference!J$12*List!$G2186)+Reference!J$13</f>
        <v>2556.2880893711017</v>
      </c>
      <c r="Q2186" s="36">
        <f>(Reference!K$12*List!$G2186)+Reference!K$13</f>
        <v>2637.2965329411936</v>
      </c>
      <c r="R2186" s="36">
        <f>(Reference!L$12*List!$G2186)+Reference!L$13</f>
        <v>2845.457470216239</v>
      </c>
      <c r="S2186" s="36">
        <f>(Reference!M$12*List!$G2186)+Reference!M$13</f>
        <v>3399.6987835027512</v>
      </c>
      <c r="T2186" s="36">
        <f>(Reference!N$12*List!$G2186)+Reference!N$13</f>
        <v>13713.919411980805</v>
      </c>
      <c r="U2186" s="12">
        <f>(Reference!O$12*List!$G2186)+Reference!O$13</f>
        <v>509.72768625641555</v>
      </c>
      <c r="V2186" s="12">
        <f>(Reference!P$12*List!$G2186)+Reference!P$13</f>
        <v>718.25264881585849</v>
      </c>
      <c r="W2186" s="12">
        <f>(Reference!Q$12*List!$G2186)+Reference!Q$13</f>
        <v>359.12632440792925</v>
      </c>
      <c r="X2186" s="54"/>
      <c r="Y2186" s="1" t="str">
        <f t="shared" si="67"/>
        <v>Dewey County, Oklahoma</v>
      </c>
      <c r="Z2186" s="41" t="s">
        <v>1648</v>
      </c>
      <c r="AA2186" s="40" t="s">
        <v>2225</v>
      </c>
      <c r="AB2186" s="44" t="s">
        <v>1997</v>
      </c>
      <c r="AC2186" s="63"/>
      <c r="AD2186" s="57">
        <f t="shared" ref="AD2186:AD2249" si="68">IFERROR(INDEX($AH$9:$AH$3254,MATCH($B2186,$AE$9:$AE$3254,0)),"")</f>
        <v>0.76950000000000007</v>
      </c>
    </row>
    <row r="2187" spans="1:30" x14ac:dyDescent="0.3">
      <c r="A2187" s="47">
        <v>37220</v>
      </c>
      <c r="B2187" s="19">
        <v>99937</v>
      </c>
      <c r="C2187" s="49" t="s">
        <v>2513</v>
      </c>
      <c r="D2187" s="41" t="s">
        <v>723</v>
      </c>
      <c r="E2187" s="44" t="s">
        <v>1997</v>
      </c>
      <c r="F2187" s="18" t="s">
        <v>7</v>
      </c>
      <c r="G2187" s="16">
        <v>0.76950000000000007</v>
      </c>
      <c r="H2187" s="36">
        <f>(Reference!B$12*List!$G2187)+Reference!B$13</f>
        <v>785.38198752871972</v>
      </c>
      <c r="I2187" s="36">
        <f>(Reference!C$12*List!$G2187)+Reference!C$13</f>
        <v>1171.9665853252329</v>
      </c>
      <c r="J2187" s="36">
        <f>(Reference!D$12*List!$G2187)+Reference!D$13</f>
        <v>1402.6868359995444</v>
      </c>
      <c r="K2187" s="36">
        <f>(Reference!E$12*List!$G2187)+Reference!E$13</f>
        <v>1734.9239969705529</v>
      </c>
      <c r="L2187" s="36">
        <f>(Reference!F$12*List!$G2187)+Reference!F$13</f>
        <v>1807.2163421818373</v>
      </c>
      <c r="M2187" s="36">
        <f>(Reference!G$12*List!$G2187)+Reference!G$13</f>
        <v>2046.6526912149559</v>
      </c>
      <c r="N2187" s="36">
        <f>(Reference!H$12*List!$G2187)+Reference!H$13</f>
        <v>2124.5848647760567</v>
      </c>
      <c r="O2187" s="36">
        <f>(Reference!I$12*List!$G2187)+Reference!I$13</f>
        <v>2208.1568666869734</v>
      </c>
      <c r="P2187" s="36">
        <f>(Reference!J$12*List!$G2187)+Reference!J$13</f>
        <v>2556.2880893711017</v>
      </c>
      <c r="Q2187" s="36">
        <f>(Reference!K$12*List!$G2187)+Reference!K$13</f>
        <v>2637.2965329411936</v>
      </c>
      <c r="R2187" s="36">
        <f>(Reference!L$12*List!$G2187)+Reference!L$13</f>
        <v>2845.457470216239</v>
      </c>
      <c r="S2187" s="36">
        <f>(Reference!M$12*List!$G2187)+Reference!M$13</f>
        <v>3399.6987835027512</v>
      </c>
      <c r="T2187" s="36">
        <f>(Reference!N$12*List!$G2187)+Reference!N$13</f>
        <v>13713.919411980805</v>
      </c>
      <c r="U2187" s="12">
        <f>(Reference!O$12*List!$G2187)+Reference!O$13</f>
        <v>509.72768625641555</v>
      </c>
      <c r="V2187" s="12">
        <f>(Reference!P$12*List!$G2187)+Reference!P$13</f>
        <v>718.25264881585849</v>
      </c>
      <c r="W2187" s="12">
        <f>(Reference!Q$12*List!$G2187)+Reference!Q$13</f>
        <v>359.12632440792925</v>
      </c>
      <c r="X2187" s="54"/>
      <c r="Y2187" s="1" t="str">
        <f t="shared" si="67"/>
        <v>Ellis County, Oklahoma</v>
      </c>
      <c r="Z2187" s="41" t="s">
        <v>723</v>
      </c>
      <c r="AA2187" s="40" t="s">
        <v>2225</v>
      </c>
      <c r="AB2187" s="44" t="s">
        <v>1997</v>
      </c>
      <c r="AC2187" s="63"/>
      <c r="AD2187" s="57">
        <f t="shared" si="68"/>
        <v>0.76950000000000007</v>
      </c>
    </row>
    <row r="2188" spans="1:30" x14ac:dyDescent="0.3">
      <c r="A2188" s="47">
        <v>37230</v>
      </c>
      <c r="B2188" s="19">
        <v>99937</v>
      </c>
      <c r="C2188" s="49" t="s">
        <v>2513</v>
      </c>
      <c r="D2188" s="41" t="s">
        <v>1031</v>
      </c>
      <c r="E2188" s="44" t="s">
        <v>1997</v>
      </c>
      <c r="F2188" s="18" t="s">
        <v>7</v>
      </c>
      <c r="G2188" s="16">
        <v>0.76950000000000007</v>
      </c>
      <c r="H2188" s="36">
        <f>(Reference!B$12*List!$G2188)+Reference!B$13</f>
        <v>785.38198752871972</v>
      </c>
      <c r="I2188" s="36">
        <f>(Reference!C$12*List!$G2188)+Reference!C$13</f>
        <v>1171.9665853252329</v>
      </c>
      <c r="J2188" s="36">
        <f>(Reference!D$12*List!$G2188)+Reference!D$13</f>
        <v>1402.6868359995444</v>
      </c>
      <c r="K2188" s="36">
        <f>(Reference!E$12*List!$G2188)+Reference!E$13</f>
        <v>1734.9239969705529</v>
      </c>
      <c r="L2188" s="36">
        <f>(Reference!F$12*List!$G2188)+Reference!F$13</f>
        <v>1807.2163421818373</v>
      </c>
      <c r="M2188" s="36">
        <f>(Reference!G$12*List!$G2188)+Reference!G$13</f>
        <v>2046.6526912149559</v>
      </c>
      <c r="N2188" s="36">
        <f>(Reference!H$12*List!$G2188)+Reference!H$13</f>
        <v>2124.5848647760567</v>
      </c>
      <c r="O2188" s="36">
        <f>(Reference!I$12*List!$G2188)+Reference!I$13</f>
        <v>2208.1568666869734</v>
      </c>
      <c r="P2188" s="36">
        <f>(Reference!J$12*List!$G2188)+Reference!J$13</f>
        <v>2556.2880893711017</v>
      </c>
      <c r="Q2188" s="36">
        <f>(Reference!K$12*List!$G2188)+Reference!K$13</f>
        <v>2637.2965329411936</v>
      </c>
      <c r="R2188" s="36">
        <f>(Reference!L$12*List!$G2188)+Reference!L$13</f>
        <v>2845.457470216239</v>
      </c>
      <c r="S2188" s="36">
        <f>(Reference!M$12*List!$G2188)+Reference!M$13</f>
        <v>3399.6987835027512</v>
      </c>
      <c r="T2188" s="36">
        <f>(Reference!N$12*List!$G2188)+Reference!N$13</f>
        <v>13713.919411980805</v>
      </c>
      <c r="U2188" s="12">
        <f>(Reference!O$12*List!$G2188)+Reference!O$13</f>
        <v>509.72768625641555</v>
      </c>
      <c r="V2188" s="12">
        <f>(Reference!P$12*List!$G2188)+Reference!P$13</f>
        <v>718.25264881585849</v>
      </c>
      <c r="W2188" s="12">
        <f>(Reference!Q$12*List!$G2188)+Reference!Q$13</f>
        <v>359.12632440792925</v>
      </c>
      <c r="X2188" s="54"/>
      <c r="Y2188" s="1" t="str">
        <f t="shared" ref="Y2188:Y2251" si="69">CONCATENATE(Z2188, AA2188, AB2188)</f>
        <v>Garfield County, Oklahoma</v>
      </c>
      <c r="Z2188" s="41" t="s">
        <v>1031</v>
      </c>
      <c r="AA2188" s="40" t="s">
        <v>2225</v>
      </c>
      <c r="AB2188" s="44" t="s">
        <v>1997</v>
      </c>
      <c r="AC2188" s="63"/>
      <c r="AD2188" s="57">
        <f t="shared" si="68"/>
        <v>0.76950000000000007</v>
      </c>
    </row>
    <row r="2189" spans="1:30" x14ac:dyDescent="0.3">
      <c r="A2189" s="47">
        <v>37240</v>
      </c>
      <c r="B2189" s="19">
        <v>99937</v>
      </c>
      <c r="C2189" s="49" t="s">
        <v>2513</v>
      </c>
      <c r="D2189" s="41" t="s">
        <v>1649</v>
      </c>
      <c r="E2189" s="44" t="s">
        <v>1997</v>
      </c>
      <c r="F2189" s="18" t="s">
        <v>7</v>
      </c>
      <c r="G2189" s="16">
        <v>0.76950000000000007</v>
      </c>
      <c r="H2189" s="36">
        <f>(Reference!B$12*List!$G2189)+Reference!B$13</f>
        <v>785.38198752871972</v>
      </c>
      <c r="I2189" s="36">
        <f>(Reference!C$12*List!$G2189)+Reference!C$13</f>
        <v>1171.9665853252329</v>
      </c>
      <c r="J2189" s="36">
        <f>(Reference!D$12*List!$G2189)+Reference!D$13</f>
        <v>1402.6868359995444</v>
      </c>
      <c r="K2189" s="36">
        <f>(Reference!E$12*List!$G2189)+Reference!E$13</f>
        <v>1734.9239969705529</v>
      </c>
      <c r="L2189" s="36">
        <f>(Reference!F$12*List!$G2189)+Reference!F$13</f>
        <v>1807.2163421818373</v>
      </c>
      <c r="M2189" s="36">
        <f>(Reference!G$12*List!$G2189)+Reference!G$13</f>
        <v>2046.6526912149559</v>
      </c>
      <c r="N2189" s="36">
        <f>(Reference!H$12*List!$G2189)+Reference!H$13</f>
        <v>2124.5848647760567</v>
      </c>
      <c r="O2189" s="36">
        <f>(Reference!I$12*List!$G2189)+Reference!I$13</f>
        <v>2208.1568666869734</v>
      </c>
      <c r="P2189" s="36">
        <f>(Reference!J$12*List!$G2189)+Reference!J$13</f>
        <v>2556.2880893711017</v>
      </c>
      <c r="Q2189" s="36">
        <f>(Reference!K$12*List!$G2189)+Reference!K$13</f>
        <v>2637.2965329411936</v>
      </c>
      <c r="R2189" s="36">
        <f>(Reference!L$12*List!$G2189)+Reference!L$13</f>
        <v>2845.457470216239</v>
      </c>
      <c r="S2189" s="36">
        <f>(Reference!M$12*List!$G2189)+Reference!M$13</f>
        <v>3399.6987835027512</v>
      </c>
      <c r="T2189" s="36">
        <f>(Reference!N$12*List!$G2189)+Reference!N$13</f>
        <v>13713.919411980805</v>
      </c>
      <c r="U2189" s="12">
        <f>(Reference!O$12*List!$G2189)+Reference!O$13</f>
        <v>509.72768625641555</v>
      </c>
      <c r="V2189" s="12">
        <f>(Reference!P$12*List!$G2189)+Reference!P$13</f>
        <v>718.25264881585849</v>
      </c>
      <c r="W2189" s="12">
        <f>(Reference!Q$12*List!$G2189)+Reference!Q$13</f>
        <v>359.12632440792925</v>
      </c>
      <c r="X2189" s="54"/>
      <c r="Y2189" s="1" t="str">
        <f t="shared" si="69"/>
        <v>Garvin County, Oklahoma</v>
      </c>
      <c r="Z2189" s="41" t="s">
        <v>1649</v>
      </c>
      <c r="AA2189" s="40" t="s">
        <v>2225</v>
      </c>
      <c r="AB2189" s="44" t="s">
        <v>1997</v>
      </c>
      <c r="AC2189" s="63"/>
      <c r="AD2189" s="57">
        <f t="shared" si="68"/>
        <v>0.76950000000000007</v>
      </c>
    </row>
    <row r="2190" spans="1:30" x14ac:dyDescent="0.3">
      <c r="A2190" s="47">
        <v>37250</v>
      </c>
      <c r="B2190" s="28">
        <v>36420</v>
      </c>
      <c r="C2190" s="49" t="s">
        <v>2514</v>
      </c>
      <c r="D2190" s="40" t="s">
        <v>557</v>
      </c>
      <c r="E2190" s="43" t="s">
        <v>1997</v>
      </c>
      <c r="F2190" s="18" t="s">
        <v>6</v>
      </c>
      <c r="G2190" s="10">
        <v>0.90200000000000002</v>
      </c>
      <c r="H2190" s="36">
        <f>(Reference!B$12*List!$G2190)+Reference!B$13</f>
        <v>885.1723156219507</v>
      </c>
      <c r="I2190" s="36">
        <f>(Reference!C$12*List!$G2190)+Reference!C$13</f>
        <v>1320.8762011822325</v>
      </c>
      <c r="J2190" s="36">
        <f>(Reference!D$12*List!$G2190)+Reference!D$13</f>
        <v>1580.9116766492441</v>
      </c>
      <c r="K2190" s="36">
        <f>(Reference!E$12*List!$G2190)+Reference!E$13</f>
        <v>1955.3627613217409</v>
      </c>
      <c r="L2190" s="36">
        <f>(Reference!F$12*List!$G2190)+Reference!F$13</f>
        <v>2036.840543634738</v>
      </c>
      <c r="M2190" s="36">
        <f>(Reference!G$12*List!$G2190)+Reference!G$13</f>
        <v>2306.699581508281</v>
      </c>
      <c r="N2190" s="36">
        <f>(Reference!H$12*List!$G2190)+Reference!H$13</f>
        <v>2394.5337865549154</v>
      </c>
      <c r="O2190" s="36">
        <f>(Reference!I$12*List!$G2190)+Reference!I$13</f>
        <v>2488.7244143351882</v>
      </c>
      <c r="P2190" s="36">
        <f>(Reference!J$12*List!$G2190)+Reference!J$13</f>
        <v>2881.0890539843022</v>
      </c>
      <c r="Q2190" s="36">
        <f>(Reference!K$12*List!$G2190)+Reference!K$13</f>
        <v>2972.3903987038311</v>
      </c>
      <c r="R2190" s="36">
        <f>(Reference!L$12*List!$G2190)+Reference!L$13</f>
        <v>3207.0001832362896</v>
      </c>
      <c r="S2190" s="36">
        <f>(Reference!M$12*List!$G2190)+Reference!M$13</f>
        <v>3831.6631809692667</v>
      </c>
      <c r="T2190" s="36">
        <f>(Reference!N$12*List!$G2190)+Reference!N$13</f>
        <v>15456.404647568983</v>
      </c>
      <c r="U2190" s="12">
        <f>(Reference!O$12*List!$G2190)+Reference!O$13</f>
        <v>574.49348666620801</v>
      </c>
      <c r="V2190" s="12">
        <f>(Reference!P$12*List!$G2190)+Reference!P$13</f>
        <v>809.51354939329326</v>
      </c>
      <c r="W2190" s="12">
        <f>(Reference!Q$12*List!$G2190)+Reference!Q$13</f>
        <v>404.75677469664663</v>
      </c>
      <c r="X2190" s="54"/>
      <c r="Y2190" s="1" t="str">
        <f t="shared" si="69"/>
        <v>Grady County, Oklahoma</v>
      </c>
      <c r="Z2190" s="40" t="s">
        <v>557</v>
      </c>
      <c r="AA2190" s="40" t="s">
        <v>2225</v>
      </c>
      <c r="AB2190" s="43" t="s">
        <v>1997</v>
      </c>
      <c r="AC2190" s="62"/>
      <c r="AD2190" s="57">
        <f t="shared" si="68"/>
        <v>0.90200000000000002</v>
      </c>
    </row>
    <row r="2191" spans="1:30" x14ac:dyDescent="0.3">
      <c r="A2191" s="47">
        <v>37260</v>
      </c>
      <c r="B2191" s="19">
        <v>99937</v>
      </c>
      <c r="C2191" s="49" t="s">
        <v>2513</v>
      </c>
      <c r="D2191" s="41" t="s">
        <v>57</v>
      </c>
      <c r="E2191" s="44" t="s">
        <v>1997</v>
      </c>
      <c r="F2191" s="18" t="s">
        <v>7</v>
      </c>
      <c r="G2191" s="16">
        <v>0.76950000000000007</v>
      </c>
      <c r="H2191" s="36">
        <f>(Reference!B$12*List!$G2191)+Reference!B$13</f>
        <v>785.38198752871972</v>
      </c>
      <c r="I2191" s="36">
        <f>(Reference!C$12*List!$G2191)+Reference!C$13</f>
        <v>1171.9665853252329</v>
      </c>
      <c r="J2191" s="36">
        <f>(Reference!D$12*List!$G2191)+Reference!D$13</f>
        <v>1402.6868359995444</v>
      </c>
      <c r="K2191" s="36">
        <f>(Reference!E$12*List!$G2191)+Reference!E$13</f>
        <v>1734.9239969705529</v>
      </c>
      <c r="L2191" s="36">
        <f>(Reference!F$12*List!$G2191)+Reference!F$13</f>
        <v>1807.2163421818373</v>
      </c>
      <c r="M2191" s="36">
        <f>(Reference!G$12*List!$G2191)+Reference!G$13</f>
        <v>2046.6526912149559</v>
      </c>
      <c r="N2191" s="36">
        <f>(Reference!H$12*List!$G2191)+Reference!H$13</f>
        <v>2124.5848647760567</v>
      </c>
      <c r="O2191" s="36">
        <f>(Reference!I$12*List!$G2191)+Reference!I$13</f>
        <v>2208.1568666869734</v>
      </c>
      <c r="P2191" s="36">
        <f>(Reference!J$12*List!$G2191)+Reference!J$13</f>
        <v>2556.2880893711017</v>
      </c>
      <c r="Q2191" s="36">
        <f>(Reference!K$12*List!$G2191)+Reference!K$13</f>
        <v>2637.2965329411936</v>
      </c>
      <c r="R2191" s="36">
        <f>(Reference!L$12*List!$G2191)+Reference!L$13</f>
        <v>2845.457470216239</v>
      </c>
      <c r="S2191" s="36">
        <f>(Reference!M$12*List!$G2191)+Reference!M$13</f>
        <v>3399.6987835027512</v>
      </c>
      <c r="T2191" s="36">
        <f>(Reference!N$12*List!$G2191)+Reference!N$13</f>
        <v>13713.919411980805</v>
      </c>
      <c r="U2191" s="12">
        <f>(Reference!O$12*List!$G2191)+Reference!O$13</f>
        <v>509.72768625641555</v>
      </c>
      <c r="V2191" s="12">
        <f>(Reference!P$12*List!$G2191)+Reference!P$13</f>
        <v>718.25264881585849</v>
      </c>
      <c r="W2191" s="12">
        <f>(Reference!Q$12*List!$G2191)+Reference!Q$13</f>
        <v>359.12632440792925</v>
      </c>
      <c r="X2191" s="54"/>
      <c r="Y2191" s="1" t="str">
        <f t="shared" si="69"/>
        <v>Grant County, Oklahoma</v>
      </c>
      <c r="Z2191" s="41" t="s">
        <v>57</v>
      </c>
      <c r="AA2191" s="40" t="s">
        <v>2225</v>
      </c>
      <c r="AB2191" s="44" t="s">
        <v>1997</v>
      </c>
      <c r="AC2191" s="63"/>
      <c r="AD2191" s="57">
        <f t="shared" si="68"/>
        <v>0.76950000000000007</v>
      </c>
    </row>
    <row r="2192" spans="1:30" x14ac:dyDescent="0.3">
      <c r="A2192" s="47">
        <v>37270</v>
      </c>
      <c r="B2192" s="19">
        <v>99937</v>
      </c>
      <c r="C2192" s="49" t="s">
        <v>2513</v>
      </c>
      <c r="D2192" s="41" t="s">
        <v>1650</v>
      </c>
      <c r="E2192" s="44" t="s">
        <v>1997</v>
      </c>
      <c r="F2192" s="18" t="s">
        <v>7</v>
      </c>
      <c r="G2192" s="16">
        <v>0.76950000000000007</v>
      </c>
      <c r="H2192" s="36">
        <f>(Reference!B$12*List!$G2192)+Reference!B$13</f>
        <v>785.38198752871972</v>
      </c>
      <c r="I2192" s="36">
        <f>(Reference!C$12*List!$G2192)+Reference!C$13</f>
        <v>1171.9665853252329</v>
      </c>
      <c r="J2192" s="36">
        <f>(Reference!D$12*List!$G2192)+Reference!D$13</f>
        <v>1402.6868359995444</v>
      </c>
      <c r="K2192" s="36">
        <f>(Reference!E$12*List!$G2192)+Reference!E$13</f>
        <v>1734.9239969705529</v>
      </c>
      <c r="L2192" s="36">
        <f>(Reference!F$12*List!$G2192)+Reference!F$13</f>
        <v>1807.2163421818373</v>
      </c>
      <c r="M2192" s="36">
        <f>(Reference!G$12*List!$G2192)+Reference!G$13</f>
        <v>2046.6526912149559</v>
      </c>
      <c r="N2192" s="36">
        <f>(Reference!H$12*List!$G2192)+Reference!H$13</f>
        <v>2124.5848647760567</v>
      </c>
      <c r="O2192" s="36">
        <f>(Reference!I$12*List!$G2192)+Reference!I$13</f>
        <v>2208.1568666869734</v>
      </c>
      <c r="P2192" s="36">
        <f>(Reference!J$12*List!$G2192)+Reference!J$13</f>
        <v>2556.2880893711017</v>
      </c>
      <c r="Q2192" s="36">
        <f>(Reference!K$12*List!$G2192)+Reference!K$13</f>
        <v>2637.2965329411936</v>
      </c>
      <c r="R2192" s="36">
        <f>(Reference!L$12*List!$G2192)+Reference!L$13</f>
        <v>2845.457470216239</v>
      </c>
      <c r="S2192" s="36">
        <f>(Reference!M$12*List!$G2192)+Reference!M$13</f>
        <v>3399.6987835027512</v>
      </c>
      <c r="T2192" s="36">
        <f>(Reference!N$12*List!$G2192)+Reference!N$13</f>
        <v>13713.919411980805</v>
      </c>
      <c r="U2192" s="12">
        <f>(Reference!O$12*List!$G2192)+Reference!O$13</f>
        <v>509.72768625641555</v>
      </c>
      <c r="V2192" s="12">
        <f>(Reference!P$12*List!$G2192)+Reference!P$13</f>
        <v>718.25264881585849</v>
      </c>
      <c r="W2192" s="12">
        <f>(Reference!Q$12*List!$G2192)+Reference!Q$13</f>
        <v>359.12632440792925</v>
      </c>
      <c r="X2192" s="54"/>
      <c r="Y2192" s="1" t="str">
        <f t="shared" si="69"/>
        <v>Greer County, Oklahoma</v>
      </c>
      <c r="Z2192" s="41" t="s">
        <v>1650</v>
      </c>
      <c r="AA2192" s="40" t="s">
        <v>2225</v>
      </c>
      <c r="AB2192" s="44" t="s">
        <v>1997</v>
      </c>
      <c r="AC2192" s="63"/>
      <c r="AD2192" s="57">
        <f t="shared" si="68"/>
        <v>0.76950000000000007</v>
      </c>
    </row>
    <row r="2193" spans="1:30" x14ac:dyDescent="0.3">
      <c r="A2193" s="47">
        <v>37280</v>
      </c>
      <c r="B2193" s="19">
        <v>99937</v>
      </c>
      <c r="C2193" s="49" t="s">
        <v>2513</v>
      </c>
      <c r="D2193" s="41" t="s">
        <v>1651</v>
      </c>
      <c r="E2193" s="44" t="s">
        <v>1997</v>
      </c>
      <c r="F2193" s="18" t="s">
        <v>7</v>
      </c>
      <c r="G2193" s="16">
        <v>0.76950000000000007</v>
      </c>
      <c r="H2193" s="36">
        <f>(Reference!B$12*List!$G2193)+Reference!B$13</f>
        <v>785.38198752871972</v>
      </c>
      <c r="I2193" s="36">
        <f>(Reference!C$12*List!$G2193)+Reference!C$13</f>
        <v>1171.9665853252329</v>
      </c>
      <c r="J2193" s="36">
        <f>(Reference!D$12*List!$G2193)+Reference!D$13</f>
        <v>1402.6868359995444</v>
      </c>
      <c r="K2193" s="36">
        <f>(Reference!E$12*List!$G2193)+Reference!E$13</f>
        <v>1734.9239969705529</v>
      </c>
      <c r="L2193" s="36">
        <f>(Reference!F$12*List!$G2193)+Reference!F$13</f>
        <v>1807.2163421818373</v>
      </c>
      <c r="M2193" s="36">
        <f>(Reference!G$12*List!$G2193)+Reference!G$13</f>
        <v>2046.6526912149559</v>
      </c>
      <c r="N2193" s="36">
        <f>(Reference!H$12*List!$G2193)+Reference!H$13</f>
        <v>2124.5848647760567</v>
      </c>
      <c r="O2193" s="36">
        <f>(Reference!I$12*List!$G2193)+Reference!I$13</f>
        <v>2208.1568666869734</v>
      </c>
      <c r="P2193" s="36">
        <f>(Reference!J$12*List!$G2193)+Reference!J$13</f>
        <v>2556.2880893711017</v>
      </c>
      <c r="Q2193" s="36">
        <f>(Reference!K$12*List!$G2193)+Reference!K$13</f>
        <v>2637.2965329411936</v>
      </c>
      <c r="R2193" s="36">
        <f>(Reference!L$12*List!$G2193)+Reference!L$13</f>
        <v>2845.457470216239</v>
      </c>
      <c r="S2193" s="36">
        <f>(Reference!M$12*List!$G2193)+Reference!M$13</f>
        <v>3399.6987835027512</v>
      </c>
      <c r="T2193" s="36">
        <f>(Reference!N$12*List!$G2193)+Reference!N$13</f>
        <v>13713.919411980805</v>
      </c>
      <c r="U2193" s="12">
        <f>(Reference!O$12*List!$G2193)+Reference!O$13</f>
        <v>509.72768625641555</v>
      </c>
      <c r="V2193" s="12">
        <f>(Reference!P$12*List!$G2193)+Reference!P$13</f>
        <v>718.25264881585849</v>
      </c>
      <c r="W2193" s="12">
        <f>(Reference!Q$12*List!$G2193)+Reference!Q$13</f>
        <v>359.12632440792925</v>
      </c>
      <c r="X2193" s="54"/>
      <c r="Y2193" s="1" t="str">
        <f t="shared" si="69"/>
        <v>Harmon County, Oklahoma</v>
      </c>
      <c r="Z2193" s="41" t="s">
        <v>1651</v>
      </c>
      <c r="AA2193" s="40" t="s">
        <v>2225</v>
      </c>
      <c r="AB2193" s="44" t="s">
        <v>1997</v>
      </c>
      <c r="AC2193" s="63"/>
      <c r="AD2193" s="57">
        <f t="shared" si="68"/>
        <v>0.76950000000000007</v>
      </c>
    </row>
    <row r="2194" spans="1:30" x14ac:dyDescent="0.3">
      <c r="A2194" s="47">
        <v>37290</v>
      </c>
      <c r="B2194" s="19">
        <v>99937</v>
      </c>
      <c r="C2194" s="49" t="s">
        <v>2513</v>
      </c>
      <c r="D2194" s="41" t="s">
        <v>1235</v>
      </c>
      <c r="E2194" s="44" t="s">
        <v>1997</v>
      </c>
      <c r="F2194" s="18" t="s">
        <v>7</v>
      </c>
      <c r="G2194" s="16">
        <v>0.76950000000000007</v>
      </c>
      <c r="H2194" s="36">
        <f>(Reference!B$12*List!$G2194)+Reference!B$13</f>
        <v>785.38198752871972</v>
      </c>
      <c r="I2194" s="36">
        <f>(Reference!C$12*List!$G2194)+Reference!C$13</f>
        <v>1171.9665853252329</v>
      </c>
      <c r="J2194" s="36">
        <f>(Reference!D$12*List!$G2194)+Reference!D$13</f>
        <v>1402.6868359995444</v>
      </c>
      <c r="K2194" s="36">
        <f>(Reference!E$12*List!$G2194)+Reference!E$13</f>
        <v>1734.9239969705529</v>
      </c>
      <c r="L2194" s="36">
        <f>(Reference!F$12*List!$G2194)+Reference!F$13</f>
        <v>1807.2163421818373</v>
      </c>
      <c r="M2194" s="36">
        <f>(Reference!G$12*List!$G2194)+Reference!G$13</f>
        <v>2046.6526912149559</v>
      </c>
      <c r="N2194" s="36">
        <f>(Reference!H$12*List!$G2194)+Reference!H$13</f>
        <v>2124.5848647760567</v>
      </c>
      <c r="O2194" s="36">
        <f>(Reference!I$12*List!$G2194)+Reference!I$13</f>
        <v>2208.1568666869734</v>
      </c>
      <c r="P2194" s="36">
        <f>(Reference!J$12*List!$G2194)+Reference!J$13</f>
        <v>2556.2880893711017</v>
      </c>
      <c r="Q2194" s="36">
        <f>(Reference!K$12*List!$G2194)+Reference!K$13</f>
        <v>2637.2965329411936</v>
      </c>
      <c r="R2194" s="36">
        <f>(Reference!L$12*List!$G2194)+Reference!L$13</f>
        <v>2845.457470216239</v>
      </c>
      <c r="S2194" s="36">
        <f>(Reference!M$12*List!$G2194)+Reference!M$13</f>
        <v>3399.6987835027512</v>
      </c>
      <c r="T2194" s="36">
        <f>(Reference!N$12*List!$G2194)+Reference!N$13</f>
        <v>13713.919411980805</v>
      </c>
      <c r="U2194" s="12">
        <f>(Reference!O$12*List!$G2194)+Reference!O$13</f>
        <v>509.72768625641555</v>
      </c>
      <c r="V2194" s="12">
        <f>(Reference!P$12*List!$G2194)+Reference!P$13</f>
        <v>718.25264881585849</v>
      </c>
      <c r="W2194" s="12">
        <f>(Reference!Q$12*List!$G2194)+Reference!Q$13</f>
        <v>359.12632440792925</v>
      </c>
      <c r="X2194" s="54"/>
      <c r="Y2194" s="1" t="str">
        <f t="shared" si="69"/>
        <v>Harper County, Oklahoma</v>
      </c>
      <c r="Z2194" s="41" t="s">
        <v>1235</v>
      </c>
      <c r="AA2194" s="40" t="s">
        <v>2225</v>
      </c>
      <c r="AB2194" s="44" t="s">
        <v>1997</v>
      </c>
      <c r="AC2194" s="63"/>
      <c r="AD2194" s="57">
        <f t="shared" si="68"/>
        <v>0.76950000000000007</v>
      </c>
    </row>
    <row r="2195" spans="1:30" x14ac:dyDescent="0.3">
      <c r="A2195" s="47">
        <v>37300</v>
      </c>
      <c r="B2195" s="19">
        <v>99937</v>
      </c>
      <c r="C2195" s="49" t="s">
        <v>2513</v>
      </c>
      <c r="D2195" s="41" t="s">
        <v>1236</v>
      </c>
      <c r="E2195" s="44" t="s">
        <v>1997</v>
      </c>
      <c r="F2195" s="18" t="s">
        <v>7</v>
      </c>
      <c r="G2195" s="16">
        <v>0.76950000000000007</v>
      </c>
      <c r="H2195" s="36">
        <f>(Reference!B$12*List!$G2195)+Reference!B$13</f>
        <v>785.38198752871972</v>
      </c>
      <c r="I2195" s="36">
        <f>(Reference!C$12*List!$G2195)+Reference!C$13</f>
        <v>1171.9665853252329</v>
      </c>
      <c r="J2195" s="36">
        <f>(Reference!D$12*List!$G2195)+Reference!D$13</f>
        <v>1402.6868359995444</v>
      </c>
      <c r="K2195" s="36">
        <f>(Reference!E$12*List!$G2195)+Reference!E$13</f>
        <v>1734.9239969705529</v>
      </c>
      <c r="L2195" s="36">
        <f>(Reference!F$12*List!$G2195)+Reference!F$13</f>
        <v>1807.2163421818373</v>
      </c>
      <c r="M2195" s="36">
        <f>(Reference!G$12*List!$G2195)+Reference!G$13</f>
        <v>2046.6526912149559</v>
      </c>
      <c r="N2195" s="36">
        <f>(Reference!H$12*List!$G2195)+Reference!H$13</f>
        <v>2124.5848647760567</v>
      </c>
      <c r="O2195" s="36">
        <f>(Reference!I$12*List!$G2195)+Reference!I$13</f>
        <v>2208.1568666869734</v>
      </c>
      <c r="P2195" s="36">
        <f>(Reference!J$12*List!$G2195)+Reference!J$13</f>
        <v>2556.2880893711017</v>
      </c>
      <c r="Q2195" s="36">
        <f>(Reference!K$12*List!$G2195)+Reference!K$13</f>
        <v>2637.2965329411936</v>
      </c>
      <c r="R2195" s="36">
        <f>(Reference!L$12*List!$G2195)+Reference!L$13</f>
        <v>2845.457470216239</v>
      </c>
      <c r="S2195" s="36">
        <f>(Reference!M$12*List!$G2195)+Reference!M$13</f>
        <v>3399.6987835027512</v>
      </c>
      <c r="T2195" s="36">
        <f>(Reference!N$12*List!$G2195)+Reference!N$13</f>
        <v>13713.919411980805</v>
      </c>
      <c r="U2195" s="12">
        <f>(Reference!O$12*List!$G2195)+Reference!O$13</f>
        <v>509.72768625641555</v>
      </c>
      <c r="V2195" s="12">
        <f>(Reference!P$12*List!$G2195)+Reference!P$13</f>
        <v>718.25264881585849</v>
      </c>
      <c r="W2195" s="12">
        <f>(Reference!Q$12*List!$G2195)+Reference!Q$13</f>
        <v>359.12632440792925</v>
      </c>
      <c r="X2195" s="54"/>
      <c r="Y2195" s="1" t="str">
        <f t="shared" si="69"/>
        <v>Haskell County, Oklahoma</v>
      </c>
      <c r="Z2195" s="41" t="s">
        <v>1236</v>
      </c>
      <c r="AA2195" s="40" t="s">
        <v>2225</v>
      </c>
      <c r="AB2195" s="44" t="s">
        <v>1997</v>
      </c>
      <c r="AC2195" s="63"/>
      <c r="AD2195" s="57">
        <f t="shared" si="68"/>
        <v>0.76950000000000007</v>
      </c>
    </row>
    <row r="2196" spans="1:30" x14ac:dyDescent="0.3">
      <c r="A2196" s="47">
        <v>37310</v>
      </c>
      <c r="B2196" s="19">
        <v>99937</v>
      </c>
      <c r="C2196" s="49" t="s">
        <v>2513</v>
      </c>
      <c r="D2196" s="41" t="s">
        <v>1652</v>
      </c>
      <c r="E2196" s="44" t="s">
        <v>1997</v>
      </c>
      <c r="F2196" s="18" t="s">
        <v>7</v>
      </c>
      <c r="G2196" s="16">
        <v>0.76950000000000007</v>
      </c>
      <c r="H2196" s="36">
        <f>(Reference!B$12*List!$G2196)+Reference!B$13</f>
        <v>785.38198752871972</v>
      </c>
      <c r="I2196" s="36">
        <f>(Reference!C$12*List!$G2196)+Reference!C$13</f>
        <v>1171.9665853252329</v>
      </c>
      <c r="J2196" s="36">
        <f>(Reference!D$12*List!$G2196)+Reference!D$13</f>
        <v>1402.6868359995444</v>
      </c>
      <c r="K2196" s="36">
        <f>(Reference!E$12*List!$G2196)+Reference!E$13</f>
        <v>1734.9239969705529</v>
      </c>
      <c r="L2196" s="36">
        <f>(Reference!F$12*List!$G2196)+Reference!F$13</f>
        <v>1807.2163421818373</v>
      </c>
      <c r="M2196" s="36">
        <f>(Reference!G$12*List!$G2196)+Reference!G$13</f>
        <v>2046.6526912149559</v>
      </c>
      <c r="N2196" s="36">
        <f>(Reference!H$12*List!$G2196)+Reference!H$13</f>
        <v>2124.5848647760567</v>
      </c>
      <c r="O2196" s="36">
        <f>(Reference!I$12*List!$G2196)+Reference!I$13</f>
        <v>2208.1568666869734</v>
      </c>
      <c r="P2196" s="36">
        <f>(Reference!J$12*List!$G2196)+Reference!J$13</f>
        <v>2556.2880893711017</v>
      </c>
      <c r="Q2196" s="36">
        <f>(Reference!K$12*List!$G2196)+Reference!K$13</f>
        <v>2637.2965329411936</v>
      </c>
      <c r="R2196" s="36">
        <f>(Reference!L$12*List!$G2196)+Reference!L$13</f>
        <v>2845.457470216239</v>
      </c>
      <c r="S2196" s="36">
        <f>(Reference!M$12*List!$G2196)+Reference!M$13</f>
        <v>3399.6987835027512</v>
      </c>
      <c r="T2196" s="36">
        <f>(Reference!N$12*List!$G2196)+Reference!N$13</f>
        <v>13713.919411980805</v>
      </c>
      <c r="U2196" s="12">
        <f>(Reference!O$12*List!$G2196)+Reference!O$13</f>
        <v>509.72768625641555</v>
      </c>
      <c r="V2196" s="12">
        <f>(Reference!P$12*List!$G2196)+Reference!P$13</f>
        <v>718.25264881585849</v>
      </c>
      <c r="W2196" s="12">
        <f>(Reference!Q$12*List!$G2196)+Reference!Q$13</f>
        <v>359.12632440792925</v>
      </c>
      <c r="X2196" s="54"/>
      <c r="Y2196" s="1" t="str">
        <f t="shared" si="69"/>
        <v>Hughes County, Oklahoma</v>
      </c>
      <c r="Z2196" s="41" t="s">
        <v>1652</v>
      </c>
      <c r="AA2196" s="40" t="s">
        <v>2225</v>
      </c>
      <c r="AB2196" s="44" t="s">
        <v>1997</v>
      </c>
      <c r="AC2196" s="63"/>
      <c r="AD2196" s="57">
        <f t="shared" si="68"/>
        <v>0.76950000000000007</v>
      </c>
    </row>
    <row r="2197" spans="1:30" x14ac:dyDescent="0.3">
      <c r="A2197" s="47">
        <v>37320</v>
      </c>
      <c r="B2197" s="19">
        <v>99937</v>
      </c>
      <c r="C2197" s="49" t="s">
        <v>2513</v>
      </c>
      <c r="D2197" s="41" t="s">
        <v>308</v>
      </c>
      <c r="E2197" s="44" t="s">
        <v>1997</v>
      </c>
      <c r="F2197" s="18" t="s">
        <v>7</v>
      </c>
      <c r="G2197" s="16">
        <v>0.76950000000000007</v>
      </c>
      <c r="H2197" s="36">
        <f>(Reference!B$12*List!$G2197)+Reference!B$13</f>
        <v>785.38198752871972</v>
      </c>
      <c r="I2197" s="36">
        <f>(Reference!C$12*List!$G2197)+Reference!C$13</f>
        <v>1171.9665853252329</v>
      </c>
      <c r="J2197" s="36">
        <f>(Reference!D$12*List!$G2197)+Reference!D$13</f>
        <v>1402.6868359995444</v>
      </c>
      <c r="K2197" s="36">
        <f>(Reference!E$12*List!$G2197)+Reference!E$13</f>
        <v>1734.9239969705529</v>
      </c>
      <c r="L2197" s="36">
        <f>(Reference!F$12*List!$G2197)+Reference!F$13</f>
        <v>1807.2163421818373</v>
      </c>
      <c r="M2197" s="36">
        <f>(Reference!G$12*List!$G2197)+Reference!G$13</f>
        <v>2046.6526912149559</v>
      </c>
      <c r="N2197" s="36">
        <f>(Reference!H$12*List!$G2197)+Reference!H$13</f>
        <v>2124.5848647760567</v>
      </c>
      <c r="O2197" s="36">
        <f>(Reference!I$12*List!$G2197)+Reference!I$13</f>
        <v>2208.1568666869734</v>
      </c>
      <c r="P2197" s="36">
        <f>(Reference!J$12*List!$G2197)+Reference!J$13</f>
        <v>2556.2880893711017</v>
      </c>
      <c r="Q2197" s="36">
        <f>(Reference!K$12*List!$G2197)+Reference!K$13</f>
        <v>2637.2965329411936</v>
      </c>
      <c r="R2197" s="36">
        <f>(Reference!L$12*List!$G2197)+Reference!L$13</f>
        <v>2845.457470216239</v>
      </c>
      <c r="S2197" s="36">
        <f>(Reference!M$12*List!$G2197)+Reference!M$13</f>
        <v>3399.6987835027512</v>
      </c>
      <c r="T2197" s="36">
        <f>(Reference!N$12*List!$G2197)+Reference!N$13</f>
        <v>13713.919411980805</v>
      </c>
      <c r="U2197" s="12">
        <f>(Reference!O$12*List!$G2197)+Reference!O$13</f>
        <v>509.72768625641555</v>
      </c>
      <c r="V2197" s="12">
        <f>(Reference!P$12*List!$G2197)+Reference!P$13</f>
        <v>718.25264881585849</v>
      </c>
      <c r="W2197" s="12">
        <f>(Reference!Q$12*List!$G2197)+Reference!Q$13</f>
        <v>359.12632440792925</v>
      </c>
      <c r="X2197" s="54"/>
      <c r="Y2197" s="1" t="str">
        <f t="shared" si="69"/>
        <v>Jackson County, Oklahoma</v>
      </c>
      <c r="Z2197" s="41" t="s">
        <v>308</v>
      </c>
      <c r="AA2197" s="40" t="s">
        <v>2225</v>
      </c>
      <c r="AB2197" s="44" t="s">
        <v>1997</v>
      </c>
      <c r="AC2197" s="63"/>
      <c r="AD2197" s="57">
        <f t="shared" si="68"/>
        <v>0.76950000000000007</v>
      </c>
    </row>
    <row r="2198" spans="1:30" x14ac:dyDescent="0.3">
      <c r="A2198" s="47">
        <v>37330</v>
      </c>
      <c r="B2198" s="19">
        <v>99937</v>
      </c>
      <c r="C2198" s="49" t="s">
        <v>2513</v>
      </c>
      <c r="D2198" s="41" t="s">
        <v>25</v>
      </c>
      <c r="E2198" s="44" t="s">
        <v>1997</v>
      </c>
      <c r="F2198" s="18" t="s">
        <v>7</v>
      </c>
      <c r="G2198" s="16">
        <v>0.76950000000000007</v>
      </c>
      <c r="H2198" s="36">
        <f>(Reference!B$12*List!$G2198)+Reference!B$13</f>
        <v>785.38198752871972</v>
      </c>
      <c r="I2198" s="36">
        <f>(Reference!C$12*List!$G2198)+Reference!C$13</f>
        <v>1171.9665853252329</v>
      </c>
      <c r="J2198" s="36">
        <f>(Reference!D$12*List!$G2198)+Reference!D$13</f>
        <v>1402.6868359995444</v>
      </c>
      <c r="K2198" s="36">
        <f>(Reference!E$12*List!$G2198)+Reference!E$13</f>
        <v>1734.9239969705529</v>
      </c>
      <c r="L2198" s="36">
        <f>(Reference!F$12*List!$G2198)+Reference!F$13</f>
        <v>1807.2163421818373</v>
      </c>
      <c r="M2198" s="36">
        <f>(Reference!G$12*List!$G2198)+Reference!G$13</f>
        <v>2046.6526912149559</v>
      </c>
      <c r="N2198" s="36">
        <f>(Reference!H$12*List!$G2198)+Reference!H$13</f>
        <v>2124.5848647760567</v>
      </c>
      <c r="O2198" s="36">
        <f>(Reference!I$12*List!$G2198)+Reference!I$13</f>
        <v>2208.1568666869734</v>
      </c>
      <c r="P2198" s="36">
        <f>(Reference!J$12*List!$G2198)+Reference!J$13</f>
        <v>2556.2880893711017</v>
      </c>
      <c r="Q2198" s="36">
        <f>(Reference!K$12*List!$G2198)+Reference!K$13</f>
        <v>2637.2965329411936</v>
      </c>
      <c r="R2198" s="36">
        <f>(Reference!L$12*List!$G2198)+Reference!L$13</f>
        <v>2845.457470216239</v>
      </c>
      <c r="S2198" s="36">
        <f>(Reference!M$12*List!$G2198)+Reference!M$13</f>
        <v>3399.6987835027512</v>
      </c>
      <c r="T2198" s="36">
        <f>(Reference!N$12*List!$G2198)+Reference!N$13</f>
        <v>13713.919411980805</v>
      </c>
      <c r="U2198" s="12">
        <f>(Reference!O$12*List!$G2198)+Reference!O$13</f>
        <v>509.72768625641555</v>
      </c>
      <c r="V2198" s="12">
        <f>(Reference!P$12*List!$G2198)+Reference!P$13</f>
        <v>718.25264881585849</v>
      </c>
      <c r="W2198" s="12">
        <f>(Reference!Q$12*List!$G2198)+Reference!Q$13</f>
        <v>359.12632440792925</v>
      </c>
      <c r="X2198" s="54"/>
      <c r="Y2198" s="1" t="str">
        <f t="shared" si="69"/>
        <v>Jefferson County, Oklahoma</v>
      </c>
      <c r="Z2198" s="41" t="s">
        <v>25</v>
      </c>
      <c r="AA2198" s="40" t="s">
        <v>2225</v>
      </c>
      <c r="AB2198" s="44" t="s">
        <v>1997</v>
      </c>
      <c r="AC2198" s="63"/>
      <c r="AD2198" s="57">
        <f t="shared" si="68"/>
        <v>0.76950000000000007</v>
      </c>
    </row>
    <row r="2199" spans="1:30" x14ac:dyDescent="0.3">
      <c r="A2199" s="47">
        <v>37340</v>
      </c>
      <c r="B2199" s="19">
        <v>99937</v>
      </c>
      <c r="C2199" s="49" t="s">
        <v>2513</v>
      </c>
      <c r="D2199" s="41" t="s">
        <v>523</v>
      </c>
      <c r="E2199" s="44" t="s">
        <v>1997</v>
      </c>
      <c r="F2199" s="18" t="s">
        <v>7</v>
      </c>
      <c r="G2199" s="16">
        <v>0.76950000000000007</v>
      </c>
      <c r="H2199" s="36">
        <f>(Reference!B$12*List!$G2199)+Reference!B$13</f>
        <v>785.38198752871972</v>
      </c>
      <c r="I2199" s="36">
        <f>(Reference!C$12*List!$G2199)+Reference!C$13</f>
        <v>1171.9665853252329</v>
      </c>
      <c r="J2199" s="36">
        <f>(Reference!D$12*List!$G2199)+Reference!D$13</f>
        <v>1402.6868359995444</v>
      </c>
      <c r="K2199" s="36">
        <f>(Reference!E$12*List!$G2199)+Reference!E$13</f>
        <v>1734.9239969705529</v>
      </c>
      <c r="L2199" s="36">
        <f>(Reference!F$12*List!$G2199)+Reference!F$13</f>
        <v>1807.2163421818373</v>
      </c>
      <c r="M2199" s="36">
        <f>(Reference!G$12*List!$G2199)+Reference!G$13</f>
        <v>2046.6526912149559</v>
      </c>
      <c r="N2199" s="36">
        <f>(Reference!H$12*List!$G2199)+Reference!H$13</f>
        <v>2124.5848647760567</v>
      </c>
      <c r="O2199" s="36">
        <f>(Reference!I$12*List!$G2199)+Reference!I$13</f>
        <v>2208.1568666869734</v>
      </c>
      <c r="P2199" s="36">
        <f>(Reference!J$12*List!$G2199)+Reference!J$13</f>
        <v>2556.2880893711017</v>
      </c>
      <c r="Q2199" s="36">
        <f>(Reference!K$12*List!$G2199)+Reference!K$13</f>
        <v>2637.2965329411936</v>
      </c>
      <c r="R2199" s="36">
        <f>(Reference!L$12*List!$G2199)+Reference!L$13</f>
        <v>2845.457470216239</v>
      </c>
      <c r="S2199" s="36">
        <f>(Reference!M$12*List!$G2199)+Reference!M$13</f>
        <v>3399.6987835027512</v>
      </c>
      <c r="T2199" s="36">
        <f>(Reference!N$12*List!$G2199)+Reference!N$13</f>
        <v>13713.919411980805</v>
      </c>
      <c r="U2199" s="12">
        <f>(Reference!O$12*List!$G2199)+Reference!O$13</f>
        <v>509.72768625641555</v>
      </c>
      <c r="V2199" s="12">
        <f>(Reference!P$12*List!$G2199)+Reference!P$13</f>
        <v>718.25264881585849</v>
      </c>
      <c r="W2199" s="12">
        <f>(Reference!Q$12*List!$G2199)+Reference!Q$13</f>
        <v>359.12632440792925</v>
      </c>
      <c r="X2199" s="54"/>
      <c r="Y2199" s="1" t="str">
        <f t="shared" si="69"/>
        <v>Johnston County, Oklahoma</v>
      </c>
      <c r="Z2199" s="41" t="s">
        <v>523</v>
      </c>
      <c r="AA2199" s="40" t="s">
        <v>2225</v>
      </c>
      <c r="AB2199" s="44" t="s">
        <v>1997</v>
      </c>
      <c r="AC2199" s="63"/>
      <c r="AD2199" s="57">
        <f t="shared" si="68"/>
        <v>0.76950000000000007</v>
      </c>
    </row>
    <row r="2200" spans="1:30" x14ac:dyDescent="0.3">
      <c r="A2200" s="47">
        <v>37350</v>
      </c>
      <c r="B2200" s="19">
        <v>99937</v>
      </c>
      <c r="C2200" s="49" t="s">
        <v>2513</v>
      </c>
      <c r="D2200" s="41" t="s">
        <v>1653</v>
      </c>
      <c r="E2200" s="44" t="s">
        <v>1997</v>
      </c>
      <c r="F2200" s="18" t="s">
        <v>7</v>
      </c>
      <c r="G2200" s="16">
        <v>0.76950000000000007</v>
      </c>
      <c r="H2200" s="36">
        <f>(Reference!B$12*List!$G2200)+Reference!B$13</f>
        <v>785.38198752871972</v>
      </c>
      <c r="I2200" s="36">
        <f>(Reference!C$12*List!$G2200)+Reference!C$13</f>
        <v>1171.9665853252329</v>
      </c>
      <c r="J2200" s="36">
        <f>(Reference!D$12*List!$G2200)+Reference!D$13</f>
        <v>1402.6868359995444</v>
      </c>
      <c r="K2200" s="36">
        <f>(Reference!E$12*List!$G2200)+Reference!E$13</f>
        <v>1734.9239969705529</v>
      </c>
      <c r="L2200" s="36">
        <f>(Reference!F$12*List!$G2200)+Reference!F$13</f>
        <v>1807.2163421818373</v>
      </c>
      <c r="M2200" s="36">
        <f>(Reference!G$12*List!$G2200)+Reference!G$13</f>
        <v>2046.6526912149559</v>
      </c>
      <c r="N2200" s="36">
        <f>(Reference!H$12*List!$G2200)+Reference!H$13</f>
        <v>2124.5848647760567</v>
      </c>
      <c r="O2200" s="36">
        <f>(Reference!I$12*List!$G2200)+Reference!I$13</f>
        <v>2208.1568666869734</v>
      </c>
      <c r="P2200" s="36">
        <f>(Reference!J$12*List!$G2200)+Reference!J$13</f>
        <v>2556.2880893711017</v>
      </c>
      <c r="Q2200" s="36">
        <f>(Reference!K$12*List!$G2200)+Reference!K$13</f>
        <v>2637.2965329411936</v>
      </c>
      <c r="R2200" s="36">
        <f>(Reference!L$12*List!$G2200)+Reference!L$13</f>
        <v>2845.457470216239</v>
      </c>
      <c r="S2200" s="36">
        <f>(Reference!M$12*List!$G2200)+Reference!M$13</f>
        <v>3399.6987835027512</v>
      </c>
      <c r="T2200" s="36">
        <f>(Reference!N$12*List!$G2200)+Reference!N$13</f>
        <v>13713.919411980805</v>
      </c>
      <c r="U2200" s="12">
        <f>(Reference!O$12*List!$G2200)+Reference!O$13</f>
        <v>509.72768625641555</v>
      </c>
      <c r="V2200" s="12">
        <f>(Reference!P$12*List!$G2200)+Reference!P$13</f>
        <v>718.25264881585849</v>
      </c>
      <c r="W2200" s="12">
        <f>(Reference!Q$12*List!$G2200)+Reference!Q$13</f>
        <v>359.12632440792925</v>
      </c>
      <c r="X2200" s="54"/>
      <c r="Y2200" s="1" t="str">
        <f t="shared" si="69"/>
        <v>Kay County, Oklahoma</v>
      </c>
      <c r="Z2200" s="41" t="s">
        <v>1653</v>
      </c>
      <c r="AA2200" s="40" t="s">
        <v>2225</v>
      </c>
      <c r="AB2200" s="44" t="s">
        <v>1997</v>
      </c>
      <c r="AC2200" s="63"/>
      <c r="AD2200" s="57">
        <f t="shared" si="68"/>
        <v>0.76950000000000007</v>
      </c>
    </row>
    <row r="2201" spans="1:30" x14ac:dyDescent="0.3">
      <c r="A2201" s="47">
        <v>37360</v>
      </c>
      <c r="B2201" s="19">
        <v>99937</v>
      </c>
      <c r="C2201" s="49" t="s">
        <v>2513</v>
      </c>
      <c r="D2201" s="41" t="s">
        <v>1654</v>
      </c>
      <c r="E2201" s="44" t="s">
        <v>1997</v>
      </c>
      <c r="F2201" s="18" t="s">
        <v>7</v>
      </c>
      <c r="G2201" s="16">
        <v>0.76950000000000007</v>
      </c>
      <c r="H2201" s="36">
        <f>(Reference!B$12*List!$G2201)+Reference!B$13</f>
        <v>785.38198752871972</v>
      </c>
      <c r="I2201" s="36">
        <f>(Reference!C$12*List!$G2201)+Reference!C$13</f>
        <v>1171.9665853252329</v>
      </c>
      <c r="J2201" s="36">
        <f>(Reference!D$12*List!$G2201)+Reference!D$13</f>
        <v>1402.6868359995444</v>
      </c>
      <c r="K2201" s="36">
        <f>(Reference!E$12*List!$G2201)+Reference!E$13</f>
        <v>1734.9239969705529</v>
      </c>
      <c r="L2201" s="36">
        <f>(Reference!F$12*List!$G2201)+Reference!F$13</f>
        <v>1807.2163421818373</v>
      </c>
      <c r="M2201" s="36">
        <f>(Reference!G$12*List!$G2201)+Reference!G$13</f>
        <v>2046.6526912149559</v>
      </c>
      <c r="N2201" s="36">
        <f>(Reference!H$12*List!$G2201)+Reference!H$13</f>
        <v>2124.5848647760567</v>
      </c>
      <c r="O2201" s="36">
        <f>(Reference!I$12*List!$G2201)+Reference!I$13</f>
        <v>2208.1568666869734</v>
      </c>
      <c r="P2201" s="36">
        <f>(Reference!J$12*List!$G2201)+Reference!J$13</f>
        <v>2556.2880893711017</v>
      </c>
      <c r="Q2201" s="36">
        <f>(Reference!K$12*List!$G2201)+Reference!K$13</f>
        <v>2637.2965329411936</v>
      </c>
      <c r="R2201" s="36">
        <f>(Reference!L$12*List!$G2201)+Reference!L$13</f>
        <v>2845.457470216239</v>
      </c>
      <c r="S2201" s="36">
        <f>(Reference!M$12*List!$G2201)+Reference!M$13</f>
        <v>3399.6987835027512</v>
      </c>
      <c r="T2201" s="36">
        <f>(Reference!N$12*List!$G2201)+Reference!N$13</f>
        <v>13713.919411980805</v>
      </c>
      <c r="U2201" s="12">
        <f>(Reference!O$12*List!$G2201)+Reference!O$13</f>
        <v>509.72768625641555</v>
      </c>
      <c r="V2201" s="12">
        <f>(Reference!P$12*List!$G2201)+Reference!P$13</f>
        <v>718.25264881585849</v>
      </c>
      <c r="W2201" s="12">
        <f>(Reference!Q$12*List!$G2201)+Reference!Q$13</f>
        <v>359.12632440792925</v>
      </c>
      <c r="X2201" s="54"/>
      <c r="Y2201" s="1" t="str">
        <f t="shared" si="69"/>
        <v>Kingfisher County, Oklahoma</v>
      </c>
      <c r="Z2201" s="41" t="s">
        <v>1654</v>
      </c>
      <c r="AA2201" s="40" t="s">
        <v>2225</v>
      </c>
      <c r="AB2201" s="44" t="s">
        <v>1997</v>
      </c>
      <c r="AC2201" s="63"/>
      <c r="AD2201" s="57">
        <f t="shared" si="68"/>
        <v>0.76950000000000007</v>
      </c>
    </row>
    <row r="2202" spans="1:30" x14ac:dyDescent="0.3">
      <c r="A2202" s="47">
        <v>37370</v>
      </c>
      <c r="B2202" s="19">
        <v>99937</v>
      </c>
      <c r="C2202" s="49" t="s">
        <v>2513</v>
      </c>
      <c r="D2202" s="41" t="s">
        <v>1036</v>
      </c>
      <c r="E2202" s="44" t="s">
        <v>1997</v>
      </c>
      <c r="F2202" s="18" t="s">
        <v>7</v>
      </c>
      <c r="G2202" s="16">
        <v>0.76950000000000007</v>
      </c>
      <c r="H2202" s="36">
        <f>(Reference!B$12*List!$G2202)+Reference!B$13</f>
        <v>785.38198752871972</v>
      </c>
      <c r="I2202" s="36">
        <f>(Reference!C$12*List!$G2202)+Reference!C$13</f>
        <v>1171.9665853252329</v>
      </c>
      <c r="J2202" s="36">
        <f>(Reference!D$12*List!$G2202)+Reference!D$13</f>
        <v>1402.6868359995444</v>
      </c>
      <c r="K2202" s="36">
        <f>(Reference!E$12*List!$G2202)+Reference!E$13</f>
        <v>1734.9239969705529</v>
      </c>
      <c r="L2202" s="36">
        <f>(Reference!F$12*List!$G2202)+Reference!F$13</f>
        <v>1807.2163421818373</v>
      </c>
      <c r="M2202" s="36">
        <f>(Reference!G$12*List!$G2202)+Reference!G$13</f>
        <v>2046.6526912149559</v>
      </c>
      <c r="N2202" s="36">
        <f>(Reference!H$12*List!$G2202)+Reference!H$13</f>
        <v>2124.5848647760567</v>
      </c>
      <c r="O2202" s="36">
        <f>(Reference!I$12*List!$G2202)+Reference!I$13</f>
        <v>2208.1568666869734</v>
      </c>
      <c r="P2202" s="36">
        <f>(Reference!J$12*List!$G2202)+Reference!J$13</f>
        <v>2556.2880893711017</v>
      </c>
      <c r="Q2202" s="36">
        <f>(Reference!K$12*List!$G2202)+Reference!K$13</f>
        <v>2637.2965329411936</v>
      </c>
      <c r="R2202" s="36">
        <f>(Reference!L$12*List!$G2202)+Reference!L$13</f>
        <v>2845.457470216239</v>
      </c>
      <c r="S2202" s="36">
        <f>(Reference!M$12*List!$G2202)+Reference!M$13</f>
        <v>3399.6987835027512</v>
      </c>
      <c r="T2202" s="36">
        <f>(Reference!N$12*List!$G2202)+Reference!N$13</f>
        <v>13713.919411980805</v>
      </c>
      <c r="U2202" s="12">
        <f>(Reference!O$12*List!$G2202)+Reference!O$13</f>
        <v>509.72768625641555</v>
      </c>
      <c r="V2202" s="12">
        <f>(Reference!P$12*List!$G2202)+Reference!P$13</f>
        <v>718.25264881585849</v>
      </c>
      <c r="W2202" s="12">
        <f>(Reference!Q$12*List!$G2202)+Reference!Q$13</f>
        <v>359.12632440792925</v>
      </c>
      <c r="X2202" s="54"/>
      <c r="Y2202" s="1" t="str">
        <f t="shared" si="69"/>
        <v>Kiowa County, Oklahoma</v>
      </c>
      <c r="Z2202" s="41" t="s">
        <v>1036</v>
      </c>
      <c r="AA2202" s="40" t="s">
        <v>2225</v>
      </c>
      <c r="AB2202" s="44" t="s">
        <v>1997</v>
      </c>
      <c r="AC2202" s="63"/>
      <c r="AD2202" s="57">
        <f t="shared" si="68"/>
        <v>0.76950000000000007</v>
      </c>
    </row>
    <row r="2203" spans="1:30" x14ac:dyDescent="0.3">
      <c r="A2203" s="47">
        <v>37380</v>
      </c>
      <c r="B2203" s="19">
        <v>99937</v>
      </c>
      <c r="C2203" s="49" t="s">
        <v>2513</v>
      </c>
      <c r="D2203" s="41" t="s">
        <v>1655</v>
      </c>
      <c r="E2203" s="44" t="s">
        <v>1997</v>
      </c>
      <c r="F2203" s="18" t="s">
        <v>7</v>
      </c>
      <c r="G2203" s="16">
        <v>0.76950000000000007</v>
      </c>
      <c r="H2203" s="36">
        <f>(Reference!B$12*List!$G2203)+Reference!B$13</f>
        <v>785.38198752871972</v>
      </c>
      <c r="I2203" s="36">
        <f>(Reference!C$12*List!$G2203)+Reference!C$13</f>
        <v>1171.9665853252329</v>
      </c>
      <c r="J2203" s="36">
        <f>(Reference!D$12*List!$G2203)+Reference!D$13</f>
        <v>1402.6868359995444</v>
      </c>
      <c r="K2203" s="36">
        <f>(Reference!E$12*List!$G2203)+Reference!E$13</f>
        <v>1734.9239969705529</v>
      </c>
      <c r="L2203" s="36">
        <f>(Reference!F$12*List!$G2203)+Reference!F$13</f>
        <v>1807.2163421818373</v>
      </c>
      <c r="M2203" s="36">
        <f>(Reference!G$12*List!$G2203)+Reference!G$13</f>
        <v>2046.6526912149559</v>
      </c>
      <c r="N2203" s="36">
        <f>(Reference!H$12*List!$G2203)+Reference!H$13</f>
        <v>2124.5848647760567</v>
      </c>
      <c r="O2203" s="36">
        <f>(Reference!I$12*List!$G2203)+Reference!I$13</f>
        <v>2208.1568666869734</v>
      </c>
      <c r="P2203" s="36">
        <f>(Reference!J$12*List!$G2203)+Reference!J$13</f>
        <v>2556.2880893711017</v>
      </c>
      <c r="Q2203" s="36">
        <f>(Reference!K$12*List!$G2203)+Reference!K$13</f>
        <v>2637.2965329411936</v>
      </c>
      <c r="R2203" s="36">
        <f>(Reference!L$12*List!$G2203)+Reference!L$13</f>
        <v>2845.457470216239</v>
      </c>
      <c r="S2203" s="36">
        <f>(Reference!M$12*List!$G2203)+Reference!M$13</f>
        <v>3399.6987835027512</v>
      </c>
      <c r="T2203" s="36">
        <f>(Reference!N$12*List!$G2203)+Reference!N$13</f>
        <v>13713.919411980805</v>
      </c>
      <c r="U2203" s="12">
        <f>(Reference!O$12*List!$G2203)+Reference!O$13</f>
        <v>509.72768625641555</v>
      </c>
      <c r="V2203" s="12">
        <f>(Reference!P$12*List!$G2203)+Reference!P$13</f>
        <v>718.25264881585849</v>
      </c>
      <c r="W2203" s="12">
        <f>(Reference!Q$12*List!$G2203)+Reference!Q$13</f>
        <v>359.12632440792925</v>
      </c>
      <c r="X2203" s="54"/>
      <c r="Y2203" s="1" t="str">
        <f t="shared" si="69"/>
        <v>Latimer County, Oklahoma</v>
      </c>
      <c r="Z2203" s="41" t="s">
        <v>1655</v>
      </c>
      <c r="AA2203" s="40" t="s">
        <v>2225</v>
      </c>
      <c r="AB2203" s="44" t="s">
        <v>1997</v>
      </c>
      <c r="AC2203" s="63"/>
      <c r="AD2203" s="57">
        <f t="shared" si="68"/>
        <v>0.76950000000000007</v>
      </c>
    </row>
    <row r="2204" spans="1:30" x14ac:dyDescent="0.3">
      <c r="A2204" s="47">
        <v>37390</v>
      </c>
      <c r="B2204" s="28">
        <v>22900</v>
      </c>
      <c r="C2204" s="49" t="s">
        <v>2257</v>
      </c>
      <c r="D2204" s="40" t="s">
        <v>558</v>
      </c>
      <c r="E2204" s="43" t="s">
        <v>1997</v>
      </c>
      <c r="F2204" s="18" t="s">
        <v>6</v>
      </c>
      <c r="G2204" s="10">
        <v>0.75319999999999998</v>
      </c>
      <c r="H2204" s="36">
        <f>(Reference!B$12*List!$G2204)+Reference!B$13</f>
        <v>773.10589433687312</v>
      </c>
      <c r="I2204" s="36">
        <f>(Reference!C$12*List!$G2204)+Reference!C$13</f>
        <v>1153.6478929594282</v>
      </c>
      <c r="J2204" s="36">
        <f>(Reference!D$12*List!$G2204)+Reference!D$13</f>
        <v>1380.7618178667888</v>
      </c>
      <c r="K2204" s="36">
        <f>(Reference!E$12*List!$G2204)+Reference!E$13</f>
        <v>1707.8058697333877</v>
      </c>
      <c r="L2204" s="36">
        <f>(Reference!F$12*List!$G2204)+Reference!F$13</f>
        <v>1778.9682328710273</v>
      </c>
      <c r="M2204" s="36">
        <f>(Reference!G$12*List!$G2204)+Reference!G$13</f>
        <v>2014.6620171637769</v>
      </c>
      <c r="N2204" s="36">
        <f>(Reference!H$12*List!$G2204)+Reference!H$13</f>
        <v>2091.3760540213739</v>
      </c>
      <c r="O2204" s="36">
        <f>(Reference!I$12*List!$G2204)+Reference!I$13</f>
        <v>2173.6417645989286</v>
      </c>
      <c r="P2204" s="36">
        <f>(Reference!J$12*List!$G2204)+Reference!J$13</f>
        <v>2516.3314424035907</v>
      </c>
      <c r="Q2204" s="36">
        <f>(Reference!K$12*List!$G2204)+Reference!K$13</f>
        <v>2596.07366492662</v>
      </c>
      <c r="R2204" s="36">
        <f>(Reference!L$12*List!$G2204)+Reference!L$13</f>
        <v>2800.9808949541493</v>
      </c>
      <c r="S2204" s="36">
        <f>(Reference!M$12*List!$G2204)+Reference!M$13</f>
        <v>3346.5590123427191</v>
      </c>
      <c r="T2204" s="36">
        <f>(Reference!N$12*List!$G2204)+Reference!N$13</f>
        <v>13499.560850923543</v>
      </c>
      <c r="U2204" s="12">
        <f>(Reference!O$12*List!$G2204)+Reference!O$13</f>
        <v>501.7602708097769</v>
      </c>
      <c r="V2204" s="12">
        <f>(Reference!P$12*List!$G2204)+Reference!P$13</f>
        <v>707.02583614104947</v>
      </c>
      <c r="W2204" s="12">
        <f>(Reference!Q$12*List!$G2204)+Reference!Q$13</f>
        <v>353.51291807052473</v>
      </c>
      <c r="X2204" s="54"/>
      <c r="Y2204" s="1" t="str">
        <f t="shared" si="69"/>
        <v>Le Flore County, Oklahoma</v>
      </c>
      <c r="Z2204" s="40" t="s">
        <v>558</v>
      </c>
      <c r="AA2204" s="40" t="s">
        <v>2225</v>
      </c>
      <c r="AB2204" s="43" t="s">
        <v>1997</v>
      </c>
      <c r="AC2204" s="62"/>
      <c r="AD2204" s="57">
        <f t="shared" si="68"/>
        <v>0.75319999999999998</v>
      </c>
    </row>
    <row r="2205" spans="1:30" x14ac:dyDescent="0.3">
      <c r="A2205" s="47">
        <v>37400</v>
      </c>
      <c r="B2205" s="28">
        <v>36420</v>
      </c>
      <c r="C2205" s="49" t="s">
        <v>2514</v>
      </c>
      <c r="D2205" s="40" t="s">
        <v>58</v>
      </c>
      <c r="E2205" s="43" t="s">
        <v>1997</v>
      </c>
      <c r="F2205" s="18" t="s">
        <v>6</v>
      </c>
      <c r="G2205" s="10">
        <v>0.90200000000000002</v>
      </c>
      <c r="H2205" s="36">
        <f>(Reference!B$12*List!$G2205)+Reference!B$13</f>
        <v>885.1723156219507</v>
      </c>
      <c r="I2205" s="36">
        <f>(Reference!C$12*List!$G2205)+Reference!C$13</f>
        <v>1320.8762011822325</v>
      </c>
      <c r="J2205" s="36">
        <f>(Reference!D$12*List!$G2205)+Reference!D$13</f>
        <v>1580.9116766492441</v>
      </c>
      <c r="K2205" s="36">
        <f>(Reference!E$12*List!$G2205)+Reference!E$13</f>
        <v>1955.3627613217409</v>
      </c>
      <c r="L2205" s="36">
        <f>(Reference!F$12*List!$G2205)+Reference!F$13</f>
        <v>2036.840543634738</v>
      </c>
      <c r="M2205" s="36">
        <f>(Reference!G$12*List!$G2205)+Reference!G$13</f>
        <v>2306.699581508281</v>
      </c>
      <c r="N2205" s="36">
        <f>(Reference!H$12*List!$G2205)+Reference!H$13</f>
        <v>2394.5337865549154</v>
      </c>
      <c r="O2205" s="36">
        <f>(Reference!I$12*List!$G2205)+Reference!I$13</f>
        <v>2488.7244143351882</v>
      </c>
      <c r="P2205" s="36">
        <f>(Reference!J$12*List!$G2205)+Reference!J$13</f>
        <v>2881.0890539843022</v>
      </c>
      <c r="Q2205" s="36">
        <f>(Reference!K$12*List!$G2205)+Reference!K$13</f>
        <v>2972.3903987038311</v>
      </c>
      <c r="R2205" s="36">
        <f>(Reference!L$12*List!$G2205)+Reference!L$13</f>
        <v>3207.0001832362896</v>
      </c>
      <c r="S2205" s="36">
        <f>(Reference!M$12*List!$G2205)+Reference!M$13</f>
        <v>3831.6631809692667</v>
      </c>
      <c r="T2205" s="36">
        <f>(Reference!N$12*List!$G2205)+Reference!N$13</f>
        <v>15456.404647568983</v>
      </c>
      <c r="U2205" s="12">
        <f>(Reference!O$12*List!$G2205)+Reference!O$13</f>
        <v>574.49348666620801</v>
      </c>
      <c r="V2205" s="12">
        <f>(Reference!P$12*List!$G2205)+Reference!P$13</f>
        <v>809.51354939329326</v>
      </c>
      <c r="W2205" s="12">
        <f>(Reference!Q$12*List!$G2205)+Reference!Q$13</f>
        <v>404.75677469664663</v>
      </c>
      <c r="X2205" s="54"/>
      <c r="Y2205" s="1" t="str">
        <f t="shared" si="69"/>
        <v>Lincoln County, Oklahoma</v>
      </c>
      <c r="Z2205" s="40" t="s">
        <v>58</v>
      </c>
      <c r="AA2205" s="40" t="s">
        <v>2225</v>
      </c>
      <c r="AB2205" s="43" t="s">
        <v>1997</v>
      </c>
      <c r="AC2205" s="62"/>
      <c r="AD2205" s="57">
        <f t="shared" si="68"/>
        <v>0.90200000000000002</v>
      </c>
    </row>
    <row r="2206" spans="1:30" x14ac:dyDescent="0.3">
      <c r="A2206" s="47">
        <v>37410</v>
      </c>
      <c r="B2206" s="28">
        <v>36420</v>
      </c>
      <c r="C2206" s="49" t="s">
        <v>2514</v>
      </c>
      <c r="D2206" s="40" t="s">
        <v>559</v>
      </c>
      <c r="E2206" s="43" t="s">
        <v>1997</v>
      </c>
      <c r="F2206" s="18" t="s">
        <v>6</v>
      </c>
      <c r="G2206" s="10">
        <v>0.90200000000000002</v>
      </c>
      <c r="H2206" s="36">
        <f>(Reference!B$12*List!$G2206)+Reference!B$13</f>
        <v>885.1723156219507</v>
      </c>
      <c r="I2206" s="36">
        <f>(Reference!C$12*List!$G2206)+Reference!C$13</f>
        <v>1320.8762011822325</v>
      </c>
      <c r="J2206" s="36">
        <f>(Reference!D$12*List!$G2206)+Reference!D$13</f>
        <v>1580.9116766492441</v>
      </c>
      <c r="K2206" s="36">
        <f>(Reference!E$12*List!$G2206)+Reference!E$13</f>
        <v>1955.3627613217409</v>
      </c>
      <c r="L2206" s="36">
        <f>(Reference!F$12*List!$G2206)+Reference!F$13</f>
        <v>2036.840543634738</v>
      </c>
      <c r="M2206" s="36">
        <f>(Reference!G$12*List!$G2206)+Reference!G$13</f>
        <v>2306.699581508281</v>
      </c>
      <c r="N2206" s="36">
        <f>(Reference!H$12*List!$G2206)+Reference!H$13</f>
        <v>2394.5337865549154</v>
      </c>
      <c r="O2206" s="36">
        <f>(Reference!I$12*List!$G2206)+Reference!I$13</f>
        <v>2488.7244143351882</v>
      </c>
      <c r="P2206" s="36">
        <f>(Reference!J$12*List!$G2206)+Reference!J$13</f>
        <v>2881.0890539843022</v>
      </c>
      <c r="Q2206" s="36">
        <f>(Reference!K$12*List!$G2206)+Reference!K$13</f>
        <v>2972.3903987038311</v>
      </c>
      <c r="R2206" s="36">
        <f>(Reference!L$12*List!$G2206)+Reference!L$13</f>
        <v>3207.0001832362896</v>
      </c>
      <c r="S2206" s="36">
        <f>(Reference!M$12*List!$G2206)+Reference!M$13</f>
        <v>3831.6631809692667</v>
      </c>
      <c r="T2206" s="36">
        <f>(Reference!N$12*List!$G2206)+Reference!N$13</f>
        <v>15456.404647568983</v>
      </c>
      <c r="U2206" s="12">
        <f>(Reference!O$12*List!$G2206)+Reference!O$13</f>
        <v>574.49348666620801</v>
      </c>
      <c r="V2206" s="12">
        <f>(Reference!P$12*List!$G2206)+Reference!P$13</f>
        <v>809.51354939329326</v>
      </c>
      <c r="W2206" s="12">
        <f>(Reference!Q$12*List!$G2206)+Reference!Q$13</f>
        <v>404.75677469664663</v>
      </c>
      <c r="X2206" s="54"/>
      <c r="Y2206" s="1" t="str">
        <f t="shared" si="69"/>
        <v>Logan County, Oklahoma</v>
      </c>
      <c r="Z2206" s="40" t="s">
        <v>559</v>
      </c>
      <c r="AA2206" s="40" t="s">
        <v>2225</v>
      </c>
      <c r="AB2206" s="43" t="s">
        <v>1997</v>
      </c>
      <c r="AC2206" s="62"/>
      <c r="AD2206" s="57">
        <f t="shared" si="68"/>
        <v>0.90200000000000002</v>
      </c>
    </row>
    <row r="2207" spans="1:30" x14ac:dyDescent="0.3">
      <c r="A2207" s="47">
        <v>37420</v>
      </c>
      <c r="B2207" s="19">
        <v>99937</v>
      </c>
      <c r="C2207" s="49" t="s">
        <v>2513</v>
      </c>
      <c r="D2207" s="41" t="s">
        <v>1656</v>
      </c>
      <c r="E2207" s="44" t="s">
        <v>1997</v>
      </c>
      <c r="F2207" s="18" t="s">
        <v>7</v>
      </c>
      <c r="G2207" s="16">
        <v>0.76950000000000007</v>
      </c>
      <c r="H2207" s="36">
        <f>(Reference!B$12*List!$G2207)+Reference!B$13</f>
        <v>785.38198752871972</v>
      </c>
      <c r="I2207" s="36">
        <f>(Reference!C$12*List!$G2207)+Reference!C$13</f>
        <v>1171.9665853252329</v>
      </c>
      <c r="J2207" s="36">
        <f>(Reference!D$12*List!$G2207)+Reference!D$13</f>
        <v>1402.6868359995444</v>
      </c>
      <c r="K2207" s="36">
        <f>(Reference!E$12*List!$G2207)+Reference!E$13</f>
        <v>1734.9239969705529</v>
      </c>
      <c r="L2207" s="36">
        <f>(Reference!F$12*List!$G2207)+Reference!F$13</f>
        <v>1807.2163421818373</v>
      </c>
      <c r="M2207" s="36">
        <f>(Reference!G$12*List!$G2207)+Reference!G$13</f>
        <v>2046.6526912149559</v>
      </c>
      <c r="N2207" s="36">
        <f>(Reference!H$12*List!$G2207)+Reference!H$13</f>
        <v>2124.5848647760567</v>
      </c>
      <c r="O2207" s="36">
        <f>(Reference!I$12*List!$G2207)+Reference!I$13</f>
        <v>2208.1568666869734</v>
      </c>
      <c r="P2207" s="36">
        <f>(Reference!J$12*List!$G2207)+Reference!J$13</f>
        <v>2556.2880893711017</v>
      </c>
      <c r="Q2207" s="36">
        <f>(Reference!K$12*List!$G2207)+Reference!K$13</f>
        <v>2637.2965329411936</v>
      </c>
      <c r="R2207" s="36">
        <f>(Reference!L$12*List!$G2207)+Reference!L$13</f>
        <v>2845.457470216239</v>
      </c>
      <c r="S2207" s="36">
        <f>(Reference!M$12*List!$G2207)+Reference!M$13</f>
        <v>3399.6987835027512</v>
      </c>
      <c r="T2207" s="36">
        <f>(Reference!N$12*List!$G2207)+Reference!N$13</f>
        <v>13713.919411980805</v>
      </c>
      <c r="U2207" s="12">
        <f>(Reference!O$12*List!$G2207)+Reference!O$13</f>
        <v>509.72768625641555</v>
      </c>
      <c r="V2207" s="12">
        <f>(Reference!P$12*List!$G2207)+Reference!P$13</f>
        <v>718.25264881585849</v>
      </c>
      <c r="W2207" s="12">
        <f>(Reference!Q$12*List!$G2207)+Reference!Q$13</f>
        <v>359.12632440792925</v>
      </c>
      <c r="X2207" s="54"/>
      <c r="Y2207" s="1" t="str">
        <f t="shared" si="69"/>
        <v>Love County, Oklahoma</v>
      </c>
      <c r="Z2207" s="41" t="s">
        <v>1656</v>
      </c>
      <c r="AA2207" s="40" t="s">
        <v>2225</v>
      </c>
      <c r="AB2207" s="44" t="s">
        <v>1997</v>
      </c>
      <c r="AC2207" s="63"/>
      <c r="AD2207" s="57">
        <f t="shared" si="68"/>
        <v>0.76950000000000007</v>
      </c>
    </row>
    <row r="2208" spans="1:30" x14ac:dyDescent="0.3">
      <c r="A2208" s="47">
        <v>37460</v>
      </c>
      <c r="B2208" s="19">
        <v>99937</v>
      </c>
      <c r="C2208" s="49" t="s">
        <v>2513</v>
      </c>
      <c r="D2208" s="41" t="s">
        <v>1658</v>
      </c>
      <c r="E2208" s="44" t="s">
        <v>1997</v>
      </c>
      <c r="F2208" s="18" t="s">
        <v>7</v>
      </c>
      <c r="G2208" s="16">
        <v>0.76950000000000007</v>
      </c>
      <c r="H2208" s="36">
        <f>(Reference!B$12*List!$G2208)+Reference!B$13</f>
        <v>785.38198752871972</v>
      </c>
      <c r="I2208" s="36">
        <f>(Reference!C$12*List!$G2208)+Reference!C$13</f>
        <v>1171.9665853252329</v>
      </c>
      <c r="J2208" s="36">
        <f>(Reference!D$12*List!$G2208)+Reference!D$13</f>
        <v>1402.6868359995444</v>
      </c>
      <c r="K2208" s="36">
        <f>(Reference!E$12*List!$G2208)+Reference!E$13</f>
        <v>1734.9239969705529</v>
      </c>
      <c r="L2208" s="36">
        <f>(Reference!F$12*List!$G2208)+Reference!F$13</f>
        <v>1807.2163421818373</v>
      </c>
      <c r="M2208" s="36">
        <f>(Reference!G$12*List!$G2208)+Reference!G$13</f>
        <v>2046.6526912149559</v>
      </c>
      <c r="N2208" s="36">
        <f>(Reference!H$12*List!$G2208)+Reference!H$13</f>
        <v>2124.5848647760567</v>
      </c>
      <c r="O2208" s="36">
        <f>(Reference!I$12*List!$G2208)+Reference!I$13</f>
        <v>2208.1568666869734</v>
      </c>
      <c r="P2208" s="36">
        <f>(Reference!J$12*List!$G2208)+Reference!J$13</f>
        <v>2556.2880893711017</v>
      </c>
      <c r="Q2208" s="36">
        <f>(Reference!K$12*List!$G2208)+Reference!K$13</f>
        <v>2637.2965329411936</v>
      </c>
      <c r="R2208" s="36">
        <f>(Reference!L$12*List!$G2208)+Reference!L$13</f>
        <v>2845.457470216239</v>
      </c>
      <c r="S2208" s="36">
        <f>(Reference!M$12*List!$G2208)+Reference!M$13</f>
        <v>3399.6987835027512</v>
      </c>
      <c r="T2208" s="36">
        <f>(Reference!N$12*List!$G2208)+Reference!N$13</f>
        <v>13713.919411980805</v>
      </c>
      <c r="U2208" s="12">
        <f>(Reference!O$12*List!$G2208)+Reference!O$13</f>
        <v>509.72768625641555</v>
      </c>
      <c r="V2208" s="12">
        <f>(Reference!P$12*List!$G2208)+Reference!P$13</f>
        <v>718.25264881585849</v>
      </c>
      <c r="W2208" s="12">
        <f>(Reference!Q$12*List!$G2208)+Reference!Q$13</f>
        <v>359.12632440792925</v>
      </c>
      <c r="X2208" s="54"/>
      <c r="Y2208" s="1" t="str">
        <f t="shared" si="69"/>
        <v>Major County, Oklahoma</v>
      </c>
      <c r="Z2208" s="41" t="s">
        <v>1658</v>
      </c>
      <c r="AA2208" s="40" t="s">
        <v>2225</v>
      </c>
      <c r="AB2208" s="44" t="s">
        <v>1997</v>
      </c>
      <c r="AC2208" s="63"/>
      <c r="AD2208" s="57">
        <f t="shared" si="68"/>
        <v>0.76950000000000007</v>
      </c>
    </row>
    <row r="2209" spans="1:30" x14ac:dyDescent="0.3">
      <c r="A2209" s="47">
        <v>37470</v>
      </c>
      <c r="B2209" s="19">
        <v>99937</v>
      </c>
      <c r="C2209" s="49" t="s">
        <v>2513</v>
      </c>
      <c r="D2209" s="41" t="s">
        <v>252</v>
      </c>
      <c r="E2209" s="44" t="s">
        <v>1997</v>
      </c>
      <c r="F2209" s="18" t="s">
        <v>7</v>
      </c>
      <c r="G2209" s="16">
        <v>0.76950000000000007</v>
      </c>
      <c r="H2209" s="36">
        <f>(Reference!B$12*List!$G2209)+Reference!B$13</f>
        <v>785.38198752871972</v>
      </c>
      <c r="I2209" s="36">
        <f>(Reference!C$12*List!$G2209)+Reference!C$13</f>
        <v>1171.9665853252329</v>
      </c>
      <c r="J2209" s="36">
        <f>(Reference!D$12*List!$G2209)+Reference!D$13</f>
        <v>1402.6868359995444</v>
      </c>
      <c r="K2209" s="36">
        <f>(Reference!E$12*List!$G2209)+Reference!E$13</f>
        <v>1734.9239969705529</v>
      </c>
      <c r="L2209" s="36">
        <f>(Reference!F$12*List!$G2209)+Reference!F$13</f>
        <v>1807.2163421818373</v>
      </c>
      <c r="M2209" s="36">
        <f>(Reference!G$12*List!$G2209)+Reference!G$13</f>
        <v>2046.6526912149559</v>
      </c>
      <c r="N2209" s="36">
        <f>(Reference!H$12*List!$G2209)+Reference!H$13</f>
        <v>2124.5848647760567</v>
      </c>
      <c r="O2209" s="36">
        <f>(Reference!I$12*List!$G2209)+Reference!I$13</f>
        <v>2208.1568666869734</v>
      </c>
      <c r="P2209" s="36">
        <f>(Reference!J$12*List!$G2209)+Reference!J$13</f>
        <v>2556.2880893711017</v>
      </c>
      <c r="Q2209" s="36">
        <f>(Reference!K$12*List!$G2209)+Reference!K$13</f>
        <v>2637.2965329411936</v>
      </c>
      <c r="R2209" s="36">
        <f>(Reference!L$12*List!$G2209)+Reference!L$13</f>
        <v>2845.457470216239</v>
      </c>
      <c r="S2209" s="36">
        <f>(Reference!M$12*List!$G2209)+Reference!M$13</f>
        <v>3399.6987835027512</v>
      </c>
      <c r="T2209" s="36">
        <f>(Reference!N$12*List!$G2209)+Reference!N$13</f>
        <v>13713.919411980805</v>
      </c>
      <c r="U2209" s="12">
        <f>(Reference!O$12*List!$G2209)+Reference!O$13</f>
        <v>509.72768625641555</v>
      </c>
      <c r="V2209" s="12">
        <f>(Reference!P$12*List!$G2209)+Reference!P$13</f>
        <v>718.25264881585849</v>
      </c>
      <c r="W2209" s="12">
        <f>(Reference!Q$12*List!$G2209)+Reference!Q$13</f>
        <v>359.12632440792925</v>
      </c>
      <c r="X2209" s="54"/>
      <c r="Y2209" s="1" t="str">
        <f t="shared" si="69"/>
        <v>Marshall County, Oklahoma</v>
      </c>
      <c r="Z2209" s="41" t="s">
        <v>252</v>
      </c>
      <c r="AA2209" s="40" t="s">
        <v>2225</v>
      </c>
      <c r="AB2209" s="44" t="s">
        <v>1997</v>
      </c>
      <c r="AC2209" s="63"/>
      <c r="AD2209" s="57">
        <f t="shared" si="68"/>
        <v>0.76950000000000007</v>
      </c>
    </row>
    <row r="2210" spans="1:30" x14ac:dyDescent="0.3">
      <c r="A2210" s="47">
        <v>37480</v>
      </c>
      <c r="B2210" s="19">
        <v>99937</v>
      </c>
      <c r="C2210" s="49" t="s">
        <v>2513</v>
      </c>
      <c r="D2210" s="41" t="s">
        <v>1659</v>
      </c>
      <c r="E2210" s="44" t="s">
        <v>1997</v>
      </c>
      <c r="F2210" s="18" t="s">
        <v>7</v>
      </c>
      <c r="G2210" s="16">
        <v>0.76950000000000007</v>
      </c>
      <c r="H2210" s="36">
        <f>(Reference!B$12*List!$G2210)+Reference!B$13</f>
        <v>785.38198752871972</v>
      </c>
      <c r="I2210" s="36">
        <f>(Reference!C$12*List!$G2210)+Reference!C$13</f>
        <v>1171.9665853252329</v>
      </c>
      <c r="J2210" s="36">
        <f>(Reference!D$12*List!$G2210)+Reference!D$13</f>
        <v>1402.6868359995444</v>
      </c>
      <c r="K2210" s="36">
        <f>(Reference!E$12*List!$G2210)+Reference!E$13</f>
        <v>1734.9239969705529</v>
      </c>
      <c r="L2210" s="36">
        <f>(Reference!F$12*List!$G2210)+Reference!F$13</f>
        <v>1807.2163421818373</v>
      </c>
      <c r="M2210" s="36">
        <f>(Reference!G$12*List!$G2210)+Reference!G$13</f>
        <v>2046.6526912149559</v>
      </c>
      <c r="N2210" s="36">
        <f>(Reference!H$12*List!$G2210)+Reference!H$13</f>
        <v>2124.5848647760567</v>
      </c>
      <c r="O2210" s="36">
        <f>(Reference!I$12*List!$G2210)+Reference!I$13</f>
        <v>2208.1568666869734</v>
      </c>
      <c r="P2210" s="36">
        <f>(Reference!J$12*List!$G2210)+Reference!J$13</f>
        <v>2556.2880893711017</v>
      </c>
      <c r="Q2210" s="36">
        <f>(Reference!K$12*List!$G2210)+Reference!K$13</f>
        <v>2637.2965329411936</v>
      </c>
      <c r="R2210" s="36">
        <f>(Reference!L$12*List!$G2210)+Reference!L$13</f>
        <v>2845.457470216239</v>
      </c>
      <c r="S2210" s="36">
        <f>(Reference!M$12*List!$G2210)+Reference!M$13</f>
        <v>3399.6987835027512</v>
      </c>
      <c r="T2210" s="36">
        <f>(Reference!N$12*List!$G2210)+Reference!N$13</f>
        <v>13713.919411980805</v>
      </c>
      <c r="U2210" s="12">
        <f>(Reference!O$12*List!$G2210)+Reference!O$13</f>
        <v>509.72768625641555</v>
      </c>
      <c r="V2210" s="12">
        <f>(Reference!P$12*List!$G2210)+Reference!P$13</f>
        <v>718.25264881585849</v>
      </c>
      <c r="W2210" s="12">
        <f>(Reference!Q$12*List!$G2210)+Reference!Q$13</f>
        <v>359.12632440792925</v>
      </c>
      <c r="X2210" s="54"/>
      <c r="Y2210" s="1" t="str">
        <f t="shared" si="69"/>
        <v>Mayes County, Oklahoma</v>
      </c>
      <c r="Z2210" s="41" t="s">
        <v>1659</v>
      </c>
      <c r="AA2210" s="40" t="s">
        <v>2225</v>
      </c>
      <c r="AB2210" s="44" t="s">
        <v>1997</v>
      </c>
      <c r="AC2210" s="63"/>
      <c r="AD2210" s="57">
        <f t="shared" si="68"/>
        <v>0.76950000000000007</v>
      </c>
    </row>
    <row r="2211" spans="1:30" x14ac:dyDescent="0.3">
      <c r="A2211" s="47">
        <v>37430</v>
      </c>
      <c r="B2211" s="28">
        <v>36420</v>
      </c>
      <c r="C2211" s="49" t="s">
        <v>2514</v>
      </c>
      <c r="D2211" s="40" t="s">
        <v>560</v>
      </c>
      <c r="E2211" s="43" t="s">
        <v>1997</v>
      </c>
      <c r="F2211" s="18" t="s">
        <v>6</v>
      </c>
      <c r="G2211" s="10">
        <v>0.90200000000000002</v>
      </c>
      <c r="H2211" s="36">
        <f>(Reference!B$12*List!$G2211)+Reference!B$13</f>
        <v>885.1723156219507</v>
      </c>
      <c r="I2211" s="36">
        <f>(Reference!C$12*List!$G2211)+Reference!C$13</f>
        <v>1320.8762011822325</v>
      </c>
      <c r="J2211" s="36">
        <f>(Reference!D$12*List!$G2211)+Reference!D$13</f>
        <v>1580.9116766492441</v>
      </c>
      <c r="K2211" s="36">
        <f>(Reference!E$12*List!$G2211)+Reference!E$13</f>
        <v>1955.3627613217409</v>
      </c>
      <c r="L2211" s="36">
        <f>(Reference!F$12*List!$G2211)+Reference!F$13</f>
        <v>2036.840543634738</v>
      </c>
      <c r="M2211" s="36">
        <f>(Reference!G$12*List!$G2211)+Reference!G$13</f>
        <v>2306.699581508281</v>
      </c>
      <c r="N2211" s="36">
        <f>(Reference!H$12*List!$G2211)+Reference!H$13</f>
        <v>2394.5337865549154</v>
      </c>
      <c r="O2211" s="36">
        <f>(Reference!I$12*List!$G2211)+Reference!I$13</f>
        <v>2488.7244143351882</v>
      </c>
      <c r="P2211" s="36">
        <f>(Reference!J$12*List!$G2211)+Reference!J$13</f>
        <v>2881.0890539843022</v>
      </c>
      <c r="Q2211" s="36">
        <f>(Reference!K$12*List!$G2211)+Reference!K$13</f>
        <v>2972.3903987038311</v>
      </c>
      <c r="R2211" s="36">
        <f>(Reference!L$12*List!$G2211)+Reference!L$13</f>
        <v>3207.0001832362896</v>
      </c>
      <c r="S2211" s="36">
        <f>(Reference!M$12*List!$G2211)+Reference!M$13</f>
        <v>3831.6631809692667</v>
      </c>
      <c r="T2211" s="36">
        <f>(Reference!N$12*List!$G2211)+Reference!N$13</f>
        <v>15456.404647568983</v>
      </c>
      <c r="U2211" s="12">
        <f>(Reference!O$12*List!$G2211)+Reference!O$13</f>
        <v>574.49348666620801</v>
      </c>
      <c r="V2211" s="12">
        <f>(Reference!P$12*List!$G2211)+Reference!P$13</f>
        <v>809.51354939329326</v>
      </c>
      <c r="W2211" s="12">
        <f>(Reference!Q$12*List!$G2211)+Reference!Q$13</f>
        <v>404.75677469664663</v>
      </c>
      <c r="X2211" s="54"/>
      <c r="Y2211" s="1" t="str">
        <f t="shared" si="69"/>
        <v>Mc Clain County, Oklahoma</v>
      </c>
      <c r="Z2211" s="40" t="s">
        <v>560</v>
      </c>
      <c r="AA2211" s="40" t="s">
        <v>2225</v>
      </c>
      <c r="AB2211" s="43" t="s">
        <v>1997</v>
      </c>
      <c r="AC2211" s="62"/>
      <c r="AD2211" s="57">
        <f t="shared" si="68"/>
        <v>0.90200000000000002</v>
      </c>
    </row>
    <row r="2212" spans="1:30" x14ac:dyDescent="0.3">
      <c r="A2212" s="47">
        <v>37440</v>
      </c>
      <c r="B2212" s="19">
        <v>99937</v>
      </c>
      <c r="C2212" s="49" t="s">
        <v>2513</v>
      </c>
      <c r="D2212" s="41" t="s">
        <v>1657</v>
      </c>
      <c r="E2212" s="44" t="s">
        <v>1997</v>
      </c>
      <c r="F2212" s="18" t="s">
        <v>7</v>
      </c>
      <c r="G2212" s="16">
        <v>0.76950000000000007</v>
      </c>
      <c r="H2212" s="36">
        <f>(Reference!B$12*List!$G2212)+Reference!B$13</f>
        <v>785.38198752871972</v>
      </c>
      <c r="I2212" s="36">
        <f>(Reference!C$12*List!$G2212)+Reference!C$13</f>
        <v>1171.9665853252329</v>
      </c>
      <c r="J2212" s="36">
        <f>(Reference!D$12*List!$G2212)+Reference!D$13</f>
        <v>1402.6868359995444</v>
      </c>
      <c r="K2212" s="36">
        <f>(Reference!E$12*List!$G2212)+Reference!E$13</f>
        <v>1734.9239969705529</v>
      </c>
      <c r="L2212" s="36">
        <f>(Reference!F$12*List!$G2212)+Reference!F$13</f>
        <v>1807.2163421818373</v>
      </c>
      <c r="M2212" s="36">
        <f>(Reference!G$12*List!$G2212)+Reference!G$13</f>
        <v>2046.6526912149559</v>
      </c>
      <c r="N2212" s="36">
        <f>(Reference!H$12*List!$G2212)+Reference!H$13</f>
        <v>2124.5848647760567</v>
      </c>
      <c r="O2212" s="36">
        <f>(Reference!I$12*List!$G2212)+Reference!I$13</f>
        <v>2208.1568666869734</v>
      </c>
      <c r="P2212" s="36">
        <f>(Reference!J$12*List!$G2212)+Reference!J$13</f>
        <v>2556.2880893711017</v>
      </c>
      <c r="Q2212" s="36">
        <f>(Reference!K$12*List!$G2212)+Reference!K$13</f>
        <v>2637.2965329411936</v>
      </c>
      <c r="R2212" s="36">
        <f>(Reference!L$12*List!$G2212)+Reference!L$13</f>
        <v>2845.457470216239</v>
      </c>
      <c r="S2212" s="36">
        <f>(Reference!M$12*List!$G2212)+Reference!M$13</f>
        <v>3399.6987835027512</v>
      </c>
      <c r="T2212" s="36">
        <f>(Reference!N$12*List!$G2212)+Reference!N$13</f>
        <v>13713.919411980805</v>
      </c>
      <c r="U2212" s="12">
        <f>(Reference!O$12*List!$G2212)+Reference!O$13</f>
        <v>509.72768625641555</v>
      </c>
      <c r="V2212" s="12">
        <f>(Reference!P$12*List!$G2212)+Reference!P$13</f>
        <v>718.25264881585849</v>
      </c>
      <c r="W2212" s="12">
        <f>(Reference!Q$12*List!$G2212)+Reference!Q$13</f>
        <v>359.12632440792925</v>
      </c>
      <c r="X2212" s="54"/>
      <c r="Y2212" s="1" t="str">
        <f t="shared" si="69"/>
        <v>Mc Curtain County, Oklahoma</v>
      </c>
      <c r="Z2212" s="41" t="s">
        <v>1657</v>
      </c>
      <c r="AA2212" s="40" t="s">
        <v>2225</v>
      </c>
      <c r="AB2212" s="44" t="s">
        <v>1997</v>
      </c>
      <c r="AC2212" s="63"/>
      <c r="AD2212" s="57">
        <f t="shared" si="68"/>
        <v>0.76950000000000007</v>
      </c>
    </row>
    <row r="2213" spans="1:30" x14ac:dyDescent="0.3">
      <c r="A2213" s="47">
        <v>37450</v>
      </c>
      <c r="B2213" s="19">
        <v>99937</v>
      </c>
      <c r="C2213" s="49" t="s">
        <v>2513</v>
      </c>
      <c r="D2213" s="41" t="s">
        <v>205</v>
      </c>
      <c r="E2213" s="44" t="s">
        <v>1997</v>
      </c>
      <c r="F2213" s="18" t="s">
        <v>7</v>
      </c>
      <c r="G2213" s="16">
        <v>0.76950000000000007</v>
      </c>
      <c r="H2213" s="36">
        <f>(Reference!B$12*List!$G2213)+Reference!B$13</f>
        <v>785.38198752871972</v>
      </c>
      <c r="I2213" s="36">
        <f>(Reference!C$12*List!$G2213)+Reference!C$13</f>
        <v>1171.9665853252329</v>
      </c>
      <c r="J2213" s="36">
        <f>(Reference!D$12*List!$G2213)+Reference!D$13</f>
        <v>1402.6868359995444</v>
      </c>
      <c r="K2213" s="36">
        <f>(Reference!E$12*List!$G2213)+Reference!E$13</f>
        <v>1734.9239969705529</v>
      </c>
      <c r="L2213" s="36">
        <f>(Reference!F$12*List!$G2213)+Reference!F$13</f>
        <v>1807.2163421818373</v>
      </c>
      <c r="M2213" s="36">
        <f>(Reference!G$12*List!$G2213)+Reference!G$13</f>
        <v>2046.6526912149559</v>
      </c>
      <c r="N2213" s="36">
        <f>(Reference!H$12*List!$G2213)+Reference!H$13</f>
        <v>2124.5848647760567</v>
      </c>
      <c r="O2213" s="36">
        <f>(Reference!I$12*List!$G2213)+Reference!I$13</f>
        <v>2208.1568666869734</v>
      </c>
      <c r="P2213" s="36">
        <f>(Reference!J$12*List!$G2213)+Reference!J$13</f>
        <v>2556.2880893711017</v>
      </c>
      <c r="Q2213" s="36">
        <f>(Reference!K$12*List!$G2213)+Reference!K$13</f>
        <v>2637.2965329411936</v>
      </c>
      <c r="R2213" s="36">
        <f>(Reference!L$12*List!$G2213)+Reference!L$13</f>
        <v>2845.457470216239</v>
      </c>
      <c r="S2213" s="36">
        <f>(Reference!M$12*List!$G2213)+Reference!M$13</f>
        <v>3399.6987835027512</v>
      </c>
      <c r="T2213" s="36">
        <f>(Reference!N$12*List!$G2213)+Reference!N$13</f>
        <v>13713.919411980805</v>
      </c>
      <c r="U2213" s="12">
        <f>(Reference!O$12*List!$G2213)+Reference!O$13</f>
        <v>509.72768625641555</v>
      </c>
      <c r="V2213" s="12">
        <f>(Reference!P$12*List!$G2213)+Reference!P$13</f>
        <v>718.25264881585849</v>
      </c>
      <c r="W2213" s="12">
        <f>(Reference!Q$12*List!$G2213)+Reference!Q$13</f>
        <v>359.12632440792925</v>
      </c>
      <c r="X2213" s="54"/>
      <c r="Y2213" s="1" t="str">
        <f t="shared" si="69"/>
        <v>Mc Intosh County, Oklahoma</v>
      </c>
      <c r="Z2213" s="41" t="s">
        <v>205</v>
      </c>
      <c r="AA2213" s="40" t="s">
        <v>2225</v>
      </c>
      <c r="AB2213" s="44" t="s">
        <v>1997</v>
      </c>
      <c r="AC2213" s="63"/>
      <c r="AD2213" s="57">
        <f t="shared" si="68"/>
        <v>0.76950000000000007</v>
      </c>
    </row>
    <row r="2214" spans="1:30" x14ac:dyDescent="0.3">
      <c r="A2214" s="47">
        <v>37490</v>
      </c>
      <c r="B2214" s="19">
        <v>99937</v>
      </c>
      <c r="C2214" s="49" t="s">
        <v>2513</v>
      </c>
      <c r="D2214" s="41" t="s">
        <v>208</v>
      </c>
      <c r="E2214" s="44" t="s">
        <v>1997</v>
      </c>
      <c r="F2214" s="18" t="s">
        <v>7</v>
      </c>
      <c r="G2214" s="16">
        <v>0.76950000000000007</v>
      </c>
      <c r="H2214" s="36">
        <f>(Reference!B$12*List!$G2214)+Reference!B$13</f>
        <v>785.38198752871972</v>
      </c>
      <c r="I2214" s="36">
        <f>(Reference!C$12*List!$G2214)+Reference!C$13</f>
        <v>1171.9665853252329</v>
      </c>
      <c r="J2214" s="36">
        <f>(Reference!D$12*List!$G2214)+Reference!D$13</f>
        <v>1402.6868359995444</v>
      </c>
      <c r="K2214" s="36">
        <f>(Reference!E$12*List!$G2214)+Reference!E$13</f>
        <v>1734.9239969705529</v>
      </c>
      <c r="L2214" s="36">
        <f>(Reference!F$12*List!$G2214)+Reference!F$13</f>
        <v>1807.2163421818373</v>
      </c>
      <c r="M2214" s="36">
        <f>(Reference!G$12*List!$G2214)+Reference!G$13</f>
        <v>2046.6526912149559</v>
      </c>
      <c r="N2214" s="36">
        <f>(Reference!H$12*List!$G2214)+Reference!H$13</f>
        <v>2124.5848647760567</v>
      </c>
      <c r="O2214" s="36">
        <f>(Reference!I$12*List!$G2214)+Reference!I$13</f>
        <v>2208.1568666869734</v>
      </c>
      <c r="P2214" s="36">
        <f>(Reference!J$12*List!$G2214)+Reference!J$13</f>
        <v>2556.2880893711017</v>
      </c>
      <c r="Q2214" s="36">
        <f>(Reference!K$12*List!$G2214)+Reference!K$13</f>
        <v>2637.2965329411936</v>
      </c>
      <c r="R2214" s="36">
        <f>(Reference!L$12*List!$G2214)+Reference!L$13</f>
        <v>2845.457470216239</v>
      </c>
      <c r="S2214" s="36">
        <f>(Reference!M$12*List!$G2214)+Reference!M$13</f>
        <v>3399.6987835027512</v>
      </c>
      <c r="T2214" s="36">
        <f>(Reference!N$12*List!$G2214)+Reference!N$13</f>
        <v>13713.919411980805</v>
      </c>
      <c r="U2214" s="12">
        <f>(Reference!O$12*List!$G2214)+Reference!O$13</f>
        <v>509.72768625641555</v>
      </c>
      <c r="V2214" s="12">
        <f>(Reference!P$12*List!$G2214)+Reference!P$13</f>
        <v>718.25264881585849</v>
      </c>
      <c r="W2214" s="12">
        <f>(Reference!Q$12*List!$G2214)+Reference!Q$13</f>
        <v>359.12632440792925</v>
      </c>
      <c r="X2214" s="54"/>
      <c r="Y2214" s="1" t="str">
        <f t="shared" si="69"/>
        <v>Murray County, Oklahoma</v>
      </c>
      <c r="Z2214" s="41" t="s">
        <v>208</v>
      </c>
      <c r="AA2214" s="40" t="s">
        <v>2225</v>
      </c>
      <c r="AB2214" s="44" t="s">
        <v>1997</v>
      </c>
      <c r="AC2214" s="63"/>
      <c r="AD2214" s="57">
        <f t="shared" si="68"/>
        <v>0.76950000000000007</v>
      </c>
    </row>
    <row r="2215" spans="1:30" x14ac:dyDescent="0.3">
      <c r="A2215" s="47">
        <v>37500</v>
      </c>
      <c r="B2215" s="19">
        <v>99937</v>
      </c>
      <c r="C2215" s="49" t="s">
        <v>2513</v>
      </c>
      <c r="D2215" s="41" t="s">
        <v>1660</v>
      </c>
      <c r="E2215" s="44" t="s">
        <v>1997</v>
      </c>
      <c r="F2215" s="18" t="s">
        <v>7</v>
      </c>
      <c r="G2215" s="16">
        <v>0.76950000000000007</v>
      </c>
      <c r="H2215" s="36">
        <f>(Reference!B$12*List!$G2215)+Reference!B$13</f>
        <v>785.38198752871972</v>
      </c>
      <c r="I2215" s="36">
        <f>(Reference!C$12*List!$G2215)+Reference!C$13</f>
        <v>1171.9665853252329</v>
      </c>
      <c r="J2215" s="36">
        <f>(Reference!D$12*List!$G2215)+Reference!D$13</f>
        <v>1402.6868359995444</v>
      </c>
      <c r="K2215" s="36">
        <f>(Reference!E$12*List!$G2215)+Reference!E$13</f>
        <v>1734.9239969705529</v>
      </c>
      <c r="L2215" s="36">
        <f>(Reference!F$12*List!$G2215)+Reference!F$13</f>
        <v>1807.2163421818373</v>
      </c>
      <c r="M2215" s="36">
        <f>(Reference!G$12*List!$G2215)+Reference!G$13</f>
        <v>2046.6526912149559</v>
      </c>
      <c r="N2215" s="36">
        <f>(Reference!H$12*List!$G2215)+Reference!H$13</f>
        <v>2124.5848647760567</v>
      </c>
      <c r="O2215" s="36">
        <f>(Reference!I$12*List!$G2215)+Reference!I$13</f>
        <v>2208.1568666869734</v>
      </c>
      <c r="P2215" s="36">
        <f>(Reference!J$12*List!$G2215)+Reference!J$13</f>
        <v>2556.2880893711017</v>
      </c>
      <c r="Q2215" s="36">
        <f>(Reference!K$12*List!$G2215)+Reference!K$13</f>
        <v>2637.2965329411936</v>
      </c>
      <c r="R2215" s="36">
        <f>(Reference!L$12*List!$G2215)+Reference!L$13</f>
        <v>2845.457470216239</v>
      </c>
      <c r="S2215" s="36">
        <f>(Reference!M$12*List!$G2215)+Reference!M$13</f>
        <v>3399.6987835027512</v>
      </c>
      <c r="T2215" s="36">
        <f>(Reference!N$12*List!$G2215)+Reference!N$13</f>
        <v>13713.919411980805</v>
      </c>
      <c r="U2215" s="12">
        <f>(Reference!O$12*List!$G2215)+Reference!O$13</f>
        <v>509.72768625641555</v>
      </c>
      <c r="V2215" s="12">
        <f>(Reference!P$12*List!$G2215)+Reference!P$13</f>
        <v>718.25264881585849</v>
      </c>
      <c r="W2215" s="12">
        <f>(Reference!Q$12*List!$G2215)+Reference!Q$13</f>
        <v>359.12632440792925</v>
      </c>
      <c r="X2215" s="54"/>
      <c r="Y2215" s="1" t="str">
        <f t="shared" si="69"/>
        <v>Muskogee County, Oklahoma</v>
      </c>
      <c r="Z2215" s="41" t="s">
        <v>1660</v>
      </c>
      <c r="AA2215" s="40" t="s">
        <v>2225</v>
      </c>
      <c r="AB2215" s="44" t="s">
        <v>1997</v>
      </c>
      <c r="AC2215" s="63"/>
      <c r="AD2215" s="57">
        <f t="shared" si="68"/>
        <v>0.76950000000000007</v>
      </c>
    </row>
    <row r="2216" spans="1:30" x14ac:dyDescent="0.3">
      <c r="A2216" s="47">
        <v>37510</v>
      </c>
      <c r="B2216" s="19">
        <v>99937</v>
      </c>
      <c r="C2216" s="49" t="s">
        <v>2513</v>
      </c>
      <c r="D2216" s="41" t="s">
        <v>1183</v>
      </c>
      <c r="E2216" s="44" t="s">
        <v>1997</v>
      </c>
      <c r="F2216" s="18" t="s">
        <v>7</v>
      </c>
      <c r="G2216" s="16">
        <v>0.76950000000000007</v>
      </c>
      <c r="H2216" s="36">
        <f>(Reference!B$12*List!$G2216)+Reference!B$13</f>
        <v>785.38198752871972</v>
      </c>
      <c r="I2216" s="36">
        <f>(Reference!C$12*List!$G2216)+Reference!C$13</f>
        <v>1171.9665853252329</v>
      </c>
      <c r="J2216" s="36">
        <f>(Reference!D$12*List!$G2216)+Reference!D$13</f>
        <v>1402.6868359995444</v>
      </c>
      <c r="K2216" s="36">
        <f>(Reference!E$12*List!$G2216)+Reference!E$13</f>
        <v>1734.9239969705529</v>
      </c>
      <c r="L2216" s="36">
        <f>(Reference!F$12*List!$G2216)+Reference!F$13</f>
        <v>1807.2163421818373</v>
      </c>
      <c r="M2216" s="36">
        <f>(Reference!G$12*List!$G2216)+Reference!G$13</f>
        <v>2046.6526912149559</v>
      </c>
      <c r="N2216" s="36">
        <f>(Reference!H$12*List!$G2216)+Reference!H$13</f>
        <v>2124.5848647760567</v>
      </c>
      <c r="O2216" s="36">
        <f>(Reference!I$12*List!$G2216)+Reference!I$13</f>
        <v>2208.1568666869734</v>
      </c>
      <c r="P2216" s="36">
        <f>(Reference!J$12*List!$G2216)+Reference!J$13</f>
        <v>2556.2880893711017</v>
      </c>
      <c r="Q2216" s="36">
        <f>(Reference!K$12*List!$G2216)+Reference!K$13</f>
        <v>2637.2965329411936</v>
      </c>
      <c r="R2216" s="36">
        <f>(Reference!L$12*List!$G2216)+Reference!L$13</f>
        <v>2845.457470216239</v>
      </c>
      <c r="S2216" s="36">
        <f>(Reference!M$12*List!$G2216)+Reference!M$13</f>
        <v>3399.6987835027512</v>
      </c>
      <c r="T2216" s="36">
        <f>(Reference!N$12*List!$G2216)+Reference!N$13</f>
        <v>13713.919411980805</v>
      </c>
      <c r="U2216" s="12">
        <f>(Reference!O$12*List!$G2216)+Reference!O$13</f>
        <v>509.72768625641555</v>
      </c>
      <c r="V2216" s="12">
        <f>(Reference!P$12*List!$G2216)+Reference!P$13</f>
        <v>718.25264881585849</v>
      </c>
      <c r="W2216" s="12">
        <f>(Reference!Q$12*List!$G2216)+Reference!Q$13</f>
        <v>359.12632440792925</v>
      </c>
      <c r="X2216" s="54"/>
      <c r="Y2216" s="1" t="str">
        <f t="shared" si="69"/>
        <v>Noble County, Oklahoma</v>
      </c>
      <c r="Z2216" s="41" t="s">
        <v>1183</v>
      </c>
      <c r="AA2216" s="40" t="s">
        <v>2225</v>
      </c>
      <c r="AB2216" s="44" t="s">
        <v>1997</v>
      </c>
      <c r="AC2216" s="63"/>
      <c r="AD2216" s="57">
        <f t="shared" si="68"/>
        <v>0.76950000000000007</v>
      </c>
    </row>
    <row r="2217" spans="1:30" x14ac:dyDescent="0.3">
      <c r="A2217" s="47">
        <v>37520</v>
      </c>
      <c r="B2217" s="19">
        <v>99937</v>
      </c>
      <c r="C2217" s="49" t="s">
        <v>2513</v>
      </c>
      <c r="D2217" s="41" t="s">
        <v>1661</v>
      </c>
      <c r="E2217" s="44" t="s">
        <v>1997</v>
      </c>
      <c r="F2217" s="18" t="s">
        <v>7</v>
      </c>
      <c r="G2217" s="16">
        <v>0.76950000000000007</v>
      </c>
      <c r="H2217" s="36">
        <f>(Reference!B$12*List!$G2217)+Reference!B$13</f>
        <v>785.38198752871972</v>
      </c>
      <c r="I2217" s="36">
        <f>(Reference!C$12*List!$G2217)+Reference!C$13</f>
        <v>1171.9665853252329</v>
      </c>
      <c r="J2217" s="36">
        <f>(Reference!D$12*List!$G2217)+Reference!D$13</f>
        <v>1402.6868359995444</v>
      </c>
      <c r="K2217" s="36">
        <f>(Reference!E$12*List!$G2217)+Reference!E$13</f>
        <v>1734.9239969705529</v>
      </c>
      <c r="L2217" s="36">
        <f>(Reference!F$12*List!$G2217)+Reference!F$13</f>
        <v>1807.2163421818373</v>
      </c>
      <c r="M2217" s="36">
        <f>(Reference!G$12*List!$G2217)+Reference!G$13</f>
        <v>2046.6526912149559</v>
      </c>
      <c r="N2217" s="36">
        <f>(Reference!H$12*List!$G2217)+Reference!H$13</f>
        <v>2124.5848647760567</v>
      </c>
      <c r="O2217" s="36">
        <f>(Reference!I$12*List!$G2217)+Reference!I$13</f>
        <v>2208.1568666869734</v>
      </c>
      <c r="P2217" s="36">
        <f>(Reference!J$12*List!$G2217)+Reference!J$13</f>
        <v>2556.2880893711017</v>
      </c>
      <c r="Q2217" s="36">
        <f>(Reference!K$12*List!$G2217)+Reference!K$13</f>
        <v>2637.2965329411936</v>
      </c>
      <c r="R2217" s="36">
        <f>(Reference!L$12*List!$G2217)+Reference!L$13</f>
        <v>2845.457470216239</v>
      </c>
      <c r="S2217" s="36">
        <f>(Reference!M$12*List!$G2217)+Reference!M$13</f>
        <v>3399.6987835027512</v>
      </c>
      <c r="T2217" s="36">
        <f>(Reference!N$12*List!$G2217)+Reference!N$13</f>
        <v>13713.919411980805</v>
      </c>
      <c r="U2217" s="12">
        <f>(Reference!O$12*List!$G2217)+Reference!O$13</f>
        <v>509.72768625641555</v>
      </c>
      <c r="V2217" s="12">
        <f>(Reference!P$12*List!$G2217)+Reference!P$13</f>
        <v>718.25264881585849</v>
      </c>
      <c r="W2217" s="12">
        <f>(Reference!Q$12*List!$G2217)+Reference!Q$13</f>
        <v>359.12632440792925</v>
      </c>
      <c r="X2217" s="54"/>
      <c r="Y2217" s="1" t="str">
        <f t="shared" si="69"/>
        <v>Nowata County, Oklahoma</v>
      </c>
      <c r="Z2217" s="41" t="s">
        <v>1661</v>
      </c>
      <c r="AA2217" s="40" t="s">
        <v>2225</v>
      </c>
      <c r="AB2217" s="44" t="s">
        <v>1997</v>
      </c>
      <c r="AC2217" s="63"/>
      <c r="AD2217" s="57">
        <f t="shared" si="68"/>
        <v>0.76950000000000007</v>
      </c>
    </row>
    <row r="2218" spans="1:30" x14ac:dyDescent="0.3">
      <c r="A2218" s="47">
        <v>37530</v>
      </c>
      <c r="B2218" s="19">
        <v>99937</v>
      </c>
      <c r="C2218" s="49" t="s">
        <v>2513</v>
      </c>
      <c r="D2218" s="41" t="s">
        <v>1662</v>
      </c>
      <c r="E2218" s="44" t="s">
        <v>1997</v>
      </c>
      <c r="F2218" s="18" t="s">
        <v>7</v>
      </c>
      <c r="G2218" s="16">
        <v>0.76950000000000007</v>
      </c>
      <c r="H2218" s="36">
        <f>(Reference!B$12*List!$G2218)+Reference!B$13</f>
        <v>785.38198752871972</v>
      </c>
      <c r="I2218" s="36">
        <f>(Reference!C$12*List!$G2218)+Reference!C$13</f>
        <v>1171.9665853252329</v>
      </c>
      <c r="J2218" s="36">
        <f>(Reference!D$12*List!$G2218)+Reference!D$13</f>
        <v>1402.6868359995444</v>
      </c>
      <c r="K2218" s="36">
        <f>(Reference!E$12*List!$G2218)+Reference!E$13</f>
        <v>1734.9239969705529</v>
      </c>
      <c r="L2218" s="36">
        <f>(Reference!F$12*List!$G2218)+Reference!F$13</f>
        <v>1807.2163421818373</v>
      </c>
      <c r="M2218" s="36">
        <f>(Reference!G$12*List!$G2218)+Reference!G$13</f>
        <v>2046.6526912149559</v>
      </c>
      <c r="N2218" s="36">
        <f>(Reference!H$12*List!$G2218)+Reference!H$13</f>
        <v>2124.5848647760567</v>
      </c>
      <c r="O2218" s="36">
        <f>(Reference!I$12*List!$G2218)+Reference!I$13</f>
        <v>2208.1568666869734</v>
      </c>
      <c r="P2218" s="36">
        <f>(Reference!J$12*List!$G2218)+Reference!J$13</f>
        <v>2556.2880893711017</v>
      </c>
      <c r="Q2218" s="36">
        <f>(Reference!K$12*List!$G2218)+Reference!K$13</f>
        <v>2637.2965329411936</v>
      </c>
      <c r="R2218" s="36">
        <f>(Reference!L$12*List!$G2218)+Reference!L$13</f>
        <v>2845.457470216239</v>
      </c>
      <c r="S2218" s="36">
        <f>(Reference!M$12*List!$G2218)+Reference!M$13</f>
        <v>3399.6987835027512</v>
      </c>
      <c r="T2218" s="36">
        <f>(Reference!N$12*List!$G2218)+Reference!N$13</f>
        <v>13713.919411980805</v>
      </c>
      <c r="U2218" s="12">
        <f>(Reference!O$12*List!$G2218)+Reference!O$13</f>
        <v>509.72768625641555</v>
      </c>
      <c r="V2218" s="12">
        <f>(Reference!P$12*List!$G2218)+Reference!P$13</f>
        <v>718.25264881585849</v>
      </c>
      <c r="W2218" s="12">
        <f>(Reference!Q$12*List!$G2218)+Reference!Q$13</f>
        <v>359.12632440792925</v>
      </c>
      <c r="X2218" s="54"/>
      <c r="Y2218" s="1" t="str">
        <f t="shared" si="69"/>
        <v>Okfuskee County, Oklahoma</v>
      </c>
      <c r="Z2218" s="41" t="s">
        <v>1662</v>
      </c>
      <c r="AA2218" s="40" t="s">
        <v>2225</v>
      </c>
      <c r="AB2218" s="44" t="s">
        <v>1997</v>
      </c>
      <c r="AC2218" s="63"/>
      <c r="AD2218" s="57">
        <f t="shared" si="68"/>
        <v>0.76950000000000007</v>
      </c>
    </row>
    <row r="2219" spans="1:30" x14ac:dyDescent="0.3">
      <c r="A2219" s="47">
        <v>37540</v>
      </c>
      <c r="B2219" s="28">
        <v>36420</v>
      </c>
      <c r="C2219" s="49" t="s">
        <v>2514</v>
      </c>
      <c r="D2219" s="40" t="s">
        <v>561</v>
      </c>
      <c r="E2219" s="43" t="s">
        <v>1997</v>
      </c>
      <c r="F2219" s="18" t="s">
        <v>6</v>
      </c>
      <c r="G2219" s="10">
        <v>0.90200000000000002</v>
      </c>
      <c r="H2219" s="36">
        <f>(Reference!B$12*List!$G2219)+Reference!B$13</f>
        <v>885.1723156219507</v>
      </c>
      <c r="I2219" s="36">
        <f>(Reference!C$12*List!$G2219)+Reference!C$13</f>
        <v>1320.8762011822325</v>
      </c>
      <c r="J2219" s="36">
        <f>(Reference!D$12*List!$G2219)+Reference!D$13</f>
        <v>1580.9116766492441</v>
      </c>
      <c r="K2219" s="36">
        <f>(Reference!E$12*List!$G2219)+Reference!E$13</f>
        <v>1955.3627613217409</v>
      </c>
      <c r="L2219" s="36">
        <f>(Reference!F$12*List!$G2219)+Reference!F$13</f>
        <v>2036.840543634738</v>
      </c>
      <c r="M2219" s="36">
        <f>(Reference!G$12*List!$G2219)+Reference!G$13</f>
        <v>2306.699581508281</v>
      </c>
      <c r="N2219" s="36">
        <f>(Reference!H$12*List!$G2219)+Reference!H$13</f>
        <v>2394.5337865549154</v>
      </c>
      <c r="O2219" s="36">
        <f>(Reference!I$12*List!$G2219)+Reference!I$13</f>
        <v>2488.7244143351882</v>
      </c>
      <c r="P2219" s="36">
        <f>(Reference!J$12*List!$G2219)+Reference!J$13</f>
        <v>2881.0890539843022</v>
      </c>
      <c r="Q2219" s="36">
        <f>(Reference!K$12*List!$G2219)+Reference!K$13</f>
        <v>2972.3903987038311</v>
      </c>
      <c r="R2219" s="36">
        <f>(Reference!L$12*List!$G2219)+Reference!L$13</f>
        <v>3207.0001832362896</v>
      </c>
      <c r="S2219" s="36">
        <f>(Reference!M$12*List!$G2219)+Reference!M$13</f>
        <v>3831.6631809692667</v>
      </c>
      <c r="T2219" s="36">
        <f>(Reference!N$12*List!$G2219)+Reference!N$13</f>
        <v>15456.404647568983</v>
      </c>
      <c r="U2219" s="12">
        <f>(Reference!O$12*List!$G2219)+Reference!O$13</f>
        <v>574.49348666620801</v>
      </c>
      <c r="V2219" s="12">
        <f>(Reference!P$12*List!$G2219)+Reference!P$13</f>
        <v>809.51354939329326</v>
      </c>
      <c r="W2219" s="12">
        <f>(Reference!Q$12*List!$G2219)+Reference!Q$13</f>
        <v>404.75677469664663</v>
      </c>
      <c r="X2219" s="54"/>
      <c r="Y2219" s="1" t="str">
        <f t="shared" si="69"/>
        <v>Oklahoma County, Oklahoma</v>
      </c>
      <c r="Z2219" s="40" t="s">
        <v>561</v>
      </c>
      <c r="AA2219" s="40" t="s">
        <v>2225</v>
      </c>
      <c r="AB2219" s="43" t="s">
        <v>1997</v>
      </c>
      <c r="AC2219" s="62"/>
      <c r="AD2219" s="57">
        <f t="shared" si="68"/>
        <v>0.90200000000000002</v>
      </c>
    </row>
    <row r="2220" spans="1:30" x14ac:dyDescent="0.3">
      <c r="A2220" s="47">
        <v>37550</v>
      </c>
      <c r="B2220" s="28">
        <v>46140</v>
      </c>
      <c r="C2220" s="49" t="s">
        <v>2516</v>
      </c>
      <c r="D2220" s="40" t="s">
        <v>562</v>
      </c>
      <c r="E2220" s="43" t="s">
        <v>1997</v>
      </c>
      <c r="F2220" s="18" t="s">
        <v>6</v>
      </c>
      <c r="G2220" s="10">
        <v>0.86229999999999996</v>
      </c>
      <c r="H2220" s="36">
        <f>(Reference!B$12*List!$G2220)+Reference!B$13</f>
        <v>855.2728739215637</v>
      </c>
      <c r="I2220" s="36">
        <f>(Reference!C$12*List!$G2220)+Reference!C$13</f>
        <v>1276.2595087330033</v>
      </c>
      <c r="J2220" s="36">
        <f>(Reference!D$12*List!$G2220)+Reference!D$13</f>
        <v>1527.511479111183</v>
      </c>
      <c r="K2220" s="36">
        <f>(Reference!E$12*List!$G2220)+Reference!E$13</f>
        <v>1889.3143164557621</v>
      </c>
      <c r="L2220" s="36">
        <f>(Reference!F$12*List!$G2220)+Reference!F$13</f>
        <v>1968.0399338409252</v>
      </c>
      <c r="M2220" s="36">
        <f>(Reference!G$12*List!$G2220)+Reference!G$13</f>
        <v>2228.7836453222808</v>
      </c>
      <c r="N2220" s="36">
        <f>(Reference!H$12*List!$G2220)+Reference!H$13</f>
        <v>2313.6509775389104</v>
      </c>
      <c r="O2220" s="36">
        <f>(Reference!I$12*List!$G2220)+Reference!I$13</f>
        <v>2404.6600245870059</v>
      </c>
      <c r="P2220" s="36">
        <f>(Reference!J$12*List!$G2220)+Reference!J$13</f>
        <v>2783.7713310020827</v>
      </c>
      <c r="Q2220" s="36">
        <f>(Reference!K$12*List!$G2220)+Reference!K$13</f>
        <v>2871.9886894904212</v>
      </c>
      <c r="R2220" s="36">
        <f>(Reference!L$12*List!$G2220)+Reference!L$13</f>
        <v>3098.6738005427351</v>
      </c>
      <c r="S2220" s="36">
        <f>(Reference!M$12*List!$G2220)+Reference!M$13</f>
        <v>3702.236867162318</v>
      </c>
      <c r="T2220" s="36">
        <f>(Reference!N$12*List!$G2220)+Reference!N$13</f>
        <v>14934.316618490866</v>
      </c>
      <c r="U2220" s="12">
        <f>(Reference!O$12*List!$G2220)+Reference!O$13</f>
        <v>555.08818646795316</v>
      </c>
      <c r="V2220" s="12">
        <f>(Reference!P$12*List!$G2220)+Reference!P$13</f>
        <v>782.16971729575243</v>
      </c>
      <c r="W2220" s="12">
        <f>(Reference!Q$12*List!$G2220)+Reference!Q$13</f>
        <v>391.08485864787622</v>
      </c>
      <c r="X2220" s="54"/>
      <c r="Y2220" s="1" t="str">
        <f t="shared" si="69"/>
        <v>Okmulgee County, Oklahoma</v>
      </c>
      <c r="Z2220" s="40" t="s">
        <v>562</v>
      </c>
      <c r="AA2220" s="40" t="s">
        <v>2225</v>
      </c>
      <c r="AB2220" s="43" t="s">
        <v>1997</v>
      </c>
      <c r="AC2220" s="62"/>
      <c r="AD2220" s="57">
        <f t="shared" si="68"/>
        <v>0.86229999999999996</v>
      </c>
    </row>
    <row r="2221" spans="1:30" x14ac:dyDescent="0.3">
      <c r="A2221" s="47">
        <v>37560</v>
      </c>
      <c r="B2221" s="28">
        <v>46140</v>
      </c>
      <c r="C2221" s="49" t="s">
        <v>2516</v>
      </c>
      <c r="D2221" s="40" t="s">
        <v>311</v>
      </c>
      <c r="E2221" s="43" t="s">
        <v>1997</v>
      </c>
      <c r="F2221" s="18" t="s">
        <v>6</v>
      </c>
      <c r="G2221" s="10">
        <v>0.86229999999999996</v>
      </c>
      <c r="H2221" s="36">
        <f>(Reference!B$12*List!$G2221)+Reference!B$13</f>
        <v>855.2728739215637</v>
      </c>
      <c r="I2221" s="36">
        <f>(Reference!C$12*List!$G2221)+Reference!C$13</f>
        <v>1276.2595087330033</v>
      </c>
      <c r="J2221" s="36">
        <f>(Reference!D$12*List!$G2221)+Reference!D$13</f>
        <v>1527.511479111183</v>
      </c>
      <c r="K2221" s="36">
        <f>(Reference!E$12*List!$G2221)+Reference!E$13</f>
        <v>1889.3143164557621</v>
      </c>
      <c r="L2221" s="36">
        <f>(Reference!F$12*List!$G2221)+Reference!F$13</f>
        <v>1968.0399338409252</v>
      </c>
      <c r="M2221" s="36">
        <f>(Reference!G$12*List!$G2221)+Reference!G$13</f>
        <v>2228.7836453222808</v>
      </c>
      <c r="N2221" s="36">
        <f>(Reference!H$12*List!$G2221)+Reference!H$13</f>
        <v>2313.6509775389104</v>
      </c>
      <c r="O2221" s="36">
        <f>(Reference!I$12*List!$G2221)+Reference!I$13</f>
        <v>2404.6600245870059</v>
      </c>
      <c r="P2221" s="36">
        <f>(Reference!J$12*List!$G2221)+Reference!J$13</f>
        <v>2783.7713310020827</v>
      </c>
      <c r="Q2221" s="36">
        <f>(Reference!K$12*List!$G2221)+Reference!K$13</f>
        <v>2871.9886894904212</v>
      </c>
      <c r="R2221" s="36">
        <f>(Reference!L$12*List!$G2221)+Reference!L$13</f>
        <v>3098.6738005427351</v>
      </c>
      <c r="S2221" s="36">
        <f>(Reference!M$12*List!$G2221)+Reference!M$13</f>
        <v>3702.236867162318</v>
      </c>
      <c r="T2221" s="36">
        <f>(Reference!N$12*List!$G2221)+Reference!N$13</f>
        <v>14934.316618490866</v>
      </c>
      <c r="U2221" s="12">
        <f>(Reference!O$12*List!$G2221)+Reference!O$13</f>
        <v>555.08818646795316</v>
      </c>
      <c r="V2221" s="12">
        <f>(Reference!P$12*List!$G2221)+Reference!P$13</f>
        <v>782.16971729575243</v>
      </c>
      <c r="W2221" s="12">
        <f>(Reference!Q$12*List!$G2221)+Reference!Q$13</f>
        <v>391.08485864787622</v>
      </c>
      <c r="X2221" s="54"/>
      <c r="Y2221" s="1" t="str">
        <f t="shared" si="69"/>
        <v>Osage County, Oklahoma</v>
      </c>
      <c r="Z2221" s="40" t="s">
        <v>311</v>
      </c>
      <c r="AA2221" s="40" t="s">
        <v>2225</v>
      </c>
      <c r="AB2221" s="43" t="s">
        <v>1997</v>
      </c>
      <c r="AC2221" s="62"/>
      <c r="AD2221" s="57">
        <f t="shared" si="68"/>
        <v>0.86229999999999996</v>
      </c>
    </row>
    <row r="2222" spans="1:30" x14ac:dyDescent="0.3">
      <c r="A2222" s="47">
        <v>37570</v>
      </c>
      <c r="B2222" s="19">
        <v>99937</v>
      </c>
      <c r="C2222" s="49" t="s">
        <v>2513</v>
      </c>
      <c r="D2222" s="41" t="s">
        <v>407</v>
      </c>
      <c r="E2222" s="44" t="s">
        <v>1997</v>
      </c>
      <c r="F2222" s="18" t="s">
        <v>7</v>
      </c>
      <c r="G2222" s="16">
        <v>0.76950000000000007</v>
      </c>
      <c r="H2222" s="36">
        <f>(Reference!B$12*List!$G2222)+Reference!B$13</f>
        <v>785.38198752871972</v>
      </c>
      <c r="I2222" s="36">
        <f>(Reference!C$12*List!$G2222)+Reference!C$13</f>
        <v>1171.9665853252329</v>
      </c>
      <c r="J2222" s="36">
        <f>(Reference!D$12*List!$G2222)+Reference!D$13</f>
        <v>1402.6868359995444</v>
      </c>
      <c r="K2222" s="36">
        <f>(Reference!E$12*List!$G2222)+Reference!E$13</f>
        <v>1734.9239969705529</v>
      </c>
      <c r="L2222" s="36">
        <f>(Reference!F$12*List!$G2222)+Reference!F$13</f>
        <v>1807.2163421818373</v>
      </c>
      <c r="M2222" s="36">
        <f>(Reference!G$12*List!$G2222)+Reference!G$13</f>
        <v>2046.6526912149559</v>
      </c>
      <c r="N2222" s="36">
        <f>(Reference!H$12*List!$G2222)+Reference!H$13</f>
        <v>2124.5848647760567</v>
      </c>
      <c r="O2222" s="36">
        <f>(Reference!I$12*List!$G2222)+Reference!I$13</f>
        <v>2208.1568666869734</v>
      </c>
      <c r="P2222" s="36">
        <f>(Reference!J$12*List!$G2222)+Reference!J$13</f>
        <v>2556.2880893711017</v>
      </c>
      <c r="Q2222" s="36">
        <f>(Reference!K$12*List!$G2222)+Reference!K$13</f>
        <v>2637.2965329411936</v>
      </c>
      <c r="R2222" s="36">
        <f>(Reference!L$12*List!$G2222)+Reference!L$13</f>
        <v>2845.457470216239</v>
      </c>
      <c r="S2222" s="36">
        <f>(Reference!M$12*List!$G2222)+Reference!M$13</f>
        <v>3399.6987835027512</v>
      </c>
      <c r="T2222" s="36">
        <f>(Reference!N$12*List!$G2222)+Reference!N$13</f>
        <v>13713.919411980805</v>
      </c>
      <c r="U2222" s="12">
        <f>(Reference!O$12*List!$G2222)+Reference!O$13</f>
        <v>509.72768625641555</v>
      </c>
      <c r="V2222" s="12">
        <f>(Reference!P$12*List!$G2222)+Reference!P$13</f>
        <v>718.25264881585849</v>
      </c>
      <c r="W2222" s="12">
        <f>(Reference!Q$12*List!$G2222)+Reference!Q$13</f>
        <v>359.12632440792925</v>
      </c>
      <c r="X2222" s="54"/>
      <c r="Y2222" s="1" t="str">
        <f t="shared" si="69"/>
        <v>Ottawa County, Oklahoma</v>
      </c>
      <c r="Z2222" s="41" t="s">
        <v>407</v>
      </c>
      <c r="AA2222" s="40" t="s">
        <v>2225</v>
      </c>
      <c r="AB2222" s="44" t="s">
        <v>1997</v>
      </c>
      <c r="AC2222" s="63"/>
      <c r="AD2222" s="57">
        <f t="shared" si="68"/>
        <v>0.76950000000000007</v>
      </c>
    </row>
    <row r="2223" spans="1:30" x14ac:dyDescent="0.3">
      <c r="A2223" s="47">
        <v>37580</v>
      </c>
      <c r="B2223" s="28">
        <v>46140</v>
      </c>
      <c r="C2223" s="49" t="s">
        <v>2516</v>
      </c>
      <c r="D2223" s="40" t="s">
        <v>563</v>
      </c>
      <c r="E2223" s="43" t="s">
        <v>1997</v>
      </c>
      <c r="F2223" s="18" t="s">
        <v>6</v>
      </c>
      <c r="G2223" s="10">
        <v>0.86229999999999996</v>
      </c>
      <c r="H2223" s="36">
        <f>(Reference!B$12*List!$G2223)+Reference!B$13</f>
        <v>855.2728739215637</v>
      </c>
      <c r="I2223" s="36">
        <f>(Reference!C$12*List!$G2223)+Reference!C$13</f>
        <v>1276.2595087330033</v>
      </c>
      <c r="J2223" s="36">
        <f>(Reference!D$12*List!$G2223)+Reference!D$13</f>
        <v>1527.511479111183</v>
      </c>
      <c r="K2223" s="36">
        <f>(Reference!E$12*List!$G2223)+Reference!E$13</f>
        <v>1889.3143164557621</v>
      </c>
      <c r="L2223" s="36">
        <f>(Reference!F$12*List!$G2223)+Reference!F$13</f>
        <v>1968.0399338409252</v>
      </c>
      <c r="M2223" s="36">
        <f>(Reference!G$12*List!$G2223)+Reference!G$13</f>
        <v>2228.7836453222808</v>
      </c>
      <c r="N2223" s="36">
        <f>(Reference!H$12*List!$G2223)+Reference!H$13</f>
        <v>2313.6509775389104</v>
      </c>
      <c r="O2223" s="36">
        <f>(Reference!I$12*List!$G2223)+Reference!I$13</f>
        <v>2404.6600245870059</v>
      </c>
      <c r="P2223" s="36">
        <f>(Reference!J$12*List!$G2223)+Reference!J$13</f>
        <v>2783.7713310020827</v>
      </c>
      <c r="Q2223" s="36">
        <f>(Reference!K$12*List!$G2223)+Reference!K$13</f>
        <v>2871.9886894904212</v>
      </c>
      <c r="R2223" s="36">
        <f>(Reference!L$12*List!$G2223)+Reference!L$13</f>
        <v>3098.6738005427351</v>
      </c>
      <c r="S2223" s="36">
        <f>(Reference!M$12*List!$G2223)+Reference!M$13</f>
        <v>3702.236867162318</v>
      </c>
      <c r="T2223" s="36">
        <f>(Reference!N$12*List!$G2223)+Reference!N$13</f>
        <v>14934.316618490866</v>
      </c>
      <c r="U2223" s="12">
        <f>(Reference!O$12*List!$G2223)+Reference!O$13</f>
        <v>555.08818646795316</v>
      </c>
      <c r="V2223" s="12">
        <f>(Reference!P$12*List!$G2223)+Reference!P$13</f>
        <v>782.16971729575243</v>
      </c>
      <c r="W2223" s="12">
        <f>(Reference!Q$12*List!$G2223)+Reference!Q$13</f>
        <v>391.08485864787622</v>
      </c>
      <c r="X2223" s="54"/>
      <c r="Y2223" s="1" t="str">
        <f t="shared" si="69"/>
        <v>Pawnee County, Oklahoma</v>
      </c>
      <c r="Z2223" s="40" t="s">
        <v>563</v>
      </c>
      <c r="AA2223" s="40" t="s">
        <v>2225</v>
      </c>
      <c r="AB2223" s="43" t="s">
        <v>1997</v>
      </c>
      <c r="AC2223" s="62"/>
      <c r="AD2223" s="57">
        <f t="shared" si="68"/>
        <v>0.86229999999999996</v>
      </c>
    </row>
    <row r="2224" spans="1:30" x14ac:dyDescent="0.3">
      <c r="A2224" s="47">
        <v>37590</v>
      </c>
      <c r="B2224" s="19">
        <v>99937</v>
      </c>
      <c r="C2224" s="49" t="s">
        <v>2513</v>
      </c>
      <c r="D2224" s="41" t="s">
        <v>1663</v>
      </c>
      <c r="E2224" s="44" t="s">
        <v>1997</v>
      </c>
      <c r="F2224" s="18" t="s">
        <v>7</v>
      </c>
      <c r="G2224" s="16">
        <v>0.76950000000000007</v>
      </c>
      <c r="H2224" s="36">
        <f>(Reference!B$12*List!$G2224)+Reference!B$13</f>
        <v>785.38198752871972</v>
      </c>
      <c r="I2224" s="36">
        <f>(Reference!C$12*List!$G2224)+Reference!C$13</f>
        <v>1171.9665853252329</v>
      </c>
      <c r="J2224" s="36">
        <f>(Reference!D$12*List!$G2224)+Reference!D$13</f>
        <v>1402.6868359995444</v>
      </c>
      <c r="K2224" s="36">
        <f>(Reference!E$12*List!$G2224)+Reference!E$13</f>
        <v>1734.9239969705529</v>
      </c>
      <c r="L2224" s="36">
        <f>(Reference!F$12*List!$G2224)+Reference!F$13</f>
        <v>1807.2163421818373</v>
      </c>
      <c r="M2224" s="36">
        <f>(Reference!G$12*List!$G2224)+Reference!G$13</f>
        <v>2046.6526912149559</v>
      </c>
      <c r="N2224" s="36">
        <f>(Reference!H$12*List!$G2224)+Reference!H$13</f>
        <v>2124.5848647760567</v>
      </c>
      <c r="O2224" s="36">
        <f>(Reference!I$12*List!$G2224)+Reference!I$13</f>
        <v>2208.1568666869734</v>
      </c>
      <c r="P2224" s="36">
        <f>(Reference!J$12*List!$G2224)+Reference!J$13</f>
        <v>2556.2880893711017</v>
      </c>
      <c r="Q2224" s="36">
        <f>(Reference!K$12*List!$G2224)+Reference!K$13</f>
        <v>2637.2965329411936</v>
      </c>
      <c r="R2224" s="36">
        <f>(Reference!L$12*List!$G2224)+Reference!L$13</f>
        <v>2845.457470216239</v>
      </c>
      <c r="S2224" s="36">
        <f>(Reference!M$12*List!$G2224)+Reference!M$13</f>
        <v>3399.6987835027512</v>
      </c>
      <c r="T2224" s="36">
        <f>(Reference!N$12*List!$G2224)+Reference!N$13</f>
        <v>13713.919411980805</v>
      </c>
      <c r="U2224" s="12">
        <f>(Reference!O$12*List!$G2224)+Reference!O$13</f>
        <v>509.72768625641555</v>
      </c>
      <c r="V2224" s="12">
        <f>(Reference!P$12*List!$G2224)+Reference!P$13</f>
        <v>718.25264881585849</v>
      </c>
      <c r="W2224" s="12">
        <f>(Reference!Q$12*List!$G2224)+Reference!Q$13</f>
        <v>359.12632440792925</v>
      </c>
      <c r="X2224" s="54"/>
      <c r="Y2224" s="1" t="str">
        <f t="shared" si="69"/>
        <v>Payne County, Oklahoma</v>
      </c>
      <c r="Z2224" s="41" t="s">
        <v>1663</v>
      </c>
      <c r="AA2224" s="40" t="s">
        <v>2225</v>
      </c>
      <c r="AB2224" s="44" t="s">
        <v>1997</v>
      </c>
      <c r="AC2224" s="63"/>
      <c r="AD2224" s="57">
        <f t="shared" si="68"/>
        <v>0.76950000000000007</v>
      </c>
    </row>
    <row r="2225" spans="1:30" x14ac:dyDescent="0.3">
      <c r="A2225" s="47">
        <v>37600</v>
      </c>
      <c r="B2225" s="19">
        <v>99937</v>
      </c>
      <c r="C2225" s="49" t="s">
        <v>2513</v>
      </c>
      <c r="D2225" s="41" t="s">
        <v>1664</v>
      </c>
      <c r="E2225" s="44" t="s">
        <v>1997</v>
      </c>
      <c r="F2225" s="18" t="s">
        <v>7</v>
      </c>
      <c r="G2225" s="16">
        <v>0.76950000000000007</v>
      </c>
      <c r="H2225" s="36">
        <f>(Reference!B$12*List!$G2225)+Reference!B$13</f>
        <v>785.38198752871972</v>
      </c>
      <c r="I2225" s="36">
        <f>(Reference!C$12*List!$G2225)+Reference!C$13</f>
        <v>1171.9665853252329</v>
      </c>
      <c r="J2225" s="36">
        <f>(Reference!D$12*List!$G2225)+Reference!D$13</f>
        <v>1402.6868359995444</v>
      </c>
      <c r="K2225" s="36">
        <f>(Reference!E$12*List!$G2225)+Reference!E$13</f>
        <v>1734.9239969705529</v>
      </c>
      <c r="L2225" s="36">
        <f>(Reference!F$12*List!$G2225)+Reference!F$13</f>
        <v>1807.2163421818373</v>
      </c>
      <c r="M2225" s="36">
        <f>(Reference!G$12*List!$G2225)+Reference!G$13</f>
        <v>2046.6526912149559</v>
      </c>
      <c r="N2225" s="36">
        <f>(Reference!H$12*List!$G2225)+Reference!H$13</f>
        <v>2124.5848647760567</v>
      </c>
      <c r="O2225" s="36">
        <f>(Reference!I$12*List!$G2225)+Reference!I$13</f>
        <v>2208.1568666869734</v>
      </c>
      <c r="P2225" s="36">
        <f>(Reference!J$12*List!$G2225)+Reference!J$13</f>
        <v>2556.2880893711017</v>
      </c>
      <c r="Q2225" s="36">
        <f>(Reference!K$12*List!$G2225)+Reference!K$13</f>
        <v>2637.2965329411936</v>
      </c>
      <c r="R2225" s="36">
        <f>(Reference!L$12*List!$G2225)+Reference!L$13</f>
        <v>2845.457470216239</v>
      </c>
      <c r="S2225" s="36">
        <f>(Reference!M$12*List!$G2225)+Reference!M$13</f>
        <v>3399.6987835027512</v>
      </c>
      <c r="T2225" s="36">
        <f>(Reference!N$12*List!$G2225)+Reference!N$13</f>
        <v>13713.919411980805</v>
      </c>
      <c r="U2225" s="12">
        <f>(Reference!O$12*List!$G2225)+Reference!O$13</f>
        <v>509.72768625641555</v>
      </c>
      <c r="V2225" s="12">
        <f>(Reference!P$12*List!$G2225)+Reference!P$13</f>
        <v>718.25264881585849</v>
      </c>
      <c r="W2225" s="12">
        <f>(Reference!Q$12*List!$G2225)+Reference!Q$13</f>
        <v>359.12632440792925</v>
      </c>
      <c r="X2225" s="54"/>
      <c r="Y2225" s="1" t="str">
        <f t="shared" si="69"/>
        <v>Pittsburg County, Oklahoma</v>
      </c>
      <c r="Z2225" s="41" t="s">
        <v>1664</v>
      </c>
      <c r="AA2225" s="40" t="s">
        <v>2225</v>
      </c>
      <c r="AB2225" s="44" t="s">
        <v>1997</v>
      </c>
      <c r="AC2225" s="63"/>
      <c r="AD2225" s="57">
        <f t="shared" si="68"/>
        <v>0.76950000000000007</v>
      </c>
    </row>
    <row r="2226" spans="1:30" x14ac:dyDescent="0.3">
      <c r="A2226" s="47">
        <v>37610</v>
      </c>
      <c r="B2226" s="19">
        <v>99937</v>
      </c>
      <c r="C2226" s="49" t="s">
        <v>2513</v>
      </c>
      <c r="D2226" s="41" t="s">
        <v>1425</v>
      </c>
      <c r="E2226" s="44" t="s">
        <v>1997</v>
      </c>
      <c r="F2226" s="18" t="s">
        <v>7</v>
      </c>
      <c r="G2226" s="16">
        <v>0.76950000000000007</v>
      </c>
      <c r="H2226" s="36">
        <f>(Reference!B$12*List!$G2226)+Reference!B$13</f>
        <v>785.38198752871972</v>
      </c>
      <c r="I2226" s="36">
        <f>(Reference!C$12*List!$G2226)+Reference!C$13</f>
        <v>1171.9665853252329</v>
      </c>
      <c r="J2226" s="36">
        <f>(Reference!D$12*List!$G2226)+Reference!D$13</f>
        <v>1402.6868359995444</v>
      </c>
      <c r="K2226" s="36">
        <f>(Reference!E$12*List!$G2226)+Reference!E$13</f>
        <v>1734.9239969705529</v>
      </c>
      <c r="L2226" s="36">
        <f>(Reference!F$12*List!$G2226)+Reference!F$13</f>
        <v>1807.2163421818373</v>
      </c>
      <c r="M2226" s="36">
        <f>(Reference!G$12*List!$G2226)+Reference!G$13</f>
        <v>2046.6526912149559</v>
      </c>
      <c r="N2226" s="36">
        <f>(Reference!H$12*List!$G2226)+Reference!H$13</f>
        <v>2124.5848647760567</v>
      </c>
      <c r="O2226" s="36">
        <f>(Reference!I$12*List!$G2226)+Reference!I$13</f>
        <v>2208.1568666869734</v>
      </c>
      <c r="P2226" s="36">
        <f>(Reference!J$12*List!$G2226)+Reference!J$13</f>
        <v>2556.2880893711017</v>
      </c>
      <c r="Q2226" s="36">
        <f>(Reference!K$12*List!$G2226)+Reference!K$13</f>
        <v>2637.2965329411936</v>
      </c>
      <c r="R2226" s="36">
        <f>(Reference!L$12*List!$G2226)+Reference!L$13</f>
        <v>2845.457470216239</v>
      </c>
      <c r="S2226" s="36">
        <f>(Reference!M$12*List!$G2226)+Reference!M$13</f>
        <v>3399.6987835027512</v>
      </c>
      <c r="T2226" s="36">
        <f>(Reference!N$12*List!$G2226)+Reference!N$13</f>
        <v>13713.919411980805</v>
      </c>
      <c r="U2226" s="12">
        <f>(Reference!O$12*List!$G2226)+Reference!O$13</f>
        <v>509.72768625641555</v>
      </c>
      <c r="V2226" s="12">
        <f>(Reference!P$12*List!$G2226)+Reference!P$13</f>
        <v>718.25264881585849</v>
      </c>
      <c r="W2226" s="12">
        <f>(Reference!Q$12*List!$G2226)+Reference!Q$13</f>
        <v>359.12632440792925</v>
      </c>
      <c r="X2226" s="54"/>
      <c r="Y2226" s="1" t="str">
        <f t="shared" si="69"/>
        <v>Pontotoc County, Oklahoma</v>
      </c>
      <c r="Z2226" s="41" t="s">
        <v>1425</v>
      </c>
      <c r="AA2226" s="40" t="s">
        <v>2225</v>
      </c>
      <c r="AB2226" s="44" t="s">
        <v>1997</v>
      </c>
      <c r="AC2226" s="63"/>
      <c r="AD2226" s="57">
        <f t="shared" si="68"/>
        <v>0.76950000000000007</v>
      </c>
    </row>
    <row r="2227" spans="1:30" x14ac:dyDescent="0.3">
      <c r="A2227" s="47">
        <v>37620</v>
      </c>
      <c r="B2227" s="19">
        <v>99937</v>
      </c>
      <c r="C2227" s="49" t="s">
        <v>2513</v>
      </c>
      <c r="D2227" s="41" t="s">
        <v>312</v>
      </c>
      <c r="E2227" s="44" t="s">
        <v>1997</v>
      </c>
      <c r="F2227" s="18" t="s">
        <v>7</v>
      </c>
      <c r="G2227" s="16">
        <v>0.76950000000000007</v>
      </c>
      <c r="H2227" s="36">
        <f>(Reference!B$12*List!$G2227)+Reference!B$13</f>
        <v>785.38198752871972</v>
      </c>
      <c r="I2227" s="36">
        <f>(Reference!C$12*List!$G2227)+Reference!C$13</f>
        <v>1171.9665853252329</v>
      </c>
      <c r="J2227" s="36">
        <f>(Reference!D$12*List!$G2227)+Reference!D$13</f>
        <v>1402.6868359995444</v>
      </c>
      <c r="K2227" s="36">
        <f>(Reference!E$12*List!$G2227)+Reference!E$13</f>
        <v>1734.9239969705529</v>
      </c>
      <c r="L2227" s="36">
        <f>(Reference!F$12*List!$G2227)+Reference!F$13</f>
        <v>1807.2163421818373</v>
      </c>
      <c r="M2227" s="36">
        <f>(Reference!G$12*List!$G2227)+Reference!G$13</f>
        <v>2046.6526912149559</v>
      </c>
      <c r="N2227" s="36">
        <f>(Reference!H$12*List!$G2227)+Reference!H$13</f>
        <v>2124.5848647760567</v>
      </c>
      <c r="O2227" s="36">
        <f>(Reference!I$12*List!$G2227)+Reference!I$13</f>
        <v>2208.1568666869734</v>
      </c>
      <c r="P2227" s="36">
        <f>(Reference!J$12*List!$G2227)+Reference!J$13</f>
        <v>2556.2880893711017</v>
      </c>
      <c r="Q2227" s="36">
        <f>(Reference!K$12*List!$G2227)+Reference!K$13</f>
        <v>2637.2965329411936</v>
      </c>
      <c r="R2227" s="36">
        <f>(Reference!L$12*List!$G2227)+Reference!L$13</f>
        <v>2845.457470216239</v>
      </c>
      <c r="S2227" s="36">
        <f>(Reference!M$12*List!$G2227)+Reference!M$13</f>
        <v>3399.6987835027512</v>
      </c>
      <c r="T2227" s="36">
        <f>(Reference!N$12*List!$G2227)+Reference!N$13</f>
        <v>13713.919411980805</v>
      </c>
      <c r="U2227" s="12">
        <f>(Reference!O$12*List!$G2227)+Reference!O$13</f>
        <v>509.72768625641555</v>
      </c>
      <c r="V2227" s="12">
        <f>(Reference!P$12*List!$G2227)+Reference!P$13</f>
        <v>718.25264881585849</v>
      </c>
      <c r="W2227" s="12">
        <f>(Reference!Q$12*List!$G2227)+Reference!Q$13</f>
        <v>359.12632440792925</v>
      </c>
      <c r="X2227" s="54"/>
      <c r="Y2227" s="1" t="str">
        <f t="shared" si="69"/>
        <v>Pottawatomie County, Oklahoma</v>
      </c>
      <c r="Z2227" s="41" t="s">
        <v>312</v>
      </c>
      <c r="AA2227" s="40" t="s">
        <v>2225</v>
      </c>
      <c r="AB2227" s="44" t="s">
        <v>1997</v>
      </c>
      <c r="AC2227" s="63"/>
      <c r="AD2227" s="57">
        <f t="shared" si="68"/>
        <v>0.76950000000000007</v>
      </c>
    </row>
    <row r="2228" spans="1:30" x14ac:dyDescent="0.3">
      <c r="A2228" s="47">
        <v>37630</v>
      </c>
      <c r="B2228" s="19">
        <v>99937</v>
      </c>
      <c r="C2228" s="49" t="s">
        <v>2513</v>
      </c>
      <c r="D2228" s="41" t="s">
        <v>1665</v>
      </c>
      <c r="E2228" s="44" t="s">
        <v>1997</v>
      </c>
      <c r="F2228" s="18" t="s">
        <v>7</v>
      </c>
      <c r="G2228" s="16">
        <v>0.76950000000000007</v>
      </c>
      <c r="H2228" s="36">
        <f>(Reference!B$12*List!$G2228)+Reference!B$13</f>
        <v>785.38198752871972</v>
      </c>
      <c r="I2228" s="36">
        <f>(Reference!C$12*List!$G2228)+Reference!C$13</f>
        <v>1171.9665853252329</v>
      </c>
      <c r="J2228" s="36">
        <f>(Reference!D$12*List!$G2228)+Reference!D$13</f>
        <v>1402.6868359995444</v>
      </c>
      <c r="K2228" s="36">
        <f>(Reference!E$12*List!$G2228)+Reference!E$13</f>
        <v>1734.9239969705529</v>
      </c>
      <c r="L2228" s="36">
        <f>(Reference!F$12*List!$G2228)+Reference!F$13</f>
        <v>1807.2163421818373</v>
      </c>
      <c r="M2228" s="36">
        <f>(Reference!G$12*List!$G2228)+Reference!G$13</f>
        <v>2046.6526912149559</v>
      </c>
      <c r="N2228" s="36">
        <f>(Reference!H$12*List!$G2228)+Reference!H$13</f>
        <v>2124.5848647760567</v>
      </c>
      <c r="O2228" s="36">
        <f>(Reference!I$12*List!$G2228)+Reference!I$13</f>
        <v>2208.1568666869734</v>
      </c>
      <c r="P2228" s="36">
        <f>(Reference!J$12*List!$G2228)+Reference!J$13</f>
        <v>2556.2880893711017</v>
      </c>
      <c r="Q2228" s="36">
        <f>(Reference!K$12*List!$G2228)+Reference!K$13</f>
        <v>2637.2965329411936</v>
      </c>
      <c r="R2228" s="36">
        <f>(Reference!L$12*List!$G2228)+Reference!L$13</f>
        <v>2845.457470216239</v>
      </c>
      <c r="S2228" s="36">
        <f>(Reference!M$12*List!$G2228)+Reference!M$13</f>
        <v>3399.6987835027512</v>
      </c>
      <c r="T2228" s="36">
        <f>(Reference!N$12*List!$G2228)+Reference!N$13</f>
        <v>13713.919411980805</v>
      </c>
      <c r="U2228" s="12">
        <f>(Reference!O$12*List!$G2228)+Reference!O$13</f>
        <v>509.72768625641555</v>
      </c>
      <c r="V2228" s="12">
        <f>(Reference!P$12*List!$G2228)+Reference!P$13</f>
        <v>718.25264881585849</v>
      </c>
      <c r="W2228" s="12">
        <f>(Reference!Q$12*List!$G2228)+Reference!Q$13</f>
        <v>359.12632440792925</v>
      </c>
      <c r="X2228" s="54"/>
      <c r="Y2228" s="1" t="str">
        <f t="shared" si="69"/>
        <v>Pushmataha County, Oklahoma</v>
      </c>
      <c r="Z2228" s="41" t="s">
        <v>1665</v>
      </c>
      <c r="AA2228" s="40" t="s">
        <v>2225</v>
      </c>
      <c r="AB2228" s="44" t="s">
        <v>1997</v>
      </c>
      <c r="AC2228" s="63"/>
      <c r="AD2228" s="57">
        <f t="shared" si="68"/>
        <v>0.76950000000000007</v>
      </c>
    </row>
    <row r="2229" spans="1:30" x14ac:dyDescent="0.3">
      <c r="A2229" s="47">
        <v>37640</v>
      </c>
      <c r="B2229" s="19">
        <v>99937</v>
      </c>
      <c r="C2229" s="49" t="s">
        <v>2513</v>
      </c>
      <c r="D2229" s="41" t="s">
        <v>1666</v>
      </c>
      <c r="E2229" s="44" t="s">
        <v>1997</v>
      </c>
      <c r="F2229" s="18" t="s">
        <v>7</v>
      </c>
      <c r="G2229" s="16">
        <v>0.76950000000000007</v>
      </c>
      <c r="H2229" s="36">
        <f>(Reference!B$12*List!$G2229)+Reference!B$13</f>
        <v>785.38198752871972</v>
      </c>
      <c r="I2229" s="36">
        <f>(Reference!C$12*List!$G2229)+Reference!C$13</f>
        <v>1171.9665853252329</v>
      </c>
      <c r="J2229" s="36">
        <f>(Reference!D$12*List!$G2229)+Reference!D$13</f>
        <v>1402.6868359995444</v>
      </c>
      <c r="K2229" s="36">
        <f>(Reference!E$12*List!$G2229)+Reference!E$13</f>
        <v>1734.9239969705529</v>
      </c>
      <c r="L2229" s="36">
        <f>(Reference!F$12*List!$G2229)+Reference!F$13</f>
        <v>1807.2163421818373</v>
      </c>
      <c r="M2229" s="36">
        <f>(Reference!G$12*List!$G2229)+Reference!G$13</f>
        <v>2046.6526912149559</v>
      </c>
      <c r="N2229" s="36">
        <f>(Reference!H$12*List!$G2229)+Reference!H$13</f>
        <v>2124.5848647760567</v>
      </c>
      <c r="O2229" s="36">
        <f>(Reference!I$12*List!$G2229)+Reference!I$13</f>
        <v>2208.1568666869734</v>
      </c>
      <c r="P2229" s="36">
        <f>(Reference!J$12*List!$G2229)+Reference!J$13</f>
        <v>2556.2880893711017</v>
      </c>
      <c r="Q2229" s="36">
        <f>(Reference!K$12*List!$G2229)+Reference!K$13</f>
        <v>2637.2965329411936</v>
      </c>
      <c r="R2229" s="36">
        <f>(Reference!L$12*List!$G2229)+Reference!L$13</f>
        <v>2845.457470216239</v>
      </c>
      <c r="S2229" s="36">
        <f>(Reference!M$12*List!$G2229)+Reference!M$13</f>
        <v>3399.6987835027512</v>
      </c>
      <c r="T2229" s="36">
        <f>(Reference!N$12*List!$G2229)+Reference!N$13</f>
        <v>13713.919411980805</v>
      </c>
      <c r="U2229" s="12">
        <f>(Reference!O$12*List!$G2229)+Reference!O$13</f>
        <v>509.72768625641555</v>
      </c>
      <c r="V2229" s="12">
        <f>(Reference!P$12*List!$G2229)+Reference!P$13</f>
        <v>718.25264881585849</v>
      </c>
      <c r="W2229" s="12">
        <f>(Reference!Q$12*List!$G2229)+Reference!Q$13</f>
        <v>359.12632440792925</v>
      </c>
      <c r="X2229" s="54"/>
      <c r="Y2229" s="1" t="str">
        <f t="shared" si="69"/>
        <v>Roger Mills County, Oklahoma</v>
      </c>
      <c r="Z2229" s="41" t="s">
        <v>1666</v>
      </c>
      <c r="AA2229" s="40" t="s">
        <v>2225</v>
      </c>
      <c r="AB2229" s="44" t="s">
        <v>1997</v>
      </c>
      <c r="AC2229" s="63"/>
      <c r="AD2229" s="57">
        <f t="shared" si="68"/>
        <v>0.76950000000000007</v>
      </c>
    </row>
    <row r="2230" spans="1:30" x14ac:dyDescent="0.3">
      <c r="A2230" s="47">
        <v>37650</v>
      </c>
      <c r="B2230" s="28">
        <v>46140</v>
      </c>
      <c r="C2230" s="49" t="s">
        <v>2516</v>
      </c>
      <c r="D2230" s="40" t="s">
        <v>564</v>
      </c>
      <c r="E2230" s="43" t="s">
        <v>1997</v>
      </c>
      <c r="F2230" s="18" t="s">
        <v>6</v>
      </c>
      <c r="G2230" s="10">
        <v>0.86229999999999996</v>
      </c>
      <c r="H2230" s="36">
        <f>(Reference!B$12*List!$G2230)+Reference!B$13</f>
        <v>855.2728739215637</v>
      </c>
      <c r="I2230" s="36">
        <f>(Reference!C$12*List!$G2230)+Reference!C$13</f>
        <v>1276.2595087330033</v>
      </c>
      <c r="J2230" s="36">
        <f>(Reference!D$12*List!$G2230)+Reference!D$13</f>
        <v>1527.511479111183</v>
      </c>
      <c r="K2230" s="36">
        <f>(Reference!E$12*List!$G2230)+Reference!E$13</f>
        <v>1889.3143164557621</v>
      </c>
      <c r="L2230" s="36">
        <f>(Reference!F$12*List!$G2230)+Reference!F$13</f>
        <v>1968.0399338409252</v>
      </c>
      <c r="M2230" s="36">
        <f>(Reference!G$12*List!$G2230)+Reference!G$13</f>
        <v>2228.7836453222808</v>
      </c>
      <c r="N2230" s="36">
        <f>(Reference!H$12*List!$G2230)+Reference!H$13</f>
        <v>2313.6509775389104</v>
      </c>
      <c r="O2230" s="36">
        <f>(Reference!I$12*List!$G2230)+Reference!I$13</f>
        <v>2404.6600245870059</v>
      </c>
      <c r="P2230" s="36">
        <f>(Reference!J$12*List!$G2230)+Reference!J$13</f>
        <v>2783.7713310020827</v>
      </c>
      <c r="Q2230" s="36">
        <f>(Reference!K$12*List!$G2230)+Reference!K$13</f>
        <v>2871.9886894904212</v>
      </c>
      <c r="R2230" s="36">
        <f>(Reference!L$12*List!$G2230)+Reference!L$13</f>
        <v>3098.6738005427351</v>
      </c>
      <c r="S2230" s="36">
        <f>(Reference!M$12*List!$G2230)+Reference!M$13</f>
        <v>3702.236867162318</v>
      </c>
      <c r="T2230" s="36">
        <f>(Reference!N$12*List!$G2230)+Reference!N$13</f>
        <v>14934.316618490866</v>
      </c>
      <c r="U2230" s="12">
        <f>(Reference!O$12*List!$G2230)+Reference!O$13</f>
        <v>555.08818646795316</v>
      </c>
      <c r="V2230" s="12">
        <f>(Reference!P$12*List!$G2230)+Reference!P$13</f>
        <v>782.16971729575243</v>
      </c>
      <c r="W2230" s="12">
        <f>(Reference!Q$12*List!$G2230)+Reference!Q$13</f>
        <v>391.08485864787622</v>
      </c>
      <c r="X2230" s="54"/>
      <c r="Y2230" s="1" t="str">
        <f t="shared" si="69"/>
        <v>Rogers County, Oklahoma</v>
      </c>
      <c r="Z2230" s="40" t="s">
        <v>564</v>
      </c>
      <c r="AA2230" s="40" t="s">
        <v>2225</v>
      </c>
      <c r="AB2230" s="43" t="s">
        <v>1997</v>
      </c>
      <c r="AC2230" s="62"/>
      <c r="AD2230" s="57">
        <f t="shared" si="68"/>
        <v>0.86229999999999996</v>
      </c>
    </row>
    <row r="2231" spans="1:30" x14ac:dyDescent="0.3">
      <c r="A2231" s="47">
        <v>37660</v>
      </c>
      <c r="B2231" s="19">
        <v>99937</v>
      </c>
      <c r="C2231" s="49" t="s">
        <v>2513</v>
      </c>
      <c r="D2231" s="41" t="s">
        <v>162</v>
      </c>
      <c r="E2231" s="44" t="s">
        <v>1997</v>
      </c>
      <c r="F2231" s="18" t="s">
        <v>7</v>
      </c>
      <c r="G2231" s="16">
        <v>0.76950000000000007</v>
      </c>
      <c r="H2231" s="36">
        <f>(Reference!B$12*List!$G2231)+Reference!B$13</f>
        <v>785.38198752871972</v>
      </c>
      <c r="I2231" s="36">
        <f>(Reference!C$12*List!$G2231)+Reference!C$13</f>
        <v>1171.9665853252329</v>
      </c>
      <c r="J2231" s="36">
        <f>(Reference!D$12*List!$G2231)+Reference!D$13</f>
        <v>1402.6868359995444</v>
      </c>
      <c r="K2231" s="36">
        <f>(Reference!E$12*List!$G2231)+Reference!E$13</f>
        <v>1734.9239969705529</v>
      </c>
      <c r="L2231" s="36">
        <f>(Reference!F$12*List!$G2231)+Reference!F$13</f>
        <v>1807.2163421818373</v>
      </c>
      <c r="M2231" s="36">
        <f>(Reference!G$12*List!$G2231)+Reference!G$13</f>
        <v>2046.6526912149559</v>
      </c>
      <c r="N2231" s="36">
        <f>(Reference!H$12*List!$G2231)+Reference!H$13</f>
        <v>2124.5848647760567</v>
      </c>
      <c r="O2231" s="36">
        <f>(Reference!I$12*List!$G2231)+Reference!I$13</f>
        <v>2208.1568666869734</v>
      </c>
      <c r="P2231" s="36">
        <f>(Reference!J$12*List!$G2231)+Reference!J$13</f>
        <v>2556.2880893711017</v>
      </c>
      <c r="Q2231" s="36">
        <f>(Reference!K$12*List!$G2231)+Reference!K$13</f>
        <v>2637.2965329411936</v>
      </c>
      <c r="R2231" s="36">
        <f>(Reference!L$12*List!$G2231)+Reference!L$13</f>
        <v>2845.457470216239</v>
      </c>
      <c r="S2231" s="36">
        <f>(Reference!M$12*List!$G2231)+Reference!M$13</f>
        <v>3399.6987835027512</v>
      </c>
      <c r="T2231" s="36">
        <f>(Reference!N$12*List!$G2231)+Reference!N$13</f>
        <v>13713.919411980805</v>
      </c>
      <c r="U2231" s="12">
        <f>(Reference!O$12*List!$G2231)+Reference!O$13</f>
        <v>509.72768625641555</v>
      </c>
      <c r="V2231" s="12">
        <f>(Reference!P$12*List!$G2231)+Reference!P$13</f>
        <v>718.25264881585849</v>
      </c>
      <c r="W2231" s="12">
        <f>(Reference!Q$12*List!$G2231)+Reference!Q$13</f>
        <v>359.12632440792925</v>
      </c>
      <c r="X2231" s="54"/>
      <c r="Y2231" s="1" t="str">
        <f t="shared" si="69"/>
        <v>Seminole County, Oklahoma</v>
      </c>
      <c r="Z2231" s="41" t="s">
        <v>162</v>
      </c>
      <c r="AA2231" s="40" t="s">
        <v>2225</v>
      </c>
      <c r="AB2231" s="44" t="s">
        <v>1997</v>
      </c>
      <c r="AC2231" s="63"/>
      <c r="AD2231" s="57">
        <f t="shared" si="68"/>
        <v>0.76950000000000007</v>
      </c>
    </row>
    <row r="2232" spans="1:30" x14ac:dyDescent="0.3">
      <c r="A2232" s="47">
        <v>37670</v>
      </c>
      <c r="B2232" s="28">
        <v>22900</v>
      </c>
      <c r="C2232" s="49" t="s">
        <v>2257</v>
      </c>
      <c r="D2232" s="40" t="s">
        <v>565</v>
      </c>
      <c r="E2232" s="43" t="s">
        <v>1997</v>
      </c>
      <c r="F2232" s="18" t="s">
        <v>6</v>
      </c>
      <c r="G2232" s="10">
        <v>0.75319999999999998</v>
      </c>
      <c r="H2232" s="36">
        <f>(Reference!B$12*List!$G2232)+Reference!B$13</f>
        <v>773.10589433687312</v>
      </c>
      <c r="I2232" s="36">
        <f>(Reference!C$12*List!$G2232)+Reference!C$13</f>
        <v>1153.6478929594282</v>
      </c>
      <c r="J2232" s="36">
        <f>(Reference!D$12*List!$G2232)+Reference!D$13</f>
        <v>1380.7618178667888</v>
      </c>
      <c r="K2232" s="36">
        <f>(Reference!E$12*List!$G2232)+Reference!E$13</f>
        <v>1707.8058697333877</v>
      </c>
      <c r="L2232" s="36">
        <f>(Reference!F$12*List!$G2232)+Reference!F$13</f>
        <v>1778.9682328710273</v>
      </c>
      <c r="M2232" s="36">
        <f>(Reference!G$12*List!$G2232)+Reference!G$13</f>
        <v>2014.6620171637769</v>
      </c>
      <c r="N2232" s="36">
        <f>(Reference!H$12*List!$G2232)+Reference!H$13</f>
        <v>2091.3760540213739</v>
      </c>
      <c r="O2232" s="36">
        <f>(Reference!I$12*List!$G2232)+Reference!I$13</f>
        <v>2173.6417645989286</v>
      </c>
      <c r="P2232" s="36">
        <f>(Reference!J$12*List!$G2232)+Reference!J$13</f>
        <v>2516.3314424035907</v>
      </c>
      <c r="Q2232" s="36">
        <f>(Reference!K$12*List!$G2232)+Reference!K$13</f>
        <v>2596.07366492662</v>
      </c>
      <c r="R2232" s="36">
        <f>(Reference!L$12*List!$G2232)+Reference!L$13</f>
        <v>2800.9808949541493</v>
      </c>
      <c r="S2232" s="36">
        <f>(Reference!M$12*List!$G2232)+Reference!M$13</f>
        <v>3346.5590123427191</v>
      </c>
      <c r="T2232" s="36">
        <f>(Reference!N$12*List!$G2232)+Reference!N$13</f>
        <v>13499.560850923543</v>
      </c>
      <c r="U2232" s="12">
        <f>(Reference!O$12*List!$G2232)+Reference!O$13</f>
        <v>501.7602708097769</v>
      </c>
      <c r="V2232" s="12">
        <f>(Reference!P$12*List!$G2232)+Reference!P$13</f>
        <v>707.02583614104947</v>
      </c>
      <c r="W2232" s="12">
        <f>(Reference!Q$12*List!$G2232)+Reference!Q$13</f>
        <v>353.51291807052473</v>
      </c>
      <c r="X2232" s="54"/>
      <c r="Y2232" s="1" t="str">
        <f t="shared" si="69"/>
        <v>Sequoyah County, Oklahoma</v>
      </c>
      <c r="Z2232" s="40" t="s">
        <v>565</v>
      </c>
      <c r="AA2232" s="40" t="s">
        <v>2225</v>
      </c>
      <c r="AB2232" s="43" t="s">
        <v>1997</v>
      </c>
      <c r="AC2232" s="62"/>
      <c r="AD2232" s="57">
        <f t="shared" si="68"/>
        <v>0.75319999999999998</v>
      </c>
    </row>
    <row r="2233" spans="1:30" x14ac:dyDescent="0.3">
      <c r="A2233" s="47">
        <v>37680</v>
      </c>
      <c r="B2233" s="19">
        <v>99937</v>
      </c>
      <c r="C2233" s="49" t="s">
        <v>2513</v>
      </c>
      <c r="D2233" s="41" t="s">
        <v>1094</v>
      </c>
      <c r="E2233" s="44" t="s">
        <v>1997</v>
      </c>
      <c r="F2233" s="18" t="s">
        <v>7</v>
      </c>
      <c r="G2233" s="16">
        <v>0.76950000000000007</v>
      </c>
      <c r="H2233" s="36">
        <f>(Reference!B$12*List!$G2233)+Reference!B$13</f>
        <v>785.38198752871972</v>
      </c>
      <c r="I2233" s="36">
        <f>(Reference!C$12*List!$G2233)+Reference!C$13</f>
        <v>1171.9665853252329</v>
      </c>
      <c r="J2233" s="36">
        <f>(Reference!D$12*List!$G2233)+Reference!D$13</f>
        <v>1402.6868359995444</v>
      </c>
      <c r="K2233" s="36">
        <f>(Reference!E$12*List!$G2233)+Reference!E$13</f>
        <v>1734.9239969705529</v>
      </c>
      <c r="L2233" s="36">
        <f>(Reference!F$12*List!$G2233)+Reference!F$13</f>
        <v>1807.2163421818373</v>
      </c>
      <c r="M2233" s="36">
        <f>(Reference!G$12*List!$G2233)+Reference!G$13</f>
        <v>2046.6526912149559</v>
      </c>
      <c r="N2233" s="36">
        <f>(Reference!H$12*List!$G2233)+Reference!H$13</f>
        <v>2124.5848647760567</v>
      </c>
      <c r="O2233" s="36">
        <f>(Reference!I$12*List!$G2233)+Reference!I$13</f>
        <v>2208.1568666869734</v>
      </c>
      <c r="P2233" s="36">
        <f>(Reference!J$12*List!$G2233)+Reference!J$13</f>
        <v>2556.2880893711017</v>
      </c>
      <c r="Q2233" s="36">
        <f>(Reference!K$12*List!$G2233)+Reference!K$13</f>
        <v>2637.2965329411936</v>
      </c>
      <c r="R2233" s="36">
        <f>(Reference!L$12*List!$G2233)+Reference!L$13</f>
        <v>2845.457470216239</v>
      </c>
      <c r="S2233" s="36">
        <f>(Reference!M$12*List!$G2233)+Reference!M$13</f>
        <v>3399.6987835027512</v>
      </c>
      <c r="T2233" s="36">
        <f>(Reference!N$12*List!$G2233)+Reference!N$13</f>
        <v>13713.919411980805</v>
      </c>
      <c r="U2233" s="12">
        <f>(Reference!O$12*List!$G2233)+Reference!O$13</f>
        <v>509.72768625641555</v>
      </c>
      <c r="V2233" s="12">
        <f>(Reference!P$12*List!$G2233)+Reference!P$13</f>
        <v>718.25264881585849</v>
      </c>
      <c r="W2233" s="12">
        <f>(Reference!Q$12*List!$G2233)+Reference!Q$13</f>
        <v>359.12632440792925</v>
      </c>
      <c r="X2233" s="54"/>
      <c r="Y2233" s="1" t="str">
        <f t="shared" si="69"/>
        <v>Stephens County, Oklahoma</v>
      </c>
      <c r="Z2233" s="41" t="s">
        <v>1094</v>
      </c>
      <c r="AA2233" s="40" t="s">
        <v>2225</v>
      </c>
      <c r="AB2233" s="44" t="s">
        <v>1997</v>
      </c>
      <c r="AC2233" s="63"/>
      <c r="AD2233" s="57">
        <f t="shared" si="68"/>
        <v>0.76950000000000007</v>
      </c>
    </row>
    <row r="2234" spans="1:30" x14ac:dyDescent="0.3">
      <c r="A2234" s="47">
        <v>37690</v>
      </c>
      <c r="B2234" s="19">
        <v>99937</v>
      </c>
      <c r="C2234" s="49" t="s">
        <v>2513</v>
      </c>
      <c r="D2234" s="41" t="s">
        <v>1461</v>
      </c>
      <c r="E2234" s="44" t="s">
        <v>1997</v>
      </c>
      <c r="F2234" s="18" t="s">
        <v>7</v>
      </c>
      <c r="G2234" s="16">
        <v>0.76950000000000007</v>
      </c>
      <c r="H2234" s="36">
        <f>(Reference!B$12*List!$G2234)+Reference!B$13</f>
        <v>785.38198752871972</v>
      </c>
      <c r="I2234" s="36">
        <f>(Reference!C$12*List!$G2234)+Reference!C$13</f>
        <v>1171.9665853252329</v>
      </c>
      <c r="J2234" s="36">
        <f>(Reference!D$12*List!$G2234)+Reference!D$13</f>
        <v>1402.6868359995444</v>
      </c>
      <c r="K2234" s="36">
        <f>(Reference!E$12*List!$G2234)+Reference!E$13</f>
        <v>1734.9239969705529</v>
      </c>
      <c r="L2234" s="36">
        <f>(Reference!F$12*List!$G2234)+Reference!F$13</f>
        <v>1807.2163421818373</v>
      </c>
      <c r="M2234" s="36">
        <f>(Reference!G$12*List!$G2234)+Reference!G$13</f>
        <v>2046.6526912149559</v>
      </c>
      <c r="N2234" s="36">
        <f>(Reference!H$12*List!$G2234)+Reference!H$13</f>
        <v>2124.5848647760567</v>
      </c>
      <c r="O2234" s="36">
        <f>(Reference!I$12*List!$G2234)+Reference!I$13</f>
        <v>2208.1568666869734</v>
      </c>
      <c r="P2234" s="36">
        <f>(Reference!J$12*List!$G2234)+Reference!J$13</f>
        <v>2556.2880893711017</v>
      </c>
      <c r="Q2234" s="36">
        <f>(Reference!K$12*List!$G2234)+Reference!K$13</f>
        <v>2637.2965329411936</v>
      </c>
      <c r="R2234" s="36">
        <f>(Reference!L$12*List!$G2234)+Reference!L$13</f>
        <v>2845.457470216239</v>
      </c>
      <c r="S2234" s="36">
        <f>(Reference!M$12*List!$G2234)+Reference!M$13</f>
        <v>3399.6987835027512</v>
      </c>
      <c r="T2234" s="36">
        <f>(Reference!N$12*List!$G2234)+Reference!N$13</f>
        <v>13713.919411980805</v>
      </c>
      <c r="U2234" s="12">
        <f>(Reference!O$12*List!$G2234)+Reference!O$13</f>
        <v>509.72768625641555</v>
      </c>
      <c r="V2234" s="12">
        <f>(Reference!P$12*List!$G2234)+Reference!P$13</f>
        <v>718.25264881585849</v>
      </c>
      <c r="W2234" s="12">
        <f>(Reference!Q$12*List!$G2234)+Reference!Q$13</f>
        <v>359.12632440792925</v>
      </c>
      <c r="X2234" s="54"/>
      <c r="Y2234" s="1" t="str">
        <f t="shared" si="69"/>
        <v>Texas County, Oklahoma</v>
      </c>
      <c r="Z2234" s="41" t="s">
        <v>1461</v>
      </c>
      <c r="AA2234" s="40" t="s">
        <v>2225</v>
      </c>
      <c r="AB2234" s="44" t="s">
        <v>1997</v>
      </c>
      <c r="AC2234" s="63"/>
      <c r="AD2234" s="57">
        <f t="shared" si="68"/>
        <v>0.76950000000000007</v>
      </c>
    </row>
    <row r="2235" spans="1:30" x14ac:dyDescent="0.3">
      <c r="A2235" s="47">
        <v>37700</v>
      </c>
      <c r="B2235" s="19">
        <v>99937</v>
      </c>
      <c r="C2235" s="49" t="s">
        <v>2513</v>
      </c>
      <c r="D2235" s="41" t="s">
        <v>1667</v>
      </c>
      <c r="E2235" s="44" t="s">
        <v>1997</v>
      </c>
      <c r="F2235" s="18" t="s">
        <v>7</v>
      </c>
      <c r="G2235" s="16">
        <v>0.76950000000000007</v>
      </c>
      <c r="H2235" s="36">
        <f>(Reference!B$12*List!$G2235)+Reference!B$13</f>
        <v>785.38198752871972</v>
      </c>
      <c r="I2235" s="36">
        <f>(Reference!C$12*List!$G2235)+Reference!C$13</f>
        <v>1171.9665853252329</v>
      </c>
      <c r="J2235" s="36">
        <f>(Reference!D$12*List!$G2235)+Reference!D$13</f>
        <v>1402.6868359995444</v>
      </c>
      <c r="K2235" s="36">
        <f>(Reference!E$12*List!$G2235)+Reference!E$13</f>
        <v>1734.9239969705529</v>
      </c>
      <c r="L2235" s="36">
        <f>(Reference!F$12*List!$G2235)+Reference!F$13</f>
        <v>1807.2163421818373</v>
      </c>
      <c r="M2235" s="36">
        <f>(Reference!G$12*List!$G2235)+Reference!G$13</f>
        <v>2046.6526912149559</v>
      </c>
      <c r="N2235" s="36">
        <f>(Reference!H$12*List!$G2235)+Reference!H$13</f>
        <v>2124.5848647760567</v>
      </c>
      <c r="O2235" s="36">
        <f>(Reference!I$12*List!$G2235)+Reference!I$13</f>
        <v>2208.1568666869734</v>
      </c>
      <c r="P2235" s="36">
        <f>(Reference!J$12*List!$G2235)+Reference!J$13</f>
        <v>2556.2880893711017</v>
      </c>
      <c r="Q2235" s="36">
        <f>(Reference!K$12*List!$G2235)+Reference!K$13</f>
        <v>2637.2965329411936</v>
      </c>
      <c r="R2235" s="36">
        <f>(Reference!L$12*List!$G2235)+Reference!L$13</f>
        <v>2845.457470216239</v>
      </c>
      <c r="S2235" s="36">
        <f>(Reference!M$12*List!$G2235)+Reference!M$13</f>
        <v>3399.6987835027512</v>
      </c>
      <c r="T2235" s="36">
        <f>(Reference!N$12*List!$G2235)+Reference!N$13</f>
        <v>13713.919411980805</v>
      </c>
      <c r="U2235" s="12">
        <f>(Reference!O$12*List!$G2235)+Reference!O$13</f>
        <v>509.72768625641555</v>
      </c>
      <c r="V2235" s="12">
        <f>(Reference!P$12*List!$G2235)+Reference!P$13</f>
        <v>718.25264881585849</v>
      </c>
      <c r="W2235" s="12">
        <f>(Reference!Q$12*List!$G2235)+Reference!Q$13</f>
        <v>359.12632440792925</v>
      </c>
      <c r="X2235" s="54"/>
      <c r="Y2235" s="1" t="str">
        <f t="shared" si="69"/>
        <v>Tillman County, Oklahoma</v>
      </c>
      <c r="Z2235" s="41" t="s">
        <v>1667</v>
      </c>
      <c r="AA2235" s="40" t="s">
        <v>2225</v>
      </c>
      <c r="AB2235" s="44" t="s">
        <v>1997</v>
      </c>
      <c r="AC2235" s="63"/>
      <c r="AD2235" s="57">
        <f t="shared" si="68"/>
        <v>0.76950000000000007</v>
      </c>
    </row>
    <row r="2236" spans="1:30" x14ac:dyDescent="0.3">
      <c r="A2236" s="47">
        <v>37710</v>
      </c>
      <c r="B2236" s="28">
        <v>46140</v>
      </c>
      <c r="C2236" s="49" t="s">
        <v>2516</v>
      </c>
      <c r="D2236" s="40" t="s">
        <v>566</v>
      </c>
      <c r="E2236" s="43" t="s">
        <v>1997</v>
      </c>
      <c r="F2236" s="18" t="s">
        <v>6</v>
      </c>
      <c r="G2236" s="10">
        <v>0.86229999999999996</v>
      </c>
      <c r="H2236" s="36">
        <f>(Reference!B$12*List!$G2236)+Reference!B$13</f>
        <v>855.2728739215637</v>
      </c>
      <c r="I2236" s="36">
        <f>(Reference!C$12*List!$G2236)+Reference!C$13</f>
        <v>1276.2595087330033</v>
      </c>
      <c r="J2236" s="36">
        <f>(Reference!D$12*List!$G2236)+Reference!D$13</f>
        <v>1527.511479111183</v>
      </c>
      <c r="K2236" s="36">
        <f>(Reference!E$12*List!$G2236)+Reference!E$13</f>
        <v>1889.3143164557621</v>
      </c>
      <c r="L2236" s="36">
        <f>(Reference!F$12*List!$G2236)+Reference!F$13</f>
        <v>1968.0399338409252</v>
      </c>
      <c r="M2236" s="36">
        <f>(Reference!G$12*List!$G2236)+Reference!G$13</f>
        <v>2228.7836453222808</v>
      </c>
      <c r="N2236" s="36">
        <f>(Reference!H$12*List!$G2236)+Reference!H$13</f>
        <v>2313.6509775389104</v>
      </c>
      <c r="O2236" s="36">
        <f>(Reference!I$12*List!$G2236)+Reference!I$13</f>
        <v>2404.6600245870059</v>
      </c>
      <c r="P2236" s="36">
        <f>(Reference!J$12*List!$G2236)+Reference!J$13</f>
        <v>2783.7713310020827</v>
      </c>
      <c r="Q2236" s="36">
        <f>(Reference!K$12*List!$G2236)+Reference!K$13</f>
        <v>2871.9886894904212</v>
      </c>
      <c r="R2236" s="36">
        <f>(Reference!L$12*List!$G2236)+Reference!L$13</f>
        <v>3098.6738005427351</v>
      </c>
      <c r="S2236" s="36">
        <f>(Reference!M$12*List!$G2236)+Reference!M$13</f>
        <v>3702.236867162318</v>
      </c>
      <c r="T2236" s="36">
        <f>(Reference!N$12*List!$G2236)+Reference!N$13</f>
        <v>14934.316618490866</v>
      </c>
      <c r="U2236" s="12">
        <f>(Reference!O$12*List!$G2236)+Reference!O$13</f>
        <v>555.08818646795316</v>
      </c>
      <c r="V2236" s="12">
        <f>(Reference!P$12*List!$G2236)+Reference!P$13</f>
        <v>782.16971729575243</v>
      </c>
      <c r="W2236" s="12">
        <f>(Reference!Q$12*List!$G2236)+Reference!Q$13</f>
        <v>391.08485864787622</v>
      </c>
      <c r="X2236" s="54"/>
      <c r="Y2236" s="1" t="str">
        <f t="shared" si="69"/>
        <v>Tulsa County, Oklahoma</v>
      </c>
      <c r="Z2236" s="40" t="s">
        <v>566</v>
      </c>
      <c r="AA2236" s="40" t="s">
        <v>2225</v>
      </c>
      <c r="AB2236" s="43" t="s">
        <v>1997</v>
      </c>
      <c r="AC2236" s="62"/>
      <c r="AD2236" s="57">
        <f t="shared" si="68"/>
        <v>0.86229999999999996</v>
      </c>
    </row>
    <row r="2237" spans="1:30" x14ac:dyDescent="0.3">
      <c r="A2237" s="47">
        <v>37720</v>
      </c>
      <c r="B2237" s="28">
        <v>46140</v>
      </c>
      <c r="C2237" s="49" t="s">
        <v>2516</v>
      </c>
      <c r="D2237" s="40" t="s">
        <v>567</v>
      </c>
      <c r="E2237" s="43" t="s">
        <v>1997</v>
      </c>
      <c r="F2237" s="18" t="s">
        <v>6</v>
      </c>
      <c r="G2237" s="10">
        <v>0.86229999999999996</v>
      </c>
      <c r="H2237" s="36">
        <f>(Reference!B$12*List!$G2237)+Reference!B$13</f>
        <v>855.2728739215637</v>
      </c>
      <c r="I2237" s="36">
        <f>(Reference!C$12*List!$G2237)+Reference!C$13</f>
        <v>1276.2595087330033</v>
      </c>
      <c r="J2237" s="36">
        <f>(Reference!D$12*List!$G2237)+Reference!D$13</f>
        <v>1527.511479111183</v>
      </c>
      <c r="K2237" s="36">
        <f>(Reference!E$12*List!$G2237)+Reference!E$13</f>
        <v>1889.3143164557621</v>
      </c>
      <c r="L2237" s="36">
        <f>(Reference!F$12*List!$G2237)+Reference!F$13</f>
        <v>1968.0399338409252</v>
      </c>
      <c r="M2237" s="36">
        <f>(Reference!G$12*List!$G2237)+Reference!G$13</f>
        <v>2228.7836453222808</v>
      </c>
      <c r="N2237" s="36">
        <f>(Reference!H$12*List!$G2237)+Reference!H$13</f>
        <v>2313.6509775389104</v>
      </c>
      <c r="O2237" s="36">
        <f>(Reference!I$12*List!$G2237)+Reference!I$13</f>
        <v>2404.6600245870059</v>
      </c>
      <c r="P2237" s="36">
        <f>(Reference!J$12*List!$G2237)+Reference!J$13</f>
        <v>2783.7713310020827</v>
      </c>
      <c r="Q2237" s="36">
        <f>(Reference!K$12*List!$G2237)+Reference!K$13</f>
        <v>2871.9886894904212</v>
      </c>
      <c r="R2237" s="36">
        <f>(Reference!L$12*List!$G2237)+Reference!L$13</f>
        <v>3098.6738005427351</v>
      </c>
      <c r="S2237" s="36">
        <f>(Reference!M$12*List!$G2237)+Reference!M$13</f>
        <v>3702.236867162318</v>
      </c>
      <c r="T2237" s="36">
        <f>(Reference!N$12*List!$G2237)+Reference!N$13</f>
        <v>14934.316618490866</v>
      </c>
      <c r="U2237" s="12">
        <f>(Reference!O$12*List!$G2237)+Reference!O$13</f>
        <v>555.08818646795316</v>
      </c>
      <c r="V2237" s="12">
        <f>(Reference!P$12*List!$G2237)+Reference!P$13</f>
        <v>782.16971729575243</v>
      </c>
      <c r="W2237" s="12">
        <f>(Reference!Q$12*List!$G2237)+Reference!Q$13</f>
        <v>391.08485864787622</v>
      </c>
      <c r="X2237" s="54"/>
      <c r="Y2237" s="1" t="str">
        <f t="shared" si="69"/>
        <v>Wagoner County, Oklahoma</v>
      </c>
      <c r="Z2237" s="40" t="s">
        <v>567</v>
      </c>
      <c r="AA2237" s="40" t="s">
        <v>2225</v>
      </c>
      <c r="AB2237" s="43" t="s">
        <v>1997</v>
      </c>
      <c r="AC2237" s="62"/>
      <c r="AD2237" s="57">
        <f t="shared" si="68"/>
        <v>0.86229999999999996</v>
      </c>
    </row>
    <row r="2238" spans="1:30" x14ac:dyDescent="0.3">
      <c r="A2238" s="47">
        <v>37730</v>
      </c>
      <c r="B2238" s="19">
        <v>99937</v>
      </c>
      <c r="C2238" s="49" t="s">
        <v>2513</v>
      </c>
      <c r="D2238" s="41" t="s">
        <v>66</v>
      </c>
      <c r="E2238" s="44" t="s">
        <v>1997</v>
      </c>
      <c r="F2238" s="18" t="s">
        <v>7</v>
      </c>
      <c r="G2238" s="16">
        <v>0.76950000000000007</v>
      </c>
      <c r="H2238" s="36">
        <f>(Reference!B$12*List!$G2238)+Reference!B$13</f>
        <v>785.38198752871972</v>
      </c>
      <c r="I2238" s="36">
        <f>(Reference!C$12*List!$G2238)+Reference!C$13</f>
        <v>1171.9665853252329</v>
      </c>
      <c r="J2238" s="36">
        <f>(Reference!D$12*List!$G2238)+Reference!D$13</f>
        <v>1402.6868359995444</v>
      </c>
      <c r="K2238" s="36">
        <f>(Reference!E$12*List!$G2238)+Reference!E$13</f>
        <v>1734.9239969705529</v>
      </c>
      <c r="L2238" s="36">
        <f>(Reference!F$12*List!$G2238)+Reference!F$13</f>
        <v>1807.2163421818373</v>
      </c>
      <c r="M2238" s="36">
        <f>(Reference!G$12*List!$G2238)+Reference!G$13</f>
        <v>2046.6526912149559</v>
      </c>
      <c r="N2238" s="36">
        <f>(Reference!H$12*List!$G2238)+Reference!H$13</f>
        <v>2124.5848647760567</v>
      </c>
      <c r="O2238" s="36">
        <f>(Reference!I$12*List!$G2238)+Reference!I$13</f>
        <v>2208.1568666869734</v>
      </c>
      <c r="P2238" s="36">
        <f>(Reference!J$12*List!$G2238)+Reference!J$13</f>
        <v>2556.2880893711017</v>
      </c>
      <c r="Q2238" s="36">
        <f>(Reference!K$12*List!$G2238)+Reference!K$13</f>
        <v>2637.2965329411936</v>
      </c>
      <c r="R2238" s="36">
        <f>(Reference!L$12*List!$G2238)+Reference!L$13</f>
        <v>2845.457470216239</v>
      </c>
      <c r="S2238" s="36">
        <f>(Reference!M$12*List!$G2238)+Reference!M$13</f>
        <v>3399.6987835027512</v>
      </c>
      <c r="T2238" s="36">
        <f>(Reference!N$12*List!$G2238)+Reference!N$13</f>
        <v>13713.919411980805</v>
      </c>
      <c r="U2238" s="12">
        <f>(Reference!O$12*List!$G2238)+Reference!O$13</f>
        <v>509.72768625641555</v>
      </c>
      <c r="V2238" s="12">
        <f>(Reference!P$12*List!$G2238)+Reference!P$13</f>
        <v>718.25264881585849</v>
      </c>
      <c r="W2238" s="12">
        <f>(Reference!Q$12*List!$G2238)+Reference!Q$13</f>
        <v>359.12632440792925</v>
      </c>
      <c r="X2238" s="54"/>
      <c r="Y2238" s="1" t="str">
        <f t="shared" si="69"/>
        <v>Washington County, Oklahoma</v>
      </c>
      <c r="Z2238" s="41" t="s">
        <v>66</v>
      </c>
      <c r="AA2238" s="40" t="s">
        <v>2225</v>
      </c>
      <c r="AB2238" s="44" t="s">
        <v>1997</v>
      </c>
      <c r="AC2238" s="63"/>
      <c r="AD2238" s="57">
        <f t="shared" si="68"/>
        <v>0.76950000000000007</v>
      </c>
    </row>
    <row r="2239" spans="1:30" x14ac:dyDescent="0.3">
      <c r="A2239" s="47">
        <v>37740</v>
      </c>
      <c r="B2239" s="19">
        <v>99937</v>
      </c>
      <c r="C2239" s="49" t="s">
        <v>2513</v>
      </c>
      <c r="D2239" s="41" t="s">
        <v>1668</v>
      </c>
      <c r="E2239" s="44" t="s">
        <v>1997</v>
      </c>
      <c r="F2239" s="18" t="s">
        <v>7</v>
      </c>
      <c r="G2239" s="16">
        <v>0.76950000000000007</v>
      </c>
      <c r="H2239" s="36">
        <f>(Reference!B$12*List!$G2239)+Reference!B$13</f>
        <v>785.38198752871972</v>
      </c>
      <c r="I2239" s="36">
        <f>(Reference!C$12*List!$G2239)+Reference!C$13</f>
        <v>1171.9665853252329</v>
      </c>
      <c r="J2239" s="36">
        <f>(Reference!D$12*List!$G2239)+Reference!D$13</f>
        <v>1402.6868359995444</v>
      </c>
      <c r="K2239" s="36">
        <f>(Reference!E$12*List!$G2239)+Reference!E$13</f>
        <v>1734.9239969705529</v>
      </c>
      <c r="L2239" s="36">
        <f>(Reference!F$12*List!$G2239)+Reference!F$13</f>
        <v>1807.2163421818373</v>
      </c>
      <c r="M2239" s="36">
        <f>(Reference!G$12*List!$G2239)+Reference!G$13</f>
        <v>2046.6526912149559</v>
      </c>
      <c r="N2239" s="36">
        <f>(Reference!H$12*List!$G2239)+Reference!H$13</f>
        <v>2124.5848647760567</v>
      </c>
      <c r="O2239" s="36">
        <f>(Reference!I$12*List!$G2239)+Reference!I$13</f>
        <v>2208.1568666869734</v>
      </c>
      <c r="P2239" s="36">
        <f>(Reference!J$12*List!$G2239)+Reference!J$13</f>
        <v>2556.2880893711017</v>
      </c>
      <c r="Q2239" s="36">
        <f>(Reference!K$12*List!$G2239)+Reference!K$13</f>
        <v>2637.2965329411936</v>
      </c>
      <c r="R2239" s="36">
        <f>(Reference!L$12*List!$G2239)+Reference!L$13</f>
        <v>2845.457470216239</v>
      </c>
      <c r="S2239" s="36">
        <f>(Reference!M$12*List!$G2239)+Reference!M$13</f>
        <v>3399.6987835027512</v>
      </c>
      <c r="T2239" s="36">
        <f>(Reference!N$12*List!$G2239)+Reference!N$13</f>
        <v>13713.919411980805</v>
      </c>
      <c r="U2239" s="12">
        <f>(Reference!O$12*List!$G2239)+Reference!O$13</f>
        <v>509.72768625641555</v>
      </c>
      <c r="V2239" s="12">
        <f>(Reference!P$12*List!$G2239)+Reference!P$13</f>
        <v>718.25264881585849</v>
      </c>
      <c r="W2239" s="12">
        <f>(Reference!Q$12*List!$G2239)+Reference!Q$13</f>
        <v>359.12632440792925</v>
      </c>
      <c r="X2239" s="54"/>
      <c r="Y2239" s="1" t="str">
        <f t="shared" si="69"/>
        <v>Washita County, Oklahoma</v>
      </c>
      <c r="Z2239" s="41" t="s">
        <v>1668</v>
      </c>
      <c r="AA2239" s="40" t="s">
        <v>2225</v>
      </c>
      <c r="AB2239" s="44" t="s">
        <v>1997</v>
      </c>
      <c r="AC2239" s="63"/>
      <c r="AD2239" s="57">
        <f t="shared" si="68"/>
        <v>0.76950000000000007</v>
      </c>
    </row>
    <row r="2240" spans="1:30" x14ac:dyDescent="0.3">
      <c r="A2240" s="47">
        <v>37750</v>
      </c>
      <c r="B2240" s="19">
        <v>99937</v>
      </c>
      <c r="C2240" s="49" t="s">
        <v>2513</v>
      </c>
      <c r="D2240" s="41" t="s">
        <v>1669</v>
      </c>
      <c r="E2240" s="44" t="s">
        <v>1997</v>
      </c>
      <c r="F2240" s="18" t="s">
        <v>7</v>
      </c>
      <c r="G2240" s="16">
        <v>0.76950000000000007</v>
      </c>
      <c r="H2240" s="36">
        <f>(Reference!B$12*List!$G2240)+Reference!B$13</f>
        <v>785.38198752871972</v>
      </c>
      <c r="I2240" s="36">
        <f>(Reference!C$12*List!$G2240)+Reference!C$13</f>
        <v>1171.9665853252329</v>
      </c>
      <c r="J2240" s="36">
        <f>(Reference!D$12*List!$G2240)+Reference!D$13</f>
        <v>1402.6868359995444</v>
      </c>
      <c r="K2240" s="36">
        <f>(Reference!E$12*List!$G2240)+Reference!E$13</f>
        <v>1734.9239969705529</v>
      </c>
      <c r="L2240" s="36">
        <f>(Reference!F$12*List!$G2240)+Reference!F$13</f>
        <v>1807.2163421818373</v>
      </c>
      <c r="M2240" s="36">
        <f>(Reference!G$12*List!$G2240)+Reference!G$13</f>
        <v>2046.6526912149559</v>
      </c>
      <c r="N2240" s="36">
        <f>(Reference!H$12*List!$G2240)+Reference!H$13</f>
        <v>2124.5848647760567</v>
      </c>
      <c r="O2240" s="36">
        <f>(Reference!I$12*List!$G2240)+Reference!I$13</f>
        <v>2208.1568666869734</v>
      </c>
      <c r="P2240" s="36">
        <f>(Reference!J$12*List!$G2240)+Reference!J$13</f>
        <v>2556.2880893711017</v>
      </c>
      <c r="Q2240" s="36">
        <f>(Reference!K$12*List!$G2240)+Reference!K$13</f>
        <v>2637.2965329411936</v>
      </c>
      <c r="R2240" s="36">
        <f>(Reference!L$12*List!$G2240)+Reference!L$13</f>
        <v>2845.457470216239</v>
      </c>
      <c r="S2240" s="36">
        <f>(Reference!M$12*List!$G2240)+Reference!M$13</f>
        <v>3399.6987835027512</v>
      </c>
      <c r="T2240" s="36">
        <f>(Reference!N$12*List!$G2240)+Reference!N$13</f>
        <v>13713.919411980805</v>
      </c>
      <c r="U2240" s="12">
        <f>(Reference!O$12*List!$G2240)+Reference!O$13</f>
        <v>509.72768625641555</v>
      </c>
      <c r="V2240" s="12">
        <f>(Reference!P$12*List!$G2240)+Reference!P$13</f>
        <v>718.25264881585849</v>
      </c>
      <c r="W2240" s="12">
        <f>(Reference!Q$12*List!$G2240)+Reference!Q$13</f>
        <v>359.12632440792925</v>
      </c>
      <c r="X2240" s="54"/>
      <c r="Y2240" s="1" t="str">
        <f t="shared" si="69"/>
        <v>Woods County, Oklahoma</v>
      </c>
      <c r="Z2240" s="41" t="s">
        <v>1669</v>
      </c>
      <c r="AA2240" s="40" t="s">
        <v>2225</v>
      </c>
      <c r="AB2240" s="44" t="s">
        <v>1997</v>
      </c>
      <c r="AC2240" s="63"/>
      <c r="AD2240" s="57">
        <f t="shared" si="68"/>
        <v>0.76950000000000007</v>
      </c>
    </row>
    <row r="2241" spans="1:30" x14ac:dyDescent="0.3">
      <c r="A2241" s="47">
        <v>37760</v>
      </c>
      <c r="B2241" s="19">
        <v>99937</v>
      </c>
      <c r="C2241" s="49" t="s">
        <v>2513</v>
      </c>
      <c r="D2241" s="41" t="s">
        <v>1670</v>
      </c>
      <c r="E2241" s="44" t="s">
        <v>1997</v>
      </c>
      <c r="F2241" s="18" t="s">
        <v>7</v>
      </c>
      <c r="G2241" s="16">
        <v>0.76950000000000007</v>
      </c>
      <c r="H2241" s="36">
        <f>(Reference!B$12*List!$G2241)+Reference!B$13</f>
        <v>785.38198752871972</v>
      </c>
      <c r="I2241" s="36">
        <f>(Reference!C$12*List!$G2241)+Reference!C$13</f>
        <v>1171.9665853252329</v>
      </c>
      <c r="J2241" s="36">
        <f>(Reference!D$12*List!$G2241)+Reference!D$13</f>
        <v>1402.6868359995444</v>
      </c>
      <c r="K2241" s="36">
        <f>(Reference!E$12*List!$G2241)+Reference!E$13</f>
        <v>1734.9239969705529</v>
      </c>
      <c r="L2241" s="36">
        <f>(Reference!F$12*List!$G2241)+Reference!F$13</f>
        <v>1807.2163421818373</v>
      </c>
      <c r="M2241" s="36">
        <f>(Reference!G$12*List!$G2241)+Reference!G$13</f>
        <v>2046.6526912149559</v>
      </c>
      <c r="N2241" s="36">
        <f>(Reference!H$12*List!$G2241)+Reference!H$13</f>
        <v>2124.5848647760567</v>
      </c>
      <c r="O2241" s="36">
        <f>(Reference!I$12*List!$G2241)+Reference!I$13</f>
        <v>2208.1568666869734</v>
      </c>
      <c r="P2241" s="36">
        <f>(Reference!J$12*List!$G2241)+Reference!J$13</f>
        <v>2556.2880893711017</v>
      </c>
      <c r="Q2241" s="36">
        <f>(Reference!K$12*List!$G2241)+Reference!K$13</f>
        <v>2637.2965329411936</v>
      </c>
      <c r="R2241" s="36">
        <f>(Reference!L$12*List!$G2241)+Reference!L$13</f>
        <v>2845.457470216239</v>
      </c>
      <c r="S2241" s="36">
        <f>(Reference!M$12*List!$G2241)+Reference!M$13</f>
        <v>3399.6987835027512</v>
      </c>
      <c r="T2241" s="36">
        <f>(Reference!N$12*List!$G2241)+Reference!N$13</f>
        <v>13713.919411980805</v>
      </c>
      <c r="U2241" s="12">
        <f>(Reference!O$12*List!$G2241)+Reference!O$13</f>
        <v>509.72768625641555</v>
      </c>
      <c r="V2241" s="12">
        <f>(Reference!P$12*List!$G2241)+Reference!P$13</f>
        <v>718.25264881585849</v>
      </c>
      <c r="W2241" s="12">
        <f>(Reference!Q$12*List!$G2241)+Reference!Q$13</f>
        <v>359.12632440792925</v>
      </c>
      <c r="X2241" s="54"/>
      <c r="Y2241" s="1" t="str">
        <f t="shared" si="69"/>
        <v>Woodward County, Oklahoma</v>
      </c>
      <c r="Z2241" s="41" t="s">
        <v>1670</v>
      </c>
      <c r="AA2241" s="40" t="s">
        <v>2225</v>
      </c>
      <c r="AB2241" s="44" t="s">
        <v>1997</v>
      </c>
      <c r="AC2241" s="63"/>
      <c r="AD2241" s="57">
        <f t="shared" si="68"/>
        <v>0.76950000000000007</v>
      </c>
    </row>
    <row r="2242" spans="1:30" x14ac:dyDescent="0.3">
      <c r="A2242" s="47">
        <v>38000</v>
      </c>
      <c r="B2242" s="19">
        <v>99938</v>
      </c>
      <c r="C2242" s="49" t="s">
        <v>1998</v>
      </c>
      <c r="D2242" s="41" t="s">
        <v>130</v>
      </c>
      <c r="E2242" s="44" t="s">
        <v>1998</v>
      </c>
      <c r="F2242" s="18" t="s">
        <v>7</v>
      </c>
      <c r="G2242" s="16">
        <v>1.0612000000000001</v>
      </c>
      <c r="H2242" s="36">
        <f>(Reference!B$12*List!$G2242)+Reference!B$13</f>
        <v>1005.0713362441574</v>
      </c>
      <c r="I2242" s="36">
        <f>(Reference!C$12*List!$G2242)+Reference!C$13</f>
        <v>1499.7925094421144</v>
      </c>
      <c r="J2242" s="36">
        <f>(Reference!D$12*List!$G2242)+Reference!D$13</f>
        <v>1795.0505040562798</v>
      </c>
      <c r="K2242" s="36">
        <f>(Reference!E$12*List!$G2242)+Reference!E$13</f>
        <v>2220.2220163006778</v>
      </c>
      <c r="L2242" s="36">
        <f>(Reference!F$12*List!$G2242)+Reference!F$13</f>
        <v>2312.7361879464497</v>
      </c>
      <c r="M2242" s="36">
        <f>(Reference!G$12*List!$G2242)+Reference!G$13</f>
        <v>2619.1483734682615</v>
      </c>
      <c r="N2242" s="36">
        <f>(Reference!H$12*List!$G2242)+Reference!H$13</f>
        <v>2718.8799627601566</v>
      </c>
      <c r="O2242" s="36">
        <f>(Reference!I$12*List!$G2242)+Reference!I$13</f>
        <v>2825.8289696981765</v>
      </c>
      <c r="P2242" s="36">
        <f>(Reference!J$12*List!$G2242)+Reference!J$13</f>
        <v>3271.3404771271062</v>
      </c>
      <c r="Q2242" s="36">
        <f>(Reference!K$12*List!$G2242)+Reference!K$13</f>
        <v>3375.008839680524</v>
      </c>
      <c r="R2242" s="36">
        <f>(Reference!L$12*List!$G2242)+Reference!L$13</f>
        <v>3641.3971637101931</v>
      </c>
      <c r="S2242" s="36">
        <f>(Reference!M$12*List!$G2242)+Reference!M$13</f>
        <v>4350.6724796611106</v>
      </c>
      <c r="T2242" s="36">
        <f>(Reference!N$12*List!$G2242)+Reference!N$13</f>
        <v>17550.01709666814</v>
      </c>
      <c r="U2242" s="12">
        <f>(Reference!O$12*List!$G2242)+Reference!O$13</f>
        <v>652.31020685669091</v>
      </c>
      <c r="V2242" s="12">
        <f>(Reference!P$12*List!$G2242)+Reference!P$13</f>
        <v>919.16438238897354</v>
      </c>
      <c r="W2242" s="12">
        <f>(Reference!Q$12*List!$G2242)+Reference!Q$13</f>
        <v>459.58219119448677</v>
      </c>
      <c r="X2242" s="54"/>
      <c r="Y2242" s="1" t="str">
        <f t="shared" si="69"/>
        <v>Baker County, Oregon</v>
      </c>
      <c r="Z2242" s="41" t="s">
        <v>130</v>
      </c>
      <c r="AA2242" s="40" t="s">
        <v>2225</v>
      </c>
      <c r="AB2242" s="44" t="s">
        <v>1998</v>
      </c>
      <c r="AC2242" s="63"/>
      <c r="AD2242" s="57">
        <f t="shared" si="68"/>
        <v>1.0612000000000001</v>
      </c>
    </row>
    <row r="2243" spans="1:30" x14ac:dyDescent="0.3">
      <c r="A2243" s="47">
        <v>38010</v>
      </c>
      <c r="B2243" s="28">
        <v>18700</v>
      </c>
      <c r="C2243" s="49" t="s">
        <v>2517</v>
      </c>
      <c r="D2243" s="40" t="s">
        <v>50</v>
      </c>
      <c r="E2243" s="43" t="s">
        <v>1998</v>
      </c>
      <c r="F2243" s="18" t="s">
        <v>6</v>
      </c>
      <c r="G2243" s="10">
        <v>1.0661</v>
      </c>
      <c r="H2243" s="36">
        <f>(Reference!B$12*List!$G2243)+Reference!B$13</f>
        <v>1008.7616955472276</v>
      </c>
      <c r="I2243" s="36">
        <f>(Reference!C$12*List!$G2243)+Reference!C$13</f>
        <v>1505.2993556134297</v>
      </c>
      <c r="J2243" s="36">
        <f>(Reference!D$12*List!$G2243)+Reference!D$13</f>
        <v>1801.6414604274762</v>
      </c>
      <c r="K2243" s="36">
        <f>(Reference!E$12*List!$G2243)+Reference!E$13</f>
        <v>2228.374091359703</v>
      </c>
      <c r="L2243" s="36">
        <f>(Reference!F$12*List!$G2243)+Reference!F$13</f>
        <v>2321.227950868104</v>
      </c>
      <c r="M2243" s="36">
        <f>(Reference!G$12*List!$G2243)+Reference!G$13</f>
        <v>2628.7652018640138</v>
      </c>
      <c r="N2243" s="36">
        <f>(Reference!H$12*List!$G2243)+Reference!H$13</f>
        <v>2728.8629794900917</v>
      </c>
      <c r="O2243" s="36">
        <f>(Reference!I$12*List!$G2243)+Reference!I$13</f>
        <v>2836.2046752338456</v>
      </c>
      <c r="P2243" s="36">
        <f>(Reference!J$12*List!$G2243)+Reference!J$13</f>
        <v>3283.3519844977072</v>
      </c>
      <c r="Q2243" s="36">
        <f>(Reference!K$12*List!$G2243)+Reference!K$13</f>
        <v>3387.4009901879726</v>
      </c>
      <c r="R2243" s="36">
        <f>(Reference!L$12*List!$G2243)+Reference!L$13</f>
        <v>3654.7674225313121</v>
      </c>
      <c r="S2243" s="36">
        <f>(Reference!M$12*List!$G2243)+Reference!M$13</f>
        <v>4366.647012095721</v>
      </c>
      <c r="T2243" s="36">
        <f>(Reference!N$12*List!$G2243)+Reference!N$13</f>
        <v>17614.456173304985</v>
      </c>
      <c r="U2243" s="12">
        <f>(Reference!O$12*List!$G2243)+Reference!O$13</f>
        <v>654.70531947561904</v>
      </c>
      <c r="V2243" s="12">
        <f>(Reference!P$12*List!$G2243)+Reference!P$13</f>
        <v>922.53931380655422</v>
      </c>
      <c r="W2243" s="12">
        <f>(Reference!Q$12*List!$G2243)+Reference!Q$13</f>
        <v>461.26965690327711</v>
      </c>
      <c r="X2243" s="54"/>
      <c r="Y2243" s="1" t="str">
        <f t="shared" si="69"/>
        <v>Benton County, Oregon</v>
      </c>
      <c r="Z2243" s="40" t="s">
        <v>50</v>
      </c>
      <c r="AA2243" s="40" t="s">
        <v>2225</v>
      </c>
      <c r="AB2243" s="43" t="s">
        <v>1998</v>
      </c>
      <c r="AC2243" s="62"/>
      <c r="AD2243" s="57">
        <f t="shared" si="68"/>
        <v>1.0661</v>
      </c>
    </row>
    <row r="2244" spans="1:30" x14ac:dyDescent="0.3">
      <c r="A2244" s="47">
        <v>38020</v>
      </c>
      <c r="B2244" s="28">
        <v>38900</v>
      </c>
      <c r="C2244" s="49" t="s">
        <v>2518</v>
      </c>
      <c r="D2244" s="40" t="s">
        <v>568</v>
      </c>
      <c r="E2244" s="43" t="s">
        <v>1998</v>
      </c>
      <c r="F2244" s="18" t="s">
        <v>6</v>
      </c>
      <c r="G2244" s="10">
        <v>1.2139</v>
      </c>
      <c r="H2244" s="36">
        <f>(Reference!B$12*List!$G2244)+Reference!B$13</f>
        <v>1120.0749822806581</v>
      </c>
      <c r="I2244" s="36">
        <f>(Reference!C$12*List!$G2244)+Reference!C$13</f>
        <v>1671.4038176788226</v>
      </c>
      <c r="J2244" s="36">
        <f>(Reference!D$12*List!$G2244)+Reference!D$13</f>
        <v>2000.4462260729524</v>
      </c>
      <c r="K2244" s="36">
        <f>(Reference!E$12*List!$G2244)+Reference!E$13</f>
        <v>2474.2672941604997</v>
      </c>
      <c r="L2244" s="36">
        <f>(Reference!F$12*List!$G2244)+Reference!F$13</f>
        <v>2577.3672487906601</v>
      </c>
      <c r="M2244" s="36">
        <f>(Reference!G$12*List!$G2244)+Reference!G$13</f>
        <v>2918.8401481685678</v>
      </c>
      <c r="N2244" s="36">
        <f>(Reference!H$12*List!$G2244)+Reference!H$13</f>
        <v>3029.9833616705851</v>
      </c>
      <c r="O2244" s="36">
        <f>(Reference!I$12*List!$G2244)+Reference!I$13</f>
        <v>3149.1698340444582</v>
      </c>
      <c r="P2244" s="36">
        <f>(Reference!J$12*List!$G2244)+Reference!J$13</f>
        <v>3645.6582680436018</v>
      </c>
      <c r="Q2244" s="36">
        <f>(Reference!K$12*List!$G2244)+Reference!K$13</f>
        <v>3761.1887136575406</v>
      </c>
      <c r="R2244" s="36">
        <f>(Reference!L$12*List!$G2244)+Reference!L$13</f>
        <v>4058.0580865642451</v>
      </c>
      <c r="S2244" s="36">
        <f>(Reference!M$12*List!$G2244)+Reference!M$13</f>
        <v>4848.4910720621438</v>
      </c>
      <c r="T2244" s="36">
        <f>(Reference!N$12*List!$G2244)+Reference!N$13</f>
        <v>19558.149137983724</v>
      </c>
      <c r="U2244" s="12">
        <f>(Reference!O$12*List!$G2244)+Reference!O$13</f>
        <v>726.94973683839135</v>
      </c>
      <c r="V2244" s="12">
        <f>(Reference!P$12*List!$G2244)+Reference!P$13</f>
        <v>1024.3382655450062</v>
      </c>
      <c r="W2244" s="12">
        <f>(Reference!Q$12*List!$G2244)+Reference!Q$13</f>
        <v>512.16913277250308</v>
      </c>
      <c r="X2244" s="54"/>
      <c r="Y2244" s="1" t="str">
        <f t="shared" si="69"/>
        <v>Clackamas County, Oregon</v>
      </c>
      <c r="Z2244" s="40" t="s">
        <v>568</v>
      </c>
      <c r="AA2244" s="40" t="s">
        <v>2225</v>
      </c>
      <c r="AB2244" s="43" t="s">
        <v>1998</v>
      </c>
      <c r="AC2244" s="62"/>
      <c r="AD2244" s="57">
        <f t="shared" si="68"/>
        <v>1.2139</v>
      </c>
    </row>
    <row r="2245" spans="1:30" x14ac:dyDescent="0.3">
      <c r="A2245" s="47">
        <v>38030</v>
      </c>
      <c r="B2245" s="19">
        <v>99938</v>
      </c>
      <c r="C2245" s="49" t="s">
        <v>1998</v>
      </c>
      <c r="D2245" s="41" t="s">
        <v>1671</v>
      </c>
      <c r="E2245" s="44" t="s">
        <v>1998</v>
      </c>
      <c r="F2245" s="18" t="s">
        <v>7</v>
      </c>
      <c r="G2245" s="16">
        <v>1.0612000000000001</v>
      </c>
      <c r="H2245" s="36">
        <f>(Reference!B$12*List!$G2245)+Reference!B$13</f>
        <v>1005.0713362441574</v>
      </c>
      <c r="I2245" s="36">
        <f>(Reference!C$12*List!$G2245)+Reference!C$13</f>
        <v>1499.7925094421144</v>
      </c>
      <c r="J2245" s="36">
        <f>(Reference!D$12*List!$G2245)+Reference!D$13</f>
        <v>1795.0505040562798</v>
      </c>
      <c r="K2245" s="36">
        <f>(Reference!E$12*List!$G2245)+Reference!E$13</f>
        <v>2220.2220163006778</v>
      </c>
      <c r="L2245" s="36">
        <f>(Reference!F$12*List!$G2245)+Reference!F$13</f>
        <v>2312.7361879464497</v>
      </c>
      <c r="M2245" s="36">
        <f>(Reference!G$12*List!$G2245)+Reference!G$13</f>
        <v>2619.1483734682615</v>
      </c>
      <c r="N2245" s="36">
        <f>(Reference!H$12*List!$G2245)+Reference!H$13</f>
        <v>2718.8799627601566</v>
      </c>
      <c r="O2245" s="36">
        <f>(Reference!I$12*List!$G2245)+Reference!I$13</f>
        <v>2825.8289696981765</v>
      </c>
      <c r="P2245" s="36">
        <f>(Reference!J$12*List!$G2245)+Reference!J$13</f>
        <v>3271.3404771271062</v>
      </c>
      <c r="Q2245" s="36">
        <f>(Reference!K$12*List!$G2245)+Reference!K$13</f>
        <v>3375.008839680524</v>
      </c>
      <c r="R2245" s="36">
        <f>(Reference!L$12*List!$G2245)+Reference!L$13</f>
        <v>3641.3971637101931</v>
      </c>
      <c r="S2245" s="36">
        <f>(Reference!M$12*List!$G2245)+Reference!M$13</f>
        <v>4350.6724796611106</v>
      </c>
      <c r="T2245" s="36">
        <f>(Reference!N$12*List!$G2245)+Reference!N$13</f>
        <v>17550.01709666814</v>
      </c>
      <c r="U2245" s="12">
        <f>(Reference!O$12*List!$G2245)+Reference!O$13</f>
        <v>652.31020685669091</v>
      </c>
      <c r="V2245" s="12">
        <f>(Reference!P$12*List!$G2245)+Reference!P$13</f>
        <v>919.16438238897354</v>
      </c>
      <c r="W2245" s="12">
        <f>(Reference!Q$12*List!$G2245)+Reference!Q$13</f>
        <v>459.58219119448677</v>
      </c>
      <c r="X2245" s="54"/>
      <c r="Y2245" s="1" t="str">
        <f t="shared" si="69"/>
        <v>Clatsop County, Oregon</v>
      </c>
      <c r="Z2245" s="41" t="s">
        <v>1671</v>
      </c>
      <c r="AA2245" s="40" t="s">
        <v>2225</v>
      </c>
      <c r="AB2245" s="44" t="s">
        <v>1998</v>
      </c>
      <c r="AC2245" s="63"/>
      <c r="AD2245" s="57">
        <f t="shared" si="68"/>
        <v>1.0612000000000001</v>
      </c>
    </row>
    <row r="2246" spans="1:30" x14ac:dyDescent="0.3">
      <c r="A2246" s="47">
        <v>38040</v>
      </c>
      <c r="B2246" s="28">
        <v>38900</v>
      </c>
      <c r="C2246" s="49" t="s">
        <v>2518</v>
      </c>
      <c r="D2246" s="40" t="s">
        <v>180</v>
      </c>
      <c r="E2246" s="43" t="s">
        <v>1998</v>
      </c>
      <c r="F2246" s="18" t="s">
        <v>6</v>
      </c>
      <c r="G2246" s="10">
        <v>1.2139</v>
      </c>
      <c r="H2246" s="36">
        <f>(Reference!B$12*List!$G2246)+Reference!B$13</f>
        <v>1120.0749822806581</v>
      </c>
      <c r="I2246" s="36">
        <f>(Reference!C$12*List!$G2246)+Reference!C$13</f>
        <v>1671.4038176788226</v>
      </c>
      <c r="J2246" s="36">
        <f>(Reference!D$12*List!$G2246)+Reference!D$13</f>
        <v>2000.4462260729524</v>
      </c>
      <c r="K2246" s="36">
        <f>(Reference!E$12*List!$G2246)+Reference!E$13</f>
        <v>2474.2672941604997</v>
      </c>
      <c r="L2246" s="36">
        <f>(Reference!F$12*List!$G2246)+Reference!F$13</f>
        <v>2577.3672487906601</v>
      </c>
      <c r="M2246" s="36">
        <f>(Reference!G$12*List!$G2246)+Reference!G$13</f>
        <v>2918.8401481685678</v>
      </c>
      <c r="N2246" s="36">
        <f>(Reference!H$12*List!$G2246)+Reference!H$13</f>
        <v>3029.9833616705851</v>
      </c>
      <c r="O2246" s="36">
        <f>(Reference!I$12*List!$G2246)+Reference!I$13</f>
        <v>3149.1698340444582</v>
      </c>
      <c r="P2246" s="36">
        <f>(Reference!J$12*List!$G2246)+Reference!J$13</f>
        <v>3645.6582680436018</v>
      </c>
      <c r="Q2246" s="36">
        <f>(Reference!K$12*List!$G2246)+Reference!K$13</f>
        <v>3761.1887136575406</v>
      </c>
      <c r="R2246" s="36">
        <f>(Reference!L$12*List!$G2246)+Reference!L$13</f>
        <v>4058.0580865642451</v>
      </c>
      <c r="S2246" s="36">
        <f>(Reference!M$12*List!$G2246)+Reference!M$13</f>
        <v>4848.4910720621438</v>
      </c>
      <c r="T2246" s="36">
        <f>(Reference!N$12*List!$G2246)+Reference!N$13</f>
        <v>19558.149137983724</v>
      </c>
      <c r="U2246" s="12">
        <f>(Reference!O$12*List!$G2246)+Reference!O$13</f>
        <v>726.94973683839135</v>
      </c>
      <c r="V2246" s="12">
        <f>(Reference!P$12*List!$G2246)+Reference!P$13</f>
        <v>1024.3382655450062</v>
      </c>
      <c r="W2246" s="12">
        <f>(Reference!Q$12*List!$G2246)+Reference!Q$13</f>
        <v>512.16913277250308</v>
      </c>
      <c r="X2246" s="54"/>
      <c r="Y2246" s="1" t="str">
        <f t="shared" si="69"/>
        <v>Columbia County, Oregon</v>
      </c>
      <c r="Z2246" s="40" t="s">
        <v>180</v>
      </c>
      <c r="AA2246" s="40" t="s">
        <v>2225</v>
      </c>
      <c r="AB2246" s="43" t="s">
        <v>1998</v>
      </c>
      <c r="AC2246" s="62"/>
      <c r="AD2246" s="57">
        <f t="shared" si="68"/>
        <v>1.2139</v>
      </c>
    </row>
    <row r="2247" spans="1:30" x14ac:dyDescent="0.3">
      <c r="A2247" s="47">
        <v>38050</v>
      </c>
      <c r="B2247" s="19">
        <v>99938</v>
      </c>
      <c r="C2247" s="49" t="s">
        <v>1998</v>
      </c>
      <c r="D2247" s="41" t="s">
        <v>1537</v>
      </c>
      <c r="E2247" s="44" t="s">
        <v>1998</v>
      </c>
      <c r="F2247" s="18" t="s">
        <v>7</v>
      </c>
      <c r="G2247" s="16">
        <v>1.0612000000000001</v>
      </c>
      <c r="H2247" s="36">
        <f>(Reference!B$12*List!$G2247)+Reference!B$13</f>
        <v>1005.0713362441574</v>
      </c>
      <c r="I2247" s="36">
        <f>(Reference!C$12*List!$G2247)+Reference!C$13</f>
        <v>1499.7925094421144</v>
      </c>
      <c r="J2247" s="36">
        <f>(Reference!D$12*List!$G2247)+Reference!D$13</f>
        <v>1795.0505040562798</v>
      </c>
      <c r="K2247" s="36">
        <f>(Reference!E$12*List!$G2247)+Reference!E$13</f>
        <v>2220.2220163006778</v>
      </c>
      <c r="L2247" s="36">
        <f>(Reference!F$12*List!$G2247)+Reference!F$13</f>
        <v>2312.7361879464497</v>
      </c>
      <c r="M2247" s="36">
        <f>(Reference!G$12*List!$G2247)+Reference!G$13</f>
        <v>2619.1483734682615</v>
      </c>
      <c r="N2247" s="36">
        <f>(Reference!H$12*List!$G2247)+Reference!H$13</f>
        <v>2718.8799627601566</v>
      </c>
      <c r="O2247" s="36">
        <f>(Reference!I$12*List!$G2247)+Reference!I$13</f>
        <v>2825.8289696981765</v>
      </c>
      <c r="P2247" s="36">
        <f>(Reference!J$12*List!$G2247)+Reference!J$13</f>
        <v>3271.3404771271062</v>
      </c>
      <c r="Q2247" s="36">
        <f>(Reference!K$12*List!$G2247)+Reference!K$13</f>
        <v>3375.008839680524</v>
      </c>
      <c r="R2247" s="36">
        <f>(Reference!L$12*List!$G2247)+Reference!L$13</f>
        <v>3641.3971637101931</v>
      </c>
      <c r="S2247" s="36">
        <f>(Reference!M$12*List!$G2247)+Reference!M$13</f>
        <v>4350.6724796611106</v>
      </c>
      <c r="T2247" s="36">
        <f>(Reference!N$12*List!$G2247)+Reference!N$13</f>
        <v>17550.01709666814</v>
      </c>
      <c r="U2247" s="12">
        <f>(Reference!O$12*List!$G2247)+Reference!O$13</f>
        <v>652.31020685669091</v>
      </c>
      <c r="V2247" s="12">
        <f>(Reference!P$12*List!$G2247)+Reference!P$13</f>
        <v>919.16438238897354</v>
      </c>
      <c r="W2247" s="12">
        <f>(Reference!Q$12*List!$G2247)+Reference!Q$13</f>
        <v>459.58219119448677</v>
      </c>
      <c r="X2247" s="54"/>
      <c r="Y2247" s="1" t="str">
        <f t="shared" si="69"/>
        <v>Coos County, Oregon</v>
      </c>
      <c r="Z2247" s="41" t="s">
        <v>1537</v>
      </c>
      <c r="AA2247" s="40" t="s">
        <v>2225</v>
      </c>
      <c r="AB2247" s="44" t="s">
        <v>1998</v>
      </c>
      <c r="AC2247" s="63"/>
      <c r="AD2247" s="57">
        <f t="shared" si="68"/>
        <v>1.0612000000000001</v>
      </c>
    </row>
    <row r="2248" spans="1:30" x14ac:dyDescent="0.3">
      <c r="A2248" s="47">
        <v>38060</v>
      </c>
      <c r="B2248" s="19">
        <v>99938</v>
      </c>
      <c r="C2248" s="49" t="s">
        <v>1998</v>
      </c>
      <c r="D2248" s="41" t="s">
        <v>1672</v>
      </c>
      <c r="E2248" s="44" t="s">
        <v>1998</v>
      </c>
      <c r="F2248" s="18" t="s">
        <v>7</v>
      </c>
      <c r="G2248" s="16">
        <v>1.0612000000000001</v>
      </c>
      <c r="H2248" s="36">
        <f>(Reference!B$12*List!$G2248)+Reference!B$13</f>
        <v>1005.0713362441574</v>
      </c>
      <c r="I2248" s="36">
        <f>(Reference!C$12*List!$G2248)+Reference!C$13</f>
        <v>1499.7925094421144</v>
      </c>
      <c r="J2248" s="36">
        <f>(Reference!D$12*List!$G2248)+Reference!D$13</f>
        <v>1795.0505040562798</v>
      </c>
      <c r="K2248" s="36">
        <f>(Reference!E$12*List!$G2248)+Reference!E$13</f>
        <v>2220.2220163006778</v>
      </c>
      <c r="L2248" s="36">
        <f>(Reference!F$12*List!$G2248)+Reference!F$13</f>
        <v>2312.7361879464497</v>
      </c>
      <c r="M2248" s="36">
        <f>(Reference!G$12*List!$G2248)+Reference!G$13</f>
        <v>2619.1483734682615</v>
      </c>
      <c r="N2248" s="36">
        <f>(Reference!H$12*List!$G2248)+Reference!H$13</f>
        <v>2718.8799627601566</v>
      </c>
      <c r="O2248" s="36">
        <f>(Reference!I$12*List!$G2248)+Reference!I$13</f>
        <v>2825.8289696981765</v>
      </c>
      <c r="P2248" s="36">
        <f>(Reference!J$12*List!$G2248)+Reference!J$13</f>
        <v>3271.3404771271062</v>
      </c>
      <c r="Q2248" s="36">
        <f>(Reference!K$12*List!$G2248)+Reference!K$13</f>
        <v>3375.008839680524</v>
      </c>
      <c r="R2248" s="36">
        <f>(Reference!L$12*List!$G2248)+Reference!L$13</f>
        <v>3641.3971637101931</v>
      </c>
      <c r="S2248" s="36">
        <f>(Reference!M$12*List!$G2248)+Reference!M$13</f>
        <v>4350.6724796611106</v>
      </c>
      <c r="T2248" s="36">
        <f>(Reference!N$12*List!$G2248)+Reference!N$13</f>
        <v>17550.01709666814</v>
      </c>
      <c r="U2248" s="12">
        <f>(Reference!O$12*List!$G2248)+Reference!O$13</f>
        <v>652.31020685669091</v>
      </c>
      <c r="V2248" s="12">
        <f>(Reference!P$12*List!$G2248)+Reference!P$13</f>
        <v>919.16438238897354</v>
      </c>
      <c r="W2248" s="12">
        <f>(Reference!Q$12*List!$G2248)+Reference!Q$13</f>
        <v>459.58219119448677</v>
      </c>
      <c r="X2248" s="54"/>
      <c r="Y2248" s="1" t="str">
        <f t="shared" si="69"/>
        <v>Crook County, Oregon</v>
      </c>
      <c r="Z2248" s="41" t="s">
        <v>1672</v>
      </c>
      <c r="AA2248" s="40" t="s">
        <v>2225</v>
      </c>
      <c r="AB2248" s="44" t="s">
        <v>1998</v>
      </c>
      <c r="AC2248" s="63"/>
      <c r="AD2248" s="57">
        <f t="shared" si="68"/>
        <v>1.0612000000000001</v>
      </c>
    </row>
    <row r="2249" spans="1:30" x14ac:dyDescent="0.3">
      <c r="A2249" s="47">
        <v>38070</v>
      </c>
      <c r="B2249" s="19">
        <v>99938</v>
      </c>
      <c r="C2249" s="49" t="s">
        <v>1998</v>
      </c>
      <c r="D2249" s="41" t="s">
        <v>1543</v>
      </c>
      <c r="E2249" s="44" t="s">
        <v>1998</v>
      </c>
      <c r="F2249" s="18" t="s">
        <v>7</v>
      </c>
      <c r="G2249" s="16">
        <v>1.0612000000000001</v>
      </c>
      <c r="H2249" s="36">
        <f>(Reference!B$12*List!$G2249)+Reference!B$13</f>
        <v>1005.0713362441574</v>
      </c>
      <c r="I2249" s="36">
        <f>(Reference!C$12*List!$G2249)+Reference!C$13</f>
        <v>1499.7925094421144</v>
      </c>
      <c r="J2249" s="36">
        <f>(Reference!D$12*List!$G2249)+Reference!D$13</f>
        <v>1795.0505040562798</v>
      </c>
      <c r="K2249" s="36">
        <f>(Reference!E$12*List!$G2249)+Reference!E$13</f>
        <v>2220.2220163006778</v>
      </c>
      <c r="L2249" s="36">
        <f>(Reference!F$12*List!$G2249)+Reference!F$13</f>
        <v>2312.7361879464497</v>
      </c>
      <c r="M2249" s="36">
        <f>(Reference!G$12*List!$G2249)+Reference!G$13</f>
        <v>2619.1483734682615</v>
      </c>
      <c r="N2249" s="36">
        <f>(Reference!H$12*List!$G2249)+Reference!H$13</f>
        <v>2718.8799627601566</v>
      </c>
      <c r="O2249" s="36">
        <f>(Reference!I$12*List!$G2249)+Reference!I$13</f>
        <v>2825.8289696981765</v>
      </c>
      <c r="P2249" s="36">
        <f>(Reference!J$12*List!$G2249)+Reference!J$13</f>
        <v>3271.3404771271062</v>
      </c>
      <c r="Q2249" s="36">
        <f>(Reference!K$12*List!$G2249)+Reference!K$13</f>
        <v>3375.008839680524</v>
      </c>
      <c r="R2249" s="36">
        <f>(Reference!L$12*List!$G2249)+Reference!L$13</f>
        <v>3641.3971637101931</v>
      </c>
      <c r="S2249" s="36">
        <f>(Reference!M$12*List!$G2249)+Reference!M$13</f>
        <v>4350.6724796611106</v>
      </c>
      <c r="T2249" s="36">
        <f>(Reference!N$12*List!$G2249)+Reference!N$13</f>
        <v>17550.01709666814</v>
      </c>
      <c r="U2249" s="12">
        <f>(Reference!O$12*List!$G2249)+Reference!O$13</f>
        <v>652.31020685669091</v>
      </c>
      <c r="V2249" s="12">
        <f>(Reference!P$12*List!$G2249)+Reference!P$13</f>
        <v>919.16438238897354</v>
      </c>
      <c r="W2249" s="12">
        <f>(Reference!Q$12*List!$G2249)+Reference!Q$13</f>
        <v>459.58219119448677</v>
      </c>
      <c r="X2249" s="54"/>
      <c r="Y2249" s="1" t="str">
        <f t="shared" si="69"/>
        <v>Curry County, Oregon</v>
      </c>
      <c r="Z2249" s="41" t="s">
        <v>1543</v>
      </c>
      <c r="AA2249" s="40" t="s">
        <v>2225</v>
      </c>
      <c r="AB2249" s="44" t="s">
        <v>1998</v>
      </c>
      <c r="AC2249" s="63"/>
      <c r="AD2249" s="57">
        <f t="shared" si="68"/>
        <v>1.0612000000000001</v>
      </c>
    </row>
    <row r="2250" spans="1:30" x14ac:dyDescent="0.3">
      <c r="A2250" s="47">
        <v>38080</v>
      </c>
      <c r="B2250" s="28">
        <v>13460</v>
      </c>
      <c r="C2250" s="49" t="s">
        <v>2519</v>
      </c>
      <c r="D2250" s="40" t="s">
        <v>569</v>
      </c>
      <c r="E2250" s="43" t="s">
        <v>1998</v>
      </c>
      <c r="F2250" s="18" t="s">
        <v>6</v>
      </c>
      <c r="G2250" s="10">
        <v>1.1669</v>
      </c>
      <c r="H2250" s="36">
        <f>(Reference!B$12*List!$G2250)+Reference!B$13</f>
        <v>1084.6776583532478</v>
      </c>
      <c r="I2250" s="36">
        <f>(Reference!C$12*List!$G2250)+Reference!C$13</f>
        <v>1618.5830482804909</v>
      </c>
      <c r="J2250" s="36">
        <f>(Reference!D$12*List!$G2250)+Reference!D$13</f>
        <v>1937.2268486349458</v>
      </c>
      <c r="K2250" s="36">
        <f>(Reference!E$12*List!$G2250)+Reference!E$13</f>
        <v>2396.0739211453611</v>
      </c>
      <c r="L2250" s="36">
        <f>(Reference!F$12*List!$G2250)+Reference!F$13</f>
        <v>2495.9156452564239</v>
      </c>
      <c r="M2250" s="36">
        <f>(Reference!G$12*List!$G2250)+Reference!G$13</f>
        <v>2826.5971002909364</v>
      </c>
      <c r="N2250" s="36">
        <f>(Reference!H$12*List!$G2250)+Reference!H$13</f>
        <v>2934.2278950773293</v>
      </c>
      <c r="O2250" s="36">
        <f>(Reference!I$12*List!$G2250)+Reference!I$13</f>
        <v>3049.6477605390537</v>
      </c>
      <c r="P2250" s="36">
        <f>(Reference!J$12*List!$G2250)+Reference!J$13</f>
        <v>3530.4458504072213</v>
      </c>
      <c r="Q2250" s="36">
        <f>(Reference!K$12*List!$G2250)+Reference!K$13</f>
        <v>3642.3252291983417</v>
      </c>
      <c r="R2250" s="36">
        <f>(Reference!L$12*List!$G2250)+Reference!L$13</f>
        <v>3929.8127468514722</v>
      </c>
      <c r="S2250" s="36">
        <f>(Reference!M$12*List!$G2250)+Reference!M$13</f>
        <v>4695.2659650362857</v>
      </c>
      <c r="T2250" s="36">
        <f>(Reference!N$12*List!$G2250)+Reference!N$13</f>
        <v>18940.060035548671</v>
      </c>
      <c r="U2250" s="12">
        <f>(Reference!O$12*List!$G2250)+Reference!O$13</f>
        <v>703.97620763642726</v>
      </c>
      <c r="V2250" s="12">
        <f>(Reference!P$12*List!$G2250)+Reference!P$13</f>
        <v>991.96647439678395</v>
      </c>
      <c r="W2250" s="12">
        <f>(Reference!Q$12*List!$G2250)+Reference!Q$13</f>
        <v>495.98323719839198</v>
      </c>
      <c r="X2250" s="54"/>
      <c r="Y2250" s="1" t="str">
        <f t="shared" si="69"/>
        <v>Deschutes County, Oregon</v>
      </c>
      <c r="Z2250" s="40" t="s">
        <v>569</v>
      </c>
      <c r="AA2250" s="40" t="s">
        <v>2225</v>
      </c>
      <c r="AB2250" s="43" t="s">
        <v>1998</v>
      </c>
      <c r="AC2250" s="62"/>
      <c r="AD2250" s="57">
        <f t="shared" ref="AD2250:AD2313" si="70">IFERROR(INDEX($AH$9:$AH$3254,MATCH($B2250,$AE$9:$AE$3254,0)),"")</f>
        <v>1.1669</v>
      </c>
    </row>
    <row r="2251" spans="1:30" x14ac:dyDescent="0.3">
      <c r="A2251" s="47">
        <v>38090</v>
      </c>
      <c r="B2251" s="19">
        <v>99938</v>
      </c>
      <c r="C2251" s="49" t="s">
        <v>1998</v>
      </c>
      <c r="D2251" s="41" t="s">
        <v>109</v>
      </c>
      <c r="E2251" s="44" t="s">
        <v>1998</v>
      </c>
      <c r="F2251" s="18" t="s">
        <v>7</v>
      </c>
      <c r="G2251" s="16">
        <v>1.0612000000000001</v>
      </c>
      <c r="H2251" s="36">
        <f>(Reference!B$12*List!$G2251)+Reference!B$13</f>
        <v>1005.0713362441574</v>
      </c>
      <c r="I2251" s="36">
        <f>(Reference!C$12*List!$G2251)+Reference!C$13</f>
        <v>1499.7925094421144</v>
      </c>
      <c r="J2251" s="36">
        <f>(Reference!D$12*List!$G2251)+Reference!D$13</f>
        <v>1795.0505040562798</v>
      </c>
      <c r="K2251" s="36">
        <f>(Reference!E$12*List!$G2251)+Reference!E$13</f>
        <v>2220.2220163006778</v>
      </c>
      <c r="L2251" s="36">
        <f>(Reference!F$12*List!$G2251)+Reference!F$13</f>
        <v>2312.7361879464497</v>
      </c>
      <c r="M2251" s="36">
        <f>(Reference!G$12*List!$G2251)+Reference!G$13</f>
        <v>2619.1483734682615</v>
      </c>
      <c r="N2251" s="36">
        <f>(Reference!H$12*List!$G2251)+Reference!H$13</f>
        <v>2718.8799627601566</v>
      </c>
      <c r="O2251" s="36">
        <f>(Reference!I$12*List!$G2251)+Reference!I$13</f>
        <v>2825.8289696981765</v>
      </c>
      <c r="P2251" s="36">
        <f>(Reference!J$12*List!$G2251)+Reference!J$13</f>
        <v>3271.3404771271062</v>
      </c>
      <c r="Q2251" s="36">
        <f>(Reference!K$12*List!$G2251)+Reference!K$13</f>
        <v>3375.008839680524</v>
      </c>
      <c r="R2251" s="36">
        <f>(Reference!L$12*List!$G2251)+Reference!L$13</f>
        <v>3641.3971637101931</v>
      </c>
      <c r="S2251" s="36">
        <f>(Reference!M$12*List!$G2251)+Reference!M$13</f>
        <v>4350.6724796611106</v>
      </c>
      <c r="T2251" s="36">
        <f>(Reference!N$12*List!$G2251)+Reference!N$13</f>
        <v>17550.01709666814</v>
      </c>
      <c r="U2251" s="12">
        <f>(Reference!O$12*List!$G2251)+Reference!O$13</f>
        <v>652.31020685669091</v>
      </c>
      <c r="V2251" s="12">
        <f>(Reference!P$12*List!$G2251)+Reference!P$13</f>
        <v>919.16438238897354</v>
      </c>
      <c r="W2251" s="12">
        <f>(Reference!Q$12*List!$G2251)+Reference!Q$13</f>
        <v>459.58219119448677</v>
      </c>
      <c r="X2251" s="54"/>
      <c r="Y2251" s="1" t="str">
        <f t="shared" si="69"/>
        <v>Douglas County, Oregon</v>
      </c>
      <c r="Z2251" s="41" t="s">
        <v>109</v>
      </c>
      <c r="AA2251" s="40" t="s">
        <v>2225</v>
      </c>
      <c r="AB2251" s="44" t="s">
        <v>1998</v>
      </c>
      <c r="AC2251" s="63"/>
      <c r="AD2251" s="57">
        <f t="shared" si="70"/>
        <v>1.0612000000000001</v>
      </c>
    </row>
    <row r="2252" spans="1:30" x14ac:dyDescent="0.3">
      <c r="A2252" s="47">
        <v>38100</v>
      </c>
      <c r="B2252" s="19">
        <v>99938</v>
      </c>
      <c r="C2252" s="49" t="s">
        <v>1998</v>
      </c>
      <c r="D2252" s="41" t="s">
        <v>1673</v>
      </c>
      <c r="E2252" s="44" t="s">
        <v>1998</v>
      </c>
      <c r="F2252" s="18" t="s">
        <v>7</v>
      </c>
      <c r="G2252" s="16">
        <v>1.0612000000000001</v>
      </c>
      <c r="H2252" s="36">
        <f>(Reference!B$12*List!$G2252)+Reference!B$13</f>
        <v>1005.0713362441574</v>
      </c>
      <c r="I2252" s="36">
        <f>(Reference!C$12*List!$G2252)+Reference!C$13</f>
        <v>1499.7925094421144</v>
      </c>
      <c r="J2252" s="36">
        <f>(Reference!D$12*List!$G2252)+Reference!D$13</f>
        <v>1795.0505040562798</v>
      </c>
      <c r="K2252" s="36">
        <f>(Reference!E$12*List!$G2252)+Reference!E$13</f>
        <v>2220.2220163006778</v>
      </c>
      <c r="L2252" s="36">
        <f>(Reference!F$12*List!$G2252)+Reference!F$13</f>
        <v>2312.7361879464497</v>
      </c>
      <c r="M2252" s="36">
        <f>(Reference!G$12*List!$G2252)+Reference!G$13</f>
        <v>2619.1483734682615</v>
      </c>
      <c r="N2252" s="36">
        <f>(Reference!H$12*List!$G2252)+Reference!H$13</f>
        <v>2718.8799627601566</v>
      </c>
      <c r="O2252" s="36">
        <f>(Reference!I$12*List!$G2252)+Reference!I$13</f>
        <v>2825.8289696981765</v>
      </c>
      <c r="P2252" s="36">
        <f>(Reference!J$12*List!$G2252)+Reference!J$13</f>
        <v>3271.3404771271062</v>
      </c>
      <c r="Q2252" s="36">
        <f>(Reference!K$12*List!$G2252)+Reference!K$13</f>
        <v>3375.008839680524</v>
      </c>
      <c r="R2252" s="36">
        <f>(Reference!L$12*List!$G2252)+Reference!L$13</f>
        <v>3641.3971637101931</v>
      </c>
      <c r="S2252" s="36">
        <f>(Reference!M$12*List!$G2252)+Reference!M$13</f>
        <v>4350.6724796611106</v>
      </c>
      <c r="T2252" s="36">
        <f>(Reference!N$12*List!$G2252)+Reference!N$13</f>
        <v>17550.01709666814</v>
      </c>
      <c r="U2252" s="12">
        <f>(Reference!O$12*List!$G2252)+Reference!O$13</f>
        <v>652.31020685669091</v>
      </c>
      <c r="V2252" s="12">
        <f>(Reference!P$12*List!$G2252)+Reference!P$13</f>
        <v>919.16438238897354</v>
      </c>
      <c r="W2252" s="12">
        <f>(Reference!Q$12*List!$G2252)+Reference!Q$13</f>
        <v>459.58219119448677</v>
      </c>
      <c r="X2252" s="54"/>
      <c r="Y2252" s="1" t="str">
        <f t="shared" ref="Y2252:Y2315" si="71">CONCATENATE(Z2252, AA2252, AB2252)</f>
        <v>Gilliam County, Oregon</v>
      </c>
      <c r="Z2252" s="41" t="s">
        <v>1673</v>
      </c>
      <c r="AA2252" s="40" t="s">
        <v>2225</v>
      </c>
      <c r="AB2252" s="44" t="s">
        <v>1998</v>
      </c>
      <c r="AC2252" s="63"/>
      <c r="AD2252" s="57">
        <f t="shared" si="70"/>
        <v>1.0612000000000001</v>
      </c>
    </row>
    <row r="2253" spans="1:30" x14ac:dyDescent="0.3">
      <c r="A2253" s="47">
        <v>38110</v>
      </c>
      <c r="B2253" s="19">
        <v>99938</v>
      </c>
      <c r="C2253" s="49" t="s">
        <v>1998</v>
      </c>
      <c r="D2253" s="41" t="s">
        <v>57</v>
      </c>
      <c r="E2253" s="44" t="s">
        <v>1998</v>
      </c>
      <c r="F2253" s="18" t="s">
        <v>7</v>
      </c>
      <c r="G2253" s="16">
        <v>1.0612000000000001</v>
      </c>
      <c r="H2253" s="36">
        <f>(Reference!B$12*List!$G2253)+Reference!B$13</f>
        <v>1005.0713362441574</v>
      </c>
      <c r="I2253" s="36">
        <f>(Reference!C$12*List!$G2253)+Reference!C$13</f>
        <v>1499.7925094421144</v>
      </c>
      <c r="J2253" s="36">
        <f>(Reference!D$12*List!$G2253)+Reference!D$13</f>
        <v>1795.0505040562798</v>
      </c>
      <c r="K2253" s="36">
        <f>(Reference!E$12*List!$G2253)+Reference!E$13</f>
        <v>2220.2220163006778</v>
      </c>
      <c r="L2253" s="36">
        <f>(Reference!F$12*List!$G2253)+Reference!F$13</f>
        <v>2312.7361879464497</v>
      </c>
      <c r="M2253" s="36">
        <f>(Reference!G$12*List!$G2253)+Reference!G$13</f>
        <v>2619.1483734682615</v>
      </c>
      <c r="N2253" s="36">
        <f>(Reference!H$12*List!$G2253)+Reference!H$13</f>
        <v>2718.8799627601566</v>
      </c>
      <c r="O2253" s="36">
        <f>(Reference!I$12*List!$G2253)+Reference!I$13</f>
        <v>2825.8289696981765</v>
      </c>
      <c r="P2253" s="36">
        <f>(Reference!J$12*List!$G2253)+Reference!J$13</f>
        <v>3271.3404771271062</v>
      </c>
      <c r="Q2253" s="36">
        <f>(Reference!K$12*List!$G2253)+Reference!K$13</f>
        <v>3375.008839680524</v>
      </c>
      <c r="R2253" s="36">
        <f>(Reference!L$12*List!$G2253)+Reference!L$13</f>
        <v>3641.3971637101931</v>
      </c>
      <c r="S2253" s="36">
        <f>(Reference!M$12*List!$G2253)+Reference!M$13</f>
        <v>4350.6724796611106</v>
      </c>
      <c r="T2253" s="36">
        <f>(Reference!N$12*List!$G2253)+Reference!N$13</f>
        <v>17550.01709666814</v>
      </c>
      <c r="U2253" s="12">
        <f>(Reference!O$12*List!$G2253)+Reference!O$13</f>
        <v>652.31020685669091</v>
      </c>
      <c r="V2253" s="12">
        <f>(Reference!P$12*List!$G2253)+Reference!P$13</f>
        <v>919.16438238897354</v>
      </c>
      <c r="W2253" s="12">
        <f>(Reference!Q$12*List!$G2253)+Reference!Q$13</f>
        <v>459.58219119448677</v>
      </c>
      <c r="X2253" s="54"/>
      <c r="Y2253" s="1" t="str">
        <f t="shared" si="71"/>
        <v>Grant County, Oregon</v>
      </c>
      <c r="Z2253" s="41" t="s">
        <v>57</v>
      </c>
      <c r="AA2253" s="40" t="s">
        <v>2225</v>
      </c>
      <c r="AB2253" s="44" t="s">
        <v>1998</v>
      </c>
      <c r="AC2253" s="63"/>
      <c r="AD2253" s="57">
        <f t="shared" si="70"/>
        <v>1.0612000000000001</v>
      </c>
    </row>
    <row r="2254" spans="1:30" x14ac:dyDescent="0.3">
      <c r="A2254" s="47">
        <v>38120</v>
      </c>
      <c r="B2254" s="19">
        <v>99938</v>
      </c>
      <c r="C2254" s="49" t="s">
        <v>1998</v>
      </c>
      <c r="D2254" s="41" t="s">
        <v>1674</v>
      </c>
      <c r="E2254" s="44" t="s">
        <v>1998</v>
      </c>
      <c r="F2254" s="18" t="s">
        <v>7</v>
      </c>
      <c r="G2254" s="16">
        <v>1.0612000000000001</v>
      </c>
      <c r="H2254" s="36">
        <f>(Reference!B$12*List!$G2254)+Reference!B$13</f>
        <v>1005.0713362441574</v>
      </c>
      <c r="I2254" s="36">
        <f>(Reference!C$12*List!$G2254)+Reference!C$13</f>
        <v>1499.7925094421144</v>
      </c>
      <c r="J2254" s="36">
        <f>(Reference!D$12*List!$G2254)+Reference!D$13</f>
        <v>1795.0505040562798</v>
      </c>
      <c r="K2254" s="36">
        <f>(Reference!E$12*List!$G2254)+Reference!E$13</f>
        <v>2220.2220163006778</v>
      </c>
      <c r="L2254" s="36">
        <f>(Reference!F$12*List!$G2254)+Reference!F$13</f>
        <v>2312.7361879464497</v>
      </c>
      <c r="M2254" s="36">
        <f>(Reference!G$12*List!$G2254)+Reference!G$13</f>
        <v>2619.1483734682615</v>
      </c>
      <c r="N2254" s="36">
        <f>(Reference!H$12*List!$G2254)+Reference!H$13</f>
        <v>2718.8799627601566</v>
      </c>
      <c r="O2254" s="36">
        <f>(Reference!I$12*List!$G2254)+Reference!I$13</f>
        <v>2825.8289696981765</v>
      </c>
      <c r="P2254" s="36">
        <f>(Reference!J$12*List!$G2254)+Reference!J$13</f>
        <v>3271.3404771271062</v>
      </c>
      <c r="Q2254" s="36">
        <f>(Reference!K$12*List!$G2254)+Reference!K$13</f>
        <v>3375.008839680524</v>
      </c>
      <c r="R2254" s="36">
        <f>(Reference!L$12*List!$G2254)+Reference!L$13</f>
        <v>3641.3971637101931</v>
      </c>
      <c r="S2254" s="36">
        <f>(Reference!M$12*List!$G2254)+Reference!M$13</f>
        <v>4350.6724796611106</v>
      </c>
      <c r="T2254" s="36">
        <f>(Reference!N$12*List!$G2254)+Reference!N$13</f>
        <v>17550.01709666814</v>
      </c>
      <c r="U2254" s="12">
        <f>(Reference!O$12*List!$G2254)+Reference!O$13</f>
        <v>652.31020685669091</v>
      </c>
      <c r="V2254" s="12">
        <f>(Reference!P$12*List!$G2254)+Reference!P$13</f>
        <v>919.16438238897354</v>
      </c>
      <c r="W2254" s="12">
        <f>(Reference!Q$12*List!$G2254)+Reference!Q$13</f>
        <v>459.58219119448677</v>
      </c>
      <c r="X2254" s="54"/>
      <c r="Y2254" s="1" t="str">
        <f t="shared" si="71"/>
        <v>Harney County, Oregon</v>
      </c>
      <c r="Z2254" s="41" t="s">
        <v>1674</v>
      </c>
      <c r="AA2254" s="40" t="s">
        <v>2225</v>
      </c>
      <c r="AB2254" s="44" t="s">
        <v>1998</v>
      </c>
      <c r="AC2254" s="63"/>
      <c r="AD2254" s="57">
        <f t="shared" si="70"/>
        <v>1.0612000000000001</v>
      </c>
    </row>
    <row r="2255" spans="1:30" x14ac:dyDescent="0.3">
      <c r="A2255" s="47">
        <v>38130</v>
      </c>
      <c r="B2255" s="19">
        <v>99938</v>
      </c>
      <c r="C2255" s="49" t="s">
        <v>1998</v>
      </c>
      <c r="D2255" s="41" t="s">
        <v>1675</v>
      </c>
      <c r="E2255" s="44" t="s">
        <v>1998</v>
      </c>
      <c r="F2255" s="18" t="s">
        <v>7</v>
      </c>
      <c r="G2255" s="16">
        <v>1.0612000000000001</v>
      </c>
      <c r="H2255" s="36">
        <f>(Reference!B$12*List!$G2255)+Reference!B$13</f>
        <v>1005.0713362441574</v>
      </c>
      <c r="I2255" s="36">
        <f>(Reference!C$12*List!$G2255)+Reference!C$13</f>
        <v>1499.7925094421144</v>
      </c>
      <c r="J2255" s="36">
        <f>(Reference!D$12*List!$G2255)+Reference!D$13</f>
        <v>1795.0505040562798</v>
      </c>
      <c r="K2255" s="36">
        <f>(Reference!E$12*List!$G2255)+Reference!E$13</f>
        <v>2220.2220163006778</v>
      </c>
      <c r="L2255" s="36">
        <f>(Reference!F$12*List!$G2255)+Reference!F$13</f>
        <v>2312.7361879464497</v>
      </c>
      <c r="M2255" s="36">
        <f>(Reference!G$12*List!$G2255)+Reference!G$13</f>
        <v>2619.1483734682615</v>
      </c>
      <c r="N2255" s="36">
        <f>(Reference!H$12*List!$G2255)+Reference!H$13</f>
        <v>2718.8799627601566</v>
      </c>
      <c r="O2255" s="36">
        <f>(Reference!I$12*List!$G2255)+Reference!I$13</f>
        <v>2825.8289696981765</v>
      </c>
      <c r="P2255" s="36">
        <f>(Reference!J$12*List!$G2255)+Reference!J$13</f>
        <v>3271.3404771271062</v>
      </c>
      <c r="Q2255" s="36">
        <f>(Reference!K$12*List!$G2255)+Reference!K$13</f>
        <v>3375.008839680524</v>
      </c>
      <c r="R2255" s="36">
        <f>(Reference!L$12*List!$G2255)+Reference!L$13</f>
        <v>3641.3971637101931</v>
      </c>
      <c r="S2255" s="36">
        <f>(Reference!M$12*List!$G2255)+Reference!M$13</f>
        <v>4350.6724796611106</v>
      </c>
      <c r="T2255" s="36">
        <f>(Reference!N$12*List!$G2255)+Reference!N$13</f>
        <v>17550.01709666814</v>
      </c>
      <c r="U2255" s="12">
        <f>(Reference!O$12*List!$G2255)+Reference!O$13</f>
        <v>652.31020685669091</v>
      </c>
      <c r="V2255" s="12">
        <f>(Reference!P$12*List!$G2255)+Reference!P$13</f>
        <v>919.16438238897354</v>
      </c>
      <c r="W2255" s="12">
        <f>(Reference!Q$12*List!$G2255)+Reference!Q$13</f>
        <v>459.58219119448677</v>
      </c>
      <c r="X2255" s="54"/>
      <c r="Y2255" s="1" t="str">
        <f t="shared" si="71"/>
        <v>Hood River County, Oregon</v>
      </c>
      <c r="Z2255" s="41" t="s">
        <v>1675</v>
      </c>
      <c r="AA2255" s="40" t="s">
        <v>2225</v>
      </c>
      <c r="AB2255" s="44" t="s">
        <v>1998</v>
      </c>
      <c r="AC2255" s="63"/>
      <c r="AD2255" s="57">
        <f t="shared" si="70"/>
        <v>1.0612000000000001</v>
      </c>
    </row>
    <row r="2256" spans="1:30" x14ac:dyDescent="0.3">
      <c r="A2256" s="47">
        <v>38140</v>
      </c>
      <c r="B2256" s="28">
        <v>32780</v>
      </c>
      <c r="C2256" s="49" t="s">
        <v>2520</v>
      </c>
      <c r="D2256" s="40" t="s">
        <v>308</v>
      </c>
      <c r="E2256" s="43" t="s">
        <v>1998</v>
      </c>
      <c r="F2256" s="18" t="s">
        <v>6</v>
      </c>
      <c r="G2256" s="10">
        <v>1.0707</v>
      </c>
      <c r="H2256" s="36">
        <f>(Reference!B$12*List!$G2256)+Reference!B$13</f>
        <v>1012.2261144848039</v>
      </c>
      <c r="I2256" s="36">
        <f>(Reference!C$12*List!$G2256)+Reference!C$13</f>
        <v>1510.4690479375217</v>
      </c>
      <c r="J2256" s="36">
        <f>(Reference!D$12*List!$G2256)+Reference!D$13</f>
        <v>1807.8288888575787</v>
      </c>
      <c r="K2256" s="36">
        <f>(Reference!E$12*List!$G2256)+Reference!E$13</f>
        <v>2236.027059782461</v>
      </c>
      <c r="L2256" s="36">
        <f>(Reference!F$12*List!$G2256)+Reference!F$13</f>
        <v>2329.1998099374123</v>
      </c>
      <c r="M2256" s="36">
        <f>(Reference!G$12*List!$G2256)+Reference!G$13</f>
        <v>2637.7932448477823</v>
      </c>
      <c r="N2256" s="36">
        <f>(Reference!H$12*List!$G2256)+Reference!H$13</f>
        <v>2738.2347911141123</v>
      </c>
      <c r="O2256" s="36">
        <f>(Reference!I$12*List!$G2256)+Reference!I$13</f>
        <v>2845.9451334918213</v>
      </c>
      <c r="P2256" s="36">
        <f>(Reference!J$12*List!$G2256)+Reference!J$13</f>
        <v>3294.6280934578635</v>
      </c>
      <c r="Q2256" s="36">
        <f>(Reference!K$12*List!$G2256)+Reference!K$13</f>
        <v>3399.034437603128</v>
      </c>
      <c r="R2256" s="36">
        <f>(Reference!L$12*List!$G2256)+Reference!L$13</f>
        <v>3667.3190940776685</v>
      </c>
      <c r="S2256" s="36">
        <f>(Reference!M$12*List!$G2256)+Reference!M$13</f>
        <v>4381.6435119322941</v>
      </c>
      <c r="T2256" s="36">
        <f>(Reference!N$12*List!$G2256)+Reference!N$13</f>
        <v>17674.950000351819</v>
      </c>
      <c r="U2256" s="12">
        <f>(Reference!O$12*List!$G2256)+Reference!O$13</f>
        <v>656.95379254644945</v>
      </c>
      <c r="V2256" s="12">
        <f>(Reference!P$12*List!$G2256)+Reference!P$13</f>
        <v>925.70761676999723</v>
      </c>
      <c r="W2256" s="12">
        <f>(Reference!Q$12*List!$G2256)+Reference!Q$13</f>
        <v>462.85380838499862</v>
      </c>
      <c r="X2256" s="54"/>
      <c r="Y2256" s="1" t="str">
        <f t="shared" si="71"/>
        <v>Jackson County, Oregon</v>
      </c>
      <c r="Z2256" s="40" t="s">
        <v>308</v>
      </c>
      <c r="AA2256" s="40" t="s">
        <v>2225</v>
      </c>
      <c r="AB2256" s="43" t="s">
        <v>1998</v>
      </c>
      <c r="AC2256" s="62"/>
      <c r="AD2256" s="57">
        <f t="shared" si="70"/>
        <v>1.0707</v>
      </c>
    </row>
    <row r="2257" spans="1:30" x14ac:dyDescent="0.3">
      <c r="A2257" s="47">
        <v>38150</v>
      </c>
      <c r="B2257" s="19">
        <v>99938</v>
      </c>
      <c r="C2257" s="49" t="s">
        <v>1998</v>
      </c>
      <c r="D2257" s="41" t="s">
        <v>25</v>
      </c>
      <c r="E2257" s="44" t="s">
        <v>1998</v>
      </c>
      <c r="F2257" s="18" t="s">
        <v>7</v>
      </c>
      <c r="G2257" s="16">
        <v>1.0612000000000001</v>
      </c>
      <c r="H2257" s="36">
        <f>(Reference!B$12*List!$G2257)+Reference!B$13</f>
        <v>1005.0713362441574</v>
      </c>
      <c r="I2257" s="36">
        <f>(Reference!C$12*List!$G2257)+Reference!C$13</f>
        <v>1499.7925094421144</v>
      </c>
      <c r="J2257" s="36">
        <f>(Reference!D$12*List!$G2257)+Reference!D$13</f>
        <v>1795.0505040562798</v>
      </c>
      <c r="K2257" s="36">
        <f>(Reference!E$12*List!$G2257)+Reference!E$13</f>
        <v>2220.2220163006778</v>
      </c>
      <c r="L2257" s="36">
        <f>(Reference!F$12*List!$G2257)+Reference!F$13</f>
        <v>2312.7361879464497</v>
      </c>
      <c r="M2257" s="36">
        <f>(Reference!G$12*List!$G2257)+Reference!G$13</f>
        <v>2619.1483734682615</v>
      </c>
      <c r="N2257" s="36">
        <f>(Reference!H$12*List!$G2257)+Reference!H$13</f>
        <v>2718.8799627601566</v>
      </c>
      <c r="O2257" s="36">
        <f>(Reference!I$12*List!$G2257)+Reference!I$13</f>
        <v>2825.8289696981765</v>
      </c>
      <c r="P2257" s="36">
        <f>(Reference!J$12*List!$G2257)+Reference!J$13</f>
        <v>3271.3404771271062</v>
      </c>
      <c r="Q2257" s="36">
        <f>(Reference!K$12*List!$G2257)+Reference!K$13</f>
        <v>3375.008839680524</v>
      </c>
      <c r="R2257" s="36">
        <f>(Reference!L$12*List!$G2257)+Reference!L$13</f>
        <v>3641.3971637101931</v>
      </c>
      <c r="S2257" s="36">
        <f>(Reference!M$12*List!$G2257)+Reference!M$13</f>
        <v>4350.6724796611106</v>
      </c>
      <c r="T2257" s="36">
        <f>(Reference!N$12*List!$G2257)+Reference!N$13</f>
        <v>17550.01709666814</v>
      </c>
      <c r="U2257" s="12">
        <f>(Reference!O$12*List!$G2257)+Reference!O$13</f>
        <v>652.31020685669091</v>
      </c>
      <c r="V2257" s="12">
        <f>(Reference!P$12*List!$G2257)+Reference!P$13</f>
        <v>919.16438238897354</v>
      </c>
      <c r="W2257" s="12">
        <f>(Reference!Q$12*List!$G2257)+Reference!Q$13</f>
        <v>459.58219119448677</v>
      </c>
      <c r="X2257" s="54"/>
      <c r="Y2257" s="1" t="str">
        <f t="shared" si="71"/>
        <v>Jefferson County, Oregon</v>
      </c>
      <c r="Z2257" s="41" t="s">
        <v>25</v>
      </c>
      <c r="AA2257" s="40" t="s">
        <v>2225</v>
      </c>
      <c r="AB2257" s="44" t="s">
        <v>1998</v>
      </c>
      <c r="AC2257" s="63"/>
      <c r="AD2257" s="57">
        <f t="shared" si="70"/>
        <v>1.0612000000000001</v>
      </c>
    </row>
    <row r="2258" spans="1:30" x14ac:dyDescent="0.3">
      <c r="A2258" s="47">
        <v>38160</v>
      </c>
      <c r="B2258" s="28">
        <v>24420</v>
      </c>
      <c r="C2258" s="49" t="s">
        <v>2521</v>
      </c>
      <c r="D2258" s="40" t="s">
        <v>901</v>
      </c>
      <c r="E2258" s="43" t="s">
        <v>1998</v>
      </c>
      <c r="F2258" s="18" t="s">
        <v>6</v>
      </c>
      <c r="G2258" s="10">
        <v>0.99970000000000003</v>
      </c>
      <c r="H2258" s="36">
        <f>(Reference!B$12*List!$G2258)+Reference!B$13</f>
        <v>958.75356131786509</v>
      </c>
      <c r="I2258" s="36">
        <f>(Reference!C$12*List!$G2258)+Reference!C$13</f>
        <v>1430.6759707613182</v>
      </c>
      <c r="J2258" s="36">
        <f>(Reference!D$12*List!$G2258)+Reference!D$13</f>
        <v>1712.3272761320793</v>
      </c>
      <c r="K2258" s="36">
        <f>(Reference!E$12*List!$G2258)+Reference!E$13</f>
        <v>2117.9051558659753</v>
      </c>
      <c r="L2258" s="36">
        <f>(Reference!F$12*List!$G2258)+Reference!F$13</f>
        <v>2206.1558982154806</v>
      </c>
      <c r="M2258" s="36">
        <f>(Reference!G$12*List!$G2258)+Reference!G$13</f>
        <v>2498.4473640113592</v>
      </c>
      <c r="N2258" s="36">
        <f>(Reference!H$12*List!$G2258)+Reference!H$13</f>
        <v>2593.5829160477051</v>
      </c>
      <c r="O2258" s="36">
        <f>(Reference!I$12*List!$G2258)+Reference!I$13</f>
        <v>2695.6032777708915</v>
      </c>
      <c r="P2258" s="36">
        <f>(Reference!J$12*List!$G2258)+Reference!J$13</f>
        <v>3120.5838029858846</v>
      </c>
      <c r="Q2258" s="36">
        <f>(Reference!K$12*List!$G2258)+Reference!K$13</f>
        <v>3219.4747057605073</v>
      </c>
      <c r="R2258" s="36">
        <f>(Reference!L$12*List!$G2258)+Reference!L$13</f>
        <v>3473.5867723839056</v>
      </c>
      <c r="S2258" s="36">
        <f>(Reference!M$12*List!$G2258)+Reference!M$13</f>
        <v>4150.1757970634444</v>
      </c>
      <c r="T2258" s="36">
        <f>(Reference!N$12*List!$G2258)+Reference!N$13</f>
        <v>16741.240930715889</v>
      </c>
      <c r="U2258" s="12">
        <f>(Reference!O$12*List!$G2258)+Reference!O$13</f>
        <v>622.24909949667381</v>
      </c>
      <c r="V2258" s="12">
        <f>(Reference!P$12*List!$G2258)+Reference!P$13</f>
        <v>876.80554929076789</v>
      </c>
      <c r="W2258" s="12">
        <f>(Reference!Q$12*List!$G2258)+Reference!Q$13</f>
        <v>438.40277464538394</v>
      </c>
      <c r="X2258" s="54"/>
      <c r="Y2258" s="1" t="str">
        <f t="shared" si="71"/>
        <v>Josephine County, Oregon</v>
      </c>
      <c r="Z2258" s="40" t="s">
        <v>901</v>
      </c>
      <c r="AA2258" s="40" t="s">
        <v>2225</v>
      </c>
      <c r="AB2258" s="43" t="s">
        <v>1998</v>
      </c>
      <c r="AC2258" s="62"/>
      <c r="AD2258" s="57">
        <f t="shared" si="70"/>
        <v>0.99970000000000003</v>
      </c>
    </row>
    <row r="2259" spans="1:30" x14ac:dyDescent="0.3">
      <c r="A2259" s="47">
        <v>38170</v>
      </c>
      <c r="B2259" s="19">
        <v>99938</v>
      </c>
      <c r="C2259" s="49" t="s">
        <v>1998</v>
      </c>
      <c r="D2259" s="41" t="s">
        <v>1676</v>
      </c>
      <c r="E2259" s="44" t="s">
        <v>1998</v>
      </c>
      <c r="F2259" s="18" t="s">
        <v>7</v>
      </c>
      <c r="G2259" s="16">
        <v>1.0612000000000001</v>
      </c>
      <c r="H2259" s="36">
        <f>(Reference!B$12*List!$G2259)+Reference!B$13</f>
        <v>1005.0713362441574</v>
      </c>
      <c r="I2259" s="36">
        <f>(Reference!C$12*List!$G2259)+Reference!C$13</f>
        <v>1499.7925094421144</v>
      </c>
      <c r="J2259" s="36">
        <f>(Reference!D$12*List!$G2259)+Reference!D$13</f>
        <v>1795.0505040562798</v>
      </c>
      <c r="K2259" s="36">
        <f>(Reference!E$12*List!$G2259)+Reference!E$13</f>
        <v>2220.2220163006778</v>
      </c>
      <c r="L2259" s="36">
        <f>(Reference!F$12*List!$G2259)+Reference!F$13</f>
        <v>2312.7361879464497</v>
      </c>
      <c r="M2259" s="36">
        <f>(Reference!G$12*List!$G2259)+Reference!G$13</f>
        <v>2619.1483734682615</v>
      </c>
      <c r="N2259" s="36">
        <f>(Reference!H$12*List!$G2259)+Reference!H$13</f>
        <v>2718.8799627601566</v>
      </c>
      <c r="O2259" s="36">
        <f>(Reference!I$12*List!$G2259)+Reference!I$13</f>
        <v>2825.8289696981765</v>
      </c>
      <c r="P2259" s="36">
        <f>(Reference!J$12*List!$G2259)+Reference!J$13</f>
        <v>3271.3404771271062</v>
      </c>
      <c r="Q2259" s="36">
        <f>(Reference!K$12*List!$G2259)+Reference!K$13</f>
        <v>3375.008839680524</v>
      </c>
      <c r="R2259" s="36">
        <f>(Reference!L$12*List!$G2259)+Reference!L$13</f>
        <v>3641.3971637101931</v>
      </c>
      <c r="S2259" s="36">
        <f>(Reference!M$12*List!$G2259)+Reference!M$13</f>
        <v>4350.6724796611106</v>
      </c>
      <c r="T2259" s="36">
        <f>(Reference!N$12*List!$G2259)+Reference!N$13</f>
        <v>17550.01709666814</v>
      </c>
      <c r="U2259" s="12">
        <f>(Reference!O$12*List!$G2259)+Reference!O$13</f>
        <v>652.31020685669091</v>
      </c>
      <c r="V2259" s="12">
        <f>(Reference!P$12*List!$G2259)+Reference!P$13</f>
        <v>919.16438238897354</v>
      </c>
      <c r="W2259" s="12">
        <f>(Reference!Q$12*List!$G2259)+Reference!Q$13</f>
        <v>459.58219119448677</v>
      </c>
      <c r="X2259" s="54"/>
      <c r="Y2259" s="1" t="str">
        <f t="shared" si="71"/>
        <v>Klamath County, Oregon</v>
      </c>
      <c r="Z2259" s="41" t="s">
        <v>1676</v>
      </c>
      <c r="AA2259" s="40" t="s">
        <v>2225</v>
      </c>
      <c r="AB2259" s="44" t="s">
        <v>1998</v>
      </c>
      <c r="AC2259" s="63"/>
      <c r="AD2259" s="57">
        <f t="shared" si="70"/>
        <v>1.0612000000000001</v>
      </c>
    </row>
    <row r="2260" spans="1:30" x14ac:dyDescent="0.3">
      <c r="A2260" s="47">
        <v>38180</v>
      </c>
      <c r="B2260" s="19">
        <v>99938</v>
      </c>
      <c r="C2260" s="49" t="s">
        <v>1998</v>
      </c>
      <c r="D2260" s="41" t="s">
        <v>146</v>
      </c>
      <c r="E2260" s="44" t="s">
        <v>1998</v>
      </c>
      <c r="F2260" s="18" t="s">
        <v>7</v>
      </c>
      <c r="G2260" s="16">
        <v>1.0612000000000001</v>
      </c>
      <c r="H2260" s="36">
        <f>(Reference!B$12*List!$G2260)+Reference!B$13</f>
        <v>1005.0713362441574</v>
      </c>
      <c r="I2260" s="36">
        <f>(Reference!C$12*List!$G2260)+Reference!C$13</f>
        <v>1499.7925094421144</v>
      </c>
      <c r="J2260" s="36">
        <f>(Reference!D$12*List!$G2260)+Reference!D$13</f>
        <v>1795.0505040562798</v>
      </c>
      <c r="K2260" s="36">
        <f>(Reference!E$12*List!$G2260)+Reference!E$13</f>
        <v>2220.2220163006778</v>
      </c>
      <c r="L2260" s="36">
        <f>(Reference!F$12*List!$G2260)+Reference!F$13</f>
        <v>2312.7361879464497</v>
      </c>
      <c r="M2260" s="36">
        <f>(Reference!G$12*List!$G2260)+Reference!G$13</f>
        <v>2619.1483734682615</v>
      </c>
      <c r="N2260" s="36">
        <f>(Reference!H$12*List!$G2260)+Reference!H$13</f>
        <v>2718.8799627601566</v>
      </c>
      <c r="O2260" s="36">
        <f>(Reference!I$12*List!$G2260)+Reference!I$13</f>
        <v>2825.8289696981765</v>
      </c>
      <c r="P2260" s="36">
        <f>(Reference!J$12*List!$G2260)+Reference!J$13</f>
        <v>3271.3404771271062</v>
      </c>
      <c r="Q2260" s="36">
        <f>(Reference!K$12*List!$G2260)+Reference!K$13</f>
        <v>3375.008839680524</v>
      </c>
      <c r="R2260" s="36">
        <f>(Reference!L$12*List!$G2260)+Reference!L$13</f>
        <v>3641.3971637101931</v>
      </c>
      <c r="S2260" s="36">
        <f>(Reference!M$12*List!$G2260)+Reference!M$13</f>
        <v>4350.6724796611106</v>
      </c>
      <c r="T2260" s="36">
        <f>(Reference!N$12*List!$G2260)+Reference!N$13</f>
        <v>17550.01709666814</v>
      </c>
      <c r="U2260" s="12">
        <f>(Reference!O$12*List!$G2260)+Reference!O$13</f>
        <v>652.31020685669091</v>
      </c>
      <c r="V2260" s="12">
        <f>(Reference!P$12*List!$G2260)+Reference!P$13</f>
        <v>919.16438238897354</v>
      </c>
      <c r="W2260" s="12">
        <f>(Reference!Q$12*List!$G2260)+Reference!Q$13</f>
        <v>459.58219119448677</v>
      </c>
      <c r="X2260" s="54"/>
      <c r="Y2260" s="1" t="str">
        <f t="shared" si="71"/>
        <v>Lake County, Oregon</v>
      </c>
      <c r="Z2260" s="41" t="s">
        <v>146</v>
      </c>
      <c r="AA2260" s="40" t="s">
        <v>2225</v>
      </c>
      <c r="AB2260" s="44" t="s">
        <v>1998</v>
      </c>
      <c r="AC2260" s="63"/>
      <c r="AD2260" s="57">
        <f t="shared" si="70"/>
        <v>1.0612000000000001</v>
      </c>
    </row>
    <row r="2261" spans="1:30" x14ac:dyDescent="0.3">
      <c r="A2261" s="47">
        <v>38190</v>
      </c>
      <c r="B2261" s="28">
        <v>21660</v>
      </c>
      <c r="C2261" s="49" t="s">
        <v>2522</v>
      </c>
      <c r="D2261" s="40" t="s">
        <v>570</v>
      </c>
      <c r="E2261" s="43" t="s">
        <v>1998</v>
      </c>
      <c r="F2261" s="18" t="s">
        <v>6</v>
      </c>
      <c r="G2261" s="10">
        <v>1.1887000000000001</v>
      </c>
      <c r="H2261" s="36">
        <f>(Reference!B$12*List!$G2261)+Reference!B$13</f>
        <v>1101.095991579153</v>
      </c>
      <c r="I2261" s="36">
        <f>(Reference!C$12*List!$G2261)+Reference!C$13</f>
        <v>1643.0828945120575</v>
      </c>
      <c r="J2261" s="36">
        <f>(Reference!D$12*List!$G2261)+Reference!D$13</f>
        <v>1966.5498790210852</v>
      </c>
      <c r="K2261" s="36">
        <f>(Reference!E$12*List!$G2261)+Reference!E$13</f>
        <v>2432.3423367140849</v>
      </c>
      <c r="L2261" s="36">
        <f>(Reference!F$12*List!$G2261)+Reference!F$13</f>
        <v>2533.6953251935806</v>
      </c>
      <c r="M2261" s="36">
        <f>(Reference!G$12*List!$G2261)+Reference!G$13</f>
        <v>2869.3821735618376</v>
      </c>
      <c r="N2261" s="36">
        <f>(Reference!H$12*List!$G2261)+Reference!H$13</f>
        <v>2978.6421327737758</v>
      </c>
      <c r="O2261" s="36">
        <f>(Reference!I$12*List!$G2261)+Reference!I$13</f>
        <v>3095.8090627181564</v>
      </c>
      <c r="P2261" s="36">
        <f>(Reference!J$12*List!$G2261)+Reference!J$13</f>
        <v>3583.8848015662234</v>
      </c>
      <c r="Q2261" s="36">
        <f>(Reference!K$12*List!$G2261)+Reference!K$13</f>
        <v>3697.4576539049494</v>
      </c>
      <c r="R2261" s="36">
        <f>(Reference!L$12*List!$G2261)+Reference!L$13</f>
        <v>3989.2967554842053</v>
      </c>
      <c r="S2261" s="36">
        <f>(Reference!M$12*List!$G2261)+Reference!M$13</f>
        <v>4766.3363338270028</v>
      </c>
      <c r="T2261" s="36">
        <f>(Reference!N$12*List!$G2261)+Reference!N$13</f>
        <v>19226.748172422802</v>
      </c>
      <c r="U2261" s="12">
        <f>(Reference!O$12*List!$G2261)+Reference!O$13</f>
        <v>714.63201479818918</v>
      </c>
      <c r="V2261" s="12">
        <f>(Reference!P$12*List!$G2261)+Reference!P$13</f>
        <v>1006.9814753974488</v>
      </c>
      <c r="W2261" s="12">
        <f>(Reference!Q$12*List!$G2261)+Reference!Q$13</f>
        <v>503.49073769872439</v>
      </c>
      <c r="X2261" s="54"/>
      <c r="Y2261" s="1" t="str">
        <f t="shared" si="71"/>
        <v>Lane County, Oregon</v>
      </c>
      <c r="Z2261" s="40" t="s">
        <v>570</v>
      </c>
      <c r="AA2261" s="40" t="s">
        <v>2225</v>
      </c>
      <c r="AB2261" s="43" t="s">
        <v>1998</v>
      </c>
      <c r="AC2261" s="62"/>
      <c r="AD2261" s="57">
        <f t="shared" si="70"/>
        <v>1.1887000000000001</v>
      </c>
    </row>
    <row r="2262" spans="1:30" x14ac:dyDescent="0.3">
      <c r="A2262" s="47">
        <v>38200</v>
      </c>
      <c r="B2262" s="19">
        <v>99938</v>
      </c>
      <c r="C2262" s="49" t="s">
        <v>1998</v>
      </c>
      <c r="D2262" s="41" t="s">
        <v>58</v>
      </c>
      <c r="E2262" s="44" t="s">
        <v>1998</v>
      </c>
      <c r="F2262" s="18" t="s">
        <v>7</v>
      </c>
      <c r="G2262" s="16">
        <v>1.0612000000000001</v>
      </c>
      <c r="H2262" s="36">
        <f>(Reference!B$12*List!$G2262)+Reference!B$13</f>
        <v>1005.0713362441574</v>
      </c>
      <c r="I2262" s="36">
        <f>(Reference!C$12*List!$G2262)+Reference!C$13</f>
        <v>1499.7925094421144</v>
      </c>
      <c r="J2262" s="36">
        <f>(Reference!D$12*List!$G2262)+Reference!D$13</f>
        <v>1795.0505040562798</v>
      </c>
      <c r="K2262" s="36">
        <f>(Reference!E$12*List!$G2262)+Reference!E$13</f>
        <v>2220.2220163006778</v>
      </c>
      <c r="L2262" s="36">
        <f>(Reference!F$12*List!$G2262)+Reference!F$13</f>
        <v>2312.7361879464497</v>
      </c>
      <c r="M2262" s="36">
        <f>(Reference!G$12*List!$G2262)+Reference!G$13</f>
        <v>2619.1483734682615</v>
      </c>
      <c r="N2262" s="36">
        <f>(Reference!H$12*List!$G2262)+Reference!H$13</f>
        <v>2718.8799627601566</v>
      </c>
      <c r="O2262" s="36">
        <f>(Reference!I$12*List!$G2262)+Reference!I$13</f>
        <v>2825.8289696981765</v>
      </c>
      <c r="P2262" s="36">
        <f>(Reference!J$12*List!$G2262)+Reference!J$13</f>
        <v>3271.3404771271062</v>
      </c>
      <c r="Q2262" s="36">
        <f>(Reference!K$12*List!$G2262)+Reference!K$13</f>
        <v>3375.008839680524</v>
      </c>
      <c r="R2262" s="36">
        <f>(Reference!L$12*List!$G2262)+Reference!L$13</f>
        <v>3641.3971637101931</v>
      </c>
      <c r="S2262" s="36">
        <f>(Reference!M$12*List!$G2262)+Reference!M$13</f>
        <v>4350.6724796611106</v>
      </c>
      <c r="T2262" s="36">
        <f>(Reference!N$12*List!$G2262)+Reference!N$13</f>
        <v>17550.01709666814</v>
      </c>
      <c r="U2262" s="12">
        <f>(Reference!O$12*List!$G2262)+Reference!O$13</f>
        <v>652.31020685669091</v>
      </c>
      <c r="V2262" s="12">
        <f>(Reference!P$12*List!$G2262)+Reference!P$13</f>
        <v>919.16438238897354</v>
      </c>
      <c r="W2262" s="12">
        <f>(Reference!Q$12*List!$G2262)+Reference!Q$13</f>
        <v>459.58219119448677</v>
      </c>
      <c r="X2262" s="54"/>
      <c r="Y2262" s="1" t="str">
        <f t="shared" si="71"/>
        <v>Lincoln County, Oregon</v>
      </c>
      <c r="Z2262" s="41" t="s">
        <v>58</v>
      </c>
      <c r="AA2262" s="40" t="s">
        <v>2225</v>
      </c>
      <c r="AB2262" s="44" t="s">
        <v>1998</v>
      </c>
      <c r="AC2262" s="63"/>
      <c r="AD2262" s="57">
        <f t="shared" si="70"/>
        <v>1.0612000000000001</v>
      </c>
    </row>
    <row r="2263" spans="1:30" x14ac:dyDescent="0.3">
      <c r="A2263" s="47">
        <v>38210</v>
      </c>
      <c r="B2263" s="28">
        <v>10540</v>
      </c>
      <c r="C2263" s="49" t="s">
        <v>2333</v>
      </c>
      <c r="D2263" s="40" t="s">
        <v>298</v>
      </c>
      <c r="E2263" s="43" t="s">
        <v>1998</v>
      </c>
      <c r="F2263" s="18" t="s">
        <v>6</v>
      </c>
      <c r="G2263" s="10">
        <v>1.089</v>
      </c>
      <c r="H2263" s="36">
        <f>(Reference!B$12*List!$G2263)+Reference!B$13</f>
        <v>1026.0084767799444</v>
      </c>
      <c r="I2263" s="36">
        <f>(Reference!C$12*List!$G2263)+Reference!C$13</f>
        <v>1531.0354326181491</v>
      </c>
      <c r="J2263" s="36">
        <f>(Reference!D$12*List!$G2263)+Reference!D$13</f>
        <v>1832.444093264292</v>
      </c>
      <c r="K2263" s="36">
        <f>(Reference!E$12*List!$G2263)+Reference!E$13</f>
        <v>2266.4725645947383</v>
      </c>
      <c r="L2263" s="36">
        <f>(Reference!F$12*List!$G2263)+Reference!F$13</f>
        <v>2360.9139449305299</v>
      </c>
      <c r="M2263" s="36">
        <f>(Reference!G$12*List!$G2263)+Reference!G$13</f>
        <v>2673.7091549788602</v>
      </c>
      <c r="N2263" s="36">
        <f>(Reference!H$12*List!$G2263)+Reference!H$13</f>
        <v>2775.5183025748906</v>
      </c>
      <c r="O2263" s="36">
        <f>(Reference!I$12*List!$G2263)+Reference!I$13</f>
        <v>2884.69521743116</v>
      </c>
      <c r="P2263" s="36">
        <f>(Reference!J$12*List!$G2263)+Reference!J$13</f>
        <v>3339.4873964950075</v>
      </c>
      <c r="Q2263" s="36">
        <f>(Reference!K$12*List!$G2263)+Reference!K$13</f>
        <v>3445.315326232987</v>
      </c>
      <c r="R2263" s="36">
        <f>(Reference!L$12*List!$G2263)+Reference!L$13</f>
        <v>3717.2529178381737</v>
      </c>
      <c r="S2263" s="36">
        <f>(Reference!M$12*List!$G2263)+Reference!M$13</f>
        <v>4441.303500412575</v>
      </c>
      <c r="T2263" s="36">
        <f>(Reference!N$12*List!$G2263)+Reference!N$13</f>
        <v>17915.610225342491</v>
      </c>
      <c r="U2263" s="12">
        <f>(Reference!O$12*List!$G2263)+Reference!O$13</f>
        <v>665.89880498040566</v>
      </c>
      <c r="V2263" s="12">
        <f>(Reference!P$12*List!$G2263)+Reference!P$13</f>
        <v>938.31195247238998</v>
      </c>
      <c r="W2263" s="12">
        <f>(Reference!Q$12*List!$G2263)+Reference!Q$13</f>
        <v>469.15597623619499</v>
      </c>
      <c r="X2263" s="54"/>
      <c r="Y2263" s="1" t="str">
        <f t="shared" si="71"/>
        <v>Linn County, Oregon</v>
      </c>
      <c r="Z2263" s="40" t="s">
        <v>298</v>
      </c>
      <c r="AA2263" s="40" t="s">
        <v>2225</v>
      </c>
      <c r="AB2263" s="43" t="s">
        <v>1998</v>
      </c>
      <c r="AC2263" s="62"/>
      <c r="AD2263" s="57">
        <f t="shared" si="70"/>
        <v>1.089</v>
      </c>
    </row>
    <row r="2264" spans="1:30" x14ac:dyDescent="0.3">
      <c r="A2264" s="47">
        <v>38220</v>
      </c>
      <c r="B2264" s="19">
        <v>99938</v>
      </c>
      <c r="C2264" s="49" t="s">
        <v>1998</v>
      </c>
      <c r="D2264" s="41" t="s">
        <v>1677</v>
      </c>
      <c r="E2264" s="44" t="s">
        <v>1998</v>
      </c>
      <c r="F2264" s="18" t="s">
        <v>7</v>
      </c>
      <c r="G2264" s="16">
        <v>1.0612000000000001</v>
      </c>
      <c r="H2264" s="36">
        <f>(Reference!B$12*List!$G2264)+Reference!B$13</f>
        <v>1005.0713362441574</v>
      </c>
      <c r="I2264" s="36">
        <f>(Reference!C$12*List!$G2264)+Reference!C$13</f>
        <v>1499.7925094421144</v>
      </c>
      <c r="J2264" s="36">
        <f>(Reference!D$12*List!$G2264)+Reference!D$13</f>
        <v>1795.0505040562798</v>
      </c>
      <c r="K2264" s="36">
        <f>(Reference!E$12*List!$G2264)+Reference!E$13</f>
        <v>2220.2220163006778</v>
      </c>
      <c r="L2264" s="36">
        <f>(Reference!F$12*List!$G2264)+Reference!F$13</f>
        <v>2312.7361879464497</v>
      </c>
      <c r="M2264" s="36">
        <f>(Reference!G$12*List!$G2264)+Reference!G$13</f>
        <v>2619.1483734682615</v>
      </c>
      <c r="N2264" s="36">
        <f>(Reference!H$12*List!$G2264)+Reference!H$13</f>
        <v>2718.8799627601566</v>
      </c>
      <c r="O2264" s="36">
        <f>(Reference!I$12*List!$G2264)+Reference!I$13</f>
        <v>2825.8289696981765</v>
      </c>
      <c r="P2264" s="36">
        <f>(Reference!J$12*List!$G2264)+Reference!J$13</f>
        <v>3271.3404771271062</v>
      </c>
      <c r="Q2264" s="36">
        <f>(Reference!K$12*List!$G2264)+Reference!K$13</f>
        <v>3375.008839680524</v>
      </c>
      <c r="R2264" s="36">
        <f>(Reference!L$12*List!$G2264)+Reference!L$13</f>
        <v>3641.3971637101931</v>
      </c>
      <c r="S2264" s="36">
        <f>(Reference!M$12*List!$G2264)+Reference!M$13</f>
        <v>4350.6724796611106</v>
      </c>
      <c r="T2264" s="36">
        <f>(Reference!N$12*List!$G2264)+Reference!N$13</f>
        <v>17550.01709666814</v>
      </c>
      <c r="U2264" s="12">
        <f>(Reference!O$12*List!$G2264)+Reference!O$13</f>
        <v>652.31020685669091</v>
      </c>
      <c r="V2264" s="12">
        <f>(Reference!P$12*List!$G2264)+Reference!P$13</f>
        <v>919.16438238897354</v>
      </c>
      <c r="W2264" s="12">
        <f>(Reference!Q$12*List!$G2264)+Reference!Q$13</f>
        <v>459.58219119448677</v>
      </c>
      <c r="X2264" s="54"/>
      <c r="Y2264" s="1" t="str">
        <f t="shared" si="71"/>
        <v>Malheur County, Oregon</v>
      </c>
      <c r="Z2264" s="41" t="s">
        <v>1677</v>
      </c>
      <c r="AA2264" s="40" t="s">
        <v>2225</v>
      </c>
      <c r="AB2264" s="44" t="s">
        <v>1998</v>
      </c>
      <c r="AC2264" s="63"/>
      <c r="AD2264" s="57">
        <f t="shared" si="70"/>
        <v>1.0612000000000001</v>
      </c>
    </row>
    <row r="2265" spans="1:30" x14ac:dyDescent="0.3">
      <c r="A2265" s="47">
        <v>38230</v>
      </c>
      <c r="B2265" s="28">
        <v>41420</v>
      </c>
      <c r="C2265" s="49" t="s">
        <v>2523</v>
      </c>
      <c r="D2265" s="40" t="s">
        <v>149</v>
      </c>
      <c r="E2265" s="43" t="s">
        <v>1998</v>
      </c>
      <c r="F2265" s="18" t="s">
        <v>6</v>
      </c>
      <c r="G2265" s="10">
        <v>1.0755999999999999</v>
      </c>
      <c r="H2265" s="36">
        <f>(Reference!B$12*List!$G2265)+Reference!B$13</f>
        <v>1015.9164737878743</v>
      </c>
      <c r="I2265" s="36">
        <f>(Reference!C$12*List!$G2265)+Reference!C$13</f>
        <v>1515.9758941088371</v>
      </c>
      <c r="J2265" s="36">
        <f>(Reference!D$12*List!$G2265)+Reference!D$13</f>
        <v>1814.4198452287751</v>
      </c>
      <c r="K2265" s="36">
        <f>(Reference!E$12*List!$G2265)+Reference!E$13</f>
        <v>2244.1791348414858</v>
      </c>
      <c r="L2265" s="36">
        <f>(Reference!F$12*List!$G2265)+Reference!F$13</f>
        <v>2337.6915728590666</v>
      </c>
      <c r="M2265" s="36">
        <f>(Reference!G$12*List!$G2265)+Reference!G$13</f>
        <v>2647.4100732435354</v>
      </c>
      <c r="N2265" s="36">
        <f>(Reference!H$12*List!$G2265)+Reference!H$13</f>
        <v>2748.2178078440475</v>
      </c>
      <c r="O2265" s="36">
        <f>(Reference!I$12*List!$G2265)+Reference!I$13</f>
        <v>2856.3208390274913</v>
      </c>
      <c r="P2265" s="36">
        <f>(Reference!J$12*List!$G2265)+Reference!J$13</f>
        <v>3306.6396008284646</v>
      </c>
      <c r="Q2265" s="36">
        <f>(Reference!K$12*List!$G2265)+Reference!K$13</f>
        <v>3411.4265881105766</v>
      </c>
      <c r="R2265" s="36">
        <f>(Reference!L$12*List!$G2265)+Reference!L$13</f>
        <v>3680.6893528987866</v>
      </c>
      <c r="S2265" s="36">
        <f>(Reference!M$12*List!$G2265)+Reference!M$13</f>
        <v>4397.6180443669045</v>
      </c>
      <c r="T2265" s="36">
        <f>(Reference!N$12*List!$G2265)+Reference!N$13</f>
        <v>17739.389076988664</v>
      </c>
      <c r="U2265" s="12">
        <f>(Reference!O$12*List!$G2265)+Reference!O$13</f>
        <v>659.34890516537757</v>
      </c>
      <c r="V2265" s="12">
        <f>(Reference!P$12*List!$G2265)+Reference!P$13</f>
        <v>929.08254818757769</v>
      </c>
      <c r="W2265" s="12">
        <f>(Reference!Q$12*List!$G2265)+Reference!Q$13</f>
        <v>464.54127409378884</v>
      </c>
      <c r="X2265" s="54"/>
      <c r="Y2265" s="1" t="str">
        <f t="shared" si="71"/>
        <v>Marion County, Oregon</v>
      </c>
      <c r="Z2265" s="40" t="s">
        <v>149</v>
      </c>
      <c r="AA2265" s="40" t="s">
        <v>2225</v>
      </c>
      <c r="AB2265" s="43" t="s">
        <v>1998</v>
      </c>
      <c r="AC2265" s="62"/>
      <c r="AD2265" s="57">
        <f t="shared" si="70"/>
        <v>1.0755999999999999</v>
      </c>
    </row>
    <row r="2266" spans="1:30" x14ac:dyDescent="0.3">
      <c r="A2266" s="47">
        <v>38240</v>
      </c>
      <c r="B2266" s="19">
        <v>99938</v>
      </c>
      <c r="C2266" s="49" t="s">
        <v>1998</v>
      </c>
      <c r="D2266" s="41" t="s">
        <v>547</v>
      </c>
      <c r="E2266" s="44" t="s">
        <v>1998</v>
      </c>
      <c r="F2266" s="18" t="s">
        <v>7</v>
      </c>
      <c r="G2266" s="16">
        <v>1.0612000000000001</v>
      </c>
      <c r="H2266" s="36">
        <f>(Reference!B$12*List!$G2266)+Reference!B$13</f>
        <v>1005.0713362441574</v>
      </c>
      <c r="I2266" s="36">
        <f>(Reference!C$12*List!$G2266)+Reference!C$13</f>
        <v>1499.7925094421144</v>
      </c>
      <c r="J2266" s="36">
        <f>(Reference!D$12*List!$G2266)+Reference!D$13</f>
        <v>1795.0505040562798</v>
      </c>
      <c r="K2266" s="36">
        <f>(Reference!E$12*List!$G2266)+Reference!E$13</f>
        <v>2220.2220163006778</v>
      </c>
      <c r="L2266" s="36">
        <f>(Reference!F$12*List!$G2266)+Reference!F$13</f>
        <v>2312.7361879464497</v>
      </c>
      <c r="M2266" s="36">
        <f>(Reference!G$12*List!$G2266)+Reference!G$13</f>
        <v>2619.1483734682615</v>
      </c>
      <c r="N2266" s="36">
        <f>(Reference!H$12*List!$G2266)+Reference!H$13</f>
        <v>2718.8799627601566</v>
      </c>
      <c r="O2266" s="36">
        <f>(Reference!I$12*List!$G2266)+Reference!I$13</f>
        <v>2825.8289696981765</v>
      </c>
      <c r="P2266" s="36">
        <f>(Reference!J$12*List!$G2266)+Reference!J$13</f>
        <v>3271.3404771271062</v>
      </c>
      <c r="Q2266" s="36">
        <f>(Reference!K$12*List!$G2266)+Reference!K$13</f>
        <v>3375.008839680524</v>
      </c>
      <c r="R2266" s="36">
        <f>(Reference!L$12*List!$G2266)+Reference!L$13</f>
        <v>3641.3971637101931</v>
      </c>
      <c r="S2266" s="36">
        <f>(Reference!M$12*List!$G2266)+Reference!M$13</f>
        <v>4350.6724796611106</v>
      </c>
      <c r="T2266" s="36">
        <f>(Reference!N$12*List!$G2266)+Reference!N$13</f>
        <v>17550.01709666814</v>
      </c>
      <c r="U2266" s="12">
        <f>(Reference!O$12*List!$G2266)+Reference!O$13</f>
        <v>652.31020685669091</v>
      </c>
      <c r="V2266" s="12">
        <f>(Reference!P$12*List!$G2266)+Reference!P$13</f>
        <v>919.16438238897354</v>
      </c>
      <c r="W2266" s="12">
        <f>(Reference!Q$12*List!$G2266)+Reference!Q$13</f>
        <v>459.58219119448677</v>
      </c>
      <c r="X2266" s="54"/>
      <c r="Y2266" s="1" t="str">
        <f t="shared" si="71"/>
        <v>Morrow County, Oregon</v>
      </c>
      <c r="Z2266" s="41" t="s">
        <v>547</v>
      </c>
      <c r="AA2266" s="40" t="s">
        <v>2225</v>
      </c>
      <c r="AB2266" s="44" t="s">
        <v>1998</v>
      </c>
      <c r="AC2266" s="63"/>
      <c r="AD2266" s="57">
        <f t="shared" si="70"/>
        <v>1.0612000000000001</v>
      </c>
    </row>
    <row r="2267" spans="1:30" x14ac:dyDescent="0.3">
      <c r="A2267" s="47">
        <v>38250</v>
      </c>
      <c r="B2267" s="28">
        <v>38900</v>
      </c>
      <c r="C2267" s="49" t="s">
        <v>2518</v>
      </c>
      <c r="D2267" s="40" t="s">
        <v>571</v>
      </c>
      <c r="E2267" s="43" t="s">
        <v>1998</v>
      </c>
      <c r="F2267" s="18" t="s">
        <v>6</v>
      </c>
      <c r="G2267" s="10">
        <v>1.2139</v>
      </c>
      <c r="H2267" s="36">
        <f>(Reference!B$12*List!$G2267)+Reference!B$13</f>
        <v>1120.0749822806581</v>
      </c>
      <c r="I2267" s="36">
        <f>(Reference!C$12*List!$G2267)+Reference!C$13</f>
        <v>1671.4038176788226</v>
      </c>
      <c r="J2267" s="36">
        <f>(Reference!D$12*List!$G2267)+Reference!D$13</f>
        <v>2000.4462260729524</v>
      </c>
      <c r="K2267" s="36">
        <f>(Reference!E$12*List!$G2267)+Reference!E$13</f>
        <v>2474.2672941604997</v>
      </c>
      <c r="L2267" s="36">
        <f>(Reference!F$12*List!$G2267)+Reference!F$13</f>
        <v>2577.3672487906601</v>
      </c>
      <c r="M2267" s="36">
        <f>(Reference!G$12*List!$G2267)+Reference!G$13</f>
        <v>2918.8401481685678</v>
      </c>
      <c r="N2267" s="36">
        <f>(Reference!H$12*List!$G2267)+Reference!H$13</f>
        <v>3029.9833616705851</v>
      </c>
      <c r="O2267" s="36">
        <f>(Reference!I$12*List!$G2267)+Reference!I$13</f>
        <v>3149.1698340444582</v>
      </c>
      <c r="P2267" s="36">
        <f>(Reference!J$12*List!$G2267)+Reference!J$13</f>
        <v>3645.6582680436018</v>
      </c>
      <c r="Q2267" s="36">
        <f>(Reference!K$12*List!$G2267)+Reference!K$13</f>
        <v>3761.1887136575406</v>
      </c>
      <c r="R2267" s="36">
        <f>(Reference!L$12*List!$G2267)+Reference!L$13</f>
        <v>4058.0580865642451</v>
      </c>
      <c r="S2267" s="36">
        <f>(Reference!M$12*List!$G2267)+Reference!M$13</f>
        <v>4848.4910720621438</v>
      </c>
      <c r="T2267" s="36">
        <f>(Reference!N$12*List!$G2267)+Reference!N$13</f>
        <v>19558.149137983724</v>
      </c>
      <c r="U2267" s="12">
        <f>(Reference!O$12*List!$G2267)+Reference!O$13</f>
        <v>726.94973683839135</v>
      </c>
      <c r="V2267" s="12">
        <f>(Reference!P$12*List!$G2267)+Reference!P$13</f>
        <v>1024.3382655450062</v>
      </c>
      <c r="W2267" s="12">
        <f>(Reference!Q$12*List!$G2267)+Reference!Q$13</f>
        <v>512.16913277250308</v>
      </c>
      <c r="X2267" s="54"/>
      <c r="Y2267" s="1" t="str">
        <f t="shared" si="71"/>
        <v>Multnomah County, Oregon</v>
      </c>
      <c r="Z2267" s="40" t="s">
        <v>571</v>
      </c>
      <c r="AA2267" s="40" t="s">
        <v>2225</v>
      </c>
      <c r="AB2267" s="43" t="s">
        <v>1998</v>
      </c>
      <c r="AC2267" s="62"/>
      <c r="AD2267" s="57">
        <f t="shared" si="70"/>
        <v>1.2139</v>
      </c>
    </row>
    <row r="2268" spans="1:30" x14ac:dyDescent="0.3">
      <c r="A2268" s="47">
        <v>38260</v>
      </c>
      <c r="B2268" s="28">
        <v>41420</v>
      </c>
      <c r="C2268" s="49" t="s">
        <v>2523</v>
      </c>
      <c r="D2268" s="40" t="s">
        <v>157</v>
      </c>
      <c r="E2268" s="43" t="s">
        <v>1998</v>
      </c>
      <c r="F2268" s="18" t="s">
        <v>6</v>
      </c>
      <c r="G2268" s="10">
        <v>1.0755999999999999</v>
      </c>
      <c r="H2268" s="36">
        <f>(Reference!B$12*List!$G2268)+Reference!B$13</f>
        <v>1015.9164737878743</v>
      </c>
      <c r="I2268" s="36">
        <f>(Reference!C$12*List!$G2268)+Reference!C$13</f>
        <v>1515.9758941088371</v>
      </c>
      <c r="J2268" s="36">
        <f>(Reference!D$12*List!$G2268)+Reference!D$13</f>
        <v>1814.4198452287751</v>
      </c>
      <c r="K2268" s="36">
        <f>(Reference!E$12*List!$G2268)+Reference!E$13</f>
        <v>2244.1791348414858</v>
      </c>
      <c r="L2268" s="36">
        <f>(Reference!F$12*List!$G2268)+Reference!F$13</f>
        <v>2337.6915728590666</v>
      </c>
      <c r="M2268" s="36">
        <f>(Reference!G$12*List!$G2268)+Reference!G$13</f>
        <v>2647.4100732435354</v>
      </c>
      <c r="N2268" s="36">
        <f>(Reference!H$12*List!$G2268)+Reference!H$13</f>
        <v>2748.2178078440475</v>
      </c>
      <c r="O2268" s="36">
        <f>(Reference!I$12*List!$G2268)+Reference!I$13</f>
        <v>2856.3208390274913</v>
      </c>
      <c r="P2268" s="36">
        <f>(Reference!J$12*List!$G2268)+Reference!J$13</f>
        <v>3306.6396008284646</v>
      </c>
      <c r="Q2268" s="36">
        <f>(Reference!K$12*List!$G2268)+Reference!K$13</f>
        <v>3411.4265881105766</v>
      </c>
      <c r="R2268" s="36">
        <f>(Reference!L$12*List!$G2268)+Reference!L$13</f>
        <v>3680.6893528987866</v>
      </c>
      <c r="S2268" s="36">
        <f>(Reference!M$12*List!$G2268)+Reference!M$13</f>
        <v>4397.6180443669045</v>
      </c>
      <c r="T2268" s="36">
        <f>(Reference!N$12*List!$G2268)+Reference!N$13</f>
        <v>17739.389076988664</v>
      </c>
      <c r="U2268" s="12">
        <f>(Reference!O$12*List!$G2268)+Reference!O$13</f>
        <v>659.34890516537757</v>
      </c>
      <c r="V2268" s="12">
        <f>(Reference!P$12*List!$G2268)+Reference!P$13</f>
        <v>929.08254818757769</v>
      </c>
      <c r="W2268" s="12">
        <f>(Reference!Q$12*List!$G2268)+Reference!Q$13</f>
        <v>464.54127409378884</v>
      </c>
      <c r="X2268" s="54"/>
      <c r="Y2268" s="1" t="str">
        <f t="shared" si="71"/>
        <v>Polk County, Oregon</v>
      </c>
      <c r="Z2268" s="40" t="s">
        <v>157</v>
      </c>
      <c r="AA2268" s="40" t="s">
        <v>2225</v>
      </c>
      <c r="AB2268" s="43" t="s">
        <v>1998</v>
      </c>
      <c r="AC2268" s="62"/>
      <c r="AD2268" s="57">
        <f t="shared" si="70"/>
        <v>1.0755999999999999</v>
      </c>
    </row>
    <row r="2269" spans="1:30" x14ac:dyDescent="0.3">
      <c r="A2269" s="47">
        <v>38270</v>
      </c>
      <c r="B2269" s="19">
        <v>99938</v>
      </c>
      <c r="C2269" s="49" t="s">
        <v>1998</v>
      </c>
      <c r="D2269" s="41" t="s">
        <v>1254</v>
      </c>
      <c r="E2269" s="44" t="s">
        <v>1998</v>
      </c>
      <c r="F2269" s="18" t="s">
        <v>7</v>
      </c>
      <c r="G2269" s="16">
        <v>1.0612000000000001</v>
      </c>
      <c r="H2269" s="36">
        <f>(Reference!B$12*List!$G2269)+Reference!B$13</f>
        <v>1005.0713362441574</v>
      </c>
      <c r="I2269" s="36">
        <f>(Reference!C$12*List!$G2269)+Reference!C$13</f>
        <v>1499.7925094421144</v>
      </c>
      <c r="J2269" s="36">
        <f>(Reference!D$12*List!$G2269)+Reference!D$13</f>
        <v>1795.0505040562798</v>
      </c>
      <c r="K2269" s="36">
        <f>(Reference!E$12*List!$G2269)+Reference!E$13</f>
        <v>2220.2220163006778</v>
      </c>
      <c r="L2269" s="36">
        <f>(Reference!F$12*List!$G2269)+Reference!F$13</f>
        <v>2312.7361879464497</v>
      </c>
      <c r="M2269" s="36">
        <f>(Reference!G$12*List!$G2269)+Reference!G$13</f>
        <v>2619.1483734682615</v>
      </c>
      <c r="N2269" s="36">
        <f>(Reference!H$12*List!$G2269)+Reference!H$13</f>
        <v>2718.8799627601566</v>
      </c>
      <c r="O2269" s="36">
        <f>(Reference!I$12*List!$G2269)+Reference!I$13</f>
        <v>2825.8289696981765</v>
      </c>
      <c r="P2269" s="36">
        <f>(Reference!J$12*List!$G2269)+Reference!J$13</f>
        <v>3271.3404771271062</v>
      </c>
      <c r="Q2269" s="36">
        <f>(Reference!K$12*List!$G2269)+Reference!K$13</f>
        <v>3375.008839680524</v>
      </c>
      <c r="R2269" s="36">
        <f>(Reference!L$12*List!$G2269)+Reference!L$13</f>
        <v>3641.3971637101931</v>
      </c>
      <c r="S2269" s="36">
        <f>(Reference!M$12*List!$G2269)+Reference!M$13</f>
        <v>4350.6724796611106</v>
      </c>
      <c r="T2269" s="36">
        <f>(Reference!N$12*List!$G2269)+Reference!N$13</f>
        <v>17550.01709666814</v>
      </c>
      <c r="U2269" s="12">
        <f>(Reference!O$12*List!$G2269)+Reference!O$13</f>
        <v>652.31020685669091</v>
      </c>
      <c r="V2269" s="12">
        <f>(Reference!P$12*List!$G2269)+Reference!P$13</f>
        <v>919.16438238897354</v>
      </c>
      <c r="W2269" s="12">
        <f>(Reference!Q$12*List!$G2269)+Reference!Q$13</f>
        <v>459.58219119448677</v>
      </c>
      <c r="X2269" s="54"/>
      <c r="Y2269" s="1" t="str">
        <f t="shared" si="71"/>
        <v>Sherman County, Oregon</v>
      </c>
      <c r="Z2269" s="41" t="s">
        <v>1254</v>
      </c>
      <c r="AA2269" s="40" t="s">
        <v>2225</v>
      </c>
      <c r="AB2269" s="44" t="s">
        <v>1998</v>
      </c>
      <c r="AC2269" s="63"/>
      <c r="AD2269" s="57">
        <f t="shared" si="70"/>
        <v>1.0612000000000001</v>
      </c>
    </row>
    <row r="2270" spans="1:30" x14ac:dyDescent="0.3">
      <c r="A2270" s="47">
        <v>38280</v>
      </c>
      <c r="B2270" s="19">
        <v>99938</v>
      </c>
      <c r="C2270" s="49" t="s">
        <v>1998</v>
      </c>
      <c r="D2270" s="41" t="s">
        <v>1678</v>
      </c>
      <c r="E2270" s="44" t="s">
        <v>1998</v>
      </c>
      <c r="F2270" s="18" t="s">
        <v>7</v>
      </c>
      <c r="G2270" s="16">
        <v>1.0612000000000001</v>
      </c>
      <c r="H2270" s="36">
        <f>(Reference!B$12*List!$G2270)+Reference!B$13</f>
        <v>1005.0713362441574</v>
      </c>
      <c r="I2270" s="36">
        <f>(Reference!C$12*List!$G2270)+Reference!C$13</f>
        <v>1499.7925094421144</v>
      </c>
      <c r="J2270" s="36">
        <f>(Reference!D$12*List!$G2270)+Reference!D$13</f>
        <v>1795.0505040562798</v>
      </c>
      <c r="K2270" s="36">
        <f>(Reference!E$12*List!$G2270)+Reference!E$13</f>
        <v>2220.2220163006778</v>
      </c>
      <c r="L2270" s="36">
        <f>(Reference!F$12*List!$G2270)+Reference!F$13</f>
        <v>2312.7361879464497</v>
      </c>
      <c r="M2270" s="36">
        <f>(Reference!G$12*List!$G2270)+Reference!G$13</f>
        <v>2619.1483734682615</v>
      </c>
      <c r="N2270" s="36">
        <f>(Reference!H$12*List!$G2270)+Reference!H$13</f>
        <v>2718.8799627601566</v>
      </c>
      <c r="O2270" s="36">
        <f>(Reference!I$12*List!$G2270)+Reference!I$13</f>
        <v>2825.8289696981765</v>
      </c>
      <c r="P2270" s="36">
        <f>(Reference!J$12*List!$G2270)+Reference!J$13</f>
        <v>3271.3404771271062</v>
      </c>
      <c r="Q2270" s="36">
        <f>(Reference!K$12*List!$G2270)+Reference!K$13</f>
        <v>3375.008839680524</v>
      </c>
      <c r="R2270" s="36">
        <f>(Reference!L$12*List!$G2270)+Reference!L$13</f>
        <v>3641.3971637101931</v>
      </c>
      <c r="S2270" s="36">
        <f>(Reference!M$12*List!$G2270)+Reference!M$13</f>
        <v>4350.6724796611106</v>
      </c>
      <c r="T2270" s="36">
        <f>(Reference!N$12*List!$G2270)+Reference!N$13</f>
        <v>17550.01709666814</v>
      </c>
      <c r="U2270" s="12">
        <f>(Reference!O$12*List!$G2270)+Reference!O$13</f>
        <v>652.31020685669091</v>
      </c>
      <c r="V2270" s="12">
        <f>(Reference!P$12*List!$G2270)+Reference!P$13</f>
        <v>919.16438238897354</v>
      </c>
      <c r="W2270" s="12">
        <f>(Reference!Q$12*List!$G2270)+Reference!Q$13</f>
        <v>459.58219119448677</v>
      </c>
      <c r="X2270" s="54"/>
      <c r="Y2270" s="1" t="str">
        <f t="shared" si="71"/>
        <v>Tillamook County, Oregon</v>
      </c>
      <c r="Z2270" s="41" t="s">
        <v>1678</v>
      </c>
      <c r="AA2270" s="40" t="s">
        <v>2225</v>
      </c>
      <c r="AB2270" s="44" t="s">
        <v>1998</v>
      </c>
      <c r="AC2270" s="63"/>
      <c r="AD2270" s="57">
        <f t="shared" si="70"/>
        <v>1.0612000000000001</v>
      </c>
    </row>
    <row r="2271" spans="1:30" x14ac:dyDescent="0.3">
      <c r="A2271" s="47">
        <v>38290</v>
      </c>
      <c r="B2271" s="19">
        <v>99938</v>
      </c>
      <c r="C2271" s="49" t="s">
        <v>1998</v>
      </c>
      <c r="D2271" s="41" t="s">
        <v>1679</v>
      </c>
      <c r="E2271" s="44" t="s">
        <v>1998</v>
      </c>
      <c r="F2271" s="18" t="s">
        <v>7</v>
      </c>
      <c r="G2271" s="16">
        <v>1.0612000000000001</v>
      </c>
      <c r="H2271" s="36">
        <f>(Reference!B$12*List!$G2271)+Reference!B$13</f>
        <v>1005.0713362441574</v>
      </c>
      <c r="I2271" s="36">
        <f>(Reference!C$12*List!$G2271)+Reference!C$13</f>
        <v>1499.7925094421144</v>
      </c>
      <c r="J2271" s="36">
        <f>(Reference!D$12*List!$G2271)+Reference!D$13</f>
        <v>1795.0505040562798</v>
      </c>
      <c r="K2271" s="36">
        <f>(Reference!E$12*List!$G2271)+Reference!E$13</f>
        <v>2220.2220163006778</v>
      </c>
      <c r="L2271" s="36">
        <f>(Reference!F$12*List!$G2271)+Reference!F$13</f>
        <v>2312.7361879464497</v>
      </c>
      <c r="M2271" s="36">
        <f>(Reference!G$12*List!$G2271)+Reference!G$13</f>
        <v>2619.1483734682615</v>
      </c>
      <c r="N2271" s="36">
        <f>(Reference!H$12*List!$G2271)+Reference!H$13</f>
        <v>2718.8799627601566</v>
      </c>
      <c r="O2271" s="36">
        <f>(Reference!I$12*List!$G2271)+Reference!I$13</f>
        <v>2825.8289696981765</v>
      </c>
      <c r="P2271" s="36">
        <f>(Reference!J$12*List!$G2271)+Reference!J$13</f>
        <v>3271.3404771271062</v>
      </c>
      <c r="Q2271" s="36">
        <f>(Reference!K$12*List!$G2271)+Reference!K$13</f>
        <v>3375.008839680524</v>
      </c>
      <c r="R2271" s="36">
        <f>(Reference!L$12*List!$G2271)+Reference!L$13</f>
        <v>3641.3971637101931</v>
      </c>
      <c r="S2271" s="36">
        <f>(Reference!M$12*List!$G2271)+Reference!M$13</f>
        <v>4350.6724796611106</v>
      </c>
      <c r="T2271" s="36">
        <f>(Reference!N$12*List!$G2271)+Reference!N$13</f>
        <v>17550.01709666814</v>
      </c>
      <c r="U2271" s="12">
        <f>(Reference!O$12*List!$G2271)+Reference!O$13</f>
        <v>652.31020685669091</v>
      </c>
      <c r="V2271" s="12">
        <f>(Reference!P$12*List!$G2271)+Reference!P$13</f>
        <v>919.16438238897354</v>
      </c>
      <c r="W2271" s="12">
        <f>(Reference!Q$12*List!$G2271)+Reference!Q$13</f>
        <v>459.58219119448677</v>
      </c>
      <c r="X2271" s="54"/>
      <c r="Y2271" s="1" t="str">
        <f t="shared" si="71"/>
        <v>Umatilla County, Oregon</v>
      </c>
      <c r="Z2271" s="41" t="s">
        <v>1679</v>
      </c>
      <c r="AA2271" s="40" t="s">
        <v>2225</v>
      </c>
      <c r="AB2271" s="44" t="s">
        <v>1998</v>
      </c>
      <c r="AC2271" s="63"/>
      <c r="AD2271" s="57">
        <f t="shared" si="70"/>
        <v>1.0612000000000001</v>
      </c>
    </row>
    <row r="2272" spans="1:30" x14ac:dyDescent="0.3">
      <c r="A2272" s="47">
        <v>38300</v>
      </c>
      <c r="B2272" s="19">
        <v>99938</v>
      </c>
      <c r="C2272" s="49" t="s">
        <v>1998</v>
      </c>
      <c r="D2272" s="41" t="s">
        <v>365</v>
      </c>
      <c r="E2272" s="44" t="s">
        <v>1998</v>
      </c>
      <c r="F2272" s="18" t="s">
        <v>7</v>
      </c>
      <c r="G2272" s="16">
        <v>1.0612000000000001</v>
      </c>
      <c r="H2272" s="36">
        <f>(Reference!B$12*List!$G2272)+Reference!B$13</f>
        <v>1005.0713362441574</v>
      </c>
      <c r="I2272" s="36">
        <f>(Reference!C$12*List!$G2272)+Reference!C$13</f>
        <v>1499.7925094421144</v>
      </c>
      <c r="J2272" s="36">
        <f>(Reference!D$12*List!$G2272)+Reference!D$13</f>
        <v>1795.0505040562798</v>
      </c>
      <c r="K2272" s="36">
        <f>(Reference!E$12*List!$G2272)+Reference!E$13</f>
        <v>2220.2220163006778</v>
      </c>
      <c r="L2272" s="36">
        <f>(Reference!F$12*List!$G2272)+Reference!F$13</f>
        <v>2312.7361879464497</v>
      </c>
      <c r="M2272" s="36">
        <f>(Reference!G$12*List!$G2272)+Reference!G$13</f>
        <v>2619.1483734682615</v>
      </c>
      <c r="N2272" s="36">
        <f>(Reference!H$12*List!$G2272)+Reference!H$13</f>
        <v>2718.8799627601566</v>
      </c>
      <c r="O2272" s="36">
        <f>(Reference!I$12*List!$G2272)+Reference!I$13</f>
        <v>2825.8289696981765</v>
      </c>
      <c r="P2272" s="36">
        <f>(Reference!J$12*List!$G2272)+Reference!J$13</f>
        <v>3271.3404771271062</v>
      </c>
      <c r="Q2272" s="36">
        <f>(Reference!K$12*List!$G2272)+Reference!K$13</f>
        <v>3375.008839680524</v>
      </c>
      <c r="R2272" s="36">
        <f>(Reference!L$12*List!$G2272)+Reference!L$13</f>
        <v>3641.3971637101931</v>
      </c>
      <c r="S2272" s="36">
        <f>(Reference!M$12*List!$G2272)+Reference!M$13</f>
        <v>4350.6724796611106</v>
      </c>
      <c r="T2272" s="36">
        <f>(Reference!N$12*List!$G2272)+Reference!N$13</f>
        <v>17550.01709666814</v>
      </c>
      <c r="U2272" s="12">
        <f>(Reference!O$12*List!$G2272)+Reference!O$13</f>
        <v>652.31020685669091</v>
      </c>
      <c r="V2272" s="12">
        <f>(Reference!P$12*List!$G2272)+Reference!P$13</f>
        <v>919.16438238897354</v>
      </c>
      <c r="W2272" s="12">
        <f>(Reference!Q$12*List!$G2272)+Reference!Q$13</f>
        <v>459.58219119448677</v>
      </c>
      <c r="X2272" s="54"/>
      <c r="Y2272" s="1" t="str">
        <f t="shared" si="71"/>
        <v>Union County, Oregon</v>
      </c>
      <c r="Z2272" s="41" t="s">
        <v>365</v>
      </c>
      <c r="AA2272" s="40" t="s">
        <v>2225</v>
      </c>
      <c r="AB2272" s="44" t="s">
        <v>1998</v>
      </c>
      <c r="AC2272" s="63"/>
      <c r="AD2272" s="57">
        <f t="shared" si="70"/>
        <v>1.0612000000000001</v>
      </c>
    </row>
    <row r="2273" spans="1:30" x14ac:dyDescent="0.3">
      <c r="A2273" s="47">
        <v>38310</v>
      </c>
      <c r="B2273" s="19">
        <v>99938</v>
      </c>
      <c r="C2273" s="49" t="s">
        <v>1998</v>
      </c>
      <c r="D2273" s="41" t="s">
        <v>1680</v>
      </c>
      <c r="E2273" s="44" t="s">
        <v>1998</v>
      </c>
      <c r="F2273" s="18" t="s">
        <v>7</v>
      </c>
      <c r="G2273" s="16">
        <v>1.0612000000000001</v>
      </c>
      <c r="H2273" s="36">
        <f>(Reference!B$12*List!$G2273)+Reference!B$13</f>
        <v>1005.0713362441574</v>
      </c>
      <c r="I2273" s="36">
        <f>(Reference!C$12*List!$G2273)+Reference!C$13</f>
        <v>1499.7925094421144</v>
      </c>
      <c r="J2273" s="36">
        <f>(Reference!D$12*List!$G2273)+Reference!D$13</f>
        <v>1795.0505040562798</v>
      </c>
      <c r="K2273" s="36">
        <f>(Reference!E$12*List!$G2273)+Reference!E$13</f>
        <v>2220.2220163006778</v>
      </c>
      <c r="L2273" s="36">
        <f>(Reference!F$12*List!$G2273)+Reference!F$13</f>
        <v>2312.7361879464497</v>
      </c>
      <c r="M2273" s="36">
        <f>(Reference!G$12*List!$G2273)+Reference!G$13</f>
        <v>2619.1483734682615</v>
      </c>
      <c r="N2273" s="36">
        <f>(Reference!H$12*List!$G2273)+Reference!H$13</f>
        <v>2718.8799627601566</v>
      </c>
      <c r="O2273" s="36">
        <f>(Reference!I$12*List!$G2273)+Reference!I$13</f>
        <v>2825.8289696981765</v>
      </c>
      <c r="P2273" s="36">
        <f>(Reference!J$12*List!$G2273)+Reference!J$13</f>
        <v>3271.3404771271062</v>
      </c>
      <c r="Q2273" s="36">
        <f>(Reference!K$12*List!$G2273)+Reference!K$13</f>
        <v>3375.008839680524</v>
      </c>
      <c r="R2273" s="36">
        <f>(Reference!L$12*List!$G2273)+Reference!L$13</f>
        <v>3641.3971637101931</v>
      </c>
      <c r="S2273" s="36">
        <f>(Reference!M$12*List!$G2273)+Reference!M$13</f>
        <v>4350.6724796611106</v>
      </c>
      <c r="T2273" s="36">
        <f>(Reference!N$12*List!$G2273)+Reference!N$13</f>
        <v>17550.01709666814</v>
      </c>
      <c r="U2273" s="12">
        <f>(Reference!O$12*List!$G2273)+Reference!O$13</f>
        <v>652.31020685669091</v>
      </c>
      <c r="V2273" s="12">
        <f>(Reference!P$12*List!$G2273)+Reference!P$13</f>
        <v>919.16438238897354</v>
      </c>
      <c r="W2273" s="12">
        <f>(Reference!Q$12*List!$G2273)+Reference!Q$13</f>
        <v>459.58219119448677</v>
      </c>
      <c r="X2273" s="54"/>
      <c r="Y2273" s="1" t="str">
        <f t="shared" si="71"/>
        <v>Wallowa County, Oregon</v>
      </c>
      <c r="Z2273" s="41" t="s">
        <v>1680</v>
      </c>
      <c r="AA2273" s="40" t="s">
        <v>2225</v>
      </c>
      <c r="AB2273" s="44" t="s">
        <v>1998</v>
      </c>
      <c r="AC2273" s="63"/>
      <c r="AD2273" s="57">
        <f t="shared" si="70"/>
        <v>1.0612000000000001</v>
      </c>
    </row>
    <row r="2274" spans="1:30" x14ac:dyDescent="0.3">
      <c r="A2274" s="47">
        <v>38320</v>
      </c>
      <c r="B2274" s="19">
        <v>99938</v>
      </c>
      <c r="C2274" s="49" t="s">
        <v>1998</v>
      </c>
      <c r="D2274" s="41" t="s">
        <v>1681</v>
      </c>
      <c r="E2274" s="44" t="s">
        <v>1998</v>
      </c>
      <c r="F2274" s="18" t="s">
        <v>7</v>
      </c>
      <c r="G2274" s="16">
        <v>1.0612000000000001</v>
      </c>
      <c r="H2274" s="36">
        <f>(Reference!B$12*List!$G2274)+Reference!B$13</f>
        <v>1005.0713362441574</v>
      </c>
      <c r="I2274" s="36">
        <f>(Reference!C$12*List!$G2274)+Reference!C$13</f>
        <v>1499.7925094421144</v>
      </c>
      <c r="J2274" s="36">
        <f>(Reference!D$12*List!$G2274)+Reference!D$13</f>
        <v>1795.0505040562798</v>
      </c>
      <c r="K2274" s="36">
        <f>(Reference!E$12*List!$G2274)+Reference!E$13</f>
        <v>2220.2220163006778</v>
      </c>
      <c r="L2274" s="36">
        <f>(Reference!F$12*List!$G2274)+Reference!F$13</f>
        <v>2312.7361879464497</v>
      </c>
      <c r="M2274" s="36">
        <f>(Reference!G$12*List!$G2274)+Reference!G$13</f>
        <v>2619.1483734682615</v>
      </c>
      <c r="N2274" s="36">
        <f>(Reference!H$12*List!$G2274)+Reference!H$13</f>
        <v>2718.8799627601566</v>
      </c>
      <c r="O2274" s="36">
        <f>(Reference!I$12*List!$G2274)+Reference!I$13</f>
        <v>2825.8289696981765</v>
      </c>
      <c r="P2274" s="36">
        <f>(Reference!J$12*List!$G2274)+Reference!J$13</f>
        <v>3271.3404771271062</v>
      </c>
      <c r="Q2274" s="36">
        <f>(Reference!K$12*List!$G2274)+Reference!K$13</f>
        <v>3375.008839680524</v>
      </c>
      <c r="R2274" s="36">
        <f>(Reference!L$12*List!$G2274)+Reference!L$13</f>
        <v>3641.3971637101931</v>
      </c>
      <c r="S2274" s="36">
        <f>(Reference!M$12*List!$G2274)+Reference!M$13</f>
        <v>4350.6724796611106</v>
      </c>
      <c r="T2274" s="36">
        <f>(Reference!N$12*List!$G2274)+Reference!N$13</f>
        <v>17550.01709666814</v>
      </c>
      <c r="U2274" s="12">
        <f>(Reference!O$12*List!$G2274)+Reference!O$13</f>
        <v>652.31020685669091</v>
      </c>
      <c r="V2274" s="12">
        <f>(Reference!P$12*List!$G2274)+Reference!P$13</f>
        <v>919.16438238897354</v>
      </c>
      <c r="W2274" s="12">
        <f>(Reference!Q$12*List!$G2274)+Reference!Q$13</f>
        <v>459.58219119448677</v>
      </c>
      <c r="X2274" s="54"/>
      <c r="Y2274" s="1" t="str">
        <f t="shared" si="71"/>
        <v>Wasco County, Oregon</v>
      </c>
      <c r="Z2274" s="41" t="s">
        <v>1681</v>
      </c>
      <c r="AA2274" s="40" t="s">
        <v>2225</v>
      </c>
      <c r="AB2274" s="44" t="s">
        <v>1998</v>
      </c>
      <c r="AC2274" s="63"/>
      <c r="AD2274" s="57">
        <f t="shared" si="70"/>
        <v>1.0612000000000001</v>
      </c>
    </row>
    <row r="2275" spans="1:30" x14ac:dyDescent="0.3">
      <c r="A2275" s="47">
        <v>38330</v>
      </c>
      <c r="B2275" s="28">
        <v>38900</v>
      </c>
      <c r="C2275" s="49" t="s">
        <v>2518</v>
      </c>
      <c r="D2275" s="40" t="s">
        <v>66</v>
      </c>
      <c r="E2275" s="43" t="s">
        <v>1998</v>
      </c>
      <c r="F2275" s="18" t="s">
        <v>6</v>
      </c>
      <c r="G2275" s="10">
        <v>1.2139</v>
      </c>
      <c r="H2275" s="36">
        <f>(Reference!B$12*List!$G2275)+Reference!B$13</f>
        <v>1120.0749822806581</v>
      </c>
      <c r="I2275" s="36">
        <f>(Reference!C$12*List!$G2275)+Reference!C$13</f>
        <v>1671.4038176788226</v>
      </c>
      <c r="J2275" s="36">
        <f>(Reference!D$12*List!$G2275)+Reference!D$13</f>
        <v>2000.4462260729524</v>
      </c>
      <c r="K2275" s="36">
        <f>(Reference!E$12*List!$G2275)+Reference!E$13</f>
        <v>2474.2672941604997</v>
      </c>
      <c r="L2275" s="36">
        <f>(Reference!F$12*List!$G2275)+Reference!F$13</f>
        <v>2577.3672487906601</v>
      </c>
      <c r="M2275" s="36">
        <f>(Reference!G$12*List!$G2275)+Reference!G$13</f>
        <v>2918.8401481685678</v>
      </c>
      <c r="N2275" s="36">
        <f>(Reference!H$12*List!$G2275)+Reference!H$13</f>
        <v>3029.9833616705851</v>
      </c>
      <c r="O2275" s="36">
        <f>(Reference!I$12*List!$G2275)+Reference!I$13</f>
        <v>3149.1698340444582</v>
      </c>
      <c r="P2275" s="36">
        <f>(Reference!J$12*List!$G2275)+Reference!J$13</f>
        <v>3645.6582680436018</v>
      </c>
      <c r="Q2275" s="36">
        <f>(Reference!K$12*List!$G2275)+Reference!K$13</f>
        <v>3761.1887136575406</v>
      </c>
      <c r="R2275" s="36">
        <f>(Reference!L$12*List!$G2275)+Reference!L$13</f>
        <v>4058.0580865642451</v>
      </c>
      <c r="S2275" s="36">
        <f>(Reference!M$12*List!$G2275)+Reference!M$13</f>
        <v>4848.4910720621438</v>
      </c>
      <c r="T2275" s="36">
        <f>(Reference!N$12*List!$G2275)+Reference!N$13</f>
        <v>19558.149137983724</v>
      </c>
      <c r="U2275" s="12">
        <f>(Reference!O$12*List!$G2275)+Reference!O$13</f>
        <v>726.94973683839135</v>
      </c>
      <c r="V2275" s="12">
        <f>(Reference!P$12*List!$G2275)+Reference!P$13</f>
        <v>1024.3382655450062</v>
      </c>
      <c r="W2275" s="12">
        <f>(Reference!Q$12*List!$G2275)+Reference!Q$13</f>
        <v>512.16913277250308</v>
      </c>
      <c r="X2275" s="54"/>
      <c r="Y2275" s="1" t="str">
        <f t="shared" si="71"/>
        <v>Washington County, Oregon</v>
      </c>
      <c r="Z2275" s="40" t="s">
        <v>66</v>
      </c>
      <c r="AA2275" s="40" t="s">
        <v>2225</v>
      </c>
      <c r="AB2275" s="43" t="s">
        <v>1998</v>
      </c>
      <c r="AC2275" s="62"/>
      <c r="AD2275" s="57">
        <f t="shared" si="70"/>
        <v>1.2139</v>
      </c>
    </row>
    <row r="2276" spans="1:30" x14ac:dyDescent="0.3">
      <c r="A2276" s="47">
        <v>38340</v>
      </c>
      <c r="B2276" s="19">
        <v>99938</v>
      </c>
      <c r="C2276" s="49" t="s">
        <v>1998</v>
      </c>
      <c r="D2276" s="41" t="s">
        <v>1108</v>
      </c>
      <c r="E2276" s="44" t="s">
        <v>1998</v>
      </c>
      <c r="F2276" s="18" t="s">
        <v>7</v>
      </c>
      <c r="G2276" s="16">
        <v>1.0612000000000001</v>
      </c>
      <c r="H2276" s="36">
        <f>(Reference!B$12*List!$G2276)+Reference!B$13</f>
        <v>1005.0713362441574</v>
      </c>
      <c r="I2276" s="36">
        <f>(Reference!C$12*List!$G2276)+Reference!C$13</f>
        <v>1499.7925094421144</v>
      </c>
      <c r="J2276" s="36">
        <f>(Reference!D$12*List!$G2276)+Reference!D$13</f>
        <v>1795.0505040562798</v>
      </c>
      <c r="K2276" s="36">
        <f>(Reference!E$12*List!$G2276)+Reference!E$13</f>
        <v>2220.2220163006778</v>
      </c>
      <c r="L2276" s="36">
        <f>(Reference!F$12*List!$G2276)+Reference!F$13</f>
        <v>2312.7361879464497</v>
      </c>
      <c r="M2276" s="36">
        <f>(Reference!G$12*List!$G2276)+Reference!G$13</f>
        <v>2619.1483734682615</v>
      </c>
      <c r="N2276" s="36">
        <f>(Reference!H$12*List!$G2276)+Reference!H$13</f>
        <v>2718.8799627601566</v>
      </c>
      <c r="O2276" s="36">
        <f>(Reference!I$12*List!$G2276)+Reference!I$13</f>
        <v>2825.8289696981765</v>
      </c>
      <c r="P2276" s="36">
        <f>(Reference!J$12*List!$G2276)+Reference!J$13</f>
        <v>3271.3404771271062</v>
      </c>
      <c r="Q2276" s="36">
        <f>(Reference!K$12*List!$G2276)+Reference!K$13</f>
        <v>3375.008839680524</v>
      </c>
      <c r="R2276" s="36">
        <f>(Reference!L$12*List!$G2276)+Reference!L$13</f>
        <v>3641.3971637101931</v>
      </c>
      <c r="S2276" s="36">
        <f>(Reference!M$12*List!$G2276)+Reference!M$13</f>
        <v>4350.6724796611106</v>
      </c>
      <c r="T2276" s="36">
        <f>(Reference!N$12*List!$G2276)+Reference!N$13</f>
        <v>17550.01709666814</v>
      </c>
      <c r="U2276" s="12">
        <f>(Reference!O$12*List!$G2276)+Reference!O$13</f>
        <v>652.31020685669091</v>
      </c>
      <c r="V2276" s="12">
        <f>(Reference!P$12*List!$G2276)+Reference!P$13</f>
        <v>919.16438238897354</v>
      </c>
      <c r="W2276" s="12">
        <f>(Reference!Q$12*List!$G2276)+Reference!Q$13</f>
        <v>459.58219119448677</v>
      </c>
      <c r="X2276" s="54"/>
      <c r="Y2276" s="1" t="str">
        <f t="shared" si="71"/>
        <v>Wheeler County, Oregon</v>
      </c>
      <c r="Z2276" s="41" t="s">
        <v>1108</v>
      </c>
      <c r="AA2276" s="40" t="s">
        <v>2225</v>
      </c>
      <c r="AB2276" s="44" t="s">
        <v>1998</v>
      </c>
      <c r="AC2276" s="63"/>
      <c r="AD2276" s="57">
        <f t="shared" si="70"/>
        <v>1.0612000000000001</v>
      </c>
    </row>
    <row r="2277" spans="1:30" x14ac:dyDescent="0.3">
      <c r="A2277" s="47">
        <v>38350</v>
      </c>
      <c r="B2277" s="28">
        <v>38900</v>
      </c>
      <c r="C2277" s="49" t="s">
        <v>2518</v>
      </c>
      <c r="D2277" s="40" t="s">
        <v>572</v>
      </c>
      <c r="E2277" s="43" t="s">
        <v>1998</v>
      </c>
      <c r="F2277" s="18" t="s">
        <v>6</v>
      </c>
      <c r="G2277" s="10">
        <v>1.2139</v>
      </c>
      <c r="H2277" s="36">
        <f>(Reference!B$12*List!$G2277)+Reference!B$13</f>
        <v>1120.0749822806581</v>
      </c>
      <c r="I2277" s="36">
        <f>(Reference!C$12*List!$G2277)+Reference!C$13</f>
        <v>1671.4038176788226</v>
      </c>
      <c r="J2277" s="36">
        <f>(Reference!D$12*List!$G2277)+Reference!D$13</f>
        <v>2000.4462260729524</v>
      </c>
      <c r="K2277" s="36">
        <f>(Reference!E$12*List!$G2277)+Reference!E$13</f>
        <v>2474.2672941604997</v>
      </c>
      <c r="L2277" s="36">
        <f>(Reference!F$12*List!$G2277)+Reference!F$13</f>
        <v>2577.3672487906601</v>
      </c>
      <c r="M2277" s="36">
        <f>(Reference!G$12*List!$G2277)+Reference!G$13</f>
        <v>2918.8401481685678</v>
      </c>
      <c r="N2277" s="36">
        <f>(Reference!H$12*List!$G2277)+Reference!H$13</f>
        <v>3029.9833616705851</v>
      </c>
      <c r="O2277" s="36">
        <f>(Reference!I$12*List!$G2277)+Reference!I$13</f>
        <v>3149.1698340444582</v>
      </c>
      <c r="P2277" s="36">
        <f>(Reference!J$12*List!$G2277)+Reference!J$13</f>
        <v>3645.6582680436018</v>
      </c>
      <c r="Q2277" s="36">
        <f>(Reference!K$12*List!$G2277)+Reference!K$13</f>
        <v>3761.1887136575406</v>
      </c>
      <c r="R2277" s="36">
        <f>(Reference!L$12*List!$G2277)+Reference!L$13</f>
        <v>4058.0580865642451</v>
      </c>
      <c r="S2277" s="36">
        <f>(Reference!M$12*List!$G2277)+Reference!M$13</f>
        <v>4848.4910720621438</v>
      </c>
      <c r="T2277" s="36">
        <f>(Reference!N$12*List!$G2277)+Reference!N$13</f>
        <v>19558.149137983724</v>
      </c>
      <c r="U2277" s="12">
        <f>(Reference!O$12*List!$G2277)+Reference!O$13</f>
        <v>726.94973683839135</v>
      </c>
      <c r="V2277" s="12">
        <f>(Reference!P$12*List!$G2277)+Reference!P$13</f>
        <v>1024.3382655450062</v>
      </c>
      <c r="W2277" s="12">
        <f>(Reference!Q$12*List!$G2277)+Reference!Q$13</f>
        <v>512.16913277250308</v>
      </c>
      <c r="X2277" s="54"/>
      <c r="Y2277" s="1" t="str">
        <f t="shared" si="71"/>
        <v>Yamhill County, Oregon</v>
      </c>
      <c r="Z2277" s="40" t="s">
        <v>572</v>
      </c>
      <c r="AA2277" s="40" t="s">
        <v>2225</v>
      </c>
      <c r="AB2277" s="43" t="s">
        <v>1998</v>
      </c>
      <c r="AC2277" s="62"/>
      <c r="AD2277" s="57">
        <f t="shared" si="70"/>
        <v>1.2139</v>
      </c>
    </row>
    <row r="2278" spans="1:30" x14ac:dyDescent="0.3">
      <c r="A2278" s="47">
        <v>39000</v>
      </c>
      <c r="B2278" s="28">
        <v>23900</v>
      </c>
      <c r="C2278" s="49" t="s">
        <v>2524</v>
      </c>
      <c r="D2278" s="40" t="s">
        <v>104</v>
      </c>
      <c r="E2278" s="43" t="s">
        <v>1999</v>
      </c>
      <c r="F2278" s="18" t="s">
        <v>6</v>
      </c>
      <c r="G2278" s="10">
        <v>1.0551999999999999</v>
      </c>
      <c r="H2278" s="36">
        <f>(Reference!B$12*List!$G2278)+Reference!B$13</f>
        <v>1000.552528934275</v>
      </c>
      <c r="I2278" s="36">
        <f>(Reference!C$12*List!$G2278)+Reference!C$13</f>
        <v>1493.0494324976462</v>
      </c>
      <c r="J2278" s="36">
        <f>(Reference!D$12*List!$G2278)+Reference!D$13</f>
        <v>1786.9799452344064</v>
      </c>
      <c r="K2278" s="36">
        <f>(Reference!E$12*List!$G2278)+Reference!E$13</f>
        <v>2210.2398835753406</v>
      </c>
      <c r="L2278" s="36">
        <f>(Reference!F$12*List!$G2278)+Reference!F$13</f>
        <v>2302.3381108995254</v>
      </c>
      <c r="M2278" s="36">
        <f>(Reference!G$12*List!$G2278)+Reference!G$13</f>
        <v>2607.3726652285632</v>
      </c>
      <c r="N2278" s="36">
        <f>(Reference!H$12*List!$G2278)+Reference!H$13</f>
        <v>2706.6558606418685</v>
      </c>
      <c r="O2278" s="36">
        <f>(Reference!I$12*List!$G2278)+Reference!I$13</f>
        <v>2813.1240241442938</v>
      </c>
      <c r="P2278" s="36">
        <f>(Reference!J$12*List!$G2278)+Reference!J$13</f>
        <v>3256.632508918206</v>
      </c>
      <c r="Q2278" s="36">
        <f>(Reference!K$12*List!$G2278)+Reference!K$13</f>
        <v>3359.8347778346688</v>
      </c>
      <c r="R2278" s="36">
        <f>(Reference!L$12*List!$G2278)+Reference!L$13</f>
        <v>3625.0254182149456</v>
      </c>
      <c r="S2278" s="36">
        <f>(Reference!M$12*List!$G2278)+Reference!M$13</f>
        <v>4331.1118277003625</v>
      </c>
      <c r="T2278" s="36">
        <f>(Reference!N$12*List!$G2278)+Reference!N$13</f>
        <v>17471.11210486792</v>
      </c>
      <c r="U2278" s="12">
        <f>(Reference!O$12*List!$G2278)+Reference!O$13</f>
        <v>649.37741589473785</v>
      </c>
      <c r="V2278" s="12">
        <f>(Reference!P$12*List!$G2278)+Reference!P$13</f>
        <v>915.03181330622169</v>
      </c>
      <c r="W2278" s="12">
        <f>(Reference!Q$12*List!$G2278)+Reference!Q$13</f>
        <v>457.51590665311085</v>
      </c>
      <c r="X2278" s="54"/>
      <c r="Y2278" s="1" t="str">
        <f t="shared" si="71"/>
        <v>Adams County, Pennsylvania</v>
      </c>
      <c r="Z2278" s="40" t="s">
        <v>104</v>
      </c>
      <c r="AA2278" s="40" t="s">
        <v>2225</v>
      </c>
      <c r="AB2278" s="43" t="s">
        <v>1999</v>
      </c>
      <c r="AC2278" s="62"/>
      <c r="AD2278" s="57">
        <f t="shared" si="70"/>
        <v>1.0551999999999999</v>
      </c>
    </row>
    <row r="2279" spans="1:30" x14ac:dyDescent="0.3">
      <c r="A2279" s="47">
        <v>39010</v>
      </c>
      <c r="B2279" s="28">
        <v>38300</v>
      </c>
      <c r="C2279" s="49" t="s">
        <v>2525</v>
      </c>
      <c r="D2279" s="40" t="s">
        <v>573</v>
      </c>
      <c r="E2279" s="43" t="s">
        <v>1999</v>
      </c>
      <c r="F2279" s="18" t="s">
        <v>6</v>
      </c>
      <c r="G2279" s="10">
        <v>0.85129999999999995</v>
      </c>
      <c r="H2279" s="36">
        <f>(Reference!B$12*List!$G2279)+Reference!B$13</f>
        <v>846.98839385344638</v>
      </c>
      <c r="I2279" s="36">
        <f>(Reference!C$12*List!$G2279)+Reference!C$13</f>
        <v>1263.8972010014786</v>
      </c>
      <c r="J2279" s="36">
        <f>(Reference!D$12*List!$G2279)+Reference!D$13</f>
        <v>1512.7154546044155</v>
      </c>
      <c r="K2279" s="36">
        <f>(Reference!E$12*List!$G2279)+Reference!E$13</f>
        <v>1871.0137397926446</v>
      </c>
      <c r="L2279" s="36">
        <f>(Reference!F$12*List!$G2279)+Reference!F$13</f>
        <v>1948.9767925882315</v>
      </c>
      <c r="M2279" s="36">
        <f>(Reference!G$12*List!$G2279)+Reference!G$13</f>
        <v>2207.194846882835</v>
      </c>
      <c r="N2279" s="36">
        <f>(Reference!H$12*List!$G2279)+Reference!H$13</f>
        <v>2291.2401236553824</v>
      </c>
      <c r="O2279" s="36">
        <f>(Reference!I$12*List!$G2279)+Reference!I$13</f>
        <v>2381.3676244048902</v>
      </c>
      <c r="P2279" s="36">
        <f>(Reference!J$12*List!$G2279)+Reference!J$13</f>
        <v>2756.8067226190997</v>
      </c>
      <c r="Q2279" s="36">
        <f>(Reference!K$12*List!$G2279)+Reference!K$13</f>
        <v>2844.1695761063538</v>
      </c>
      <c r="R2279" s="36">
        <f>(Reference!L$12*List!$G2279)+Reference!L$13</f>
        <v>3068.6589338014473</v>
      </c>
      <c r="S2279" s="36">
        <f>(Reference!M$12*List!$G2279)+Reference!M$13</f>
        <v>3666.3756719009471</v>
      </c>
      <c r="T2279" s="36">
        <f>(Reference!N$12*List!$G2279)+Reference!N$13</f>
        <v>14789.65746685713</v>
      </c>
      <c r="U2279" s="12">
        <f>(Reference!O$12*List!$G2279)+Reference!O$13</f>
        <v>549.7114030377063</v>
      </c>
      <c r="V2279" s="12">
        <f>(Reference!P$12*List!$G2279)+Reference!P$13</f>
        <v>774.59334064404084</v>
      </c>
      <c r="W2279" s="12">
        <f>(Reference!Q$12*List!$G2279)+Reference!Q$13</f>
        <v>387.29667032202042</v>
      </c>
      <c r="X2279" s="54"/>
      <c r="Y2279" s="1" t="str">
        <f t="shared" si="71"/>
        <v>Allegheny County, Pennsylvania</v>
      </c>
      <c r="Z2279" s="40" t="s">
        <v>573</v>
      </c>
      <c r="AA2279" s="40" t="s">
        <v>2225</v>
      </c>
      <c r="AB2279" s="43" t="s">
        <v>1999</v>
      </c>
      <c r="AC2279" s="62"/>
      <c r="AD2279" s="57">
        <f t="shared" si="70"/>
        <v>0.85129999999999995</v>
      </c>
    </row>
    <row r="2280" spans="1:30" x14ac:dyDescent="0.3">
      <c r="A2280" s="47">
        <v>39070</v>
      </c>
      <c r="B2280" s="28">
        <v>38300</v>
      </c>
      <c r="C2280" s="49" t="s">
        <v>2525</v>
      </c>
      <c r="D2280" s="40" t="s">
        <v>574</v>
      </c>
      <c r="E2280" s="43" t="s">
        <v>1999</v>
      </c>
      <c r="F2280" s="18" t="s">
        <v>6</v>
      </c>
      <c r="G2280" s="10">
        <v>0.85129999999999995</v>
      </c>
      <c r="H2280" s="36">
        <f>(Reference!B$12*List!$G2280)+Reference!B$13</f>
        <v>846.98839385344638</v>
      </c>
      <c r="I2280" s="36">
        <f>(Reference!C$12*List!$G2280)+Reference!C$13</f>
        <v>1263.8972010014786</v>
      </c>
      <c r="J2280" s="36">
        <f>(Reference!D$12*List!$G2280)+Reference!D$13</f>
        <v>1512.7154546044155</v>
      </c>
      <c r="K2280" s="36">
        <f>(Reference!E$12*List!$G2280)+Reference!E$13</f>
        <v>1871.0137397926446</v>
      </c>
      <c r="L2280" s="36">
        <f>(Reference!F$12*List!$G2280)+Reference!F$13</f>
        <v>1948.9767925882315</v>
      </c>
      <c r="M2280" s="36">
        <f>(Reference!G$12*List!$G2280)+Reference!G$13</f>
        <v>2207.194846882835</v>
      </c>
      <c r="N2280" s="36">
        <f>(Reference!H$12*List!$G2280)+Reference!H$13</f>
        <v>2291.2401236553824</v>
      </c>
      <c r="O2280" s="36">
        <f>(Reference!I$12*List!$G2280)+Reference!I$13</f>
        <v>2381.3676244048902</v>
      </c>
      <c r="P2280" s="36">
        <f>(Reference!J$12*List!$G2280)+Reference!J$13</f>
        <v>2756.8067226190997</v>
      </c>
      <c r="Q2280" s="36">
        <f>(Reference!K$12*List!$G2280)+Reference!K$13</f>
        <v>2844.1695761063538</v>
      </c>
      <c r="R2280" s="36">
        <f>(Reference!L$12*List!$G2280)+Reference!L$13</f>
        <v>3068.6589338014473</v>
      </c>
      <c r="S2280" s="36">
        <f>(Reference!M$12*List!$G2280)+Reference!M$13</f>
        <v>3666.3756719009471</v>
      </c>
      <c r="T2280" s="36">
        <f>(Reference!N$12*List!$G2280)+Reference!N$13</f>
        <v>14789.65746685713</v>
      </c>
      <c r="U2280" s="12">
        <f>(Reference!O$12*List!$G2280)+Reference!O$13</f>
        <v>549.7114030377063</v>
      </c>
      <c r="V2280" s="12">
        <f>(Reference!P$12*List!$G2280)+Reference!P$13</f>
        <v>774.59334064404084</v>
      </c>
      <c r="W2280" s="12">
        <f>(Reference!Q$12*List!$G2280)+Reference!Q$13</f>
        <v>387.29667032202042</v>
      </c>
      <c r="X2280" s="54"/>
      <c r="Y2280" s="1" t="str">
        <f t="shared" si="71"/>
        <v>Armstrong County, Pennsylvania</v>
      </c>
      <c r="Z2280" s="40" t="s">
        <v>574</v>
      </c>
      <c r="AA2280" s="40" t="s">
        <v>2225</v>
      </c>
      <c r="AB2280" s="43" t="s">
        <v>1999</v>
      </c>
      <c r="AC2280" s="62"/>
      <c r="AD2280" s="57">
        <f t="shared" si="70"/>
        <v>0.85129999999999995</v>
      </c>
    </row>
    <row r="2281" spans="1:30" x14ac:dyDescent="0.3">
      <c r="A2281" s="47">
        <v>39080</v>
      </c>
      <c r="B2281" s="28">
        <v>38300</v>
      </c>
      <c r="C2281" s="49" t="s">
        <v>2525</v>
      </c>
      <c r="D2281" s="40" t="s">
        <v>575</v>
      </c>
      <c r="E2281" s="43" t="s">
        <v>1999</v>
      </c>
      <c r="F2281" s="18" t="s">
        <v>6</v>
      </c>
      <c r="G2281" s="10">
        <v>0.85129999999999995</v>
      </c>
      <c r="H2281" s="36">
        <f>(Reference!B$12*List!$G2281)+Reference!B$13</f>
        <v>846.98839385344638</v>
      </c>
      <c r="I2281" s="36">
        <f>(Reference!C$12*List!$G2281)+Reference!C$13</f>
        <v>1263.8972010014786</v>
      </c>
      <c r="J2281" s="36">
        <f>(Reference!D$12*List!$G2281)+Reference!D$13</f>
        <v>1512.7154546044155</v>
      </c>
      <c r="K2281" s="36">
        <f>(Reference!E$12*List!$G2281)+Reference!E$13</f>
        <v>1871.0137397926446</v>
      </c>
      <c r="L2281" s="36">
        <f>(Reference!F$12*List!$G2281)+Reference!F$13</f>
        <v>1948.9767925882315</v>
      </c>
      <c r="M2281" s="36">
        <f>(Reference!G$12*List!$G2281)+Reference!G$13</f>
        <v>2207.194846882835</v>
      </c>
      <c r="N2281" s="36">
        <f>(Reference!H$12*List!$G2281)+Reference!H$13</f>
        <v>2291.2401236553824</v>
      </c>
      <c r="O2281" s="36">
        <f>(Reference!I$12*List!$G2281)+Reference!I$13</f>
        <v>2381.3676244048902</v>
      </c>
      <c r="P2281" s="36">
        <f>(Reference!J$12*List!$G2281)+Reference!J$13</f>
        <v>2756.8067226190997</v>
      </c>
      <c r="Q2281" s="36">
        <f>(Reference!K$12*List!$G2281)+Reference!K$13</f>
        <v>2844.1695761063538</v>
      </c>
      <c r="R2281" s="36">
        <f>(Reference!L$12*List!$G2281)+Reference!L$13</f>
        <v>3068.6589338014473</v>
      </c>
      <c r="S2281" s="36">
        <f>(Reference!M$12*List!$G2281)+Reference!M$13</f>
        <v>3666.3756719009471</v>
      </c>
      <c r="T2281" s="36">
        <f>(Reference!N$12*List!$G2281)+Reference!N$13</f>
        <v>14789.65746685713</v>
      </c>
      <c r="U2281" s="12">
        <f>(Reference!O$12*List!$G2281)+Reference!O$13</f>
        <v>549.7114030377063</v>
      </c>
      <c r="V2281" s="12">
        <f>(Reference!P$12*List!$G2281)+Reference!P$13</f>
        <v>774.59334064404084</v>
      </c>
      <c r="W2281" s="12">
        <f>(Reference!Q$12*List!$G2281)+Reference!Q$13</f>
        <v>387.29667032202042</v>
      </c>
      <c r="X2281" s="54"/>
      <c r="Y2281" s="1" t="str">
        <f t="shared" si="71"/>
        <v>Beaver County, Pennsylvania</v>
      </c>
      <c r="Z2281" s="40" t="s">
        <v>575</v>
      </c>
      <c r="AA2281" s="40" t="s">
        <v>2225</v>
      </c>
      <c r="AB2281" s="43" t="s">
        <v>1999</v>
      </c>
      <c r="AC2281" s="62"/>
      <c r="AD2281" s="57">
        <f t="shared" si="70"/>
        <v>0.85129999999999995</v>
      </c>
    </row>
    <row r="2282" spans="1:30" x14ac:dyDescent="0.3">
      <c r="A2282" s="47">
        <v>39100</v>
      </c>
      <c r="B2282" s="19">
        <v>99939</v>
      </c>
      <c r="C2282" s="49" t="s">
        <v>1999</v>
      </c>
      <c r="D2282" s="41" t="s">
        <v>772</v>
      </c>
      <c r="E2282" s="44" t="s">
        <v>1999</v>
      </c>
      <c r="F2282" s="18" t="s">
        <v>7</v>
      </c>
      <c r="G2282" s="16">
        <v>0.79620000000000002</v>
      </c>
      <c r="H2282" s="36">
        <f>(Reference!B$12*List!$G2282)+Reference!B$13</f>
        <v>805.49068005769527</v>
      </c>
      <c r="I2282" s="36">
        <f>(Reference!C$12*List!$G2282)+Reference!C$13</f>
        <v>1201.9732777281151</v>
      </c>
      <c r="J2282" s="36">
        <f>(Reference!D$12*List!$G2282)+Reference!D$13</f>
        <v>1438.60082275688</v>
      </c>
      <c r="K2282" s="36">
        <f>(Reference!E$12*List!$G2282)+Reference!E$13</f>
        <v>1779.3444875983016</v>
      </c>
      <c r="L2282" s="36">
        <f>(Reference!F$12*List!$G2282)+Reference!F$13</f>
        <v>1853.4877850406481</v>
      </c>
      <c r="M2282" s="36">
        <f>(Reference!G$12*List!$G2282)+Reference!G$13</f>
        <v>2099.0545928816109</v>
      </c>
      <c r="N2282" s="36">
        <f>(Reference!H$12*List!$G2282)+Reference!H$13</f>
        <v>2178.9821192024378</v>
      </c>
      <c r="O2282" s="36">
        <f>(Reference!I$12*List!$G2282)+Reference!I$13</f>
        <v>2264.6938744017457</v>
      </c>
      <c r="P2282" s="36">
        <f>(Reference!J$12*List!$G2282)+Reference!J$13</f>
        <v>2621.7385479007048</v>
      </c>
      <c r="Q2282" s="36">
        <f>(Reference!K$12*List!$G2282)+Reference!K$13</f>
        <v>2704.821108155249</v>
      </c>
      <c r="R2282" s="36">
        <f>(Reference!L$12*List!$G2282)+Reference!L$13</f>
        <v>2918.3117376700902</v>
      </c>
      <c r="S2282" s="36">
        <f>(Reference!M$12*List!$G2282)+Reference!M$13</f>
        <v>3486.7436847280792</v>
      </c>
      <c r="T2282" s="36">
        <f>(Reference!N$12*List!$G2282)+Reference!N$13</f>
        <v>14065.046625491781</v>
      </c>
      <c r="U2282" s="12">
        <f>(Reference!O$12*List!$G2282)+Reference!O$13</f>
        <v>522.77860603710576</v>
      </c>
      <c r="V2282" s="12">
        <f>(Reference!P$12*List!$G2282)+Reference!P$13</f>
        <v>736.64258123410377</v>
      </c>
      <c r="W2282" s="12">
        <f>(Reference!Q$12*List!$G2282)+Reference!Q$13</f>
        <v>368.32129061705189</v>
      </c>
      <c r="X2282" s="54"/>
      <c r="Y2282" s="1" t="str">
        <f t="shared" si="71"/>
        <v>Bedford County, Pennsylvania</v>
      </c>
      <c r="Z2282" s="41" t="s">
        <v>772</v>
      </c>
      <c r="AA2282" s="40" t="s">
        <v>2225</v>
      </c>
      <c r="AB2282" s="44" t="s">
        <v>1999</v>
      </c>
      <c r="AC2282" s="63"/>
      <c r="AD2282" s="57">
        <f t="shared" si="70"/>
        <v>0.79620000000000002</v>
      </c>
    </row>
    <row r="2283" spans="1:30" x14ac:dyDescent="0.3">
      <c r="A2283" s="47">
        <v>39110</v>
      </c>
      <c r="B2283" s="28">
        <v>39740</v>
      </c>
      <c r="C2283" s="49" t="s">
        <v>2526</v>
      </c>
      <c r="D2283" s="40" t="s">
        <v>576</v>
      </c>
      <c r="E2283" s="43" t="s">
        <v>1999</v>
      </c>
      <c r="F2283" s="18" t="s">
        <v>6</v>
      </c>
      <c r="G2283" s="10">
        <v>0.98150000000000004</v>
      </c>
      <c r="H2283" s="36">
        <f>(Reference!B$12*List!$G2283)+Reference!B$13</f>
        <v>945.04651247788922</v>
      </c>
      <c r="I2283" s="36">
        <f>(Reference!C$12*List!$G2283)+Reference!C$13</f>
        <v>1410.2219706964324</v>
      </c>
      <c r="J2283" s="36">
        <f>(Reference!D$12*List!$G2283)+Reference!D$13</f>
        <v>1687.8465810390639</v>
      </c>
      <c r="K2283" s="36">
        <f>(Reference!E$12*List!$G2283)+Reference!E$13</f>
        <v>2087.6260199324533</v>
      </c>
      <c r="L2283" s="36">
        <f>(Reference!F$12*List!$G2283)+Reference!F$13</f>
        <v>2174.6150645064781</v>
      </c>
      <c r="M2283" s="36">
        <f>(Reference!G$12*List!$G2283)+Reference!G$13</f>
        <v>2462.7277156842756</v>
      </c>
      <c r="N2283" s="36">
        <f>(Reference!H$12*List!$G2283)+Reference!H$13</f>
        <v>2556.5031396222312</v>
      </c>
      <c r="O2283" s="36">
        <f>(Reference!I$12*List!$G2283)+Reference!I$13</f>
        <v>2657.0649429241175</v>
      </c>
      <c r="P2283" s="36">
        <f>(Reference!J$12*List!$G2283)+Reference!J$13</f>
        <v>3075.9696327522224</v>
      </c>
      <c r="Q2283" s="36">
        <f>(Reference!K$12*List!$G2283)+Reference!K$13</f>
        <v>3173.4467181614136</v>
      </c>
      <c r="R2283" s="36">
        <f>(Reference!L$12*List!$G2283)+Reference!L$13</f>
        <v>3423.9258110483206</v>
      </c>
      <c r="S2283" s="36">
        <f>(Reference!M$12*List!$G2283)+Reference!M$13</f>
        <v>4090.841819449176</v>
      </c>
      <c r="T2283" s="36">
        <f>(Reference!N$12*List!$G2283)+Reference!N$13</f>
        <v>16501.895788921891</v>
      </c>
      <c r="U2283" s="12">
        <f>(Reference!O$12*List!$G2283)+Reference!O$13</f>
        <v>613.3529669120835</v>
      </c>
      <c r="V2283" s="12">
        <f>(Reference!P$12*List!$G2283)+Reference!P$13</f>
        <v>864.27008973975421</v>
      </c>
      <c r="W2283" s="12">
        <f>(Reference!Q$12*List!$G2283)+Reference!Q$13</f>
        <v>432.13504486987711</v>
      </c>
      <c r="X2283" s="54"/>
      <c r="Y2283" s="1" t="str">
        <f t="shared" si="71"/>
        <v>Berks County, Pennsylvania</v>
      </c>
      <c r="Z2283" s="40" t="s">
        <v>576</v>
      </c>
      <c r="AA2283" s="40" t="s">
        <v>2225</v>
      </c>
      <c r="AB2283" s="43" t="s">
        <v>1999</v>
      </c>
      <c r="AC2283" s="62"/>
      <c r="AD2283" s="57">
        <f t="shared" si="70"/>
        <v>0.98150000000000004</v>
      </c>
    </row>
    <row r="2284" spans="1:30" x14ac:dyDescent="0.3">
      <c r="A2284" s="47">
        <v>39120</v>
      </c>
      <c r="B2284" s="28">
        <v>11020</v>
      </c>
      <c r="C2284" s="49" t="s">
        <v>2527</v>
      </c>
      <c r="D2284" s="40" t="s">
        <v>577</v>
      </c>
      <c r="E2284" s="43" t="s">
        <v>1999</v>
      </c>
      <c r="F2284" s="18" t="s">
        <v>6</v>
      </c>
      <c r="G2284" s="10">
        <v>1.0345</v>
      </c>
      <c r="H2284" s="36">
        <f>(Reference!B$12*List!$G2284)+Reference!B$13</f>
        <v>984.96264371518157</v>
      </c>
      <c r="I2284" s="36">
        <f>(Reference!C$12*List!$G2284)+Reference!C$13</f>
        <v>1469.7858170392324</v>
      </c>
      <c r="J2284" s="36">
        <f>(Reference!D$12*List!$G2284)+Reference!D$13</f>
        <v>1759.1365172989438</v>
      </c>
      <c r="K2284" s="36">
        <f>(Reference!E$12*List!$G2284)+Reference!E$13</f>
        <v>2175.8015256729286</v>
      </c>
      <c r="L2284" s="36">
        <f>(Reference!F$12*List!$G2284)+Reference!F$13</f>
        <v>2266.4647450876382</v>
      </c>
      <c r="M2284" s="36">
        <f>(Reference!G$12*List!$G2284)+Reference!G$13</f>
        <v>2566.7464718016058</v>
      </c>
      <c r="N2284" s="36">
        <f>(Reference!H$12*List!$G2284)+Reference!H$13</f>
        <v>2664.482708333775</v>
      </c>
      <c r="O2284" s="36">
        <f>(Reference!I$12*List!$G2284)+Reference!I$13</f>
        <v>2769.2919619834038</v>
      </c>
      <c r="P2284" s="36">
        <f>(Reference!J$12*List!$G2284)+Reference!J$13</f>
        <v>3205.8900185975021</v>
      </c>
      <c r="Q2284" s="36">
        <f>(Reference!K$12*List!$G2284)+Reference!K$13</f>
        <v>3307.4842644664677</v>
      </c>
      <c r="R2284" s="36">
        <f>(Reference!L$12*List!$G2284)+Reference!L$13</f>
        <v>3568.542896256341</v>
      </c>
      <c r="S2284" s="36">
        <f>(Reference!M$12*List!$G2284)+Reference!M$13</f>
        <v>4263.6275784357822</v>
      </c>
      <c r="T2284" s="36">
        <f>(Reference!N$12*List!$G2284)+Reference!N$13</f>
        <v>17198.889883157164</v>
      </c>
      <c r="U2284" s="12">
        <f>(Reference!O$12*List!$G2284)+Reference!O$13</f>
        <v>639.25928707600042</v>
      </c>
      <c r="V2284" s="12">
        <f>(Reference!P$12*List!$G2284)+Reference!P$13</f>
        <v>900.77444997072826</v>
      </c>
      <c r="W2284" s="12">
        <f>(Reference!Q$12*List!$G2284)+Reference!Q$13</f>
        <v>450.38722498536413</v>
      </c>
      <c r="X2284" s="54"/>
      <c r="Y2284" s="1" t="str">
        <f t="shared" si="71"/>
        <v>Blair County, Pennsylvania</v>
      </c>
      <c r="Z2284" s="40" t="s">
        <v>577</v>
      </c>
      <c r="AA2284" s="40" t="s">
        <v>2225</v>
      </c>
      <c r="AB2284" s="43" t="s">
        <v>1999</v>
      </c>
      <c r="AC2284" s="62"/>
      <c r="AD2284" s="57">
        <f t="shared" si="70"/>
        <v>1.0345</v>
      </c>
    </row>
    <row r="2285" spans="1:30" x14ac:dyDescent="0.3">
      <c r="A2285" s="47">
        <v>39130</v>
      </c>
      <c r="B2285" s="19">
        <v>99939</v>
      </c>
      <c r="C2285" s="49" t="s">
        <v>1999</v>
      </c>
      <c r="D2285" s="41" t="s">
        <v>1052</v>
      </c>
      <c r="E2285" s="44" t="s">
        <v>1999</v>
      </c>
      <c r="F2285" s="18" t="s">
        <v>7</v>
      </c>
      <c r="G2285" s="16">
        <v>0.79620000000000002</v>
      </c>
      <c r="H2285" s="36">
        <f>(Reference!B$12*List!$G2285)+Reference!B$13</f>
        <v>805.49068005769527</v>
      </c>
      <c r="I2285" s="36">
        <f>(Reference!C$12*List!$G2285)+Reference!C$13</f>
        <v>1201.9732777281151</v>
      </c>
      <c r="J2285" s="36">
        <f>(Reference!D$12*List!$G2285)+Reference!D$13</f>
        <v>1438.60082275688</v>
      </c>
      <c r="K2285" s="36">
        <f>(Reference!E$12*List!$G2285)+Reference!E$13</f>
        <v>1779.3444875983016</v>
      </c>
      <c r="L2285" s="36">
        <f>(Reference!F$12*List!$G2285)+Reference!F$13</f>
        <v>1853.4877850406481</v>
      </c>
      <c r="M2285" s="36">
        <f>(Reference!G$12*List!$G2285)+Reference!G$13</f>
        <v>2099.0545928816109</v>
      </c>
      <c r="N2285" s="36">
        <f>(Reference!H$12*List!$G2285)+Reference!H$13</f>
        <v>2178.9821192024378</v>
      </c>
      <c r="O2285" s="36">
        <f>(Reference!I$12*List!$G2285)+Reference!I$13</f>
        <v>2264.6938744017457</v>
      </c>
      <c r="P2285" s="36">
        <f>(Reference!J$12*List!$G2285)+Reference!J$13</f>
        <v>2621.7385479007048</v>
      </c>
      <c r="Q2285" s="36">
        <f>(Reference!K$12*List!$G2285)+Reference!K$13</f>
        <v>2704.821108155249</v>
      </c>
      <c r="R2285" s="36">
        <f>(Reference!L$12*List!$G2285)+Reference!L$13</f>
        <v>2918.3117376700902</v>
      </c>
      <c r="S2285" s="36">
        <f>(Reference!M$12*List!$G2285)+Reference!M$13</f>
        <v>3486.7436847280792</v>
      </c>
      <c r="T2285" s="36">
        <f>(Reference!N$12*List!$G2285)+Reference!N$13</f>
        <v>14065.046625491781</v>
      </c>
      <c r="U2285" s="12">
        <f>(Reference!O$12*List!$G2285)+Reference!O$13</f>
        <v>522.77860603710576</v>
      </c>
      <c r="V2285" s="12">
        <f>(Reference!P$12*List!$G2285)+Reference!P$13</f>
        <v>736.64258123410377</v>
      </c>
      <c r="W2285" s="12">
        <f>(Reference!Q$12*List!$G2285)+Reference!Q$13</f>
        <v>368.32129061705189</v>
      </c>
      <c r="X2285" s="54"/>
      <c r="Y2285" s="1" t="str">
        <f t="shared" si="71"/>
        <v>Bradford County, Pennsylvania</v>
      </c>
      <c r="Z2285" s="41" t="s">
        <v>1052</v>
      </c>
      <c r="AA2285" s="40" t="s">
        <v>2225</v>
      </c>
      <c r="AB2285" s="44" t="s">
        <v>1999</v>
      </c>
      <c r="AC2285" s="63"/>
      <c r="AD2285" s="57">
        <f t="shared" si="70"/>
        <v>0.79620000000000002</v>
      </c>
    </row>
    <row r="2286" spans="1:30" x14ac:dyDescent="0.3">
      <c r="A2286" s="47">
        <v>39140</v>
      </c>
      <c r="B2286" s="28">
        <v>33874</v>
      </c>
      <c r="C2286" s="49" t="s">
        <v>2528</v>
      </c>
      <c r="D2286" s="40" t="s">
        <v>578</v>
      </c>
      <c r="E2286" s="43" t="s">
        <v>1999</v>
      </c>
      <c r="F2286" s="18" t="s">
        <v>6</v>
      </c>
      <c r="G2286" s="10">
        <v>1.0102</v>
      </c>
      <c r="H2286" s="36">
        <f>(Reference!B$12*List!$G2286)+Reference!B$13</f>
        <v>966.66147411015891</v>
      </c>
      <c r="I2286" s="36">
        <f>(Reference!C$12*List!$G2286)+Reference!C$13</f>
        <v>1442.4763554141373</v>
      </c>
      <c r="J2286" s="36">
        <f>(Reference!D$12*List!$G2286)+Reference!D$13</f>
        <v>1726.4507540703573</v>
      </c>
      <c r="K2286" s="36">
        <f>(Reference!E$12*List!$G2286)+Reference!E$13</f>
        <v>2135.3738881353147</v>
      </c>
      <c r="L2286" s="36">
        <f>(Reference!F$12*List!$G2286)+Reference!F$13</f>
        <v>2224.3525330475968</v>
      </c>
      <c r="M2286" s="36">
        <f>(Reference!G$12*List!$G2286)+Reference!G$13</f>
        <v>2519.05485343083</v>
      </c>
      <c r="N2286" s="36">
        <f>(Reference!H$12*List!$G2286)+Reference!H$13</f>
        <v>2614.9750947547086</v>
      </c>
      <c r="O2286" s="36">
        <f>(Reference!I$12*List!$G2286)+Reference!I$13</f>
        <v>2717.8369324901832</v>
      </c>
      <c r="P2286" s="36">
        <f>(Reference!J$12*List!$G2286)+Reference!J$13</f>
        <v>3146.3227473514589</v>
      </c>
      <c r="Q2286" s="36">
        <f>(Reference!K$12*List!$G2286)+Reference!K$13</f>
        <v>3246.0293139907544</v>
      </c>
      <c r="R2286" s="36">
        <f>(Reference!L$12*List!$G2286)+Reference!L$13</f>
        <v>3502.2373270005883</v>
      </c>
      <c r="S2286" s="36">
        <f>(Reference!M$12*List!$G2286)+Reference!M$13</f>
        <v>4184.4069379947532</v>
      </c>
      <c r="T2286" s="36">
        <f>(Reference!N$12*List!$G2286)+Reference!N$13</f>
        <v>16879.324666366272</v>
      </c>
      <c r="U2286" s="12">
        <f>(Reference!O$12*List!$G2286)+Reference!O$13</f>
        <v>627.38148368009138</v>
      </c>
      <c r="V2286" s="12">
        <f>(Reference!P$12*List!$G2286)+Reference!P$13</f>
        <v>884.03754518558344</v>
      </c>
      <c r="W2286" s="12">
        <f>(Reference!Q$12*List!$G2286)+Reference!Q$13</f>
        <v>442.01877259279172</v>
      </c>
      <c r="X2286" s="54"/>
      <c r="Y2286" s="1" t="str">
        <f t="shared" si="71"/>
        <v>Bucks County, Pennsylvania</v>
      </c>
      <c r="Z2286" s="40" t="s">
        <v>578</v>
      </c>
      <c r="AA2286" s="40" t="s">
        <v>2225</v>
      </c>
      <c r="AB2286" s="43" t="s">
        <v>1999</v>
      </c>
      <c r="AC2286" s="62"/>
      <c r="AD2286" s="57">
        <f t="shared" si="70"/>
        <v>1.0102</v>
      </c>
    </row>
    <row r="2287" spans="1:30" x14ac:dyDescent="0.3">
      <c r="A2287" s="47">
        <v>39150</v>
      </c>
      <c r="B2287" s="28">
        <v>38300</v>
      </c>
      <c r="C2287" s="49" t="s">
        <v>2525</v>
      </c>
      <c r="D2287" s="40" t="s">
        <v>305</v>
      </c>
      <c r="E2287" s="43" t="s">
        <v>1999</v>
      </c>
      <c r="F2287" s="18" t="s">
        <v>6</v>
      </c>
      <c r="G2287" s="10">
        <v>0.85129999999999995</v>
      </c>
      <c r="H2287" s="36">
        <f>(Reference!B$12*List!$G2287)+Reference!B$13</f>
        <v>846.98839385344638</v>
      </c>
      <c r="I2287" s="36">
        <f>(Reference!C$12*List!$G2287)+Reference!C$13</f>
        <v>1263.8972010014786</v>
      </c>
      <c r="J2287" s="36">
        <f>(Reference!D$12*List!$G2287)+Reference!D$13</f>
        <v>1512.7154546044155</v>
      </c>
      <c r="K2287" s="36">
        <f>(Reference!E$12*List!$G2287)+Reference!E$13</f>
        <v>1871.0137397926446</v>
      </c>
      <c r="L2287" s="36">
        <f>(Reference!F$12*List!$G2287)+Reference!F$13</f>
        <v>1948.9767925882315</v>
      </c>
      <c r="M2287" s="36">
        <f>(Reference!G$12*List!$G2287)+Reference!G$13</f>
        <v>2207.194846882835</v>
      </c>
      <c r="N2287" s="36">
        <f>(Reference!H$12*List!$G2287)+Reference!H$13</f>
        <v>2291.2401236553824</v>
      </c>
      <c r="O2287" s="36">
        <f>(Reference!I$12*List!$G2287)+Reference!I$13</f>
        <v>2381.3676244048902</v>
      </c>
      <c r="P2287" s="36">
        <f>(Reference!J$12*List!$G2287)+Reference!J$13</f>
        <v>2756.8067226190997</v>
      </c>
      <c r="Q2287" s="36">
        <f>(Reference!K$12*List!$G2287)+Reference!K$13</f>
        <v>2844.1695761063538</v>
      </c>
      <c r="R2287" s="36">
        <f>(Reference!L$12*List!$G2287)+Reference!L$13</f>
        <v>3068.6589338014473</v>
      </c>
      <c r="S2287" s="36">
        <f>(Reference!M$12*List!$G2287)+Reference!M$13</f>
        <v>3666.3756719009471</v>
      </c>
      <c r="T2287" s="36">
        <f>(Reference!N$12*List!$G2287)+Reference!N$13</f>
        <v>14789.65746685713</v>
      </c>
      <c r="U2287" s="12">
        <f>(Reference!O$12*List!$G2287)+Reference!O$13</f>
        <v>549.7114030377063</v>
      </c>
      <c r="V2287" s="12">
        <f>(Reference!P$12*List!$G2287)+Reference!P$13</f>
        <v>774.59334064404084</v>
      </c>
      <c r="W2287" s="12">
        <f>(Reference!Q$12*List!$G2287)+Reference!Q$13</f>
        <v>387.29667032202042</v>
      </c>
      <c r="X2287" s="54"/>
      <c r="Y2287" s="1" t="str">
        <f t="shared" si="71"/>
        <v>Butler County, Pennsylvania</v>
      </c>
      <c r="Z2287" s="40" t="s">
        <v>305</v>
      </c>
      <c r="AA2287" s="40" t="s">
        <v>2225</v>
      </c>
      <c r="AB2287" s="43" t="s">
        <v>1999</v>
      </c>
      <c r="AC2287" s="62"/>
      <c r="AD2287" s="57">
        <f t="shared" si="70"/>
        <v>0.85129999999999995</v>
      </c>
    </row>
    <row r="2288" spans="1:30" x14ac:dyDescent="0.3">
      <c r="A2288" s="47">
        <v>39160</v>
      </c>
      <c r="B2288" s="28">
        <v>27780</v>
      </c>
      <c r="C2288" s="49" t="s">
        <v>2529</v>
      </c>
      <c r="D2288" s="40" t="s">
        <v>579</v>
      </c>
      <c r="E2288" s="43" t="s">
        <v>1999</v>
      </c>
      <c r="F2288" s="18" t="s">
        <v>6</v>
      </c>
      <c r="G2288" s="10">
        <v>0.79990000000000006</v>
      </c>
      <c r="H2288" s="36">
        <f>(Reference!B$12*List!$G2288)+Reference!B$13</f>
        <v>808.27727789878929</v>
      </c>
      <c r="I2288" s="36">
        <f>(Reference!C$12*List!$G2288)+Reference!C$13</f>
        <v>1206.1315085105371</v>
      </c>
      <c r="J2288" s="36">
        <f>(Reference!D$12*List!$G2288)+Reference!D$13</f>
        <v>1443.5776673637019</v>
      </c>
      <c r="K2288" s="36">
        <f>(Reference!E$12*List!$G2288)+Reference!E$13</f>
        <v>1785.5001361122595</v>
      </c>
      <c r="L2288" s="36">
        <f>(Reference!F$12*List!$G2288)+Reference!F$13</f>
        <v>1859.8999325529178</v>
      </c>
      <c r="M2288" s="36">
        <f>(Reference!G$12*List!$G2288)+Reference!G$13</f>
        <v>2106.3162796294246</v>
      </c>
      <c r="N2288" s="36">
        <f>(Reference!H$12*List!$G2288)+Reference!H$13</f>
        <v>2186.5203155087156</v>
      </c>
      <c r="O2288" s="36">
        <f>(Reference!I$12*List!$G2288)+Reference!I$13</f>
        <v>2272.5285908266396</v>
      </c>
      <c r="P2288" s="36">
        <f>(Reference!J$12*List!$G2288)+Reference!J$13</f>
        <v>2630.8084616295264</v>
      </c>
      <c r="Q2288" s="36">
        <f>(Reference!K$12*List!$G2288)+Reference!K$13</f>
        <v>2714.1784462935266</v>
      </c>
      <c r="R2288" s="36">
        <f>(Reference!L$12*List!$G2288)+Reference!L$13</f>
        <v>2928.4076473921596</v>
      </c>
      <c r="S2288" s="36">
        <f>(Reference!M$12*List!$G2288)+Reference!M$13</f>
        <v>3498.8060867705403</v>
      </c>
      <c r="T2288" s="36">
        <f>(Reference!N$12*List!$G2288)+Reference!N$13</f>
        <v>14113.704703768584</v>
      </c>
      <c r="U2288" s="12">
        <f>(Reference!O$12*List!$G2288)+Reference!O$13</f>
        <v>524.58716046364339</v>
      </c>
      <c r="V2288" s="12">
        <f>(Reference!P$12*List!$G2288)+Reference!P$13</f>
        <v>739.190998835134</v>
      </c>
      <c r="W2288" s="12">
        <f>(Reference!Q$12*List!$G2288)+Reference!Q$13</f>
        <v>369.595499417567</v>
      </c>
      <c r="X2288" s="54"/>
      <c r="Y2288" s="1" t="str">
        <f t="shared" si="71"/>
        <v>Cambria County, Pennsylvania</v>
      </c>
      <c r="Z2288" s="40" t="s">
        <v>579</v>
      </c>
      <c r="AA2288" s="40" t="s">
        <v>2225</v>
      </c>
      <c r="AB2288" s="43" t="s">
        <v>1999</v>
      </c>
      <c r="AC2288" s="62"/>
      <c r="AD2288" s="57">
        <f t="shared" si="70"/>
        <v>0.79990000000000006</v>
      </c>
    </row>
    <row r="2289" spans="1:30" x14ac:dyDescent="0.3">
      <c r="A2289" s="47">
        <v>39180</v>
      </c>
      <c r="B2289" s="19">
        <v>99939</v>
      </c>
      <c r="C2289" s="49" t="s">
        <v>1999</v>
      </c>
      <c r="D2289" s="41" t="s">
        <v>345</v>
      </c>
      <c r="E2289" s="44" t="s">
        <v>1999</v>
      </c>
      <c r="F2289" s="18" t="s">
        <v>7</v>
      </c>
      <c r="G2289" s="16">
        <v>0.79620000000000002</v>
      </c>
      <c r="H2289" s="36">
        <f>(Reference!B$12*List!$G2289)+Reference!B$13</f>
        <v>805.49068005769527</v>
      </c>
      <c r="I2289" s="36">
        <f>(Reference!C$12*List!$G2289)+Reference!C$13</f>
        <v>1201.9732777281151</v>
      </c>
      <c r="J2289" s="36">
        <f>(Reference!D$12*List!$G2289)+Reference!D$13</f>
        <v>1438.60082275688</v>
      </c>
      <c r="K2289" s="36">
        <f>(Reference!E$12*List!$G2289)+Reference!E$13</f>
        <v>1779.3444875983016</v>
      </c>
      <c r="L2289" s="36">
        <f>(Reference!F$12*List!$G2289)+Reference!F$13</f>
        <v>1853.4877850406481</v>
      </c>
      <c r="M2289" s="36">
        <f>(Reference!G$12*List!$G2289)+Reference!G$13</f>
        <v>2099.0545928816109</v>
      </c>
      <c r="N2289" s="36">
        <f>(Reference!H$12*List!$G2289)+Reference!H$13</f>
        <v>2178.9821192024378</v>
      </c>
      <c r="O2289" s="36">
        <f>(Reference!I$12*List!$G2289)+Reference!I$13</f>
        <v>2264.6938744017457</v>
      </c>
      <c r="P2289" s="36">
        <f>(Reference!J$12*List!$G2289)+Reference!J$13</f>
        <v>2621.7385479007048</v>
      </c>
      <c r="Q2289" s="36">
        <f>(Reference!K$12*List!$G2289)+Reference!K$13</f>
        <v>2704.821108155249</v>
      </c>
      <c r="R2289" s="36">
        <f>(Reference!L$12*List!$G2289)+Reference!L$13</f>
        <v>2918.3117376700902</v>
      </c>
      <c r="S2289" s="36">
        <f>(Reference!M$12*List!$G2289)+Reference!M$13</f>
        <v>3486.7436847280792</v>
      </c>
      <c r="T2289" s="36">
        <f>(Reference!N$12*List!$G2289)+Reference!N$13</f>
        <v>14065.046625491781</v>
      </c>
      <c r="U2289" s="12">
        <f>(Reference!O$12*List!$G2289)+Reference!O$13</f>
        <v>522.77860603710576</v>
      </c>
      <c r="V2289" s="12">
        <f>(Reference!P$12*List!$G2289)+Reference!P$13</f>
        <v>736.64258123410377</v>
      </c>
      <c r="W2289" s="12">
        <f>(Reference!Q$12*List!$G2289)+Reference!Q$13</f>
        <v>368.32129061705189</v>
      </c>
      <c r="X2289" s="54"/>
      <c r="Y2289" s="1" t="str">
        <f t="shared" si="71"/>
        <v>Cameron County, Pennsylvania</v>
      </c>
      <c r="Z2289" s="41" t="s">
        <v>345</v>
      </c>
      <c r="AA2289" s="40" t="s">
        <v>2225</v>
      </c>
      <c r="AB2289" s="44" t="s">
        <v>1999</v>
      </c>
      <c r="AC2289" s="63"/>
      <c r="AD2289" s="57">
        <f t="shared" si="70"/>
        <v>0.79620000000000002</v>
      </c>
    </row>
    <row r="2290" spans="1:30" x14ac:dyDescent="0.3">
      <c r="A2290" s="47">
        <v>39190</v>
      </c>
      <c r="B2290" s="28">
        <v>10900</v>
      </c>
      <c r="C2290" s="49" t="s">
        <v>2469</v>
      </c>
      <c r="D2290" s="40" t="s">
        <v>452</v>
      </c>
      <c r="E2290" s="43" t="s">
        <v>1999</v>
      </c>
      <c r="F2290" s="18" t="s">
        <v>6</v>
      </c>
      <c r="G2290" s="10">
        <v>0.92349999999999999</v>
      </c>
      <c r="H2290" s="36">
        <f>(Reference!B$12*List!$G2290)+Reference!B$13</f>
        <v>901.36470848236172</v>
      </c>
      <c r="I2290" s="36">
        <f>(Reference!C$12*List!$G2290)+Reference!C$13</f>
        <v>1345.038893566576</v>
      </c>
      <c r="J2290" s="36">
        <f>(Reference!D$12*List!$G2290)+Reference!D$13</f>
        <v>1609.8311790942896</v>
      </c>
      <c r="K2290" s="36">
        <f>(Reference!E$12*List!$G2290)+Reference!E$13</f>
        <v>1991.1320702541977</v>
      </c>
      <c r="L2290" s="36">
        <f>(Reference!F$12*List!$G2290)+Reference!F$13</f>
        <v>2074.1003197195482</v>
      </c>
      <c r="M2290" s="36">
        <f>(Reference!G$12*List!$G2290)+Reference!G$13</f>
        <v>2348.8958693671975</v>
      </c>
      <c r="N2290" s="36">
        <f>(Reference!H$12*List!$G2290)+Reference!H$13</f>
        <v>2438.3368191454474</v>
      </c>
      <c r="O2290" s="36">
        <f>(Reference!I$12*List!$G2290)+Reference!I$13</f>
        <v>2534.2504692365969</v>
      </c>
      <c r="P2290" s="36">
        <f>(Reference!J$12*List!$G2290)+Reference!J$13</f>
        <v>2933.792606732859</v>
      </c>
      <c r="Q2290" s="36">
        <f>(Reference!K$12*List!$G2290)+Reference!K$13</f>
        <v>3026.7641203181456</v>
      </c>
      <c r="R2290" s="36">
        <f>(Reference!L$12*List!$G2290)+Reference!L$13</f>
        <v>3265.6656045942609</v>
      </c>
      <c r="S2290" s="36">
        <f>(Reference!M$12*List!$G2290)+Reference!M$13</f>
        <v>3901.7555171619465</v>
      </c>
      <c r="T2290" s="36">
        <f>(Reference!N$12*List!$G2290)+Reference!N$13</f>
        <v>15739.147534853102</v>
      </c>
      <c r="U2290" s="12">
        <f>(Reference!O$12*List!$G2290)+Reference!O$13</f>
        <v>585.00265427987244</v>
      </c>
      <c r="V2290" s="12">
        <f>(Reference!P$12*List!$G2290)+Reference!P$13</f>
        <v>824.32192193982041</v>
      </c>
      <c r="W2290" s="12">
        <f>(Reference!Q$12*List!$G2290)+Reference!Q$13</f>
        <v>412.16096096991021</v>
      </c>
      <c r="X2290" s="54"/>
      <c r="Y2290" s="1" t="str">
        <f t="shared" si="71"/>
        <v>Carbon County, Pennsylvania</v>
      </c>
      <c r="Z2290" s="40" t="s">
        <v>452</v>
      </c>
      <c r="AA2290" s="40" t="s">
        <v>2225</v>
      </c>
      <c r="AB2290" s="43" t="s">
        <v>1999</v>
      </c>
      <c r="AC2290" s="62"/>
      <c r="AD2290" s="57">
        <f t="shared" si="70"/>
        <v>0.92349999999999999</v>
      </c>
    </row>
    <row r="2291" spans="1:30" x14ac:dyDescent="0.3">
      <c r="A2291" s="47">
        <v>39200</v>
      </c>
      <c r="B2291" s="28">
        <v>44300</v>
      </c>
      <c r="C2291" s="49" t="s">
        <v>2530</v>
      </c>
      <c r="D2291" s="40" t="s">
        <v>580</v>
      </c>
      <c r="E2291" s="43" t="s">
        <v>1999</v>
      </c>
      <c r="F2291" s="18" t="s">
        <v>6</v>
      </c>
      <c r="G2291" s="10">
        <v>1.0006999999999999</v>
      </c>
      <c r="H2291" s="36">
        <f>(Reference!B$12*List!$G2291)+Reference!B$13</f>
        <v>959.5066958695121</v>
      </c>
      <c r="I2291" s="36">
        <f>(Reference!C$12*List!$G2291)+Reference!C$13</f>
        <v>1431.7998169187294</v>
      </c>
      <c r="J2291" s="36">
        <f>(Reference!D$12*List!$G2291)+Reference!D$13</f>
        <v>1713.672369269058</v>
      </c>
      <c r="K2291" s="36">
        <f>(Reference!E$12*List!$G2291)+Reference!E$13</f>
        <v>2119.5688446535314</v>
      </c>
      <c r="L2291" s="36">
        <f>(Reference!F$12*List!$G2291)+Reference!F$13</f>
        <v>2207.8889110566342</v>
      </c>
      <c r="M2291" s="36">
        <f>(Reference!G$12*List!$G2291)+Reference!G$13</f>
        <v>2500.4099820513084</v>
      </c>
      <c r="N2291" s="36">
        <f>(Reference!H$12*List!$G2291)+Reference!H$13</f>
        <v>2595.6202664007524</v>
      </c>
      <c r="O2291" s="36">
        <f>(Reference!I$12*List!$G2291)+Reference!I$13</f>
        <v>2697.7207686965376</v>
      </c>
      <c r="P2291" s="36">
        <f>(Reference!J$12*List!$G2291)+Reference!J$13</f>
        <v>3123.0351310207006</v>
      </c>
      <c r="Q2291" s="36">
        <f>(Reference!K$12*List!$G2291)+Reference!K$13</f>
        <v>3222.0037160681495</v>
      </c>
      <c r="R2291" s="36">
        <f>(Reference!L$12*List!$G2291)+Reference!L$13</f>
        <v>3476.3153966331129</v>
      </c>
      <c r="S2291" s="36">
        <f>(Reference!M$12*List!$G2291)+Reference!M$13</f>
        <v>4153.4359057235688</v>
      </c>
      <c r="T2291" s="36">
        <f>(Reference!N$12*List!$G2291)+Reference!N$13</f>
        <v>16754.391762682593</v>
      </c>
      <c r="U2291" s="12">
        <f>(Reference!O$12*List!$G2291)+Reference!O$13</f>
        <v>622.73789799033261</v>
      </c>
      <c r="V2291" s="12">
        <f>(Reference!P$12*List!$G2291)+Reference!P$13</f>
        <v>877.49431080455975</v>
      </c>
      <c r="W2291" s="12">
        <f>(Reference!Q$12*List!$G2291)+Reference!Q$13</f>
        <v>438.74715540227987</v>
      </c>
      <c r="X2291" s="54"/>
      <c r="Y2291" s="1" t="str">
        <f t="shared" si="71"/>
        <v>Centre County, Pennsylvania</v>
      </c>
      <c r="Z2291" s="40" t="s">
        <v>580</v>
      </c>
      <c r="AA2291" s="40" t="s">
        <v>2225</v>
      </c>
      <c r="AB2291" s="43" t="s">
        <v>1999</v>
      </c>
      <c r="AC2291" s="62"/>
      <c r="AD2291" s="57">
        <f t="shared" si="70"/>
        <v>1.0006999999999999</v>
      </c>
    </row>
    <row r="2292" spans="1:30" x14ac:dyDescent="0.3">
      <c r="A2292" s="47">
        <v>39210</v>
      </c>
      <c r="B2292" s="28">
        <v>33874</v>
      </c>
      <c r="C2292" s="49" t="s">
        <v>2528</v>
      </c>
      <c r="D2292" s="40" t="s">
        <v>581</v>
      </c>
      <c r="E2292" s="43" t="s">
        <v>1999</v>
      </c>
      <c r="F2292" s="18" t="s">
        <v>6</v>
      </c>
      <c r="G2292" s="10">
        <v>1.0102</v>
      </c>
      <c r="H2292" s="36">
        <f>(Reference!B$12*List!$G2292)+Reference!B$13</f>
        <v>966.66147411015891</v>
      </c>
      <c r="I2292" s="36">
        <f>(Reference!C$12*List!$G2292)+Reference!C$13</f>
        <v>1442.4763554141373</v>
      </c>
      <c r="J2292" s="36">
        <f>(Reference!D$12*List!$G2292)+Reference!D$13</f>
        <v>1726.4507540703573</v>
      </c>
      <c r="K2292" s="36">
        <f>(Reference!E$12*List!$G2292)+Reference!E$13</f>
        <v>2135.3738881353147</v>
      </c>
      <c r="L2292" s="36">
        <f>(Reference!F$12*List!$G2292)+Reference!F$13</f>
        <v>2224.3525330475968</v>
      </c>
      <c r="M2292" s="36">
        <f>(Reference!G$12*List!$G2292)+Reference!G$13</f>
        <v>2519.05485343083</v>
      </c>
      <c r="N2292" s="36">
        <f>(Reference!H$12*List!$G2292)+Reference!H$13</f>
        <v>2614.9750947547086</v>
      </c>
      <c r="O2292" s="36">
        <f>(Reference!I$12*List!$G2292)+Reference!I$13</f>
        <v>2717.8369324901832</v>
      </c>
      <c r="P2292" s="36">
        <f>(Reference!J$12*List!$G2292)+Reference!J$13</f>
        <v>3146.3227473514589</v>
      </c>
      <c r="Q2292" s="36">
        <f>(Reference!K$12*List!$G2292)+Reference!K$13</f>
        <v>3246.0293139907544</v>
      </c>
      <c r="R2292" s="36">
        <f>(Reference!L$12*List!$G2292)+Reference!L$13</f>
        <v>3502.2373270005883</v>
      </c>
      <c r="S2292" s="36">
        <f>(Reference!M$12*List!$G2292)+Reference!M$13</f>
        <v>4184.4069379947532</v>
      </c>
      <c r="T2292" s="36">
        <f>(Reference!N$12*List!$G2292)+Reference!N$13</f>
        <v>16879.324666366272</v>
      </c>
      <c r="U2292" s="12">
        <f>(Reference!O$12*List!$G2292)+Reference!O$13</f>
        <v>627.38148368009138</v>
      </c>
      <c r="V2292" s="12">
        <f>(Reference!P$12*List!$G2292)+Reference!P$13</f>
        <v>884.03754518558344</v>
      </c>
      <c r="W2292" s="12">
        <f>(Reference!Q$12*List!$G2292)+Reference!Q$13</f>
        <v>442.01877259279172</v>
      </c>
      <c r="X2292" s="54"/>
      <c r="Y2292" s="1" t="str">
        <f t="shared" si="71"/>
        <v>Chester County, Pennsylvania</v>
      </c>
      <c r="Z2292" s="40" t="s">
        <v>581</v>
      </c>
      <c r="AA2292" s="40" t="s">
        <v>2225</v>
      </c>
      <c r="AB2292" s="43" t="s">
        <v>1999</v>
      </c>
      <c r="AC2292" s="62"/>
      <c r="AD2292" s="57">
        <f t="shared" si="70"/>
        <v>1.0102</v>
      </c>
    </row>
    <row r="2293" spans="1:30" x14ac:dyDescent="0.3">
      <c r="A2293" s="47">
        <v>39220</v>
      </c>
      <c r="B2293" s="19">
        <v>99939</v>
      </c>
      <c r="C2293" s="49" t="s">
        <v>1999</v>
      </c>
      <c r="D2293" s="41" t="s">
        <v>1682</v>
      </c>
      <c r="E2293" s="44" t="s">
        <v>1999</v>
      </c>
      <c r="F2293" s="18" t="s">
        <v>7</v>
      </c>
      <c r="G2293" s="16">
        <v>0.79620000000000002</v>
      </c>
      <c r="H2293" s="36">
        <f>(Reference!B$12*List!$G2293)+Reference!B$13</f>
        <v>805.49068005769527</v>
      </c>
      <c r="I2293" s="36">
        <f>(Reference!C$12*List!$G2293)+Reference!C$13</f>
        <v>1201.9732777281151</v>
      </c>
      <c r="J2293" s="36">
        <f>(Reference!D$12*List!$G2293)+Reference!D$13</f>
        <v>1438.60082275688</v>
      </c>
      <c r="K2293" s="36">
        <f>(Reference!E$12*List!$G2293)+Reference!E$13</f>
        <v>1779.3444875983016</v>
      </c>
      <c r="L2293" s="36">
        <f>(Reference!F$12*List!$G2293)+Reference!F$13</f>
        <v>1853.4877850406481</v>
      </c>
      <c r="M2293" s="36">
        <f>(Reference!G$12*List!$G2293)+Reference!G$13</f>
        <v>2099.0545928816109</v>
      </c>
      <c r="N2293" s="36">
        <f>(Reference!H$12*List!$G2293)+Reference!H$13</f>
        <v>2178.9821192024378</v>
      </c>
      <c r="O2293" s="36">
        <f>(Reference!I$12*List!$G2293)+Reference!I$13</f>
        <v>2264.6938744017457</v>
      </c>
      <c r="P2293" s="36">
        <f>(Reference!J$12*List!$G2293)+Reference!J$13</f>
        <v>2621.7385479007048</v>
      </c>
      <c r="Q2293" s="36">
        <f>(Reference!K$12*List!$G2293)+Reference!K$13</f>
        <v>2704.821108155249</v>
      </c>
      <c r="R2293" s="36">
        <f>(Reference!L$12*List!$G2293)+Reference!L$13</f>
        <v>2918.3117376700902</v>
      </c>
      <c r="S2293" s="36">
        <f>(Reference!M$12*List!$G2293)+Reference!M$13</f>
        <v>3486.7436847280792</v>
      </c>
      <c r="T2293" s="36">
        <f>(Reference!N$12*List!$G2293)+Reference!N$13</f>
        <v>14065.046625491781</v>
      </c>
      <c r="U2293" s="12">
        <f>(Reference!O$12*List!$G2293)+Reference!O$13</f>
        <v>522.77860603710576</v>
      </c>
      <c r="V2293" s="12">
        <f>(Reference!P$12*List!$G2293)+Reference!P$13</f>
        <v>736.64258123410377</v>
      </c>
      <c r="W2293" s="12">
        <f>(Reference!Q$12*List!$G2293)+Reference!Q$13</f>
        <v>368.32129061705189</v>
      </c>
      <c r="X2293" s="54"/>
      <c r="Y2293" s="1" t="str">
        <f t="shared" si="71"/>
        <v>Clarion County, Pennsylvania</v>
      </c>
      <c r="Z2293" s="41" t="s">
        <v>1682</v>
      </c>
      <c r="AA2293" s="40" t="s">
        <v>2225</v>
      </c>
      <c r="AB2293" s="44" t="s">
        <v>1999</v>
      </c>
      <c r="AC2293" s="63"/>
      <c r="AD2293" s="57">
        <f t="shared" si="70"/>
        <v>0.79620000000000002</v>
      </c>
    </row>
    <row r="2294" spans="1:30" x14ac:dyDescent="0.3">
      <c r="A2294" s="47">
        <v>39230</v>
      </c>
      <c r="B2294" s="19">
        <v>99939</v>
      </c>
      <c r="C2294" s="49" t="s">
        <v>1999</v>
      </c>
      <c r="D2294" s="41" t="s">
        <v>1683</v>
      </c>
      <c r="E2294" s="44" t="s">
        <v>1999</v>
      </c>
      <c r="F2294" s="18" t="s">
        <v>7</v>
      </c>
      <c r="G2294" s="16">
        <v>0.79620000000000002</v>
      </c>
      <c r="H2294" s="36">
        <f>(Reference!B$12*List!$G2294)+Reference!B$13</f>
        <v>805.49068005769527</v>
      </c>
      <c r="I2294" s="36">
        <f>(Reference!C$12*List!$G2294)+Reference!C$13</f>
        <v>1201.9732777281151</v>
      </c>
      <c r="J2294" s="36">
        <f>(Reference!D$12*List!$G2294)+Reference!D$13</f>
        <v>1438.60082275688</v>
      </c>
      <c r="K2294" s="36">
        <f>(Reference!E$12*List!$G2294)+Reference!E$13</f>
        <v>1779.3444875983016</v>
      </c>
      <c r="L2294" s="36">
        <f>(Reference!F$12*List!$G2294)+Reference!F$13</f>
        <v>1853.4877850406481</v>
      </c>
      <c r="M2294" s="36">
        <f>(Reference!G$12*List!$G2294)+Reference!G$13</f>
        <v>2099.0545928816109</v>
      </c>
      <c r="N2294" s="36">
        <f>(Reference!H$12*List!$G2294)+Reference!H$13</f>
        <v>2178.9821192024378</v>
      </c>
      <c r="O2294" s="36">
        <f>(Reference!I$12*List!$G2294)+Reference!I$13</f>
        <v>2264.6938744017457</v>
      </c>
      <c r="P2294" s="36">
        <f>(Reference!J$12*List!$G2294)+Reference!J$13</f>
        <v>2621.7385479007048</v>
      </c>
      <c r="Q2294" s="36">
        <f>(Reference!K$12*List!$G2294)+Reference!K$13</f>
        <v>2704.821108155249</v>
      </c>
      <c r="R2294" s="36">
        <f>(Reference!L$12*List!$G2294)+Reference!L$13</f>
        <v>2918.3117376700902</v>
      </c>
      <c r="S2294" s="36">
        <f>(Reference!M$12*List!$G2294)+Reference!M$13</f>
        <v>3486.7436847280792</v>
      </c>
      <c r="T2294" s="36">
        <f>(Reference!N$12*List!$G2294)+Reference!N$13</f>
        <v>14065.046625491781</v>
      </c>
      <c r="U2294" s="12">
        <f>(Reference!O$12*List!$G2294)+Reference!O$13</f>
        <v>522.77860603710576</v>
      </c>
      <c r="V2294" s="12">
        <f>(Reference!P$12*List!$G2294)+Reference!P$13</f>
        <v>736.64258123410377</v>
      </c>
      <c r="W2294" s="12">
        <f>(Reference!Q$12*List!$G2294)+Reference!Q$13</f>
        <v>368.32129061705189</v>
      </c>
      <c r="X2294" s="54"/>
      <c r="Y2294" s="1" t="str">
        <f t="shared" si="71"/>
        <v>Clearfield County, Pennsylvania</v>
      </c>
      <c r="Z2294" s="41" t="s">
        <v>1683</v>
      </c>
      <c r="AA2294" s="40" t="s">
        <v>2225</v>
      </c>
      <c r="AB2294" s="44" t="s">
        <v>1999</v>
      </c>
      <c r="AC2294" s="63"/>
      <c r="AD2294" s="57">
        <f t="shared" si="70"/>
        <v>0.79620000000000002</v>
      </c>
    </row>
    <row r="2295" spans="1:30" x14ac:dyDescent="0.3">
      <c r="A2295" s="47">
        <v>39240</v>
      </c>
      <c r="B2295" s="19">
        <v>99939</v>
      </c>
      <c r="C2295" s="49" t="s">
        <v>1999</v>
      </c>
      <c r="D2295" s="41" t="s">
        <v>239</v>
      </c>
      <c r="E2295" s="44" t="s">
        <v>1999</v>
      </c>
      <c r="F2295" s="18" t="s">
        <v>7</v>
      </c>
      <c r="G2295" s="16">
        <v>0.79620000000000002</v>
      </c>
      <c r="H2295" s="36">
        <f>(Reference!B$12*List!$G2295)+Reference!B$13</f>
        <v>805.49068005769527</v>
      </c>
      <c r="I2295" s="36">
        <f>(Reference!C$12*List!$G2295)+Reference!C$13</f>
        <v>1201.9732777281151</v>
      </c>
      <c r="J2295" s="36">
        <f>(Reference!D$12*List!$G2295)+Reference!D$13</f>
        <v>1438.60082275688</v>
      </c>
      <c r="K2295" s="36">
        <f>(Reference!E$12*List!$G2295)+Reference!E$13</f>
        <v>1779.3444875983016</v>
      </c>
      <c r="L2295" s="36">
        <f>(Reference!F$12*List!$G2295)+Reference!F$13</f>
        <v>1853.4877850406481</v>
      </c>
      <c r="M2295" s="36">
        <f>(Reference!G$12*List!$G2295)+Reference!G$13</f>
        <v>2099.0545928816109</v>
      </c>
      <c r="N2295" s="36">
        <f>(Reference!H$12*List!$G2295)+Reference!H$13</f>
        <v>2178.9821192024378</v>
      </c>
      <c r="O2295" s="36">
        <f>(Reference!I$12*List!$G2295)+Reference!I$13</f>
        <v>2264.6938744017457</v>
      </c>
      <c r="P2295" s="36">
        <f>(Reference!J$12*List!$G2295)+Reference!J$13</f>
        <v>2621.7385479007048</v>
      </c>
      <c r="Q2295" s="36">
        <f>(Reference!K$12*List!$G2295)+Reference!K$13</f>
        <v>2704.821108155249</v>
      </c>
      <c r="R2295" s="36">
        <f>(Reference!L$12*List!$G2295)+Reference!L$13</f>
        <v>2918.3117376700902</v>
      </c>
      <c r="S2295" s="36">
        <f>(Reference!M$12*List!$G2295)+Reference!M$13</f>
        <v>3486.7436847280792</v>
      </c>
      <c r="T2295" s="36">
        <f>(Reference!N$12*List!$G2295)+Reference!N$13</f>
        <v>14065.046625491781</v>
      </c>
      <c r="U2295" s="12">
        <f>(Reference!O$12*List!$G2295)+Reference!O$13</f>
        <v>522.77860603710576</v>
      </c>
      <c r="V2295" s="12">
        <f>(Reference!P$12*List!$G2295)+Reference!P$13</f>
        <v>736.64258123410377</v>
      </c>
      <c r="W2295" s="12">
        <f>(Reference!Q$12*List!$G2295)+Reference!Q$13</f>
        <v>368.32129061705189</v>
      </c>
      <c r="X2295" s="54"/>
      <c r="Y2295" s="1" t="str">
        <f t="shared" si="71"/>
        <v>Clinton County, Pennsylvania</v>
      </c>
      <c r="Z2295" s="41" t="s">
        <v>239</v>
      </c>
      <c r="AA2295" s="40" t="s">
        <v>2225</v>
      </c>
      <c r="AB2295" s="44" t="s">
        <v>1999</v>
      </c>
      <c r="AC2295" s="63"/>
      <c r="AD2295" s="57">
        <f t="shared" si="70"/>
        <v>0.79620000000000002</v>
      </c>
    </row>
    <row r="2296" spans="1:30" x14ac:dyDescent="0.3">
      <c r="A2296" s="47">
        <v>39250</v>
      </c>
      <c r="B2296" s="28">
        <v>14100</v>
      </c>
      <c r="C2296" s="49" t="s">
        <v>2531</v>
      </c>
      <c r="D2296" s="40" t="s">
        <v>180</v>
      </c>
      <c r="E2296" s="43" t="s">
        <v>1999</v>
      </c>
      <c r="F2296" s="18" t="s">
        <v>6</v>
      </c>
      <c r="G2296" s="10">
        <v>0.90890000000000004</v>
      </c>
      <c r="H2296" s="36">
        <f>(Reference!B$12*List!$G2296)+Reference!B$13</f>
        <v>890.36894402831513</v>
      </c>
      <c r="I2296" s="36">
        <f>(Reference!C$12*List!$G2296)+Reference!C$13</f>
        <v>1328.6307396683706</v>
      </c>
      <c r="J2296" s="36">
        <f>(Reference!D$12*List!$G2296)+Reference!D$13</f>
        <v>1590.1928192943983</v>
      </c>
      <c r="K2296" s="36">
        <f>(Reference!E$12*List!$G2296)+Reference!E$13</f>
        <v>1966.8422139558782</v>
      </c>
      <c r="L2296" s="36">
        <f>(Reference!F$12*List!$G2296)+Reference!F$13</f>
        <v>2048.7983322387004</v>
      </c>
      <c r="M2296" s="36">
        <f>(Reference!G$12*List!$G2296)+Reference!G$13</f>
        <v>2320.2416459839333</v>
      </c>
      <c r="N2296" s="36">
        <f>(Reference!H$12*List!$G2296)+Reference!H$13</f>
        <v>2408.5915039909469</v>
      </c>
      <c r="O2296" s="36">
        <f>(Reference!I$12*List!$G2296)+Reference!I$13</f>
        <v>2503.3351017221521</v>
      </c>
      <c r="P2296" s="36">
        <f>(Reference!J$12*List!$G2296)+Reference!J$13</f>
        <v>2898.0032174245366</v>
      </c>
      <c r="Q2296" s="36">
        <f>(Reference!K$12*List!$G2296)+Reference!K$13</f>
        <v>2989.8405698265642</v>
      </c>
      <c r="R2296" s="36">
        <f>(Reference!L$12*List!$G2296)+Reference!L$13</f>
        <v>3225.827690555825</v>
      </c>
      <c r="S2296" s="36">
        <f>(Reference!M$12*List!$G2296)+Reference!M$13</f>
        <v>3854.1579307241268</v>
      </c>
      <c r="T2296" s="36">
        <f>(Reference!N$12*List!$G2296)+Reference!N$13</f>
        <v>15547.145388139237</v>
      </c>
      <c r="U2296" s="12">
        <f>(Reference!O$12*List!$G2296)+Reference!O$13</f>
        <v>577.86619627245386</v>
      </c>
      <c r="V2296" s="12">
        <f>(Reference!P$12*List!$G2296)+Reference!P$13</f>
        <v>814.26600383845789</v>
      </c>
      <c r="W2296" s="12">
        <f>(Reference!Q$12*List!$G2296)+Reference!Q$13</f>
        <v>407.13300191922895</v>
      </c>
      <c r="X2296" s="54"/>
      <c r="Y2296" s="1" t="str">
        <f t="shared" si="71"/>
        <v>Columbia County, Pennsylvania</v>
      </c>
      <c r="Z2296" s="40" t="s">
        <v>180</v>
      </c>
      <c r="AA2296" s="40" t="s">
        <v>2225</v>
      </c>
      <c r="AB2296" s="43" t="s">
        <v>1999</v>
      </c>
      <c r="AC2296" s="62"/>
      <c r="AD2296" s="57">
        <f t="shared" si="70"/>
        <v>0.90890000000000004</v>
      </c>
    </row>
    <row r="2297" spans="1:30" x14ac:dyDescent="0.3">
      <c r="A2297" s="47">
        <v>39260</v>
      </c>
      <c r="B2297" s="19">
        <v>99939</v>
      </c>
      <c r="C2297" s="49" t="s">
        <v>1999</v>
      </c>
      <c r="D2297" s="41" t="s">
        <v>53</v>
      </c>
      <c r="E2297" s="44" t="s">
        <v>1999</v>
      </c>
      <c r="F2297" s="18" t="s">
        <v>7</v>
      </c>
      <c r="G2297" s="16">
        <v>0.79620000000000002</v>
      </c>
      <c r="H2297" s="36">
        <f>(Reference!B$12*List!$G2297)+Reference!B$13</f>
        <v>805.49068005769527</v>
      </c>
      <c r="I2297" s="36">
        <f>(Reference!C$12*List!$G2297)+Reference!C$13</f>
        <v>1201.9732777281151</v>
      </c>
      <c r="J2297" s="36">
        <f>(Reference!D$12*List!$G2297)+Reference!D$13</f>
        <v>1438.60082275688</v>
      </c>
      <c r="K2297" s="36">
        <f>(Reference!E$12*List!$G2297)+Reference!E$13</f>
        <v>1779.3444875983016</v>
      </c>
      <c r="L2297" s="36">
        <f>(Reference!F$12*List!$G2297)+Reference!F$13</f>
        <v>1853.4877850406481</v>
      </c>
      <c r="M2297" s="36">
        <f>(Reference!G$12*List!$G2297)+Reference!G$13</f>
        <v>2099.0545928816109</v>
      </c>
      <c r="N2297" s="36">
        <f>(Reference!H$12*List!$G2297)+Reference!H$13</f>
        <v>2178.9821192024378</v>
      </c>
      <c r="O2297" s="36">
        <f>(Reference!I$12*List!$G2297)+Reference!I$13</f>
        <v>2264.6938744017457</v>
      </c>
      <c r="P2297" s="36">
        <f>(Reference!J$12*List!$G2297)+Reference!J$13</f>
        <v>2621.7385479007048</v>
      </c>
      <c r="Q2297" s="36">
        <f>(Reference!K$12*List!$G2297)+Reference!K$13</f>
        <v>2704.821108155249</v>
      </c>
      <c r="R2297" s="36">
        <f>(Reference!L$12*List!$G2297)+Reference!L$13</f>
        <v>2918.3117376700902</v>
      </c>
      <c r="S2297" s="36">
        <f>(Reference!M$12*List!$G2297)+Reference!M$13</f>
        <v>3486.7436847280792</v>
      </c>
      <c r="T2297" s="36">
        <f>(Reference!N$12*List!$G2297)+Reference!N$13</f>
        <v>14065.046625491781</v>
      </c>
      <c r="U2297" s="12">
        <f>(Reference!O$12*List!$G2297)+Reference!O$13</f>
        <v>522.77860603710576</v>
      </c>
      <c r="V2297" s="12">
        <f>(Reference!P$12*List!$G2297)+Reference!P$13</f>
        <v>736.64258123410377</v>
      </c>
      <c r="W2297" s="12">
        <f>(Reference!Q$12*List!$G2297)+Reference!Q$13</f>
        <v>368.32129061705189</v>
      </c>
      <c r="X2297" s="54"/>
      <c r="Y2297" s="1" t="str">
        <f t="shared" si="71"/>
        <v>Crawford County, Pennsylvania</v>
      </c>
      <c r="Z2297" s="41" t="s">
        <v>53</v>
      </c>
      <c r="AA2297" s="40" t="s">
        <v>2225</v>
      </c>
      <c r="AB2297" s="44" t="s">
        <v>1999</v>
      </c>
      <c r="AC2297" s="63"/>
      <c r="AD2297" s="57">
        <f t="shared" si="70"/>
        <v>0.79620000000000002</v>
      </c>
    </row>
    <row r="2298" spans="1:30" x14ac:dyDescent="0.3">
      <c r="A2298" s="47">
        <v>39270</v>
      </c>
      <c r="B2298" s="28">
        <v>25420</v>
      </c>
      <c r="C2298" s="49" t="s">
        <v>2532</v>
      </c>
      <c r="D2298" s="40" t="s">
        <v>369</v>
      </c>
      <c r="E2298" s="43" t="s">
        <v>1999</v>
      </c>
      <c r="F2298" s="18" t="s">
        <v>6</v>
      </c>
      <c r="G2298" s="10">
        <v>0.9385</v>
      </c>
      <c r="H2298" s="36">
        <f>(Reference!B$12*List!$G2298)+Reference!B$13</f>
        <v>912.66172675706707</v>
      </c>
      <c r="I2298" s="36">
        <f>(Reference!C$12*List!$G2298)+Reference!C$13</f>
        <v>1361.8965859277455</v>
      </c>
      <c r="J2298" s="36">
        <f>(Reference!D$12*List!$G2298)+Reference!D$13</f>
        <v>1630.0075761489727</v>
      </c>
      <c r="K2298" s="36">
        <f>(Reference!E$12*List!$G2298)+Reference!E$13</f>
        <v>2016.0874020675396</v>
      </c>
      <c r="L2298" s="36">
        <f>(Reference!F$12*List!$G2298)+Reference!F$13</f>
        <v>2100.0955123368576</v>
      </c>
      <c r="M2298" s="36">
        <f>(Reference!G$12*List!$G2298)+Reference!G$13</f>
        <v>2378.3351399664421</v>
      </c>
      <c r="N2298" s="36">
        <f>(Reference!H$12*List!$G2298)+Reference!H$13</f>
        <v>2468.8970744411672</v>
      </c>
      <c r="O2298" s="36">
        <f>(Reference!I$12*List!$G2298)+Reference!I$13</f>
        <v>2566.0128331213004</v>
      </c>
      <c r="P2298" s="36">
        <f>(Reference!J$12*List!$G2298)+Reference!J$13</f>
        <v>2970.5625272551079</v>
      </c>
      <c r="Q2298" s="36">
        <f>(Reference!K$12*List!$G2298)+Reference!K$13</f>
        <v>3064.6992749327837</v>
      </c>
      <c r="R2298" s="36">
        <f>(Reference!L$12*List!$G2298)+Reference!L$13</f>
        <v>3306.5949683323797</v>
      </c>
      <c r="S2298" s="36">
        <f>(Reference!M$12*List!$G2298)+Reference!M$13</f>
        <v>3950.657147063816</v>
      </c>
      <c r="T2298" s="36">
        <f>(Reference!N$12*List!$G2298)+Reference!N$13</f>
        <v>15936.410014353653</v>
      </c>
      <c r="U2298" s="12">
        <f>(Reference!O$12*List!$G2298)+Reference!O$13</f>
        <v>592.33463168475464</v>
      </c>
      <c r="V2298" s="12">
        <f>(Reference!P$12*List!$G2298)+Reference!P$13</f>
        <v>834.65334464669991</v>
      </c>
      <c r="W2298" s="12">
        <f>(Reference!Q$12*List!$G2298)+Reference!Q$13</f>
        <v>417.32667232334995</v>
      </c>
      <c r="X2298" s="54"/>
      <c r="Y2298" s="1" t="str">
        <f t="shared" si="71"/>
        <v>Cumberland County, Pennsylvania</v>
      </c>
      <c r="Z2298" s="40" t="s">
        <v>369</v>
      </c>
      <c r="AA2298" s="40" t="s">
        <v>2225</v>
      </c>
      <c r="AB2298" s="43" t="s">
        <v>1999</v>
      </c>
      <c r="AC2298" s="62"/>
      <c r="AD2298" s="57">
        <f t="shared" si="70"/>
        <v>0.9385</v>
      </c>
    </row>
    <row r="2299" spans="1:30" x14ac:dyDescent="0.3">
      <c r="A2299" s="47">
        <v>39280</v>
      </c>
      <c r="B2299" s="28">
        <v>25420</v>
      </c>
      <c r="C2299" s="49" t="s">
        <v>2532</v>
      </c>
      <c r="D2299" s="40" t="s">
        <v>582</v>
      </c>
      <c r="E2299" s="43" t="s">
        <v>1999</v>
      </c>
      <c r="F2299" s="18" t="s">
        <v>6</v>
      </c>
      <c r="G2299" s="10">
        <v>0.9385</v>
      </c>
      <c r="H2299" s="36">
        <f>(Reference!B$12*List!$G2299)+Reference!B$13</f>
        <v>912.66172675706707</v>
      </c>
      <c r="I2299" s="36">
        <f>(Reference!C$12*List!$G2299)+Reference!C$13</f>
        <v>1361.8965859277455</v>
      </c>
      <c r="J2299" s="36">
        <f>(Reference!D$12*List!$G2299)+Reference!D$13</f>
        <v>1630.0075761489727</v>
      </c>
      <c r="K2299" s="36">
        <f>(Reference!E$12*List!$G2299)+Reference!E$13</f>
        <v>2016.0874020675396</v>
      </c>
      <c r="L2299" s="36">
        <f>(Reference!F$12*List!$G2299)+Reference!F$13</f>
        <v>2100.0955123368576</v>
      </c>
      <c r="M2299" s="36">
        <f>(Reference!G$12*List!$G2299)+Reference!G$13</f>
        <v>2378.3351399664421</v>
      </c>
      <c r="N2299" s="36">
        <f>(Reference!H$12*List!$G2299)+Reference!H$13</f>
        <v>2468.8970744411672</v>
      </c>
      <c r="O2299" s="36">
        <f>(Reference!I$12*List!$G2299)+Reference!I$13</f>
        <v>2566.0128331213004</v>
      </c>
      <c r="P2299" s="36">
        <f>(Reference!J$12*List!$G2299)+Reference!J$13</f>
        <v>2970.5625272551079</v>
      </c>
      <c r="Q2299" s="36">
        <f>(Reference!K$12*List!$G2299)+Reference!K$13</f>
        <v>3064.6992749327837</v>
      </c>
      <c r="R2299" s="36">
        <f>(Reference!L$12*List!$G2299)+Reference!L$13</f>
        <v>3306.5949683323797</v>
      </c>
      <c r="S2299" s="36">
        <f>(Reference!M$12*List!$G2299)+Reference!M$13</f>
        <v>3950.657147063816</v>
      </c>
      <c r="T2299" s="36">
        <f>(Reference!N$12*List!$G2299)+Reference!N$13</f>
        <v>15936.410014353653</v>
      </c>
      <c r="U2299" s="12">
        <f>(Reference!O$12*List!$G2299)+Reference!O$13</f>
        <v>592.33463168475464</v>
      </c>
      <c r="V2299" s="12">
        <f>(Reference!P$12*List!$G2299)+Reference!P$13</f>
        <v>834.65334464669991</v>
      </c>
      <c r="W2299" s="12">
        <f>(Reference!Q$12*List!$G2299)+Reference!Q$13</f>
        <v>417.32667232334995</v>
      </c>
      <c r="X2299" s="54"/>
      <c r="Y2299" s="1" t="str">
        <f t="shared" si="71"/>
        <v>Dauphin County, Pennsylvania</v>
      </c>
      <c r="Z2299" s="40" t="s">
        <v>582</v>
      </c>
      <c r="AA2299" s="40" t="s">
        <v>2225</v>
      </c>
      <c r="AB2299" s="43" t="s">
        <v>1999</v>
      </c>
      <c r="AC2299" s="62"/>
      <c r="AD2299" s="57">
        <f t="shared" si="70"/>
        <v>0.9385</v>
      </c>
    </row>
    <row r="2300" spans="1:30" x14ac:dyDescent="0.3">
      <c r="A2300" s="47">
        <v>39290</v>
      </c>
      <c r="B2300" s="28">
        <v>37964</v>
      </c>
      <c r="C2300" s="49" t="s">
        <v>2533</v>
      </c>
      <c r="D2300" s="40" t="s">
        <v>270</v>
      </c>
      <c r="E2300" s="43" t="s">
        <v>1999</v>
      </c>
      <c r="F2300" s="18" t="s">
        <v>6</v>
      </c>
      <c r="G2300" s="10">
        <v>1.1035999999999999</v>
      </c>
      <c r="H2300" s="36">
        <f>(Reference!B$12*List!$G2300)+Reference!B$13</f>
        <v>1037.004241233991</v>
      </c>
      <c r="I2300" s="36">
        <f>(Reference!C$12*List!$G2300)+Reference!C$13</f>
        <v>1547.4435865163541</v>
      </c>
      <c r="J2300" s="36">
        <f>(Reference!D$12*List!$G2300)+Reference!D$13</f>
        <v>1852.0824530641835</v>
      </c>
      <c r="K2300" s="36">
        <f>(Reference!E$12*List!$G2300)+Reference!E$13</f>
        <v>2290.7624208930574</v>
      </c>
      <c r="L2300" s="36">
        <f>(Reference!F$12*List!$G2300)+Reference!F$13</f>
        <v>2386.2159324113773</v>
      </c>
      <c r="M2300" s="36">
        <f>(Reference!G$12*List!$G2300)+Reference!G$13</f>
        <v>2702.3633783621244</v>
      </c>
      <c r="N2300" s="36">
        <f>(Reference!H$12*List!$G2300)+Reference!H$13</f>
        <v>2805.2636177293912</v>
      </c>
      <c r="O2300" s="36">
        <f>(Reference!I$12*List!$G2300)+Reference!I$13</f>
        <v>2915.6105849456044</v>
      </c>
      <c r="P2300" s="36">
        <f>(Reference!J$12*List!$G2300)+Reference!J$13</f>
        <v>3375.2767858033299</v>
      </c>
      <c r="Q2300" s="36">
        <f>(Reference!K$12*List!$G2300)+Reference!K$13</f>
        <v>3482.2388767245675</v>
      </c>
      <c r="R2300" s="36">
        <f>(Reference!L$12*List!$G2300)+Reference!L$13</f>
        <v>3757.0908318766096</v>
      </c>
      <c r="S2300" s="36">
        <f>(Reference!M$12*List!$G2300)+Reference!M$13</f>
        <v>4488.9010868503947</v>
      </c>
      <c r="T2300" s="36">
        <f>(Reference!N$12*List!$G2300)+Reference!N$13</f>
        <v>18107.612372056356</v>
      </c>
      <c r="U2300" s="12">
        <f>(Reference!O$12*List!$G2300)+Reference!O$13</f>
        <v>673.03526298782435</v>
      </c>
      <c r="V2300" s="12">
        <f>(Reference!P$12*List!$G2300)+Reference!P$13</f>
        <v>948.36787057375273</v>
      </c>
      <c r="W2300" s="12">
        <f>(Reference!Q$12*List!$G2300)+Reference!Q$13</f>
        <v>474.18393528687636</v>
      </c>
      <c r="X2300" s="54"/>
      <c r="Y2300" s="1" t="str">
        <f t="shared" si="71"/>
        <v>Delaware County, Pennsylvania</v>
      </c>
      <c r="Z2300" s="40" t="s">
        <v>270</v>
      </c>
      <c r="AA2300" s="40" t="s">
        <v>2225</v>
      </c>
      <c r="AB2300" s="43" t="s">
        <v>1999</v>
      </c>
      <c r="AC2300" s="62"/>
      <c r="AD2300" s="57">
        <f t="shared" si="70"/>
        <v>1.1035999999999999</v>
      </c>
    </row>
    <row r="2301" spans="1:30" x14ac:dyDescent="0.3">
      <c r="A2301" s="47">
        <v>39310</v>
      </c>
      <c r="B2301" s="19">
        <v>99939</v>
      </c>
      <c r="C2301" s="49" t="s">
        <v>1999</v>
      </c>
      <c r="D2301" s="41" t="s">
        <v>1228</v>
      </c>
      <c r="E2301" s="44" t="s">
        <v>1999</v>
      </c>
      <c r="F2301" s="18" t="s">
        <v>7</v>
      </c>
      <c r="G2301" s="16">
        <v>0.79620000000000002</v>
      </c>
      <c r="H2301" s="36">
        <f>(Reference!B$12*List!$G2301)+Reference!B$13</f>
        <v>805.49068005769527</v>
      </c>
      <c r="I2301" s="36">
        <f>(Reference!C$12*List!$G2301)+Reference!C$13</f>
        <v>1201.9732777281151</v>
      </c>
      <c r="J2301" s="36">
        <f>(Reference!D$12*List!$G2301)+Reference!D$13</f>
        <v>1438.60082275688</v>
      </c>
      <c r="K2301" s="36">
        <f>(Reference!E$12*List!$G2301)+Reference!E$13</f>
        <v>1779.3444875983016</v>
      </c>
      <c r="L2301" s="36">
        <f>(Reference!F$12*List!$G2301)+Reference!F$13</f>
        <v>1853.4877850406481</v>
      </c>
      <c r="M2301" s="36">
        <f>(Reference!G$12*List!$G2301)+Reference!G$13</f>
        <v>2099.0545928816109</v>
      </c>
      <c r="N2301" s="36">
        <f>(Reference!H$12*List!$G2301)+Reference!H$13</f>
        <v>2178.9821192024378</v>
      </c>
      <c r="O2301" s="36">
        <f>(Reference!I$12*List!$G2301)+Reference!I$13</f>
        <v>2264.6938744017457</v>
      </c>
      <c r="P2301" s="36">
        <f>(Reference!J$12*List!$G2301)+Reference!J$13</f>
        <v>2621.7385479007048</v>
      </c>
      <c r="Q2301" s="36">
        <f>(Reference!K$12*List!$G2301)+Reference!K$13</f>
        <v>2704.821108155249</v>
      </c>
      <c r="R2301" s="36">
        <f>(Reference!L$12*List!$G2301)+Reference!L$13</f>
        <v>2918.3117376700902</v>
      </c>
      <c r="S2301" s="36">
        <f>(Reference!M$12*List!$G2301)+Reference!M$13</f>
        <v>3486.7436847280792</v>
      </c>
      <c r="T2301" s="36">
        <f>(Reference!N$12*List!$G2301)+Reference!N$13</f>
        <v>14065.046625491781</v>
      </c>
      <c r="U2301" s="12">
        <f>(Reference!O$12*List!$G2301)+Reference!O$13</f>
        <v>522.77860603710576</v>
      </c>
      <c r="V2301" s="12">
        <f>(Reference!P$12*List!$G2301)+Reference!P$13</f>
        <v>736.64258123410377</v>
      </c>
      <c r="W2301" s="12">
        <f>(Reference!Q$12*List!$G2301)+Reference!Q$13</f>
        <v>368.32129061705189</v>
      </c>
      <c r="X2301" s="54"/>
      <c r="Y2301" s="1" t="str">
        <f t="shared" si="71"/>
        <v>Elk County, Pennsylvania</v>
      </c>
      <c r="Z2301" s="41" t="s">
        <v>1228</v>
      </c>
      <c r="AA2301" s="40" t="s">
        <v>2225</v>
      </c>
      <c r="AB2301" s="44" t="s">
        <v>1999</v>
      </c>
      <c r="AC2301" s="63"/>
      <c r="AD2301" s="57">
        <f t="shared" si="70"/>
        <v>0.79620000000000002</v>
      </c>
    </row>
    <row r="2302" spans="1:30" x14ac:dyDescent="0.3">
      <c r="A2302" s="47">
        <v>39320</v>
      </c>
      <c r="B2302" s="28">
        <v>21500</v>
      </c>
      <c r="C2302" s="49" t="s">
        <v>2534</v>
      </c>
      <c r="D2302" s="40" t="s">
        <v>492</v>
      </c>
      <c r="E2302" s="43" t="s">
        <v>1999</v>
      </c>
      <c r="F2302" s="18" t="s">
        <v>6</v>
      </c>
      <c r="G2302" s="10">
        <v>0.75870000000000004</v>
      </c>
      <c r="H2302" s="36">
        <f>(Reference!B$12*List!$G2302)+Reference!B$13</f>
        <v>777.24813437093189</v>
      </c>
      <c r="I2302" s="36">
        <f>(Reference!C$12*List!$G2302)+Reference!C$13</f>
        <v>1159.8290468251907</v>
      </c>
      <c r="J2302" s="36">
        <f>(Reference!D$12*List!$G2302)+Reference!D$13</f>
        <v>1388.1598301201725</v>
      </c>
      <c r="K2302" s="36">
        <f>(Reference!E$12*List!$G2302)+Reference!E$13</f>
        <v>1716.9561580649465</v>
      </c>
      <c r="L2302" s="36">
        <f>(Reference!F$12*List!$G2302)+Reference!F$13</f>
        <v>1788.4998034973744</v>
      </c>
      <c r="M2302" s="36">
        <f>(Reference!G$12*List!$G2302)+Reference!G$13</f>
        <v>2025.4564163834998</v>
      </c>
      <c r="N2302" s="36">
        <f>(Reference!H$12*List!$G2302)+Reference!H$13</f>
        <v>2102.5814809631383</v>
      </c>
      <c r="O2302" s="36">
        <f>(Reference!I$12*List!$G2302)+Reference!I$13</f>
        <v>2185.2879646899864</v>
      </c>
      <c r="P2302" s="36">
        <f>(Reference!J$12*List!$G2302)+Reference!J$13</f>
        <v>2529.8137465950822</v>
      </c>
      <c r="Q2302" s="36">
        <f>(Reference!K$12*List!$G2302)+Reference!K$13</f>
        <v>2609.9832216186542</v>
      </c>
      <c r="R2302" s="36">
        <f>(Reference!L$12*List!$G2302)+Reference!L$13</f>
        <v>2815.9883283247927</v>
      </c>
      <c r="S2302" s="36">
        <f>(Reference!M$12*List!$G2302)+Reference!M$13</f>
        <v>3364.4896099734051</v>
      </c>
      <c r="T2302" s="36">
        <f>(Reference!N$12*List!$G2302)+Reference!N$13</f>
        <v>13571.89042674041</v>
      </c>
      <c r="U2302" s="12">
        <f>(Reference!O$12*List!$G2302)+Reference!O$13</f>
        <v>504.44866252490039</v>
      </c>
      <c r="V2302" s="12">
        <f>(Reference!P$12*List!$G2302)+Reference!P$13</f>
        <v>710.81402446690527</v>
      </c>
      <c r="W2302" s="12">
        <f>(Reference!Q$12*List!$G2302)+Reference!Q$13</f>
        <v>355.40701223345263</v>
      </c>
      <c r="X2302" s="54"/>
      <c r="Y2302" s="1" t="str">
        <f t="shared" si="71"/>
        <v>Erie County, Pennsylvania</v>
      </c>
      <c r="Z2302" s="40" t="s">
        <v>492</v>
      </c>
      <c r="AA2302" s="40" t="s">
        <v>2225</v>
      </c>
      <c r="AB2302" s="43" t="s">
        <v>1999</v>
      </c>
      <c r="AC2302" s="62"/>
      <c r="AD2302" s="57">
        <f t="shared" si="70"/>
        <v>0.75870000000000004</v>
      </c>
    </row>
    <row r="2303" spans="1:30" x14ac:dyDescent="0.3">
      <c r="A2303" s="47">
        <v>39330</v>
      </c>
      <c r="B2303" s="28">
        <v>38300</v>
      </c>
      <c r="C2303" s="49" t="s">
        <v>2525</v>
      </c>
      <c r="D2303" s="40" t="s">
        <v>188</v>
      </c>
      <c r="E2303" s="43" t="s">
        <v>1999</v>
      </c>
      <c r="F2303" s="18" t="s">
        <v>6</v>
      </c>
      <c r="G2303" s="10">
        <v>0.85129999999999995</v>
      </c>
      <c r="H2303" s="36">
        <f>(Reference!B$12*List!$G2303)+Reference!B$13</f>
        <v>846.98839385344638</v>
      </c>
      <c r="I2303" s="36">
        <f>(Reference!C$12*List!$G2303)+Reference!C$13</f>
        <v>1263.8972010014786</v>
      </c>
      <c r="J2303" s="36">
        <f>(Reference!D$12*List!$G2303)+Reference!D$13</f>
        <v>1512.7154546044155</v>
      </c>
      <c r="K2303" s="36">
        <f>(Reference!E$12*List!$G2303)+Reference!E$13</f>
        <v>1871.0137397926446</v>
      </c>
      <c r="L2303" s="36">
        <f>(Reference!F$12*List!$G2303)+Reference!F$13</f>
        <v>1948.9767925882315</v>
      </c>
      <c r="M2303" s="36">
        <f>(Reference!G$12*List!$G2303)+Reference!G$13</f>
        <v>2207.194846882835</v>
      </c>
      <c r="N2303" s="36">
        <f>(Reference!H$12*List!$G2303)+Reference!H$13</f>
        <v>2291.2401236553824</v>
      </c>
      <c r="O2303" s="36">
        <f>(Reference!I$12*List!$G2303)+Reference!I$13</f>
        <v>2381.3676244048902</v>
      </c>
      <c r="P2303" s="36">
        <f>(Reference!J$12*List!$G2303)+Reference!J$13</f>
        <v>2756.8067226190997</v>
      </c>
      <c r="Q2303" s="36">
        <f>(Reference!K$12*List!$G2303)+Reference!K$13</f>
        <v>2844.1695761063538</v>
      </c>
      <c r="R2303" s="36">
        <f>(Reference!L$12*List!$G2303)+Reference!L$13</f>
        <v>3068.6589338014473</v>
      </c>
      <c r="S2303" s="36">
        <f>(Reference!M$12*List!$G2303)+Reference!M$13</f>
        <v>3666.3756719009471</v>
      </c>
      <c r="T2303" s="36">
        <f>(Reference!N$12*List!$G2303)+Reference!N$13</f>
        <v>14789.65746685713</v>
      </c>
      <c r="U2303" s="12">
        <f>(Reference!O$12*List!$G2303)+Reference!O$13</f>
        <v>549.7114030377063</v>
      </c>
      <c r="V2303" s="12">
        <f>(Reference!P$12*List!$G2303)+Reference!P$13</f>
        <v>774.59334064404084</v>
      </c>
      <c r="W2303" s="12">
        <f>(Reference!Q$12*List!$G2303)+Reference!Q$13</f>
        <v>387.29667032202042</v>
      </c>
      <c r="X2303" s="54"/>
      <c r="Y2303" s="1" t="str">
        <f t="shared" si="71"/>
        <v>Fayette County, Pennsylvania</v>
      </c>
      <c r="Z2303" s="40" t="s">
        <v>188</v>
      </c>
      <c r="AA2303" s="40" t="s">
        <v>2225</v>
      </c>
      <c r="AB2303" s="43" t="s">
        <v>1999</v>
      </c>
      <c r="AC2303" s="62"/>
      <c r="AD2303" s="57">
        <f t="shared" si="70"/>
        <v>0.85129999999999995</v>
      </c>
    </row>
    <row r="2304" spans="1:30" x14ac:dyDescent="0.3">
      <c r="A2304" s="47">
        <v>39340</v>
      </c>
      <c r="B2304" s="19">
        <v>99939</v>
      </c>
      <c r="C2304" s="49" t="s">
        <v>1999</v>
      </c>
      <c r="D2304" s="41" t="s">
        <v>1684</v>
      </c>
      <c r="E2304" s="44" t="s">
        <v>1999</v>
      </c>
      <c r="F2304" s="18" t="s">
        <v>7</v>
      </c>
      <c r="G2304" s="16">
        <v>0.79620000000000002</v>
      </c>
      <c r="H2304" s="36">
        <f>(Reference!B$12*List!$G2304)+Reference!B$13</f>
        <v>805.49068005769527</v>
      </c>
      <c r="I2304" s="36">
        <f>(Reference!C$12*List!$G2304)+Reference!C$13</f>
        <v>1201.9732777281151</v>
      </c>
      <c r="J2304" s="36">
        <f>(Reference!D$12*List!$G2304)+Reference!D$13</f>
        <v>1438.60082275688</v>
      </c>
      <c r="K2304" s="36">
        <f>(Reference!E$12*List!$G2304)+Reference!E$13</f>
        <v>1779.3444875983016</v>
      </c>
      <c r="L2304" s="36">
        <f>(Reference!F$12*List!$G2304)+Reference!F$13</f>
        <v>1853.4877850406481</v>
      </c>
      <c r="M2304" s="36">
        <f>(Reference!G$12*List!$G2304)+Reference!G$13</f>
        <v>2099.0545928816109</v>
      </c>
      <c r="N2304" s="36">
        <f>(Reference!H$12*List!$G2304)+Reference!H$13</f>
        <v>2178.9821192024378</v>
      </c>
      <c r="O2304" s="36">
        <f>(Reference!I$12*List!$G2304)+Reference!I$13</f>
        <v>2264.6938744017457</v>
      </c>
      <c r="P2304" s="36">
        <f>(Reference!J$12*List!$G2304)+Reference!J$13</f>
        <v>2621.7385479007048</v>
      </c>
      <c r="Q2304" s="36">
        <f>(Reference!K$12*List!$G2304)+Reference!K$13</f>
        <v>2704.821108155249</v>
      </c>
      <c r="R2304" s="36">
        <f>(Reference!L$12*List!$G2304)+Reference!L$13</f>
        <v>2918.3117376700902</v>
      </c>
      <c r="S2304" s="36">
        <f>(Reference!M$12*List!$G2304)+Reference!M$13</f>
        <v>3486.7436847280792</v>
      </c>
      <c r="T2304" s="36">
        <f>(Reference!N$12*List!$G2304)+Reference!N$13</f>
        <v>14065.046625491781</v>
      </c>
      <c r="U2304" s="12">
        <f>(Reference!O$12*List!$G2304)+Reference!O$13</f>
        <v>522.77860603710576</v>
      </c>
      <c r="V2304" s="12">
        <f>(Reference!P$12*List!$G2304)+Reference!P$13</f>
        <v>736.64258123410377</v>
      </c>
      <c r="W2304" s="12">
        <f>(Reference!Q$12*List!$G2304)+Reference!Q$13</f>
        <v>368.32129061705189</v>
      </c>
      <c r="X2304" s="54"/>
      <c r="Y2304" s="1" t="str">
        <f t="shared" si="71"/>
        <v>Forest County, Pennsylvania</v>
      </c>
      <c r="Z2304" s="41" t="s">
        <v>1684</v>
      </c>
      <c r="AA2304" s="40" t="s">
        <v>2225</v>
      </c>
      <c r="AB2304" s="44" t="s">
        <v>1999</v>
      </c>
      <c r="AC2304" s="63"/>
      <c r="AD2304" s="57">
        <f t="shared" si="70"/>
        <v>0.79620000000000002</v>
      </c>
    </row>
    <row r="2305" spans="1:30" x14ac:dyDescent="0.3">
      <c r="A2305" s="47">
        <v>39350</v>
      </c>
      <c r="B2305" s="28">
        <v>16540</v>
      </c>
      <c r="C2305" s="49" t="s">
        <v>2535</v>
      </c>
      <c r="D2305" s="40" t="s">
        <v>230</v>
      </c>
      <c r="E2305" s="43" t="s">
        <v>1999</v>
      </c>
      <c r="F2305" s="18" t="s">
        <v>6</v>
      </c>
      <c r="G2305" s="10">
        <v>1.1763999999999999</v>
      </c>
      <c r="H2305" s="36">
        <f>(Reference!B$12*List!$G2305)+Reference!B$13</f>
        <v>1091.8324365938945</v>
      </c>
      <c r="I2305" s="36">
        <f>(Reference!C$12*List!$G2305)+Reference!C$13</f>
        <v>1629.2595867758982</v>
      </c>
      <c r="J2305" s="36">
        <f>(Reference!D$12*List!$G2305)+Reference!D$13</f>
        <v>1950.0052334362449</v>
      </c>
      <c r="K2305" s="36">
        <f>(Reference!E$12*List!$G2305)+Reference!E$13</f>
        <v>2411.8789646271443</v>
      </c>
      <c r="L2305" s="36">
        <f>(Reference!F$12*List!$G2305)+Reference!F$13</f>
        <v>2512.3792672473865</v>
      </c>
      <c r="M2305" s="36">
        <f>(Reference!G$12*List!$G2305)+Reference!G$13</f>
        <v>2845.2419716704571</v>
      </c>
      <c r="N2305" s="36">
        <f>(Reference!H$12*List!$G2305)+Reference!H$13</f>
        <v>2953.5827234312851</v>
      </c>
      <c r="O2305" s="36">
        <f>(Reference!I$12*List!$G2305)+Reference!I$13</f>
        <v>3069.7639243326994</v>
      </c>
      <c r="P2305" s="36">
        <f>(Reference!J$12*List!$G2305)+Reference!J$13</f>
        <v>3553.7334667379787</v>
      </c>
      <c r="Q2305" s="36">
        <f>(Reference!K$12*List!$G2305)+Reference!K$13</f>
        <v>3666.3508271209448</v>
      </c>
      <c r="R2305" s="36">
        <f>(Reference!L$12*List!$G2305)+Reference!L$13</f>
        <v>3955.7346772189467</v>
      </c>
      <c r="S2305" s="36">
        <f>(Reference!M$12*List!$G2305)+Reference!M$13</f>
        <v>4726.2369973074692</v>
      </c>
      <c r="T2305" s="36">
        <f>(Reference!N$12*List!$G2305)+Reference!N$13</f>
        <v>19064.99293923235</v>
      </c>
      <c r="U2305" s="12">
        <f>(Reference!O$12*List!$G2305)+Reference!O$13</f>
        <v>708.6197933261858</v>
      </c>
      <c r="V2305" s="12">
        <f>(Reference!P$12*List!$G2305)+Reference!P$13</f>
        <v>998.50970877780742</v>
      </c>
      <c r="W2305" s="12">
        <f>(Reference!Q$12*List!$G2305)+Reference!Q$13</f>
        <v>499.25485438890371</v>
      </c>
      <c r="X2305" s="54"/>
      <c r="Y2305" s="1" t="str">
        <f t="shared" si="71"/>
        <v>Franklin County, Pennsylvania</v>
      </c>
      <c r="Z2305" s="40" t="s">
        <v>230</v>
      </c>
      <c r="AA2305" s="40" t="s">
        <v>2225</v>
      </c>
      <c r="AB2305" s="43" t="s">
        <v>1999</v>
      </c>
      <c r="AC2305" s="62"/>
      <c r="AD2305" s="57">
        <f t="shared" si="70"/>
        <v>1.1763999999999999</v>
      </c>
    </row>
    <row r="2306" spans="1:30" x14ac:dyDescent="0.3">
      <c r="A2306" s="47">
        <v>39360</v>
      </c>
      <c r="B2306" s="19">
        <v>99939</v>
      </c>
      <c r="C2306" s="49" t="s">
        <v>1999</v>
      </c>
      <c r="D2306" s="41" t="s">
        <v>191</v>
      </c>
      <c r="E2306" s="44" t="s">
        <v>1999</v>
      </c>
      <c r="F2306" s="18" t="s">
        <v>7</v>
      </c>
      <c r="G2306" s="16">
        <v>0.79620000000000002</v>
      </c>
      <c r="H2306" s="36">
        <f>(Reference!B$12*List!$G2306)+Reference!B$13</f>
        <v>805.49068005769527</v>
      </c>
      <c r="I2306" s="36">
        <f>(Reference!C$12*List!$G2306)+Reference!C$13</f>
        <v>1201.9732777281151</v>
      </c>
      <c r="J2306" s="36">
        <f>(Reference!D$12*List!$G2306)+Reference!D$13</f>
        <v>1438.60082275688</v>
      </c>
      <c r="K2306" s="36">
        <f>(Reference!E$12*List!$G2306)+Reference!E$13</f>
        <v>1779.3444875983016</v>
      </c>
      <c r="L2306" s="36">
        <f>(Reference!F$12*List!$G2306)+Reference!F$13</f>
        <v>1853.4877850406481</v>
      </c>
      <c r="M2306" s="36">
        <f>(Reference!G$12*List!$G2306)+Reference!G$13</f>
        <v>2099.0545928816109</v>
      </c>
      <c r="N2306" s="36">
        <f>(Reference!H$12*List!$G2306)+Reference!H$13</f>
        <v>2178.9821192024378</v>
      </c>
      <c r="O2306" s="36">
        <f>(Reference!I$12*List!$G2306)+Reference!I$13</f>
        <v>2264.6938744017457</v>
      </c>
      <c r="P2306" s="36">
        <f>(Reference!J$12*List!$G2306)+Reference!J$13</f>
        <v>2621.7385479007048</v>
      </c>
      <c r="Q2306" s="36">
        <f>(Reference!K$12*List!$G2306)+Reference!K$13</f>
        <v>2704.821108155249</v>
      </c>
      <c r="R2306" s="36">
        <f>(Reference!L$12*List!$G2306)+Reference!L$13</f>
        <v>2918.3117376700902</v>
      </c>
      <c r="S2306" s="36">
        <f>(Reference!M$12*List!$G2306)+Reference!M$13</f>
        <v>3486.7436847280792</v>
      </c>
      <c r="T2306" s="36">
        <f>(Reference!N$12*List!$G2306)+Reference!N$13</f>
        <v>14065.046625491781</v>
      </c>
      <c r="U2306" s="12">
        <f>(Reference!O$12*List!$G2306)+Reference!O$13</f>
        <v>522.77860603710576</v>
      </c>
      <c r="V2306" s="12">
        <f>(Reference!P$12*List!$G2306)+Reference!P$13</f>
        <v>736.64258123410377</v>
      </c>
      <c r="W2306" s="12">
        <f>(Reference!Q$12*List!$G2306)+Reference!Q$13</f>
        <v>368.32129061705189</v>
      </c>
      <c r="X2306" s="54"/>
      <c r="Y2306" s="1" t="str">
        <f t="shared" si="71"/>
        <v>Fulton County, Pennsylvania</v>
      </c>
      <c r="Z2306" s="41" t="s">
        <v>191</v>
      </c>
      <c r="AA2306" s="40" t="s">
        <v>2225</v>
      </c>
      <c r="AB2306" s="44" t="s">
        <v>1999</v>
      </c>
      <c r="AC2306" s="63"/>
      <c r="AD2306" s="57">
        <f t="shared" si="70"/>
        <v>0.79620000000000002</v>
      </c>
    </row>
    <row r="2307" spans="1:30" x14ac:dyDescent="0.3">
      <c r="A2307" s="47">
        <v>39370</v>
      </c>
      <c r="B2307" s="19">
        <v>99939</v>
      </c>
      <c r="C2307" s="49" t="s">
        <v>1999</v>
      </c>
      <c r="D2307" s="41" t="s">
        <v>445</v>
      </c>
      <c r="E2307" s="44" t="s">
        <v>1999</v>
      </c>
      <c r="F2307" s="18" t="s">
        <v>7</v>
      </c>
      <c r="G2307" s="16">
        <v>0.79620000000000002</v>
      </c>
      <c r="H2307" s="36">
        <f>(Reference!B$12*List!$G2307)+Reference!B$13</f>
        <v>805.49068005769527</v>
      </c>
      <c r="I2307" s="36">
        <f>(Reference!C$12*List!$G2307)+Reference!C$13</f>
        <v>1201.9732777281151</v>
      </c>
      <c r="J2307" s="36">
        <f>(Reference!D$12*List!$G2307)+Reference!D$13</f>
        <v>1438.60082275688</v>
      </c>
      <c r="K2307" s="36">
        <f>(Reference!E$12*List!$G2307)+Reference!E$13</f>
        <v>1779.3444875983016</v>
      </c>
      <c r="L2307" s="36">
        <f>(Reference!F$12*List!$G2307)+Reference!F$13</f>
        <v>1853.4877850406481</v>
      </c>
      <c r="M2307" s="36">
        <f>(Reference!G$12*List!$G2307)+Reference!G$13</f>
        <v>2099.0545928816109</v>
      </c>
      <c r="N2307" s="36">
        <f>(Reference!H$12*List!$G2307)+Reference!H$13</f>
        <v>2178.9821192024378</v>
      </c>
      <c r="O2307" s="36">
        <f>(Reference!I$12*List!$G2307)+Reference!I$13</f>
        <v>2264.6938744017457</v>
      </c>
      <c r="P2307" s="36">
        <f>(Reference!J$12*List!$G2307)+Reference!J$13</f>
        <v>2621.7385479007048</v>
      </c>
      <c r="Q2307" s="36">
        <f>(Reference!K$12*List!$G2307)+Reference!K$13</f>
        <v>2704.821108155249</v>
      </c>
      <c r="R2307" s="36">
        <f>(Reference!L$12*List!$G2307)+Reference!L$13</f>
        <v>2918.3117376700902</v>
      </c>
      <c r="S2307" s="36">
        <f>(Reference!M$12*List!$G2307)+Reference!M$13</f>
        <v>3486.7436847280792</v>
      </c>
      <c r="T2307" s="36">
        <f>(Reference!N$12*List!$G2307)+Reference!N$13</f>
        <v>14065.046625491781</v>
      </c>
      <c r="U2307" s="12">
        <f>(Reference!O$12*List!$G2307)+Reference!O$13</f>
        <v>522.77860603710576</v>
      </c>
      <c r="V2307" s="12">
        <f>(Reference!P$12*List!$G2307)+Reference!P$13</f>
        <v>736.64258123410377</v>
      </c>
      <c r="W2307" s="12">
        <f>(Reference!Q$12*List!$G2307)+Reference!Q$13</f>
        <v>368.32129061705189</v>
      </c>
      <c r="X2307" s="54"/>
      <c r="Y2307" s="1" t="str">
        <f t="shared" si="71"/>
        <v>Greene County, Pennsylvania</v>
      </c>
      <c r="Z2307" s="41" t="s">
        <v>445</v>
      </c>
      <c r="AA2307" s="40" t="s">
        <v>2225</v>
      </c>
      <c r="AB2307" s="44" t="s">
        <v>1999</v>
      </c>
      <c r="AC2307" s="63"/>
      <c r="AD2307" s="57">
        <f t="shared" si="70"/>
        <v>0.79620000000000002</v>
      </c>
    </row>
    <row r="2308" spans="1:30" x14ac:dyDescent="0.3">
      <c r="A2308" s="47">
        <v>39380</v>
      </c>
      <c r="B2308" s="19">
        <v>99939</v>
      </c>
      <c r="C2308" s="49" t="s">
        <v>1999</v>
      </c>
      <c r="D2308" s="41" t="s">
        <v>1685</v>
      </c>
      <c r="E2308" s="44" t="s">
        <v>1999</v>
      </c>
      <c r="F2308" s="18" t="s">
        <v>7</v>
      </c>
      <c r="G2308" s="16">
        <v>0.79620000000000002</v>
      </c>
      <c r="H2308" s="36">
        <f>(Reference!B$12*List!$G2308)+Reference!B$13</f>
        <v>805.49068005769527</v>
      </c>
      <c r="I2308" s="36">
        <f>(Reference!C$12*List!$G2308)+Reference!C$13</f>
        <v>1201.9732777281151</v>
      </c>
      <c r="J2308" s="36">
        <f>(Reference!D$12*List!$G2308)+Reference!D$13</f>
        <v>1438.60082275688</v>
      </c>
      <c r="K2308" s="36">
        <f>(Reference!E$12*List!$G2308)+Reference!E$13</f>
        <v>1779.3444875983016</v>
      </c>
      <c r="L2308" s="36">
        <f>(Reference!F$12*List!$G2308)+Reference!F$13</f>
        <v>1853.4877850406481</v>
      </c>
      <c r="M2308" s="36">
        <f>(Reference!G$12*List!$G2308)+Reference!G$13</f>
        <v>2099.0545928816109</v>
      </c>
      <c r="N2308" s="36">
        <f>(Reference!H$12*List!$G2308)+Reference!H$13</f>
        <v>2178.9821192024378</v>
      </c>
      <c r="O2308" s="36">
        <f>(Reference!I$12*List!$G2308)+Reference!I$13</f>
        <v>2264.6938744017457</v>
      </c>
      <c r="P2308" s="36">
        <f>(Reference!J$12*List!$G2308)+Reference!J$13</f>
        <v>2621.7385479007048</v>
      </c>
      <c r="Q2308" s="36">
        <f>(Reference!K$12*List!$G2308)+Reference!K$13</f>
        <v>2704.821108155249</v>
      </c>
      <c r="R2308" s="36">
        <f>(Reference!L$12*List!$G2308)+Reference!L$13</f>
        <v>2918.3117376700902</v>
      </c>
      <c r="S2308" s="36">
        <f>(Reference!M$12*List!$G2308)+Reference!M$13</f>
        <v>3486.7436847280792</v>
      </c>
      <c r="T2308" s="36">
        <f>(Reference!N$12*List!$G2308)+Reference!N$13</f>
        <v>14065.046625491781</v>
      </c>
      <c r="U2308" s="12">
        <f>(Reference!O$12*List!$G2308)+Reference!O$13</f>
        <v>522.77860603710576</v>
      </c>
      <c r="V2308" s="12">
        <f>(Reference!P$12*List!$G2308)+Reference!P$13</f>
        <v>736.64258123410377</v>
      </c>
      <c r="W2308" s="12">
        <f>(Reference!Q$12*List!$G2308)+Reference!Q$13</f>
        <v>368.32129061705189</v>
      </c>
      <c r="X2308" s="54"/>
      <c r="Y2308" s="1" t="str">
        <f t="shared" si="71"/>
        <v>Huntingdon County, Pennsylvania</v>
      </c>
      <c r="Z2308" s="41" t="s">
        <v>1685</v>
      </c>
      <c r="AA2308" s="40" t="s">
        <v>2225</v>
      </c>
      <c r="AB2308" s="44" t="s">
        <v>1999</v>
      </c>
      <c r="AC2308" s="63"/>
      <c r="AD2308" s="57">
        <f t="shared" si="70"/>
        <v>0.79620000000000002</v>
      </c>
    </row>
    <row r="2309" spans="1:30" x14ac:dyDescent="0.3">
      <c r="A2309" s="47">
        <v>39390</v>
      </c>
      <c r="B2309" s="19">
        <v>99939</v>
      </c>
      <c r="C2309" s="49" t="s">
        <v>1999</v>
      </c>
      <c r="D2309" s="41" t="s">
        <v>1686</v>
      </c>
      <c r="E2309" s="44" t="s">
        <v>1999</v>
      </c>
      <c r="F2309" s="18" t="s">
        <v>7</v>
      </c>
      <c r="G2309" s="16">
        <v>0.79620000000000002</v>
      </c>
      <c r="H2309" s="36">
        <f>(Reference!B$12*List!$G2309)+Reference!B$13</f>
        <v>805.49068005769527</v>
      </c>
      <c r="I2309" s="36">
        <f>(Reference!C$12*List!$G2309)+Reference!C$13</f>
        <v>1201.9732777281151</v>
      </c>
      <c r="J2309" s="36">
        <f>(Reference!D$12*List!$G2309)+Reference!D$13</f>
        <v>1438.60082275688</v>
      </c>
      <c r="K2309" s="36">
        <f>(Reference!E$12*List!$G2309)+Reference!E$13</f>
        <v>1779.3444875983016</v>
      </c>
      <c r="L2309" s="36">
        <f>(Reference!F$12*List!$G2309)+Reference!F$13</f>
        <v>1853.4877850406481</v>
      </c>
      <c r="M2309" s="36">
        <f>(Reference!G$12*List!$G2309)+Reference!G$13</f>
        <v>2099.0545928816109</v>
      </c>
      <c r="N2309" s="36">
        <f>(Reference!H$12*List!$G2309)+Reference!H$13</f>
        <v>2178.9821192024378</v>
      </c>
      <c r="O2309" s="36">
        <f>(Reference!I$12*List!$G2309)+Reference!I$13</f>
        <v>2264.6938744017457</v>
      </c>
      <c r="P2309" s="36">
        <f>(Reference!J$12*List!$G2309)+Reference!J$13</f>
        <v>2621.7385479007048</v>
      </c>
      <c r="Q2309" s="36">
        <f>(Reference!K$12*List!$G2309)+Reference!K$13</f>
        <v>2704.821108155249</v>
      </c>
      <c r="R2309" s="36">
        <f>(Reference!L$12*List!$G2309)+Reference!L$13</f>
        <v>2918.3117376700902</v>
      </c>
      <c r="S2309" s="36">
        <f>(Reference!M$12*List!$G2309)+Reference!M$13</f>
        <v>3486.7436847280792</v>
      </c>
      <c r="T2309" s="36">
        <f>(Reference!N$12*List!$G2309)+Reference!N$13</f>
        <v>14065.046625491781</v>
      </c>
      <c r="U2309" s="12">
        <f>(Reference!O$12*List!$G2309)+Reference!O$13</f>
        <v>522.77860603710576</v>
      </c>
      <c r="V2309" s="12">
        <f>(Reference!P$12*List!$G2309)+Reference!P$13</f>
        <v>736.64258123410377</v>
      </c>
      <c r="W2309" s="12">
        <f>(Reference!Q$12*List!$G2309)+Reference!Q$13</f>
        <v>368.32129061705189</v>
      </c>
      <c r="X2309" s="54"/>
      <c r="Y2309" s="1" t="str">
        <f t="shared" si="71"/>
        <v>Indiana County, Pennsylvania</v>
      </c>
      <c r="Z2309" s="41" t="s">
        <v>1686</v>
      </c>
      <c r="AA2309" s="40" t="s">
        <v>2225</v>
      </c>
      <c r="AB2309" s="44" t="s">
        <v>1999</v>
      </c>
      <c r="AC2309" s="63"/>
      <c r="AD2309" s="57">
        <f t="shared" si="70"/>
        <v>0.79620000000000002</v>
      </c>
    </row>
    <row r="2310" spans="1:30" x14ac:dyDescent="0.3">
      <c r="A2310" s="47">
        <v>39400</v>
      </c>
      <c r="B2310" s="19">
        <v>99939</v>
      </c>
      <c r="C2310" s="49" t="s">
        <v>1999</v>
      </c>
      <c r="D2310" s="41" t="s">
        <v>25</v>
      </c>
      <c r="E2310" s="44" t="s">
        <v>1999</v>
      </c>
      <c r="F2310" s="18" t="s">
        <v>7</v>
      </c>
      <c r="G2310" s="16">
        <v>0.79620000000000002</v>
      </c>
      <c r="H2310" s="36">
        <f>(Reference!B$12*List!$G2310)+Reference!B$13</f>
        <v>805.49068005769527</v>
      </c>
      <c r="I2310" s="36">
        <f>(Reference!C$12*List!$G2310)+Reference!C$13</f>
        <v>1201.9732777281151</v>
      </c>
      <c r="J2310" s="36">
        <f>(Reference!D$12*List!$G2310)+Reference!D$13</f>
        <v>1438.60082275688</v>
      </c>
      <c r="K2310" s="36">
        <f>(Reference!E$12*List!$G2310)+Reference!E$13</f>
        <v>1779.3444875983016</v>
      </c>
      <c r="L2310" s="36">
        <f>(Reference!F$12*List!$G2310)+Reference!F$13</f>
        <v>1853.4877850406481</v>
      </c>
      <c r="M2310" s="36">
        <f>(Reference!G$12*List!$G2310)+Reference!G$13</f>
        <v>2099.0545928816109</v>
      </c>
      <c r="N2310" s="36">
        <f>(Reference!H$12*List!$G2310)+Reference!H$13</f>
        <v>2178.9821192024378</v>
      </c>
      <c r="O2310" s="36">
        <f>(Reference!I$12*List!$G2310)+Reference!I$13</f>
        <v>2264.6938744017457</v>
      </c>
      <c r="P2310" s="36">
        <f>(Reference!J$12*List!$G2310)+Reference!J$13</f>
        <v>2621.7385479007048</v>
      </c>
      <c r="Q2310" s="36">
        <f>(Reference!K$12*List!$G2310)+Reference!K$13</f>
        <v>2704.821108155249</v>
      </c>
      <c r="R2310" s="36">
        <f>(Reference!L$12*List!$G2310)+Reference!L$13</f>
        <v>2918.3117376700902</v>
      </c>
      <c r="S2310" s="36">
        <f>(Reference!M$12*List!$G2310)+Reference!M$13</f>
        <v>3486.7436847280792</v>
      </c>
      <c r="T2310" s="36">
        <f>(Reference!N$12*List!$G2310)+Reference!N$13</f>
        <v>14065.046625491781</v>
      </c>
      <c r="U2310" s="12">
        <f>(Reference!O$12*List!$G2310)+Reference!O$13</f>
        <v>522.77860603710576</v>
      </c>
      <c r="V2310" s="12">
        <f>(Reference!P$12*List!$G2310)+Reference!P$13</f>
        <v>736.64258123410377</v>
      </c>
      <c r="W2310" s="12">
        <f>(Reference!Q$12*List!$G2310)+Reference!Q$13</f>
        <v>368.32129061705189</v>
      </c>
      <c r="X2310" s="54"/>
      <c r="Y2310" s="1" t="str">
        <f t="shared" si="71"/>
        <v>Jefferson County, Pennsylvania</v>
      </c>
      <c r="Z2310" s="41" t="s">
        <v>25</v>
      </c>
      <c r="AA2310" s="40" t="s">
        <v>2225</v>
      </c>
      <c r="AB2310" s="44" t="s">
        <v>1999</v>
      </c>
      <c r="AC2310" s="63"/>
      <c r="AD2310" s="57">
        <f t="shared" si="70"/>
        <v>0.79620000000000002</v>
      </c>
    </row>
    <row r="2311" spans="1:30" x14ac:dyDescent="0.3">
      <c r="A2311" s="47">
        <v>39410</v>
      </c>
      <c r="B2311" s="19">
        <v>99939</v>
      </c>
      <c r="C2311" s="49" t="s">
        <v>1999</v>
      </c>
      <c r="D2311" s="41" t="s">
        <v>1687</v>
      </c>
      <c r="E2311" s="44" t="s">
        <v>1999</v>
      </c>
      <c r="F2311" s="18" t="s">
        <v>7</v>
      </c>
      <c r="G2311" s="16">
        <v>0.79620000000000002</v>
      </c>
      <c r="H2311" s="36">
        <f>(Reference!B$12*List!$G2311)+Reference!B$13</f>
        <v>805.49068005769527</v>
      </c>
      <c r="I2311" s="36">
        <f>(Reference!C$12*List!$G2311)+Reference!C$13</f>
        <v>1201.9732777281151</v>
      </c>
      <c r="J2311" s="36">
        <f>(Reference!D$12*List!$G2311)+Reference!D$13</f>
        <v>1438.60082275688</v>
      </c>
      <c r="K2311" s="36">
        <f>(Reference!E$12*List!$G2311)+Reference!E$13</f>
        <v>1779.3444875983016</v>
      </c>
      <c r="L2311" s="36">
        <f>(Reference!F$12*List!$G2311)+Reference!F$13</f>
        <v>1853.4877850406481</v>
      </c>
      <c r="M2311" s="36">
        <f>(Reference!G$12*List!$G2311)+Reference!G$13</f>
        <v>2099.0545928816109</v>
      </c>
      <c r="N2311" s="36">
        <f>(Reference!H$12*List!$G2311)+Reference!H$13</f>
        <v>2178.9821192024378</v>
      </c>
      <c r="O2311" s="36">
        <f>(Reference!I$12*List!$G2311)+Reference!I$13</f>
        <v>2264.6938744017457</v>
      </c>
      <c r="P2311" s="36">
        <f>(Reference!J$12*List!$G2311)+Reference!J$13</f>
        <v>2621.7385479007048</v>
      </c>
      <c r="Q2311" s="36">
        <f>(Reference!K$12*List!$G2311)+Reference!K$13</f>
        <v>2704.821108155249</v>
      </c>
      <c r="R2311" s="36">
        <f>(Reference!L$12*List!$G2311)+Reference!L$13</f>
        <v>2918.3117376700902</v>
      </c>
      <c r="S2311" s="36">
        <f>(Reference!M$12*List!$G2311)+Reference!M$13</f>
        <v>3486.7436847280792</v>
      </c>
      <c r="T2311" s="36">
        <f>(Reference!N$12*List!$G2311)+Reference!N$13</f>
        <v>14065.046625491781</v>
      </c>
      <c r="U2311" s="12">
        <f>(Reference!O$12*List!$G2311)+Reference!O$13</f>
        <v>522.77860603710576</v>
      </c>
      <c r="V2311" s="12">
        <f>(Reference!P$12*List!$G2311)+Reference!P$13</f>
        <v>736.64258123410377</v>
      </c>
      <c r="W2311" s="12">
        <f>(Reference!Q$12*List!$G2311)+Reference!Q$13</f>
        <v>368.32129061705189</v>
      </c>
      <c r="X2311" s="54"/>
      <c r="Y2311" s="1" t="str">
        <f t="shared" si="71"/>
        <v>Juniata County, Pennsylvania</v>
      </c>
      <c r="Z2311" s="41" t="s">
        <v>1687</v>
      </c>
      <c r="AA2311" s="40" t="s">
        <v>2225</v>
      </c>
      <c r="AB2311" s="44" t="s">
        <v>1999</v>
      </c>
      <c r="AC2311" s="63"/>
      <c r="AD2311" s="57">
        <f t="shared" si="70"/>
        <v>0.79620000000000002</v>
      </c>
    </row>
    <row r="2312" spans="1:30" x14ac:dyDescent="0.3">
      <c r="A2312" s="47">
        <v>39420</v>
      </c>
      <c r="B2312" s="28">
        <v>42540</v>
      </c>
      <c r="C2312" s="49" t="s">
        <v>2536</v>
      </c>
      <c r="D2312" s="40" t="s">
        <v>583</v>
      </c>
      <c r="E2312" s="43" t="s">
        <v>1999</v>
      </c>
      <c r="F2312" s="18" t="s">
        <v>6</v>
      </c>
      <c r="G2312" s="10">
        <v>0.85350000000000004</v>
      </c>
      <c r="H2312" s="36">
        <f>(Reference!B$12*List!$G2312)+Reference!B$13</f>
        <v>848.64528986706989</v>
      </c>
      <c r="I2312" s="36">
        <f>(Reference!C$12*List!$G2312)+Reference!C$13</f>
        <v>1266.3696625477837</v>
      </c>
      <c r="J2312" s="36">
        <f>(Reference!D$12*List!$G2312)+Reference!D$13</f>
        <v>1515.6746595057691</v>
      </c>
      <c r="K2312" s="36">
        <f>(Reference!E$12*List!$G2312)+Reference!E$13</f>
        <v>1874.6738551252683</v>
      </c>
      <c r="L2312" s="36">
        <f>(Reference!F$12*List!$G2312)+Reference!F$13</f>
        <v>1952.7894208387704</v>
      </c>
      <c r="M2312" s="36">
        <f>(Reference!G$12*List!$G2312)+Reference!G$13</f>
        <v>2211.5126065707241</v>
      </c>
      <c r="N2312" s="36">
        <f>(Reference!H$12*List!$G2312)+Reference!H$13</f>
        <v>2295.7222944320879</v>
      </c>
      <c r="O2312" s="36">
        <f>(Reference!I$12*List!$G2312)+Reference!I$13</f>
        <v>2386.0261044413137</v>
      </c>
      <c r="P2312" s="36">
        <f>(Reference!J$12*List!$G2312)+Reference!J$13</f>
        <v>2762.1996442956965</v>
      </c>
      <c r="Q2312" s="36">
        <f>(Reference!K$12*List!$G2312)+Reference!K$13</f>
        <v>2849.7333987831671</v>
      </c>
      <c r="R2312" s="36">
        <f>(Reference!L$12*List!$G2312)+Reference!L$13</f>
        <v>3074.6619071497053</v>
      </c>
      <c r="S2312" s="36">
        <f>(Reference!M$12*List!$G2312)+Reference!M$13</f>
        <v>3673.5479109532212</v>
      </c>
      <c r="T2312" s="36">
        <f>(Reference!N$12*List!$G2312)+Reference!N$13</f>
        <v>14818.589297183877</v>
      </c>
      <c r="U2312" s="12">
        <f>(Reference!O$12*List!$G2312)+Reference!O$13</f>
        <v>550.78675972375572</v>
      </c>
      <c r="V2312" s="12">
        <f>(Reference!P$12*List!$G2312)+Reference!P$13</f>
        <v>776.10861597438316</v>
      </c>
      <c r="W2312" s="12">
        <f>(Reference!Q$12*List!$G2312)+Reference!Q$13</f>
        <v>388.05430798719158</v>
      </c>
      <c r="X2312" s="54"/>
      <c r="Y2312" s="1" t="str">
        <f t="shared" si="71"/>
        <v>Lackawanna County, Pennsylvania</v>
      </c>
      <c r="Z2312" s="40" t="s">
        <v>583</v>
      </c>
      <c r="AA2312" s="40" t="s">
        <v>2225</v>
      </c>
      <c r="AB2312" s="43" t="s">
        <v>1999</v>
      </c>
      <c r="AC2312" s="62"/>
      <c r="AD2312" s="57">
        <f t="shared" si="70"/>
        <v>0.85350000000000004</v>
      </c>
    </row>
    <row r="2313" spans="1:30" x14ac:dyDescent="0.3">
      <c r="A2313" s="47">
        <v>39440</v>
      </c>
      <c r="B2313" s="28">
        <v>29540</v>
      </c>
      <c r="C2313" s="49" t="s">
        <v>2537</v>
      </c>
      <c r="D2313" s="40" t="s">
        <v>457</v>
      </c>
      <c r="E2313" s="43" t="s">
        <v>1999</v>
      </c>
      <c r="F2313" s="18" t="s">
        <v>6</v>
      </c>
      <c r="G2313" s="10">
        <v>0.91759999999999997</v>
      </c>
      <c r="H2313" s="36">
        <f>(Reference!B$12*List!$G2313)+Reference!B$13</f>
        <v>896.92121462764419</v>
      </c>
      <c r="I2313" s="36">
        <f>(Reference!C$12*List!$G2313)+Reference!C$13</f>
        <v>1338.408201237849</v>
      </c>
      <c r="J2313" s="36">
        <f>(Reference!D$12*List!$G2313)+Reference!D$13</f>
        <v>1601.8951295861143</v>
      </c>
      <c r="K2313" s="36">
        <f>(Reference!E$12*List!$G2313)+Reference!E$13</f>
        <v>1981.3163064076164</v>
      </c>
      <c r="L2313" s="36">
        <f>(Reference!F$12*List!$G2313)+Reference!F$13</f>
        <v>2063.8755439567394</v>
      </c>
      <c r="M2313" s="36">
        <f>(Reference!G$12*List!$G2313)+Reference!G$13</f>
        <v>2337.3164229314948</v>
      </c>
      <c r="N2313" s="36">
        <f>(Reference!H$12*List!$G2313)+Reference!H$13</f>
        <v>2426.3164520624641</v>
      </c>
      <c r="O2313" s="36">
        <f>(Reference!I$12*List!$G2313)+Reference!I$13</f>
        <v>2521.7572727752799</v>
      </c>
      <c r="P2313" s="36">
        <f>(Reference!J$12*List!$G2313)+Reference!J$13</f>
        <v>2919.329771327441</v>
      </c>
      <c r="Q2313" s="36">
        <f>(Reference!K$12*List!$G2313)+Reference!K$13</f>
        <v>3011.8429595030548</v>
      </c>
      <c r="R2313" s="36">
        <f>(Reference!L$12*List!$G2313)+Reference!L$13</f>
        <v>3249.5667215239337</v>
      </c>
      <c r="S2313" s="36">
        <f>(Reference!M$12*List!$G2313)+Reference!M$13</f>
        <v>3882.5208760672108</v>
      </c>
      <c r="T2313" s="36">
        <f>(Reference!N$12*List!$G2313)+Reference!N$13</f>
        <v>15661.557626249552</v>
      </c>
      <c r="U2313" s="12">
        <f>(Reference!O$12*List!$G2313)+Reference!O$13</f>
        <v>582.1187431672854</v>
      </c>
      <c r="V2313" s="12">
        <f>(Reference!P$12*List!$G2313)+Reference!P$13</f>
        <v>820.25822900844787</v>
      </c>
      <c r="W2313" s="12">
        <f>(Reference!Q$12*List!$G2313)+Reference!Q$13</f>
        <v>410.12911450422394</v>
      </c>
      <c r="X2313" s="54"/>
      <c r="Y2313" s="1" t="str">
        <f t="shared" si="71"/>
        <v>Lancaster County, Pennsylvania</v>
      </c>
      <c r="Z2313" s="40" t="s">
        <v>457</v>
      </c>
      <c r="AA2313" s="40" t="s">
        <v>2225</v>
      </c>
      <c r="AB2313" s="43" t="s">
        <v>1999</v>
      </c>
      <c r="AC2313" s="62"/>
      <c r="AD2313" s="57">
        <f t="shared" si="70"/>
        <v>0.91759999999999997</v>
      </c>
    </row>
    <row r="2314" spans="1:30" x14ac:dyDescent="0.3">
      <c r="A2314" s="47">
        <v>39450</v>
      </c>
      <c r="B2314" s="19">
        <v>99939</v>
      </c>
      <c r="C2314" s="49" t="s">
        <v>1999</v>
      </c>
      <c r="D2314" s="41" t="s">
        <v>27</v>
      </c>
      <c r="E2314" s="44" t="s">
        <v>1999</v>
      </c>
      <c r="F2314" s="18" t="s">
        <v>7</v>
      </c>
      <c r="G2314" s="16">
        <v>0.79620000000000002</v>
      </c>
      <c r="H2314" s="36">
        <f>(Reference!B$12*List!$G2314)+Reference!B$13</f>
        <v>805.49068005769527</v>
      </c>
      <c r="I2314" s="36">
        <f>(Reference!C$12*List!$G2314)+Reference!C$13</f>
        <v>1201.9732777281151</v>
      </c>
      <c r="J2314" s="36">
        <f>(Reference!D$12*List!$G2314)+Reference!D$13</f>
        <v>1438.60082275688</v>
      </c>
      <c r="K2314" s="36">
        <f>(Reference!E$12*List!$G2314)+Reference!E$13</f>
        <v>1779.3444875983016</v>
      </c>
      <c r="L2314" s="36">
        <f>(Reference!F$12*List!$G2314)+Reference!F$13</f>
        <v>1853.4877850406481</v>
      </c>
      <c r="M2314" s="36">
        <f>(Reference!G$12*List!$G2314)+Reference!G$13</f>
        <v>2099.0545928816109</v>
      </c>
      <c r="N2314" s="36">
        <f>(Reference!H$12*List!$G2314)+Reference!H$13</f>
        <v>2178.9821192024378</v>
      </c>
      <c r="O2314" s="36">
        <f>(Reference!I$12*List!$G2314)+Reference!I$13</f>
        <v>2264.6938744017457</v>
      </c>
      <c r="P2314" s="36">
        <f>(Reference!J$12*List!$G2314)+Reference!J$13</f>
        <v>2621.7385479007048</v>
      </c>
      <c r="Q2314" s="36">
        <f>(Reference!K$12*List!$G2314)+Reference!K$13</f>
        <v>2704.821108155249</v>
      </c>
      <c r="R2314" s="36">
        <f>(Reference!L$12*List!$G2314)+Reference!L$13</f>
        <v>2918.3117376700902</v>
      </c>
      <c r="S2314" s="36">
        <f>(Reference!M$12*List!$G2314)+Reference!M$13</f>
        <v>3486.7436847280792</v>
      </c>
      <c r="T2314" s="36">
        <f>(Reference!N$12*List!$G2314)+Reference!N$13</f>
        <v>14065.046625491781</v>
      </c>
      <c r="U2314" s="12">
        <f>(Reference!O$12*List!$G2314)+Reference!O$13</f>
        <v>522.77860603710576</v>
      </c>
      <c r="V2314" s="12">
        <f>(Reference!P$12*List!$G2314)+Reference!P$13</f>
        <v>736.64258123410377</v>
      </c>
      <c r="W2314" s="12">
        <f>(Reference!Q$12*List!$G2314)+Reference!Q$13</f>
        <v>368.32129061705189</v>
      </c>
      <c r="X2314" s="54"/>
      <c r="Y2314" s="1" t="str">
        <f t="shared" si="71"/>
        <v>Lawrence County, Pennsylvania</v>
      </c>
      <c r="Z2314" s="41" t="s">
        <v>27</v>
      </c>
      <c r="AA2314" s="40" t="s">
        <v>2225</v>
      </c>
      <c r="AB2314" s="44" t="s">
        <v>1999</v>
      </c>
      <c r="AC2314" s="63"/>
      <c r="AD2314" s="57">
        <f t="shared" ref="AD2314:AD2377" si="72">IFERROR(INDEX($AH$9:$AH$3254,MATCH($B2314,$AE$9:$AE$3254,0)),"")</f>
        <v>0.79620000000000002</v>
      </c>
    </row>
    <row r="2315" spans="1:30" x14ac:dyDescent="0.3">
      <c r="A2315" s="47">
        <v>39460</v>
      </c>
      <c r="B2315" s="28">
        <v>30140</v>
      </c>
      <c r="C2315" s="49" t="s">
        <v>2538</v>
      </c>
      <c r="D2315" s="40" t="s">
        <v>584</v>
      </c>
      <c r="E2315" s="43" t="s">
        <v>1999</v>
      </c>
      <c r="F2315" s="18" t="s">
        <v>6</v>
      </c>
      <c r="G2315" s="10">
        <v>0.94420000000000004</v>
      </c>
      <c r="H2315" s="36">
        <f>(Reference!B$12*List!$G2315)+Reference!B$13</f>
        <v>916.95459370145522</v>
      </c>
      <c r="I2315" s="36">
        <f>(Reference!C$12*List!$G2315)+Reference!C$13</f>
        <v>1368.3025090249903</v>
      </c>
      <c r="J2315" s="36">
        <f>(Reference!D$12*List!$G2315)+Reference!D$13</f>
        <v>1637.6746070297522</v>
      </c>
      <c r="K2315" s="36">
        <f>(Reference!E$12*List!$G2315)+Reference!E$13</f>
        <v>2025.5704281566098</v>
      </c>
      <c r="L2315" s="36">
        <f>(Reference!F$12*List!$G2315)+Reference!F$13</f>
        <v>2109.9736855314354</v>
      </c>
      <c r="M2315" s="36">
        <f>(Reference!G$12*List!$G2315)+Reference!G$13</f>
        <v>2389.5220627941553</v>
      </c>
      <c r="N2315" s="36">
        <f>(Reference!H$12*List!$G2315)+Reference!H$13</f>
        <v>2480.5099714535409</v>
      </c>
      <c r="O2315" s="36">
        <f>(Reference!I$12*List!$G2315)+Reference!I$13</f>
        <v>2578.0825313974879</v>
      </c>
      <c r="P2315" s="36">
        <f>(Reference!J$12*List!$G2315)+Reference!J$13</f>
        <v>2984.5350970535628</v>
      </c>
      <c r="Q2315" s="36">
        <f>(Reference!K$12*List!$G2315)+Reference!K$13</f>
        <v>3079.1146336863467</v>
      </c>
      <c r="R2315" s="36">
        <f>(Reference!L$12*List!$G2315)+Reference!L$13</f>
        <v>3322.1481265528646</v>
      </c>
      <c r="S2315" s="36">
        <f>(Reference!M$12*List!$G2315)+Reference!M$13</f>
        <v>3969.2397664265268</v>
      </c>
      <c r="T2315" s="36">
        <f>(Reference!N$12*List!$G2315)+Reference!N$13</f>
        <v>16011.369756563861</v>
      </c>
      <c r="U2315" s="12">
        <f>(Reference!O$12*List!$G2315)+Reference!O$13</f>
        <v>595.12078309860988</v>
      </c>
      <c r="V2315" s="12">
        <f>(Reference!P$12*List!$G2315)+Reference!P$13</f>
        <v>838.57928527531408</v>
      </c>
      <c r="W2315" s="12">
        <f>(Reference!Q$12*List!$G2315)+Reference!Q$13</f>
        <v>419.28964263765704</v>
      </c>
      <c r="X2315" s="54"/>
      <c r="Y2315" s="1" t="str">
        <f t="shared" si="71"/>
        <v>Lebanon County, Pennsylvania</v>
      </c>
      <c r="Z2315" s="40" t="s">
        <v>584</v>
      </c>
      <c r="AA2315" s="40" t="s">
        <v>2225</v>
      </c>
      <c r="AB2315" s="43" t="s">
        <v>1999</v>
      </c>
      <c r="AC2315" s="62"/>
      <c r="AD2315" s="57">
        <f t="shared" si="72"/>
        <v>0.94420000000000004</v>
      </c>
    </row>
    <row r="2316" spans="1:30" x14ac:dyDescent="0.3">
      <c r="A2316" s="47">
        <v>39470</v>
      </c>
      <c r="B2316" s="28">
        <v>10900</v>
      </c>
      <c r="C2316" s="49" t="s">
        <v>2469</v>
      </c>
      <c r="D2316" s="40" t="s">
        <v>585</v>
      </c>
      <c r="E2316" s="43" t="s">
        <v>1999</v>
      </c>
      <c r="F2316" s="18" t="s">
        <v>6</v>
      </c>
      <c r="G2316" s="10">
        <v>0.92349999999999999</v>
      </c>
      <c r="H2316" s="36">
        <f>(Reference!B$12*List!$G2316)+Reference!B$13</f>
        <v>901.36470848236172</v>
      </c>
      <c r="I2316" s="36">
        <f>(Reference!C$12*List!$G2316)+Reference!C$13</f>
        <v>1345.038893566576</v>
      </c>
      <c r="J2316" s="36">
        <f>(Reference!D$12*List!$G2316)+Reference!D$13</f>
        <v>1609.8311790942896</v>
      </c>
      <c r="K2316" s="36">
        <f>(Reference!E$12*List!$G2316)+Reference!E$13</f>
        <v>1991.1320702541977</v>
      </c>
      <c r="L2316" s="36">
        <f>(Reference!F$12*List!$G2316)+Reference!F$13</f>
        <v>2074.1003197195482</v>
      </c>
      <c r="M2316" s="36">
        <f>(Reference!G$12*List!$G2316)+Reference!G$13</f>
        <v>2348.8958693671975</v>
      </c>
      <c r="N2316" s="36">
        <f>(Reference!H$12*List!$G2316)+Reference!H$13</f>
        <v>2438.3368191454474</v>
      </c>
      <c r="O2316" s="36">
        <f>(Reference!I$12*List!$G2316)+Reference!I$13</f>
        <v>2534.2504692365969</v>
      </c>
      <c r="P2316" s="36">
        <f>(Reference!J$12*List!$G2316)+Reference!J$13</f>
        <v>2933.792606732859</v>
      </c>
      <c r="Q2316" s="36">
        <f>(Reference!K$12*List!$G2316)+Reference!K$13</f>
        <v>3026.7641203181456</v>
      </c>
      <c r="R2316" s="36">
        <f>(Reference!L$12*List!$G2316)+Reference!L$13</f>
        <v>3265.6656045942609</v>
      </c>
      <c r="S2316" s="36">
        <f>(Reference!M$12*List!$G2316)+Reference!M$13</f>
        <v>3901.7555171619465</v>
      </c>
      <c r="T2316" s="36">
        <f>(Reference!N$12*List!$G2316)+Reference!N$13</f>
        <v>15739.147534853102</v>
      </c>
      <c r="U2316" s="12">
        <f>(Reference!O$12*List!$G2316)+Reference!O$13</f>
        <v>585.00265427987244</v>
      </c>
      <c r="V2316" s="12">
        <f>(Reference!P$12*List!$G2316)+Reference!P$13</f>
        <v>824.32192193982041</v>
      </c>
      <c r="W2316" s="12">
        <f>(Reference!Q$12*List!$G2316)+Reference!Q$13</f>
        <v>412.16096096991021</v>
      </c>
      <c r="X2316" s="54"/>
      <c r="Y2316" s="1" t="str">
        <f t="shared" ref="Y2316:Y2379" si="73">CONCATENATE(Z2316, AA2316, AB2316)</f>
        <v>Lehigh County, Pennsylvania</v>
      </c>
      <c r="Z2316" s="40" t="s">
        <v>585</v>
      </c>
      <c r="AA2316" s="40" t="s">
        <v>2225</v>
      </c>
      <c r="AB2316" s="43" t="s">
        <v>1999</v>
      </c>
      <c r="AC2316" s="62"/>
      <c r="AD2316" s="57">
        <f t="shared" si="72"/>
        <v>0.92349999999999999</v>
      </c>
    </row>
    <row r="2317" spans="1:30" x14ac:dyDescent="0.3">
      <c r="A2317" s="47">
        <v>39480</v>
      </c>
      <c r="B2317" s="28">
        <v>42540</v>
      </c>
      <c r="C2317" s="49" t="s">
        <v>2536</v>
      </c>
      <c r="D2317" s="40" t="s">
        <v>586</v>
      </c>
      <c r="E2317" s="43" t="s">
        <v>1999</v>
      </c>
      <c r="F2317" s="18" t="s">
        <v>6</v>
      </c>
      <c r="G2317" s="10">
        <v>0.85350000000000004</v>
      </c>
      <c r="H2317" s="36">
        <f>(Reference!B$12*List!$G2317)+Reference!B$13</f>
        <v>848.64528986706989</v>
      </c>
      <c r="I2317" s="36">
        <f>(Reference!C$12*List!$G2317)+Reference!C$13</f>
        <v>1266.3696625477837</v>
      </c>
      <c r="J2317" s="36">
        <f>(Reference!D$12*List!$G2317)+Reference!D$13</f>
        <v>1515.6746595057691</v>
      </c>
      <c r="K2317" s="36">
        <f>(Reference!E$12*List!$G2317)+Reference!E$13</f>
        <v>1874.6738551252683</v>
      </c>
      <c r="L2317" s="36">
        <f>(Reference!F$12*List!$G2317)+Reference!F$13</f>
        <v>1952.7894208387704</v>
      </c>
      <c r="M2317" s="36">
        <f>(Reference!G$12*List!$G2317)+Reference!G$13</f>
        <v>2211.5126065707241</v>
      </c>
      <c r="N2317" s="36">
        <f>(Reference!H$12*List!$G2317)+Reference!H$13</f>
        <v>2295.7222944320879</v>
      </c>
      <c r="O2317" s="36">
        <f>(Reference!I$12*List!$G2317)+Reference!I$13</f>
        <v>2386.0261044413137</v>
      </c>
      <c r="P2317" s="36">
        <f>(Reference!J$12*List!$G2317)+Reference!J$13</f>
        <v>2762.1996442956965</v>
      </c>
      <c r="Q2317" s="36">
        <f>(Reference!K$12*List!$G2317)+Reference!K$13</f>
        <v>2849.7333987831671</v>
      </c>
      <c r="R2317" s="36">
        <f>(Reference!L$12*List!$G2317)+Reference!L$13</f>
        <v>3074.6619071497053</v>
      </c>
      <c r="S2317" s="36">
        <f>(Reference!M$12*List!$G2317)+Reference!M$13</f>
        <v>3673.5479109532212</v>
      </c>
      <c r="T2317" s="36">
        <f>(Reference!N$12*List!$G2317)+Reference!N$13</f>
        <v>14818.589297183877</v>
      </c>
      <c r="U2317" s="12">
        <f>(Reference!O$12*List!$G2317)+Reference!O$13</f>
        <v>550.78675972375572</v>
      </c>
      <c r="V2317" s="12">
        <f>(Reference!P$12*List!$G2317)+Reference!P$13</f>
        <v>776.10861597438316</v>
      </c>
      <c r="W2317" s="12">
        <f>(Reference!Q$12*List!$G2317)+Reference!Q$13</f>
        <v>388.05430798719158</v>
      </c>
      <c r="X2317" s="54"/>
      <c r="Y2317" s="1" t="str">
        <f t="shared" si="73"/>
        <v>Luzerne County, Pennsylvania</v>
      </c>
      <c r="Z2317" s="40" t="s">
        <v>586</v>
      </c>
      <c r="AA2317" s="40" t="s">
        <v>2225</v>
      </c>
      <c r="AB2317" s="43" t="s">
        <v>1999</v>
      </c>
      <c r="AC2317" s="62"/>
      <c r="AD2317" s="57">
        <f t="shared" si="72"/>
        <v>0.85350000000000004</v>
      </c>
    </row>
    <row r="2318" spans="1:30" x14ac:dyDescent="0.3">
      <c r="A2318" s="47">
        <v>39510</v>
      </c>
      <c r="B2318" s="28">
        <v>48700</v>
      </c>
      <c r="C2318" s="49" t="s">
        <v>2539</v>
      </c>
      <c r="D2318" s="40" t="s">
        <v>587</v>
      </c>
      <c r="E2318" s="43" t="s">
        <v>1999</v>
      </c>
      <c r="F2318" s="18" t="s">
        <v>6</v>
      </c>
      <c r="G2318" s="10">
        <v>0.87819999999999998</v>
      </c>
      <c r="H2318" s="36">
        <f>(Reference!B$12*List!$G2318)+Reference!B$13</f>
        <v>867.24771329275143</v>
      </c>
      <c r="I2318" s="36">
        <f>(Reference!C$12*List!$G2318)+Reference!C$13</f>
        <v>1294.1286626358433</v>
      </c>
      <c r="J2318" s="36">
        <f>(Reference!D$12*List!$G2318)+Reference!D$13</f>
        <v>1548.8984599891471</v>
      </c>
      <c r="K2318" s="36">
        <f>(Reference!E$12*List!$G2318)+Reference!E$13</f>
        <v>1915.7669681779048</v>
      </c>
      <c r="L2318" s="36">
        <f>(Reference!F$12*List!$G2318)+Reference!F$13</f>
        <v>1995.5948380152734</v>
      </c>
      <c r="M2318" s="36">
        <f>(Reference!G$12*List!$G2318)+Reference!G$13</f>
        <v>2259.9892721574797</v>
      </c>
      <c r="N2318" s="36">
        <f>(Reference!H$12*List!$G2318)+Reference!H$13</f>
        <v>2346.0448481523736</v>
      </c>
      <c r="O2318" s="36">
        <f>(Reference!I$12*List!$G2318)+Reference!I$13</f>
        <v>2438.328130304792</v>
      </c>
      <c r="P2318" s="36">
        <f>(Reference!J$12*List!$G2318)+Reference!J$13</f>
        <v>2822.7474467556667</v>
      </c>
      <c r="Q2318" s="36">
        <f>(Reference!K$12*List!$G2318)+Reference!K$13</f>
        <v>2912.199953381938</v>
      </c>
      <c r="R2318" s="36">
        <f>(Reference!L$12*List!$G2318)+Reference!L$13</f>
        <v>3142.0589261051409</v>
      </c>
      <c r="S2318" s="36">
        <f>(Reference!M$12*List!$G2318)+Reference!M$13</f>
        <v>3754.0725948582999</v>
      </c>
      <c r="T2318" s="36">
        <f>(Reference!N$12*List!$G2318)+Reference!N$13</f>
        <v>15143.414846761447</v>
      </c>
      <c r="U2318" s="12">
        <f>(Reference!O$12*List!$G2318)+Reference!O$13</f>
        <v>562.86008251712826</v>
      </c>
      <c r="V2318" s="12">
        <f>(Reference!P$12*List!$G2318)+Reference!P$13</f>
        <v>793.12102536504449</v>
      </c>
      <c r="W2318" s="12">
        <f>(Reference!Q$12*List!$G2318)+Reference!Q$13</f>
        <v>396.56051268252224</v>
      </c>
      <c r="X2318" s="54"/>
      <c r="Y2318" s="1" t="str">
        <f t="shared" si="73"/>
        <v>Lycoming County, Pennsylvania</v>
      </c>
      <c r="Z2318" s="40" t="s">
        <v>587</v>
      </c>
      <c r="AA2318" s="40" t="s">
        <v>2225</v>
      </c>
      <c r="AB2318" s="43" t="s">
        <v>1999</v>
      </c>
      <c r="AC2318" s="62"/>
      <c r="AD2318" s="57">
        <f t="shared" si="72"/>
        <v>0.87819999999999998</v>
      </c>
    </row>
    <row r="2319" spans="1:30" x14ac:dyDescent="0.3">
      <c r="A2319" s="47">
        <v>39520</v>
      </c>
      <c r="B2319" s="19">
        <v>99939</v>
      </c>
      <c r="C2319" s="49" t="s">
        <v>1999</v>
      </c>
      <c r="D2319" s="41" t="s">
        <v>1688</v>
      </c>
      <c r="E2319" s="44" t="s">
        <v>1999</v>
      </c>
      <c r="F2319" s="18" t="s">
        <v>7</v>
      </c>
      <c r="G2319" s="16">
        <v>0.79620000000000002</v>
      </c>
      <c r="H2319" s="36">
        <f>(Reference!B$12*List!$G2319)+Reference!B$13</f>
        <v>805.49068005769527</v>
      </c>
      <c r="I2319" s="36">
        <f>(Reference!C$12*List!$G2319)+Reference!C$13</f>
        <v>1201.9732777281151</v>
      </c>
      <c r="J2319" s="36">
        <f>(Reference!D$12*List!$G2319)+Reference!D$13</f>
        <v>1438.60082275688</v>
      </c>
      <c r="K2319" s="36">
        <f>(Reference!E$12*List!$G2319)+Reference!E$13</f>
        <v>1779.3444875983016</v>
      </c>
      <c r="L2319" s="36">
        <f>(Reference!F$12*List!$G2319)+Reference!F$13</f>
        <v>1853.4877850406481</v>
      </c>
      <c r="M2319" s="36">
        <f>(Reference!G$12*List!$G2319)+Reference!G$13</f>
        <v>2099.0545928816109</v>
      </c>
      <c r="N2319" s="36">
        <f>(Reference!H$12*List!$G2319)+Reference!H$13</f>
        <v>2178.9821192024378</v>
      </c>
      <c r="O2319" s="36">
        <f>(Reference!I$12*List!$G2319)+Reference!I$13</f>
        <v>2264.6938744017457</v>
      </c>
      <c r="P2319" s="36">
        <f>(Reference!J$12*List!$G2319)+Reference!J$13</f>
        <v>2621.7385479007048</v>
      </c>
      <c r="Q2319" s="36">
        <f>(Reference!K$12*List!$G2319)+Reference!K$13</f>
        <v>2704.821108155249</v>
      </c>
      <c r="R2319" s="36">
        <f>(Reference!L$12*List!$G2319)+Reference!L$13</f>
        <v>2918.3117376700902</v>
      </c>
      <c r="S2319" s="36">
        <f>(Reference!M$12*List!$G2319)+Reference!M$13</f>
        <v>3486.7436847280792</v>
      </c>
      <c r="T2319" s="36">
        <f>(Reference!N$12*List!$G2319)+Reference!N$13</f>
        <v>14065.046625491781</v>
      </c>
      <c r="U2319" s="12">
        <f>(Reference!O$12*List!$G2319)+Reference!O$13</f>
        <v>522.77860603710576</v>
      </c>
      <c r="V2319" s="12">
        <f>(Reference!P$12*List!$G2319)+Reference!P$13</f>
        <v>736.64258123410377</v>
      </c>
      <c r="W2319" s="12">
        <f>(Reference!Q$12*List!$G2319)+Reference!Q$13</f>
        <v>368.32129061705189</v>
      </c>
      <c r="X2319" s="54"/>
      <c r="Y2319" s="1" t="str">
        <f t="shared" si="73"/>
        <v>Mc Kean County, Pennsylvania</v>
      </c>
      <c r="Z2319" s="41" t="s">
        <v>1688</v>
      </c>
      <c r="AA2319" s="40" t="s">
        <v>2225</v>
      </c>
      <c r="AB2319" s="44" t="s">
        <v>1999</v>
      </c>
      <c r="AC2319" s="63"/>
      <c r="AD2319" s="57">
        <f t="shared" si="72"/>
        <v>0.79620000000000002</v>
      </c>
    </row>
    <row r="2320" spans="1:30" x14ac:dyDescent="0.3">
      <c r="A2320" s="47">
        <v>39530</v>
      </c>
      <c r="B2320" s="28">
        <v>49660</v>
      </c>
      <c r="C2320" s="49" t="s">
        <v>2510</v>
      </c>
      <c r="D2320" s="40" t="s">
        <v>254</v>
      </c>
      <c r="E2320" s="43" t="s">
        <v>1999</v>
      </c>
      <c r="F2320" s="18" t="s">
        <v>6</v>
      </c>
      <c r="G2320" s="10">
        <v>0.79049999999999998</v>
      </c>
      <c r="H2320" s="36">
        <f>(Reference!B$12*List!$G2320)+Reference!B$13</f>
        <v>801.19781311330723</v>
      </c>
      <c r="I2320" s="36">
        <f>(Reference!C$12*List!$G2320)+Reference!C$13</f>
        <v>1195.5673546308706</v>
      </c>
      <c r="J2320" s="36">
        <f>(Reference!D$12*List!$G2320)+Reference!D$13</f>
        <v>1430.9337918761005</v>
      </c>
      <c r="K2320" s="36">
        <f>(Reference!E$12*List!$G2320)+Reference!E$13</f>
        <v>1769.8614615092315</v>
      </c>
      <c r="L2320" s="36">
        <f>(Reference!F$12*List!$G2320)+Reference!F$13</f>
        <v>1843.6096118460705</v>
      </c>
      <c r="M2320" s="36">
        <f>(Reference!G$12*List!$G2320)+Reference!G$13</f>
        <v>2087.8676700538981</v>
      </c>
      <c r="N2320" s="36">
        <f>(Reference!H$12*List!$G2320)+Reference!H$13</f>
        <v>2167.3692221900642</v>
      </c>
      <c r="O2320" s="36">
        <f>(Reference!I$12*List!$G2320)+Reference!I$13</f>
        <v>2252.6241761255583</v>
      </c>
      <c r="P2320" s="36">
        <f>(Reference!J$12*List!$G2320)+Reference!J$13</f>
        <v>2607.7659781022503</v>
      </c>
      <c r="Q2320" s="36">
        <f>(Reference!K$12*List!$G2320)+Reference!K$13</f>
        <v>2690.405749401687</v>
      </c>
      <c r="R2320" s="36">
        <f>(Reference!L$12*List!$G2320)+Reference!L$13</f>
        <v>2902.7585794496053</v>
      </c>
      <c r="S2320" s="36">
        <f>(Reference!M$12*List!$G2320)+Reference!M$13</f>
        <v>3468.1610653653684</v>
      </c>
      <c r="T2320" s="36">
        <f>(Reference!N$12*List!$G2320)+Reference!N$13</f>
        <v>13990.086883281572</v>
      </c>
      <c r="U2320" s="12">
        <f>(Reference!O$12*List!$G2320)+Reference!O$13</f>
        <v>519.99245462325052</v>
      </c>
      <c r="V2320" s="12">
        <f>(Reference!P$12*List!$G2320)+Reference!P$13</f>
        <v>732.7166406054896</v>
      </c>
      <c r="W2320" s="12">
        <f>(Reference!Q$12*List!$G2320)+Reference!Q$13</f>
        <v>366.3583203027448</v>
      </c>
      <c r="X2320" s="54"/>
      <c r="Y2320" s="1" t="str">
        <f t="shared" si="73"/>
        <v>Mercer County, Pennsylvania</v>
      </c>
      <c r="Z2320" s="40" t="s">
        <v>254</v>
      </c>
      <c r="AA2320" s="40" t="s">
        <v>2225</v>
      </c>
      <c r="AB2320" s="43" t="s">
        <v>1999</v>
      </c>
      <c r="AC2320" s="62"/>
      <c r="AD2320" s="57">
        <f t="shared" si="72"/>
        <v>0.79049999999999998</v>
      </c>
    </row>
    <row r="2321" spans="1:30" x14ac:dyDescent="0.3">
      <c r="A2321" s="47">
        <v>39540</v>
      </c>
      <c r="B2321" s="19">
        <v>99939</v>
      </c>
      <c r="C2321" s="49" t="s">
        <v>1999</v>
      </c>
      <c r="D2321" s="41" t="s">
        <v>1689</v>
      </c>
      <c r="E2321" s="44" t="s">
        <v>1999</v>
      </c>
      <c r="F2321" s="18" t="s">
        <v>7</v>
      </c>
      <c r="G2321" s="16">
        <v>0.79620000000000002</v>
      </c>
      <c r="H2321" s="36">
        <f>(Reference!B$12*List!$G2321)+Reference!B$13</f>
        <v>805.49068005769527</v>
      </c>
      <c r="I2321" s="36">
        <f>(Reference!C$12*List!$G2321)+Reference!C$13</f>
        <v>1201.9732777281151</v>
      </c>
      <c r="J2321" s="36">
        <f>(Reference!D$12*List!$G2321)+Reference!D$13</f>
        <v>1438.60082275688</v>
      </c>
      <c r="K2321" s="36">
        <f>(Reference!E$12*List!$G2321)+Reference!E$13</f>
        <v>1779.3444875983016</v>
      </c>
      <c r="L2321" s="36">
        <f>(Reference!F$12*List!$G2321)+Reference!F$13</f>
        <v>1853.4877850406481</v>
      </c>
      <c r="M2321" s="36">
        <f>(Reference!G$12*List!$G2321)+Reference!G$13</f>
        <v>2099.0545928816109</v>
      </c>
      <c r="N2321" s="36">
        <f>(Reference!H$12*List!$G2321)+Reference!H$13</f>
        <v>2178.9821192024378</v>
      </c>
      <c r="O2321" s="36">
        <f>(Reference!I$12*List!$G2321)+Reference!I$13</f>
        <v>2264.6938744017457</v>
      </c>
      <c r="P2321" s="36">
        <f>(Reference!J$12*List!$G2321)+Reference!J$13</f>
        <v>2621.7385479007048</v>
      </c>
      <c r="Q2321" s="36">
        <f>(Reference!K$12*List!$G2321)+Reference!K$13</f>
        <v>2704.821108155249</v>
      </c>
      <c r="R2321" s="36">
        <f>(Reference!L$12*List!$G2321)+Reference!L$13</f>
        <v>2918.3117376700902</v>
      </c>
      <c r="S2321" s="36">
        <f>(Reference!M$12*List!$G2321)+Reference!M$13</f>
        <v>3486.7436847280792</v>
      </c>
      <c r="T2321" s="36">
        <f>(Reference!N$12*List!$G2321)+Reference!N$13</f>
        <v>14065.046625491781</v>
      </c>
      <c r="U2321" s="12">
        <f>(Reference!O$12*List!$G2321)+Reference!O$13</f>
        <v>522.77860603710576</v>
      </c>
      <c r="V2321" s="12">
        <f>(Reference!P$12*List!$G2321)+Reference!P$13</f>
        <v>736.64258123410377</v>
      </c>
      <c r="W2321" s="12">
        <f>(Reference!Q$12*List!$G2321)+Reference!Q$13</f>
        <v>368.32129061705189</v>
      </c>
      <c r="X2321" s="54"/>
      <c r="Y2321" s="1" t="str">
        <f t="shared" si="73"/>
        <v>Mifflin County, Pennsylvania</v>
      </c>
      <c r="Z2321" s="41" t="s">
        <v>1689</v>
      </c>
      <c r="AA2321" s="40" t="s">
        <v>2225</v>
      </c>
      <c r="AB2321" s="44" t="s">
        <v>1999</v>
      </c>
      <c r="AC2321" s="63"/>
      <c r="AD2321" s="57">
        <f t="shared" si="72"/>
        <v>0.79620000000000002</v>
      </c>
    </row>
    <row r="2322" spans="1:30" x14ac:dyDescent="0.3">
      <c r="A2322" s="47">
        <v>39550</v>
      </c>
      <c r="B2322" s="28">
        <v>20700</v>
      </c>
      <c r="C2322" s="49" t="s">
        <v>2540</v>
      </c>
      <c r="D2322" s="40" t="s">
        <v>207</v>
      </c>
      <c r="E2322" s="43" t="s">
        <v>1999</v>
      </c>
      <c r="F2322" s="18" t="s">
        <v>6</v>
      </c>
      <c r="G2322" s="10">
        <v>0.88939999999999997</v>
      </c>
      <c r="H2322" s="36">
        <f>(Reference!B$12*List!$G2322)+Reference!B$13</f>
        <v>875.68282027119812</v>
      </c>
      <c r="I2322" s="36">
        <f>(Reference!C$12*List!$G2322)+Reference!C$13</f>
        <v>1306.7157395988497</v>
      </c>
      <c r="J2322" s="36">
        <f>(Reference!D$12*List!$G2322)+Reference!D$13</f>
        <v>1563.9635031233104</v>
      </c>
      <c r="K2322" s="36">
        <f>(Reference!E$12*List!$G2322)+Reference!E$13</f>
        <v>1934.4002825985335</v>
      </c>
      <c r="L2322" s="36">
        <f>(Reference!F$12*List!$G2322)+Reference!F$13</f>
        <v>2015.0045818361978</v>
      </c>
      <c r="M2322" s="36">
        <f>(Reference!G$12*List!$G2322)+Reference!G$13</f>
        <v>2281.9705942049154</v>
      </c>
      <c r="N2322" s="36">
        <f>(Reference!H$12*List!$G2322)+Reference!H$13</f>
        <v>2368.8631721065108</v>
      </c>
      <c r="O2322" s="36">
        <f>(Reference!I$12*List!$G2322)+Reference!I$13</f>
        <v>2462.0440286720373</v>
      </c>
      <c r="P2322" s="36">
        <f>(Reference!J$12*List!$G2322)+Reference!J$13</f>
        <v>2850.2023207456127</v>
      </c>
      <c r="Q2322" s="36">
        <f>(Reference!K$12*List!$G2322)+Reference!K$13</f>
        <v>2940.5248688275342</v>
      </c>
      <c r="R2322" s="36">
        <f>(Reference!L$12*List!$G2322)+Reference!L$13</f>
        <v>3172.6195176962701</v>
      </c>
      <c r="S2322" s="36">
        <f>(Reference!M$12*List!$G2322)+Reference!M$13</f>
        <v>3790.5858118516958</v>
      </c>
      <c r="T2322" s="36">
        <f>(Reference!N$12*List!$G2322)+Reference!N$13</f>
        <v>15290.704164788523</v>
      </c>
      <c r="U2322" s="12">
        <f>(Reference!O$12*List!$G2322)+Reference!O$13</f>
        <v>568.33462564610704</v>
      </c>
      <c r="V2322" s="12">
        <f>(Reference!P$12*List!$G2322)+Reference!P$13</f>
        <v>800.83515431951446</v>
      </c>
      <c r="W2322" s="12">
        <f>(Reference!Q$12*List!$G2322)+Reference!Q$13</f>
        <v>400.41757715975723</v>
      </c>
      <c r="X2322" s="54"/>
      <c r="Y2322" s="1" t="str">
        <f t="shared" si="73"/>
        <v>Monroe County, Pennsylvania</v>
      </c>
      <c r="Z2322" s="40" t="s">
        <v>207</v>
      </c>
      <c r="AA2322" s="40" t="s">
        <v>2225</v>
      </c>
      <c r="AB2322" s="43" t="s">
        <v>1999</v>
      </c>
      <c r="AC2322" s="62"/>
      <c r="AD2322" s="57">
        <f t="shared" si="72"/>
        <v>0.88939999999999997</v>
      </c>
    </row>
    <row r="2323" spans="1:30" x14ac:dyDescent="0.3">
      <c r="A2323" s="47">
        <v>39560</v>
      </c>
      <c r="B2323" s="28">
        <v>33874</v>
      </c>
      <c r="C2323" s="49" t="s">
        <v>2528</v>
      </c>
      <c r="D2323" s="40" t="s">
        <v>33</v>
      </c>
      <c r="E2323" s="43" t="s">
        <v>1999</v>
      </c>
      <c r="F2323" s="18" t="s">
        <v>6</v>
      </c>
      <c r="G2323" s="10">
        <v>1.0102</v>
      </c>
      <c r="H2323" s="36">
        <f>(Reference!B$12*List!$G2323)+Reference!B$13</f>
        <v>966.66147411015891</v>
      </c>
      <c r="I2323" s="36">
        <f>(Reference!C$12*List!$G2323)+Reference!C$13</f>
        <v>1442.4763554141373</v>
      </c>
      <c r="J2323" s="36">
        <f>(Reference!D$12*List!$G2323)+Reference!D$13</f>
        <v>1726.4507540703573</v>
      </c>
      <c r="K2323" s="36">
        <f>(Reference!E$12*List!$G2323)+Reference!E$13</f>
        <v>2135.3738881353147</v>
      </c>
      <c r="L2323" s="36">
        <f>(Reference!F$12*List!$G2323)+Reference!F$13</f>
        <v>2224.3525330475968</v>
      </c>
      <c r="M2323" s="36">
        <f>(Reference!G$12*List!$G2323)+Reference!G$13</f>
        <v>2519.05485343083</v>
      </c>
      <c r="N2323" s="36">
        <f>(Reference!H$12*List!$G2323)+Reference!H$13</f>
        <v>2614.9750947547086</v>
      </c>
      <c r="O2323" s="36">
        <f>(Reference!I$12*List!$G2323)+Reference!I$13</f>
        <v>2717.8369324901832</v>
      </c>
      <c r="P2323" s="36">
        <f>(Reference!J$12*List!$G2323)+Reference!J$13</f>
        <v>3146.3227473514589</v>
      </c>
      <c r="Q2323" s="36">
        <f>(Reference!K$12*List!$G2323)+Reference!K$13</f>
        <v>3246.0293139907544</v>
      </c>
      <c r="R2323" s="36">
        <f>(Reference!L$12*List!$G2323)+Reference!L$13</f>
        <v>3502.2373270005883</v>
      </c>
      <c r="S2323" s="36">
        <f>(Reference!M$12*List!$G2323)+Reference!M$13</f>
        <v>4184.4069379947532</v>
      </c>
      <c r="T2323" s="36">
        <f>(Reference!N$12*List!$G2323)+Reference!N$13</f>
        <v>16879.324666366272</v>
      </c>
      <c r="U2323" s="12">
        <f>(Reference!O$12*List!$G2323)+Reference!O$13</f>
        <v>627.38148368009138</v>
      </c>
      <c r="V2323" s="12">
        <f>(Reference!P$12*List!$G2323)+Reference!P$13</f>
        <v>884.03754518558344</v>
      </c>
      <c r="W2323" s="12">
        <f>(Reference!Q$12*List!$G2323)+Reference!Q$13</f>
        <v>442.01877259279172</v>
      </c>
      <c r="X2323" s="54"/>
      <c r="Y2323" s="1" t="str">
        <f t="shared" si="73"/>
        <v>Montgomery County, Pennsylvania</v>
      </c>
      <c r="Z2323" s="40" t="s">
        <v>33</v>
      </c>
      <c r="AA2323" s="40" t="s">
        <v>2225</v>
      </c>
      <c r="AB2323" s="43" t="s">
        <v>1999</v>
      </c>
      <c r="AC2323" s="62"/>
      <c r="AD2323" s="57">
        <f t="shared" si="72"/>
        <v>1.0102</v>
      </c>
    </row>
    <row r="2324" spans="1:30" x14ac:dyDescent="0.3">
      <c r="A2324" s="47">
        <v>39580</v>
      </c>
      <c r="B2324" s="28">
        <v>14100</v>
      </c>
      <c r="C2324" s="49" t="s">
        <v>2531</v>
      </c>
      <c r="D2324" s="40" t="s">
        <v>902</v>
      </c>
      <c r="E2324" s="43" t="s">
        <v>1999</v>
      </c>
      <c r="F2324" s="18" t="s">
        <v>6</v>
      </c>
      <c r="G2324" s="10">
        <v>0.90890000000000004</v>
      </c>
      <c r="H2324" s="36">
        <f>(Reference!B$12*List!$G2324)+Reference!B$13</f>
        <v>890.36894402831513</v>
      </c>
      <c r="I2324" s="36">
        <f>(Reference!C$12*List!$G2324)+Reference!C$13</f>
        <v>1328.6307396683706</v>
      </c>
      <c r="J2324" s="36">
        <f>(Reference!D$12*List!$G2324)+Reference!D$13</f>
        <v>1590.1928192943983</v>
      </c>
      <c r="K2324" s="36">
        <f>(Reference!E$12*List!$G2324)+Reference!E$13</f>
        <v>1966.8422139558782</v>
      </c>
      <c r="L2324" s="36">
        <f>(Reference!F$12*List!$G2324)+Reference!F$13</f>
        <v>2048.7983322387004</v>
      </c>
      <c r="M2324" s="36">
        <f>(Reference!G$12*List!$G2324)+Reference!G$13</f>
        <v>2320.2416459839333</v>
      </c>
      <c r="N2324" s="36">
        <f>(Reference!H$12*List!$G2324)+Reference!H$13</f>
        <v>2408.5915039909469</v>
      </c>
      <c r="O2324" s="36">
        <f>(Reference!I$12*List!$G2324)+Reference!I$13</f>
        <v>2503.3351017221521</v>
      </c>
      <c r="P2324" s="36">
        <f>(Reference!J$12*List!$G2324)+Reference!J$13</f>
        <v>2898.0032174245366</v>
      </c>
      <c r="Q2324" s="36">
        <f>(Reference!K$12*List!$G2324)+Reference!K$13</f>
        <v>2989.8405698265642</v>
      </c>
      <c r="R2324" s="36">
        <f>(Reference!L$12*List!$G2324)+Reference!L$13</f>
        <v>3225.827690555825</v>
      </c>
      <c r="S2324" s="36">
        <f>(Reference!M$12*List!$G2324)+Reference!M$13</f>
        <v>3854.1579307241268</v>
      </c>
      <c r="T2324" s="36">
        <f>(Reference!N$12*List!$G2324)+Reference!N$13</f>
        <v>15547.145388139237</v>
      </c>
      <c r="U2324" s="12">
        <f>(Reference!O$12*List!$G2324)+Reference!O$13</f>
        <v>577.86619627245386</v>
      </c>
      <c r="V2324" s="12">
        <f>(Reference!P$12*List!$G2324)+Reference!P$13</f>
        <v>814.26600383845789</v>
      </c>
      <c r="W2324" s="12">
        <f>(Reference!Q$12*List!$G2324)+Reference!Q$13</f>
        <v>407.13300191922895</v>
      </c>
      <c r="X2324" s="54"/>
      <c r="Y2324" s="1" t="str">
        <f t="shared" si="73"/>
        <v>Montour County, Pennsylvania</v>
      </c>
      <c r="Z2324" s="40" t="s">
        <v>902</v>
      </c>
      <c r="AA2324" s="40" t="s">
        <v>2225</v>
      </c>
      <c r="AB2324" s="43" t="s">
        <v>1999</v>
      </c>
      <c r="AC2324" s="62"/>
      <c r="AD2324" s="57">
        <f t="shared" si="72"/>
        <v>0.90890000000000004</v>
      </c>
    </row>
    <row r="2325" spans="1:30" x14ac:dyDescent="0.3">
      <c r="A2325" s="47">
        <v>39590</v>
      </c>
      <c r="B2325" s="28">
        <v>10900</v>
      </c>
      <c r="C2325" s="49" t="s">
        <v>2469</v>
      </c>
      <c r="D2325" s="40" t="s">
        <v>588</v>
      </c>
      <c r="E2325" s="43" t="s">
        <v>1999</v>
      </c>
      <c r="F2325" s="18" t="s">
        <v>6</v>
      </c>
      <c r="G2325" s="10">
        <v>0.92349999999999999</v>
      </c>
      <c r="H2325" s="36">
        <f>(Reference!B$12*List!$G2325)+Reference!B$13</f>
        <v>901.36470848236172</v>
      </c>
      <c r="I2325" s="36">
        <f>(Reference!C$12*List!$G2325)+Reference!C$13</f>
        <v>1345.038893566576</v>
      </c>
      <c r="J2325" s="36">
        <f>(Reference!D$12*List!$G2325)+Reference!D$13</f>
        <v>1609.8311790942896</v>
      </c>
      <c r="K2325" s="36">
        <f>(Reference!E$12*List!$G2325)+Reference!E$13</f>
        <v>1991.1320702541977</v>
      </c>
      <c r="L2325" s="36">
        <f>(Reference!F$12*List!$G2325)+Reference!F$13</f>
        <v>2074.1003197195482</v>
      </c>
      <c r="M2325" s="36">
        <f>(Reference!G$12*List!$G2325)+Reference!G$13</f>
        <v>2348.8958693671975</v>
      </c>
      <c r="N2325" s="36">
        <f>(Reference!H$12*List!$G2325)+Reference!H$13</f>
        <v>2438.3368191454474</v>
      </c>
      <c r="O2325" s="36">
        <f>(Reference!I$12*List!$G2325)+Reference!I$13</f>
        <v>2534.2504692365969</v>
      </c>
      <c r="P2325" s="36">
        <f>(Reference!J$12*List!$G2325)+Reference!J$13</f>
        <v>2933.792606732859</v>
      </c>
      <c r="Q2325" s="36">
        <f>(Reference!K$12*List!$G2325)+Reference!K$13</f>
        <v>3026.7641203181456</v>
      </c>
      <c r="R2325" s="36">
        <f>(Reference!L$12*List!$G2325)+Reference!L$13</f>
        <v>3265.6656045942609</v>
      </c>
      <c r="S2325" s="36">
        <f>(Reference!M$12*List!$G2325)+Reference!M$13</f>
        <v>3901.7555171619465</v>
      </c>
      <c r="T2325" s="36">
        <f>(Reference!N$12*List!$G2325)+Reference!N$13</f>
        <v>15739.147534853102</v>
      </c>
      <c r="U2325" s="12">
        <f>(Reference!O$12*List!$G2325)+Reference!O$13</f>
        <v>585.00265427987244</v>
      </c>
      <c r="V2325" s="12">
        <f>(Reference!P$12*List!$G2325)+Reference!P$13</f>
        <v>824.32192193982041</v>
      </c>
      <c r="W2325" s="12">
        <f>(Reference!Q$12*List!$G2325)+Reference!Q$13</f>
        <v>412.16096096991021</v>
      </c>
      <c r="X2325" s="54"/>
      <c r="Y2325" s="1" t="str">
        <f t="shared" si="73"/>
        <v>Northampton County, Pennsylvania</v>
      </c>
      <c r="Z2325" s="40" t="s">
        <v>588</v>
      </c>
      <c r="AA2325" s="40" t="s">
        <v>2225</v>
      </c>
      <c r="AB2325" s="43" t="s">
        <v>1999</v>
      </c>
      <c r="AC2325" s="62"/>
      <c r="AD2325" s="57">
        <f t="shared" si="72"/>
        <v>0.92349999999999999</v>
      </c>
    </row>
    <row r="2326" spans="1:30" x14ac:dyDescent="0.3">
      <c r="A2326" s="47">
        <v>39600</v>
      </c>
      <c r="B2326" s="19">
        <v>99939</v>
      </c>
      <c r="C2326" s="49" t="s">
        <v>1999</v>
      </c>
      <c r="D2326" s="41" t="s">
        <v>1690</v>
      </c>
      <c r="E2326" s="44" t="s">
        <v>1999</v>
      </c>
      <c r="F2326" s="18" t="s">
        <v>7</v>
      </c>
      <c r="G2326" s="16">
        <v>0.79620000000000002</v>
      </c>
      <c r="H2326" s="36">
        <f>(Reference!B$12*List!$G2326)+Reference!B$13</f>
        <v>805.49068005769527</v>
      </c>
      <c r="I2326" s="36">
        <f>(Reference!C$12*List!$G2326)+Reference!C$13</f>
        <v>1201.9732777281151</v>
      </c>
      <c r="J2326" s="36">
        <f>(Reference!D$12*List!$G2326)+Reference!D$13</f>
        <v>1438.60082275688</v>
      </c>
      <c r="K2326" s="36">
        <f>(Reference!E$12*List!$G2326)+Reference!E$13</f>
        <v>1779.3444875983016</v>
      </c>
      <c r="L2326" s="36">
        <f>(Reference!F$12*List!$G2326)+Reference!F$13</f>
        <v>1853.4877850406481</v>
      </c>
      <c r="M2326" s="36">
        <f>(Reference!G$12*List!$G2326)+Reference!G$13</f>
        <v>2099.0545928816109</v>
      </c>
      <c r="N2326" s="36">
        <f>(Reference!H$12*List!$G2326)+Reference!H$13</f>
        <v>2178.9821192024378</v>
      </c>
      <c r="O2326" s="36">
        <f>(Reference!I$12*List!$G2326)+Reference!I$13</f>
        <v>2264.6938744017457</v>
      </c>
      <c r="P2326" s="36">
        <f>(Reference!J$12*List!$G2326)+Reference!J$13</f>
        <v>2621.7385479007048</v>
      </c>
      <c r="Q2326" s="36">
        <f>(Reference!K$12*List!$G2326)+Reference!K$13</f>
        <v>2704.821108155249</v>
      </c>
      <c r="R2326" s="36">
        <f>(Reference!L$12*List!$G2326)+Reference!L$13</f>
        <v>2918.3117376700902</v>
      </c>
      <c r="S2326" s="36">
        <f>(Reference!M$12*List!$G2326)+Reference!M$13</f>
        <v>3486.7436847280792</v>
      </c>
      <c r="T2326" s="36">
        <f>(Reference!N$12*List!$G2326)+Reference!N$13</f>
        <v>14065.046625491781</v>
      </c>
      <c r="U2326" s="12">
        <f>(Reference!O$12*List!$G2326)+Reference!O$13</f>
        <v>522.77860603710576</v>
      </c>
      <c r="V2326" s="12">
        <f>(Reference!P$12*List!$G2326)+Reference!P$13</f>
        <v>736.64258123410377</v>
      </c>
      <c r="W2326" s="12">
        <f>(Reference!Q$12*List!$G2326)+Reference!Q$13</f>
        <v>368.32129061705189</v>
      </c>
      <c r="X2326" s="54"/>
      <c r="Y2326" s="1" t="str">
        <f t="shared" si="73"/>
        <v>Northumberland County, Pennsylvania</v>
      </c>
      <c r="Z2326" s="41" t="s">
        <v>1690</v>
      </c>
      <c r="AA2326" s="40" t="s">
        <v>2225</v>
      </c>
      <c r="AB2326" s="44" t="s">
        <v>1999</v>
      </c>
      <c r="AC2326" s="63"/>
      <c r="AD2326" s="57">
        <f t="shared" si="72"/>
        <v>0.79620000000000002</v>
      </c>
    </row>
    <row r="2327" spans="1:30" x14ac:dyDescent="0.3">
      <c r="A2327" s="47">
        <v>39610</v>
      </c>
      <c r="B2327" s="28">
        <v>25420</v>
      </c>
      <c r="C2327" s="49" t="s">
        <v>2532</v>
      </c>
      <c r="D2327" s="40" t="s">
        <v>61</v>
      </c>
      <c r="E2327" s="43" t="s">
        <v>1999</v>
      </c>
      <c r="F2327" s="18" t="s">
        <v>6</v>
      </c>
      <c r="G2327" s="10">
        <v>0.9385</v>
      </c>
      <c r="H2327" s="36">
        <f>(Reference!B$12*List!$G2327)+Reference!B$13</f>
        <v>912.66172675706707</v>
      </c>
      <c r="I2327" s="36">
        <f>(Reference!C$12*List!$G2327)+Reference!C$13</f>
        <v>1361.8965859277455</v>
      </c>
      <c r="J2327" s="36">
        <f>(Reference!D$12*List!$G2327)+Reference!D$13</f>
        <v>1630.0075761489727</v>
      </c>
      <c r="K2327" s="36">
        <f>(Reference!E$12*List!$G2327)+Reference!E$13</f>
        <v>2016.0874020675396</v>
      </c>
      <c r="L2327" s="36">
        <f>(Reference!F$12*List!$G2327)+Reference!F$13</f>
        <v>2100.0955123368576</v>
      </c>
      <c r="M2327" s="36">
        <f>(Reference!G$12*List!$G2327)+Reference!G$13</f>
        <v>2378.3351399664421</v>
      </c>
      <c r="N2327" s="36">
        <f>(Reference!H$12*List!$G2327)+Reference!H$13</f>
        <v>2468.8970744411672</v>
      </c>
      <c r="O2327" s="36">
        <f>(Reference!I$12*List!$G2327)+Reference!I$13</f>
        <v>2566.0128331213004</v>
      </c>
      <c r="P2327" s="36">
        <f>(Reference!J$12*List!$G2327)+Reference!J$13</f>
        <v>2970.5625272551079</v>
      </c>
      <c r="Q2327" s="36">
        <f>(Reference!K$12*List!$G2327)+Reference!K$13</f>
        <v>3064.6992749327837</v>
      </c>
      <c r="R2327" s="36">
        <f>(Reference!L$12*List!$G2327)+Reference!L$13</f>
        <v>3306.5949683323797</v>
      </c>
      <c r="S2327" s="36">
        <f>(Reference!M$12*List!$G2327)+Reference!M$13</f>
        <v>3950.657147063816</v>
      </c>
      <c r="T2327" s="36">
        <f>(Reference!N$12*List!$G2327)+Reference!N$13</f>
        <v>15936.410014353653</v>
      </c>
      <c r="U2327" s="12">
        <f>(Reference!O$12*List!$G2327)+Reference!O$13</f>
        <v>592.33463168475464</v>
      </c>
      <c r="V2327" s="12">
        <f>(Reference!P$12*List!$G2327)+Reference!P$13</f>
        <v>834.65334464669991</v>
      </c>
      <c r="W2327" s="12">
        <f>(Reference!Q$12*List!$G2327)+Reference!Q$13</f>
        <v>417.32667232334995</v>
      </c>
      <c r="X2327" s="54"/>
      <c r="Y2327" s="1" t="str">
        <f t="shared" si="73"/>
        <v>Perry County, Pennsylvania</v>
      </c>
      <c r="Z2327" s="40" t="s">
        <v>61</v>
      </c>
      <c r="AA2327" s="40" t="s">
        <v>2225</v>
      </c>
      <c r="AB2327" s="43" t="s">
        <v>1999</v>
      </c>
      <c r="AC2327" s="62"/>
      <c r="AD2327" s="57">
        <f t="shared" si="72"/>
        <v>0.9385</v>
      </c>
    </row>
    <row r="2328" spans="1:30" x14ac:dyDescent="0.3">
      <c r="A2328" s="47">
        <v>39620</v>
      </c>
      <c r="B2328" s="28">
        <v>37964</v>
      </c>
      <c r="C2328" s="49" t="s">
        <v>2533</v>
      </c>
      <c r="D2328" s="40" t="s">
        <v>589</v>
      </c>
      <c r="E2328" s="43" t="s">
        <v>1999</v>
      </c>
      <c r="F2328" s="18" t="s">
        <v>6</v>
      </c>
      <c r="G2328" s="10">
        <v>1.1035999999999999</v>
      </c>
      <c r="H2328" s="36">
        <f>(Reference!B$12*List!$G2328)+Reference!B$13</f>
        <v>1037.004241233991</v>
      </c>
      <c r="I2328" s="36">
        <f>(Reference!C$12*List!$G2328)+Reference!C$13</f>
        <v>1547.4435865163541</v>
      </c>
      <c r="J2328" s="36">
        <f>(Reference!D$12*List!$G2328)+Reference!D$13</f>
        <v>1852.0824530641835</v>
      </c>
      <c r="K2328" s="36">
        <f>(Reference!E$12*List!$G2328)+Reference!E$13</f>
        <v>2290.7624208930574</v>
      </c>
      <c r="L2328" s="36">
        <f>(Reference!F$12*List!$G2328)+Reference!F$13</f>
        <v>2386.2159324113773</v>
      </c>
      <c r="M2328" s="36">
        <f>(Reference!G$12*List!$G2328)+Reference!G$13</f>
        <v>2702.3633783621244</v>
      </c>
      <c r="N2328" s="36">
        <f>(Reference!H$12*List!$G2328)+Reference!H$13</f>
        <v>2805.2636177293912</v>
      </c>
      <c r="O2328" s="36">
        <f>(Reference!I$12*List!$G2328)+Reference!I$13</f>
        <v>2915.6105849456044</v>
      </c>
      <c r="P2328" s="36">
        <f>(Reference!J$12*List!$G2328)+Reference!J$13</f>
        <v>3375.2767858033299</v>
      </c>
      <c r="Q2328" s="36">
        <f>(Reference!K$12*List!$G2328)+Reference!K$13</f>
        <v>3482.2388767245675</v>
      </c>
      <c r="R2328" s="36">
        <f>(Reference!L$12*List!$G2328)+Reference!L$13</f>
        <v>3757.0908318766096</v>
      </c>
      <c r="S2328" s="36">
        <f>(Reference!M$12*List!$G2328)+Reference!M$13</f>
        <v>4488.9010868503947</v>
      </c>
      <c r="T2328" s="36">
        <f>(Reference!N$12*List!$G2328)+Reference!N$13</f>
        <v>18107.612372056356</v>
      </c>
      <c r="U2328" s="12">
        <f>(Reference!O$12*List!$G2328)+Reference!O$13</f>
        <v>673.03526298782435</v>
      </c>
      <c r="V2328" s="12">
        <f>(Reference!P$12*List!$G2328)+Reference!P$13</f>
        <v>948.36787057375273</v>
      </c>
      <c r="W2328" s="12">
        <f>(Reference!Q$12*List!$G2328)+Reference!Q$13</f>
        <v>474.18393528687636</v>
      </c>
      <c r="X2328" s="54"/>
      <c r="Y2328" s="1" t="str">
        <f t="shared" si="73"/>
        <v>Philadelphia County, Pennsylvania</v>
      </c>
      <c r="Z2328" s="40" t="s">
        <v>589</v>
      </c>
      <c r="AA2328" s="40" t="s">
        <v>2225</v>
      </c>
      <c r="AB2328" s="43" t="s">
        <v>1999</v>
      </c>
      <c r="AC2328" s="62"/>
      <c r="AD2328" s="57">
        <f t="shared" si="72"/>
        <v>1.1035999999999999</v>
      </c>
    </row>
    <row r="2329" spans="1:30" x14ac:dyDescent="0.3">
      <c r="A2329" s="47">
        <v>39630</v>
      </c>
      <c r="B2329" s="28">
        <v>35084</v>
      </c>
      <c r="C2329" s="49" t="s">
        <v>2467</v>
      </c>
      <c r="D2329" s="40" t="s">
        <v>215</v>
      </c>
      <c r="E2329" s="43" t="s">
        <v>1999</v>
      </c>
      <c r="F2329" s="18" t="s">
        <v>6</v>
      </c>
      <c r="G2329" s="10">
        <v>1.1417999999999999</v>
      </c>
      <c r="H2329" s="36">
        <f>(Reference!B$12*List!$G2329)+Reference!B$13</f>
        <v>1065.7739811069075</v>
      </c>
      <c r="I2329" s="36">
        <f>(Reference!C$12*List!$G2329)+Reference!C$13</f>
        <v>1590.3745097294664</v>
      </c>
      <c r="J2329" s="36">
        <f>(Reference!D$12*List!$G2329)+Reference!D$13</f>
        <v>1903.4650108967762</v>
      </c>
      <c r="K2329" s="36">
        <f>(Reference!E$12*List!$G2329)+Reference!E$13</f>
        <v>2354.3153325777021</v>
      </c>
      <c r="L2329" s="36">
        <f>(Reference!F$12*List!$G2329)+Reference!F$13</f>
        <v>2452.4170229434594</v>
      </c>
      <c r="M2329" s="36">
        <f>(Reference!G$12*List!$G2329)+Reference!G$13</f>
        <v>2777.3353874882005</v>
      </c>
      <c r="N2329" s="36">
        <f>(Reference!H$12*List!$G2329)+Reference!H$13</f>
        <v>2883.0904012158248</v>
      </c>
      <c r="O2329" s="36">
        <f>(Reference!I$12*List!$G2329)+Reference!I$13</f>
        <v>2996.4987383053167</v>
      </c>
      <c r="P2329" s="36">
        <f>(Reference!J$12*List!$G2329)+Reference!J$13</f>
        <v>3468.9175167333242</v>
      </c>
      <c r="Q2329" s="36">
        <f>(Reference!K$12*List!$G2329)+Reference!K$13</f>
        <v>3578.8470704765132</v>
      </c>
      <c r="R2329" s="36">
        <f>(Reference!L$12*List!$G2329)+Reference!L$13</f>
        <v>3861.3242781963527</v>
      </c>
      <c r="S2329" s="36">
        <f>(Reference!M$12*List!$G2329)+Reference!M$13</f>
        <v>4613.4372376671563</v>
      </c>
      <c r="T2329" s="36">
        <f>(Reference!N$12*List!$G2329)+Reference!N$13</f>
        <v>18609.974153184419</v>
      </c>
      <c r="U2329" s="12">
        <f>(Reference!O$12*List!$G2329)+Reference!O$13</f>
        <v>691.70736544559099</v>
      </c>
      <c r="V2329" s="12">
        <f>(Reference!P$12*List!$G2329)+Reference!P$13</f>
        <v>974.67856040060565</v>
      </c>
      <c r="W2329" s="12">
        <f>(Reference!Q$12*List!$G2329)+Reference!Q$13</f>
        <v>487.33928020030282</v>
      </c>
      <c r="X2329" s="54"/>
      <c r="Y2329" s="1" t="str">
        <f t="shared" si="73"/>
        <v>Pike County, Pennsylvania</v>
      </c>
      <c r="Z2329" s="40" t="s">
        <v>215</v>
      </c>
      <c r="AA2329" s="40" t="s">
        <v>2225</v>
      </c>
      <c r="AB2329" s="43" t="s">
        <v>1999</v>
      </c>
      <c r="AC2329" s="62"/>
      <c r="AD2329" s="57">
        <f t="shared" si="72"/>
        <v>1.1417999999999999</v>
      </c>
    </row>
    <row r="2330" spans="1:30" x14ac:dyDescent="0.3">
      <c r="A2330" s="47">
        <v>39640</v>
      </c>
      <c r="B2330" s="19">
        <v>99939</v>
      </c>
      <c r="C2330" s="49" t="s">
        <v>1999</v>
      </c>
      <c r="D2330" s="41" t="s">
        <v>741</v>
      </c>
      <c r="E2330" s="44" t="s">
        <v>1999</v>
      </c>
      <c r="F2330" s="18" t="s">
        <v>7</v>
      </c>
      <c r="G2330" s="16">
        <v>0.79620000000000002</v>
      </c>
      <c r="H2330" s="36">
        <f>(Reference!B$12*List!$G2330)+Reference!B$13</f>
        <v>805.49068005769527</v>
      </c>
      <c r="I2330" s="36">
        <f>(Reference!C$12*List!$G2330)+Reference!C$13</f>
        <v>1201.9732777281151</v>
      </c>
      <c r="J2330" s="36">
        <f>(Reference!D$12*List!$G2330)+Reference!D$13</f>
        <v>1438.60082275688</v>
      </c>
      <c r="K2330" s="36">
        <f>(Reference!E$12*List!$G2330)+Reference!E$13</f>
        <v>1779.3444875983016</v>
      </c>
      <c r="L2330" s="36">
        <f>(Reference!F$12*List!$G2330)+Reference!F$13</f>
        <v>1853.4877850406481</v>
      </c>
      <c r="M2330" s="36">
        <f>(Reference!G$12*List!$G2330)+Reference!G$13</f>
        <v>2099.0545928816109</v>
      </c>
      <c r="N2330" s="36">
        <f>(Reference!H$12*List!$G2330)+Reference!H$13</f>
        <v>2178.9821192024378</v>
      </c>
      <c r="O2330" s="36">
        <f>(Reference!I$12*List!$G2330)+Reference!I$13</f>
        <v>2264.6938744017457</v>
      </c>
      <c r="P2330" s="36">
        <f>(Reference!J$12*List!$G2330)+Reference!J$13</f>
        <v>2621.7385479007048</v>
      </c>
      <c r="Q2330" s="36">
        <f>(Reference!K$12*List!$G2330)+Reference!K$13</f>
        <v>2704.821108155249</v>
      </c>
      <c r="R2330" s="36">
        <f>(Reference!L$12*List!$G2330)+Reference!L$13</f>
        <v>2918.3117376700902</v>
      </c>
      <c r="S2330" s="36">
        <f>(Reference!M$12*List!$G2330)+Reference!M$13</f>
        <v>3486.7436847280792</v>
      </c>
      <c r="T2330" s="36">
        <f>(Reference!N$12*List!$G2330)+Reference!N$13</f>
        <v>14065.046625491781</v>
      </c>
      <c r="U2330" s="12">
        <f>(Reference!O$12*List!$G2330)+Reference!O$13</f>
        <v>522.77860603710576</v>
      </c>
      <c r="V2330" s="12">
        <f>(Reference!P$12*List!$G2330)+Reference!P$13</f>
        <v>736.64258123410377</v>
      </c>
      <c r="W2330" s="12">
        <f>(Reference!Q$12*List!$G2330)+Reference!Q$13</f>
        <v>368.32129061705189</v>
      </c>
      <c r="X2330" s="54"/>
      <c r="Y2330" s="1" t="str">
        <f t="shared" si="73"/>
        <v>Potter County, Pennsylvania</v>
      </c>
      <c r="Z2330" s="41" t="s">
        <v>741</v>
      </c>
      <c r="AA2330" s="40" t="s">
        <v>2225</v>
      </c>
      <c r="AB2330" s="44" t="s">
        <v>1999</v>
      </c>
      <c r="AC2330" s="63"/>
      <c r="AD2330" s="57">
        <f t="shared" si="72"/>
        <v>0.79620000000000002</v>
      </c>
    </row>
    <row r="2331" spans="1:30" x14ac:dyDescent="0.3">
      <c r="A2331" s="47">
        <v>39650</v>
      </c>
      <c r="B2331" s="19">
        <v>99939</v>
      </c>
      <c r="C2331" s="49" t="s">
        <v>1999</v>
      </c>
      <c r="D2331" s="41" t="s">
        <v>1691</v>
      </c>
      <c r="E2331" s="44" t="s">
        <v>1999</v>
      </c>
      <c r="F2331" s="18" t="s">
        <v>7</v>
      </c>
      <c r="G2331" s="16">
        <v>0.79620000000000002</v>
      </c>
      <c r="H2331" s="36">
        <f>(Reference!B$12*List!$G2331)+Reference!B$13</f>
        <v>805.49068005769527</v>
      </c>
      <c r="I2331" s="36">
        <f>(Reference!C$12*List!$G2331)+Reference!C$13</f>
        <v>1201.9732777281151</v>
      </c>
      <c r="J2331" s="36">
        <f>(Reference!D$12*List!$G2331)+Reference!D$13</f>
        <v>1438.60082275688</v>
      </c>
      <c r="K2331" s="36">
        <f>(Reference!E$12*List!$G2331)+Reference!E$13</f>
        <v>1779.3444875983016</v>
      </c>
      <c r="L2331" s="36">
        <f>(Reference!F$12*List!$G2331)+Reference!F$13</f>
        <v>1853.4877850406481</v>
      </c>
      <c r="M2331" s="36">
        <f>(Reference!G$12*List!$G2331)+Reference!G$13</f>
        <v>2099.0545928816109</v>
      </c>
      <c r="N2331" s="36">
        <f>(Reference!H$12*List!$G2331)+Reference!H$13</f>
        <v>2178.9821192024378</v>
      </c>
      <c r="O2331" s="36">
        <f>(Reference!I$12*List!$G2331)+Reference!I$13</f>
        <v>2264.6938744017457</v>
      </c>
      <c r="P2331" s="36">
        <f>(Reference!J$12*List!$G2331)+Reference!J$13</f>
        <v>2621.7385479007048</v>
      </c>
      <c r="Q2331" s="36">
        <f>(Reference!K$12*List!$G2331)+Reference!K$13</f>
        <v>2704.821108155249</v>
      </c>
      <c r="R2331" s="36">
        <f>(Reference!L$12*List!$G2331)+Reference!L$13</f>
        <v>2918.3117376700902</v>
      </c>
      <c r="S2331" s="36">
        <f>(Reference!M$12*List!$G2331)+Reference!M$13</f>
        <v>3486.7436847280792</v>
      </c>
      <c r="T2331" s="36">
        <f>(Reference!N$12*List!$G2331)+Reference!N$13</f>
        <v>14065.046625491781</v>
      </c>
      <c r="U2331" s="12">
        <f>(Reference!O$12*List!$G2331)+Reference!O$13</f>
        <v>522.77860603710576</v>
      </c>
      <c r="V2331" s="12">
        <f>(Reference!P$12*List!$G2331)+Reference!P$13</f>
        <v>736.64258123410377</v>
      </c>
      <c r="W2331" s="12">
        <f>(Reference!Q$12*List!$G2331)+Reference!Q$13</f>
        <v>368.32129061705189</v>
      </c>
      <c r="X2331" s="54"/>
      <c r="Y2331" s="1" t="str">
        <f t="shared" si="73"/>
        <v>Schuylkill County, Pennsylvania</v>
      </c>
      <c r="Z2331" s="41" t="s">
        <v>1691</v>
      </c>
      <c r="AA2331" s="40" t="s">
        <v>2225</v>
      </c>
      <c r="AB2331" s="44" t="s">
        <v>1999</v>
      </c>
      <c r="AC2331" s="63"/>
      <c r="AD2331" s="57">
        <f t="shared" si="72"/>
        <v>0.79620000000000002</v>
      </c>
    </row>
    <row r="2332" spans="1:30" x14ac:dyDescent="0.3">
      <c r="A2332" s="47">
        <v>39670</v>
      </c>
      <c r="B2332" s="19">
        <v>99939</v>
      </c>
      <c r="C2332" s="49" t="s">
        <v>1999</v>
      </c>
      <c r="D2332" s="41" t="s">
        <v>1692</v>
      </c>
      <c r="E2332" s="44" t="s">
        <v>1999</v>
      </c>
      <c r="F2332" s="18" t="s">
        <v>7</v>
      </c>
      <c r="G2332" s="16">
        <v>0.79620000000000002</v>
      </c>
      <c r="H2332" s="36">
        <f>(Reference!B$12*List!$G2332)+Reference!B$13</f>
        <v>805.49068005769527</v>
      </c>
      <c r="I2332" s="36">
        <f>(Reference!C$12*List!$G2332)+Reference!C$13</f>
        <v>1201.9732777281151</v>
      </c>
      <c r="J2332" s="36">
        <f>(Reference!D$12*List!$G2332)+Reference!D$13</f>
        <v>1438.60082275688</v>
      </c>
      <c r="K2332" s="36">
        <f>(Reference!E$12*List!$G2332)+Reference!E$13</f>
        <v>1779.3444875983016</v>
      </c>
      <c r="L2332" s="36">
        <f>(Reference!F$12*List!$G2332)+Reference!F$13</f>
        <v>1853.4877850406481</v>
      </c>
      <c r="M2332" s="36">
        <f>(Reference!G$12*List!$G2332)+Reference!G$13</f>
        <v>2099.0545928816109</v>
      </c>
      <c r="N2332" s="36">
        <f>(Reference!H$12*List!$G2332)+Reference!H$13</f>
        <v>2178.9821192024378</v>
      </c>
      <c r="O2332" s="36">
        <f>(Reference!I$12*List!$G2332)+Reference!I$13</f>
        <v>2264.6938744017457</v>
      </c>
      <c r="P2332" s="36">
        <f>(Reference!J$12*List!$G2332)+Reference!J$13</f>
        <v>2621.7385479007048</v>
      </c>
      <c r="Q2332" s="36">
        <f>(Reference!K$12*List!$G2332)+Reference!K$13</f>
        <v>2704.821108155249</v>
      </c>
      <c r="R2332" s="36">
        <f>(Reference!L$12*List!$G2332)+Reference!L$13</f>
        <v>2918.3117376700902</v>
      </c>
      <c r="S2332" s="36">
        <f>(Reference!M$12*List!$G2332)+Reference!M$13</f>
        <v>3486.7436847280792</v>
      </c>
      <c r="T2332" s="36">
        <f>(Reference!N$12*List!$G2332)+Reference!N$13</f>
        <v>14065.046625491781</v>
      </c>
      <c r="U2332" s="12">
        <f>(Reference!O$12*List!$G2332)+Reference!O$13</f>
        <v>522.77860603710576</v>
      </c>
      <c r="V2332" s="12">
        <f>(Reference!P$12*List!$G2332)+Reference!P$13</f>
        <v>736.64258123410377</v>
      </c>
      <c r="W2332" s="12">
        <f>(Reference!Q$12*List!$G2332)+Reference!Q$13</f>
        <v>368.32129061705189</v>
      </c>
      <c r="X2332" s="54"/>
      <c r="Y2332" s="1" t="str">
        <f t="shared" si="73"/>
        <v>Snyder County, Pennsylvania</v>
      </c>
      <c r="Z2332" s="41" t="s">
        <v>1692</v>
      </c>
      <c r="AA2332" s="40" t="s">
        <v>2225</v>
      </c>
      <c r="AB2332" s="44" t="s">
        <v>1999</v>
      </c>
      <c r="AC2332" s="63"/>
      <c r="AD2332" s="57">
        <f t="shared" si="72"/>
        <v>0.79620000000000002</v>
      </c>
    </row>
    <row r="2333" spans="1:30" x14ac:dyDescent="0.3">
      <c r="A2333" s="47">
        <v>39680</v>
      </c>
      <c r="B2333" s="19">
        <v>99939</v>
      </c>
      <c r="C2333" s="49" t="s">
        <v>1999</v>
      </c>
      <c r="D2333" s="41" t="s">
        <v>384</v>
      </c>
      <c r="E2333" s="44" t="s">
        <v>1999</v>
      </c>
      <c r="F2333" s="18" t="s">
        <v>7</v>
      </c>
      <c r="G2333" s="16">
        <v>0.79620000000000002</v>
      </c>
      <c r="H2333" s="36">
        <f>(Reference!B$12*List!$G2333)+Reference!B$13</f>
        <v>805.49068005769527</v>
      </c>
      <c r="I2333" s="36">
        <f>(Reference!C$12*List!$G2333)+Reference!C$13</f>
        <v>1201.9732777281151</v>
      </c>
      <c r="J2333" s="36">
        <f>(Reference!D$12*List!$G2333)+Reference!D$13</f>
        <v>1438.60082275688</v>
      </c>
      <c r="K2333" s="36">
        <f>(Reference!E$12*List!$G2333)+Reference!E$13</f>
        <v>1779.3444875983016</v>
      </c>
      <c r="L2333" s="36">
        <f>(Reference!F$12*List!$G2333)+Reference!F$13</f>
        <v>1853.4877850406481</v>
      </c>
      <c r="M2333" s="36">
        <f>(Reference!G$12*List!$G2333)+Reference!G$13</f>
        <v>2099.0545928816109</v>
      </c>
      <c r="N2333" s="36">
        <f>(Reference!H$12*List!$G2333)+Reference!H$13</f>
        <v>2178.9821192024378</v>
      </c>
      <c r="O2333" s="36">
        <f>(Reference!I$12*List!$G2333)+Reference!I$13</f>
        <v>2264.6938744017457</v>
      </c>
      <c r="P2333" s="36">
        <f>(Reference!J$12*List!$G2333)+Reference!J$13</f>
        <v>2621.7385479007048</v>
      </c>
      <c r="Q2333" s="36">
        <f>(Reference!K$12*List!$G2333)+Reference!K$13</f>
        <v>2704.821108155249</v>
      </c>
      <c r="R2333" s="36">
        <f>(Reference!L$12*List!$G2333)+Reference!L$13</f>
        <v>2918.3117376700902</v>
      </c>
      <c r="S2333" s="36">
        <f>(Reference!M$12*List!$G2333)+Reference!M$13</f>
        <v>3486.7436847280792</v>
      </c>
      <c r="T2333" s="36">
        <f>(Reference!N$12*List!$G2333)+Reference!N$13</f>
        <v>14065.046625491781</v>
      </c>
      <c r="U2333" s="12">
        <f>(Reference!O$12*List!$G2333)+Reference!O$13</f>
        <v>522.77860603710576</v>
      </c>
      <c r="V2333" s="12">
        <f>(Reference!P$12*List!$G2333)+Reference!P$13</f>
        <v>736.64258123410377</v>
      </c>
      <c r="W2333" s="12">
        <f>(Reference!Q$12*List!$G2333)+Reference!Q$13</f>
        <v>368.32129061705189</v>
      </c>
      <c r="X2333" s="54"/>
      <c r="Y2333" s="1" t="str">
        <f t="shared" si="73"/>
        <v>Somerset County, Pennsylvania</v>
      </c>
      <c r="Z2333" s="41" t="s">
        <v>384</v>
      </c>
      <c r="AA2333" s="40" t="s">
        <v>2225</v>
      </c>
      <c r="AB2333" s="44" t="s">
        <v>1999</v>
      </c>
      <c r="AC2333" s="63"/>
      <c r="AD2333" s="57">
        <f t="shared" si="72"/>
        <v>0.79620000000000002</v>
      </c>
    </row>
    <row r="2334" spans="1:30" x14ac:dyDescent="0.3">
      <c r="A2334" s="47">
        <v>39690</v>
      </c>
      <c r="B2334" s="19">
        <v>99939</v>
      </c>
      <c r="C2334" s="49" t="s">
        <v>1999</v>
      </c>
      <c r="D2334" s="41" t="s">
        <v>285</v>
      </c>
      <c r="E2334" s="44" t="s">
        <v>1999</v>
      </c>
      <c r="F2334" s="18" t="s">
        <v>7</v>
      </c>
      <c r="G2334" s="16">
        <v>0.79620000000000002</v>
      </c>
      <c r="H2334" s="36">
        <f>(Reference!B$12*List!$G2334)+Reference!B$13</f>
        <v>805.49068005769527</v>
      </c>
      <c r="I2334" s="36">
        <f>(Reference!C$12*List!$G2334)+Reference!C$13</f>
        <v>1201.9732777281151</v>
      </c>
      <c r="J2334" s="36">
        <f>(Reference!D$12*List!$G2334)+Reference!D$13</f>
        <v>1438.60082275688</v>
      </c>
      <c r="K2334" s="36">
        <f>(Reference!E$12*List!$G2334)+Reference!E$13</f>
        <v>1779.3444875983016</v>
      </c>
      <c r="L2334" s="36">
        <f>(Reference!F$12*List!$G2334)+Reference!F$13</f>
        <v>1853.4877850406481</v>
      </c>
      <c r="M2334" s="36">
        <f>(Reference!G$12*List!$G2334)+Reference!G$13</f>
        <v>2099.0545928816109</v>
      </c>
      <c r="N2334" s="36">
        <f>(Reference!H$12*List!$G2334)+Reference!H$13</f>
        <v>2178.9821192024378</v>
      </c>
      <c r="O2334" s="36">
        <f>(Reference!I$12*List!$G2334)+Reference!I$13</f>
        <v>2264.6938744017457</v>
      </c>
      <c r="P2334" s="36">
        <f>(Reference!J$12*List!$G2334)+Reference!J$13</f>
        <v>2621.7385479007048</v>
      </c>
      <c r="Q2334" s="36">
        <f>(Reference!K$12*List!$G2334)+Reference!K$13</f>
        <v>2704.821108155249</v>
      </c>
      <c r="R2334" s="36">
        <f>(Reference!L$12*List!$G2334)+Reference!L$13</f>
        <v>2918.3117376700902</v>
      </c>
      <c r="S2334" s="36">
        <f>(Reference!M$12*List!$G2334)+Reference!M$13</f>
        <v>3486.7436847280792</v>
      </c>
      <c r="T2334" s="36">
        <f>(Reference!N$12*List!$G2334)+Reference!N$13</f>
        <v>14065.046625491781</v>
      </c>
      <c r="U2334" s="12">
        <f>(Reference!O$12*List!$G2334)+Reference!O$13</f>
        <v>522.77860603710576</v>
      </c>
      <c r="V2334" s="12">
        <f>(Reference!P$12*List!$G2334)+Reference!P$13</f>
        <v>736.64258123410377</v>
      </c>
      <c r="W2334" s="12">
        <f>(Reference!Q$12*List!$G2334)+Reference!Q$13</f>
        <v>368.32129061705189</v>
      </c>
      <c r="X2334" s="54"/>
      <c r="Y2334" s="1" t="str">
        <f t="shared" si="73"/>
        <v>Sullivan County, Pennsylvania</v>
      </c>
      <c r="Z2334" s="41" t="s">
        <v>285</v>
      </c>
      <c r="AA2334" s="40" t="s">
        <v>2225</v>
      </c>
      <c r="AB2334" s="44" t="s">
        <v>1999</v>
      </c>
      <c r="AC2334" s="63"/>
      <c r="AD2334" s="57">
        <f t="shared" si="72"/>
        <v>0.79620000000000002</v>
      </c>
    </row>
    <row r="2335" spans="1:30" x14ac:dyDescent="0.3">
      <c r="A2335" s="47">
        <v>39700</v>
      </c>
      <c r="B2335" s="19">
        <v>99939</v>
      </c>
      <c r="C2335" s="49" t="s">
        <v>1999</v>
      </c>
      <c r="D2335" s="41" t="s">
        <v>1693</v>
      </c>
      <c r="E2335" s="44" t="s">
        <v>1999</v>
      </c>
      <c r="F2335" s="18" t="s">
        <v>7</v>
      </c>
      <c r="G2335" s="16">
        <v>0.79620000000000002</v>
      </c>
      <c r="H2335" s="36">
        <f>(Reference!B$12*List!$G2335)+Reference!B$13</f>
        <v>805.49068005769527</v>
      </c>
      <c r="I2335" s="36">
        <f>(Reference!C$12*List!$G2335)+Reference!C$13</f>
        <v>1201.9732777281151</v>
      </c>
      <c r="J2335" s="36">
        <f>(Reference!D$12*List!$G2335)+Reference!D$13</f>
        <v>1438.60082275688</v>
      </c>
      <c r="K2335" s="36">
        <f>(Reference!E$12*List!$G2335)+Reference!E$13</f>
        <v>1779.3444875983016</v>
      </c>
      <c r="L2335" s="36">
        <f>(Reference!F$12*List!$G2335)+Reference!F$13</f>
        <v>1853.4877850406481</v>
      </c>
      <c r="M2335" s="36">
        <f>(Reference!G$12*List!$G2335)+Reference!G$13</f>
        <v>2099.0545928816109</v>
      </c>
      <c r="N2335" s="36">
        <f>(Reference!H$12*List!$G2335)+Reference!H$13</f>
        <v>2178.9821192024378</v>
      </c>
      <c r="O2335" s="36">
        <f>(Reference!I$12*List!$G2335)+Reference!I$13</f>
        <v>2264.6938744017457</v>
      </c>
      <c r="P2335" s="36">
        <f>(Reference!J$12*List!$G2335)+Reference!J$13</f>
        <v>2621.7385479007048</v>
      </c>
      <c r="Q2335" s="36">
        <f>(Reference!K$12*List!$G2335)+Reference!K$13</f>
        <v>2704.821108155249</v>
      </c>
      <c r="R2335" s="36">
        <f>(Reference!L$12*List!$G2335)+Reference!L$13</f>
        <v>2918.3117376700902</v>
      </c>
      <c r="S2335" s="36">
        <f>(Reference!M$12*List!$G2335)+Reference!M$13</f>
        <v>3486.7436847280792</v>
      </c>
      <c r="T2335" s="36">
        <f>(Reference!N$12*List!$G2335)+Reference!N$13</f>
        <v>14065.046625491781</v>
      </c>
      <c r="U2335" s="12">
        <f>(Reference!O$12*List!$G2335)+Reference!O$13</f>
        <v>522.77860603710576</v>
      </c>
      <c r="V2335" s="12">
        <f>(Reference!P$12*List!$G2335)+Reference!P$13</f>
        <v>736.64258123410377</v>
      </c>
      <c r="W2335" s="12">
        <f>(Reference!Q$12*List!$G2335)+Reference!Q$13</f>
        <v>368.32129061705189</v>
      </c>
      <c r="X2335" s="54"/>
      <c r="Y2335" s="1" t="str">
        <f t="shared" si="73"/>
        <v>Susquehanna County, Pennsylvania</v>
      </c>
      <c r="Z2335" s="41" t="s">
        <v>1693</v>
      </c>
      <c r="AA2335" s="40" t="s">
        <v>2225</v>
      </c>
      <c r="AB2335" s="44" t="s">
        <v>1999</v>
      </c>
      <c r="AC2335" s="63"/>
      <c r="AD2335" s="57">
        <f t="shared" si="72"/>
        <v>0.79620000000000002</v>
      </c>
    </row>
    <row r="2336" spans="1:30" x14ac:dyDescent="0.3">
      <c r="A2336" s="47">
        <v>39710</v>
      </c>
      <c r="B2336" s="19">
        <v>99939</v>
      </c>
      <c r="C2336" s="49" t="s">
        <v>1999</v>
      </c>
      <c r="D2336" s="41" t="s">
        <v>506</v>
      </c>
      <c r="E2336" s="44" t="s">
        <v>1999</v>
      </c>
      <c r="F2336" s="18" t="s">
        <v>7</v>
      </c>
      <c r="G2336" s="16">
        <v>0.79620000000000002</v>
      </c>
      <c r="H2336" s="36">
        <f>(Reference!B$12*List!$G2336)+Reference!B$13</f>
        <v>805.49068005769527</v>
      </c>
      <c r="I2336" s="36">
        <f>(Reference!C$12*List!$G2336)+Reference!C$13</f>
        <v>1201.9732777281151</v>
      </c>
      <c r="J2336" s="36">
        <f>(Reference!D$12*List!$G2336)+Reference!D$13</f>
        <v>1438.60082275688</v>
      </c>
      <c r="K2336" s="36">
        <f>(Reference!E$12*List!$G2336)+Reference!E$13</f>
        <v>1779.3444875983016</v>
      </c>
      <c r="L2336" s="36">
        <f>(Reference!F$12*List!$G2336)+Reference!F$13</f>
        <v>1853.4877850406481</v>
      </c>
      <c r="M2336" s="36">
        <f>(Reference!G$12*List!$G2336)+Reference!G$13</f>
        <v>2099.0545928816109</v>
      </c>
      <c r="N2336" s="36">
        <f>(Reference!H$12*List!$G2336)+Reference!H$13</f>
        <v>2178.9821192024378</v>
      </c>
      <c r="O2336" s="36">
        <f>(Reference!I$12*List!$G2336)+Reference!I$13</f>
        <v>2264.6938744017457</v>
      </c>
      <c r="P2336" s="36">
        <f>(Reference!J$12*List!$G2336)+Reference!J$13</f>
        <v>2621.7385479007048</v>
      </c>
      <c r="Q2336" s="36">
        <f>(Reference!K$12*List!$G2336)+Reference!K$13</f>
        <v>2704.821108155249</v>
      </c>
      <c r="R2336" s="36">
        <f>(Reference!L$12*List!$G2336)+Reference!L$13</f>
        <v>2918.3117376700902</v>
      </c>
      <c r="S2336" s="36">
        <f>(Reference!M$12*List!$G2336)+Reference!M$13</f>
        <v>3486.7436847280792</v>
      </c>
      <c r="T2336" s="36">
        <f>(Reference!N$12*List!$G2336)+Reference!N$13</f>
        <v>14065.046625491781</v>
      </c>
      <c r="U2336" s="12">
        <f>(Reference!O$12*List!$G2336)+Reference!O$13</f>
        <v>522.77860603710576</v>
      </c>
      <c r="V2336" s="12">
        <f>(Reference!P$12*List!$G2336)+Reference!P$13</f>
        <v>736.64258123410377</v>
      </c>
      <c r="W2336" s="12">
        <f>(Reference!Q$12*List!$G2336)+Reference!Q$13</f>
        <v>368.32129061705189</v>
      </c>
      <c r="X2336" s="54"/>
      <c r="Y2336" s="1" t="str">
        <f t="shared" si="73"/>
        <v>Tioga County, Pennsylvania</v>
      </c>
      <c r="Z2336" s="41" t="s">
        <v>506</v>
      </c>
      <c r="AA2336" s="40" t="s">
        <v>2225</v>
      </c>
      <c r="AB2336" s="44" t="s">
        <v>1999</v>
      </c>
      <c r="AC2336" s="63"/>
      <c r="AD2336" s="57">
        <f t="shared" si="72"/>
        <v>0.79620000000000002</v>
      </c>
    </row>
    <row r="2337" spans="1:30" x14ac:dyDescent="0.3">
      <c r="A2337" s="47">
        <v>39720</v>
      </c>
      <c r="B2337" s="19">
        <v>99939</v>
      </c>
      <c r="C2337" s="49" t="s">
        <v>1999</v>
      </c>
      <c r="D2337" s="41" t="s">
        <v>365</v>
      </c>
      <c r="E2337" s="44" t="s">
        <v>1999</v>
      </c>
      <c r="F2337" s="18" t="s">
        <v>7</v>
      </c>
      <c r="G2337" s="16">
        <v>0.79620000000000002</v>
      </c>
      <c r="H2337" s="36">
        <f>(Reference!B$12*List!$G2337)+Reference!B$13</f>
        <v>805.49068005769527</v>
      </c>
      <c r="I2337" s="36">
        <f>(Reference!C$12*List!$G2337)+Reference!C$13</f>
        <v>1201.9732777281151</v>
      </c>
      <c r="J2337" s="36">
        <f>(Reference!D$12*List!$G2337)+Reference!D$13</f>
        <v>1438.60082275688</v>
      </c>
      <c r="K2337" s="36">
        <f>(Reference!E$12*List!$G2337)+Reference!E$13</f>
        <v>1779.3444875983016</v>
      </c>
      <c r="L2337" s="36">
        <f>(Reference!F$12*List!$G2337)+Reference!F$13</f>
        <v>1853.4877850406481</v>
      </c>
      <c r="M2337" s="36">
        <f>(Reference!G$12*List!$G2337)+Reference!G$13</f>
        <v>2099.0545928816109</v>
      </c>
      <c r="N2337" s="36">
        <f>(Reference!H$12*List!$G2337)+Reference!H$13</f>
        <v>2178.9821192024378</v>
      </c>
      <c r="O2337" s="36">
        <f>(Reference!I$12*List!$G2337)+Reference!I$13</f>
        <v>2264.6938744017457</v>
      </c>
      <c r="P2337" s="36">
        <f>(Reference!J$12*List!$G2337)+Reference!J$13</f>
        <v>2621.7385479007048</v>
      </c>
      <c r="Q2337" s="36">
        <f>(Reference!K$12*List!$G2337)+Reference!K$13</f>
        <v>2704.821108155249</v>
      </c>
      <c r="R2337" s="36">
        <f>(Reference!L$12*List!$G2337)+Reference!L$13</f>
        <v>2918.3117376700902</v>
      </c>
      <c r="S2337" s="36">
        <f>(Reference!M$12*List!$G2337)+Reference!M$13</f>
        <v>3486.7436847280792</v>
      </c>
      <c r="T2337" s="36">
        <f>(Reference!N$12*List!$G2337)+Reference!N$13</f>
        <v>14065.046625491781</v>
      </c>
      <c r="U2337" s="12">
        <f>(Reference!O$12*List!$G2337)+Reference!O$13</f>
        <v>522.77860603710576</v>
      </c>
      <c r="V2337" s="12">
        <f>(Reference!P$12*List!$G2337)+Reference!P$13</f>
        <v>736.64258123410377</v>
      </c>
      <c r="W2337" s="12">
        <f>(Reference!Q$12*List!$G2337)+Reference!Q$13</f>
        <v>368.32129061705189</v>
      </c>
      <c r="X2337" s="54"/>
      <c r="Y2337" s="1" t="str">
        <f t="shared" si="73"/>
        <v>Union County, Pennsylvania</v>
      </c>
      <c r="Z2337" s="41" t="s">
        <v>365</v>
      </c>
      <c r="AA2337" s="40" t="s">
        <v>2225</v>
      </c>
      <c r="AB2337" s="44" t="s">
        <v>1999</v>
      </c>
      <c r="AC2337" s="63"/>
      <c r="AD2337" s="57">
        <f t="shared" si="72"/>
        <v>0.79620000000000002</v>
      </c>
    </row>
    <row r="2338" spans="1:30" x14ac:dyDescent="0.3">
      <c r="A2338" s="47">
        <v>39730</v>
      </c>
      <c r="B2338" s="19">
        <v>99939</v>
      </c>
      <c r="C2338" s="49" t="s">
        <v>1999</v>
      </c>
      <c r="D2338" s="41" t="s">
        <v>1694</v>
      </c>
      <c r="E2338" s="44" t="s">
        <v>1999</v>
      </c>
      <c r="F2338" s="18" t="s">
        <v>7</v>
      </c>
      <c r="G2338" s="16">
        <v>0.79620000000000002</v>
      </c>
      <c r="H2338" s="36">
        <f>(Reference!B$12*List!$G2338)+Reference!B$13</f>
        <v>805.49068005769527</v>
      </c>
      <c r="I2338" s="36">
        <f>(Reference!C$12*List!$G2338)+Reference!C$13</f>
        <v>1201.9732777281151</v>
      </c>
      <c r="J2338" s="36">
        <f>(Reference!D$12*List!$G2338)+Reference!D$13</f>
        <v>1438.60082275688</v>
      </c>
      <c r="K2338" s="36">
        <f>(Reference!E$12*List!$G2338)+Reference!E$13</f>
        <v>1779.3444875983016</v>
      </c>
      <c r="L2338" s="36">
        <f>(Reference!F$12*List!$G2338)+Reference!F$13</f>
        <v>1853.4877850406481</v>
      </c>
      <c r="M2338" s="36">
        <f>(Reference!G$12*List!$G2338)+Reference!G$13</f>
        <v>2099.0545928816109</v>
      </c>
      <c r="N2338" s="36">
        <f>(Reference!H$12*List!$G2338)+Reference!H$13</f>
        <v>2178.9821192024378</v>
      </c>
      <c r="O2338" s="36">
        <f>(Reference!I$12*List!$G2338)+Reference!I$13</f>
        <v>2264.6938744017457</v>
      </c>
      <c r="P2338" s="36">
        <f>(Reference!J$12*List!$G2338)+Reference!J$13</f>
        <v>2621.7385479007048</v>
      </c>
      <c r="Q2338" s="36">
        <f>(Reference!K$12*List!$G2338)+Reference!K$13</f>
        <v>2704.821108155249</v>
      </c>
      <c r="R2338" s="36">
        <f>(Reference!L$12*List!$G2338)+Reference!L$13</f>
        <v>2918.3117376700902</v>
      </c>
      <c r="S2338" s="36">
        <f>(Reference!M$12*List!$G2338)+Reference!M$13</f>
        <v>3486.7436847280792</v>
      </c>
      <c r="T2338" s="36">
        <f>(Reference!N$12*List!$G2338)+Reference!N$13</f>
        <v>14065.046625491781</v>
      </c>
      <c r="U2338" s="12">
        <f>(Reference!O$12*List!$G2338)+Reference!O$13</f>
        <v>522.77860603710576</v>
      </c>
      <c r="V2338" s="12">
        <f>(Reference!P$12*List!$G2338)+Reference!P$13</f>
        <v>736.64258123410377</v>
      </c>
      <c r="W2338" s="12">
        <f>(Reference!Q$12*List!$G2338)+Reference!Q$13</f>
        <v>368.32129061705189</v>
      </c>
      <c r="X2338" s="54"/>
      <c r="Y2338" s="1" t="str">
        <f t="shared" si="73"/>
        <v>Venango County, Pennsylvania</v>
      </c>
      <c r="Z2338" s="41" t="s">
        <v>1694</v>
      </c>
      <c r="AA2338" s="40" t="s">
        <v>2225</v>
      </c>
      <c r="AB2338" s="44" t="s">
        <v>1999</v>
      </c>
      <c r="AC2338" s="63"/>
      <c r="AD2338" s="57">
        <f t="shared" si="72"/>
        <v>0.79620000000000002</v>
      </c>
    </row>
    <row r="2339" spans="1:30" x14ac:dyDescent="0.3">
      <c r="A2339" s="47">
        <v>39740</v>
      </c>
      <c r="B2339" s="19">
        <v>99939</v>
      </c>
      <c r="C2339" s="49" t="s">
        <v>1999</v>
      </c>
      <c r="D2339" s="41" t="s">
        <v>303</v>
      </c>
      <c r="E2339" s="44" t="s">
        <v>1999</v>
      </c>
      <c r="F2339" s="18" t="s">
        <v>7</v>
      </c>
      <c r="G2339" s="16">
        <v>0.79620000000000002</v>
      </c>
      <c r="H2339" s="36">
        <f>(Reference!B$12*List!$G2339)+Reference!B$13</f>
        <v>805.49068005769527</v>
      </c>
      <c r="I2339" s="36">
        <f>(Reference!C$12*List!$G2339)+Reference!C$13</f>
        <v>1201.9732777281151</v>
      </c>
      <c r="J2339" s="36">
        <f>(Reference!D$12*List!$G2339)+Reference!D$13</f>
        <v>1438.60082275688</v>
      </c>
      <c r="K2339" s="36">
        <f>(Reference!E$12*List!$G2339)+Reference!E$13</f>
        <v>1779.3444875983016</v>
      </c>
      <c r="L2339" s="36">
        <f>(Reference!F$12*List!$G2339)+Reference!F$13</f>
        <v>1853.4877850406481</v>
      </c>
      <c r="M2339" s="36">
        <f>(Reference!G$12*List!$G2339)+Reference!G$13</f>
        <v>2099.0545928816109</v>
      </c>
      <c r="N2339" s="36">
        <f>(Reference!H$12*List!$G2339)+Reference!H$13</f>
        <v>2178.9821192024378</v>
      </c>
      <c r="O2339" s="36">
        <f>(Reference!I$12*List!$G2339)+Reference!I$13</f>
        <v>2264.6938744017457</v>
      </c>
      <c r="P2339" s="36">
        <f>(Reference!J$12*List!$G2339)+Reference!J$13</f>
        <v>2621.7385479007048</v>
      </c>
      <c r="Q2339" s="36">
        <f>(Reference!K$12*List!$G2339)+Reference!K$13</f>
        <v>2704.821108155249</v>
      </c>
      <c r="R2339" s="36">
        <f>(Reference!L$12*List!$G2339)+Reference!L$13</f>
        <v>2918.3117376700902</v>
      </c>
      <c r="S2339" s="36">
        <f>(Reference!M$12*List!$G2339)+Reference!M$13</f>
        <v>3486.7436847280792</v>
      </c>
      <c r="T2339" s="36">
        <f>(Reference!N$12*List!$G2339)+Reference!N$13</f>
        <v>14065.046625491781</v>
      </c>
      <c r="U2339" s="12">
        <f>(Reference!O$12*List!$G2339)+Reference!O$13</f>
        <v>522.77860603710576</v>
      </c>
      <c r="V2339" s="12">
        <f>(Reference!P$12*List!$G2339)+Reference!P$13</f>
        <v>736.64258123410377</v>
      </c>
      <c r="W2339" s="12">
        <f>(Reference!Q$12*List!$G2339)+Reference!Q$13</f>
        <v>368.32129061705189</v>
      </c>
      <c r="X2339" s="54"/>
      <c r="Y2339" s="1" t="str">
        <f t="shared" si="73"/>
        <v>Warren County, Pennsylvania</v>
      </c>
      <c r="Z2339" s="41" t="s">
        <v>303</v>
      </c>
      <c r="AA2339" s="40" t="s">
        <v>2225</v>
      </c>
      <c r="AB2339" s="44" t="s">
        <v>1999</v>
      </c>
      <c r="AC2339" s="63"/>
      <c r="AD2339" s="57">
        <f t="shared" si="72"/>
        <v>0.79620000000000002</v>
      </c>
    </row>
    <row r="2340" spans="1:30" x14ac:dyDescent="0.3">
      <c r="A2340" s="47">
        <v>39750</v>
      </c>
      <c r="B2340" s="28">
        <v>38300</v>
      </c>
      <c r="C2340" s="49" t="s">
        <v>2525</v>
      </c>
      <c r="D2340" s="40" t="s">
        <v>66</v>
      </c>
      <c r="E2340" s="43" t="s">
        <v>1999</v>
      </c>
      <c r="F2340" s="18" t="s">
        <v>6</v>
      </c>
      <c r="G2340" s="10">
        <v>0.85129999999999995</v>
      </c>
      <c r="H2340" s="36">
        <f>(Reference!B$12*List!$G2340)+Reference!B$13</f>
        <v>846.98839385344638</v>
      </c>
      <c r="I2340" s="36">
        <f>(Reference!C$12*List!$G2340)+Reference!C$13</f>
        <v>1263.8972010014786</v>
      </c>
      <c r="J2340" s="36">
        <f>(Reference!D$12*List!$G2340)+Reference!D$13</f>
        <v>1512.7154546044155</v>
      </c>
      <c r="K2340" s="36">
        <f>(Reference!E$12*List!$G2340)+Reference!E$13</f>
        <v>1871.0137397926446</v>
      </c>
      <c r="L2340" s="36">
        <f>(Reference!F$12*List!$G2340)+Reference!F$13</f>
        <v>1948.9767925882315</v>
      </c>
      <c r="M2340" s="36">
        <f>(Reference!G$12*List!$G2340)+Reference!G$13</f>
        <v>2207.194846882835</v>
      </c>
      <c r="N2340" s="36">
        <f>(Reference!H$12*List!$G2340)+Reference!H$13</f>
        <v>2291.2401236553824</v>
      </c>
      <c r="O2340" s="36">
        <f>(Reference!I$12*List!$G2340)+Reference!I$13</f>
        <v>2381.3676244048902</v>
      </c>
      <c r="P2340" s="36">
        <f>(Reference!J$12*List!$G2340)+Reference!J$13</f>
        <v>2756.8067226190997</v>
      </c>
      <c r="Q2340" s="36">
        <f>(Reference!K$12*List!$G2340)+Reference!K$13</f>
        <v>2844.1695761063538</v>
      </c>
      <c r="R2340" s="36">
        <f>(Reference!L$12*List!$G2340)+Reference!L$13</f>
        <v>3068.6589338014473</v>
      </c>
      <c r="S2340" s="36">
        <f>(Reference!M$12*List!$G2340)+Reference!M$13</f>
        <v>3666.3756719009471</v>
      </c>
      <c r="T2340" s="36">
        <f>(Reference!N$12*List!$G2340)+Reference!N$13</f>
        <v>14789.65746685713</v>
      </c>
      <c r="U2340" s="12">
        <f>(Reference!O$12*List!$G2340)+Reference!O$13</f>
        <v>549.7114030377063</v>
      </c>
      <c r="V2340" s="12">
        <f>(Reference!P$12*List!$G2340)+Reference!P$13</f>
        <v>774.59334064404084</v>
      </c>
      <c r="W2340" s="12">
        <f>(Reference!Q$12*List!$G2340)+Reference!Q$13</f>
        <v>387.29667032202042</v>
      </c>
      <c r="X2340" s="54"/>
      <c r="Y2340" s="1" t="str">
        <f t="shared" si="73"/>
        <v>Washington County, Pennsylvania</v>
      </c>
      <c r="Z2340" s="40" t="s">
        <v>66</v>
      </c>
      <c r="AA2340" s="40" t="s">
        <v>2225</v>
      </c>
      <c r="AB2340" s="43" t="s">
        <v>1999</v>
      </c>
      <c r="AC2340" s="62"/>
      <c r="AD2340" s="57">
        <f t="shared" si="72"/>
        <v>0.85129999999999995</v>
      </c>
    </row>
    <row r="2341" spans="1:30" x14ac:dyDescent="0.3">
      <c r="A2341" s="47">
        <v>39760</v>
      </c>
      <c r="B2341" s="19">
        <v>99939</v>
      </c>
      <c r="C2341" s="49" t="s">
        <v>1999</v>
      </c>
      <c r="D2341" s="41" t="s">
        <v>411</v>
      </c>
      <c r="E2341" s="44" t="s">
        <v>1999</v>
      </c>
      <c r="F2341" s="18" t="s">
        <v>7</v>
      </c>
      <c r="G2341" s="16">
        <v>0.79620000000000002</v>
      </c>
      <c r="H2341" s="36">
        <f>(Reference!B$12*List!$G2341)+Reference!B$13</f>
        <v>805.49068005769527</v>
      </c>
      <c r="I2341" s="36">
        <f>(Reference!C$12*List!$G2341)+Reference!C$13</f>
        <v>1201.9732777281151</v>
      </c>
      <c r="J2341" s="36">
        <f>(Reference!D$12*List!$G2341)+Reference!D$13</f>
        <v>1438.60082275688</v>
      </c>
      <c r="K2341" s="36">
        <f>(Reference!E$12*List!$G2341)+Reference!E$13</f>
        <v>1779.3444875983016</v>
      </c>
      <c r="L2341" s="36">
        <f>(Reference!F$12*List!$G2341)+Reference!F$13</f>
        <v>1853.4877850406481</v>
      </c>
      <c r="M2341" s="36">
        <f>(Reference!G$12*List!$G2341)+Reference!G$13</f>
        <v>2099.0545928816109</v>
      </c>
      <c r="N2341" s="36">
        <f>(Reference!H$12*List!$G2341)+Reference!H$13</f>
        <v>2178.9821192024378</v>
      </c>
      <c r="O2341" s="36">
        <f>(Reference!I$12*List!$G2341)+Reference!I$13</f>
        <v>2264.6938744017457</v>
      </c>
      <c r="P2341" s="36">
        <f>(Reference!J$12*List!$G2341)+Reference!J$13</f>
        <v>2621.7385479007048</v>
      </c>
      <c r="Q2341" s="36">
        <f>(Reference!K$12*List!$G2341)+Reference!K$13</f>
        <v>2704.821108155249</v>
      </c>
      <c r="R2341" s="36">
        <f>(Reference!L$12*List!$G2341)+Reference!L$13</f>
        <v>2918.3117376700902</v>
      </c>
      <c r="S2341" s="36">
        <f>(Reference!M$12*List!$G2341)+Reference!M$13</f>
        <v>3486.7436847280792</v>
      </c>
      <c r="T2341" s="36">
        <f>(Reference!N$12*List!$G2341)+Reference!N$13</f>
        <v>14065.046625491781</v>
      </c>
      <c r="U2341" s="12">
        <f>(Reference!O$12*List!$G2341)+Reference!O$13</f>
        <v>522.77860603710576</v>
      </c>
      <c r="V2341" s="12">
        <f>(Reference!P$12*List!$G2341)+Reference!P$13</f>
        <v>736.64258123410377</v>
      </c>
      <c r="W2341" s="12">
        <f>(Reference!Q$12*List!$G2341)+Reference!Q$13</f>
        <v>368.32129061705189</v>
      </c>
      <c r="X2341" s="54"/>
      <c r="Y2341" s="1" t="str">
        <f t="shared" si="73"/>
        <v>Wayne County, Pennsylvania</v>
      </c>
      <c r="Z2341" s="41" t="s">
        <v>411</v>
      </c>
      <c r="AA2341" s="40" t="s">
        <v>2225</v>
      </c>
      <c r="AB2341" s="44" t="s">
        <v>1999</v>
      </c>
      <c r="AC2341" s="63"/>
      <c r="AD2341" s="57">
        <f t="shared" si="72"/>
        <v>0.79620000000000002</v>
      </c>
    </row>
    <row r="2342" spans="1:30" x14ac:dyDescent="0.3">
      <c r="A2342" s="47">
        <v>39770</v>
      </c>
      <c r="B2342" s="28">
        <v>38300</v>
      </c>
      <c r="C2342" s="49" t="s">
        <v>2525</v>
      </c>
      <c r="D2342" s="40" t="s">
        <v>590</v>
      </c>
      <c r="E2342" s="43" t="s">
        <v>1999</v>
      </c>
      <c r="F2342" s="18" t="s">
        <v>6</v>
      </c>
      <c r="G2342" s="10">
        <v>0.85129999999999995</v>
      </c>
      <c r="H2342" s="36">
        <f>(Reference!B$12*List!$G2342)+Reference!B$13</f>
        <v>846.98839385344638</v>
      </c>
      <c r="I2342" s="36">
        <f>(Reference!C$12*List!$G2342)+Reference!C$13</f>
        <v>1263.8972010014786</v>
      </c>
      <c r="J2342" s="36">
        <f>(Reference!D$12*List!$G2342)+Reference!D$13</f>
        <v>1512.7154546044155</v>
      </c>
      <c r="K2342" s="36">
        <f>(Reference!E$12*List!$G2342)+Reference!E$13</f>
        <v>1871.0137397926446</v>
      </c>
      <c r="L2342" s="36">
        <f>(Reference!F$12*List!$G2342)+Reference!F$13</f>
        <v>1948.9767925882315</v>
      </c>
      <c r="M2342" s="36">
        <f>(Reference!G$12*List!$G2342)+Reference!G$13</f>
        <v>2207.194846882835</v>
      </c>
      <c r="N2342" s="36">
        <f>(Reference!H$12*List!$G2342)+Reference!H$13</f>
        <v>2291.2401236553824</v>
      </c>
      <c r="O2342" s="36">
        <f>(Reference!I$12*List!$G2342)+Reference!I$13</f>
        <v>2381.3676244048902</v>
      </c>
      <c r="P2342" s="36">
        <f>(Reference!J$12*List!$G2342)+Reference!J$13</f>
        <v>2756.8067226190997</v>
      </c>
      <c r="Q2342" s="36">
        <f>(Reference!K$12*List!$G2342)+Reference!K$13</f>
        <v>2844.1695761063538</v>
      </c>
      <c r="R2342" s="36">
        <f>(Reference!L$12*List!$G2342)+Reference!L$13</f>
        <v>3068.6589338014473</v>
      </c>
      <c r="S2342" s="36">
        <f>(Reference!M$12*List!$G2342)+Reference!M$13</f>
        <v>3666.3756719009471</v>
      </c>
      <c r="T2342" s="36">
        <f>(Reference!N$12*List!$G2342)+Reference!N$13</f>
        <v>14789.65746685713</v>
      </c>
      <c r="U2342" s="12">
        <f>(Reference!O$12*List!$G2342)+Reference!O$13</f>
        <v>549.7114030377063</v>
      </c>
      <c r="V2342" s="12">
        <f>(Reference!P$12*List!$G2342)+Reference!P$13</f>
        <v>774.59334064404084</v>
      </c>
      <c r="W2342" s="12">
        <f>(Reference!Q$12*List!$G2342)+Reference!Q$13</f>
        <v>387.29667032202042</v>
      </c>
      <c r="X2342" s="54"/>
      <c r="Y2342" s="1" t="str">
        <f t="shared" si="73"/>
        <v>Westmoreland County, Pennsylvania</v>
      </c>
      <c r="Z2342" s="40" t="s">
        <v>590</v>
      </c>
      <c r="AA2342" s="40" t="s">
        <v>2225</v>
      </c>
      <c r="AB2342" s="43" t="s">
        <v>1999</v>
      </c>
      <c r="AC2342" s="62"/>
      <c r="AD2342" s="57">
        <f t="shared" si="72"/>
        <v>0.85129999999999995</v>
      </c>
    </row>
    <row r="2343" spans="1:30" x14ac:dyDescent="0.3">
      <c r="A2343" s="47">
        <v>39790</v>
      </c>
      <c r="B2343" s="28">
        <v>42540</v>
      </c>
      <c r="C2343" s="49" t="s">
        <v>2536</v>
      </c>
      <c r="D2343" s="40" t="s">
        <v>591</v>
      </c>
      <c r="E2343" s="43" t="s">
        <v>1999</v>
      </c>
      <c r="F2343" s="18" t="s">
        <v>6</v>
      </c>
      <c r="G2343" s="10">
        <v>0.85350000000000004</v>
      </c>
      <c r="H2343" s="36">
        <f>(Reference!B$12*List!$G2343)+Reference!B$13</f>
        <v>848.64528986706989</v>
      </c>
      <c r="I2343" s="36">
        <f>(Reference!C$12*List!$G2343)+Reference!C$13</f>
        <v>1266.3696625477837</v>
      </c>
      <c r="J2343" s="36">
        <f>(Reference!D$12*List!$G2343)+Reference!D$13</f>
        <v>1515.6746595057691</v>
      </c>
      <c r="K2343" s="36">
        <f>(Reference!E$12*List!$G2343)+Reference!E$13</f>
        <v>1874.6738551252683</v>
      </c>
      <c r="L2343" s="36">
        <f>(Reference!F$12*List!$G2343)+Reference!F$13</f>
        <v>1952.7894208387704</v>
      </c>
      <c r="M2343" s="36">
        <f>(Reference!G$12*List!$G2343)+Reference!G$13</f>
        <v>2211.5126065707241</v>
      </c>
      <c r="N2343" s="36">
        <f>(Reference!H$12*List!$G2343)+Reference!H$13</f>
        <v>2295.7222944320879</v>
      </c>
      <c r="O2343" s="36">
        <f>(Reference!I$12*List!$G2343)+Reference!I$13</f>
        <v>2386.0261044413137</v>
      </c>
      <c r="P2343" s="36">
        <f>(Reference!J$12*List!$G2343)+Reference!J$13</f>
        <v>2762.1996442956965</v>
      </c>
      <c r="Q2343" s="36">
        <f>(Reference!K$12*List!$G2343)+Reference!K$13</f>
        <v>2849.7333987831671</v>
      </c>
      <c r="R2343" s="36">
        <f>(Reference!L$12*List!$G2343)+Reference!L$13</f>
        <v>3074.6619071497053</v>
      </c>
      <c r="S2343" s="36">
        <f>(Reference!M$12*List!$G2343)+Reference!M$13</f>
        <v>3673.5479109532212</v>
      </c>
      <c r="T2343" s="36">
        <f>(Reference!N$12*List!$G2343)+Reference!N$13</f>
        <v>14818.589297183877</v>
      </c>
      <c r="U2343" s="12">
        <f>(Reference!O$12*List!$G2343)+Reference!O$13</f>
        <v>550.78675972375572</v>
      </c>
      <c r="V2343" s="12">
        <f>(Reference!P$12*List!$G2343)+Reference!P$13</f>
        <v>776.10861597438316</v>
      </c>
      <c r="W2343" s="12">
        <f>(Reference!Q$12*List!$G2343)+Reference!Q$13</f>
        <v>388.05430798719158</v>
      </c>
      <c r="X2343" s="54"/>
      <c r="Y2343" s="1" t="str">
        <f t="shared" si="73"/>
        <v>Wyoming County, Pennsylvania</v>
      </c>
      <c r="Z2343" s="40" t="s">
        <v>591</v>
      </c>
      <c r="AA2343" s="40" t="s">
        <v>2225</v>
      </c>
      <c r="AB2343" s="43" t="s">
        <v>1999</v>
      </c>
      <c r="AC2343" s="62"/>
      <c r="AD2343" s="57">
        <f t="shared" si="72"/>
        <v>0.85350000000000004</v>
      </c>
    </row>
    <row r="2344" spans="1:30" x14ac:dyDescent="0.3">
      <c r="A2344" s="47">
        <v>39800</v>
      </c>
      <c r="B2344" s="28">
        <v>49620</v>
      </c>
      <c r="C2344" s="49" t="s">
        <v>2541</v>
      </c>
      <c r="D2344" s="40" t="s">
        <v>372</v>
      </c>
      <c r="E2344" s="43" t="s">
        <v>1999</v>
      </c>
      <c r="F2344" s="18" t="s">
        <v>6</v>
      </c>
      <c r="G2344" s="10">
        <v>0.95950000000000002</v>
      </c>
      <c r="H2344" s="36">
        <f>(Reference!B$12*List!$G2344)+Reference!B$13</f>
        <v>928.4775523416547</v>
      </c>
      <c r="I2344" s="36">
        <f>(Reference!C$12*List!$G2344)+Reference!C$13</f>
        <v>1385.4973552333831</v>
      </c>
      <c r="J2344" s="36">
        <f>(Reference!D$12*List!$G2344)+Reference!D$13</f>
        <v>1658.254532025529</v>
      </c>
      <c r="K2344" s="36">
        <f>(Reference!E$12*List!$G2344)+Reference!E$13</f>
        <v>2051.0248666062189</v>
      </c>
      <c r="L2344" s="36">
        <f>(Reference!F$12*List!$G2344)+Reference!F$13</f>
        <v>2136.4887820010908</v>
      </c>
      <c r="M2344" s="36">
        <f>(Reference!G$12*List!$G2344)+Reference!G$13</f>
        <v>2419.550118805384</v>
      </c>
      <c r="N2344" s="36">
        <f>(Reference!H$12*List!$G2344)+Reference!H$13</f>
        <v>2511.6814318551751</v>
      </c>
      <c r="O2344" s="36">
        <f>(Reference!I$12*List!$G2344)+Reference!I$13</f>
        <v>2610.4801425598853</v>
      </c>
      <c r="P2344" s="36">
        <f>(Reference!J$12*List!$G2344)+Reference!J$13</f>
        <v>3022.0404159862569</v>
      </c>
      <c r="Q2344" s="36">
        <f>(Reference!K$12*List!$G2344)+Reference!K$13</f>
        <v>3117.8084913932771</v>
      </c>
      <c r="R2344" s="36">
        <f>(Reference!L$12*List!$G2344)+Reference!L$13</f>
        <v>3363.8960775657461</v>
      </c>
      <c r="S2344" s="36">
        <f>(Reference!M$12*List!$G2344)+Reference!M$13</f>
        <v>4019.1194289264336</v>
      </c>
      <c r="T2344" s="36">
        <f>(Reference!N$12*List!$G2344)+Reference!N$13</f>
        <v>16212.577485654419</v>
      </c>
      <c r="U2344" s="12">
        <f>(Reference!O$12*List!$G2344)+Reference!O$13</f>
        <v>602.59940005158967</v>
      </c>
      <c r="V2344" s="12">
        <f>(Reference!P$12*List!$G2344)+Reference!P$13</f>
        <v>849.11733643633102</v>
      </c>
      <c r="W2344" s="12">
        <f>(Reference!Q$12*List!$G2344)+Reference!Q$13</f>
        <v>424.55866821816551</v>
      </c>
      <c r="X2344" s="54"/>
      <c r="Y2344" s="1" t="str">
        <f t="shared" si="73"/>
        <v>York County, Pennsylvania</v>
      </c>
      <c r="Z2344" s="40" t="s">
        <v>372</v>
      </c>
      <c r="AA2344" s="40" t="s">
        <v>2225</v>
      </c>
      <c r="AB2344" s="43" t="s">
        <v>1999</v>
      </c>
      <c r="AC2344" s="62"/>
      <c r="AD2344" s="57">
        <f t="shared" si="72"/>
        <v>0.95950000000000002</v>
      </c>
    </row>
    <row r="2345" spans="1:30" x14ac:dyDescent="0.3">
      <c r="A2345" s="47">
        <v>40010</v>
      </c>
      <c r="B2345" s="19">
        <v>99940</v>
      </c>
      <c r="C2345" s="49" t="s">
        <v>2000</v>
      </c>
      <c r="D2345" s="41" t="s">
        <v>1695</v>
      </c>
      <c r="E2345" s="44" t="s">
        <v>2000</v>
      </c>
      <c r="F2345" s="18" t="s">
        <v>7</v>
      </c>
      <c r="G2345" s="16">
        <v>0.85450000000000048</v>
      </c>
      <c r="H2345" s="36">
        <f>(Reference!B$12*List!$G2345)+Reference!B$13</f>
        <v>849.39842441871724</v>
      </c>
      <c r="I2345" s="36">
        <f>(Reference!C$12*List!$G2345)+Reference!C$13</f>
        <v>1267.4935087051954</v>
      </c>
      <c r="J2345" s="36">
        <f>(Reference!D$12*List!$G2345)+Reference!D$13</f>
        <v>1517.0197526427485</v>
      </c>
      <c r="K2345" s="36">
        <f>(Reference!E$12*List!$G2345)+Reference!E$13</f>
        <v>1876.3375439128251</v>
      </c>
      <c r="L2345" s="36">
        <f>(Reference!F$12*List!$G2345)+Reference!F$13</f>
        <v>1954.5224336799251</v>
      </c>
      <c r="M2345" s="36">
        <f>(Reference!G$12*List!$G2345)+Reference!G$13</f>
        <v>2213.4752246106746</v>
      </c>
      <c r="N2345" s="36">
        <f>(Reference!H$12*List!$G2345)+Reference!H$13</f>
        <v>2297.7596447851365</v>
      </c>
      <c r="O2345" s="36">
        <f>(Reference!I$12*List!$G2345)+Reference!I$13</f>
        <v>2388.1435953669616</v>
      </c>
      <c r="P2345" s="36">
        <f>(Reference!J$12*List!$G2345)+Reference!J$13</f>
        <v>2764.6509723305144</v>
      </c>
      <c r="Q2345" s="36">
        <f>(Reference!K$12*List!$G2345)+Reference!K$13</f>
        <v>2852.2624090908112</v>
      </c>
      <c r="R2345" s="36">
        <f>(Reference!L$12*List!$G2345)+Reference!L$13</f>
        <v>3077.3905313989144</v>
      </c>
      <c r="S2345" s="36">
        <f>(Reference!M$12*List!$G2345)+Reference!M$13</f>
        <v>3676.8080196133474</v>
      </c>
      <c r="T2345" s="36">
        <f>(Reference!N$12*List!$G2345)+Reference!N$13</f>
        <v>14831.740129150585</v>
      </c>
      <c r="U2345" s="12">
        <f>(Reference!O$12*List!$G2345)+Reference!O$13</f>
        <v>551.27555821741475</v>
      </c>
      <c r="V2345" s="12">
        <f>(Reference!P$12*List!$G2345)+Reference!P$13</f>
        <v>776.79737748817547</v>
      </c>
      <c r="W2345" s="12">
        <f>(Reference!Q$12*List!$G2345)+Reference!Q$13</f>
        <v>388.39868874408774</v>
      </c>
      <c r="X2345" s="54"/>
      <c r="Y2345" s="1" t="str">
        <f t="shared" si="73"/>
        <v>Adjuntas County, Puerto Rico</v>
      </c>
      <c r="Z2345" s="41" t="s">
        <v>1695</v>
      </c>
      <c r="AA2345" s="40" t="s">
        <v>2225</v>
      </c>
      <c r="AB2345" s="44" t="s">
        <v>2000</v>
      </c>
      <c r="AC2345" s="63"/>
      <c r="AD2345" s="57">
        <f t="shared" si="72"/>
        <v>0.4047</v>
      </c>
    </row>
    <row r="2346" spans="1:30" x14ac:dyDescent="0.3">
      <c r="A2346" s="47">
        <v>40020</v>
      </c>
      <c r="B2346" s="28">
        <v>10380</v>
      </c>
      <c r="C2346" s="49" t="s">
        <v>2542</v>
      </c>
      <c r="D2346" s="40" t="s">
        <v>592</v>
      </c>
      <c r="E2346" s="43" t="s">
        <v>2000</v>
      </c>
      <c r="F2346" s="18" t="s">
        <v>6</v>
      </c>
      <c r="G2346" s="10">
        <v>0.85450000000000048</v>
      </c>
      <c r="H2346" s="36">
        <f>(Reference!B$12*List!$G2346)+Reference!B$13</f>
        <v>849.39842441871724</v>
      </c>
      <c r="I2346" s="36">
        <f>(Reference!C$12*List!$G2346)+Reference!C$13</f>
        <v>1267.4935087051954</v>
      </c>
      <c r="J2346" s="36">
        <f>(Reference!D$12*List!$G2346)+Reference!D$13</f>
        <v>1517.0197526427485</v>
      </c>
      <c r="K2346" s="36">
        <f>(Reference!E$12*List!$G2346)+Reference!E$13</f>
        <v>1876.3375439128251</v>
      </c>
      <c r="L2346" s="36">
        <f>(Reference!F$12*List!$G2346)+Reference!F$13</f>
        <v>1954.5224336799251</v>
      </c>
      <c r="M2346" s="36">
        <f>(Reference!G$12*List!$G2346)+Reference!G$13</f>
        <v>2213.4752246106746</v>
      </c>
      <c r="N2346" s="36">
        <f>(Reference!H$12*List!$G2346)+Reference!H$13</f>
        <v>2297.7596447851365</v>
      </c>
      <c r="O2346" s="36">
        <f>(Reference!I$12*List!$G2346)+Reference!I$13</f>
        <v>2388.1435953669616</v>
      </c>
      <c r="P2346" s="36">
        <f>(Reference!J$12*List!$G2346)+Reference!J$13</f>
        <v>2764.6509723305144</v>
      </c>
      <c r="Q2346" s="36">
        <f>(Reference!K$12*List!$G2346)+Reference!K$13</f>
        <v>2852.2624090908112</v>
      </c>
      <c r="R2346" s="36">
        <f>(Reference!L$12*List!$G2346)+Reference!L$13</f>
        <v>3077.3905313989144</v>
      </c>
      <c r="S2346" s="36">
        <f>(Reference!M$12*List!$G2346)+Reference!M$13</f>
        <v>3676.8080196133474</v>
      </c>
      <c r="T2346" s="36">
        <f>(Reference!N$12*List!$G2346)+Reference!N$13</f>
        <v>14831.740129150585</v>
      </c>
      <c r="U2346" s="12">
        <f>(Reference!O$12*List!$G2346)+Reference!O$13</f>
        <v>551.27555821741475</v>
      </c>
      <c r="V2346" s="12">
        <f>(Reference!P$12*List!$G2346)+Reference!P$13</f>
        <v>776.79737748817547</v>
      </c>
      <c r="W2346" s="12">
        <f>(Reference!Q$12*List!$G2346)+Reference!Q$13</f>
        <v>388.39868874408774</v>
      </c>
      <c r="X2346" s="54"/>
      <c r="Y2346" s="1" t="str">
        <f t="shared" si="73"/>
        <v>Aguada County, Puerto Rico</v>
      </c>
      <c r="Z2346" s="40" t="s">
        <v>592</v>
      </c>
      <c r="AA2346" s="40" t="s">
        <v>2225</v>
      </c>
      <c r="AB2346" s="43" t="s">
        <v>2000</v>
      </c>
      <c r="AC2346" s="62"/>
      <c r="AD2346" s="57">
        <f t="shared" si="72"/>
        <v>0.33189999999999997</v>
      </c>
    </row>
    <row r="2347" spans="1:30" x14ac:dyDescent="0.3">
      <c r="A2347" s="47">
        <v>40030</v>
      </c>
      <c r="B2347" s="28">
        <v>10380</v>
      </c>
      <c r="C2347" s="49" t="s">
        <v>2542</v>
      </c>
      <c r="D2347" s="40" t="s">
        <v>593</v>
      </c>
      <c r="E2347" s="43" t="s">
        <v>2000</v>
      </c>
      <c r="F2347" s="18" t="s">
        <v>6</v>
      </c>
      <c r="G2347" s="10">
        <v>0.85450000000000048</v>
      </c>
      <c r="H2347" s="36">
        <f>(Reference!B$12*List!$G2347)+Reference!B$13</f>
        <v>849.39842441871724</v>
      </c>
      <c r="I2347" s="36">
        <f>(Reference!C$12*List!$G2347)+Reference!C$13</f>
        <v>1267.4935087051954</v>
      </c>
      <c r="J2347" s="36">
        <f>(Reference!D$12*List!$G2347)+Reference!D$13</f>
        <v>1517.0197526427485</v>
      </c>
      <c r="K2347" s="36">
        <f>(Reference!E$12*List!$G2347)+Reference!E$13</f>
        <v>1876.3375439128251</v>
      </c>
      <c r="L2347" s="36">
        <f>(Reference!F$12*List!$G2347)+Reference!F$13</f>
        <v>1954.5224336799251</v>
      </c>
      <c r="M2347" s="36">
        <f>(Reference!G$12*List!$G2347)+Reference!G$13</f>
        <v>2213.4752246106746</v>
      </c>
      <c r="N2347" s="36">
        <f>(Reference!H$12*List!$G2347)+Reference!H$13</f>
        <v>2297.7596447851365</v>
      </c>
      <c r="O2347" s="36">
        <f>(Reference!I$12*List!$G2347)+Reference!I$13</f>
        <v>2388.1435953669616</v>
      </c>
      <c r="P2347" s="36">
        <f>(Reference!J$12*List!$G2347)+Reference!J$13</f>
        <v>2764.6509723305144</v>
      </c>
      <c r="Q2347" s="36">
        <f>(Reference!K$12*List!$G2347)+Reference!K$13</f>
        <v>2852.2624090908112</v>
      </c>
      <c r="R2347" s="36">
        <f>(Reference!L$12*List!$G2347)+Reference!L$13</f>
        <v>3077.3905313989144</v>
      </c>
      <c r="S2347" s="36">
        <f>(Reference!M$12*List!$G2347)+Reference!M$13</f>
        <v>3676.8080196133474</v>
      </c>
      <c r="T2347" s="36">
        <f>(Reference!N$12*List!$G2347)+Reference!N$13</f>
        <v>14831.740129150585</v>
      </c>
      <c r="U2347" s="12">
        <f>(Reference!O$12*List!$G2347)+Reference!O$13</f>
        <v>551.27555821741475</v>
      </c>
      <c r="V2347" s="12">
        <f>(Reference!P$12*List!$G2347)+Reference!P$13</f>
        <v>776.79737748817547</v>
      </c>
      <c r="W2347" s="12">
        <f>(Reference!Q$12*List!$G2347)+Reference!Q$13</f>
        <v>388.39868874408774</v>
      </c>
      <c r="X2347" s="54"/>
      <c r="Y2347" s="1" t="str">
        <f t="shared" si="73"/>
        <v>Aguadilla County, Puerto Rico</v>
      </c>
      <c r="Z2347" s="40" t="s">
        <v>593</v>
      </c>
      <c r="AA2347" s="40" t="s">
        <v>2225</v>
      </c>
      <c r="AB2347" s="43" t="s">
        <v>2000</v>
      </c>
      <c r="AC2347" s="62"/>
      <c r="AD2347" s="57">
        <f t="shared" si="72"/>
        <v>0.33189999999999997</v>
      </c>
    </row>
    <row r="2348" spans="1:30" x14ac:dyDescent="0.3">
      <c r="A2348" s="47">
        <v>40040</v>
      </c>
      <c r="B2348" s="28">
        <v>41980</v>
      </c>
      <c r="C2348" s="49" t="s">
        <v>2543</v>
      </c>
      <c r="D2348" s="40" t="s">
        <v>594</v>
      </c>
      <c r="E2348" s="43" t="s">
        <v>2000</v>
      </c>
      <c r="F2348" s="18" t="s">
        <v>6</v>
      </c>
      <c r="G2348" s="10">
        <v>0.85450000000000048</v>
      </c>
      <c r="H2348" s="36">
        <f>(Reference!B$12*List!$G2348)+Reference!B$13</f>
        <v>849.39842441871724</v>
      </c>
      <c r="I2348" s="36">
        <f>(Reference!C$12*List!$G2348)+Reference!C$13</f>
        <v>1267.4935087051954</v>
      </c>
      <c r="J2348" s="36">
        <f>(Reference!D$12*List!$G2348)+Reference!D$13</f>
        <v>1517.0197526427485</v>
      </c>
      <c r="K2348" s="36">
        <f>(Reference!E$12*List!$G2348)+Reference!E$13</f>
        <v>1876.3375439128251</v>
      </c>
      <c r="L2348" s="36">
        <f>(Reference!F$12*List!$G2348)+Reference!F$13</f>
        <v>1954.5224336799251</v>
      </c>
      <c r="M2348" s="36">
        <f>(Reference!G$12*List!$G2348)+Reference!G$13</f>
        <v>2213.4752246106746</v>
      </c>
      <c r="N2348" s="36">
        <f>(Reference!H$12*List!$G2348)+Reference!H$13</f>
        <v>2297.7596447851365</v>
      </c>
      <c r="O2348" s="36">
        <f>(Reference!I$12*List!$G2348)+Reference!I$13</f>
        <v>2388.1435953669616</v>
      </c>
      <c r="P2348" s="36">
        <f>(Reference!J$12*List!$G2348)+Reference!J$13</f>
        <v>2764.6509723305144</v>
      </c>
      <c r="Q2348" s="36">
        <f>(Reference!K$12*List!$G2348)+Reference!K$13</f>
        <v>2852.2624090908112</v>
      </c>
      <c r="R2348" s="36">
        <f>(Reference!L$12*List!$G2348)+Reference!L$13</f>
        <v>3077.3905313989144</v>
      </c>
      <c r="S2348" s="36">
        <f>(Reference!M$12*List!$G2348)+Reference!M$13</f>
        <v>3676.8080196133474</v>
      </c>
      <c r="T2348" s="36">
        <f>(Reference!N$12*List!$G2348)+Reference!N$13</f>
        <v>14831.740129150585</v>
      </c>
      <c r="U2348" s="12">
        <f>(Reference!O$12*List!$G2348)+Reference!O$13</f>
        <v>551.27555821741475</v>
      </c>
      <c r="V2348" s="12">
        <f>(Reference!P$12*List!$G2348)+Reference!P$13</f>
        <v>776.79737748817547</v>
      </c>
      <c r="W2348" s="12">
        <f>(Reference!Q$12*List!$G2348)+Reference!Q$13</f>
        <v>388.39868874408774</v>
      </c>
      <c r="X2348" s="54"/>
      <c r="Y2348" s="1" t="str">
        <f t="shared" si="73"/>
        <v>Aguas Buenas County, Puerto Rico</v>
      </c>
      <c r="Z2348" s="40" t="s">
        <v>594</v>
      </c>
      <c r="AA2348" s="40" t="s">
        <v>2225</v>
      </c>
      <c r="AB2348" s="43" t="s">
        <v>2000</v>
      </c>
      <c r="AC2348" s="62"/>
      <c r="AD2348" s="57">
        <f t="shared" si="72"/>
        <v>0.4168</v>
      </c>
    </row>
    <row r="2349" spans="1:30" x14ac:dyDescent="0.3">
      <c r="A2349" s="47">
        <v>40050</v>
      </c>
      <c r="B2349" s="28">
        <v>41980</v>
      </c>
      <c r="C2349" s="49" t="s">
        <v>2543</v>
      </c>
      <c r="D2349" s="40" t="s">
        <v>595</v>
      </c>
      <c r="E2349" s="43" t="s">
        <v>2000</v>
      </c>
      <c r="F2349" s="18" t="s">
        <v>6</v>
      </c>
      <c r="G2349" s="10">
        <v>0.85450000000000048</v>
      </c>
      <c r="H2349" s="36">
        <f>(Reference!B$12*List!$G2349)+Reference!B$13</f>
        <v>849.39842441871724</v>
      </c>
      <c r="I2349" s="36">
        <f>(Reference!C$12*List!$G2349)+Reference!C$13</f>
        <v>1267.4935087051954</v>
      </c>
      <c r="J2349" s="36">
        <f>(Reference!D$12*List!$G2349)+Reference!D$13</f>
        <v>1517.0197526427485</v>
      </c>
      <c r="K2349" s="36">
        <f>(Reference!E$12*List!$G2349)+Reference!E$13</f>
        <v>1876.3375439128251</v>
      </c>
      <c r="L2349" s="36">
        <f>(Reference!F$12*List!$G2349)+Reference!F$13</f>
        <v>1954.5224336799251</v>
      </c>
      <c r="M2349" s="36">
        <f>(Reference!G$12*List!$G2349)+Reference!G$13</f>
        <v>2213.4752246106746</v>
      </c>
      <c r="N2349" s="36">
        <f>(Reference!H$12*List!$G2349)+Reference!H$13</f>
        <v>2297.7596447851365</v>
      </c>
      <c r="O2349" s="36">
        <f>(Reference!I$12*List!$G2349)+Reference!I$13</f>
        <v>2388.1435953669616</v>
      </c>
      <c r="P2349" s="36">
        <f>(Reference!J$12*List!$G2349)+Reference!J$13</f>
        <v>2764.6509723305144</v>
      </c>
      <c r="Q2349" s="36">
        <f>(Reference!K$12*List!$G2349)+Reference!K$13</f>
        <v>2852.2624090908112</v>
      </c>
      <c r="R2349" s="36">
        <f>(Reference!L$12*List!$G2349)+Reference!L$13</f>
        <v>3077.3905313989144</v>
      </c>
      <c r="S2349" s="36">
        <f>(Reference!M$12*List!$G2349)+Reference!M$13</f>
        <v>3676.8080196133474</v>
      </c>
      <c r="T2349" s="36">
        <f>(Reference!N$12*List!$G2349)+Reference!N$13</f>
        <v>14831.740129150585</v>
      </c>
      <c r="U2349" s="12">
        <f>(Reference!O$12*List!$G2349)+Reference!O$13</f>
        <v>551.27555821741475</v>
      </c>
      <c r="V2349" s="12">
        <f>(Reference!P$12*List!$G2349)+Reference!P$13</f>
        <v>776.79737748817547</v>
      </c>
      <c r="W2349" s="12">
        <f>(Reference!Q$12*List!$G2349)+Reference!Q$13</f>
        <v>388.39868874408774</v>
      </c>
      <c r="X2349" s="54"/>
      <c r="Y2349" s="1" t="str">
        <f t="shared" si="73"/>
        <v>Aibonito County, Puerto Rico</v>
      </c>
      <c r="Z2349" s="40" t="s">
        <v>595</v>
      </c>
      <c r="AA2349" s="40" t="s">
        <v>2225</v>
      </c>
      <c r="AB2349" s="43" t="s">
        <v>2000</v>
      </c>
      <c r="AC2349" s="62"/>
      <c r="AD2349" s="57">
        <f t="shared" si="72"/>
        <v>0.4168</v>
      </c>
    </row>
    <row r="2350" spans="1:30" x14ac:dyDescent="0.3">
      <c r="A2350" s="47">
        <v>40060</v>
      </c>
      <c r="B2350" s="28">
        <v>10380</v>
      </c>
      <c r="C2350" s="49" t="s">
        <v>2542</v>
      </c>
      <c r="D2350" s="40" t="s">
        <v>596</v>
      </c>
      <c r="E2350" s="43" t="s">
        <v>2000</v>
      </c>
      <c r="F2350" s="18" t="s">
        <v>6</v>
      </c>
      <c r="G2350" s="10">
        <v>0.85450000000000048</v>
      </c>
      <c r="H2350" s="36">
        <f>(Reference!B$12*List!$G2350)+Reference!B$13</f>
        <v>849.39842441871724</v>
      </c>
      <c r="I2350" s="36">
        <f>(Reference!C$12*List!$G2350)+Reference!C$13</f>
        <v>1267.4935087051954</v>
      </c>
      <c r="J2350" s="36">
        <f>(Reference!D$12*List!$G2350)+Reference!D$13</f>
        <v>1517.0197526427485</v>
      </c>
      <c r="K2350" s="36">
        <f>(Reference!E$12*List!$G2350)+Reference!E$13</f>
        <v>1876.3375439128251</v>
      </c>
      <c r="L2350" s="36">
        <f>(Reference!F$12*List!$G2350)+Reference!F$13</f>
        <v>1954.5224336799251</v>
      </c>
      <c r="M2350" s="36">
        <f>(Reference!G$12*List!$G2350)+Reference!G$13</f>
        <v>2213.4752246106746</v>
      </c>
      <c r="N2350" s="36">
        <f>(Reference!H$12*List!$G2350)+Reference!H$13</f>
        <v>2297.7596447851365</v>
      </c>
      <c r="O2350" s="36">
        <f>(Reference!I$12*List!$G2350)+Reference!I$13</f>
        <v>2388.1435953669616</v>
      </c>
      <c r="P2350" s="36">
        <f>(Reference!J$12*List!$G2350)+Reference!J$13</f>
        <v>2764.6509723305144</v>
      </c>
      <c r="Q2350" s="36">
        <f>(Reference!K$12*List!$G2350)+Reference!K$13</f>
        <v>2852.2624090908112</v>
      </c>
      <c r="R2350" s="36">
        <f>(Reference!L$12*List!$G2350)+Reference!L$13</f>
        <v>3077.3905313989144</v>
      </c>
      <c r="S2350" s="36">
        <f>(Reference!M$12*List!$G2350)+Reference!M$13</f>
        <v>3676.8080196133474</v>
      </c>
      <c r="T2350" s="36">
        <f>(Reference!N$12*List!$G2350)+Reference!N$13</f>
        <v>14831.740129150585</v>
      </c>
      <c r="U2350" s="12">
        <f>(Reference!O$12*List!$G2350)+Reference!O$13</f>
        <v>551.27555821741475</v>
      </c>
      <c r="V2350" s="12">
        <f>(Reference!P$12*List!$G2350)+Reference!P$13</f>
        <v>776.79737748817547</v>
      </c>
      <c r="W2350" s="12">
        <f>(Reference!Q$12*List!$G2350)+Reference!Q$13</f>
        <v>388.39868874408774</v>
      </c>
      <c r="X2350" s="54"/>
      <c r="Y2350" s="1" t="str">
        <f t="shared" si="73"/>
        <v>Anasco County, Puerto Rico</v>
      </c>
      <c r="Z2350" s="40" t="s">
        <v>596</v>
      </c>
      <c r="AA2350" s="40" t="s">
        <v>2225</v>
      </c>
      <c r="AB2350" s="43" t="s">
        <v>2000</v>
      </c>
      <c r="AC2350" s="62"/>
      <c r="AD2350" s="57">
        <f t="shared" si="72"/>
        <v>0.33189999999999997</v>
      </c>
    </row>
    <row r="2351" spans="1:30" x14ac:dyDescent="0.3">
      <c r="A2351" s="47">
        <v>40070</v>
      </c>
      <c r="B2351" s="28">
        <v>11640</v>
      </c>
      <c r="C2351" s="49" t="s">
        <v>2544</v>
      </c>
      <c r="D2351" s="40" t="s">
        <v>597</v>
      </c>
      <c r="E2351" s="43" t="s">
        <v>2000</v>
      </c>
      <c r="F2351" s="18" t="s">
        <v>6</v>
      </c>
      <c r="G2351" s="10">
        <v>0.85450000000000048</v>
      </c>
      <c r="H2351" s="36">
        <f>(Reference!B$12*List!$G2351)+Reference!B$13</f>
        <v>849.39842441871724</v>
      </c>
      <c r="I2351" s="36">
        <f>(Reference!C$12*List!$G2351)+Reference!C$13</f>
        <v>1267.4935087051954</v>
      </c>
      <c r="J2351" s="36">
        <f>(Reference!D$12*List!$G2351)+Reference!D$13</f>
        <v>1517.0197526427485</v>
      </c>
      <c r="K2351" s="36">
        <f>(Reference!E$12*List!$G2351)+Reference!E$13</f>
        <v>1876.3375439128251</v>
      </c>
      <c r="L2351" s="36">
        <f>(Reference!F$12*List!$G2351)+Reference!F$13</f>
        <v>1954.5224336799251</v>
      </c>
      <c r="M2351" s="36">
        <f>(Reference!G$12*List!$G2351)+Reference!G$13</f>
        <v>2213.4752246106746</v>
      </c>
      <c r="N2351" s="36">
        <f>(Reference!H$12*List!$G2351)+Reference!H$13</f>
        <v>2297.7596447851365</v>
      </c>
      <c r="O2351" s="36">
        <f>(Reference!I$12*List!$G2351)+Reference!I$13</f>
        <v>2388.1435953669616</v>
      </c>
      <c r="P2351" s="36">
        <f>(Reference!J$12*List!$G2351)+Reference!J$13</f>
        <v>2764.6509723305144</v>
      </c>
      <c r="Q2351" s="36">
        <f>(Reference!K$12*List!$G2351)+Reference!K$13</f>
        <v>2852.2624090908112</v>
      </c>
      <c r="R2351" s="36">
        <f>(Reference!L$12*List!$G2351)+Reference!L$13</f>
        <v>3077.3905313989144</v>
      </c>
      <c r="S2351" s="36">
        <f>(Reference!M$12*List!$G2351)+Reference!M$13</f>
        <v>3676.8080196133474</v>
      </c>
      <c r="T2351" s="36">
        <f>(Reference!N$12*List!$G2351)+Reference!N$13</f>
        <v>14831.740129150585</v>
      </c>
      <c r="U2351" s="12">
        <f>(Reference!O$12*List!$G2351)+Reference!O$13</f>
        <v>551.27555821741475</v>
      </c>
      <c r="V2351" s="12">
        <f>(Reference!P$12*List!$G2351)+Reference!P$13</f>
        <v>776.79737748817547</v>
      </c>
      <c r="W2351" s="12">
        <f>(Reference!Q$12*List!$G2351)+Reference!Q$13</f>
        <v>388.39868874408774</v>
      </c>
      <c r="X2351" s="54"/>
      <c r="Y2351" s="1" t="str">
        <f t="shared" si="73"/>
        <v>Arecibo County, Puerto Rico</v>
      </c>
      <c r="Z2351" s="40" t="s">
        <v>597</v>
      </c>
      <c r="AA2351" s="40" t="s">
        <v>2225</v>
      </c>
      <c r="AB2351" s="43" t="s">
        <v>2000</v>
      </c>
      <c r="AC2351" s="62"/>
      <c r="AD2351" s="57">
        <f t="shared" si="72"/>
        <v>0.37390000000000001</v>
      </c>
    </row>
    <row r="2352" spans="1:30" x14ac:dyDescent="0.3">
      <c r="A2352" s="47">
        <v>40080</v>
      </c>
      <c r="B2352" s="28">
        <v>25020</v>
      </c>
      <c r="C2352" s="49" t="s">
        <v>2545</v>
      </c>
      <c r="D2352" s="40" t="s">
        <v>598</v>
      </c>
      <c r="E2352" s="43" t="s">
        <v>2000</v>
      </c>
      <c r="F2352" s="18" t="s">
        <v>6</v>
      </c>
      <c r="G2352" s="10">
        <v>0.85450000000000048</v>
      </c>
      <c r="H2352" s="36">
        <f>(Reference!B$12*List!$G2352)+Reference!B$13</f>
        <v>849.39842441871724</v>
      </c>
      <c r="I2352" s="36">
        <f>(Reference!C$12*List!$G2352)+Reference!C$13</f>
        <v>1267.4935087051954</v>
      </c>
      <c r="J2352" s="36">
        <f>(Reference!D$12*List!$G2352)+Reference!D$13</f>
        <v>1517.0197526427485</v>
      </c>
      <c r="K2352" s="36">
        <f>(Reference!E$12*List!$G2352)+Reference!E$13</f>
        <v>1876.3375439128251</v>
      </c>
      <c r="L2352" s="36">
        <f>(Reference!F$12*List!$G2352)+Reference!F$13</f>
        <v>1954.5224336799251</v>
      </c>
      <c r="M2352" s="36">
        <f>(Reference!G$12*List!$G2352)+Reference!G$13</f>
        <v>2213.4752246106746</v>
      </c>
      <c r="N2352" s="36">
        <f>(Reference!H$12*List!$G2352)+Reference!H$13</f>
        <v>2297.7596447851365</v>
      </c>
      <c r="O2352" s="36">
        <f>(Reference!I$12*List!$G2352)+Reference!I$13</f>
        <v>2388.1435953669616</v>
      </c>
      <c r="P2352" s="36">
        <f>(Reference!J$12*List!$G2352)+Reference!J$13</f>
        <v>2764.6509723305144</v>
      </c>
      <c r="Q2352" s="36">
        <f>(Reference!K$12*List!$G2352)+Reference!K$13</f>
        <v>2852.2624090908112</v>
      </c>
      <c r="R2352" s="36">
        <f>(Reference!L$12*List!$G2352)+Reference!L$13</f>
        <v>3077.3905313989144</v>
      </c>
      <c r="S2352" s="36">
        <f>(Reference!M$12*List!$G2352)+Reference!M$13</f>
        <v>3676.8080196133474</v>
      </c>
      <c r="T2352" s="36">
        <f>(Reference!N$12*List!$G2352)+Reference!N$13</f>
        <v>14831.740129150585</v>
      </c>
      <c r="U2352" s="12">
        <f>(Reference!O$12*List!$G2352)+Reference!O$13</f>
        <v>551.27555821741475</v>
      </c>
      <c r="V2352" s="12">
        <f>(Reference!P$12*List!$G2352)+Reference!P$13</f>
        <v>776.79737748817547</v>
      </c>
      <c r="W2352" s="12">
        <f>(Reference!Q$12*List!$G2352)+Reference!Q$13</f>
        <v>388.39868874408774</v>
      </c>
      <c r="X2352" s="54"/>
      <c r="Y2352" s="1" t="str">
        <f t="shared" si="73"/>
        <v>Arroyo County, Puerto Rico</v>
      </c>
      <c r="Z2352" s="40" t="s">
        <v>598</v>
      </c>
      <c r="AA2352" s="40" t="s">
        <v>2225</v>
      </c>
      <c r="AB2352" s="43" t="s">
        <v>2000</v>
      </c>
      <c r="AC2352" s="62"/>
      <c r="AD2352" s="57">
        <f t="shared" si="72"/>
        <v>0.35489999999999999</v>
      </c>
    </row>
    <row r="2353" spans="1:30" x14ac:dyDescent="0.3">
      <c r="A2353" s="47">
        <v>40090</v>
      </c>
      <c r="B2353" s="28">
        <v>41980</v>
      </c>
      <c r="C2353" s="49" t="s">
        <v>2543</v>
      </c>
      <c r="D2353" s="40" t="s">
        <v>599</v>
      </c>
      <c r="E2353" s="43" t="s">
        <v>2000</v>
      </c>
      <c r="F2353" s="18" t="s">
        <v>6</v>
      </c>
      <c r="G2353" s="10">
        <v>0.85450000000000048</v>
      </c>
      <c r="H2353" s="36">
        <f>(Reference!B$12*List!$G2353)+Reference!B$13</f>
        <v>849.39842441871724</v>
      </c>
      <c r="I2353" s="36">
        <f>(Reference!C$12*List!$G2353)+Reference!C$13</f>
        <v>1267.4935087051954</v>
      </c>
      <c r="J2353" s="36">
        <f>(Reference!D$12*List!$G2353)+Reference!D$13</f>
        <v>1517.0197526427485</v>
      </c>
      <c r="K2353" s="36">
        <f>(Reference!E$12*List!$G2353)+Reference!E$13</f>
        <v>1876.3375439128251</v>
      </c>
      <c r="L2353" s="36">
        <f>(Reference!F$12*List!$G2353)+Reference!F$13</f>
        <v>1954.5224336799251</v>
      </c>
      <c r="M2353" s="36">
        <f>(Reference!G$12*List!$G2353)+Reference!G$13</f>
        <v>2213.4752246106746</v>
      </c>
      <c r="N2353" s="36">
        <f>(Reference!H$12*List!$G2353)+Reference!H$13</f>
        <v>2297.7596447851365</v>
      </c>
      <c r="O2353" s="36">
        <f>(Reference!I$12*List!$G2353)+Reference!I$13</f>
        <v>2388.1435953669616</v>
      </c>
      <c r="P2353" s="36">
        <f>(Reference!J$12*List!$G2353)+Reference!J$13</f>
        <v>2764.6509723305144</v>
      </c>
      <c r="Q2353" s="36">
        <f>(Reference!K$12*List!$G2353)+Reference!K$13</f>
        <v>2852.2624090908112</v>
      </c>
      <c r="R2353" s="36">
        <f>(Reference!L$12*List!$G2353)+Reference!L$13</f>
        <v>3077.3905313989144</v>
      </c>
      <c r="S2353" s="36">
        <f>(Reference!M$12*List!$G2353)+Reference!M$13</f>
        <v>3676.8080196133474</v>
      </c>
      <c r="T2353" s="36">
        <f>(Reference!N$12*List!$G2353)+Reference!N$13</f>
        <v>14831.740129150585</v>
      </c>
      <c r="U2353" s="12">
        <f>(Reference!O$12*List!$G2353)+Reference!O$13</f>
        <v>551.27555821741475</v>
      </c>
      <c r="V2353" s="12">
        <f>(Reference!P$12*List!$G2353)+Reference!P$13</f>
        <v>776.79737748817547</v>
      </c>
      <c r="W2353" s="12">
        <f>(Reference!Q$12*List!$G2353)+Reference!Q$13</f>
        <v>388.39868874408774</v>
      </c>
      <c r="X2353" s="54"/>
      <c r="Y2353" s="1" t="str">
        <f t="shared" si="73"/>
        <v>Barceloneta County, Puerto Rico</v>
      </c>
      <c r="Z2353" s="40" t="s">
        <v>599</v>
      </c>
      <c r="AA2353" s="40" t="s">
        <v>2225</v>
      </c>
      <c r="AB2353" s="43" t="s">
        <v>2000</v>
      </c>
      <c r="AC2353" s="62"/>
      <c r="AD2353" s="57">
        <f t="shared" si="72"/>
        <v>0.4168</v>
      </c>
    </row>
    <row r="2354" spans="1:30" x14ac:dyDescent="0.3">
      <c r="A2354" s="47">
        <v>40100</v>
      </c>
      <c r="B2354" s="28">
        <v>41980</v>
      </c>
      <c r="C2354" s="49" t="s">
        <v>2543</v>
      </c>
      <c r="D2354" s="40" t="s">
        <v>600</v>
      </c>
      <c r="E2354" s="43" t="s">
        <v>2000</v>
      </c>
      <c r="F2354" s="18" t="s">
        <v>6</v>
      </c>
      <c r="G2354" s="10">
        <v>0.85450000000000048</v>
      </c>
      <c r="H2354" s="36">
        <f>(Reference!B$12*List!$G2354)+Reference!B$13</f>
        <v>849.39842441871724</v>
      </c>
      <c r="I2354" s="36">
        <f>(Reference!C$12*List!$G2354)+Reference!C$13</f>
        <v>1267.4935087051954</v>
      </c>
      <c r="J2354" s="36">
        <f>(Reference!D$12*List!$G2354)+Reference!D$13</f>
        <v>1517.0197526427485</v>
      </c>
      <c r="K2354" s="36">
        <f>(Reference!E$12*List!$G2354)+Reference!E$13</f>
        <v>1876.3375439128251</v>
      </c>
      <c r="L2354" s="36">
        <f>(Reference!F$12*List!$G2354)+Reference!F$13</f>
        <v>1954.5224336799251</v>
      </c>
      <c r="M2354" s="36">
        <f>(Reference!G$12*List!$G2354)+Reference!G$13</f>
        <v>2213.4752246106746</v>
      </c>
      <c r="N2354" s="36">
        <f>(Reference!H$12*List!$G2354)+Reference!H$13</f>
        <v>2297.7596447851365</v>
      </c>
      <c r="O2354" s="36">
        <f>(Reference!I$12*List!$G2354)+Reference!I$13</f>
        <v>2388.1435953669616</v>
      </c>
      <c r="P2354" s="36">
        <f>(Reference!J$12*List!$G2354)+Reference!J$13</f>
        <v>2764.6509723305144</v>
      </c>
      <c r="Q2354" s="36">
        <f>(Reference!K$12*List!$G2354)+Reference!K$13</f>
        <v>2852.2624090908112</v>
      </c>
      <c r="R2354" s="36">
        <f>(Reference!L$12*List!$G2354)+Reference!L$13</f>
        <v>3077.3905313989144</v>
      </c>
      <c r="S2354" s="36">
        <f>(Reference!M$12*List!$G2354)+Reference!M$13</f>
        <v>3676.8080196133474</v>
      </c>
      <c r="T2354" s="36">
        <f>(Reference!N$12*List!$G2354)+Reference!N$13</f>
        <v>14831.740129150585</v>
      </c>
      <c r="U2354" s="12">
        <f>(Reference!O$12*List!$G2354)+Reference!O$13</f>
        <v>551.27555821741475</v>
      </c>
      <c r="V2354" s="12">
        <f>(Reference!P$12*List!$G2354)+Reference!P$13</f>
        <v>776.79737748817547</v>
      </c>
      <c r="W2354" s="12">
        <f>(Reference!Q$12*List!$G2354)+Reference!Q$13</f>
        <v>388.39868874408774</v>
      </c>
      <c r="X2354" s="54"/>
      <c r="Y2354" s="1" t="str">
        <f t="shared" si="73"/>
        <v>Barranquitas County, Puerto Rico</v>
      </c>
      <c r="Z2354" s="40" t="s">
        <v>600</v>
      </c>
      <c r="AA2354" s="40" t="s">
        <v>2225</v>
      </c>
      <c r="AB2354" s="43" t="s">
        <v>2000</v>
      </c>
      <c r="AC2354" s="62"/>
      <c r="AD2354" s="57">
        <f t="shared" si="72"/>
        <v>0.4168</v>
      </c>
    </row>
    <row r="2355" spans="1:30" x14ac:dyDescent="0.3">
      <c r="A2355" s="47">
        <v>40110</v>
      </c>
      <c r="B2355" s="28">
        <v>41980</v>
      </c>
      <c r="C2355" s="49" t="s">
        <v>2543</v>
      </c>
      <c r="D2355" s="40" t="s">
        <v>601</v>
      </c>
      <c r="E2355" s="43" t="s">
        <v>2000</v>
      </c>
      <c r="F2355" s="18" t="s">
        <v>6</v>
      </c>
      <c r="G2355" s="10">
        <v>0.85450000000000048</v>
      </c>
      <c r="H2355" s="36">
        <f>(Reference!B$12*List!$G2355)+Reference!B$13</f>
        <v>849.39842441871724</v>
      </c>
      <c r="I2355" s="36">
        <f>(Reference!C$12*List!$G2355)+Reference!C$13</f>
        <v>1267.4935087051954</v>
      </c>
      <c r="J2355" s="36">
        <f>(Reference!D$12*List!$G2355)+Reference!D$13</f>
        <v>1517.0197526427485</v>
      </c>
      <c r="K2355" s="36">
        <f>(Reference!E$12*List!$G2355)+Reference!E$13</f>
        <v>1876.3375439128251</v>
      </c>
      <c r="L2355" s="36">
        <f>(Reference!F$12*List!$G2355)+Reference!F$13</f>
        <v>1954.5224336799251</v>
      </c>
      <c r="M2355" s="36">
        <f>(Reference!G$12*List!$G2355)+Reference!G$13</f>
        <v>2213.4752246106746</v>
      </c>
      <c r="N2355" s="36">
        <f>(Reference!H$12*List!$G2355)+Reference!H$13</f>
        <v>2297.7596447851365</v>
      </c>
      <c r="O2355" s="36">
        <f>(Reference!I$12*List!$G2355)+Reference!I$13</f>
        <v>2388.1435953669616</v>
      </c>
      <c r="P2355" s="36">
        <f>(Reference!J$12*List!$G2355)+Reference!J$13</f>
        <v>2764.6509723305144</v>
      </c>
      <c r="Q2355" s="36">
        <f>(Reference!K$12*List!$G2355)+Reference!K$13</f>
        <v>2852.2624090908112</v>
      </c>
      <c r="R2355" s="36">
        <f>(Reference!L$12*List!$G2355)+Reference!L$13</f>
        <v>3077.3905313989144</v>
      </c>
      <c r="S2355" s="36">
        <f>(Reference!M$12*List!$G2355)+Reference!M$13</f>
        <v>3676.8080196133474</v>
      </c>
      <c r="T2355" s="36">
        <f>(Reference!N$12*List!$G2355)+Reference!N$13</f>
        <v>14831.740129150585</v>
      </c>
      <c r="U2355" s="12">
        <f>(Reference!O$12*List!$G2355)+Reference!O$13</f>
        <v>551.27555821741475</v>
      </c>
      <c r="V2355" s="12">
        <f>(Reference!P$12*List!$G2355)+Reference!P$13</f>
        <v>776.79737748817547</v>
      </c>
      <c r="W2355" s="12">
        <f>(Reference!Q$12*List!$G2355)+Reference!Q$13</f>
        <v>388.39868874408774</v>
      </c>
      <c r="X2355" s="54"/>
      <c r="Y2355" s="1" t="str">
        <f t="shared" si="73"/>
        <v>Bayamon County, Puerto Rico</v>
      </c>
      <c r="Z2355" s="40" t="s">
        <v>601</v>
      </c>
      <c r="AA2355" s="40" t="s">
        <v>2225</v>
      </c>
      <c r="AB2355" s="43" t="s">
        <v>2000</v>
      </c>
      <c r="AC2355" s="62"/>
      <c r="AD2355" s="57">
        <f t="shared" si="72"/>
        <v>0.4168</v>
      </c>
    </row>
    <row r="2356" spans="1:30" x14ac:dyDescent="0.3">
      <c r="A2356" s="47">
        <v>40120</v>
      </c>
      <c r="B2356" s="28">
        <v>41900</v>
      </c>
      <c r="C2356" s="49" t="s">
        <v>2546</v>
      </c>
      <c r="D2356" s="40" t="s">
        <v>602</v>
      </c>
      <c r="E2356" s="43" t="s">
        <v>2000</v>
      </c>
      <c r="F2356" s="18" t="s">
        <v>6</v>
      </c>
      <c r="G2356" s="10">
        <v>0.85450000000000048</v>
      </c>
      <c r="H2356" s="36">
        <f>(Reference!B$12*List!$G2356)+Reference!B$13</f>
        <v>849.39842441871724</v>
      </c>
      <c r="I2356" s="36">
        <f>(Reference!C$12*List!$G2356)+Reference!C$13</f>
        <v>1267.4935087051954</v>
      </c>
      <c r="J2356" s="36">
        <f>(Reference!D$12*List!$G2356)+Reference!D$13</f>
        <v>1517.0197526427485</v>
      </c>
      <c r="K2356" s="36">
        <f>(Reference!E$12*List!$G2356)+Reference!E$13</f>
        <v>1876.3375439128251</v>
      </c>
      <c r="L2356" s="36">
        <f>(Reference!F$12*List!$G2356)+Reference!F$13</f>
        <v>1954.5224336799251</v>
      </c>
      <c r="M2356" s="36">
        <f>(Reference!G$12*List!$G2356)+Reference!G$13</f>
        <v>2213.4752246106746</v>
      </c>
      <c r="N2356" s="36">
        <f>(Reference!H$12*List!$G2356)+Reference!H$13</f>
        <v>2297.7596447851365</v>
      </c>
      <c r="O2356" s="36">
        <f>(Reference!I$12*List!$G2356)+Reference!I$13</f>
        <v>2388.1435953669616</v>
      </c>
      <c r="P2356" s="36">
        <f>(Reference!J$12*List!$G2356)+Reference!J$13</f>
        <v>2764.6509723305144</v>
      </c>
      <c r="Q2356" s="36">
        <f>(Reference!K$12*List!$G2356)+Reference!K$13</f>
        <v>2852.2624090908112</v>
      </c>
      <c r="R2356" s="36">
        <f>(Reference!L$12*List!$G2356)+Reference!L$13</f>
        <v>3077.3905313989144</v>
      </c>
      <c r="S2356" s="36">
        <f>(Reference!M$12*List!$G2356)+Reference!M$13</f>
        <v>3676.8080196133474</v>
      </c>
      <c r="T2356" s="36">
        <f>(Reference!N$12*List!$G2356)+Reference!N$13</f>
        <v>14831.740129150585</v>
      </c>
      <c r="U2356" s="12">
        <f>(Reference!O$12*List!$G2356)+Reference!O$13</f>
        <v>551.27555821741475</v>
      </c>
      <c r="V2356" s="12">
        <f>(Reference!P$12*List!$G2356)+Reference!P$13</f>
        <v>776.79737748817547</v>
      </c>
      <c r="W2356" s="12">
        <f>(Reference!Q$12*List!$G2356)+Reference!Q$13</f>
        <v>388.39868874408774</v>
      </c>
      <c r="X2356" s="54"/>
      <c r="Y2356" s="1" t="str">
        <f t="shared" si="73"/>
        <v>Cabo Rojo County, Puerto Rico</v>
      </c>
      <c r="Z2356" s="40" t="s">
        <v>602</v>
      </c>
      <c r="AA2356" s="40" t="s">
        <v>2225</v>
      </c>
      <c r="AB2356" s="43" t="s">
        <v>2000</v>
      </c>
      <c r="AC2356" s="62"/>
      <c r="AD2356" s="57">
        <f t="shared" si="72"/>
        <v>0.4446</v>
      </c>
    </row>
    <row r="2357" spans="1:30" x14ac:dyDescent="0.3">
      <c r="A2357" s="47">
        <v>40130</v>
      </c>
      <c r="B2357" s="28">
        <v>41980</v>
      </c>
      <c r="C2357" s="49" t="s">
        <v>2543</v>
      </c>
      <c r="D2357" s="40" t="s">
        <v>603</v>
      </c>
      <c r="E2357" s="43" t="s">
        <v>2000</v>
      </c>
      <c r="F2357" s="18" t="s">
        <v>6</v>
      </c>
      <c r="G2357" s="10">
        <v>0.85450000000000048</v>
      </c>
      <c r="H2357" s="36">
        <f>(Reference!B$12*List!$G2357)+Reference!B$13</f>
        <v>849.39842441871724</v>
      </c>
      <c r="I2357" s="36">
        <f>(Reference!C$12*List!$G2357)+Reference!C$13</f>
        <v>1267.4935087051954</v>
      </c>
      <c r="J2357" s="36">
        <f>(Reference!D$12*List!$G2357)+Reference!D$13</f>
        <v>1517.0197526427485</v>
      </c>
      <c r="K2357" s="36">
        <f>(Reference!E$12*List!$G2357)+Reference!E$13</f>
        <v>1876.3375439128251</v>
      </c>
      <c r="L2357" s="36">
        <f>(Reference!F$12*List!$G2357)+Reference!F$13</f>
        <v>1954.5224336799251</v>
      </c>
      <c r="M2357" s="36">
        <f>(Reference!G$12*List!$G2357)+Reference!G$13</f>
        <v>2213.4752246106746</v>
      </c>
      <c r="N2357" s="36">
        <f>(Reference!H$12*List!$G2357)+Reference!H$13</f>
        <v>2297.7596447851365</v>
      </c>
      <c r="O2357" s="36">
        <f>(Reference!I$12*List!$G2357)+Reference!I$13</f>
        <v>2388.1435953669616</v>
      </c>
      <c r="P2357" s="36">
        <f>(Reference!J$12*List!$G2357)+Reference!J$13</f>
        <v>2764.6509723305144</v>
      </c>
      <c r="Q2357" s="36">
        <f>(Reference!K$12*List!$G2357)+Reference!K$13</f>
        <v>2852.2624090908112</v>
      </c>
      <c r="R2357" s="36">
        <f>(Reference!L$12*List!$G2357)+Reference!L$13</f>
        <v>3077.3905313989144</v>
      </c>
      <c r="S2357" s="36">
        <f>(Reference!M$12*List!$G2357)+Reference!M$13</f>
        <v>3676.8080196133474</v>
      </c>
      <c r="T2357" s="36">
        <f>(Reference!N$12*List!$G2357)+Reference!N$13</f>
        <v>14831.740129150585</v>
      </c>
      <c r="U2357" s="12">
        <f>(Reference!O$12*List!$G2357)+Reference!O$13</f>
        <v>551.27555821741475</v>
      </c>
      <c r="V2357" s="12">
        <f>(Reference!P$12*List!$G2357)+Reference!P$13</f>
        <v>776.79737748817547</v>
      </c>
      <c r="W2357" s="12">
        <f>(Reference!Q$12*List!$G2357)+Reference!Q$13</f>
        <v>388.39868874408774</v>
      </c>
      <c r="X2357" s="54"/>
      <c r="Y2357" s="1" t="str">
        <f t="shared" si="73"/>
        <v>Caguas County, Puerto Rico</v>
      </c>
      <c r="Z2357" s="40" t="s">
        <v>603</v>
      </c>
      <c r="AA2357" s="40" t="s">
        <v>2225</v>
      </c>
      <c r="AB2357" s="43" t="s">
        <v>2000</v>
      </c>
      <c r="AC2357" s="62"/>
      <c r="AD2357" s="57">
        <f t="shared" si="72"/>
        <v>0.4168</v>
      </c>
    </row>
    <row r="2358" spans="1:30" x14ac:dyDescent="0.3">
      <c r="A2358" s="47">
        <v>40140</v>
      </c>
      <c r="B2358" s="28">
        <v>11640</v>
      </c>
      <c r="C2358" s="49" t="s">
        <v>2544</v>
      </c>
      <c r="D2358" s="40" t="s">
        <v>604</v>
      </c>
      <c r="E2358" s="43" t="s">
        <v>2000</v>
      </c>
      <c r="F2358" s="18" t="s">
        <v>6</v>
      </c>
      <c r="G2358" s="10">
        <v>0.85450000000000048</v>
      </c>
      <c r="H2358" s="36">
        <f>(Reference!B$12*List!$G2358)+Reference!B$13</f>
        <v>849.39842441871724</v>
      </c>
      <c r="I2358" s="36">
        <f>(Reference!C$12*List!$G2358)+Reference!C$13</f>
        <v>1267.4935087051954</v>
      </c>
      <c r="J2358" s="36">
        <f>(Reference!D$12*List!$G2358)+Reference!D$13</f>
        <v>1517.0197526427485</v>
      </c>
      <c r="K2358" s="36">
        <f>(Reference!E$12*List!$G2358)+Reference!E$13</f>
        <v>1876.3375439128251</v>
      </c>
      <c r="L2358" s="36">
        <f>(Reference!F$12*List!$G2358)+Reference!F$13</f>
        <v>1954.5224336799251</v>
      </c>
      <c r="M2358" s="36">
        <f>(Reference!G$12*List!$G2358)+Reference!G$13</f>
        <v>2213.4752246106746</v>
      </c>
      <c r="N2358" s="36">
        <f>(Reference!H$12*List!$G2358)+Reference!H$13</f>
        <v>2297.7596447851365</v>
      </c>
      <c r="O2358" s="36">
        <f>(Reference!I$12*List!$G2358)+Reference!I$13</f>
        <v>2388.1435953669616</v>
      </c>
      <c r="P2358" s="36">
        <f>(Reference!J$12*List!$G2358)+Reference!J$13</f>
        <v>2764.6509723305144</v>
      </c>
      <c r="Q2358" s="36">
        <f>(Reference!K$12*List!$G2358)+Reference!K$13</f>
        <v>2852.2624090908112</v>
      </c>
      <c r="R2358" s="36">
        <f>(Reference!L$12*List!$G2358)+Reference!L$13</f>
        <v>3077.3905313989144</v>
      </c>
      <c r="S2358" s="36">
        <f>(Reference!M$12*List!$G2358)+Reference!M$13</f>
        <v>3676.8080196133474</v>
      </c>
      <c r="T2358" s="36">
        <f>(Reference!N$12*List!$G2358)+Reference!N$13</f>
        <v>14831.740129150585</v>
      </c>
      <c r="U2358" s="12">
        <f>(Reference!O$12*List!$G2358)+Reference!O$13</f>
        <v>551.27555821741475</v>
      </c>
      <c r="V2358" s="12">
        <f>(Reference!P$12*List!$G2358)+Reference!P$13</f>
        <v>776.79737748817547</v>
      </c>
      <c r="W2358" s="12">
        <f>(Reference!Q$12*List!$G2358)+Reference!Q$13</f>
        <v>388.39868874408774</v>
      </c>
      <c r="X2358" s="54"/>
      <c r="Y2358" s="1" t="str">
        <f t="shared" si="73"/>
        <v>Camuy County, Puerto Rico</v>
      </c>
      <c r="Z2358" s="40" t="s">
        <v>604</v>
      </c>
      <c r="AA2358" s="40" t="s">
        <v>2225</v>
      </c>
      <c r="AB2358" s="43" t="s">
        <v>2000</v>
      </c>
      <c r="AC2358" s="62"/>
      <c r="AD2358" s="57">
        <f t="shared" si="72"/>
        <v>0.37390000000000001</v>
      </c>
    </row>
    <row r="2359" spans="1:30" x14ac:dyDescent="0.3">
      <c r="A2359" s="47">
        <v>40145</v>
      </c>
      <c r="B2359" s="28">
        <v>41980</v>
      </c>
      <c r="C2359" s="49" t="s">
        <v>2543</v>
      </c>
      <c r="D2359" s="40" t="s">
        <v>605</v>
      </c>
      <c r="E2359" s="43" t="s">
        <v>2000</v>
      </c>
      <c r="F2359" s="18" t="s">
        <v>6</v>
      </c>
      <c r="G2359" s="10">
        <v>0.85450000000000048</v>
      </c>
      <c r="H2359" s="36">
        <f>(Reference!B$12*List!$G2359)+Reference!B$13</f>
        <v>849.39842441871724</v>
      </c>
      <c r="I2359" s="36">
        <f>(Reference!C$12*List!$G2359)+Reference!C$13</f>
        <v>1267.4935087051954</v>
      </c>
      <c r="J2359" s="36">
        <f>(Reference!D$12*List!$G2359)+Reference!D$13</f>
        <v>1517.0197526427485</v>
      </c>
      <c r="K2359" s="36">
        <f>(Reference!E$12*List!$G2359)+Reference!E$13</f>
        <v>1876.3375439128251</v>
      </c>
      <c r="L2359" s="36">
        <f>(Reference!F$12*List!$G2359)+Reference!F$13</f>
        <v>1954.5224336799251</v>
      </c>
      <c r="M2359" s="36">
        <f>(Reference!G$12*List!$G2359)+Reference!G$13</f>
        <v>2213.4752246106746</v>
      </c>
      <c r="N2359" s="36">
        <f>(Reference!H$12*List!$G2359)+Reference!H$13</f>
        <v>2297.7596447851365</v>
      </c>
      <c r="O2359" s="36">
        <f>(Reference!I$12*List!$G2359)+Reference!I$13</f>
        <v>2388.1435953669616</v>
      </c>
      <c r="P2359" s="36">
        <f>(Reference!J$12*List!$G2359)+Reference!J$13</f>
        <v>2764.6509723305144</v>
      </c>
      <c r="Q2359" s="36">
        <f>(Reference!K$12*List!$G2359)+Reference!K$13</f>
        <v>2852.2624090908112</v>
      </c>
      <c r="R2359" s="36">
        <f>(Reference!L$12*List!$G2359)+Reference!L$13</f>
        <v>3077.3905313989144</v>
      </c>
      <c r="S2359" s="36">
        <f>(Reference!M$12*List!$G2359)+Reference!M$13</f>
        <v>3676.8080196133474</v>
      </c>
      <c r="T2359" s="36">
        <f>(Reference!N$12*List!$G2359)+Reference!N$13</f>
        <v>14831.740129150585</v>
      </c>
      <c r="U2359" s="12">
        <f>(Reference!O$12*List!$G2359)+Reference!O$13</f>
        <v>551.27555821741475</v>
      </c>
      <c r="V2359" s="12">
        <f>(Reference!P$12*List!$G2359)+Reference!P$13</f>
        <v>776.79737748817547</v>
      </c>
      <c r="W2359" s="12">
        <f>(Reference!Q$12*List!$G2359)+Reference!Q$13</f>
        <v>388.39868874408774</v>
      </c>
      <c r="X2359" s="54"/>
      <c r="Y2359" s="1" t="str">
        <f t="shared" si="73"/>
        <v>Canovanas County, Puerto Rico</v>
      </c>
      <c r="Z2359" s="40" t="s">
        <v>605</v>
      </c>
      <c r="AA2359" s="40" t="s">
        <v>2225</v>
      </c>
      <c r="AB2359" s="43" t="s">
        <v>2000</v>
      </c>
      <c r="AC2359" s="62"/>
      <c r="AD2359" s="57">
        <f t="shared" si="72"/>
        <v>0.4168</v>
      </c>
    </row>
    <row r="2360" spans="1:30" x14ac:dyDescent="0.3">
      <c r="A2360" s="47">
        <v>40150</v>
      </c>
      <c r="B2360" s="28">
        <v>41980</v>
      </c>
      <c r="C2360" s="49" t="s">
        <v>2543</v>
      </c>
      <c r="D2360" s="40" t="s">
        <v>606</v>
      </c>
      <c r="E2360" s="43" t="s">
        <v>2000</v>
      </c>
      <c r="F2360" s="18" t="s">
        <v>6</v>
      </c>
      <c r="G2360" s="10">
        <v>0.85450000000000048</v>
      </c>
      <c r="H2360" s="36">
        <f>(Reference!B$12*List!$G2360)+Reference!B$13</f>
        <v>849.39842441871724</v>
      </c>
      <c r="I2360" s="36">
        <f>(Reference!C$12*List!$G2360)+Reference!C$13</f>
        <v>1267.4935087051954</v>
      </c>
      <c r="J2360" s="36">
        <f>(Reference!D$12*List!$G2360)+Reference!D$13</f>
        <v>1517.0197526427485</v>
      </c>
      <c r="K2360" s="36">
        <f>(Reference!E$12*List!$G2360)+Reference!E$13</f>
        <v>1876.3375439128251</v>
      </c>
      <c r="L2360" s="36">
        <f>(Reference!F$12*List!$G2360)+Reference!F$13</f>
        <v>1954.5224336799251</v>
      </c>
      <c r="M2360" s="36">
        <f>(Reference!G$12*List!$G2360)+Reference!G$13</f>
        <v>2213.4752246106746</v>
      </c>
      <c r="N2360" s="36">
        <f>(Reference!H$12*List!$G2360)+Reference!H$13</f>
        <v>2297.7596447851365</v>
      </c>
      <c r="O2360" s="36">
        <f>(Reference!I$12*List!$G2360)+Reference!I$13</f>
        <v>2388.1435953669616</v>
      </c>
      <c r="P2360" s="36">
        <f>(Reference!J$12*List!$G2360)+Reference!J$13</f>
        <v>2764.6509723305144</v>
      </c>
      <c r="Q2360" s="36">
        <f>(Reference!K$12*List!$G2360)+Reference!K$13</f>
        <v>2852.2624090908112</v>
      </c>
      <c r="R2360" s="36">
        <f>(Reference!L$12*List!$G2360)+Reference!L$13</f>
        <v>3077.3905313989144</v>
      </c>
      <c r="S2360" s="36">
        <f>(Reference!M$12*List!$G2360)+Reference!M$13</f>
        <v>3676.8080196133474</v>
      </c>
      <c r="T2360" s="36">
        <f>(Reference!N$12*List!$G2360)+Reference!N$13</f>
        <v>14831.740129150585</v>
      </c>
      <c r="U2360" s="12">
        <f>(Reference!O$12*List!$G2360)+Reference!O$13</f>
        <v>551.27555821741475</v>
      </c>
      <c r="V2360" s="12">
        <f>(Reference!P$12*List!$G2360)+Reference!P$13</f>
        <v>776.79737748817547</v>
      </c>
      <c r="W2360" s="12">
        <f>(Reference!Q$12*List!$G2360)+Reference!Q$13</f>
        <v>388.39868874408774</v>
      </c>
      <c r="X2360" s="54"/>
      <c r="Y2360" s="1" t="str">
        <f t="shared" si="73"/>
        <v>Carolina County, Puerto Rico</v>
      </c>
      <c r="Z2360" s="40" t="s">
        <v>606</v>
      </c>
      <c r="AA2360" s="40" t="s">
        <v>2225</v>
      </c>
      <c r="AB2360" s="43" t="s">
        <v>2000</v>
      </c>
      <c r="AC2360" s="62"/>
      <c r="AD2360" s="57">
        <f t="shared" si="72"/>
        <v>0.4168</v>
      </c>
    </row>
    <row r="2361" spans="1:30" x14ac:dyDescent="0.3">
      <c r="A2361" s="47">
        <v>40160</v>
      </c>
      <c r="B2361" s="28">
        <v>41980</v>
      </c>
      <c r="C2361" s="49" t="s">
        <v>2543</v>
      </c>
      <c r="D2361" s="40" t="s">
        <v>607</v>
      </c>
      <c r="E2361" s="43" t="s">
        <v>2000</v>
      </c>
      <c r="F2361" s="18" t="s">
        <v>6</v>
      </c>
      <c r="G2361" s="10">
        <v>0.85450000000000048</v>
      </c>
      <c r="H2361" s="36">
        <f>(Reference!B$12*List!$G2361)+Reference!B$13</f>
        <v>849.39842441871724</v>
      </c>
      <c r="I2361" s="36">
        <f>(Reference!C$12*List!$G2361)+Reference!C$13</f>
        <v>1267.4935087051954</v>
      </c>
      <c r="J2361" s="36">
        <f>(Reference!D$12*List!$G2361)+Reference!D$13</f>
        <v>1517.0197526427485</v>
      </c>
      <c r="K2361" s="36">
        <f>(Reference!E$12*List!$G2361)+Reference!E$13</f>
        <v>1876.3375439128251</v>
      </c>
      <c r="L2361" s="36">
        <f>(Reference!F$12*List!$G2361)+Reference!F$13</f>
        <v>1954.5224336799251</v>
      </c>
      <c r="M2361" s="36">
        <f>(Reference!G$12*List!$G2361)+Reference!G$13</f>
        <v>2213.4752246106746</v>
      </c>
      <c r="N2361" s="36">
        <f>(Reference!H$12*List!$G2361)+Reference!H$13</f>
        <v>2297.7596447851365</v>
      </c>
      <c r="O2361" s="36">
        <f>(Reference!I$12*List!$G2361)+Reference!I$13</f>
        <v>2388.1435953669616</v>
      </c>
      <c r="P2361" s="36">
        <f>(Reference!J$12*List!$G2361)+Reference!J$13</f>
        <v>2764.6509723305144</v>
      </c>
      <c r="Q2361" s="36">
        <f>(Reference!K$12*List!$G2361)+Reference!K$13</f>
        <v>2852.2624090908112</v>
      </c>
      <c r="R2361" s="36">
        <f>(Reference!L$12*List!$G2361)+Reference!L$13</f>
        <v>3077.3905313989144</v>
      </c>
      <c r="S2361" s="36">
        <f>(Reference!M$12*List!$G2361)+Reference!M$13</f>
        <v>3676.8080196133474</v>
      </c>
      <c r="T2361" s="36">
        <f>(Reference!N$12*List!$G2361)+Reference!N$13</f>
        <v>14831.740129150585</v>
      </c>
      <c r="U2361" s="12">
        <f>(Reference!O$12*List!$G2361)+Reference!O$13</f>
        <v>551.27555821741475</v>
      </c>
      <c r="V2361" s="12">
        <f>(Reference!P$12*List!$G2361)+Reference!P$13</f>
        <v>776.79737748817547</v>
      </c>
      <c r="W2361" s="12">
        <f>(Reference!Q$12*List!$G2361)+Reference!Q$13</f>
        <v>388.39868874408774</v>
      </c>
      <c r="X2361" s="54"/>
      <c r="Y2361" s="1" t="str">
        <f t="shared" si="73"/>
        <v>Catano County, Puerto Rico</v>
      </c>
      <c r="Z2361" s="40" t="s">
        <v>607</v>
      </c>
      <c r="AA2361" s="40" t="s">
        <v>2225</v>
      </c>
      <c r="AB2361" s="43" t="s">
        <v>2000</v>
      </c>
      <c r="AC2361" s="62"/>
      <c r="AD2361" s="57">
        <f t="shared" si="72"/>
        <v>0.4168</v>
      </c>
    </row>
    <row r="2362" spans="1:30" x14ac:dyDescent="0.3">
      <c r="A2362" s="47">
        <v>40170</v>
      </c>
      <c r="B2362" s="28">
        <v>41980</v>
      </c>
      <c r="C2362" s="49" t="s">
        <v>2543</v>
      </c>
      <c r="D2362" s="40" t="s">
        <v>608</v>
      </c>
      <c r="E2362" s="43" t="s">
        <v>2000</v>
      </c>
      <c r="F2362" s="18" t="s">
        <v>6</v>
      </c>
      <c r="G2362" s="10">
        <v>0.85450000000000048</v>
      </c>
      <c r="H2362" s="36">
        <f>(Reference!B$12*List!$G2362)+Reference!B$13</f>
        <v>849.39842441871724</v>
      </c>
      <c r="I2362" s="36">
        <f>(Reference!C$12*List!$G2362)+Reference!C$13</f>
        <v>1267.4935087051954</v>
      </c>
      <c r="J2362" s="36">
        <f>(Reference!D$12*List!$G2362)+Reference!D$13</f>
        <v>1517.0197526427485</v>
      </c>
      <c r="K2362" s="36">
        <f>(Reference!E$12*List!$G2362)+Reference!E$13</f>
        <v>1876.3375439128251</v>
      </c>
      <c r="L2362" s="36">
        <f>(Reference!F$12*List!$G2362)+Reference!F$13</f>
        <v>1954.5224336799251</v>
      </c>
      <c r="M2362" s="36">
        <f>(Reference!G$12*List!$G2362)+Reference!G$13</f>
        <v>2213.4752246106746</v>
      </c>
      <c r="N2362" s="36">
        <f>(Reference!H$12*List!$G2362)+Reference!H$13</f>
        <v>2297.7596447851365</v>
      </c>
      <c r="O2362" s="36">
        <f>(Reference!I$12*List!$G2362)+Reference!I$13</f>
        <v>2388.1435953669616</v>
      </c>
      <c r="P2362" s="36">
        <f>(Reference!J$12*List!$G2362)+Reference!J$13</f>
        <v>2764.6509723305144</v>
      </c>
      <c r="Q2362" s="36">
        <f>(Reference!K$12*List!$G2362)+Reference!K$13</f>
        <v>2852.2624090908112</v>
      </c>
      <c r="R2362" s="36">
        <f>(Reference!L$12*List!$G2362)+Reference!L$13</f>
        <v>3077.3905313989144</v>
      </c>
      <c r="S2362" s="36">
        <f>(Reference!M$12*List!$G2362)+Reference!M$13</f>
        <v>3676.8080196133474</v>
      </c>
      <c r="T2362" s="36">
        <f>(Reference!N$12*List!$G2362)+Reference!N$13</f>
        <v>14831.740129150585</v>
      </c>
      <c r="U2362" s="12">
        <f>(Reference!O$12*List!$G2362)+Reference!O$13</f>
        <v>551.27555821741475</v>
      </c>
      <c r="V2362" s="12">
        <f>(Reference!P$12*List!$G2362)+Reference!P$13</f>
        <v>776.79737748817547</v>
      </c>
      <c r="W2362" s="12">
        <f>(Reference!Q$12*List!$G2362)+Reference!Q$13</f>
        <v>388.39868874408774</v>
      </c>
      <c r="X2362" s="54"/>
      <c r="Y2362" s="1" t="str">
        <f t="shared" si="73"/>
        <v>Cayey County, Puerto Rico</v>
      </c>
      <c r="Z2362" s="40" t="s">
        <v>608</v>
      </c>
      <c r="AA2362" s="40" t="s">
        <v>2225</v>
      </c>
      <c r="AB2362" s="43" t="s">
        <v>2000</v>
      </c>
      <c r="AC2362" s="62"/>
      <c r="AD2362" s="57">
        <f t="shared" si="72"/>
        <v>0.4168</v>
      </c>
    </row>
    <row r="2363" spans="1:30" x14ac:dyDescent="0.3">
      <c r="A2363" s="47">
        <v>40180</v>
      </c>
      <c r="B2363" s="28">
        <v>41980</v>
      </c>
      <c r="C2363" s="49" t="s">
        <v>2543</v>
      </c>
      <c r="D2363" s="40" t="s">
        <v>609</v>
      </c>
      <c r="E2363" s="43" t="s">
        <v>2000</v>
      </c>
      <c r="F2363" s="18" t="s">
        <v>6</v>
      </c>
      <c r="G2363" s="10">
        <v>0.85450000000000048</v>
      </c>
      <c r="H2363" s="36">
        <f>(Reference!B$12*List!$G2363)+Reference!B$13</f>
        <v>849.39842441871724</v>
      </c>
      <c r="I2363" s="36">
        <f>(Reference!C$12*List!$G2363)+Reference!C$13</f>
        <v>1267.4935087051954</v>
      </c>
      <c r="J2363" s="36">
        <f>(Reference!D$12*List!$G2363)+Reference!D$13</f>
        <v>1517.0197526427485</v>
      </c>
      <c r="K2363" s="36">
        <f>(Reference!E$12*List!$G2363)+Reference!E$13</f>
        <v>1876.3375439128251</v>
      </c>
      <c r="L2363" s="36">
        <f>(Reference!F$12*List!$G2363)+Reference!F$13</f>
        <v>1954.5224336799251</v>
      </c>
      <c r="M2363" s="36">
        <f>(Reference!G$12*List!$G2363)+Reference!G$13</f>
        <v>2213.4752246106746</v>
      </c>
      <c r="N2363" s="36">
        <f>(Reference!H$12*List!$G2363)+Reference!H$13</f>
        <v>2297.7596447851365</v>
      </c>
      <c r="O2363" s="36">
        <f>(Reference!I$12*List!$G2363)+Reference!I$13</f>
        <v>2388.1435953669616</v>
      </c>
      <c r="P2363" s="36">
        <f>(Reference!J$12*List!$G2363)+Reference!J$13</f>
        <v>2764.6509723305144</v>
      </c>
      <c r="Q2363" s="36">
        <f>(Reference!K$12*List!$G2363)+Reference!K$13</f>
        <v>2852.2624090908112</v>
      </c>
      <c r="R2363" s="36">
        <f>(Reference!L$12*List!$G2363)+Reference!L$13</f>
        <v>3077.3905313989144</v>
      </c>
      <c r="S2363" s="36">
        <f>(Reference!M$12*List!$G2363)+Reference!M$13</f>
        <v>3676.8080196133474</v>
      </c>
      <c r="T2363" s="36">
        <f>(Reference!N$12*List!$G2363)+Reference!N$13</f>
        <v>14831.740129150585</v>
      </c>
      <c r="U2363" s="12">
        <f>(Reference!O$12*List!$G2363)+Reference!O$13</f>
        <v>551.27555821741475</v>
      </c>
      <c r="V2363" s="12">
        <f>(Reference!P$12*List!$G2363)+Reference!P$13</f>
        <v>776.79737748817547</v>
      </c>
      <c r="W2363" s="12">
        <f>(Reference!Q$12*List!$G2363)+Reference!Q$13</f>
        <v>388.39868874408774</v>
      </c>
      <c r="X2363" s="54"/>
      <c r="Y2363" s="1" t="str">
        <f t="shared" si="73"/>
        <v>Ceiba County, Puerto Rico</v>
      </c>
      <c r="Z2363" s="40" t="s">
        <v>609</v>
      </c>
      <c r="AA2363" s="40" t="s">
        <v>2225</v>
      </c>
      <c r="AB2363" s="43" t="s">
        <v>2000</v>
      </c>
      <c r="AC2363" s="62"/>
      <c r="AD2363" s="57">
        <f t="shared" si="72"/>
        <v>0.4168</v>
      </c>
    </row>
    <row r="2364" spans="1:30" x14ac:dyDescent="0.3">
      <c r="A2364" s="47">
        <v>40190</v>
      </c>
      <c r="B2364" s="28">
        <v>41980</v>
      </c>
      <c r="C2364" s="49" t="s">
        <v>2543</v>
      </c>
      <c r="D2364" s="40" t="s">
        <v>610</v>
      </c>
      <c r="E2364" s="43" t="s">
        <v>2000</v>
      </c>
      <c r="F2364" s="18" t="s">
        <v>6</v>
      </c>
      <c r="G2364" s="10">
        <v>0.85450000000000048</v>
      </c>
      <c r="H2364" s="36">
        <f>(Reference!B$12*List!$G2364)+Reference!B$13</f>
        <v>849.39842441871724</v>
      </c>
      <c r="I2364" s="36">
        <f>(Reference!C$12*List!$G2364)+Reference!C$13</f>
        <v>1267.4935087051954</v>
      </c>
      <c r="J2364" s="36">
        <f>(Reference!D$12*List!$G2364)+Reference!D$13</f>
        <v>1517.0197526427485</v>
      </c>
      <c r="K2364" s="36">
        <f>(Reference!E$12*List!$G2364)+Reference!E$13</f>
        <v>1876.3375439128251</v>
      </c>
      <c r="L2364" s="36">
        <f>(Reference!F$12*List!$G2364)+Reference!F$13</f>
        <v>1954.5224336799251</v>
      </c>
      <c r="M2364" s="36">
        <f>(Reference!G$12*List!$G2364)+Reference!G$13</f>
        <v>2213.4752246106746</v>
      </c>
      <c r="N2364" s="36">
        <f>(Reference!H$12*List!$G2364)+Reference!H$13</f>
        <v>2297.7596447851365</v>
      </c>
      <c r="O2364" s="36">
        <f>(Reference!I$12*List!$G2364)+Reference!I$13</f>
        <v>2388.1435953669616</v>
      </c>
      <c r="P2364" s="36">
        <f>(Reference!J$12*List!$G2364)+Reference!J$13</f>
        <v>2764.6509723305144</v>
      </c>
      <c r="Q2364" s="36">
        <f>(Reference!K$12*List!$G2364)+Reference!K$13</f>
        <v>2852.2624090908112</v>
      </c>
      <c r="R2364" s="36">
        <f>(Reference!L$12*List!$G2364)+Reference!L$13</f>
        <v>3077.3905313989144</v>
      </c>
      <c r="S2364" s="36">
        <f>(Reference!M$12*List!$G2364)+Reference!M$13</f>
        <v>3676.8080196133474</v>
      </c>
      <c r="T2364" s="36">
        <f>(Reference!N$12*List!$G2364)+Reference!N$13</f>
        <v>14831.740129150585</v>
      </c>
      <c r="U2364" s="12">
        <f>(Reference!O$12*List!$G2364)+Reference!O$13</f>
        <v>551.27555821741475</v>
      </c>
      <c r="V2364" s="12">
        <f>(Reference!P$12*List!$G2364)+Reference!P$13</f>
        <v>776.79737748817547</v>
      </c>
      <c r="W2364" s="12">
        <f>(Reference!Q$12*List!$G2364)+Reference!Q$13</f>
        <v>388.39868874408774</v>
      </c>
      <c r="X2364" s="54"/>
      <c r="Y2364" s="1" t="str">
        <f t="shared" si="73"/>
        <v>Ciales County, Puerto Rico</v>
      </c>
      <c r="Z2364" s="40" t="s">
        <v>610</v>
      </c>
      <c r="AA2364" s="40" t="s">
        <v>2225</v>
      </c>
      <c r="AB2364" s="43" t="s">
        <v>2000</v>
      </c>
      <c r="AC2364" s="62"/>
      <c r="AD2364" s="57">
        <f t="shared" si="72"/>
        <v>0.4168</v>
      </c>
    </row>
    <row r="2365" spans="1:30" x14ac:dyDescent="0.3">
      <c r="A2365" s="47">
        <v>40200</v>
      </c>
      <c r="B2365" s="28">
        <v>41980</v>
      </c>
      <c r="C2365" s="49" t="s">
        <v>2543</v>
      </c>
      <c r="D2365" s="40" t="s">
        <v>611</v>
      </c>
      <c r="E2365" s="43" t="s">
        <v>2000</v>
      </c>
      <c r="F2365" s="18" t="s">
        <v>6</v>
      </c>
      <c r="G2365" s="10">
        <v>0.85450000000000048</v>
      </c>
      <c r="H2365" s="36">
        <f>(Reference!B$12*List!$G2365)+Reference!B$13</f>
        <v>849.39842441871724</v>
      </c>
      <c r="I2365" s="36">
        <f>(Reference!C$12*List!$G2365)+Reference!C$13</f>
        <v>1267.4935087051954</v>
      </c>
      <c r="J2365" s="36">
        <f>(Reference!D$12*List!$G2365)+Reference!D$13</f>
        <v>1517.0197526427485</v>
      </c>
      <c r="K2365" s="36">
        <f>(Reference!E$12*List!$G2365)+Reference!E$13</f>
        <v>1876.3375439128251</v>
      </c>
      <c r="L2365" s="36">
        <f>(Reference!F$12*List!$G2365)+Reference!F$13</f>
        <v>1954.5224336799251</v>
      </c>
      <c r="M2365" s="36">
        <f>(Reference!G$12*List!$G2365)+Reference!G$13</f>
        <v>2213.4752246106746</v>
      </c>
      <c r="N2365" s="36">
        <f>(Reference!H$12*List!$G2365)+Reference!H$13</f>
        <v>2297.7596447851365</v>
      </c>
      <c r="O2365" s="36">
        <f>(Reference!I$12*List!$G2365)+Reference!I$13</f>
        <v>2388.1435953669616</v>
      </c>
      <c r="P2365" s="36">
        <f>(Reference!J$12*List!$G2365)+Reference!J$13</f>
        <v>2764.6509723305144</v>
      </c>
      <c r="Q2365" s="36">
        <f>(Reference!K$12*List!$G2365)+Reference!K$13</f>
        <v>2852.2624090908112</v>
      </c>
      <c r="R2365" s="36">
        <f>(Reference!L$12*List!$G2365)+Reference!L$13</f>
        <v>3077.3905313989144</v>
      </c>
      <c r="S2365" s="36">
        <f>(Reference!M$12*List!$G2365)+Reference!M$13</f>
        <v>3676.8080196133474</v>
      </c>
      <c r="T2365" s="36">
        <f>(Reference!N$12*List!$G2365)+Reference!N$13</f>
        <v>14831.740129150585</v>
      </c>
      <c r="U2365" s="12">
        <f>(Reference!O$12*List!$G2365)+Reference!O$13</f>
        <v>551.27555821741475</v>
      </c>
      <c r="V2365" s="12">
        <f>(Reference!P$12*List!$G2365)+Reference!P$13</f>
        <v>776.79737748817547</v>
      </c>
      <c r="W2365" s="12">
        <f>(Reference!Q$12*List!$G2365)+Reference!Q$13</f>
        <v>388.39868874408774</v>
      </c>
      <c r="X2365" s="54"/>
      <c r="Y2365" s="1" t="str">
        <f t="shared" si="73"/>
        <v>Cidra County, Puerto Rico</v>
      </c>
      <c r="Z2365" s="40" t="s">
        <v>611</v>
      </c>
      <c r="AA2365" s="40" t="s">
        <v>2225</v>
      </c>
      <c r="AB2365" s="43" t="s">
        <v>2000</v>
      </c>
      <c r="AC2365" s="62"/>
      <c r="AD2365" s="57">
        <f t="shared" si="72"/>
        <v>0.4168</v>
      </c>
    </row>
    <row r="2366" spans="1:30" x14ac:dyDescent="0.3">
      <c r="A2366" s="47">
        <v>40210</v>
      </c>
      <c r="B2366" s="19">
        <v>99940</v>
      </c>
      <c r="C2366" s="49" t="s">
        <v>2000</v>
      </c>
      <c r="D2366" s="41" t="s">
        <v>1696</v>
      </c>
      <c r="E2366" s="44" t="s">
        <v>2000</v>
      </c>
      <c r="F2366" s="18" t="s">
        <v>7</v>
      </c>
      <c r="G2366" s="16">
        <v>0.85450000000000048</v>
      </c>
      <c r="H2366" s="36">
        <f>(Reference!B$12*List!$G2366)+Reference!B$13</f>
        <v>849.39842441871724</v>
      </c>
      <c r="I2366" s="36">
        <f>(Reference!C$12*List!$G2366)+Reference!C$13</f>
        <v>1267.4935087051954</v>
      </c>
      <c r="J2366" s="36">
        <f>(Reference!D$12*List!$G2366)+Reference!D$13</f>
        <v>1517.0197526427485</v>
      </c>
      <c r="K2366" s="36">
        <f>(Reference!E$12*List!$G2366)+Reference!E$13</f>
        <v>1876.3375439128251</v>
      </c>
      <c r="L2366" s="36">
        <f>(Reference!F$12*List!$G2366)+Reference!F$13</f>
        <v>1954.5224336799251</v>
      </c>
      <c r="M2366" s="36">
        <f>(Reference!G$12*List!$G2366)+Reference!G$13</f>
        <v>2213.4752246106746</v>
      </c>
      <c r="N2366" s="36">
        <f>(Reference!H$12*List!$G2366)+Reference!H$13</f>
        <v>2297.7596447851365</v>
      </c>
      <c r="O2366" s="36">
        <f>(Reference!I$12*List!$G2366)+Reference!I$13</f>
        <v>2388.1435953669616</v>
      </c>
      <c r="P2366" s="36">
        <f>(Reference!J$12*List!$G2366)+Reference!J$13</f>
        <v>2764.6509723305144</v>
      </c>
      <c r="Q2366" s="36">
        <f>(Reference!K$12*List!$G2366)+Reference!K$13</f>
        <v>2852.2624090908112</v>
      </c>
      <c r="R2366" s="36">
        <f>(Reference!L$12*List!$G2366)+Reference!L$13</f>
        <v>3077.3905313989144</v>
      </c>
      <c r="S2366" s="36">
        <f>(Reference!M$12*List!$G2366)+Reference!M$13</f>
        <v>3676.8080196133474</v>
      </c>
      <c r="T2366" s="36">
        <f>(Reference!N$12*List!$G2366)+Reference!N$13</f>
        <v>14831.740129150585</v>
      </c>
      <c r="U2366" s="12">
        <f>(Reference!O$12*List!$G2366)+Reference!O$13</f>
        <v>551.27555821741475</v>
      </c>
      <c r="V2366" s="12">
        <f>(Reference!P$12*List!$G2366)+Reference!P$13</f>
        <v>776.79737748817547</v>
      </c>
      <c r="W2366" s="12">
        <f>(Reference!Q$12*List!$G2366)+Reference!Q$13</f>
        <v>388.39868874408774</v>
      </c>
      <c r="X2366" s="54"/>
      <c r="Y2366" s="1" t="str">
        <f t="shared" si="73"/>
        <v>Coamo County, Puerto Rico</v>
      </c>
      <c r="Z2366" s="41" t="s">
        <v>1696</v>
      </c>
      <c r="AA2366" s="40" t="s">
        <v>2225</v>
      </c>
      <c r="AB2366" s="44" t="s">
        <v>2000</v>
      </c>
      <c r="AC2366" s="63"/>
      <c r="AD2366" s="57">
        <f t="shared" si="72"/>
        <v>0.4047</v>
      </c>
    </row>
    <row r="2367" spans="1:30" x14ac:dyDescent="0.3">
      <c r="A2367" s="47">
        <v>40220</v>
      </c>
      <c r="B2367" s="28">
        <v>41980</v>
      </c>
      <c r="C2367" s="49" t="s">
        <v>2543</v>
      </c>
      <c r="D2367" s="40" t="s">
        <v>612</v>
      </c>
      <c r="E2367" s="43" t="s">
        <v>2000</v>
      </c>
      <c r="F2367" s="18" t="s">
        <v>6</v>
      </c>
      <c r="G2367" s="10">
        <v>0.85450000000000048</v>
      </c>
      <c r="H2367" s="36">
        <f>(Reference!B$12*List!$G2367)+Reference!B$13</f>
        <v>849.39842441871724</v>
      </c>
      <c r="I2367" s="36">
        <f>(Reference!C$12*List!$G2367)+Reference!C$13</f>
        <v>1267.4935087051954</v>
      </c>
      <c r="J2367" s="36">
        <f>(Reference!D$12*List!$G2367)+Reference!D$13</f>
        <v>1517.0197526427485</v>
      </c>
      <c r="K2367" s="36">
        <f>(Reference!E$12*List!$G2367)+Reference!E$13</f>
        <v>1876.3375439128251</v>
      </c>
      <c r="L2367" s="36">
        <f>(Reference!F$12*List!$G2367)+Reference!F$13</f>
        <v>1954.5224336799251</v>
      </c>
      <c r="M2367" s="36">
        <f>(Reference!G$12*List!$G2367)+Reference!G$13</f>
        <v>2213.4752246106746</v>
      </c>
      <c r="N2367" s="36">
        <f>(Reference!H$12*List!$G2367)+Reference!H$13</f>
        <v>2297.7596447851365</v>
      </c>
      <c r="O2367" s="36">
        <f>(Reference!I$12*List!$G2367)+Reference!I$13</f>
        <v>2388.1435953669616</v>
      </c>
      <c r="P2367" s="36">
        <f>(Reference!J$12*List!$G2367)+Reference!J$13</f>
        <v>2764.6509723305144</v>
      </c>
      <c r="Q2367" s="36">
        <f>(Reference!K$12*List!$G2367)+Reference!K$13</f>
        <v>2852.2624090908112</v>
      </c>
      <c r="R2367" s="36">
        <f>(Reference!L$12*List!$G2367)+Reference!L$13</f>
        <v>3077.3905313989144</v>
      </c>
      <c r="S2367" s="36">
        <f>(Reference!M$12*List!$G2367)+Reference!M$13</f>
        <v>3676.8080196133474</v>
      </c>
      <c r="T2367" s="36">
        <f>(Reference!N$12*List!$G2367)+Reference!N$13</f>
        <v>14831.740129150585</v>
      </c>
      <c r="U2367" s="12">
        <f>(Reference!O$12*List!$G2367)+Reference!O$13</f>
        <v>551.27555821741475</v>
      </c>
      <c r="V2367" s="12">
        <f>(Reference!P$12*List!$G2367)+Reference!P$13</f>
        <v>776.79737748817547</v>
      </c>
      <c r="W2367" s="12">
        <f>(Reference!Q$12*List!$G2367)+Reference!Q$13</f>
        <v>388.39868874408774</v>
      </c>
      <c r="X2367" s="54"/>
      <c r="Y2367" s="1" t="str">
        <f t="shared" si="73"/>
        <v>Comerio County, Puerto Rico</v>
      </c>
      <c r="Z2367" s="40" t="s">
        <v>612</v>
      </c>
      <c r="AA2367" s="40" t="s">
        <v>2225</v>
      </c>
      <c r="AB2367" s="43" t="s">
        <v>2000</v>
      </c>
      <c r="AC2367" s="62"/>
      <c r="AD2367" s="57">
        <f t="shared" si="72"/>
        <v>0.4168</v>
      </c>
    </row>
    <row r="2368" spans="1:30" x14ac:dyDescent="0.3">
      <c r="A2368" s="47">
        <v>40230</v>
      </c>
      <c r="B2368" s="28">
        <v>41980</v>
      </c>
      <c r="C2368" s="49" t="s">
        <v>2543</v>
      </c>
      <c r="D2368" s="40" t="s">
        <v>613</v>
      </c>
      <c r="E2368" s="43" t="s">
        <v>2000</v>
      </c>
      <c r="F2368" s="18" t="s">
        <v>6</v>
      </c>
      <c r="G2368" s="10">
        <v>0.85450000000000048</v>
      </c>
      <c r="H2368" s="36">
        <f>(Reference!B$12*List!$G2368)+Reference!B$13</f>
        <v>849.39842441871724</v>
      </c>
      <c r="I2368" s="36">
        <f>(Reference!C$12*List!$G2368)+Reference!C$13</f>
        <v>1267.4935087051954</v>
      </c>
      <c r="J2368" s="36">
        <f>(Reference!D$12*List!$G2368)+Reference!D$13</f>
        <v>1517.0197526427485</v>
      </c>
      <c r="K2368" s="36">
        <f>(Reference!E$12*List!$G2368)+Reference!E$13</f>
        <v>1876.3375439128251</v>
      </c>
      <c r="L2368" s="36">
        <f>(Reference!F$12*List!$G2368)+Reference!F$13</f>
        <v>1954.5224336799251</v>
      </c>
      <c r="M2368" s="36">
        <f>(Reference!G$12*List!$G2368)+Reference!G$13</f>
        <v>2213.4752246106746</v>
      </c>
      <c r="N2368" s="36">
        <f>(Reference!H$12*List!$G2368)+Reference!H$13</f>
        <v>2297.7596447851365</v>
      </c>
      <c r="O2368" s="36">
        <f>(Reference!I$12*List!$G2368)+Reference!I$13</f>
        <v>2388.1435953669616</v>
      </c>
      <c r="P2368" s="36">
        <f>(Reference!J$12*List!$G2368)+Reference!J$13</f>
        <v>2764.6509723305144</v>
      </c>
      <c r="Q2368" s="36">
        <f>(Reference!K$12*List!$G2368)+Reference!K$13</f>
        <v>2852.2624090908112</v>
      </c>
      <c r="R2368" s="36">
        <f>(Reference!L$12*List!$G2368)+Reference!L$13</f>
        <v>3077.3905313989144</v>
      </c>
      <c r="S2368" s="36">
        <f>(Reference!M$12*List!$G2368)+Reference!M$13</f>
        <v>3676.8080196133474</v>
      </c>
      <c r="T2368" s="36">
        <f>(Reference!N$12*List!$G2368)+Reference!N$13</f>
        <v>14831.740129150585</v>
      </c>
      <c r="U2368" s="12">
        <f>(Reference!O$12*List!$G2368)+Reference!O$13</f>
        <v>551.27555821741475</v>
      </c>
      <c r="V2368" s="12">
        <f>(Reference!P$12*List!$G2368)+Reference!P$13</f>
        <v>776.79737748817547</v>
      </c>
      <c r="W2368" s="12">
        <f>(Reference!Q$12*List!$G2368)+Reference!Q$13</f>
        <v>388.39868874408774</v>
      </c>
      <c r="X2368" s="54"/>
      <c r="Y2368" s="1" t="str">
        <f t="shared" si="73"/>
        <v>Corozal County, Puerto Rico</v>
      </c>
      <c r="Z2368" s="40" t="s">
        <v>613</v>
      </c>
      <c r="AA2368" s="40" t="s">
        <v>2225</v>
      </c>
      <c r="AB2368" s="43" t="s">
        <v>2000</v>
      </c>
      <c r="AC2368" s="62"/>
      <c r="AD2368" s="57">
        <f t="shared" si="72"/>
        <v>0.4168</v>
      </c>
    </row>
    <row r="2369" spans="1:30" x14ac:dyDescent="0.3">
      <c r="A2369" s="47">
        <v>40240</v>
      </c>
      <c r="B2369" s="19">
        <v>99940</v>
      </c>
      <c r="C2369" s="49" t="s">
        <v>2000</v>
      </c>
      <c r="D2369" s="41" t="s">
        <v>1697</v>
      </c>
      <c r="E2369" s="44" t="s">
        <v>2000</v>
      </c>
      <c r="F2369" s="18" t="s">
        <v>7</v>
      </c>
      <c r="G2369" s="16">
        <v>0.85450000000000048</v>
      </c>
      <c r="H2369" s="36">
        <f>(Reference!B$12*List!$G2369)+Reference!B$13</f>
        <v>849.39842441871724</v>
      </c>
      <c r="I2369" s="36">
        <f>(Reference!C$12*List!$G2369)+Reference!C$13</f>
        <v>1267.4935087051954</v>
      </c>
      <c r="J2369" s="36">
        <f>(Reference!D$12*List!$G2369)+Reference!D$13</f>
        <v>1517.0197526427485</v>
      </c>
      <c r="K2369" s="36">
        <f>(Reference!E$12*List!$G2369)+Reference!E$13</f>
        <v>1876.3375439128251</v>
      </c>
      <c r="L2369" s="36">
        <f>(Reference!F$12*List!$G2369)+Reference!F$13</f>
        <v>1954.5224336799251</v>
      </c>
      <c r="M2369" s="36">
        <f>(Reference!G$12*List!$G2369)+Reference!G$13</f>
        <v>2213.4752246106746</v>
      </c>
      <c r="N2369" s="36">
        <f>(Reference!H$12*List!$G2369)+Reference!H$13</f>
        <v>2297.7596447851365</v>
      </c>
      <c r="O2369" s="36">
        <f>(Reference!I$12*List!$G2369)+Reference!I$13</f>
        <v>2388.1435953669616</v>
      </c>
      <c r="P2369" s="36">
        <f>(Reference!J$12*List!$G2369)+Reference!J$13</f>
        <v>2764.6509723305144</v>
      </c>
      <c r="Q2369" s="36">
        <f>(Reference!K$12*List!$G2369)+Reference!K$13</f>
        <v>2852.2624090908112</v>
      </c>
      <c r="R2369" s="36">
        <f>(Reference!L$12*List!$G2369)+Reference!L$13</f>
        <v>3077.3905313989144</v>
      </c>
      <c r="S2369" s="36">
        <f>(Reference!M$12*List!$G2369)+Reference!M$13</f>
        <v>3676.8080196133474</v>
      </c>
      <c r="T2369" s="36">
        <f>(Reference!N$12*List!$G2369)+Reference!N$13</f>
        <v>14831.740129150585</v>
      </c>
      <c r="U2369" s="12">
        <f>(Reference!O$12*List!$G2369)+Reference!O$13</f>
        <v>551.27555821741475</v>
      </c>
      <c r="V2369" s="12">
        <f>(Reference!P$12*List!$G2369)+Reference!P$13</f>
        <v>776.79737748817547</v>
      </c>
      <c r="W2369" s="12">
        <f>(Reference!Q$12*List!$G2369)+Reference!Q$13</f>
        <v>388.39868874408774</v>
      </c>
      <c r="X2369" s="54"/>
      <c r="Y2369" s="1" t="str">
        <f t="shared" si="73"/>
        <v>Culebra County, Puerto Rico</v>
      </c>
      <c r="Z2369" s="41" t="s">
        <v>1697</v>
      </c>
      <c r="AA2369" s="40" t="s">
        <v>2225</v>
      </c>
      <c r="AB2369" s="44" t="s">
        <v>2000</v>
      </c>
      <c r="AC2369" s="63"/>
      <c r="AD2369" s="57">
        <f t="shared" si="72"/>
        <v>0.4047</v>
      </c>
    </row>
    <row r="2370" spans="1:30" x14ac:dyDescent="0.3">
      <c r="A2370" s="47">
        <v>40250</v>
      </c>
      <c r="B2370" s="28">
        <v>41980</v>
      </c>
      <c r="C2370" s="49" t="s">
        <v>2543</v>
      </c>
      <c r="D2370" s="40" t="s">
        <v>614</v>
      </c>
      <c r="E2370" s="43" t="s">
        <v>2000</v>
      </c>
      <c r="F2370" s="18" t="s">
        <v>6</v>
      </c>
      <c r="G2370" s="10">
        <v>0.85450000000000048</v>
      </c>
      <c r="H2370" s="36">
        <f>(Reference!B$12*List!$G2370)+Reference!B$13</f>
        <v>849.39842441871724</v>
      </c>
      <c r="I2370" s="36">
        <f>(Reference!C$12*List!$G2370)+Reference!C$13</f>
        <v>1267.4935087051954</v>
      </c>
      <c r="J2370" s="36">
        <f>(Reference!D$12*List!$G2370)+Reference!D$13</f>
        <v>1517.0197526427485</v>
      </c>
      <c r="K2370" s="36">
        <f>(Reference!E$12*List!$G2370)+Reference!E$13</f>
        <v>1876.3375439128251</v>
      </c>
      <c r="L2370" s="36">
        <f>(Reference!F$12*List!$G2370)+Reference!F$13</f>
        <v>1954.5224336799251</v>
      </c>
      <c r="M2370" s="36">
        <f>(Reference!G$12*List!$G2370)+Reference!G$13</f>
        <v>2213.4752246106746</v>
      </c>
      <c r="N2370" s="36">
        <f>(Reference!H$12*List!$G2370)+Reference!H$13</f>
        <v>2297.7596447851365</v>
      </c>
      <c r="O2370" s="36">
        <f>(Reference!I$12*List!$G2370)+Reference!I$13</f>
        <v>2388.1435953669616</v>
      </c>
      <c r="P2370" s="36">
        <f>(Reference!J$12*List!$G2370)+Reference!J$13</f>
        <v>2764.6509723305144</v>
      </c>
      <c r="Q2370" s="36">
        <f>(Reference!K$12*List!$G2370)+Reference!K$13</f>
        <v>2852.2624090908112</v>
      </c>
      <c r="R2370" s="36">
        <f>(Reference!L$12*List!$G2370)+Reference!L$13</f>
        <v>3077.3905313989144</v>
      </c>
      <c r="S2370" s="36">
        <f>(Reference!M$12*List!$G2370)+Reference!M$13</f>
        <v>3676.8080196133474</v>
      </c>
      <c r="T2370" s="36">
        <f>(Reference!N$12*List!$G2370)+Reference!N$13</f>
        <v>14831.740129150585</v>
      </c>
      <c r="U2370" s="12">
        <f>(Reference!O$12*List!$G2370)+Reference!O$13</f>
        <v>551.27555821741475</v>
      </c>
      <c r="V2370" s="12">
        <f>(Reference!P$12*List!$G2370)+Reference!P$13</f>
        <v>776.79737748817547</v>
      </c>
      <c r="W2370" s="12">
        <f>(Reference!Q$12*List!$G2370)+Reference!Q$13</f>
        <v>388.39868874408774</v>
      </c>
      <c r="X2370" s="54"/>
      <c r="Y2370" s="1" t="str">
        <f t="shared" si="73"/>
        <v>Dorado County, Puerto Rico</v>
      </c>
      <c r="Z2370" s="40" t="s">
        <v>614</v>
      </c>
      <c r="AA2370" s="40" t="s">
        <v>2225</v>
      </c>
      <c r="AB2370" s="43" t="s">
        <v>2000</v>
      </c>
      <c r="AC2370" s="62"/>
      <c r="AD2370" s="57">
        <f t="shared" si="72"/>
        <v>0.4168</v>
      </c>
    </row>
    <row r="2371" spans="1:30" x14ac:dyDescent="0.3">
      <c r="A2371" s="47">
        <v>40260</v>
      </c>
      <c r="B2371" s="28">
        <v>41980</v>
      </c>
      <c r="C2371" s="49" t="s">
        <v>2543</v>
      </c>
      <c r="D2371" s="40" t="s">
        <v>615</v>
      </c>
      <c r="E2371" s="43" t="s">
        <v>2000</v>
      </c>
      <c r="F2371" s="18" t="s">
        <v>6</v>
      </c>
      <c r="G2371" s="10">
        <v>0.85450000000000048</v>
      </c>
      <c r="H2371" s="36">
        <f>(Reference!B$12*List!$G2371)+Reference!B$13</f>
        <v>849.39842441871724</v>
      </c>
      <c r="I2371" s="36">
        <f>(Reference!C$12*List!$G2371)+Reference!C$13</f>
        <v>1267.4935087051954</v>
      </c>
      <c r="J2371" s="36">
        <f>(Reference!D$12*List!$G2371)+Reference!D$13</f>
        <v>1517.0197526427485</v>
      </c>
      <c r="K2371" s="36">
        <f>(Reference!E$12*List!$G2371)+Reference!E$13</f>
        <v>1876.3375439128251</v>
      </c>
      <c r="L2371" s="36">
        <f>(Reference!F$12*List!$G2371)+Reference!F$13</f>
        <v>1954.5224336799251</v>
      </c>
      <c r="M2371" s="36">
        <f>(Reference!G$12*List!$G2371)+Reference!G$13</f>
        <v>2213.4752246106746</v>
      </c>
      <c r="N2371" s="36">
        <f>(Reference!H$12*List!$G2371)+Reference!H$13</f>
        <v>2297.7596447851365</v>
      </c>
      <c r="O2371" s="36">
        <f>(Reference!I$12*List!$G2371)+Reference!I$13</f>
        <v>2388.1435953669616</v>
      </c>
      <c r="P2371" s="36">
        <f>(Reference!J$12*List!$G2371)+Reference!J$13</f>
        <v>2764.6509723305144</v>
      </c>
      <c r="Q2371" s="36">
        <f>(Reference!K$12*List!$G2371)+Reference!K$13</f>
        <v>2852.2624090908112</v>
      </c>
      <c r="R2371" s="36">
        <f>(Reference!L$12*List!$G2371)+Reference!L$13</f>
        <v>3077.3905313989144</v>
      </c>
      <c r="S2371" s="36">
        <f>(Reference!M$12*List!$G2371)+Reference!M$13</f>
        <v>3676.8080196133474</v>
      </c>
      <c r="T2371" s="36">
        <f>(Reference!N$12*List!$G2371)+Reference!N$13</f>
        <v>14831.740129150585</v>
      </c>
      <c r="U2371" s="12">
        <f>(Reference!O$12*List!$G2371)+Reference!O$13</f>
        <v>551.27555821741475</v>
      </c>
      <c r="V2371" s="12">
        <f>(Reference!P$12*List!$G2371)+Reference!P$13</f>
        <v>776.79737748817547</v>
      </c>
      <c r="W2371" s="12">
        <f>(Reference!Q$12*List!$G2371)+Reference!Q$13</f>
        <v>388.39868874408774</v>
      </c>
      <c r="X2371" s="54"/>
      <c r="Y2371" s="1" t="str">
        <f t="shared" si="73"/>
        <v>Fajardo County, Puerto Rico</v>
      </c>
      <c r="Z2371" s="40" t="s">
        <v>615</v>
      </c>
      <c r="AA2371" s="40" t="s">
        <v>2225</v>
      </c>
      <c r="AB2371" s="43" t="s">
        <v>2000</v>
      </c>
      <c r="AC2371" s="62"/>
      <c r="AD2371" s="57">
        <f t="shared" si="72"/>
        <v>0.4168</v>
      </c>
    </row>
    <row r="2372" spans="1:30" x14ac:dyDescent="0.3">
      <c r="A2372" s="47">
        <v>40265</v>
      </c>
      <c r="B2372" s="28">
        <v>41980</v>
      </c>
      <c r="C2372" s="49" t="s">
        <v>2543</v>
      </c>
      <c r="D2372" s="40" t="s">
        <v>616</v>
      </c>
      <c r="E2372" s="43" t="s">
        <v>2000</v>
      </c>
      <c r="F2372" s="18" t="s">
        <v>6</v>
      </c>
      <c r="G2372" s="10">
        <v>0.85450000000000048</v>
      </c>
      <c r="H2372" s="36">
        <f>(Reference!B$12*List!$G2372)+Reference!B$13</f>
        <v>849.39842441871724</v>
      </c>
      <c r="I2372" s="36">
        <f>(Reference!C$12*List!$G2372)+Reference!C$13</f>
        <v>1267.4935087051954</v>
      </c>
      <c r="J2372" s="36">
        <f>(Reference!D$12*List!$G2372)+Reference!D$13</f>
        <v>1517.0197526427485</v>
      </c>
      <c r="K2372" s="36">
        <f>(Reference!E$12*List!$G2372)+Reference!E$13</f>
        <v>1876.3375439128251</v>
      </c>
      <c r="L2372" s="36">
        <f>(Reference!F$12*List!$G2372)+Reference!F$13</f>
        <v>1954.5224336799251</v>
      </c>
      <c r="M2372" s="36">
        <f>(Reference!G$12*List!$G2372)+Reference!G$13</f>
        <v>2213.4752246106746</v>
      </c>
      <c r="N2372" s="36">
        <f>(Reference!H$12*List!$G2372)+Reference!H$13</f>
        <v>2297.7596447851365</v>
      </c>
      <c r="O2372" s="36">
        <f>(Reference!I$12*List!$G2372)+Reference!I$13</f>
        <v>2388.1435953669616</v>
      </c>
      <c r="P2372" s="36">
        <f>(Reference!J$12*List!$G2372)+Reference!J$13</f>
        <v>2764.6509723305144</v>
      </c>
      <c r="Q2372" s="36">
        <f>(Reference!K$12*List!$G2372)+Reference!K$13</f>
        <v>2852.2624090908112</v>
      </c>
      <c r="R2372" s="36">
        <f>(Reference!L$12*List!$G2372)+Reference!L$13</f>
        <v>3077.3905313989144</v>
      </c>
      <c r="S2372" s="36">
        <f>(Reference!M$12*List!$G2372)+Reference!M$13</f>
        <v>3676.8080196133474</v>
      </c>
      <c r="T2372" s="36">
        <f>(Reference!N$12*List!$G2372)+Reference!N$13</f>
        <v>14831.740129150585</v>
      </c>
      <c r="U2372" s="12">
        <f>(Reference!O$12*List!$G2372)+Reference!O$13</f>
        <v>551.27555821741475</v>
      </c>
      <c r="V2372" s="12">
        <f>(Reference!P$12*List!$G2372)+Reference!P$13</f>
        <v>776.79737748817547</v>
      </c>
      <c r="W2372" s="12">
        <f>(Reference!Q$12*List!$G2372)+Reference!Q$13</f>
        <v>388.39868874408774</v>
      </c>
      <c r="X2372" s="54"/>
      <c r="Y2372" s="1" t="str">
        <f t="shared" si="73"/>
        <v>Florida County, Puerto Rico</v>
      </c>
      <c r="Z2372" s="40" t="s">
        <v>616</v>
      </c>
      <c r="AA2372" s="40" t="s">
        <v>2225</v>
      </c>
      <c r="AB2372" s="43" t="s">
        <v>2000</v>
      </c>
      <c r="AC2372" s="62"/>
      <c r="AD2372" s="57">
        <f t="shared" si="72"/>
        <v>0.4168</v>
      </c>
    </row>
    <row r="2373" spans="1:30" x14ac:dyDescent="0.3">
      <c r="A2373" s="47">
        <v>40270</v>
      </c>
      <c r="B2373" s="28">
        <v>38660</v>
      </c>
      <c r="C2373" s="49" t="s">
        <v>2547</v>
      </c>
      <c r="D2373" s="40" t="s">
        <v>617</v>
      </c>
      <c r="E2373" s="43" t="s">
        <v>2000</v>
      </c>
      <c r="F2373" s="18" t="s">
        <v>6</v>
      </c>
      <c r="G2373" s="10">
        <v>0.85450000000000048</v>
      </c>
      <c r="H2373" s="36">
        <f>(Reference!B$12*List!$G2373)+Reference!B$13</f>
        <v>849.39842441871724</v>
      </c>
      <c r="I2373" s="36">
        <f>(Reference!C$12*List!$G2373)+Reference!C$13</f>
        <v>1267.4935087051954</v>
      </c>
      <c r="J2373" s="36">
        <f>(Reference!D$12*List!$G2373)+Reference!D$13</f>
        <v>1517.0197526427485</v>
      </c>
      <c r="K2373" s="36">
        <f>(Reference!E$12*List!$G2373)+Reference!E$13</f>
        <v>1876.3375439128251</v>
      </c>
      <c r="L2373" s="36">
        <f>(Reference!F$12*List!$G2373)+Reference!F$13</f>
        <v>1954.5224336799251</v>
      </c>
      <c r="M2373" s="36">
        <f>(Reference!G$12*List!$G2373)+Reference!G$13</f>
        <v>2213.4752246106746</v>
      </c>
      <c r="N2373" s="36">
        <f>(Reference!H$12*List!$G2373)+Reference!H$13</f>
        <v>2297.7596447851365</v>
      </c>
      <c r="O2373" s="36">
        <f>(Reference!I$12*List!$G2373)+Reference!I$13</f>
        <v>2388.1435953669616</v>
      </c>
      <c r="P2373" s="36">
        <f>(Reference!J$12*List!$G2373)+Reference!J$13</f>
        <v>2764.6509723305144</v>
      </c>
      <c r="Q2373" s="36">
        <f>(Reference!K$12*List!$G2373)+Reference!K$13</f>
        <v>2852.2624090908112</v>
      </c>
      <c r="R2373" s="36">
        <f>(Reference!L$12*List!$G2373)+Reference!L$13</f>
        <v>3077.3905313989144</v>
      </c>
      <c r="S2373" s="36">
        <f>(Reference!M$12*List!$G2373)+Reference!M$13</f>
        <v>3676.8080196133474</v>
      </c>
      <c r="T2373" s="36">
        <f>(Reference!N$12*List!$G2373)+Reference!N$13</f>
        <v>14831.740129150585</v>
      </c>
      <c r="U2373" s="12">
        <f>(Reference!O$12*List!$G2373)+Reference!O$13</f>
        <v>551.27555821741475</v>
      </c>
      <c r="V2373" s="12">
        <f>(Reference!P$12*List!$G2373)+Reference!P$13</f>
        <v>776.79737748817547</v>
      </c>
      <c r="W2373" s="12">
        <f>(Reference!Q$12*List!$G2373)+Reference!Q$13</f>
        <v>388.39868874408774</v>
      </c>
      <c r="X2373" s="54"/>
      <c r="Y2373" s="1" t="str">
        <f t="shared" si="73"/>
        <v>Guanica County, Puerto Rico</v>
      </c>
      <c r="Z2373" s="40" t="s">
        <v>617</v>
      </c>
      <c r="AA2373" s="40" t="s">
        <v>2225</v>
      </c>
      <c r="AB2373" s="43" t="s">
        <v>2000</v>
      </c>
      <c r="AC2373" s="62"/>
      <c r="AD2373" s="57">
        <f t="shared" si="72"/>
        <v>0.40210000000000001</v>
      </c>
    </row>
    <row r="2374" spans="1:30" x14ac:dyDescent="0.3">
      <c r="A2374" s="47">
        <v>40280</v>
      </c>
      <c r="B2374" s="28">
        <v>25020</v>
      </c>
      <c r="C2374" s="49" t="s">
        <v>2545</v>
      </c>
      <c r="D2374" s="40" t="s">
        <v>618</v>
      </c>
      <c r="E2374" s="43" t="s">
        <v>2000</v>
      </c>
      <c r="F2374" s="18" t="s">
        <v>6</v>
      </c>
      <c r="G2374" s="10">
        <v>0.85450000000000048</v>
      </c>
      <c r="H2374" s="36">
        <f>(Reference!B$12*List!$G2374)+Reference!B$13</f>
        <v>849.39842441871724</v>
      </c>
      <c r="I2374" s="36">
        <f>(Reference!C$12*List!$G2374)+Reference!C$13</f>
        <v>1267.4935087051954</v>
      </c>
      <c r="J2374" s="36">
        <f>(Reference!D$12*List!$G2374)+Reference!D$13</f>
        <v>1517.0197526427485</v>
      </c>
      <c r="K2374" s="36">
        <f>(Reference!E$12*List!$G2374)+Reference!E$13</f>
        <v>1876.3375439128251</v>
      </c>
      <c r="L2374" s="36">
        <f>(Reference!F$12*List!$G2374)+Reference!F$13</f>
        <v>1954.5224336799251</v>
      </c>
      <c r="M2374" s="36">
        <f>(Reference!G$12*List!$G2374)+Reference!G$13</f>
        <v>2213.4752246106746</v>
      </c>
      <c r="N2374" s="36">
        <f>(Reference!H$12*List!$G2374)+Reference!H$13</f>
        <v>2297.7596447851365</v>
      </c>
      <c r="O2374" s="36">
        <f>(Reference!I$12*List!$G2374)+Reference!I$13</f>
        <v>2388.1435953669616</v>
      </c>
      <c r="P2374" s="36">
        <f>(Reference!J$12*List!$G2374)+Reference!J$13</f>
        <v>2764.6509723305144</v>
      </c>
      <c r="Q2374" s="36">
        <f>(Reference!K$12*List!$G2374)+Reference!K$13</f>
        <v>2852.2624090908112</v>
      </c>
      <c r="R2374" s="36">
        <f>(Reference!L$12*List!$G2374)+Reference!L$13</f>
        <v>3077.3905313989144</v>
      </c>
      <c r="S2374" s="36">
        <f>(Reference!M$12*List!$G2374)+Reference!M$13</f>
        <v>3676.8080196133474</v>
      </c>
      <c r="T2374" s="36">
        <f>(Reference!N$12*List!$G2374)+Reference!N$13</f>
        <v>14831.740129150585</v>
      </c>
      <c r="U2374" s="12">
        <f>(Reference!O$12*List!$G2374)+Reference!O$13</f>
        <v>551.27555821741475</v>
      </c>
      <c r="V2374" s="12">
        <f>(Reference!P$12*List!$G2374)+Reference!P$13</f>
        <v>776.79737748817547</v>
      </c>
      <c r="W2374" s="12">
        <f>(Reference!Q$12*List!$G2374)+Reference!Q$13</f>
        <v>388.39868874408774</v>
      </c>
      <c r="X2374" s="54"/>
      <c r="Y2374" s="1" t="str">
        <f t="shared" si="73"/>
        <v>Guayama County, Puerto Rico</v>
      </c>
      <c r="Z2374" s="40" t="s">
        <v>618</v>
      </c>
      <c r="AA2374" s="40" t="s">
        <v>2225</v>
      </c>
      <c r="AB2374" s="43" t="s">
        <v>2000</v>
      </c>
      <c r="AC2374" s="62"/>
      <c r="AD2374" s="57">
        <f t="shared" si="72"/>
        <v>0.35489999999999999</v>
      </c>
    </row>
    <row r="2375" spans="1:30" x14ac:dyDescent="0.3">
      <c r="A2375" s="47">
        <v>40290</v>
      </c>
      <c r="B2375" s="28">
        <v>38660</v>
      </c>
      <c r="C2375" s="49" t="s">
        <v>2547</v>
      </c>
      <c r="D2375" s="40" t="s">
        <v>619</v>
      </c>
      <c r="E2375" s="43" t="s">
        <v>2000</v>
      </c>
      <c r="F2375" s="18" t="s">
        <v>6</v>
      </c>
      <c r="G2375" s="10">
        <v>0.85450000000000048</v>
      </c>
      <c r="H2375" s="36">
        <f>(Reference!B$12*List!$G2375)+Reference!B$13</f>
        <v>849.39842441871724</v>
      </c>
      <c r="I2375" s="36">
        <f>(Reference!C$12*List!$G2375)+Reference!C$13</f>
        <v>1267.4935087051954</v>
      </c>
      <c r="J2375" s="36">
        <f>(Reference!D$12*List!$G2375)+Reference!D$13</f>
        <v>1517.0197526427485</v>
      </c>
      <c r="K2375" s="36">
        <f>(Reference!E$12*List!$G2375)+Reference!E$13</f>
        <v>1876.3375439128251</v>
      </c>
      <c r="L2375" s="36">
        <f>(Reference!F$12*List!$G2375)+Reference!F$13</f>
        <v>1954.5224336799251</v>
      </c>
      <c r="M2375" s="36">
        <f>(Reference!G$12*List!$G2375)+Reference!G$13</f>
        <v>2213.4752246106746</v>
      </c>
      <c r="N2375" s="36">
        <f>(Reference!H$12*List!$G2375)+Reference!H$13</f>
        <v>2297.7596447851365</v>
      </c>
      <c r="O2375" s="36">
        <f>(Reference!I$12*List!$G2375)+Reference!I$13</f>
        <v>2388.1435953669616</v>
      </c>
      <c r="P2375" s="36">
        <f>(Reference!J$12*List!$G2375)+Reference!J$13</f>
        <v>2764.6509723305144</v>
      </c>
      <c r="Q2375" s="36">
        <f>(Reference!K$12*List!$G2375)+Reference!K$13</f>
        <v>2852.2624090908112</v>
      </c>
      <c r="R2375" s="36">
        <f>(Reference!L$12*List!$G2375)+Reference!L$13</f>
        <v>3077.3905313989144</v>
      </c>
      <c r="S2375" s="36">
        <f>(Reference!M$12*List!$G2375)+Reference!M$13</f>
        <v>3676.8080196133474</v>
      </c>
      <c r="T2375" s="36">
        <f>(Reference!N$12*List!$G2375)+Reference!N$13</f>
        <v>14831.740129150585</v>
      </c>
      <c r="U2375" s="12">
        <f>(Reference!O$12*List!$G2375)+Reference!O$13</f>
        <v>551.27555821741475</v>
      </c>
      <c r="V2375" s="12">
        <f>(Reference!P$12*List!$G2375)+Reference!P$13</f>
        <v>776.79737748817547</v>
      </c>
      <c r="W2375" s="12">
        <f>(Reference!Q$12*List!$G2375)+Reference!Q$13</f>
        <v>388.39868874408774</v>
      </c>
      <c r="X2375" s="54"/>
      <c r="Y2375" s="1" t="str">
        <f t="shared" si="73"/>
        <v>Guayanilla County, Puerto Rico</v>
      </c>
      <c r="Z2375" s="40" t="s">
        <v>619</v>
      </c>
      <c r="AA2375" s="40" t="s">
        <v>2225</v>
      </c>
      <c r="AB2375" s="43" t="s">
        <v>2000</v>
      </c>
      <c r="AC2375" s="62"/>
      <c r="AD2375" s="57">
        <f t="shared" si="72"/>
        <v>0.40210000000000001</v>
      </c>
    </row>
    <row r="2376" spans="1:30" x14ac:dyDescent="0.3">
      <c r="A2376" s="47">
        <v>40300</v>
      </c>
      <c r="B2376" s="28">
        <v>41980</v>
      </c>
      <c r="C2376" s="49" t="s">
        <v>2543</v>
      </c>
      <c r="D2376" s="40" t="s">
        <v>620</v>
      </c>
      <c r="E2376" s="43" t="s">
        <v>2000</v>
      </c>
      <c r="F2376" s="18" t="s">
        <v>6</v>
      </c>
      <c r="G2376" s="10">
        <v>0.85450000000000048</v>
      </c>
      <c r="H2376" s="36">
        <f>(Reference!B$12*List!$G2376)+Reference!B$13</f>
        <v>849.39842441871724</v>
      </c>
      <c r="I2376" s="36">
        <f>(Reference!C$12*List!$G2376)+Reference!C$13</f>
        <v>1267.4935087051954</v>
      </c>
      <c r="J2376" s="36">
        <f>(Reference!D$12*List!$G2376)+Reference!D$13</f>
        <v>1517.0197526427485</v>
      </c>
      <c r="K2376" s="36">
        <f>(Reference!E$12*List!$G2376)+Reference!E$13</f>
        <v>1876.3375439128251</v>
      </c>
      <c r="L2376" s="36">
        <f>(Reference!F$12*List!$G2376)+Reference!F$13</f>
        <v>1954.5224336799251</v>
      </c>
      <c r="M2376" s="36">
        <f>(Reference!G$12*List!$G2376)+Reference!G$13</f>
        <v>2213.4752246106746</v>
      </c>
      <c r="N2376" s="36">
        <f>(Reference!H$12*List!$G2376)+Reference!H$13</f>
        <v>2297.7596447851365</v>
      </c>
      <c r="O2376" s="36">
        <f>(Reference!I$12*List!$G2376)+Reference!I$13</f>
        <v>2388.1435953669616</v>
      </c>
      <c r="P2376" s="36">
        <f>(Reference!J$12*List!$G2376)+Reference!J$13</f>
        <v>2764.6509723305144</v>
      </c>
      <c r="Q2376" s="36">
        <f>(Reference!K$12*List!$G2376)+Reference!K$13</f>
        <v>2852.2624090908112</v>
      </c>
      <c r="R2376" s="36">
        <f>(Reference!L$12*List!$G2376)+Reference!L$13</f>
        <v>3077.3905313989144</v>
      </c>
      <c r="S2376" s="36">
        <f>(Reference!M$12*List!$G2376)+Reference!M$13</f>
        <v>3676.8080196133474</v>
      </c>
      <c r="T2376" s="36">
        <f>(Reference!N$12*List!$G2376)+Reference!N$13</f>
        <v>14831.740129150585</v>
      </c>
      <c r="U2376" s="12">
        <f>(Reference!O$12*List!$G2376)+Reference!O$13</f>
        <v>551.27555821741475</v>
      </c>
      <c r="V2376" s="12">
        <f>(Reference!P$12*List!$G2376)+Reference!P$13</f>
        <v>776.79737748817547</v>
      </c>
      <c r="W2376" s="12">
        <f>(Reference!Q$12*List!$G2376)+Reference!Q$13</f>
        <v>388.39868874408774</v>
      </c>
      <c r="X2376" s="54"/>
      <c r="Y2376" s="1" t="str">
        <f t="shared" si="73"/>
        <v>Guaynabo County, Puerto Rico</v>
      </c>
      <c r="Z2376" s="40" t="s">
        <v>620</v>
      </c>
      <c r="AA2376" s="40" t="s">
        <v>2225</v>
      </c>
      <c r="AB2376" s="43" t="s">
        <v>2000</v>
      </c>
      <c r="AC2376" s="62"/>
      <c r="AD2376" s="57">
        <f t="shared" si="72"/>
        <v>0.4168</v>
      </c>
    </row>
    <row r="2377" spans="1:30" x14ac:dyDescent="0.3">
      <c r="A2377" s="47">
        <v>40310</v>
      </c>
      <c r="B2377" s="28">
        <v>41980</v>
      </c>
      <c r="C2377" s="49" t="s">
        <v>2543</v>
      </c>
      <c r="D2377" s="40" t="s">
        <v>621</v>
      </c>
      <c r="E2377" s="43" t="s">
        <v>2000</v>
      </c>
      <c r="F2377" s="18" t="s">
        <v>6</v>
      </c>
      <c r="G2377" s="10">
        <v>0.85450000000000048</v>
      </c>
      <c r="H2377" s="36">
        <f>(Reference!B$12*List!$G2377)+Reference!B$13</f>
        <v>849.39842441871724</v>
      </c>
      <c r="I2377" s="36">
        <f>(Reference!C$12*List!$G2377)+Reference!C$13</f>
        <v>1267.4935087051954</v>
      </c>
      <c r="J2377" s="36">
        <f>(Reference!D$12*List!$G2377)+Reference!D$13</f>
        <v>1517.0197526427485</v>
      </c>
      <c r="K2377" s="36">
        <f>(Reference!E$12*List!$G2377)+Reference!E$13</f>
        <v>1876.3375439128251</v>
      </c>
      <c r="L2377" s="36">
        <f>(Reference!F$12*List!$G2377)+Reference!F$13</f>
        <v>1954.5224336799251</v>
      </c>
      <c r="M2377" s="36">
        <f>(Reference!G$12*List!$G2377)+Reference!G$13</f>
        <v>2213.4752246106746</v>
      </c>
      <c r="N2377" s="36">
        <f>(Reference!H$12*List!$G2377)+Reference!H$13</f>
        <v>2297.7596447851365</v>
      </c>
      <c r="O2377" s="36">
        <f>(Reference!I$12*List!$G2377)+Reference!I$13</f>
        <v>2388.1435953669616</v>
      </c>
      <c r="P2377" s="36">
        <f>(Reference!J$12*List!$G2377)+Reference!J$13</f>
        <v>2764.6509723305144</v>
      </c>
      <c r="Q2377" s="36">
        <f>(Reference!K$12*List!$G2377)+Reference!K$13</f>
        <v>2852.2624090908112</v>
      </c>
      <c r="R2377" s="36">
        <f>(Reference!L$12*List!$G2377)+Reference!L$13</f>
        <v>3077.3905313989144</v>
      </c>
      <c r="S2377" s="36">
        <f>(Reference!M$12*List!$G2377)+Reference!M$13</f>
        <v>3676.8080196133474</v>
      </c>
      <c r="T2377" s="36">
        <f>(Reference!N$12*List!$G2377)+Reference!N$13</f>
        <v>14831.740129150585</v>
      </c>
      <c r="U2377" s="12">
        <f>(Reference!O$12*List!$G2377)+Reference!O$13</f>
        <v>551.27555821741475</v>
      </c>
      <c r="V2377" s="12">
        <f>(Reference!P$12*List!$G2377)+Reference!P$13</f>
        <v>776.79737748817547</v>
      </c>
      <c r="W2377" s="12">
        <f>(Reference!Q$12*List!$G2377)+Reference!Q$13</f>
        <v>388.39868874408774</v>
      </c>
      <c r="X2377" s="54"/>
      <c r="Y2377" s="1" t="str">
        <f t="shared" si="73"/>
        <v>Gurabo County, Puerto Rico</v>
      </c>
      <c r="Z2377" s="40" t="s">
        <v>621</v>
      </c>
      <c r="AA2377" s="40" t="s">
        <v>2225</v>
      </c>
      <c r="AB2377" s="43" t="s">
        <v>2000</v>
      </c>
      <c r="AC2377" s="62"/>
      <c r="AD2377" s="57">
        <f t="shared" si="72"/>
        <v>0.4168</v>
      </c>
    </row>
    <row r="2378" spans="1:30" x14ac:dyDescent="0.3">
      <c r="A2378" s="47">
        <v>40320</v>
      </c>
      <c r="B2378" s="28">
        <v>11640</v>
      </c>
      <c r="C2378" s="49" t="s">
        <v>2544</v>
      </c>
      <c r="D2378" s="40" t="s">
        <v>622</v>
      </c>
      <c r="E2378" s="43" t="s">
        <v>2000</v>
      </c>
      <c r="F2378" s="18" t="s">
        <v>6</v>
      </c>
      <c r="G2378" s="10">
        <v>0.85450000000000048</v>
      </c>
      <c r="H2378" s="36">
        <f>(Reference!B$12*List!$G2378)+Reference!B$13</f>
        <v>849.39842441871724</v>
      </c>
      <c r="I2378" s="36">
        <f>(Reference!C$12*List!$G2378)+Reference!C$13</f>
        <v>1267.4935087051954</v>
      </c>
      <c r="J2378" s="36">
        <f>(Reference!D$12*List!$G2378)+Reference!D$13</f>
        <v>1517.0197526427485</v>
      </c>
      <c r="K2378" s="36">
        <f>(Reference!E$12*List!$G2378)+Reference!E$13</f>
        <v>1876.3375439128251</v>
      </c>
      <c r="L2378" s="36">
        <f>(Reference!F$12*List!$G2378)+Reference!F$13</f>
        <v>1954.5224336799251</v>
      </c>
      <c r="M2378" s="36">
        <f>(Reference!G$12*List!$G2378)+Reference!G$13</f>
        <v>2213.4752246106746</v>
      </c>
      <c r="N2378" s="36">
        <f>(Reference!H$12*List!$G2378)+Reference!H$13</f>
        <v>2297.7596447851365</v>
      </c>
      <c r="O2378" s="36">
        <f>(Reference!I$12*List!$G2378)+Reference!I$13</f>
        <v>2388.1435953669616</v>
      </c>
      <c r="P2378" s="36">
        <f>(Reference!J$12*List!$G2378)+Reference!J$13</f>
        <v>2764.6509723305144</v>
      </c>
      <c r="Q2378" s="36">
        <f>(Reference!K$12*List!$G2378)+Reference!K$13</f>
        <v>2852.2624090908112</v>
      </c>
      <c r="R2378" s="36">
        <f>(Reference!L$12*List!$G2378)+Reference!L$13</f>
        <v>3077.3905313989144</v>
      </c>
      <c r="S2378" s="36">
        <f>(Reference!M$12*List!$G2378)+Reference!M$13</f>
        <v>3676.8080196133474</v>
      </c>
      <c r="T2378" s="36">
        <f>(Reference!N$12*List!$G2378)+Reference!N$13</f>
        <v>14831.740129150585</v>
      </c>
      <c r="U2378" s="12">
        <f>(Reference!O$12*List!$G2378)+Reference!O$13</f>
        <v>551.27555821741475</v>
      </c>
      <c r="V2378" s="12">
        <f>(Reference!P$12*List!$G2378)+Reference!P$13</f>
        <v>776.79737748817547</v>
      </c>
      <c r="W2378" s="12">
        <f>(Reference!Q$12*List!$G2378)+Reference!Q$13</f>
        <v>388.39868874408774</v>
      </c>
      <c r="X2378" s="54"/>
      <c r="Y2378" s="1" t="str">
        <f t="shared" si="73"/>
        <v>Hatillo County, Puerto Rico</v>
      </c>
      <c r="Z2378" s="40" t="s">
        <v>622</v>
      </c>
      <c r="AA2378" s="40" t="s">
        <v>2225</v>
      </c>
      <c r="AB2378" s="43" t="s">
        <v>2000</v>
      </c>
      <c r="AC2378" s="62"/>
      <c r="AD2378" s="57">
        <f t="shared" ref="AD2378:AD2441" si="74">IFERROR(INDEX($AH$9:$AH$3254,MATCH($B2378,$AE$9:$AE$3254,0)),"")</f>
        <v>0.37390000000000001</v>
      </c>
    </row>
    <row r="2379" spans="1:30" x14ac:dyDescent="0.3">
      <c r="A2379" s="47">
        <v>40330</v>
      </c>
      <c r="B2379" s="28">
        <v>32420</v>
      </c>
      <c r="C2379" s="49" t="s">
        <v>2548</v>
      </c>
      <c r="D2379" s="40" t="s">
        <v>623</v>
      </c>
      <c r="E2379" s="43" t="s">
        <v>2000</v>
      </c>
      <c r="F2379" s="18" t="s">
        <v>6</v>
      </c>
      <c r="G2379" s="10">
        <v>0.85450000000000048</v>
      </c>
      <c r="H2379" s="36">
        <f>(Reference!B$12*List!$G2379)+Reference!B$13</f>
        <v>849.39842441871724</v>
      </c>
      <c r="I2379" s="36">
        <f>(Reference!C$12*List!$G2379)+Reference!C$13</f>
        <v>1267.4935087051954</v>
      </c>
      <c r="J2379" s="36">
        <f>(Reference!D$12*List!$G2379)+Reference!D$13</f>
        <v>1517.0197526427485</v>
      </c>
      <c r="K2379" s="36">
        <f>(Reference!E$12*List!$G2379)+Reference!E$13</f>
        <v>1876.3375439128251</v>
      </c>
      <c r="L2379" s="36">
        <f>(Reference!F$12*List!$G2379)+Reference!F$13</f>
        <v>1954.5224336799251</v>
      </c>
      <c r="M2379" s="36">
        <f>(Reference!G$12*List!$G2379)+Reference!G$13</f>
        <v>2213.4752246106746</v>
      </c>
      <c r="N2379" s="36">
        <f>(Reference!H$12*List!$G2379)+Reference!H$13</f>
        <v>2297.7596447851365</v>
      </c>
      <c r="O2379" s="36">
        <f>(Reference!I$12*List!$G2379)+Reference!I$13</f>
        <v>2388.1435953669616</v>
      </c>
      <c r="P2379" s="36">
        <f>(Reference!J$12*List!$G2379)+Reference!J$13</f>
        <v>2764.6509723305144</v>
      </c>
      <c r="Q2379" s="36">
        <f>(Reference!K$12*List!$G2379)+Reference!K$13</f>
        <v>2852.2624090908112</v>
      </c>
      <c r="R2379" s="36">
        <f>(Reference!L$12*List!$G2379)+Reference!L$13</f>
        <v>3077.3905313989144</v>
      </c>
      <c r="S2379" s="36">
        <f>(Reference!M$12*List!$G2379)+Reference!M$13</f>
        <v>3676.8080196133474</v>
      </c>
      <c r="T2379" s="36">
        <f>(Reference!N$12*List!$G2379)+Reference!N$13</f>
        <v>14831.740129150585</v>
      </c>
      <c r="U2379" s="12">
        <f>(Reference!O$12*List!$G2379)+Reference!O$13</f>
        <v>551.27555821741475</v>
      </c>
      <c r="V2379" s="12">
        <f>(Reference!P$12*List!$G2379)+Reference!P$13</f>
        <v>776.79737748817547</v>
      </c>
      <c r="W2379" s="12">
        <f>(Reference!Q$12*List!$G2379)+Reference!Q$13</f>
        <v>388.39868874408774</v>
      </c>
      <c r="X2379" s="54"/>
      <c r="Y2379" s="1" t="str">
        <f t="shared" si="73"/>
        <v>Hormigueros County, Puerto Rico</v>
      </c>
      <c r="Z2379" s="40" t="s">
        <v>623</v>
      </c>
      <c r="AA2379" s="40" t="s">
        <v>2225</v>
      </c>
      <c r="AB2379" s="43" t="s">
        <v>2000</v>
      </c>
      <c r="AC2379" s="62"/>
      <c r="AD2379" s="57">
        <f t="shared" si="74"/>
        <v>0.3533</v>
      </c>
    </row>
    <row r="2380" spans="1:30" x14ac:dyDescent="0.3">
      <c r="A2380" s="47">
        <v>40340</v>
      </c>
      <c r="B2380" s="28">
        <v>41980</v>
      </c>
      <c r="C2380" s="49" t="s">
        <v>2543</v>
      </c>
      <c r="D2380" s="40" t="s">
        <v>624</v>
      </c>
      <c r="E2380" s="43" t="s">
        <v>2000</v>
      </c>
      <c r="F2380" s="18" t="s">
        <v>6</v>
      </c>
      <c r="G2380" s="10">
        <v>0.85450000000000048</v>
      </c>
      <c r="H2380" s="36">
        <f>(Reference!B$12*List!$G2380)+Reference!B$13</f>
        <v>849.39842441871724</v>
      </c>
      <c r="I2380" s="36">
        <f>(Reference!C$12*List!$G2380)+Reference!C$13</f>
        <v>1267.4935087051954</v>
      </c>
      <c r="J2380" s="36">
        <f>(Reference!D$12*List!$G2380)+Reference!D$13</f>
        <v>1517.0197526427485</v>
      </c>
      <c r="K2380" s="36">
        <f>(Reference!E$12*List!$G2380)+Reference!E$13</f>
        <v>1876.3375439128251</v>
      </c>
      <c r="L2380" s="36">
        <f>(Reference!F$12*List!$G2380)+Reference!F$13</f>
        <v>1954.5224336799251</v>
      </c>
      <c r="M2380" s="36">
        <f>(Reference!G$12*List!$G2380)+Reference!G$13</f>
        <v>2213.4752246106746</v>
      </c>
      <c r="N2380" s="36">
        <f>(Reference!H$12*List!$G2380)+Reference!H$13</f>
        <v>2297.7596447851365</v>
      </c>
      <c r="O2380" s="36">
        <f>(Reference!I$12*List!$G2380)+Reference!I$13</f>
        <v>2388.1435953669616</v>
      </c>
      <c r="P2380" s="36">
        <f>(Reference!J$12*List!$G2380)+Reference!J$13</f>
        <v>2764.6509723305144</v>
      </c>
      <c r="Q2380" s="36">
        <f>(Reference!K$12*List!$G2380)+Reference!K$13</f>
        <v>2852.2624090908112</v>
      </c>
      <c r="R2380" s="36">
        <f>(Reference!L$12*List!$G2380)+Reference!L$13</f>
        <v>3077.3905313989144</v>
      </c>
      <c r="S2380" s="36">
        <f>(Reference!M$12*List!$G2380)+Reference!M$13</f>
        <v>3676.8080196133474</v>
      </c>
      <c r="T2380" s="36">
        <f>(Reference!N$12*List!$G2380)+Reference!N$13</f>
        <v>14831.740129150585</v>
      </c>
      <c r="U2380" s="12">
        <f>(Reference!O$12*List!$G2380)+Reference!O$13</f>
        <v>551.27555821741475</v>
      </c>
      <c r="V2380" s="12">
        <f>(Reference!P$12*List!$G2380)+Reference!P$13</f>
        <v>776.79737748817547</v>
      </c>
      <c r="W2380" s="12">
        <f>(Reference!Q$12*List!$G2380)+Reference!Q$13</f>
        <v>388.39868874408774</v>
      </c>
      <c r="X2380" s="54"/>
      <c r="Y2380" s="1" t="str">
        <f t="shared" ref="Y2380:Y2443" si="75">CONCATENATE(Z2380, AA2380, AB2380)</f>
        <v>Humacao County, Puerto Rico</v>
      </c>
      <c r="Z2380" s="40" t="s">
        <v>624</v>
      </c>
      <c r="AA2380" s="40" t="s">
        <v>2225</v>
      </c>
      <c r="AB2380" s="43" t="s">
        <v>2000</v>
      </c>
      <c r="AC2380" s="62"/>
      <c r="AD2380" s="57">
        <f t="shared" si="74"/>
        <v>0.4168</v>
      </c>
    </row>
    <row r="2381" spans="1:30" x14ac:dyDescent="0.3">
      <c r="A2381" s="47">
        <v>40350</v>
      </c>
      <c r="B2381" s="28">
        <v>10380</v>
      </c>
      <c r="C2381" s="49" t="s">
        <v>2542</v>
      </c>
      <c r="D2381" s="40" t="s">
        <v>625</v>
      </c>
      <c r="E2381" s="43" t="s">
        <v>2000</v>
      </c>
      <c r="F2381" s="18" t="s">
        <v>6</v>
      </c>
      <c r="G2381" s="10">
        <v>0.85450000000000048</v>
      </c>
      <c r="H2381" s="36">
        <f>(Reference!B$12*List!$G2381)+Reference!B$13</f>
        <v>849.39842441871724</v>
      </c>
      <c r="I2381" s="36">
        <f>(Reference!C$12*List!$G2381)+Reference!C$13</f>
        <v>1267.4935087051954</v>
      </c>
      <c r="J2381" s="36">
        <f>(Reference!D$12*List!$G2381)+Reference!D$13</f>
        <v>1517.0197526427485</v>
      </c>
      <c r="K2381" s="36">
        <f>(Reference!E$12*List!$G2381)+Reference!E$13</f>
        <v>1876.3375439128251</v>
      </c>
      <c r="L2381" s="36">
        <f>(Reference!F$12*List!$G2381)+Reference!F$13</f>
        <v>1954.5224336799251</v>
      </c>
      <c r="M2381" s="36">
        <f>(Reference!G$12*List!$G2381)+Reference!G$13</f>
        <v>2213.4752246106746</v>
      </c>
      <c r="N2381" s="36">
        <f>(Reference!H$12*List!$G2381)+Reference!H$13</f>
        <v>2297.7596447851365</v>
      </c>
      <c r="O2381" s="36">
        <f>(Reference!I$12*List!$G2381)+Reference!I$13</f>
        <v>2388.1435953669616</v>
      </c>
      <c r="P2381" s="36">
        <f>(Reference!J$12*List!$G2381)+Reference!J$13</f>
        <v>2764.6509723305144</v>
      </c>
      <c r="Q2381" s="36">
        <f>(Reference!K$12*List!$G2381)+Reference!K$13</f>
        <v>2852.2624090908112</v>
      </c>
      <c r="R2381" s="36">
        <f>(Reference!L$12*List!$G2381)+Reference!L$13</f>
        <v>3077.3905313989144</v>
      </c>
      <c r="S2381" s="36">
        <f>(Reference!M$12*List!$G2381)+Reference!M$13</f>
        <v>3676.8080196133474</v>
      </c>
      <c r="T2381" s="36">
        <f>(Reference!N$12*List!$G2381)+Reference!N$13</f>
        <v>14831.740129150585</v>
      </c>
      <c r="U2381" s="12">
        <f>(Reference!O$12*List!$G2381)+Reference!O$13</f>
        <v>551.27555821741475</v>
      </c>
      <c r="V2381" s="12">
        <f>(Reference!P$12*List!$G2381)+Reference!P$13</f>
        <v>776.79737748817547</v>
      </c>
      <c r="W2381" s="12">
        <f>(Reference!Q$12*List!$G2381)+Reference!Q$13</f>
        <v>388.39868874408774</v>
      </c>
      <c r="X2381" s="54"/>
      <c r="Y2381" s="1" t="str">
        <f t="shared" si="75"/>
        <v>Isabela County, Puerto Rico</v>
      </c>
      <c r="Z2381" s="40" t="s">
        <v>625</v>
      </c>
      <c r="AA2381" s="40" t="s">
        <v>2225</v>
      </c>
      <c r="AB2381" s="43" t="s">
        <v>2000</v>
      </c>
      <c r="AC2381" s="62"/>
      <c r="AD2381" s="57">
        <f t="shared" si="74"/>
        <v>0.33189999999999997</v>
      </c>
    </row>
    <row r="2382" spans="1:30" x14ac:dyDescent="0.3">
      <c r="A2382" s="47">
        <v>40360</v>
      </c>
      <c r="B2382" s="19">
        <v>99940</v>
      </c>
      <c r="C2382" s="49" t="s">
        <v>2000</v>
      </c>
      <c r="D2382" s="41" t="s">
        <v>1698</v>
      </c>
      <c r="E2382" s="44" t="s">
        <v>2000</v>
      </c>
      <c r="F2382" s="18" t="s">
        <v>7</v>
      </c>
      <c r="G2382" s="16">
        <v>0.85450000000000048</v>
      </c>
      <c r="H2382" s="36">
        <f>(Reference!B$12*List!$G2382)+Reference!B$13</f>
        <v>849.39842441871724</v>
      </c>
      <c r="I2382" s="36">
        <f>(Reference!C$12*List!$G2382)+Reference!C$13</f>
        <v>1267.4935087051954</v>
      </c>
      <c r="J2382" s="36">
        <f>(Reference!D$12*List!$G2382)+Reference!D$13</f>
        <v>1517.0197526427485</v>
      </c>
      <c r="K2382" s="36">
        <f>(Reference!E$12*List!$G2382)+Reference!E$13</f>
        <v>1876.3375439128251</v>
      </c>
      <c r="L2382" s="36">
        <f>(Reference!F$12*List!$G2382)+Reference!F$13</f>
        <v>1954.5224336799251</v>
      </c>
      <c r="M2382" s="36">
        <f>(Reference!G$12*List!$G2382)+Reference!G$13</f>
        <v>2213.4752246106746</v>
      </c>
      <c r="N2382" s="36">
        <f>(Reference!H$12*List!$G2382)+Reference!H$13</f>
        <v>2297.7596447851365</v>
      </c>
      <c r="O2382" s="36">
        <f>(Reference!I$12*List!$G2382)+Reference!I$13</f>
        <v>2388.1435953669616</v>
      </c>
      <c r="P2382" s="36">
        <f>(Reference!J$12*List!$G2382)+Reference!J$13</f>
        <v>2764.6509723305144</v>
      </c>
      <c r="Q2382" s="36">
        <f>(Reference!K$12*List!$G2382)+Reference!K$13</f>
        <v>2852.2624090908112</v>
      </c>
      <c r="R2382" s="36">
        <f>(Reference!L$12*List!$G2382)+Reference!L$13</f>
        <v>3077.3905313989144</v>
      </c>
      <c r="S2382" s="36">
        <f>(Reference!M$12*List!$G2382)+Reference!M$13</f>
        <v>3676.8080196133474</v>
      </c>
      <c r="T2382" s="36">
        <f>(Reference!N$12*List!$G2382)+Reference!N$13</f>
        <v>14831.740129150585</v>
      </c>
      <c r="U2382" s="12">
        <f>(Reference!O$12*List!$G2382)+Reference!O$13</f>
        <v>551.27555821741475</v>
      </c>
      <c r="V2382" s="12">
        <f>(Reference!P$12*List!$G2382)+Reference!P$13</f>
        <v>776.79737748817547</v>
      </c>
      <c r="W2382" s="12">
        <f>(Reference!Q$12*List!$G2382)+Reference!Q$13</f>
        <v>388.39868874408774</v>
      </c>
      <c r="X2382" s="54"/>
      <c r="Y2382" s="1" t="str">
        <f t="shared" si="75"/>
        <v>Jayuya County, Puerto Rico</v>
      </c>
      <c r="Z2382" s="41" t="s">
        <v>1698</v>
      </c>
      <c r="AA2382" s="40" t="s">
        <v>2225</v>
      </c>
      <c r="AB2382" s="44" t="s">
        <v>2000</v>
      </c>
      <c r="AC2382" s="63"/>
      <c r="AD2382" s="57">
        <f t="shared" si="74"/>
        <v>0.4047</v>
      </c>
    </row>
    <row r="2383" spans="1:30" x14ac:dyDescent="0.3">
      <c r="A2383" s="47">
        <v>40370</v>
      </c>
      <c r="B2383" s="28">
        <v>38660</v>
      </c>
      <c r="C2383" s="49" t="s">
        <v>2547</v>
      </c>
      <c r="D2383" s="40" t="s">
        <v>626</v>
      </c>
      <c r="E2383" s="43" t="s">
        <v>2000</v>
      </c>
      <c r="F2383" s="18" t="s">
        <v>6</v>
      </c>
      <c r="G2383" s="10">
        <v>0.85450000000000048</v>
      </c>
      <c r="H2383" s="36">
        <f>(Reference!B$12*List!$G2383)+Reference!B$13</f>
        <v>849.39842441871724</v>
      </c>
      <c r="I2383" s="36">
        <f>(Reference!C$12*List!$G2383)+Reference!C$13</f>
        <v>1267.4935087051954</v>
      </c>
      <c r="J2383" s="36">
        <f>(Reference!D$12*List!$G2383)+Reference!D$13</f>
        <v>1517.0197526427485</v>
      </c>
      <c r="K2383" s="36">
        <f>(Reference!E$12*List!$G2383)+Reference!E$13</f>
        <v>1876.3375439128251</v>
      </c>
      <c r="L2383" s="36">
        <f>(Reference!F$12*List!$G2383)+Reference!F$13</f>
        <v>1954.5224336799251</v>
      </c>
      <c r="M2383" s="36">
        <f>(Reference!G$12*List!$G2383)+Reference!G$13</f>
        <v>2213.4752246106746</v>
      </c>
      <c r="N2383" s="36">
        <f>(Reference!H$12*List!$G2383)+Reference!H$13</f>
        <v>2297.7596447851365</v>
      </c>
      <c r="O2383" s="36">
        <f>(Reference!I$12*List!$G2383)+Reference!I$13</f>
        <v>2388.1435953669616</v>
      </c>
      <c r="P2383" s="36">
        <f>(Reference!J$12*List!$G2383)+Reference!J$13</f>
        <v>2764.6509723305144</v>
      </c>
      <c r="Q2383" s="36">
        <f>(Reference!K$12*List!$G2383)+Reference!K$13</f>
        <v>2852.2624090908112</v>
      </c>
      <c r="R2383" s="36">
        <f>(Reference!L$12*List!$G2383)+Reference!L$13</f>
        <v>3077.3905313989144</v>
      </c>
      <c r="S2383" s="36">
        <f>(Reference!M$12*List!$G2383)+Reference!M$13</f>
        <v>3676.8080196133474</v>
      </c>
      <c r="T2383" s="36">
        <f>(Reference!N$12*List!$G2383)+Reference!N$13</f>
        <v>14831.740129150585</v>
      </c>
      <c r="U2383" s="12">
        <f>(Reference!O$12*List!$G2383)+Reference!O$13</f>
        <v>551.27555821741475</v>
      </c>
      <c r="V2383" s="12">
        <f>(Reference!P$12*List!$G2383)+Reference!P$13</f>
        <v>776.79737748817547</v>
      </c>
      <c r="W2383" s="12">
        <f>(Reference!Q$12*List!$G2383)+Reference!Q$13</f>
        <v>388.39868874408774</v>
      </c>
      <c r="X2383" s="54"/>
      <c r="Y2383" s="1" t="str">
        <f t="shared" si="75"/>
        <v>Juana Diaz County, Puerto Rico</v>
      </c>
      <c r="Z2383" s="40" t="s">
        <v>626</v>
      </c>
      <c r="AA2383" s="40" t="s">
        <v>2225</v>
      </c>
      <c r="AB2383" s="43" t="s">
        <v>2000</v>
      </c>
      <c r="AC2383" s="62"/>
      <c r="AD2383" s="57">
        <f t="shared" si="74"/>
        <v>0.40210000000000001</v>
      </c>
    </row>
    <row r="2384" spans="1:30" x14ac:dyDescent="0.3">
      <c r="A2384" s="47">
        <v>40380</v>
      </c>
      <c r="B2384" s="28">
        <v>41980</v>
      </c>
      <c r="C2384" s="49" t="s">
        <v>2543</v>
      </c>
      <c r="D2384" s="40" t="s">
        <v>627</v>
      </c>
      <c r="E2384" s="43" t="s">
        <v>2000</v>
      </c>
      <c r="F2384" s="18" t="s">
        <v>6</v>
      </c>
      <c r="G2384" s="10">
        <v>0.85450000000000048</v>
      </c>
      <c r="H2384" s="36">
        <f>(Reference!B$12*List!$G2384)+Reference!B$13</f>
        <v>849.39842441871724</v>
      </c>
      <c r="I2384" s="36">
        <f>(Reference!C$12*List!$G2384)+Reference!C$13</f>
        <v>1267.4935087051954</v>
      </c>
      <c r="J2384" s="36">
        <f>(Reference!D$12*List!$G2384)+Reference!D$13</f>
        <v>1517.0197526427485</v>
      </c>
      <c r="K2384" s="36">
        <f>(Reference!E$12*List!$G2384)+Reference!E$13</f>
        <v>1876.3375439128251</v>
      </c>
      <c r="L2384" s="36">
        <f>(Reference!F$12*List!$G2384)+Reference!F$13</f>
        <v>1954.5224336799251</v>
      </c>
      <c r="M2384" s="36">
        <f>(Reference!G$12*List!$G2384)+Reference!G$13</f>
        <v>2213.4752246106746</v>
      </c>
      <c r="N2384" s="36">
        <f>(Reference!H$12*List!$G2384)+Reference!H$13</f>
        <v>2297.7596447851365</v>
      </c>
      <c r="O2384" s="36">
        <f>(Reference!I$12*List!$G2384)+Reference!I$13</f>
        <v>2388.1435953669616</v>
      </c>
      <c r="P2384" s="36">
        <f>(Reference!J$12*List!$G2384)+Reference!J$13</f>
        <v>2764.6509723305144</v>
      </c>
      <c r="Q2384" s="36">
        <f>(Reference!K$12*List!$G2384)+Reference!K$13</f>
        <v>2852.2624090908112</v>
      </c>
      <c r="R2384" s="36">
        <f>(Reference!L$12*List!$G2384)+Reference!L$13</f>
        <v>3077.3905313989144</v>
      </c>
      <c r="S2384" s="36">
        <f>(Reference!M$12*List!$G2384)+Reference!M$13</f>
        <v>3676.8080196133474</v>
      </c>
      <c r="T2384" s="36">
        <f>(Reference!N$12*List!$G2384)+Reference!N$13</f>
        <v>14831.740129150585</v>
      </c>
      <c r="U2384" s="12">
        <f>(Reference!O$12*List!$G2384)+Reference!O$13</f>
        <v>551.27555821741475</v>
      </c>
      <c r="V2384" s="12">
        <f>(Reference!P$12*List!$G2384)+Reference!P$13</f>
        <v>776.79737748817547</v>
      </c>
      <c r="W2384" s="12">
        <f>(Reference!Q$12*List!$G2384)+Reference!Q$13</f>
        <v>388.39868874408774</v>
      </c>
      <c r="X2384" s="54"/>
      <c r="Y2384" s="1" t="str">
        <f t="shared" si="75"/>
        <v>Juncos County, Puerto Rico</v>
      </c>
      <c r="Z2384" s="40" t="s">
        <v>627</v>
      </c>
      <c r="AA2384" s="40" t="s">
        <v>2225</v>
      </c>
      <c r="AB2384" s="43" t="s">
        <v>2000</v>
      </c>
      <c r="AC2384" s="62"/>
      <c r="AD2384" s="57">
        <f t="shared" si="74"/>
        <v>0.4168</v>
      </c>
    </row>
    <row r="2385" spans="1:30" x14ac:dyDescent="0.3">
      <c r="A2385" s="47">
        <v>40390</v>
      </c>
      <c r="B2385" s="28">
        <v>41900</v>
      </c>
      <c r="C2385" s="49" t="s">
        <v>2546</v>
      </c>
      <c r="D2385" s="40" t="s">
        <v>628</v>
      </c>
      <c r="E2385" s="43" t="s">
        <v>2000</v>
      </c>
      <c r="F2385" s="18" t="s">
        <v>6</v>
      </c>
      <c r="G2385" s="10">
        <v>0.85450000000000048</v>
      </c>
      <c r="H2385" s="36">
        <f>(Reference!B$12*List!$G2385)+Reference!B$13</f>
        <v>849.39842441871724</v>
      </c>
      <c r="I2385" s="36">
        <f>(Reference!C$12*List!$G2385)+Reference!C$13</f>
        <v>1267.4935087051954</v>
      </c>
      <c r="J2385" s="36">
        <f>(Reference!D$12*List!$G2385)+Reference!D$13</f>
        <v>1517.0197526427485</v>
      </c>
      <c r="K2385" s="36">
        <f>(Reference!E$12*List!$G2385)+Reference!E$13</f>
        <v>1876.3375439128251</v>
      </c>
      <c r="L2385" s="36">
        <f>(Reference!F$12*List!$G2385)+Reference!F$13</f>
        <v>1954.5224336799251</v>
      </c>
      <c r="M2385" s="36">
        <f>(Reference!G$12*List!$G2385)+Reference!G$13</f>
        <v>2213.4752246106746</v>
      </c>
      <c r="N2385" s="36">
        <f>(Reference!H$12*List!$G2385)+Reference!H$13</f>
        <v>2297.7596447851365</v>
      </c>
      <c r="O2385" s="36">
        <f>(Reference!I$12*List!$G2385)+Reference!I$13</f>
        <v>2388.1435953669616</v>
      </c>
      <c r="P2385" s="36">
        <f>(Reference!J$12*List!$G2385)+Reference!J$13</f>
        <v>2764.6509723305144</v>
      </c>
      <c r="Q2385" s="36">
        <f>(Reference!K$12*List!$G2385)+Reference!K$13</f>
        <v>2852.2624090908112</v>
      </c>
      <c r="R2385" s="36">
        <f>(Reference!L$12*List!$G2385)+Reference!L$13</f>
        <v>3077.3905313989144</v>
      </c>
      <c r="S2385" s="36">
        <f>(Reference!M$12*List!$G2385)+Reference!M$13</f>
        <v>3676.8080196133474</v>
      </c>
      <c r="T2385" s="36">
        <f>(Reference!N$12*List!$G2385)+Reference!N$13</f>
        <v>14831.740129150585</v>
      </c>
      <c r="U2385" s="12">
        <f>(Reference!O$12*List!$G2385)+Reference!O$13</f>
        <v>551.27555821741475</v>
      </c>
      <c r="V2385" s="12">
        <f>(Reference!P$12*List!$G2385)+Reference!P$13</f>
        <v>776.79737748817547</v>
      </c>
      <c r="W2385" s="12">
        <f>(Reference!Q$12*List!$G2385)+Reference!Q$13</f>
        <v>388.39868874408774</v>
      </c>
      <c r="X2385" s="54"/>
      <c r="Y2385" s="1" t="str">
        <f t="shared" si="75"/>
        <v>Lajas County, Puerto Rico</v>
      </c>
      <c r="Z2385" s="40" t="s">
        <v>628</v>
      </c>
      <c r="AA2385" s="40" t="s">
        <v>2225</v>
      </c>
      <c r="AB2385" s="43" t="s">
        <v>2000</v>
      </c>
      <c r="AC2385" s="62"/>
      <c r="AD2385" s="57">
        <f t="shared" si="74"/>
        <v>0.4446</v>
      </c>
    </row>
    <row r="2386" spans="1:30" x14ac:dyDescent="0.3">
      <c r="A2386" s="47">
        <v>40400</v>
      </c>
      <c r="B2386" s="28">
        <v>10380</v>
      </c>
      <c r="C2386" s="49" t="s">
        <v>2542</v>
      </c>
      <c r="D2386" s="40" t="s">
        <v>629</v>
      </c>
      <c r="E2386" s="43" t="s">
        <v>2000</v>
      </c>
      <c r="F2386" s="18" t="s">
        <v>6</v>
      </c>
      <c r="G2386" s="10">
        <v>0.85450000000000048</v>
      </c>
      <c r="H2386" s="36">
        <f>(Reference!B$12*List!$G2386)+Reference!B$13</f>
        <v>849.39842441871724</v>
      </c>
      <c r="I2386" s="36">
        <f>(Reference!C$12*List!$G2386)+Reference!C$13</f>
        <v>1267.4935087051954</v>
      </c>
      <c r="J2386" s="36">
        <f>(Reference!D$12*List!$G2386)+Reference!D$13</f>
        <v>1517.0197526427485</v>
      </c>
      <c r="K2386" s="36">
        <f>(Reference!E$12*List!$G2386)+Reference!E$13</f>
        <v>1876.3375439128251</v>
      </c>
      <c r="L2386" s="36">
        <f>(Reference!F$12*List!$G2386)+Reference!F$13</f>
        <v>1954.5224336799251</v>
      </c>
      <c r="M2386" s="36">
        <f>(Reference!G$12*List!$G2386)+Reference!G$13</f>
        <v>2213.4752246106746</v>
      </c>
      <c r="N2386" s="36">
        <f>(Reference!H$12*List!$G2386)+Reference!H$13</f>
        <v>2297.7596447851365</v>
      </c>
      <c r="O2386" s="36">
        <f>(Reference!I$12*List!$G2386)+Reference!I$13</f>
        <v>2388.1435953669616</v>
      </c>
      <c r="P2386" s="36">
        <f>(Reference!J$12*List!$G2386)+Reference!J$13</f>
        <v>2764.6509723305144</v>
      </c>
      <c r="Q2386" s="36">
        <f>(Reference!K$12*List!$G2386)+Reference!K$13</f>
        <v>2852.2624090908112</v>
      </c>
      <c r="R2386" s="36">
        <f>(Reference!L$12*List!$G2386)+Reference!L$13</f>
        <v>3077.3905313989144</v>
      </c>
      <c r="S2386" s="36">
        <f>(Reference!M$12*List!$G2386)+Reference!M$13</f>
        <v>3676.8080196133474</v>
      </c>
      <c r="T2386" s="36">
        <f>(Reference!N$12*List!$G2386)+Reference!N$13</f>
        <v>14831.740129150585</v>
      </c>
      <c r="U2386" s="12">
        <f>(Reference!O$12*List!$G2386)+Reference!O$13</f>
        <v>551.27555821741475</v>
      </c>
      <c r="V2386" s="12">
        <f>(Reference!P$12*List!$G2386)+Reference!P$13</f>
        <v>776.79737748817547</v>
      </c>
      <c r="W2386" s="12">
        <f>(Reference!Q$12*List!$G2386)+Reference!Q$13</f>
        <v>388.39868874408774</v>
      </c>
      <c r="X2386" s="54"/>
      <c r="Y2386" s="1" t="str">
        <f t="shared" si="75"/>
        <v>Lares County, Puerto Rico</v>
      </c>
      <c r="Z2386" s="40" t="s">
        <v>629</v>
      </c>
      <c r="AA2386" s="40" t="s">
        <v>2225</v>
      </c>
      <c r="AB2386" s="43" t="s">
        <v>2000</v>
      </c>
      <c r="AC2386" s="62"/>
      <c r="AD2386" s="57">
        <f t="shared" si="74"/>
        <v>0.33189999999999997</v>
      </c>
    </row>
    <row r="2387" spans="1:30" x14ac:dyDescent="0.3">
      <c r="A2387" s="47">
        <v>40410</v>
      </c>
      <c r="B2387" s="19">
        <v>99940</v>
      </c>
      <c r="C2387" s="49" t="s">
        <v>2000</v>
      </c>
      <c r="D2387" s="41" t="s">
        <v>1699</v>
      </c>
      <c r="E2387" s="44" t="s">
        <v>2000</v>
      </c>
      <c r="F2387" s="18" t="s">
        <v>7</v>
      </c>
      <c r="G2387" s="16">
        <v>0.85450000000000048</v>
      </c>
      <c r="H2387" s="36">
        <f>(Reference!B$12*List!$G2387)+Reference!B$13</f>
        <v>849.39842441871724</v>
      </c>
      <c r="I2387" s="36">
        <f>(Reference!C$12*List!$G2387)+Reference!C$13</f>
        <v>1267.4935087051954</v>
      </c>
      <c r="J2387" s="36">
        <f>(Reference!D$12*List!$G2387)+Reference!D$13</f>
        <v>1517.0197526427485</v>
      </c>
      <c r="K2387" s="36">
        <f>(Reference!E$12*List!$G2387)+Reference!E$13</f>
        <v>1876.3375439128251</v>
      </c>
      <c r="L2387" s="36">
        <f>(Reference!F$12*List!$G2387)+Reference!F$13</f>
        <v>1954.5224336799251</v>
      </c>
      <c r="M2387" s="36">
        <f>(Reference!G$12*List!$G2387)+Reference!G$13</f>
        <v>2213.4752246106746</v>
      </c>
      <c r="N2387" s="36">
        <f>(Reference!H$12*List!$G2387)+Reference!H$13</f>
        <v>2297.7596447851365</v>
      </c>
      <c r="O2387" s="36">
        <f>(Reference!I$12*List!$G2387)+Reference!I$13</f>
        <v>2388.1435953669616</v>
      </c>
      <c r="P2387" s="36">
        <f>(Reference!J$12*List!$G2387)+Reference!J$13</f>
        <v>2764.6509723305144</v>
      </c>
      <c r="Q2387" s="36">
        <f>(Reference!K$12*List!$G2387)+Reference!K$13</f>
        <v>2852.2624090908112</v>
      </c>
      <c r="R2387" s="36">
        <f>(Reference!L$12*List!$G2387)+Reference!L$13</f>
        <v>3077.3905313989144</v>
      </c>
      <c r="S2387" s="36">
        <f>(Reference!M$12*List!$G2387)+Reference!M$13</f>
        <v>3676.8080196133474</v>
      </c>
      <c r="T2387" s="36">
        <f>(Reference!N$12*List!$G2387)+Reference!N$13</f>
        <v>14831.740129150585</v>
      </c>
      <c r="U2387" s="12">
        <f>(Reference!O$12*List!$G2387)+Reference!O$13</f>
        <v>551.27555821741475</v>
      </c>
      <c r="V2387" s="12">
        <f>(Reference!P$12*List!$G2387)+Reference!P$13</f>
        <v>776.79737748817547</v>
      </c>
      <c r="W2387" s="12">
        <f>(Reference!Q$12*List!$G2387)+Reference!Q$13</f>
        <v>388.39868874408774</v>
      </c>
      <c r="X2387" s="54"/>
      <c r="Y2387" s="1" t="str">
        <f t="shared" si="75"/>
        <v>Las Marias County, Puerto Rico</v>
      </c>
      <c r="Z2387" s="41" t="s">
        <v>1699</v>
      </c>
      <c r="AA2387" s="40" t="s">
        <v>2225</v>
      </c>
      <c r="AB2387" s="44" t="s">
        <v>2000</v>
      </c>
      <c r="AC2387" s="63"/>
      <c r="AD2387" s="57">
        <f t="shared" si="74"/>
        <v>0.4047</v>
      </c>
    </row>
    <row r="2388" spans="1:30" x14ac:dyDescent="0.3">
      <c r="A2388" s="47">
        <v>40420</v>
      </c>
      <c r="B2388" s="28">
        <v>41980</v>
      </c>
      <c r="C2388" s="49" t="s">
        <v>2543</v>
      </c>
      <c r="D2388" s="40" t="s">
        <v>630</v>
      </c>
      <c r="E2388" s="43" t="s">
        <v>2000</v>
      </c>
      <c r="F2388" s="18" t="s">
        <v>6</v>
      </c>
      <c r="G2388" s="10">
        <v>0.85450000000000048</v>
      </c>
      <c r="H2388" s="36">
        <f>(Reference!B$12*List!$G2388)+Reference!B$13</f>
        <v>849.39842441871724</v>
      </c>
      <c r="I2388" s="36">
        <f>(Reference!C$12*List!$G2388)+Reference!C$13</f>
        <v>1267.4935087051954</v>
      </c>
      <c r="J2388" s="36">
        <f>(Reference!D$12*List!$G2388)+Reference!D$13</f>
        <v>1517.0197526427485</v>
      </c>
      <c r="K2388" s="36">
        <f>(Reference!E$12*List!$G2388)+Reference!E$13</f>
        <v>1876.3375439128251</v>
      </c>
      <c r="L2388" s="36">
        <f>(Reference!F$12*List!$G2388)+Reference!F$13</f>
        <v>1954.5224336799251</v>
      </c>
      <c r="M2388" s="36">
        <f>(Reference!G$12*List!$G2388)+Reference!G$13</f>
        <v>2213.4752246106746</v>
      </c>
      <c r="N2388" s="36">
        <f>(Reference!H$12*List!$G2388)+Reference!H$13</f>
        <v>2297.7596447851365</v>
      </c>
      <c r="O2388" s="36">
        <f>(Reference!I$12*List!$G2388)+Reference!I$13</f>
        <v>2388.1435953669616</v>
      </c>
      <c r="P2388" s="36">
        <f>(Reference!J$12*List!$G2388)+Reference!J$13</f>
        <v>2764.6509723305144</v>
      </c>
      <c r="Q2388" s="36">
        <f>(Reference!K$12*List!$G2388)+Reference!K$13</f>
        <v>2852.2624090908112</v>
      </c>
      <c r="R2388" s="36">
        <f>(Reference!L$12*List!$G2388)+Reference!L$13</f>
        <v>3077.3905313989144</v>
      </c>
      <c r="S2388" s="36">
        <f>(Reference!M$12*List!$G2388)+Reference!M$13</f>
        <v>3676.8080196133474</v>
      </c>
      <c r="T2388" s="36">
        <f>(Reference!N$12*List!$G2388)+Reference!N$13</f>
        <v>14831.740129150585</v>
      </c>
      <c r="U2388" s="12">
        <f>(Reference!O$12*List!$G2388)+Reference!O$13</f>
        <v>551.27555821741475</v>
      </c>
      <c r="V2388" s="12">
        <f>(Reference!P$12*List!$G2388)+Reference!P$13</f>
        <v>776.79737748817547</v>
      </c>
      <c r="W2388" s="12">
        <f>(Reference!Q$12*List!$G2388)+Reference!Q$13</f>
        <v>388.39868874408774</v>
      </c>
      <c r="X2388" s="54"/>
      <c r="Y2388" s="1" t="str">
        <f t="shared" si="75"/>
        <v>Las Piedras County, Puerto Rico</v>
      </c>
      <c r="Z2388" s="40" t="s">
        <v>630</v>
      </c>
      <c r="AA2388" s="40" t="s">
        <v>2225</v>
      </c>
      <c r="AB2388" s="43" t="s">
        <v>2000</v>
      </c>
      <c r="AC2388" s="62"/>
      <c r="AD2388" s="57">
        <f t="shared" si="74"/>
        <v>0.4168</v>
      </c>
    </row>
    <row r="2389" spans="1:30" x14ac:dyDescent="0.3">
      <c r="A2389" s="47">
        <v>40430</v>
      </c>
      <c r="B2389" s="28">
        <v>41980</v>
      </c>
      <c r="C2389" s="49" t="s">
        <v>2543</v>
      </c>
      <c r="D2389" s="40" t="s">
        <v>631</v>
      </c>
      <c r="E2389" s="43" t="s">
        <v>2000</v>
      </c>
      <c r="F2389" s="18" t="s">
        <v>6</v>
      </c>
      <c r="G2389" s="10">
        <v>0.85450000000000048</v>
      </c>
      <c r="H2389" s="36">
        <f>(Reference!B$12*List!$G2389)+Reference!B$13</f>
        <v>849.39842441871724</v>
      </c>
      <c r="I2389" s="36">
        <f>(Reference!C$12*List!$G2389)+Reference!C$13</f>
        <v>1267.4935087051954</v>
      </c>
      <c r="J2389" s="36">
        <f>(Reference!D$12*List!$G2389)+Reference!D$13</f>
        <v>1517.0197526427485</v>
      </c>
      <c r="K2389" s="36">
        <f>(Reference!E$12*List!$G2389)+Reference!E$13</f>
        <v>1876.3375439128251</v>
      </c>
      <c r="L2389" s="36">
        <f>(Reference!F$12*List!$G2389)+Reference!F$13</f>
        <v>1954.5224336799251</v>
      </c>
      <c r="M2389" s="36">
        <f>(Reference!G$12*List!$G2389)+Reference!G$13</f>
        <v>2213.4752246106746</v>
      </c>
      <c r="N2389" s="36">
        <f>(Reference!H$12*List!$G2389)+Reference!H$13</f>
        <v>2297.7596447851365</v>
      </c>
      <c r="O2389" s="36">
        <f>(Reference!I$12*List!$G2389)+Reference!I$13</f>
        <v>2388.1435953669616</v>
      </c>
      <c r="P2389" s="36">
        <f>(Reference!J$12*List!$G2389)+Reference!J$13</f>
        <v>2764.6509723305144</v>
      </c>
      <c r="Q2389" s="36">
        <f>(Reference!K$12*List!$G2389)+Reference!K$13</f>
        <v>2852.2624090908112</v>
      </c>
      <c r="R2389" s="36">
        <f>(Reference!L$12*List!$G2389)+Reference!L$13</f>
        <v>3077.3905313989144</v>
      </c>
      <c r="S2389" s="36">
        <f>(Reference!M$12*List!$G2389)+Reference!M$13</f>
        <v>3676.8080196133474</v>
      </c>
      <c r="T2389" s="36">
        <f>(Reference!N$12*List!$G2389)+Reference!N$13</f>
        <v>14831.740129150585</v>
      </c>
      <c r="U2389" s="12">
        <f>(Reference!O$12*List!$G2389)+Reference!O$13</f>
        <v>551.27555821741475</v>
      </c>
      <c r="V2389" s="12">
        <f>(Reference!P$12*List!$G2389)+Reference!P$13</f>
        <v>776.79737748817547</v>
      </c>
      <c r="W2389" s="12">
        <f>(Reference!Q$12*List!$G2389)+Reference!Q$13</f>
        <v>388.39868874408774</v>
      </c>
      <c r="X2389" s="54"/>
      <c r="Y2389" s="1" t="str">
        <f t="shared" si="75"/>
        <v>Loiza County, Puerto Rico</v>
      </c>
      <c r="Z2389" s="40" t="s">
        <v>631</v>
      </c>
      <c r="AA2389" s="40" t="s">
        <v>2225</v>
      </c>
      <c r="AB2389" s="43" t="s">
        <v>2000</v>
      </c>
      <c r="AC2389" s="62"/>
      <c r="AD2389" s="57">
        <f t="shared" si="74"/>
        <v>0.4168</v>
      </c>
    </row>
    <row r="2390" spans="1:30" x14ac:dyDescent="0.3">
      <c r="A2390" s="47">
        <v>40440</v>
      </c>
      <c r="B2390" s="28">
        <v>41980</v>
      </c>
      <c r="C2390" s="49" t="s">
        <v>2543</v>
      </c>
      <c r="D2390" s="40" t="s">
        <v>632</v>
      </c>
      <c r="E2390" s="43" t="s">
        <v>2000</v>
      </c>
      <c r="F2390" s="18" t="s">
        <v>6</v>
      </c>
      <c r="G2390" s="10">
        <v>0.85450000000000048</v>
      </c>
      <c r="H2390" s="36">
        <f>(Reference!B$12*List!$G2390)+Reference!B$13</f>
        <v>849.39842441871724</v>
      </c>
      <c r="I2390" s="36">
        <f>(Reference!C$12*List!$G2390)+Reference!C$13</f>
        <v>1267.4935087051954</v>
      </c>
      <c r="J2390" s="36">
        <f>(Reference!D$12*List!$G2390)+Reference!D$13</f>
        <v>1517.0197526427485</v>
      </c>
      <c r="K2390" s="36">
        <f>(Reference!E$12*List!$G2390)+Reference!E$13</f>
        <v>1876.3375439128251</v>
      </c>
      <c r="L2390" s="36">
        <f>(Reference!F$12*List!$G2390)+Reference!F$13</f>
        <v>1954.5224336799251</v>
      </c>
      <c r="M2390" s="36">
        <f>(Reference!G$12*List!$G2390)+Reference!G$13</f>
        <v>2213.4752246106746</v>
      </c>
      <c r="N2390" s="36">
        <f>(Reference!H$12*List!$G2390)+Reference!H$13</f>
        <v>2297.7596447851365</v>
      </c>
      <c r="O2390" s="36">
        <f>(Reference!I$12*List!$G2390)+Reference!I$13</f>
        <v>2388.1435953669616</v>
      </c>
      <c r="P2390" s="36">
        <f>(Reference!J$12*List!$G2390)+Reference!J$13</f>
        <v>2764.6509723305144</v>
      </c>
      <c r="Q2390" s="36">
        <f>(Reference!K$12*List!$G2390)+Reference!K$13</f>
        <v>2852.2624090908112</v>
      </c>
      <c r="R2390" s="36">
        <f>(Reference!L$12*List!$G2390)+Reference!L$13</f>
        <v>3077.3905313989144</v>
      </c>
      <c r="S2390" s="36">
        <f>(Reference!M$12*List!$G2390)+Reference!M$13</f>
        <v>3676.8080196133474</v>
      </c>
      <c r="T2390" s="36">
        <f>(Reference!N$12*List!$G2390)+Reference!N$13</f>
        <v>14831.740129150585</v>
      </c>
      <c r="U2390" s="12">
        <f>(Reference!O$12*List!$G2390)+Reference!O$13</f>
        <v>551.27555821741475</v>
      </c>
      <c r="V2390" s="12">
        <f>(Reference!P$12*List!$G2390)+Reference!P$13</f>
        <v>776.79737748817547</v>
      </c>
      <c r="W2390" s="12">
        <f>(Reference!Q$12*List!$G2390)+Reference!Q$13</f>
        <v>388.39868874408774</v>
      </c>
      <c r="X2390" s="54"/>
      <c r="Y2390" s="1" t="str">
        <f t="shared" si="75"/>
        <v>Luquillo County, Puerto Rico</v>
      </c>
      <c r="Z2390" s="40" t="s">
        <v>632</v>
      </c>
      <c r="AA2390" s="40" t="s">
        <v>2225</v>
      </c>
      <c r="AB2390" s="43" t="s">
        <v>2000</v>
      </c>
      <c r="AC2390" s="62"/>
      <c r="AD2390" s="57">
        <f t="shared" si="74"/>
        <v>0.4168</v>
      </c>
    </row>
    <row r="2391" spans="1:30" x14ac:dyDescent="0.3">
      <c r="A2391" s="47">
        <v>40450</v>
      </c>
      <c r="B2391" s="28">
        <v>41980</v>
      </c>
      <c r="C2391" s="49" t="s">
        <v>2543</v>
      </c>
      <c r="D2391" s="40" t="s">
        <v>633</v>
      </c>
      <c r="E2391" s="43" t="s">
        <v>2000</v>
      </c>
      <c r="F2391" s="18" t="s">
        <v>6</v>
      </c>
      <c r="G2391" s="10">
        <v>0.85450000000000048</v>
      </c>
      <c r="H2391" s="36">
        <f>(Reference!B$12*List!$G2391)+Reference!B$13</f>
        <v>849.39842441871724</v>
      </c>
      <c r="I2391" s="36">
        <f>(Reference!C$12*List!$G2391)+Reference!C$13</f>
        <v>1267.4935087051954</v>
      </c>
      <c r="J2391" s="36">
        <f>(Reference!D$12*List!$G2391)+Reference!D$13</f>
        <v>1517.0197526427485</v>
      </c>
      <c r="K2391" s="36">
        <f>(Reference!E$12*List!$G2391)+Reference!E$13</f>
        <v>1876.3375439128251</v>
      </c>
      <c r="L2391" s="36">
        <f>(Reference!F$12*List!$G2391)+Reference!F$13</f>
        <v>1954.5224336799251</v>
      </c>
      <c r="M2391" s="36">
        <f>(Reference!G$12*List!$G2391)+Reference!G$13</f>
        <v>2213.4752246106746</v>
      </c>
      <c r="N2391" s="36">
        <f>(Reference!H$12*List!$G2391)+Reference!H$13</f>
        <v>2297.7596447851365</v>
      </c>
      <c r="O2391" s="36">
        <f>(Reference!I$12*List!$G2391)+Reference!I$13</f>
        <v>2388.1435953669616</v>
      </c>
      <c r="P2391" s="36">
        <f>(Reference!J$12*List!$G2391)+Reference!J$13</f>
        <v>2764.6509723305144</v>
      </c>
      <c r="Q2391" s="36">
        <f>(Reference!K$12*List!$G2391)+Reference!K$13</f>
        <v>2852.2624090908112</v>
      </c>
      <c r="R2391" s="36">
        <f>(Reference!L$12*List!$G2391)+Reference!L$13</f>
        <v>3077.3905313989144</v>
      </c>
      <c r="S2391" s="36">
        <f>(Reference!M$12*List!$G2391)+Reference!M$13</f>
        <v>3676.8080196133474</v>
      </c>
      <c r="T2391" s="36">
        <f>(Reference!N$12*List!$G2391)+Reference!N$13</f>
        <v>14831.740129150585</v>
      </c>
      <c r="U2391" s="12">
        <f>(Reference!O$12*List!$G2391)+Reference!O$13</f>
        <v>551.27555821741475</v>
      </c>
      <c r="V2391" s="12">
        <f>(Reference!P$12*List!$G2391)+Reference!P$13</f>
        <v>776.79737748817547</v>
      </c>
      <c r="W2391" s="12">
        <f>(Reference!Q$12*List!$G2391)+Reference!Q$13</f>
        <v>388.39868874408774</v>
      </c>
      <c r="X2391" s="54"/>
      <c r="Y2391" s="1" t="str">
        <f t="shared" si="75"/>
        <v>Manati County, Puerto Rico</v>
      </c>
      <c r="Z2391" s="40" t="s">
        <v>633</v>
      </c>
      <c r="AA2391" s="40" t="s">
        <v>2225</v>
      </c>
      <c r="AB2391" s="43" t="s">
        <v>2000</v>
      </c>
      <c r="AC2391" s="62"/>
      <c r="AD2391" s="57">
        <f t="shared" si="74"/>
        <v>0.4168</v>
      </c>
    </row>
    <row r="2392" spans="1:30" x14ac:dyDescent="0.3">
      <c r="A2392" s="47">
        <v>40460</v>
      </c>
      <c r="B2392" s="19">
        <v>99940</v>
      </c>
      <c r="C2392" s="49" t="s">
        <v>2000</v>
      </c>
      <c r="D2392" s="41" t="s">
        <v>1700</v>
      </c>
      <c r="E2392" s="44" t="s">
        <v>2000</v>
      </c>
      <c r="F2392" s="18" t="s">
        <v>7</v>
      </c>
      <c r="G2392" s="16">
        <v>0.85450000000000048</v>
      </c>
      <c r="H2392" s="36">
        <f>(Reference!B$12*List!$G2392)+Reference!B$13</f>
        <v>849.39842441871724</v>
      </c>
      <c r="I2392" s="36">
        <f>(Reference!C$12*List!$G2392)+Reference!C$13</f>
        <v>1267.4935087051954</v>
      </c>
      <c r="J2392" s="36">
        <f>(Reference!D$12*List!$G2392)+Reference!D$13</f>
        <v>1517.0197526427485</v>
      </c>
      <c r="K2392" s="36">
        <f>(Reference!E$12*List!$G2392)+Reference!E$13</f>
        <v>1876.3375439128251</v>
      </c>
      <c r="L2392" s="36">
        <f>(Reference!F$12*List!$G2392)+Reference!F$13</f>
        <v>1954.5224336799251</v>
      </c>
      <c r="M2392" s="36">
        <f>(Reference!G$12*List!$G2392)+Reference!G$13</f>
        <v>2213.4752246106746</v>
      </c>
      <c r="N2392" s="36">
        <f>(Reference!H$12*List!$G2392)+Reference!H$13</f>
        <v>2297.7596447851365</v>
      </c>
      <c r="O2392" s="36">
        <f>(Reference!I$12*List!$G2392)+Reference!I$13</f>
        <v>2388.1435953669616</v>
      </c>
      <c r="P2392" s="36">
        <f>(Reference!J$12*List!$G2392)+Reference!J$13</f>
        <v>2764.6509723305144</v>
      </c>
      <c r="Q2392" s="36">
        <f>(Reference!K$12*List!$G2392)+Reference!K$13</f>
        <v>2852.2624090908112</v>
      </c>
      <c r="R2392" s="36">
        <f>(Reference!L$12*List!$G2392)+Reference!L$13</f>
        <v>3077.3905313989144</v>
      </c>
      <c r="S2392" s="36">
        <f>(Reference!M$12*List!$G2392)+Reference!M$13</f>
        <v>3676.8080196133474</v>
      </c>
      <c r="T2392" s="36">
        <f>(Reference!N$12*List!$G2392)+Reference!N$13</f>
        <v>14831.740129150585</v>
      </c>
      <c r="U2392" s="12">
        <f>(Reference!O$12*List!$G2392)+Reference!O$13</f>
        <v>551.27555821741475</v>
      </c>
      <c r="V2392" s="12">
        <f>(Reference!P$12*List!$G2392)+Reference!P$13</f>
        <v>776.79737748817547</v>
      </c>
      <c r="W2392" s="12">
        <f>(Reference!Q$12*List!$G2392)+Reference!Q$13</f>
        <v>388.39868874408774</v>
      </c>
      <c r="X2392" s="54"/>
      <c r="Y2392" s="1" t="str">
        <f t="shared" si="75"/>
        <v>Maricao County, Puerto Rico</v>
      </c>
      <c r="Z2392" s="41" t="s">
        <v>1700</v>
      </c>
      <c r="AA2392" s="40" t="s">
        <v>2225</v>
      </c>
      <c r="AB2392" s="44" t="s">
        <v>2000</v>
      </c>
      <c r="AC2392" s="63"/>
      <c r="AD2392" s="57">
        <f t="shared" si="74"/>
        <v>0.4047</v>
      </c>
    </row>
    <row r="2393" spans="1:30" x14ac:dyDescent="0.3">
      <c r="A2393" s="47">
        <v>40470</v>
      </c>
      <c r="B2393" s="28">
        <v>41980</v>
      </c>
      <c r="C2393" s="49" t="s">
        <v>2543</v>
      </c>
      <c r="D2393" s="40" t="s">
        <v>634</v>
      </c>
      <c r="E2393" s="43" t="s">
        <v>2000</v>
      </c>
      <c r="F2393" s="18" t="s">
        <v>6</v>
      </c>
      <c r="G2393" s="10">
        <v>0.85450000000000048</v>
      </c>
      <c r="H2393" s="36">
        <f>(Reference!B$12*List!$G2393)+Reference!B$13</f>
        <v>849.39842441871724</v>
      </c>
      <c r="I2393" s="36">
        <f>(Reference!C$12*List!$G2393)+Reference!C$13</f>
        <v>1267.4935087051954</v>
      </c>
      <c r="J2393" s="36">
        <f>(Reference!D$12*List!$G2393)+Reference!D$13</f>
        <v>1517.0197526427485</v>
      </c>
      <c r="K2393" s="36">
        <f>(Reference!E$12*List!$G2393)+Reference!E$13</f>
        <v>1876.3375439128251</v>
      </c>
      <c r="L2393" s="36">
        <f>(Reference!F$12*List!$G2393)+Reference!F$13</f>
        <v>1954.5224336799251</v>
      </c>
      <c r="M2393" s="36">
        <f>(Reference!G$12*List!$G2393)+Reference!G$13</f>
        <v>2213.4752246106746</v>
      </c>
      <c r="N2393" s="36">
        <f>(Reference!H$12*List!$G2393)+Reference!H$13</f>
        <v>2297.7596447851365</v>
      </c>
      <c r="O2393" s="36">
        <f>(Reference!I$12*List!$G2393)+Reference!I$13</f>
        <v>2388.1435953669616</v>
      </c>
      <c r="P2393" s="36">
        <f>(Reference!J$12*List!$G2393)+Reference!J$13</f>
        <v>2764.6509723305144</v>
      </c>
      <c r="Q2393" s="36">
        <f>(Reference!K$12*List!$G2393)+Reference!K$13</f>
        <v>2852.2624090908112</v>
      </c>
      <c r="R2393" s="36">
        <f>(Reference!L$12*List!$G2393)+Reference!L$13</f>
        <v>3077.3905313989144</v>
      </c>
      <c r="S2393" s="36">
        <f>(Reference!M$12*List!$G2393)+Reference!M$13</f>
        <v>3676.8080196133474</v>
      </c>
      <c r="T2393" s="36">
        <f>(Reference!N$12*List!$G2393)+Reference!N$13</f>
        <v>14831.740129150585</v>
      </c>
      <c r="U2393" s="12">
        <f>(Reference!O$12*List!$G2393)+Reference!O$13</f>
        <v>551.27555821741475</v>
      </c>
      <c r="V2393" s="12">
        <f>(Reference!P$12*List!$G2393)+Reference!P$13</f>
        <v>776.79737748817547</v>
      </c>
      <c r="W2393" s="12">
        <f>(Reference!Q$12*List!$G2393)+Reference!Q$13</f>
        <v>388.39868874408774</v>
      </c>
      <c r="X2393" s="54"/>
      <c r="Y2393" s="1" t="str">
        <f t="shared" si="75"/>
        <v>Maunabo County, Puerto Rico</v>
      </c>
      <c r="Z2393" s="40" t="s">
        <v>634</v>
      </c>
      <c r="AA2393" s="40" t="s">
        <v>2225</v>
      </c>
      <c r="AB2393" s="43" t="s">
        <v>2000</v>
      </c>
      <c r="AC2393" s="62"/>
      <c r="AD2393" s="57">
        <f t="shared" si="74"/>
        <v>0.4168</v>
      </c>
    </row>
    <row r="2394" spans="1:30" x14ac:dyDescent="0.3">
      <c r="A2394" s="47">
        <v>40480</v>
      </c>
      <c r="B2394" s="28">
        <v>32420</v>
      </c>
      <c r="C2394" s="49" t="s">
        <v>2548</v>
      </c>
      <c r="D2394" s="40" t="s">
        <v>635</v>
      </c>
      <c r="E2394" s="43" t="s">
        <v>2000</v>
      </c>
      <c r="F2394" s="18" t="s">
        <v>6</v>
      </c>
      <c r="G2394" s="10">
        <v>0.85450000000000048</v>
      </c>
      <c r="H2394" s="36">
        <f>(Reference!B$12*List!$G2394)+Reference!B$13</f>
        <v>849.39842441871724</v>
      </c>
      <c r="I2394" s="36">
        <f>(Reference!C$12*List!$G2394)+Reference!C$13</f>
        <v>1267.4935087051954</v>
      </c>
      <c r="J2394" s="36">
        <f>(Reference!D$12*List!$G2394)+Reference!D$13</f>
        <v>1517.0197526427485</v>
      </c>
      <c r="K2394" s="36">
        <f>(Reference!E$12*List!$G2394)+Reference!E$13</f>
        <v>1876.3375439128251</v>
      </c>
      <c r="L2394" s="36">
        <f>(Reference!F$12*List!$G2394)+Reference!F$13</f>
        <v>1954.5224336799251</v>
      </c>
      <c r="M2394" s="36">
        <f>(Reference!G$12*List!$G2394)+Reference!G$13</f>
        <v>2213.4752246106746</v>
      </c>
      <c r="N2394" s="36">
        <f>(Reference!H$12*List!$G2394)+Reference!H$13</f>
        <v>2297.7596447851365</v>
      </c>
      <c r="O2394" s="36">
        <f>(Reference!I$12*List!$G2394)+Reference!I$13</f>
        <v>2388.1435953669616</v>
      </c>
      <c r="P2394" s="36">
        <f>(Reference!J$12*List!$G2394)+Reference!J$13</f>
        <v>2764.6509723305144</v>
      </c>
      <c r="Q2394" s="36">
        <f>(Reference!K$12*List!$G2394)+Reference!K$13</f>
        <v>2852.2624090908112</v>
      </c>
      <c r="R2394" s="36">
        <f>(Reference!L$12*List!$G2394)+Reference!L$13</f>
        <v>3077.3905313989144</v>
      </c>
      <c r="S2394" s="36">
        <f>(Reference!M$12*List!$G2394)+Reference!M$13</f>
        <v>3676.8080196133474</v>
      </c>
      <c r="T2394" s="36">
        <f>(Reference!N$12*List!$G2394)+Reference!N$13</f>
        <v>14831.740129150585</v>
      </c>
      <c r="U2394" s="12">
        <f>(Reference!O$12*List!$G2394)+Reference!O$13</f>
        <v>551.27555821741475</v>
      </c>
      <c r="V2394" s="12">
        <f>(Reference!P$12*List!$G2394)+Reference!P$13</f>
        <v>776.79737748817547</v>
      </c>
      <c r="W2394" s="12">
        <f>(Reference!Q$12*List!$G2394)+Reference!Q$13</f>
        <v>388.39868874408774</v>
      </c>
      <c r="X2394" s="54"/>
      <c r="Y2394" s="1" t="str">
        <f t="shared" si="75"/>
        <v>Mayaguez County, Puerto Rico</v>
      </c>
      <c r="Z2394" s="40" t="s">
        <v>635</v>
      </c>
      <c r="AA2394" s="40" t="s">
        <v>2225</v>
      </c>
      <c r="AB2394" s="43" t="s">
        <v>2000</v>
      </c>
      <c r="AC2394" s="62"/>
      <c r="AD2394" s="57">
        <f t="shared" si="74"/>
        <v>0.3533</v>
      </c>
    </row>
    <row r="2395" spans="1:30" x14ac:dyDescent="0.3">
      <c r="A2395" s="47">
        <v>40490</v>
      </c>
      <c r="B2395" s="28">
        <v>10380</v>
      </c>
      <c r="C2395" s="49" t="s">
        <v>2542</v>
      </c>
      <c r="D2395" s="40" t="s">
        <v>636</v>
      </c>
      <c r="E2395" s="43" t="s">
        <v>2000</v>
      </c>
      <c r="F2395" s="18" t="s">
        <v>6</v>
      </c>
      <c r="G2395" s="10">
        <v>0.85450000000000048</v>
      </c>
      <c r="H2395" s="36">
        <f>(Reference!B$12*List!$G2395)+Reference!B$13</f>
        <v>849.39842441871724</v>
      </c>
      <c r="I2395" s="36">
        <f>(Reference!C$12*List!$G2395)+Reference!C$13</f>
        <v>1267.4935087051954</v>
      </c>
      <c r="J2395" s="36">
        <f>(Reference!D$12*List!$G2395)+Reference!D$13</f>
        <v>1517.0197526427485</v>
      </c>
      <c r="K2395" s="36">
        <f>(Reference!E$12*List!$G2395)+Reference!E$13</f>
        <v>1876.3375439128251</v>
      </c>
      <c r="L2395" s="36">
        <f>(Reference!F$12*List!$G2395)+Reference!F$13</f>
        <v>1954.5224336799251</v>
      </c>
      <c r="M2395" s="36">
        <f>(Reference!G$12*List!$G2395)+Reference!G$13</f>
        <v>2213.4752246106746</v>
      </c>
      <c r="N2395" s="36">
        <f>(Reference!H$12*List!$G2395)+Reference!H$13</f>
        <v>2297.7596447851365</v>
      </c>
      <c r="O2395" s="36">
        <f>(Reference!I$12*List!$G2395)+Reference!I$13</f>
        <v>2388.1435953669616</v>
      </c>
      <c r="P2395" s="36">
        <f>(Reference!J$12*List!$G2395)+Reference!J$13</f>
        <v>2764.6509723305144</v>
      </c>
      <c r="Q2395" s="36">
        <f>(Reference!K$12*List!$G2395)+Reference!K$13</f>
        <v>2852.2624090908112</v>
      </c>
      <c r="R2395" s="36">
        <f>(Reference!L$12*List!$G2395)+Reference!L$13</f>
        <v>3077.3905313989144</v>
      </c>
      <c r="S2395" s="36">
        <f>(Reference!M$12*List!$G2395)+Reference!M$13</f>
        <v>3676.8080196133474</v>
      </c>
      <c r="T2395" s="36">
        <f>(Reference!N$12*List!$G2395)+Reference!N$13</f>
        <v>14831.740129150585</v>
      </c>
      <c r="U2395" s="12">
        <f>(Reference!O$12*List!$G2395)+Reference!O$13</f>
        <v>551.27555821741475</v>
      </c>
      <c r="V2395" s="12">
        <f>(Reference!P$12*List!$G2395)+Reference!P$13</f>
        <v>776.79737748817547</v>
      </c>
      <c r="W2395" s="12">
        <f>(Reference!Q$12*List!$G2395)+Reference!Q$13</f>
        <v>388.39868874408774</v>
      </c>
      <c r="X2395" s="54"/>
      <c r="Y2395" s="1" t="str">
        <f t="shared" si="75"/>
        <v>Moca County, Puerto Rico</v>
      </c>
      <c r="Z2395" s="40" t="s">
        <v>636</v>
      </c>
      <c r="AA2395" s="40" t="s">
        <v>2225</v>
      </c>
      <c r="AB2395" s="43" t="s">
        <v>2000</v>
      </c>
      <c r="AC2395" s="62"/>
      <c r="AD2395" s="57">
        <f t="shared" si="74"/>
        <v>0.33189999999999997</v>
      </c>
    </row>
    <row r="2396" spans="1:30" x14ac:dyDescent="0.3">
      <c r="A2396" s="47">
        <v>40500</v>
      </c>
      <c r="B2396" s="28">
        <v>41980</v>
      </c>
      <c r="C2396" s="49" t="s">
        <v>2543</v>
      </c>
      <c r="D2396" s="40" t="s">
        <v>637</v>
      </c>
      <c r="E2396" s="43" t="s">
        <v>2000</v>
      </c>
      <c r="F2396" s="18" t="s">
        <v>6</v>
      </c>
      <c r="G2396" s="10">
        <v>0.85450000000000048</v>
      </c>
      <c r="H2396" s="36">
        <f>(Reference!B$12*List!$G2396)+Reference!B$13</f>
        <v>849.39842441871724</v>
      </c>
      <c r="I2396" s="36">
        <f>(Reference!C$12*List!$G2396)+Reference!C$13</f>
        <v>1267.4935087051954</v>
      </c>
      <c r="J2396" s="36">
        <f>(Reference!D$12*List!$G2396)+Reference!D$13</f>
        <v>1517.0197526427485</v>
      </c>
      <c r="K2396" s="36">
        <f>(Reference!E$12*List!$G2396)+Reference!E$13</f>
        <v>1876.3375439128251</v>
      </c>
      <c r="L2396" s="36">
        <f>(Reference!F$12*List!$G2396)+Reference!F$13</f>
        <v>1954.5224336799251</v>
      </c>
      <c r="M2396" s="36">
        <f>(Reference!G$12*List!$G2396)+Reference!G$13</f>
        <v>2213.4752246106746</v>
      </c>
      <c r="N2396" s="36">
        <f>(Reference!H$12*List!$G2396)+Reference!H$13</f>
        <v>2297.7596447851365</v>
      </c>
      <c r="O2396" s="36">
        <f>(Reference!I$12*List!$G2396)+Reference!I$13</f>
        <v>2388.1435953669616</v>
      </c>
      <c r="P2396" s="36">
        <f>(Reference!J$12*List!$G2396)+Reference!J$13</f>
        <v>2764.6509723305144</v>
      </c>
      <c r="Q2396" s="36">
        <f>(Reference!K$12*List!$G2396)+Reference!K$13</f>
        <v>2852.2624090908112</v>
      </c>
      <c r="R2396" s="36">
        <f>(Reference!L$12*List!$G2396)+Reference!L$13</f>
        <v>3077.3905313989144</v>
      </c>
      <c r="S2396" s="36">
        <f>(Reference!M$12*List!$G2396)+Reference!M$13</f>
        <v>3676.8080196133474</v>
      </c>
      <c r="T2396" s="36">
        <f>(Reference!N$12*List!$G2396)+Reference!N$13</f>
        <v>14831.740129150585</v>
      </c>
      <c r="U2396" s="12">
        <f>(Reference!O$12*List!$G2396)+Reference!O$13</f>
        <v>551.27555821741475</v>
      </c>
      <c r="V2396" s="12">
        <f>(Reference!P$12*List!$G2396)+Reference!P$13</f>
        <v>776.79737748817547</v>
      </c>
      <c r="W2396" s="12">
        <f>(Reference!Q$12*List!$G2396)+Reference!Q$13</f>
        <v>388.39868874408774</v>
      </c>
      <c r="X2396" s="54"/>
      <c r="Y2396" s="1" t="str">
        <f t="shared" si="75"/>
        <v>Morovis County, Puerto Rico</v>
      </c>
      <c r="Z2396" s="40" t="s">
        <v>637</v>
      </c>
      <c r="AA2396" s="40" t="s">
        <v>2225</v>
      </c>
      <c r="AB2396" s="43" t="s">
        <v>2000</v>
      </c>
      <c r="AC2396" s="62"/>
      <c r="AD2396" s="57">
        <f t="shared" si="74"/>
        <v>0.4168</v>
      </c>
    </row>
    <row r="2397" spans="1:30" x14ac:dyDescent="0.3">
      <c r="A2397" s="47">
        <v>40510</v>
      </c>
      <c r="B2397" s="28">
        <v>41980</v>
      </c>
      <c r="C2397" s="49" t="s">
        <v>2543</v>
      </c>
      <c r="D2397" s="40" t="s">
        <v>638</v>
      </c>
      <c r="E2397" s="43" t="s">
        <v>2000</v>
      </c>
      <c r="F2397" s="18" t="s">
        <v>6</v>
      </c>
      <c r="G2397" s="10">
        <v>0.85450000000000048</v>
      </c>
      <c r="H2397" s="36">
        <f>(Reference!B$12*List!$G2397)+Reference!B$13</f>
        <v>849.39842441871724</v>
      </c>
      <c r="I2397" s="36">
        <f>(Reference!C$12*List!$G2397)+Reference!C$13</f>
        <v>1267.4935087051954</v>
      </c>
      <c r="J2397" s="36">
        <f>(Reference!D$12*List!$G2397)+Reference!D$13</f>
        <v>1517.0197526427485</v>
      </c>
      <c r="K2397" s="36">
        <f>(Reference!E$12*List!$G2397)+Reference!E$13</f>
        <v>1876.3375439128251</v>
      </c>
      <c r="L2397" s="36">
        <f>(Reference!F$12*List!$G2397)+Reference!F$13</f>
        <v>1954.5224336799251</v>
      </c>
      <c r="M2397" s="36">
        <f>(Reference!G$12*List!$G2397)+Reference!G$13</f>
        <v>2213.4752246106746</v>
      </c>
      <c r="N2397" s="36">
        <f>(Reference!H$12*List!$G2397)+Reference!H$13</f>
        <v>2297.7596447851365</v>
      </c>
      <c r="O2397" s="36">
        <f>(Reference!I$12*List!$G2397)+Reference!I$13</f>
        <v>2388.1435953669616</v>
      </c>
      <c r="P2397" s="36">
        <f>(Reference!J$12*List!$G2397)+Reference!J$13</f>
        <v>2764.6509723305144</v>
      </c>
      <c r="Q2397" s="36">
        <f>(Reference!K$12*List!$G2397)+Reference!K$13</f>
        <v>2852.2624090908112</v>
      </c>
      <c r="R2397" s="36">
        <f>(Reference!L$12*List!$G2397)+Reference!L$13</f>
        <v>3077.3905313989144</v>
      </c>
      <c r="S2397" s="36">
        <f>(Reference!M$12*List!$G2397)+Reference!M$13</f>
        <v>3676.8080196133474</v>
      </c>
      <c r="T2397" s="36">
        <f>(Reference!N$12*List!$G2397)+Reference!N$13</f>
        <v>14831.740129150585</v>
      </c>
      <c r="U2397" s="12">
        <f>(Reference!O$12*List!$G2397)+Reference!O$13</f>
        <v>551.27555821741475</v>
      </c>
      <c r="V2397" s="12">
        <f>(Reference!P$12*List!$G2397)+Reference!P$13</f>
        <v>776.79737748817547</v>
      </c>
      <c r="W2397" s="12">
        <f>(Reference!Q$12*List!$G2397)+Reference!Q$13</f>
        <v>388.39868874408774</v>
      </c>
      <c r="X2397" s="54"/>
      <c r="Y2397" s="1" t="str">
        <f t="shared" si="75"/>
        <v>Naguabo County, Puerto Rico</v>
      </c>
      <c r="Z2397" s="40" t="s">
        <v>638</v>
      </c>
      <c r="AA2397" s="40" t="s">
        <v>2225</v>
      </c>
      <c r="AB2397" s="43" t="s">
        <v>2000</v>
      </c>
      <c r="AC2397" s="62"/>
      <c r="AD2397" s="57">
        <f t="shared" si="74"/>
        <v>0.4168</v>
      </c>
    </row>
    <row r="2398" spans="1:30" x14ac:dyDescent="0.3">
      <c r="A2398" s="47">
        <v>40520</v>
      </c>
      <c r="B2398" s="28">
        <v>41980</v>
      </c>
      <c r="C2398" s="49" t="s">
        <v>2543</v>
      </c>
      <c r="D2398" s="40" t="s">
        <v>639</v>
      </c>
      <c r="E2398" s="43" t="s">
        <v>2000</v>
      </c>
      <c r="F2398" s="18" t="s">
        <v>6</v>
      </c>
      <c r="G2398" s="10">
        <v>0.85450000000000048</v>
      </c>
      <c r="H2398" s="36">
        <f>(Reference!B$12*List!$G2398)+Reference!B$13</f>
        <v>849.39842441871724</v>
      </c>
      <c r="I2398" s="36">
        <f>(Reference!C$12*List!$G2398)+Reference!C$13</f>
        <v>1267.4935087051954</v>
      </c>
      <c r="J2398" s="36">
        <f>(Reference!D$12*List!$G2398)+Reference!D$13</f>
        <v>1517.0197526427485</v>
      </c>
      <c r="K2398" s="36">
        <f>(Reference!E$12*List!$G2398)+Reference!E$13</f>
        <v>1876.3375439128251</v>
      </c>
      <c r="L2398" s="36">
        <f>(Reference!F$12*List!$G2398)+Reference!F$13</f>
        <v>1954.5224336799251</v>
      </c>
      <c r="M2398" s="36">
        <f>(Reference!G$12*List!$G2398)+Reference!G$13</f>
        <v>2213.4752246106746</v>
      </c>
      <c r="N2398" s="36">
        <f>(Reference!H$12*List!$G2398)+Reference!H$13</f>
        <v>2297.7596447851365</v>
      </c>
      <c r="O2398" s="36">
        <f>(Reference!I$12*List!$G2398)+Reference!I$13</f>
        <v>2388.1435953669616</v>
      </c>
      <c r="P2398" s="36">
        <f>(Reference!J$12*List!$G2398)+Reference!J$13</f>
        <v>2764.6509723305144</v>
      </c>
      <c r="Q2398" s="36">
        <f>(Reference!K$12*List!$G2398)+Reference!K$13</f>
        <v>2852.2624090908112</v>
      </c>
      <c r="R2398" s="36">
        <f>(Reference!L$12*List!$G2398)+Reference!L$13</f>
        <v>3077.3905313989144</v>
      </c>
      <c r="S2398" s="36">
        <f>(Reference!M$12*List!$G2398)+Reference!M$13</f>
        <v>3676.8080196133474</v>
      </c>
      <c r="T2398" s="36">
        <f>(Reference!N$12*List!$G2398)+Reference!N$13</f>
        <v>14831.740129150585</v>
      </c>
      <c r="U2398" s="12">
        <f>(Reference!O$12*List!$G2398)+Reference!O$13</f>
        <v>551.27555821741475</v>
      </c>
      <c r="V2398" s="12">
        <f>(Reference!P$12*List!$G2398)+Reference!P$13</f>
        <v>776.79737748817547</v>
      </c>
      <c r="W2398" s="12">
        <f>(Reference!Q$12*List!$G2398)+Reference!Q$13</f>
        <v>388.39868874408774</v>
      </c>
      <c r="X2398" s="54"/>
      <c r="Y2398" s="1" t="str">
        <f t="shared" si="75"/>
        <v>Naranjito County, Puerto Rico</v>
      </c>
      <c r="Z2398" s="40" t="s">
        <v>639</v>
      </c>
      <c r="AA2398" s="40" t="s">
        <v>2225</v>
      </c>
      <c r="AB2398" s="43" t="s">
        <v>2000</v>
      </c>
      <c r="AC2398" s="62"/>
      <c r="AD2398" s="57">
        <f t="shared" si="74"/>
        <v>0.4168</v>
      </c>
    </row>
    <row r="2399" spans="1:30" x14ac:dyDescent="0.3">
      <c r="A2399" s="47">
        <v>40530</v>
      </c>
      <c r="B2399" s="28">
        <v>41980</v>
      </c>
      <c r="C2399" s="49" t="s">
        <v>2543</v>
      </c>
      <c r="D2399" s="40" t="s">
        <v>640</v>
      </c>
      <c r="E2399" s="43" t="s">
        <v>2000</v>
      </c>
      <c r="F2399" s="18" t="s">
        <v>6</v>
      </c>
      <c r="G2399" s="10">
        <v>0.85450000000000048</v>
      </c>
      <c r="H2399" s="36">
        <f>(Reference!B$12*List!$G2399)+Reference!B$13</f>
        <v>849.39842441871724</v>
      </c>
      <c r="I2399" s="36">
        <f>(Reference!C$12*List!$G2399)+Reference!C$13</f>
        <v>1267.4935087051954</v>
      </c>
      <c r="J2399" s="36">
        <f>(Reference!D$12*List!$G2399)+Reference!D$13</f>
        <v>1517.0197526427485</v>
      </c>
      <c r="K2399" s="36">
        <f>(Reference!E$12*List!$G2399)+Reference!E$13</f>
        <v>1876.3375439128251</v>
      </c>
      <c r="L2399" s="36">
        <f>(Reference!F$12*List!$G2399)+Reference!F$13</f>
        <v>1954.5224336799251</v>
      </c>
      <c r="M2399" s="36">
        <f>(Reference!G$12*List!$G2399)+Reference!G$13</f>
        <v>2213.4752246106746</v>
      </c>
      <c r="N2399" s="36">
        <f>(Reference!H$12*List!$G2399)+Reference!H$13</f>
        <v>2297.7596447851365</v>
      </c>
      <c r="O2399" s="36">
        <f>(Reference!I$12*List!$G2399)+Reference!I$13</f>
        <v>2388.1435953669616</v>
      </c>
      <c r="P2399" s="36">
        <f>(Reference!J$12*List!$G2399)+Reference!J$13</f>
        <v>2764.6509723305144</v>
      </c>
      <c r="Q2399" s="36">
        <f>(Reference!K$12*List!$G2399)+Reference!K$13</f>
        <v>2852.2624090908112</v>
      </c>
      <c r="R2399" s="36">
        <f>(Reference!L$12*List!$G2399)+Reference!L$13</f>
        <v>3077.3905313989144</v>
      </c>
      <c r="S2399" s="36">
        <f>(Reference!M$12*List!$G2399)+Reference!M$13</f>
        <v>3676.8080196133474</v>
      </c>
      <c r="T2399" s="36">
        <f>(Reference!N$12*List!$G2399)+Reference!N$13</f>
        <v>14831.740129150585</v>
      </c>
      <c r="U2399" s="12">
        <f>(Reference!O$12*List!$G2399)+Reference!O$13</f>
        <v>551.27555821741475</v>
      </c>
      <c r="V2399" s="12">
        <f>(Reference!P$12*List!$G2399)+Reference!P$13</f>
        <v>776.79737748817547</v>
      </c>
      <c r="W2399" s="12">
        <f>(Reference!Q$12*List!$G2399)+Reference!Q$13</f>
        <v>388.39868874408774</v>
      </c>
      <c r="X2399" s="54"/>
      <c r="Y2399" s="1" t="str">
        <f t="shared" si="75"/>
        <v>Orocovis County, Puerto Rico</v>
      </c>
      <c r="Z2399" s="40" t="s">
        <v>640</v>
      </c>
      <c r="AA2399" s="40" t="s">
        <v>2225</v>
      </c>
      <c r="AB2399" s="43" t="s">
        <v>2000</v>
      </c>
      <c r="AC2399" s="62"/>
      <c r="AD2399" s="57">
        <f t="shared" si="74"/>
        <v>0.4168</v>
      </c>
    </row>
    <row r="2400" spans="1:30" x14ac:dyDescent="0.3">
      <c r="A2400" s="47">
        <v>40540</v>
      </c>
      <c r="B2400" s="28">
        <v>25020</v>
      </c>
      <c r="C2400" s="49" t="s">
        <v>2545</v>
      </c>
      <c r="D2400" s="40" t="s">
        <v>641</v>
      </c>
      <c r="E2400" s="43" t="s">
        <v>2000</v>
      </c>
      <c r="F2400" s="18" t="s">
        <v>6</v>
      </c>
      <c r="G2400" s="10">
        <v>0.85450000000000048</v>
      </c>
      <c r="H2400" s="36">
        <f>(Reference!B$12*List!$G2400)+Reference!B$13</f>
        <v>849.39842441871724</v>
      </c>
      <c r="I2400" s="36">
        <f>(Reference!C$12*List!$G2400)+Reference!C$13</f>
        <v>1267.4935087051954</v>
      </c>
      <c r="J2400" s="36">
        <f>(Reference!D$12*List!$G2400)+Reference!D$13</f>
        <v>1517.0197526427485</v>
      </c>
      <c r="K2400" s="36">
        <f>(Reference!E$12*List!$G2400)+Reference!E$13</f>
        <v>1876.3375439128251</v>
      </c>
      <c r="L2400" s="36">
        <f>(Reference!F$12*List!$G2400)+Reference!F$13</f>
        <v>1954.5224336799251</v>
      </c>
      <c r="M2400" s="36">
        <f>(Reference!G$12*List!$G2400)+Reference!G$13</f>
        <v>2213.4752246106746</v>
      </c>
      <c r="N2400" s="36">
        <f>(Reference!H$12*List!$G2400)+Reference!H$13</f>
        <v>2297.7596447851365</v>
      </c>
      <c r="O2400" s="36">
        <f>(Reference!I$12*List!$G2400)+Reference!I$13</f>
        <v>2388.1435953669616</v>
      </c>
      <c r="P2400" s="36">
        <f>(Reference!J$12*List!$G2400)+Reference!J$13</f>
        <v>2764.6509723305144</v>
      </c>
      <c r="Q2400" s="36">
        <f>(Reference!K$12*List!$G2400)+Reference!K$13</f>
        <v>2852.2624090908112</v>
      </c>
      <c r="R2400" s="36">
        <f>(Reference!L$12*List!$G2400)+Reference!L$13</f>
        <v>3077.3905313989144</v>
      </c>
      <c r="S2400" s="36">
        <f>(Reference!M$12*List!$G2400)+Reference!M$13</f>
        <v>3676.8080196133474</v>
      </c>
      <c r="T2400" s="36">
        <f>(Reference!N$12*List!$G2400)+Reference!N$13</f>
        <v>14831.740129150585</v>
      </c>
      <c r="U2400" s="12">
        <f>(Reference!O$12*List!$G2400)+Reference!O$13</f>
        <v>551.27555821741475</v>
      </c>
      <c r="V2400" s="12">
        <f>(Reference!P$12*List!$G2400)+Reference!P$13</f>
        <v>776.79737748817547</v>
      </c>
      <c r="W2400" s="12">
        <f>(Reference!Q$12*List!$G2400)+Reference!Q$13</f>
        <v>388.39868874408774</v>
      </c>
      <c r="X2400" s="54"/>
      <c r="Y2400" s="1" t="str">
        <f t="shared" si="75"/>
        <v>Patillas County, Puerto Rico</v>
      </c>
      <c r="Z2400" s="40" t="s">
        <v>641</v>
      </c>
      <c r="AA2400" s="40" t="s">
        <v>2225</v>
      </c>
      <c r="AB2400" s="43" t="s">
        <v>2000</v>
      </c>
      <c r="AC2400" s="62"/>
      <c r="AD2400" s="57">
        <f t="shared" si="74"/>
        <v>0.35489999999999999</v>
      </c>
    </row>
    <row r="2401" spans="1:30" x14ac:dyDescent="0.3">
      <c r="A2401" s="47">
        <v>40550</v>
      </c>
      <c r="B2401" s="28">
        <v>38660</v>
      </c>
      <c r="C2401" s="49" t="s">
        <v>2547</v>
      </c>
      <c r="D2401" s="40" t="s">
        <v>642</v>
      </c>
      <c r="E2401" s="43" t="s">
        <v>2000</v>
      </c>
      <c r="F2401" s="18" t="s">
        <v>6</v>
      </c>
      <c r="G2401" s="10">
        <v>0.85450000000000048</v>
      </c>
      <c r="H2401" s="36">
        <f>(Reference!B$12*List!$G2401)+Reference!B$13</f>
        <v>849.39842441871724</v>
      </c>
      <c r="I2401" s="36">
        <f>(Reference!C$12*List!$G2401)+Reference!C$13</f>
        <v>1267.4935087051954</v>
      </c>
      <c r="J2401" s="36">
        <f>(Reference!D$12*List!$G2401)+Reference!D$13</f>
        <v>1517.0197526427485</v>
      </c>
      <c r="K2401" s="36">
        <f>(Reference!E$12*List!$G2401)+Reference!E$13</f>
        <v>1876.3375439128251</v>
      </c>
      <c r="L2401" s="36">
        <f>(Reference!F$12*List!$G2401)+Reference!F$13</f>
        <v>1954.5224336799251</v>
      </c>
      <c r="M2401" s="36">
        <f>(Reference!G$12*List!$G2401)+Reference!G$13</f>
        <v>2213.4752246106746</v>
      </c>
      <c r="N2401" s="36">
        <f>(Reference!H$12*List!$G2401)+Reference!H$13</f>
        <v>2297.7596447851365</v>
      </c>
      <c r="O2401" s="36">
        <f>(Reference!I$12*List!$G2401)+Reference!I$13</f>
        <v>2388.1435953669616</v>
      </c>
      <c r="P2401" s="36">
        <f>(Reference!J$12*List!$G2401)+Reference!J$13</f>
        <v>2764.6509723305144</v>
      </c>
      <c r="Q2401" s="36">
        <f>(Reference!K$12*List!$G2401)+Reference!K$13</f>
        <v>2852.2624090908112</v>
      </c>
      <c r="R2401" s="36">
        <f>(Reference!L$12*List!$G2401)+Reference!L$13</f>
        <v>3077.3905313989144</v>
      </c>
      <c r="S2401" s="36">
        <f>(Reference!M$12*List!$G2401)+Reference!M$13</f>
        <v>3676.8080196133474</v>
      </c>
      <c r="T2401" s="36">
        <f>(Reference!N$12*List!$G2401)+Reference!N$13</f>
        <v>14831.740129150585</v>
      </c>
      <c r="U2401" s="12">
        <f>(Reference!O$12*List!$G2401)+Reference!O$13</f>
        <v>551.27555821741475</v>
      </c>
      <c r="V2401" s="12">
        <f>(Reference!P$12*List!$G2401)+Reference!P$13</f>
        <v>776.79737748817547</v>
      </c>
      <c r="W2401" s="12">
        <f>(Reference!Q$12*List!$G2401)+Reference!Q$13</f>
        <v>388.39868874408774</v>
      </c>
      <c r="X2401" s="54"/>
      <c r="Y2401" s="1" t="str">
        <f t="shared" si="75"/>
        <v>Penuelas County, Puerto Rico</v>
      </c>
      <c r="Z2401" s="40" t="s">
        <v>642</v>
      </c>
      <c r="AA2401" s="40" t="s">
        <v>2225</v>
      </c>
      <c r="AB2401" s="43" t="s">
        <v>2000</v>
      </c>
      <c r="AC2401" s="62"/>
      <c r="AD2401" s="57">
        <f t="shared" si="74"/>
        <v>0.40210000000000001</v>
      </c>
    </row>
    <row r="2402" spans="1:30" x14ac:dyDescent="0.3">
      <c r="A2402" s="47">
        <v>40560</v>
      </c>
      <c r="B2402" s="28">
        <v>38660</v>
      </c>
      <c r="C2402" s="49" t="s">
        <v>2547</v>
      </c>
      <c r="D2402" s="40" t="s">
        <v>643</v>
      </c>
      <c r="E2402" s="43" t="s">
        <v>2000</v>
      </c>
      <c r="F2402" s="18" t="s">
        <v>6</v>
      </c>
      <c r="G2402" s="10">
        <v>0.85450000000000048</v>
      </c>
      <c r="H2402" s="36">
        <f>(Reference!B$12*List!$G2402)+Reference!B$13</f>
        <v>849.39842441871724</v>
      </c>
      <c r="I2402" s="36">
        <f>(Reference!C$12*List!$G2402)+Reference!C$13</f>
        <v>1267.4935087051954</v>
      </c>
      <c r="J2402" s="36">
        <f>(Reference!D$12*List!$G2402)+Reference!D$13</f>
        <v>1517.0197526427485</v>
      </c>
      <c r="K2402" s="36">
        <f>(Reference!E$12*List!$G2402)+Reference!E$13</f>
        <v>1876.3375439128251</v>
      </c>
      <c r="L2402" s="36">
        <f>(Reference!F$12*List!$G2402)+Reference!F$13</f>
        <v>1954.5224336799251</v>
      </c>
      <c r="M2402" s="36">
        <f>(Reference!G$12*List!$G2402)+Reference!G$13</f>
        <v>2213.4752246106746</v>
      </c>
      <c r="N2402" s="36">
        <f>(Reference!H$12*List!$G2402)+Reference!H$13</f>
        <v>2297.7596447851365</v>
      </c>
      <c r="O2402" s="36">
        <f>(Reference!I$12*List!$G2402)+Reference!I$13</f>
        <v>2388.1435953669616</v>
      </c>
      <c r="P2402" s="36">
        <f>(Reference!J$12*List!$G2402)+Reference!J$13</f>
        <v>2764.6509723305144</v>
      </c>
      <c r="Q2402" s="36">
        <f>(Reference!K$12*List!$G2402)+Reference!K$13</f>
        <v>2852.2624090908112</v>
      </c>
      <c r="R2402" s="36">
        <f>(Reference!L$12*List!$G2402)+Reference!L$13</f>
        <v>3077.3905313989144</v>
      </c>
      <c r="S2402" s="36">
        <f>(Reference!M$12*List!$G2402)+Reference!M$13</f>
        <v>3676.8080196133474</v>
      </c>
      <c r="T2402" s="36">
        <f>(Reference!N$12*List!$G2402)+Reference!N$13</f>
        <v>14831.740129150585</v>
      </c>
      <c r="U2402" s="12">
        <f>(Reference!O$12*List!$G2402)+Reference!O$13</f>
        <v>551.27555821741475</v>
      </c>
      <c r="V2402" s="12">
        <f>(Reference!P$12*List!$G2402)+Reference!P$13</f>
        <v>776.79737748817547</v>
      </c>
      <c r="W2402" s="12">
        <f>(Reference!Q$12*List!$G2402)+Reference!Q$13</f>
        <v>388.39868874408774</v>
      </c>
      <c r="X2402" s="54"/>
      <c r="Y2402" s="1" t="str">
        <f t="shared" si="75"/>
        <v>Ponce County, Puerto Rico</v>
      </c>
      <c r="Z2402" s="40" t="s">
        <v>643</v>
      </c>
      <c r="AA2402" s="40" t="s">
        <v>2225</v>
      </c>
      <c r="AB2402" s="43" t="s">
        <v>2000</v>
      </c>
      <c r="AC2402" s="62"/>
      <c r="AD2402" s="57">
        <f t="shared" si="74"/>
        <v>0.40210000000000001</v>
      </c>
    </row>
    <row r="2403" spans="1:30" x14ac:dyDescent="0.3">
      <c r="A2403" s="47">
        <v>40570</v>
      </c>
      <c r="B2403" s="28">
        <v>11640</v>
      </c>
      <c r="C2403" s="49" t="s">
        <v>2544</v>
      </c>
      <c r="D2403" s="40" t="s">
        <v>644</v>
      </c>
      <c r="E2403" s="43" t="s">
        <v>2000</v>
      </c>
      <c r="F2403" s="18" t="s">
        <v>6</v>
      </c>
      <c r="G2403" s="10">
        <v>0.85450000000000048</v>
      </c>
      <c r="H2403" s="36">
        <f>(Reference!B$12*List!$G2403)+Reference!B$13</f>
        <v>849.39842441871724</v>
      </c>
      <c r="I2403" s="36">
        <f>(Reference!C$12*List!$G2403)+Reference!C$13</f>
        <v>1267.4935087051954</v>
      </c>
      <c r="J2403" s="36">
        <f>(Reference!D$12*List!$G2403)+Reference!D$13</f>
        <v>1517.0197526427485</v>
      </c>
      <c r="K2403" s="36">
        <f>(Reference!E$12*List!$G2403)+Reference!E$13</f>
        <v>1876.3375439128251</v>
      </c>
      <c r="L2403" s="36">
        <f>(Reference!F$12*List!$G2403)+Reference!F$13</f>
        <v>1954.5224336799251</v>
      </c>
      <c r="M2403" s="36">
        <f>(Reference!G$12*List!$G2403)+Reference!G$13</f>
        <v>2213.4752246106746</v>
      </c>
      <c r="N2403" s="36">
        <f>(Reference!H$12*List!$G2403)+Reference!H$13</f>
        <v>2297.7596447851365</v>
      </c>
      <c r="O2403" s="36">
        <f>(Reference!I$12*List!$G2403)+Reference!I$13</f>
        <v>2388.1435953669616</v>
      </c>
      <c r="P2403" s="36">
        <f>(Reference!J$12*List!$G2403)+Reference!J$13</f>
        <v>2764.6509723305144</v>
      </c>
      <c r="Q2403" s="36">
        <f>(Reference!K$12*List!$G2403)+Reference!K$13</f>
        <v>2852.2624090908112</v>
      </c>
      <c r="R2403" s="36">
        <f>(Reference!L$12*List!$G2403)+Reference!L$13</f>
        <v>3077.3905313989144</v>
      </c>
      <c r="S2403" s="36">
        <f>(Reference!M$12*List!$G2403)+Reference!M$13</f>
        <v>3676.8080196133474</v>
      </c>
      <c r="T2403" s="36">
        <f>(Reference!N$12*List!$G2403)+Reference!N$13</f>
        <v>14831.740129150585</v>
      </c>
      <c r="U2403" s="12">
        <f>(Reference!O$12*List!$G2403)+Reference!O$13</f>
        <v>551.27555821741475</v>
      </c>
      <c r="V2403" s="12">
        <f>(Reference!P$12*List!$G2403)+Reference!P$13</f>
        <v>776.79737748817547</v>
      </c>
      <c r="W2403" s="12">
        <f>(Reference!Q$12*List!$G2403)+Reference!Q$13</f>
        <v>388.39868874408774</v>
      </c>
      <c r="X2403" s="54"/>
      <c r="Y2403" s="1" t="str">
        <f t="shared" si="75"/>
        <v>Quebradillas County, Puerto Rico</v>
      </c>
      <c r="Z2403" s="40" t="s">
        <v>644</v>
      </c>
      <c r="AA2403" s="40" t="s">
        <v>2225</v>
      </c>
      <c r="AB2403" s="43" t="s">
        <v>2000</v>
      </c>
      <c r="AC2403" s="62"/>
      <c r="AD2403" s="57">
        <f t="shared" si="74"/>
        <v>0.37390000000000001</v>
      </c>
    </row>
    <row r="2404" spans="1:30" x14ac:dyDescent="0.3">
      <c r="A2404" s="47">
        <v>40580</v>
      </c>
      <c r="B2404" s="28">
        <v>10380</v>
      </c>
      <c r="C2404" s="49" t="s">
        <v>2542</v>
      </c>
      <c r="D2404" s="40" t="s">
        <v>645</v>
      </c>
      <c r="E2404" s="43" t="s">
        <v>2000</v>
      </c>
      <c r="F2404" s="18" t="s">
        <v>6</v>
      </c>
      <c r="G2404" s="10">
        <v>0.85450000000000048</v>
      </c>
      <c r="H2404" s="36">
        <f>(Reference!B$12*List!$G2404)+Reference!B$13</f>
        <v>849.39842441871724</v>
      </c>
      <c r="I2404" s="36">
        <f>(Reference!C$12*List!$G2404)+Reference!C$13</f>
        <v>1267.4935087051954</v>
      </c>
      <c r="J2404" s="36">
        <f>(Reference!D$12*List!$G2404)+Reference!D$13</f>
        <v>1517.0197526427485</v>
      </c>
      <c r="K2404" s="36">
        <f>(Reference!E$12*List!$G2404)+Reference!E$13</f>
        <v>1876.3375439128251</v>
      </c>
      <c r="L2404" s="36">
        <f>(Reference!F$12*List!$G2404)+Reference!F$13</f>
        <v>1954.5224336799251</v>
      </c>
      <c r="M2404" s="36">
        <f>(Reference!G$12*List!$G2404)+Reference!G$13</f>
        <v>2213.4752246106746</v>
      </c>
      <c r="N2404" s="36">
        <f>(Reference!H$12*List!$G2404)+Reference!H$13</f>
        <v>2297.7596447851365</v>
      </c>
      <c r="O2404" s="36">
        <f>(Reference!I$12*List!$G2404)+Reference!I$13</f>
        <v>2388.1435953669616</v>
      </c>
      <c r="P2404" s="36">
        <f>(Reference!J$12*List!$G2404)+Reference!J$13</f>
        <v>2764.6509723305144</v>
      </c>
      <c r="Q2404" s="36">
        <f>(Reference!K$12*List!$G2404)+Reference!K$13</f>
        <v>2852.2624090908112</v>
      </c>
      <c r="R2404" s="36">
        <f>(Reference!L$12*List!$G2404)+Reference!L$13</f>
        <v>3077.3905313989144</v>
      </c>
      <c r="S2404" s="36">
        <f>(Reference!M$12*List!$G2404)+Reference!M$13</f>
        <v>3676.8080196133474</v>
      </c>
      <c r="T2404" s="36">
        <f>(Reference!N$12*List!$G2404)+Reference!N$13</f>
        <v>14831.740129150585</v>
      </c>
      <c r="U2404" s="12">
        <f>(Reference!O$12*List!$G2404)+Reference!O$13</f>
        <v>551.27555821741475</v>
      </c>
      <c r="V2404" s="12">
        <f>(Reference!P$12*List!$G2404)+Reference!P$13</f>
        <v>776.79737748817547</v>
      </c>
      <c r="W2404" s="12">
        <f>(Reference!Q$12*List!$G2404)+Reference!Q$13</f>
        <v>388.39868874408774</v>
      </c>
      <c r="X2404" s="54"/>
      <c r="Y2404" s="1" t="str">
        <f t="shared" si="75"/>
        <v>Rincon County, Puerto Rico</v>
      </c>
      <c r="Z2404" s="40" t="s">
        <v>645</v>
      </c>
      <c r="AA2404" s="40" t="s">
        <v>2225</v>
      </c>
      <c r="AB2404" s="43" t="s">
        <v>2000</v>
      </c>
      <c r="AC2404" s="62"/>
      <c r="AD2404" s="57">
        <f t="shared" si="74"/>
        <v>0.33189999999999997</v>
      </c>
    </row>
    <row r="2405" spans="1:30" x14ac:dyDescent="0.3">
      <c r="A2405" s="47">
        <v>40590</v>
      </c>
      <c r="B2405" s="28">
        <v>41980</v>
      </c>
      <c r="C2405" s="49" t="s">
        <v>2543</v>
      </c>
      <c r="D2405" s="40" t="s">
        <v>646</v>
      </c>
      <c r="E2405" s="43" t="s">
        <v>2000</v>
      </c>
      <c r="F2405" s="18" t="s">
        <v>6</v>
      </c>
      <c r="G2405" s="10">
        <v>0.85450000000000048</v>
      </c>
      <c r="H2405" s="36">
        <f>(Reference!B$12*List!$G2405)+Reference!B$13</f>
        <v>849.39842441871724</v>
      </c>
      <c r="I2405" s="36">
        <f>(Reference!C$12*List!$G2405)+Reference!C$13</f>
        <v>1267.4935087051954</v>
      </c>
      <c r="J2405" s="36">
        <f>(Reference!D$12*List!$G2405)+Reference!D$13</f>
        <v>1517.0197526427485</v>
      </c>
      <c r="K2405" s="36">
        <f>(Reference!E$12*List!$G2405)+Reference!E$13</f>
        <v>1876.3375439128251</v>
      </c>
      <c r="L2405" s="36">
        <f>(Reference!F$12*List!$G2405)+Reference!F$13</f>
        <v>1954.5224336799251</v>
      </c>
      <c r="M2405" s="36">
        <f>(Reference!G$12*List!$G2405)+Reference!G$13</f>
        <v>2213.4752246106746</v>
      </c>
      <c r="N2405" s="36">
        <f>(Reference!H$12*List!$G2405)+Reference!H$13</f>
        <v>2297.7596447851365</v>
      </c>
      <c r="O2405" s="36">
        <f>(Reference!I$12*List!$G2405)+Reference!I$13</f>
        <v>2388.1435953669616</v>
      </c>
      <c r="P2405" s="36">
        <f>(Reference!J$12*List!$G2405)+Reference!J$13</f>
        <v>2764.6509723305144</v>
      </c>
      <c r="Q2405" s="36">
        <f>(Reference!K$12*List!$G2405)+Reference!K$13</f>
        <v>2852.2624090908112</v>
      </c>
      <c r="R2405" s="36">
        <f>(Reference!L$12*List!$G2405)+Reference!L$13</f>
        <v>3077.3905313989144</v>
      </c>
      <c r="S2405" s="36">
        <f>(Reference!M$12*List!$G2405)+Reference!M$13</f>
        <v>3676.8080196133474</v>
      </c>
      <c r="T2405" s="36">
        <f>(Reference!N$12*List!$G2405)+Reference!N$13</f>
        <v>14831.740129150585</v>
      </c>
      <c r="U2405" s="12">
        <f>(Reference!O$12*List!$G2405)+Reference!O$13</f>
        <v>551.27555821741475</v>
      </c>
      <c r="V2405" s="12">
        <f>(Reference!P$12*List!$G2405)+Reference!P$13</f>
        <v>776.79737748817547</v>
      </c>
      <c r="W2405" s="12">
        <f>(Reference!Q$12*List!$G2405)+Reference!Q$13</f>
        <v>388.39868874408774</v>
      </c>
      <c r="X2405" s="54"/>
      <c r="Y2405" s="1" t="str">
        <f t="shared" si="75"/>
        <v>Rio Grande County, Puerto Rico</v>
      </c>
      <c r="Z2405" s="40" t="s">
        <v>646</v>
      </c>
      <c r="AA2405" s="40" t="s">
        <v>2225</v>
      </c>
      <c r="AB2405" s="43" t="s">
        <v>2000</v>
      </c>
      <c r="AC2405" s="62"/>
      <c r="AD2405" s="57">
        <f t="shared" si="74"/>
        <v>0.4168</v>
      </c>
    </row>
    <row r="2406" spans="1:30" x14ac:dyDescent="0.3">
      <c r="A2406" s="47">
        <v>40610</v>
      </c>
      <c r="B2406" s="28">
        <v>41900</v>
      </c>
      <c r="C2406" s="49" t="s">
        <v>2546</v>
      </c>
      <c r="D2406" s="40" t="s">
        <v>647</v>
      </c>
      <c r="E2406" s="43" t="s">
        <v>2000</v>
      </c>
      <c r="F2406" s="18" t="s">
        <v>6</v>
      </c>
      <c r="G2406" s="10">
        <v>0.85450000000000048</v>
      </c>
      <c r="H2406" s="36">
        <f>(Reference!B$12*List!$G2406)+Reference!B$13</f>
        <v>849.39842441871724</v>
      </c>
      <c r="I2406" s="36">
        <f>(Reference!C$12*List!$G2406)+Reference!C$13</f>
        <v>1267.4935087051954</v>
      </c>
      <c r="J2406" s="36">
        <f>(Reference!D$12*List!$G2406)+Reference!D$13</f>
        <v>1517.0197526427485</v>
      </c>
      <c r="K2406" s="36">
        <f>(Reference!E$12*List!$G2406)+Reference!E$13</f>
        <v>1876.3375439128251</v>
      </c>
      <c r="L2406" s="36">
        <f>(Reference!F$12*List!$G2406)+Reference!F$13</f>
        <v>1954.5224336799251</v>
      </c>
      <c r="M2406" s="36">
        <f>(Reference!G$12*List!$G2406)+Reference!G$13</f>
        <v>2213.4752246106746</v>
      </c>
      <c r="N2406" s="36">
        <f>(Reference!H$12*List!$G2406)+Reference!H$13</f>
        <v>2297.7596447851365</v>
      </c>
      <c r="O2406" s="36">
        <f>(Reference!I$12*List!$G2406)+Reference!I$13</f>
        <v>2388.1435953669616</v>
      </c>
      <c r="P2406" s="36">
        <f>(Reference!J$12*List!$G2406)+Reference!J$13</f>
        <v>2764.6509723305144</v>
      </c>
      <c r="Q2406" s="36">
        <f>(Reference!K$12*List!$G2406)+Reference!K$13</f>
        <v>2852.2624090908112</v>
      </c>
      <c r="R2406" s="36">
        <f>(Reference!L$12*List!$G2406)+Reference!L$13</f>
        <v>3077.3905313989144</v>
      </c>
      <c r="S2406" s="36">
        <f>(Reference!M$12*List!$G2406)+Reference!M$13</f>
        <v>3676.8080196133474</v>
      </c>
      <c r="T2406" s="36">
        <f>(Reference!N$12*List!$G2406)+Reference!N$13</f>
        <v>14831.740129150585</v>
      </c>
      <c r="U2406" s="12">
        <f>(Reference!O$12*List!$G2406)+Reference!O$13</f>
        <v>551.27555821741475</v>
      </c>
      <c r="V2406" s="12">
        <f>(Reference!P$12*List!$G2406)+Reference!P$13</f>
        <v>776.79737748817547</v>
      </c>
      <c r="W2406" s="12">
        <f>(Reference!Q$12*List!$G2406)+Reference!Q$13</f>
        <v>388.39868874408774</v>
      </c>
      <c r="X2406" s="54"/>
      <c r="Y2406" s="1" t="str">
        <f t="shared" si="75"/>
        <v>Sabana Grande County, Puerto Rico</v>
      </c>
      <c r="Z2406" s="40" t="s">
        <v>647</v>
      </c>
      <c r="AA2406" s="40" t="s">
        <v>2225</v>
      </c>
      <c r="AB2406" s="43" t="s">
        <v>2000</v>
      </c>
      <c r="AC2406" s="62"/>
      <c r="AD2406" s="57">
        <f t="shared" si="74"/>
        <v>0.4446</v>
      </c>
    </row>
    <row r="2407" spans="1:30" x14ac:dyDescent="0.3">
      <c r="A2407" s="47">
        <v>40620</v>
      </c>
      <c r="B2407" s="19">
        <v>99940</v>
      </c>
      <c r="C2407" s="49" t="s">
        <v>2000</v>
      </c>
      <c r="D2407" s="41" t="s">
        <v>1701</v>
      </c>
      <c r="E2407" s="44" t="s">
        <v>2000</v>
      </c>
      <c r="F2407" s="18" t="s">
        <v>7</v>
      </c>
      <c r="G2407" s="16">
        <v>0.85450000000000048</v>
      </c>
      <c r="H2407" s="36">
        <f>(Reference!B$12*List!$G2407)+Reference!B$13</f>
        <v>849.39842441871724</v>
      </c>
      <c r="I2407" s="36">
        <f>(Reference!C$12*List!$G2407)+Reference!C$13</f>
        <v>1267.4935087051954</v>
      </c>
      <c r="J2407" s="36">
        <f>(Reference!D$12*List!$G2407)+Reference!D$13</f>
        <v>1517.0197526427485</v>
      </c>
      <c r="K2407" s="36">
        <f>(Reference!E$12*List!$G2407)+Reference!E$13</f>
        <v>1876.3375439128251</v>
      </c>
      <c r="L2407" s="36">
        <f>(Reference!F$12*List!$G2407)+Reference!F$13</f>
        <v>1954.5224336799251</v>
      </c>
      <c r="M2407" s="36">
        <f>(Reference!G$12*List!$G2407)+Reference!G$13</f>
        <v>2213.4752246106746</v>
      </c>
      <c r="N2407" s="36">
        <f>(Reference!H$12*List!$G2407)+Reference!H$13</f>
        <v>2297.7596447851365</v>
      </c>
      <c r="O2407" s="36">
        <f>(Reference!I$12*List!$G2407)+Reference!I$13</f>
        <v>2388.1435953669616</v>
      </c>
      <c r="P2407" s="36">
        <f>(Reference!J$12*List!$G2407)+Reference!J$13</f>
        <v>2764.6509723305144</v>
      </c>
      <c r="Q2407" s="36">
        <f>(Reference!K$12*List!$G2407)+Reference!K$13</f>
        <v>2852.2624090908112</v>
      </c>
      <c r="R2407" s="36">
        <f>(Reference!L$12*List!$G2407)+Reference!L$13</f>
        <v>3077.3905313989144</v>
      </c>
      <c r="S2407" s="36">
        <f>(Reference!M$12*List!$G2407)+Reference!M$13</f>
        <v>3676.8080196133474</v>
      </c>
      <c r="T2407" s="36">
        <f>(Reference!N$12*List!$G2407)+Reference!N$13</f>
        <v>14831.740129150585</v>
      </c>
      <c r="U2407" s="12">
        <f>(Reference!O$12*List!$G2407)+Reference!O$13</f>
        <v>551.27555821741475</v>
      </c>
      <c r="V2407" s="12">
        <f>(Reference!P$12*List!$G2407)+Reference!P$13</f>
        <v>776.79737748817547</v>
      </c>
      <c r="W2407" s="12">
        <f>(Reference!Q$12*List!$G2407)+Reference!Q$13</f>
        <v>388.39868874408774</v>
      </c>
      <c r="X2407" s="54"/>
      <c r="Y2407" s="1" t="str">
        <f t="shared" si="75"/>
        <v>Salinas County, Puerto Rico</v>
      </c>
      <c r="Z2407" s="41" t="s">
        <v>1701</v>
      </c>
      <c r="AA2407" s="40" t="s">
        <v>2225</v>
      </c>
      <c r="AB2407" s="44" t="s">
        <v>2000</v>
      </c>
      <c r="AC2407" s="63"/>
      <c r="AD2407" s="57">
        <f t="shared" si="74"/>
        <v>0.4047</v>
      </c>
    </row>
    <row r="2408" spans="1:30" x14ac:dyDescent="0.3">
      <c r="A2408" s="47">
        <v>40630</v>
      </c>
      <c r="B2408" s="28">
        <v>41900</v>
      </c>
      <c r="C2408" s="49" t="s">
        <v>2546</v>
      </c>
      <c r="D2408" s="40" t="s">
        <v>648</v>
      </c>
      <c r="E2408" s="43" t="s">
        <v>2000</v>
      </c>
      <c r="F2408" s="18" t="s">
        <v>6</v>
      </c>
      <c r="G2408" s="10">
        <v>0.85450000000000048</v>
      </c>
      <c r="H2408" s="36">
        <f>(Reference!B$12*List!$G2408)+Reference!B$13</f>
        <v>849.39842441871724</v>
      </c>
      <c r="I2408" s="36">
        <f>(Reference!C$12*List!$G2408)+Reference!C$13</f>
        <v>1267.4935087051954</v>
      </c>
      <c r="J2408" s="36">
        <f>(Reference!D$12*List!$G2408)+Reference!D$13</f>
        <v>1517.0197526427485</v>
      </c>
      <c r="K2408" s="36">
        <f>(Reference!E$12*List!$G2408)+Reference!E$13</f>
        <v>1876.3375439128251</v>
      </c>
      <c r="L2408" s="36">
        <f>(Reference!F$12*List!$G2408)+Reference!F$13</f>
        <v>1954.5224336799251</v>
      </c>
      <c r="M2408" s="36">
        <f>(Reference!G$12*List!$G2408)+Reference!G$13</f>
        <v>2213.4752246106746</v>
      </c>
      <c r="N2408" s="36">
        <f>(Reference!H$12*List!$G2408)+Reference!H$13</f>
        <v>2297.7596447851365</v>
      </c>
      <c r="O2408" s="36">
        <f>(Reference!I$12*List!$G2408)+Reference!I$13</f>
        <v>2388.1435953669616</v>
      </c>
      <c r="P2408" s="36">
        <f>(Reference!J$12*List!$G2408)+Reference!J$13</f>
        <v>2764.6509723305144</v>
      </c>
      <c r="Q2408" s="36">
        <f>(Reference!K$12*List!$G2408)+Reference!K$13</f>
        <v>2852.2624090908112</v>
      </c>
      <c r="R2408" s="36">
        <f>(Reference!L$12*List!$G2408)+Reference!L$13</f>
        <v>3077.3905313989144</v>
      </c>
      <c r="S2408" s="36">
        <f>(Reference!M$12*List!$G2408)+Reference!M$13</f>
        <v>3676.8080196133474</v>
      </c>
      <c r="T2408" s="36">
        <f>(Reference!N$12*List!$G2408)+Reference!N$13</f>
        <v>14831.740129150585</v>
      </c>
      <c r="U2408" s="12">
        <f>(Reference!O$12*List!$G2408)+Reference!O$13</f>
        <v>551.27555821741475</v>
      </c>
      <c r="V2408" s="12">
        <f>(Reference!P$12*List!$G2408)+Reference!P$13</f>
        <v>776.79737748817547</v>
      </c>
      <c r="W2408" s="12">
        <f>(Reference!Q$12*List!$G2408)+Reference!Q$13</f>
        <v>388.39868874408774</v>
      </c>
      <c r="X2408" s="54"/>
      <c r="Y2408" s="1" t="str">
        <f t="shared" si="75"/>
        <v>San German County, Puerto Rico</v>
      </c>
      <c r="Z2408" s="40" t="s">
        <v>648</v>
      </c>
      <c r="AA2408" s="40" t="s">
        <v>2225</v>
      </c>
      <c r="AB2408" s="43" t="s">
        <v>2000</v>
      </c>
      <c r="AC2408" s="62"/>
      <c r="AD2408" s="57">
        <f t="shared" si="74"/>
        <v>0.4446</v>
      </c>
    </row>
    <row r="2409" spans="1:30" x14ac:dyDescent="0.3">
      <c r="A2409" s="47">
        <v>40640</v>
      </c>
      <c r="B2409" s="28">
        <v>41980</v>
      </c>
      <c r="C2409" s="49" t="s">
        <v>2543</v>
      </c>
      <c r="D2409" s="40" t="s">
        <v>483</v>
      </c>
      <c r="E2409" s="43" t="s">
        <v>2000</v>
      </c>
      <c r="F2409" s="18" t="s">
        <v>6</v>
      </c>
      <c r="G2409" s="10">
        <v>0.85450000000000048</v>
      </c>
      <c r="H2409" s="36">
        <f>(Reference!B$12*List!$G2409)+Reference!B$13</f>
        <v>849.39842441871724</v>
      </c>
      <c r="I2409" s="36">
        <f>(Reference!C$12*List!$G2409)+Reference!C$13</f>
        <v>1267.4935087051954</v>
      </c>
      <c r="J2409" s="36">
        <f>(Reference!D$12*List!$G2409)+Reference!D$13</f>
        <v>1517.0197526427485</v>
      </c>
      <c r="K2409" s="36">
        <f>(Reference!E$12*List!$G2409)+Reference!E$13</f>
        <v>1876.3375439128251</v>
      </c>
      <c r="L2409" s="36">
        <f>(Reference!F$12*List!$G2409)+Reference!F$13</f>
        <v>1954.5224336799251</v>
      </c>
      <c r="M2409" s="36">
        <f>(Reference!G$12*List!$G2409)+Reference!G$13</f>
        <v>2213.4752246106746</v>
      </c>
      <c r="N2409" s="36">
        <f>(Reference!H$12*List!$G2409)+Reference!H$13</f>
        <v>2297.7596447851365</v>
      </c>
      <c r="O2409" s="36">
        <f>(Reference!I$12*List!$G2409)+Reference!I$13</f>
        <v>2388.1435953669616</v>
      </c>
      <c r="P2409" s="36">
        <f>(Reference!J$12*List!$G2409)+Reference!J$13</f>
        <v>2764.6509723305144</v>
      </c>
      <c r="Q2409" s="36">
        <f>(Reference!K$12*List!$G2409)+Reference!K$13</f>
        <v>2852.2624090908112</v>
      </c>
      <c r="R2409" s="36">
        <f>(Reference!L$12*List!$G2409)+Reference!L$13</f>
        <v>3077.3905313989144</v>
      </c>
      <c r="S2409" s="36">
        <f>(Reference!M$12*List!$G2409)+Reference!M$13</f>
        <v>3676.8080196133474</v>
      </c>
      <c r="T2409" s="36">
        <f>(Reference!N$12*List!$G2409)+Reference!N$13</f>
        <v>14831.740129150585</v>
      </c>
      <c r="U2409" s="12">
        <f>(Reference!O$12*List!$G2409)+Reference!O$13</f>
        <v>551.27555821741475</v>
      </c>
      <c r="V2409" s="12">
        <f>(Reference!P$12*List!$G2409)+Reference!P$13</f>
        <v>776.79737748817547</v>
      </c>
      <c r="W2409" s="12">
        <f>(Reference!Q$12*List!$G2409)+Reference!Q$13</f>
        <v>388.39868874408774</v>
      </c>
      <c r="X2409" s="54"/>
      <c r="Y2409" s="1" t="str">
        <f t="shared" si="75"/>
        <v>San Juan County, Puerto Rico</v>
      </c>
      <c r="Z2409" s="40" t="s">
        <v>483</v>
      </c>
      <c r="AA2409" s="40" t="s">
        <v>2225</v>
      </c>
      <c r="AB2409" s="43" t="s">
        <v>2000</v>
      </c>
      <c r="AC2409" s="62"/>
      <c r="AD2409" s="57">
        <f t="shared" si="74"/>
        <v>0.4168</v>
      </c>
    </row>
    <row r="2410" spans="1:30" x14ac:dyDescent="0.3">
      <c r="A2410" s="47">
        <v>40650</v>
      </c>
      <c r="B2410" s="28">
        <v>41980</v>
      </c>
      <c r="C2410" s="49" t="s">
        <v>2543</v>
      </c>
      <c r="D2410" s="40" t="s">
        <v>649</v>
      </c>
      <c r="E2410" s="43" t="s">
        <v>2000</v>
      </c>
      <c r="F2410" s="18" t="s">
        <v>6</v>
      </c>
      <c r="G2410" s="10">
        <v>0.85450000000000048</v>
      </c>
      <c r="H2410" s="36">
        <f>(Reference!B$12*List!$G2410)+Reference!B$13</f>
        <v>849.39842441871724</v>
      </c>
      <c r="I2410" s="36">
        <f>(Reference!C$12*List!$G2410)+Reference!C$13</f>
        <v>1267.4935087051954</v>
      </c>
      <c r="J2410" s="36">
        <f>(Reference!D$12*List!$G2410)+Reference!D$13</f>
        <v>1517.0197526427485</v>
      </c>
      <c r="K2410" s="36">
        <f>(Reference!E$12*List!$G2410)+Reference!E$13</f>
        <v>1876.3375439128251</v>
      </c>
      <c r="L2410" s="36">
        <f>(Reference!F$12*List!$G2410)+Reference!F$13</f>
        <v>1954.5224336799251</v>
      </c>
      <c r="M2410" s="36">
        <f>(Reference!G$12*List!$G2410)+Reference!G$13</f>
        <v>2213.4752246106746</v>
      </c>
      <c r="N2410" s="36">
        <f>(Reference!H$12*List!$G2410)+Reference!H$13</f>
        <v>2297.7596447851365</v>
      </c>
      <c r="O2410" s="36">
        <f>(Reference!I$12*List!$G2410)+Reference!I$13</f>
        <v>2388.1435953669616</v>
      </c>
      <c r="P2410" s="36">
        <f>(Reference!J$12*List!$G2410)+Reference!J$13</f>
        <v>2764.6509723305144</v>
      </c>
      <c r="Q2410" s="36">
        <f>(Reference!K$12*List!$G2410)+Reference!K$13</f>
        <v>2852.2624090908112</v>
      </c>
      <c r="R2410" s="36">
        <f>(Reference!L$12*List!$G2410)+Reference!L$13</f>
        <v>3077.3905313989144</v>
      </c>
      <c r="S2410" s="36">
        <f>(Reference!M$12*List!$G2410)+Reference!M$13</f>
        <v>3676.8080196133474</v>
      </c>
      <c r="T2410" s="36">
        <f>(Reference!N$12*List!$G2410)+Reference!N$13</f>
        <v>14831.740129150585</v>
      </c>
      <c r="U2410" s="12">
        <f>(Reference!O$12*List!$G2410)+Reference!O$13</f>
        <v>551.27555821741475</v>
      </c>
      <c r="V2410" s="12">
        <f>(Reference!P$12*List!$G2410)+Reference!P$13</f>
        <v>776.79737748817547</v>
      </c>
      <c r="W2410" s="12">
        <f>(Reference!Q$12*List!$G2410)+Reference!Q$13</f>
        <v>388.39868874408774</v>
      </c>
      <c r="X2410" s="54"/>
      <c r="Y2410" s="1" t="str">
        <f t="shared" si="75"/>
        <v>San Lorenzo County, Puerto Rico</v>
      </c>
      <c r="Z2410" s="40" t="s">
        <v>649</v>
      </c>
      <c r="AA2410" s="40" t="s">
        <v>2225</v>
      </c>
      <c r="AB2410" s="43" t="s">
        <v>2000</v>
      </c>
      <c r="AC2410" s="62"/>
      <c r="AD2410" s="57">
        <f t="shared" si="74"/>
        <v>0.4168</v>
      </c>
    </row>
    <row r="2411" spans="1:30" x14ac:dyDescent="0.3">
      <c r="A2411" s="47">
        <v>40660</v>
      </c>
      <c r="B2411" s="28">
        <v>10380</v>
      </c>
      <c r="C2411" s="49" t="s">
        <v>2542</v>
      </c>
      <c r="D2411" s="40" t="s">
        <v>650</v>
      </c>
      <c r="E2411" s="43" t="s">
        <v>2000</v>
      </c>
      <c r="F2411" s="18" t="s">
        <v>6</v>
      </c>
      <c r="G2411" s="10">
        <v>0.85450000000000048</v>
      </c>
      <c r="H2411" s="36">
        <f>(Reference!B$12*List!$G2411)+Reference!B$13</f>
        <v>849.39842441871724</v>
      </c>
      <c r="I2411" s="36">
        <f>(Reference!C$12*List!$G2411)+Reference!C$13</f>
        <v>1267.4935087051954</v>
      </c>
      <c r="J2411" s="36">
        <f>(Reference!D$12*List!$G2411)+Reference!D$13</f>
        <v>1517.0197526427485</v>
      </c>
      <c r="K2411" s="36">
        <f>(Reference!E$12*List!$G2411)+Reference!E$13</f>
        <v>1876.3375439128251</v>
      </c>
      <c r="L2411" s="36">
        <f>(Reference!F$12*List!$G2411)+Reference!F$13</f>
        <v>1954.5224336799251</v>
      </c>
      <c r="M2411" s="36">
        <f>(Reference!G$12*List!$G2411)+Reference!G$13</f>
        <v>2213.4752246106746</v>
      </c>
      <c r="N2411" s="36">
        <f>(Reference!H$12*List!$G2411)+Reference!H$13</f>
        <v>2297.7596447851365</v>
      </c>
      <c r="O2411" s="36">
        <f>(Reference!I$12*List!$G2411)+Reference!I$13</f>
        <v>2388.1435953669616</v>
      </c>
      <c r="P2411" s="36">
        <f>(Reference!J$12*List!$G2411)+Reference!J$13</f>
        <v>2764.6509723305144</v>
      </c>
      <c r="Q2411" s="36">
        <f>(Reference!K$12*List!$G2411)+Reference!K$13</f>
        <v>2852.2624090908112</v>
      </c>
      <c r="R2411" s="36">
        <f>(Reference!L$12*List!$G2411)+Reference!L$13</f>
        <v>3077.3905313989144</v>
      </c>
      <c r="S2411" s="36">
        <f>(Reference!M$12*List!$G2411)+Reference!M$13</f>
        <v>3676.8080196133474</v>
      </c>
      <c r="T2411" s="36">
        <f>(Reference!N$12*List!$G2411)+Reference!N$13</f>
        <v>14831.740129150585</v>
      </c>
      <c r="U2411" s="12">
        <f>(Reference!O$12*List!$G2411)+Reference!O$13</f>
        <v>551.27555821741475</v>
      </c>
      <c r="V2411" s="12">
        <f>(Reference!P$12*List!$G2411)+Reference!P$13</f>
        <v>776.79737748817547</v>
      </c>
      <c r="W2411" s="12">
        <f>(Reference!Q$12*List!$G2411)+Reference!Q$13</f>
        <v>388.39868874408774</v>
      </c>
      <c r="X2411" s="54"/>
      <c r="Y2411" s="1" t="str">
        <f t="shared" si="75"/>
        <v>San Sebastian County, Puerto Rico</v>
      </c>
      <c r="Z2411" s="40" t="s">
        <v>650</v>
      </c>
      <c r="AA2411" s="40" t="s">
        <v>2225</v>
      </c>
      <c r="AB2411" s="43" t="s">
        <v>2000</v>
      </c>
      <c r="AC2411" s="62"/>
      <c r="AD2411" s="57">
        <f t="shared" si="74"/>
        <v>0.33189999999999997</v>
      </c>
    </row>
    <row r="2412" spans="1:30" x14ac:dyDescent="0.3">
      <c r="A2412" s="47">
        <v>40670</v>
      </c>
      <c r="B2412" s="19">
        <v>99940</v>
      </c>
      <c r="C2412" s="49" t="s">
        <v>2000</v>
      </c>
      <c r="D2412" s="41" t="s">
        <v>1702</v>
      </c>
      <c r="E2412" s="44" t="s">
        <v>2000</v>
      </c>
      <c r="F2412" s="18" t="s">
        <v>7</v>
      </c>
      <c r="G2412" s="16">
        <v>0.85450000000000048</v>
      </c>
      <c r="H2412" s="36">
        <f>(Reference!B$12*List!$G2412)+Reference!B$13</f>
        <v>849.39842441871724</v>
      </c>
      <c r="I2412" s="36">
        <f>(Reference!C$12*List!$G2412)+Reference!C$13</f>
        <v>1267.4935087051954</v>
      </c>
      <c r="J2412" s="36">
        <f>(Reference!D$12*List!$G2412)+Reference!D$13</f>
        <v>1517.0197526427485</v>
      </c>
      <c r="K2412" s="36">
        <f>(Reference!E$12*List!$G2412)+Reference!E$13</f>
        <v>1876.3375439128251</v>
      </c>
      <c r="L2412" s="36">
        <f>(Reference!F$12*List!$G2412)+Reference!F$13</f>
        <v>1954.5224336799251</v>
      </c>
      <c r="M2412" s="36">
        <f>(Reference!G$12*List!$G2412)+Reference!G$13</f>
        <v>2213.4752246106746</v>
      </c>
      <c r="N2412" s="36">
        <f>(Reference!H$12*List!$G2412)+Reference!H$13</f>
        <v>2297.7596447851365</v>
      </c>
      <c r="O2412" s="36">
        <f>(Reference!I$12*List!$G2412)+Reference!I$13</f>
        <v>2388.1435953669616</v>
      </c>
      <c r="P2412" s="36">
        <f>(Reference!J$12*List!$G2412)+Reference!J$13</f>
        <v>2764.6509723305144</v>
      </c>
      <c r="Q2412" s="36">
        <f>(Reference!K$12*List!$G2412)+Reference!K$13</f>
        <v>2852.2624090908112</v>
      </c>
      <c r="R2412" s="36">
        <f>(Reference!L$12*List!$G2412)+Reference!L$13</f>
        <v>3077.3905313989144</v>
      </c>
      <c r="S2412" s="36">
        <f>(Reference!M$12*List!$G2412)+Reference!M$13</f>
        <v>3676.8080196133474</v>
      </c>
      <c r="T2412" s="36">
        <f>(Reference!N$12*List!$G2412)+Reference!N$13</f>
        <v>14831.740129150585</v>
      </c>
      <c r="U2412" s="12">
        <f>(Reference!O$12*List!$G2412)+Reference!O$13</f>
        <v>551.27555821741475</v>
      </c>
      <c r="V2412" s="12">
        <f>(Reference!P$12*List!$G2412)+Reference!P$13</f>
        <v>776.79737748817547</v>
      </c>
      <c r="W2412" s="12">
        <f>(Reference!Q$12*List!$G2412)+Reference!Q$13</f>
        <v>388.39868874408774</v>
      </c>
      <c r="X2412" s="54"/>
      <c r="Y2412" s="1" t="str">
        <f t="shared" si="75"/>
        <v>Santa Isabel County, Puerto Rico</v>
      </c>
      <c r="Z2412" s="41" t="s">
        <v>1702</v>
      </c>
      <c r="AA2412" s="40" t="s">
        <v>2225</v>
      </c>
      <c r="AB2412" s="44" t="s">
        <v>2000</v>
      </c>
      <c r="AC2412" s="63"/>
      <c r="AD2412" s="57">
        <f t="shared" si="74"/>
        <v>0.4047</v>
      </c>
    </row>
    <row r="2413" spans="1:30" x14ac:dyDescent="0.3">
      <c r="A2413" s="47">
        <v>40680</v>
      </c>
      <c r="B2413" s="28">
        <v>41980</v>
      </c>
      <c r="C2413" s="49" t="s">
        <v>2543</v>
      </c>
      <c r="D2413" s="40" t="s">
        <v>651</v>
      </c>
      <c r="E2413" s="43" t="s">
        <v>2000</v>
      </c>
      <c r="F2413" s="18" t="s">
        <v>6</v>
      </c>
      <c r="G2413" s="10">
        <v>0.85450000000000048</v>
      </c>
      <c r="H2413" s="36">
        <f>(Reference!B$12*List!$G2413)+Reference!B$13</f>
        <v>849.39842441871724</v>
      </c>
      <c r="I2413" s="36">
        <f>(Reference!C$12*List!$G2413)+Reference!C$13</f>
        <v>1267.4935087051954</v>
      </c>
      <c r="J2413" s="36">
        <f>(Reference!D$12*List!$G2413)+Reference!D$13</f>
        <v>1517.0197526427485</v>
      </c>
      <c r="K2413" s="36">
        <f>(Reference!E$12*List!$G2413)+Reference!E$13</f>
        <v>1876.3375439128251</v>
      </c>
      <c r="L2413" s="36">
        <f>(Reference!F$12*List!$G2413)+Reference!F$13</f>
        <v>1954.5224336799251</v>
      </c>
      <c r="M2413" s="36">
        <f>(Reference!G$12*List!$G2413)+Reference!G$13</f>
        <v>2213.4752246106746</v>
      </c>
      <c r="N2413" s="36">
        <f>(Reference!H$12*List!$G2413)+Reference!H$13</f>
        <v>2297.7596447851365</v>
      </c>
      <c r="O2413" s="36">
        <f>(Reference!I$12*List!$G2413)+Reference!I$13</f>
        <v>2388.1435953669616</v>
      </c>
      <c r="P2413" s="36">
        <f>(Reference!J$12*List!$G2413)+Reference!J$13</f>
        <v>2764.6509723305144</v>
      </c>
      <c r="Q2413" s="36">
        <f>(Reference!K$12*List!$G2413)+Reference!K$13</f>
        <v>2852.2624090908112</v>
      </c>
      <c r="R2413" s="36">
        <f>(Reference!L$12*List!$G2413)+Reference!L$13</f>
        <v>3077.3905313989144</v>
      </c>
      <c r="S2413" s="36">
        <f>(Reference!M$12*List!$G2413)+Reference!M$13</f>
        <v>3676.8080196133474</v>
      </c>
      <c r="T2413" s="36">
        <f>(Reference!N$12*List!$G2413)+Reference!N$13</f>
        <v>14831.740129150585</v>
      </c>
      <c r="U2413" s="12">
        <f>(Reference!O$12*List!$G2413)+Reference!O$13</f>
        <v>551.27555821741475</v>
      </c>
      <c r="V2413" s="12">
        <f>(Reference!P$12*List!$G2413)+Reference!P$13</f>
        <v>776.79737748817547</v>
      </c>
      <c r="W2413" s="12">
        <f>(Reference!Q$12*List!$G2413)+Reference!Q$13</f>
        <v>388.39868874408774</v>
      </c>
      <c r="X2413" s="54"/>
      <c r="Y2413" s="1" t="str">
        <f t="shared" si="75"/>
        <v>Toa Alta County, Puerto Rico</v>
      </c>
      <c r="Z2413" s="40" t="s">
        <v>651</v>
      </c>
      <c r="AA2413" s="40" t="s">
        <v>2225</v>
      </c>
      <c r="AB2413" s="43" t="s">
        <v>2000</v>
      </c>
      <c r="AC2413" s="62"/>
      <c r="AD2413" s="57">
        <f t="shared" si="74"/>
        <v>0.4168</v>
      </c>
    </row>
    <row r="2414" spans="1:30" x14ac:dyDescent="0.3">
      <c r="A2414" s="47">
        <v>40690</v>
      </c>
      <c r="B2414" s="28">
        <v>41980</v>
      </c>
      <c r="C2414" s="49" t="s">
        <v>2543</v>
      </c>
      <c r="D2414" s="40" t="s">
        <v>652</v>
      </c>
      <c r="E2414" s="43" t="s">
        <v>2000</v>
      </c>
      <c r="F2414" s="18" t="s">
        <v>6</v>
      </c>
      <c r="G2414" s="10">
        <v>0.85450000000000048</v>
      </c>
      <c r="H2414" s="36">
        <f>(Reference!B$12*List!$G2414)+Reference!B$13</f>
        <v>849.39842441871724</v>
      </c>
      <c r="I2414" s="36">
        <f>(Reference!C$12*List!$G2414)+Reference!C$13</f>
        <v>1267.4935087051954</v>
      </c>
      <c r="J2414" s="36">
        <f>(Reference!D$12*List!$G2414)+Reference!D$13</f>
        <v>1517.0197526427485</v>
      </c>
      <c r="K2414" s="36">
        <f>(Reference!E$12*List!$G2414)+Reference!E$13</f>
        <v>1876.3375439128251</v>
      </c>
      <c r="L2414" s="36">
        <f>(Reference!F$12*List!$G2414)+Reference!F$13</f>
        <v>1954.5224336799251</v>
      </c>
      <c r="M2414" s="36">
        <f>(Reference!G$12*List!$G2414)+Reference!G$13</f>
        <v>2213.4752246106746</v>
      </c>
      <c r="N2414" s="36">
        <f>(Reference!H$12*List!$G2414)+Reference!H$13</f>
        <v>2297.7596447851365</v>
      </c>
      <c r="O2414" s="36">
        <f>(Reference!I$12*List!$G2414)+Reference!I$13</f>
        <v>2388.1435953669616</v>
      </c>
      <c r="P2414" s="36">
        <f>(Reference!J$12*List!$G2414)+Reference!J$13</f>
        <v>2764.6509723305144</v>
      </c>
      <c r="Q2414" s="36">
        <f>(Reference!K$12*List!$G2414)+Reference!K$13</f>
        <v>2852.2624090908112</v>
      </c>
      <c r="R2414" s="36">
        <f>(Reference!L$12*List!$G2414)+Reference!L$13</f>
        <v>3077.3905313989144</v>
      </c>
      <c r="S2414" s="36">
        <f>(Reference!M$12*List!$G2414)+Reference!M$13</f>
        <v>3676.8080196133474</v>
      </c>
      <c r="T2414" s="36">
        <f>(Reference!N$12*List!$G2414)+Reference!N$13</f>
        <v>14831.740129150585</v>
      </c>
      <c r="U2414" s="12">
        <f>(Reference!O$12*List!$G2414)+Reference!O$13</f>
        <v>551.27555821741475</v>
      </c>
      <c r="V2414" s="12">
        <f>(Reference!P$12*List!$G2414)+Reference!P$13</f>
        <v>776.79737748817547</v>
      </c>
      <c r="W2414" s="12">
        <f>(Reference!Q$12*List!$G2414)+Reference!Q$13</f>
        <v>388.39868874408774</v>
      </c>
      <c r="X2414" s="54"/>
      <c r="Y2414" s="1" t="str">
        <f t="shared" si="75"/>
        <v>Toa Baja County, Puerto Rico</v>
      </c>
      <c r="Z2414" s="40" t="s">
        <v>652</v>
      </c>
      <c r="AA2414" s="40" t="s">
        <v>2225</v>
      </c>
      <c r="AB2414" s="43" t="s">
        <v>2000</v>
      </c>
      <c r="AC2414" s="62"/>
      <c r="AD2414" s="57">
        <f t="shared" si="74"/>
        <v>0.4168</v>
      </c>
    </row>
    <row r="2415" spans="1:30" x14ac:dyDescent="0.3">
      <c r="A2415" s="47">
        <v>40700</v>
      </c>
      <c r="B2415" s="28">
        <v>41980</v>
      </c>
      <c r="C2415" s="49" t="s">
        <v>2543</v>
      </c>
      <c r="D2415" s="40" t="s">
        <v>653</v>
      </c>
      <c r="E2415" s="43" t="s">
        <v>2000</v>
      </c>
      <c r="F2415" s="18" t="s">
        <v>6</v>
      </c>
      <c r="G2415" s="10">
        <v>0.85450000000000048</v>
      </c>
      <c r="H2415" s="36">
        <f>(Reference!B$12*List!$G2415)+Reference!B$13</f>
        <v>849.39842441871724</v>
      </c>
      <c r="I2415" s="36">
        <f>(Reference!C$12*List!$G2415)+Reference!C$13</f>
        <v>1267.4935087051954</v>
      </c>
      <c r="J2415" s="36">
        <f>(Reference!D$12*List!$G2415)+Reference!D$13</f>
        <v>1517.0197526427485</v>
      </c>
      <c r="K2415" s="36">
        <f>(Reference!E$12*List!$G2415)+Reference!E$13</f>
        <v>1876.3375439128251</v>
      </c>
      <c r="L2415" s="36">
        <f>(Reference!F$12*List!$G2415)+Reference!F$13</f>
        <v>1954.5224336799251</v>
      </c>
      <c r="M2415" s="36">
        <f>(Reference!G$12*List!$G2415)+Reference!G$13</f>
        <v>2213.4752246106746</v>
      </c>
      <c r="N2415" s="36">
        <f>(Reference!H$12*List!$G2415)+Reference!H$13</f>
        <v>2297.7596447851365</v>
      </c>
      <c r="O2415" s="36">
        <f>(Reference!I$12*List!$G2415)+Reference!I$13</f>
        <v>2388.1435953669616</v>
      </c>
      <c r="P2415" s="36">
        <f>(Reference!J$12*List!$G2415)+Reference!J$13</f>
        <v>2764.6509723305144</v>
      </c>
      <c r="Q2415" s="36">
        <f>(Reference!K$12*List!$G2415)+Reference!K$13</f>
        <v>2852.2624090908112</v>
      </c>
      <c r="R2415" s="36">
        <f>(Reference!L$12*List!$G2415)+Reference!L$13</f>
        <v>3077.3905313989144</v>
      </c>
      <c r="S2415" s="36">
        <f>(Reference!M$12*List!$G2415)+Reference!M$13</f>
        <v>3676.8080196133474</v>
      </c>
      <c r="T2415" s="36">
        <f>(Reference!N$12*List!$G2415)+Reference!N$13</f>
        <v>14831.740129150585</v>
      </c>
      <c r="U2415" s="12">
        <f>(Reference!O$12*List!$G2415)+Reference!O$13</f>
        <v>551.27555821741475</v>
      </c>
      <c r="V2415" s="12">
        <f>(Reference!P$12*List!$G2415)+Reference!P$13</f>
        <v>776.79737748817547</v>
      </c>
      <c r="W2415" s="12">
        <f>(Reference!Q$12*List!$G2415)+Reference!Q$13</f>
        <v>388.39868874408774</v>
      </c>
      <c r="X2415" s="54"/>
      <c r="Y2415" s="1" t="str">
        <f t="shared" si="75"/>
        <v>Trujillo Alto County, Puerto Rico</v>
      </c>
      <c r="Z2415" s="40" t="s">
        <v>653</v>
      </c>
      <c r="AA2415" s="40" t="s">
        <v>2225</v>
      </c>
      <c r="AB2415" s="43" t="s">
        <v>2000</v>
      </c>
      <c r="AC2415" s="62"/>
      <c r="AD2415" s="57">
        <f t="shared" si="74"/>
        <v>0.4168</v>
      </c>
    </row>
    <row r="2416" spans="1:30" x14ac:dyDescent="0.3">
      <c r="A2416" s="47">
        <v>40710</v>
      </c>
      <c r="B2416" s="28">
        <v>10380</v>
      </c>
      <c r="C2416" s="49" t="s">
        <v>2542</v>
      </c>
      <c r="D2416" s="40" t="s">
        <v>903</v>
      </c>
      <c r="E2416" s="43" t="s">
        <v>2000</v>
      </c>
      <c r="F2416" s="18" t="s">
        <v>6</v>
      </c>
      <c r="G2416" s="10">
        <v>0.85450000000000048</v>
      </c>
      <c r="H2416" s="36">
        <f>(Reference!B$12*List!$G2416)+Reference!B$13</f>
        <v>849.39842441871724</v>
      </c>
      <c r="I2416" s="36">
        <f>(Reference!C$12*List!$G2416)+Reference!C$13</f>
        <v>1267.4935087051954</v>
      </c>
      <c r="J2416" s="36">
        <f>(Reference!D$12*List!$G2416)+Reference!D$13</f>
        <v>1517.0197526427485</v>
      </c>
      <c r="K2416" s="36">
        <f>(Reference!E$12*List!$G2416)+Reference!E$13</f>
        <v>1876.3375439128251</v>
      </c>
      <c r="L2416" s="36">
        <f>(Reference!F$12*List!$G2416)+Reference!F$13</f>
        <v>1954.5224336799251</v>
      </c>
      <c r="M2416" s="36">
        <f>(Reference!G$12*List!$G2416)+Reference!G$13</f>
        <v>2213.4752246106746</v>
      </c>
      <c r="N2416" s="36">
        <f>(Reference!H$12*List!$G2416)+Reference!H$13</f>
        <v>2297.7596447851365</v>
      </c>
      <c r="O2416" s="36">
        <f>(Reference!I$12*List!$G2416)+Reference!I$13</f>
        <v>2388.1435953669616</v>
      </c>
      <c r="P2416" s="36">
        <f>(Reference!J$12*List!$G2416)+Reference!J$13</f>
        <v>2764.6509723305144</v>
      </c>
      <c r="Q2416" s="36">
        <f>(Reference!K$12*List!$G2416)+Reference!K$13</f>
        <v>2852.2624090908112</v>
      </c>
      <c r="R2416" s="36">
        <f>(Reference!L$12*List!$G2416)+Reference!L$13</f>
        <v>3077.3905313989144</v>
      </c>
      <c r="S2416" s="36">
        <f>(Reference!M$12*List!$G2416)+Reference!M$13</f>
        <v>3676.8080196133474</v>
      </c>
      <c r="T2416" s="36">
        <f>(Reference!N$12*List!$G2416)+Reference!N$13</f>
        <v>14831.740129150585</v>
      </c>
      <c r="U2416" s="12">
        <f>(Reference!O$12*List!$G2416)+Reference!O$13</f>
        <v>551.27555821741475</v>
      </c>
      <c r="V2416" s="12">
        <f>(Reference!P$12*List!$G2416)+Reference!P$13</f>
        <v>776.79737748817547</v>
      </c>
      <c r="W2416" s="12">
        <f>(Reference!Q$12*List!$G2416)+Reference!Q$13</f>
        <v>388.39868874408774</v>
      </c>
      <c r="X2416" s="54"/>
      <c r="Y2416" s="1" t="str">
        <f t="shared" si="75"/>
        <v>Utuado County, Puerto Rico</v>
      </c>
      <c r="Z2416" s="40" t="s">
        <v>903</v>
      </c>
      <c r="AA2416" s="40" t="s">
        <v>2225</v>
      </c>
      <c r="AB2416" s="43" t="s">
        <v>2000</v>
      </c>
      <c r="AC2416" s="62"/>
      <c r="AD2416" s="57">
        <f t="shared" si="74"/>
        <v>0.33189999999999997</v>
      </c>
    </row>
    <row r="2417" spans="1:30" x14ac:dyDescent="0.3">
      <c r="A2417" s="47">
        <v>40720</v>
      </c>
      <c r="B2417" s="28">
        <v>41980</v>
      </c>
      <c r="C2417" s="49" t="s">
        <v>2543</v>
      </c>
      <c r="D2417" s="40" t="s">
        <v>654</v>
      </c>
      <c r="E2417" s="43" t="s">
        <v>2000</v>
      </c>
      <c r="F2417" s="18" t="s">
        <v>6</v>
      </c>
      <c r="G2417" s="10">
        <v>0.85450000000000048</v>
      </c>
      <c r="H2417" s="36">
        <f>(Reference!B$12*List!$G2417)+Reference!B$13</f>
        <v>849.39842441871724</v>
      </c>
      <c r="I2417" s="36">
        <f>(Reference!C$12*List!$G2417)+Reference!C$13</f>
        <v>1267.4935087051954</v>
      </c>
      <c r="J2417" s="36">
        <f>(Reference!D$12*List!$G2417)+Reference!D$13</f>
        <v>1517.0197526427485</v>
      </c>
      <c r="K2417" s="36">
        <f>(Reference!E$12*List!$G2417)+Reference!E$13</f>
        <v>1876.3375439128251</v>
      </c>
      <c r="L2417" s="36">
        <f>(Reference!F$12*List!$G2417)+Reference!F$13</f>
        <v>1954.5224336799251</v>
      </c>
      <c r="M2417" s="36">
        <f>(Reference!G$12*List!$G2417)+Reference!G$13</f>
        <v>2213.4752246106746</v>
      </c>
      <c r="N2417" s="36">
        <f>(Reference!H$12*List!$G2417)+Reference!H$13</f>
        <v>2297.7596447851365</v>
      </c>
      <c r="O2417" s="36">
        <f>(Reference!I$12*List!$G2417)+Reference!I$13</f>
        <v>2388.1435953669616</v>
      </c>
      <c r="P2417" s="36">
        <f>(Reference!J$12*List!$G2417)+Reference!J$13</f>
        <v>2764.6509723305144</v>
      </c>
      <c r="Q2417" s="36">
        <f>(Reference!K$12*List!$G2417)+Reference!K$13</f>
        <v>2852.2624090908112</v>
      </c>
      <c r="R2417" s="36">
        <f>(Reference!L$12*List!$G2417)+Reference!L$13</f>
        <v>3077.3905313989144</v>
      </c>
      <c r="S2417" s="36">
        <f>(Reference!M$12*List!$G2417)+Reference!M$13</f>
        <v>3676.8080196133474</v>
      </c>
      <c r="T2417" s="36">
        <f>(Reference!N$12*List!$G2417)+Reference!N$13</f>
        <v>14831.740129150585</v>
      </c>
      <c r="U2417" s="12">
        <f>(Reference!O$12*List!$G2417)+Reference!O$13</f>
        <v>551.27555821741475</v>
      </c>
      <c r="V2417" s="12">
        <f>(Reference!P$12*List!$G2417)+Reference!P$13</f>
        <v>776.79737748817547</v>
      </c>
      <c r="W2417" s="12">
        <f>(Reference!Q$12*List!$G2417)+Reference!Q$13</f>
        <v>388.39868874408774</v>
      </c>
      <c r="X2417" s="54"/>
      <c r="Y2417" s="1" t="str">
        <f t="shared" si="75"/>
        <v>Vega Alta County, Puerto Rico</v>
      </c>
      <c r="Z2417" s="40" t="s">
        <v>654</v>
      </c>
      <c r="AA2417" s="40" t="s">
        <v>2225</v>
      </c>
      <c r="AB2417" s="43" t="s">
        <v>2000</v>
      </c>
      <c r="AC2417" s="62"/>
      <c r="AD2417" s="57">
        <f t="shared" si="74"/>
        <v>0.4168</v>
      </c>
    </row>
    <row r="2418" spans="1:30" x14ac:dyDescent="0.3">
      <c r="A2418" s="47">
        <v>40730</v>
      </c>
      <c r="B2418" s="28">
        <v>41980</v>
      </c>
      <c r="C2418" s="49" t="s">
        <v>2543</v>
      </c>
      <c r="D2418" s="40" t="s">
        <v>655</v>
      </c>
      <c r="E2418" s="43" t="s">
        <v>2000</v>
      </c>
      <c r="F2418" s="18" t="s">
        <v>6</v>
      </c>
      <c r="G2418" s="10">
        <v>0.85450000000000048</v>
      </c>
      <c r="H2418" s="36">
        <f>(Reference!B$12*List!$G2418)+Reference!B$13</f>
        <v>849.39842441871724</v>
      </c>
      <c r="I2418" s="36">
        <f>(Reference!C$12*List!$G2418)+Reference!C$13</f>
        <v>1267.4935087051954</v>
      </c>
      <c r="J2418" s="36">
        <f>(Reference!D$12*List!$G2418)+Reference!D$13</f>
        <v>1517.0197526427485</v>
      </c>
      <c r="K2418" s="36">
        <f>(Reference!E$12*List!$G2418)+Reference!E$13</f>
        <v>1876.3375439128251</v>
      </c>
      <c r="L2418" s="36">
        <f>(Reference!F$12*List!$G2418)+Reference!F$13</f>
        <v>1954.5224336799251</v>
      </c>
      <c r="M2418" s="36">
        <f>(Reference!G$12*List!$G2418)+Reference!G$13</f>
        <v>2213.4752246106746</v>
      </c>
      <c r="N2418" s="36">
        <f>(Reference!H$12*List!$G2418)+Reference!H$13</f>
        <v>2297.7596447851365</v>
      </c>
      <c r="O2418" s="36">
        <f>(Reference!I$12*List!$G2418)+Reference!I$13</f>
        <v>2388.1435953669616</v>
      </c>
      <c r="P2418" s="36">
        <f>(Reference!J$12*List!$G2418)+Reference!J$13</f>
        <v>2764.6509723305144</v>
      </c>
      <c r="Q2418" s="36">
        <f>(Reference!K$12*List!$G2418)+Reference!K$13</f>
        <v>2852.2624090908112</v>
      </c>
      <c r="R2418" s="36">
        <f>(Reference!L$12*List!$G2418)+Reference!L$13</f>
        <v>3077.3905313989144</v>
      </c>
      <c r="S2418" s="36">
        <f>(Reference!M$12*List!$G2418)+Reference!M$13</f>
        <v>3676.8080196133474</v>
      </c>
      <c r="T2418" s="36">
        <f>(Reference!N$12*List!$G2418)+Reference!N$13</f>
        <v>14831.740129150585</v>
      </c>
      <c r="U2418" s="12">
        <f>(Reference!O$12*List!$G2418)+Reference!O$13</f>
        <v>551.27555821741475</v>
      </c>
      <c r="V2418" s="12">
        <f>(Reference!P$12*List!$G2418)+Reference!P$13</f>
        <v>776.79737748817547</v>
      </c>
      <c r="W2418" s="12">
        <f>(Reference!Q$12*List!$G2418)+Reference!Q$13</f>
        <v>388.39868874408774</v>
      </c>
      <c r="X2418" s="54"/>
      <c r="Y2418" s="1" t="str">
        <f t="shared" si="75"/>
        <v>Vega Baja County, Puerto Rico</v>
      </c>
      <c r="Z2418" s="40" t="s">
        <v>655</v>
      </c>
      <c r="AA2418" s="40" t="s">
        <v>2225</v>
      </c>
      <c r="AB2418" s="43" t="s">
        <v>2000</v>
      </c>
      <c r="AC2418" s="62"/>
      <c r="AD2418" s="57">
        <f t="shared" si="74"/>
        <v>0.4168</v>
      </c>
    </row>
    <row r="2419" spans="1:30" x14ac:dyDescent="0.3">
      <c r="A2419" s="47">
        <v>40740</v>
      </c>
      <c r="B2419" s="19">
        <v>99940</v>
      </c>
      <c r="C2419" s="49" t="s">
        <v>2000</v>
      </c>
      <c r="D2419" s="41" t="s">
        <v>1703</v>
      </c>
      <c r="E2419" s="44" t="s">
        <v>2000</v>
      </c>
      <c r="F2419" s="18" t="s">
        <v>7</v>
      </c>
      <c r="G2419" s="16">
        <v>0.85450000000000048</v>
      </c>
      <c r="H2419" s="36">
        <f>(Reference!B$12*List!$G2419)+Reference!B$13</f>
        <v>849.39842441871724</v>
      </c>
      <c r="I2419" s="36">
        <f>(Reference!C$12*List!$G2419)+Reference!C$13</f>
        <v>1267.4935087051954</v>
      </c>
      <c r="J2419" s="36">
        <f>(Reference!D$12*List!$G2419)+Reference!D$13</f>
        <v>1517.0197526427485</v>
      </c>
      <c r="K2419" s="36">
        <f>(Reference!E$12*List!$G2419)+Reference!E$13</f>
        <v>1876.3375439128251</v>
      </c>
      <c r="L2419" s="36">
        <f>(Reference!F$12*List!$G2419)+Reference!F$13</f>
        <v>1954.5224336799251</v>
      </c>
      <c r="M2419" s="36">
        <f>(Reference!G$12*List!$G2419)+Reference!G$13</f>
        <v>2213.4752246106746</v>
      </c>
      <c r="N2419" s="36">
        <f>(Reference!H$12*List!$G2419)+Reference!H$13</f>
        <v>2297.7596447851365</v>
      </c>
      <c r="O2419" s="36">
        <f>(Reference!I$12*List!$G2419)+Reference!I$13</f>
        <v>2388.1435953669616</v>
      </c>
      <c r="P2419" s="36">
        <f>(Reference!J$12*List!$G2419)+Reference!J$13</f>
        <v>2764.6509723305144</v>
      </c>
      <c r="Q2419" s="36">
        <f>(Reference!K$12*List!$G2419)+Reference!K$13</f>
        <v>2852.2624090908112</v>
      </c>
      <c r="R2419" s="36">
        <f>(Reference!L$12*List!$G2419)+Reference!L$13</f>
        <v>3077.3905313989144</v>
      </c>
      <c r="S2419" s="36">
        <f>(Reference!M$12*List!$G2419)+Reference!M$13</f>
        <v>3676.8080196133474</v>
      </c>
      <c r="T2419" s="36">
        <f>(Reference!N$12*List!$G2419)+Reference!N$13</f>
        <v>14831.740129150585</v>
      </c>
      <c r="U2419" s="12">
        <f>(Reference!O$12*List!$G2419)+Reference!O$13</f>
        <v>551.27555821741475</v>
      </c>
      <c r="V2419" s="12">
        <f>(Reference!P$12*List!$G2419)+Reference!P$13</f>
        <v>776.79737748817547</v>
      </c>
      <c r="W2419" s="12">
        <f>(Reference!Q$12*List!$G2419)+Reference!Q$13</f>
        <v>388.39868874408774</v>
      </c>
      <c r="X2419" s="54"/>
      <c r="Y2419" s="1" t="str">
        <f t="shared" si="75"/>
        <v>Vieques County, Puerto Rico</v>
      </c>
      <c r="Z2419" s="41" t="s">
        <v>1703</v>
      </c>
      <c r="AA2419" s="40" t="s">
        <v>2225</v>
      </c>
      <c r="AB2419" s="44" t="s">
        <v>2000</v>
      </c>
      <c r="AC2419" s="63"/>
      <c r="AD2419" s="57">
        <f t="shared" si="74"/>
        <v>0.4047</v>
      </c>
    </row>
    <row r="2420" spans="1:30" x14ac:dyDescent="0.3">
      <c r="A2420" s="47">
        <v>40750</v>
      </c>
      <c r="B2420" s="28">
        <v>38660</v>
      </c>
      <c r="C2420" s="49" t="s">
        <v>2547</v>
      </c>
      <c r="D2420" s="40" t="s">
        <v>656</v>
      </c>
      <c r="E2420" s="43" t="s">
        <v>2000</v>
      </c>
      <c r="F2420" s="18" t="s">
        <v>6</v>
      </c>
      <c r="G2420" s="10">
        <v>0.85450000000000048</v>
      </c>
      <c r="H2420" s="36">
        <f>(Reference!B$12*List!$G2420)+Reference!B$13</f>
        <v>849.39842441871724</v>
      </c>
      <c r="I2420" s="36">
        <f>(Reference!C$12*List!$G2420)+Reference!C$13</f>
        <v>1267.4935087051954</v>
      </c>
      <c r="J2420" s="36">
        <f>(Reference!D$12*List!$G2420)+Reference!D$13</f>
        <v>1517.0197526427485</v>
      </c>
      <c r="K2420" s="36">
        <f>(Reference!E$12*List!$G2420)+Reference!E$13</f>
        <v>1876.3375439128251</v>
      </c>
      <c r="L2420" s="36">
        <f>(Reference!F$12*List!$G2420)+Reference!F$13</f>
        <v>1954.5224336799251</v>
      </c>
      <c r="M2420" s="36">
        <f>(Reference!G$12*List!$G2420)+Reference!G$13</f>
        <v>2213.4752246106746</v>
      </c>
      <c r="N2420" s="36">
        <f>(Reference!H$12*List!$G2420)+Reference!H$13</f>
        <v>2297.7596447851365</v>
      </c>
      <c r="O2420" s="36">
        <f>(Reference!I$12*List!$G2420)+Reference!I$13</f>
        <v>2388.1435953669616</v>
      </c>
      <c r="P2420" s="36">
        <f>(Reference!J$12*List!$G2420)+Reference!J$13</f>
        <v>2764.6509723305144</v>
      </c>
      <c r="Q2420" s="36">
        <f>(Reference!K$12*List!$G2420)+Reference!K$13</f>
        <v>2852.2624090908112</v>
      </c>
      <c r="R2420" s="36">
        <f>(Reference!L$12*List!$G2420)+Reference!L$13</f>
        <v>3077.3905313989144</v>
      </c>
      <c r="S2420" s="36">
        <f>(Reference!M$12*List!$G2420)+Reference!M$13</f>
        <v>3676.8080196133474</v>
      </c>
      <c r="T2420" s="36">
        <f>(Reference!N$12*List!$G2420)+Reference!N$13</f>
        <v>14831.740129150585</v>
      </c>
      <c r="U2420" s="12">
        <f>(Reference!O$12*List!$G2420)+Reference!O$13</f>
        <v>551.27555821741475</v>
      </c>
      <c r="V2420" s="12">
        <f>(Reference!P$12*List!$G2420)+Reference!P$13</f>
        <v>776.79737748817547</v>
      </c>
      <c r="W2420" s="12">
        <f>(Reference!Q$12*List!$G2420)+Reference!Q$13</f>
        <v>388.39868874408774</v>
      </c>
      <c r="X2420" s="54"/>
      <c r="Y2420" s="1" t="str">
        <f t="shared" si="75"/>
        <v>Villalba County, Puerto Rico</v>
      </c>
      <c r="Z2420" s="40" t="s">
        <v>656</v>
      </c>
      <c r="AA2420" s="40" t="s">
        <v>2225</v>
      </c>
      <c r="AB2420" s="43" t="s">
        <v>2000</v>
      </c>
      <c r="AC2420" s="62"/>
      <c r="AD2420" s="57">
        <f t="shared" si="74"/>
        <v>0.40210000000000001</v>
      </c>
    </row>
    <row r="2421" spans="1:30" x14ac:dyDescent="0.3">
      <c r="A2421" s="47">
        <v>40760</v>
      </c>
      <c r="B2421" s="28">
        <v>41980</v>
      </c>
      <c r="C2421" s="49" t="s">
        <v>2543</v>
      </c>
      <c r="D2421" s="40" t="s">
        <v>657</v>
      </c>
      <c r="E2421" s="43" t="s">
        <v>2000</v>
      </c>
      <c r="F2421" s="18" t="s">
        <v>6</v>
      </c>
      <c r="G2421" s="10">
        <v>0.85450000000000048</v>
      </c>
      <c r="H2421" s="36">
        <f>(Reference!B$12*List!$G2421)+Reference!B$13</f>
        <v>849.39842441871724</v>
      </c>
      <c r="I2421" s="36">
        <f>(Reference!C$12*List!$G2421)+Reference!C$13</f>
        <v>1267.4935087051954</v>
      </c>
      <c r="J2421" s="36">
        <f>(Reference!D$12*List!$G2421)+Reference!D$13</f>
        <v>1517.0197526427485</v>
      </c>
      <c r="K2421" s="36">
        <f>(Reference!E$12*List!$G2421)+Reference!E$13</f>
        <v>1876.3375439128251</v>
      </c>
      <c r="L2421" s="36">
        <f>(Reference!F$12*List!$G2421)+Reference!F$13</f>
        <v>1954.5224336799251</v>
      </c>
      <c r="M2421" s="36">
        <f>(Reference!G$12*List!$G2421)+Reference!G$13</f>
        <v>2213.4752246106746</v>
      </c>
      <c r="N2421" s="36">
        <f>(Reference!H$12*List!$G2421)+Reference!H$13</f>
        <v>2297.7596447851365</v>
      </c>
      <c r="O2421" s="36">
        <f>(Reference!I$12*List!$G2421)+Reference!I$13</f>
        <v>2388.1435953669616</v>
      </c>
      <c r="P2421" s="36">
        <f>(Reference!J$12*List!$G2421)+Reference!J$13</f>
        <v>2764.6509723305144</v>
      </c>
      <c r="Q2421" s="36">
        <f>(Reference!K$12*List!$G2421)+Reference!K$13</f>
        <v>2852.2624090908112</v>
      </c>
      <c r="R2421" s="36">
        <f>(Reference!L$12*List!$G2421)+Reference!L$13</f>
        <v>3077.3905313989144</v>
      </c>
      <c r="S2421" s="36">
        <f>(Reference!M$12*List!$G2421)+Reference!M$13</f>
        <v>3676.8080196133474</v>
      </c>
      <c r="T2421" s="36">
        <f>(Reference!N$12*List!$G2421)+Reference!N$13</f>
        <v>14831.740129150585</v>
      </c>
      <c r="U2421" s="12">
        <f>(Reference!O$12*List!$G2421)+Reference!O$13</f>
        <v>551.27555821741475</v>
      </c>
      <c r="V2421" s="12">
        <f>(Reference!P$12*List!$G2421)+Reference!P$13</f>
        <v>776.79737748817547</v>
      </c>
      <c r="W2421" s="12">
        <f>(Reference!Q$12*List!$G2421)+Reference!Q$13</f>
        <v>388.39868874408774</v>
      </c>
      <c r="X2421" s="54"/>
      <c r="Y2421" s="1" t="str">
        <f t="shared" si="75"/>
        <v>Yabucoa County, Puerto Rico</v>
      </c>
      <c r="Z2421" s="40" t="s">
        <v>657</v>
      </c>
      <c r="AA2421" s="40" t="s">
        <v>2225</v>
      </c>
      <c r="AB2421" s="43" t="s">
        <v>2000</v>
      </c>
      <c r="AC2421" s="62"/>
      <c r="AD2421" s="57">
        <f t="shared" si="74"/>
        <v>0.4168</v>
      </c>
    </row>
    <row r="2422" spans="1:30" x14ac:dyDescent="0.3">
      <c r="A2422" s="47">
        <v>40770</v>
      </c>
      <c r="B2422" s="28">
        <v>38660</v>
      </c>
      <c r="C2422" s="49" t="s">
        <v>2547</v>
      </c>
      <c r="D2422" s="40" t="s">
        <v>658</v>
      </c>
      <c r="E2422" s="43" t="s">
        <v>2000</v>
      </c>
      <c r="F2422" s="18" t="s">
        <v>6</v>
      </c>
      <c r="G2422" s="10">
        <v>0.85450000000000048</v>
      </c>
      <c r="H2422" s="36">
        <f>(Reference!B$12*List!$G2422)+Reference!B$13</f>
        <v>849.39842441871724</v>
      </c>
      <c r="I2422" s="36">
        <f>(Reference!C$12*List!$G2422)+Reference!C$13</f>
        <v>1267.4935087051954</v>
      </c>
      <c r="J2422" s="36">
        <f>(Reference!D$12*List!$G2422)+Reference!D$13</f>
        <v>1517.0197526427485</v>
      </c>
      <c r="K2422" s="36">
        <f>(Reference!E$12*List!$G2422)+Reference!E$13</f>
        <v>1876.3375439128251</v>
      </c>
      <c r="L2422" s="36">
        <f>(Reference!F$12*List!$G2422)+Reference!F$13</f>
        <v>1954.5224336799251</v>
      </c>
      <c r="M2422" s="36">
        <f>(Reference!G$12*List!$G2422)+Reference!G$13</f>
        <v>2213.4752246106746</v>
      </c>
      <c r="N2422" s="36">
        <f>(Reference!H$12*List!$G2422)+Reference!H$13</f>
        <v>2297.7596447851365</v>
      </c>
      <c r="O2422" s="36">
        <f>(Reference!I$12*List!$G2422)+Reference!I$13</f>
        <v>2388.1435953669616</v>
      </c>
      <c r="P2422" s="36">
        <f>(Reference!J$12*List!$G2422)+Reference!J$13</f>
        <v>2764.6509723305144</v>
      </c>
      <c r="Q2422" s="36">
        <f>(Reference!K$12*List!$G2422)+Reference!K$13</f>
        <v>2852.2624090908112</v>
      </c>
      <c r="R2422" s="36">
        <f>(Reference!L$12*List!$G2422)+Reference!L$13</f>
        <v>3077.3905313989144</v>
      </c>
      <c r="S2422" s="36">
        <f>(Reference!M$12*List!$G2422)+Reference!M$13</f>
        <v>3676.8080196133474</v>
      </c>
      <c r="T2422" s="36">
        <f>(Reference!N$12*List!$G2422)+Reference!N$13</f>
        <v>14831.740129150585</v>
      </c>
      <c r="U2422" s="12">
        <f>(Reference!O$12*List!$G2422)+Reference!O$13</f>
        <v>551.27555821741475</v>
      </c>
      <c r="V2422" s="12">
        <f>(Reference!P$12*List!$G2422)+Reference!P$13</f>
        <v>776.79737748817547</v>
      </c>
      <c r="W2422" s="12">
        <f>(Reference!Q$12*List!$G2422)+Reference!Q$13</f>
        <v>388.39868874408774</v>
      </c>
      <c r="X2422" s="54"/>
      <c r="Y2422" s="1" t="str">
        <f t="shared" si="75"/>
        <v>Yauco County, Puerto Rico</v>
      </c>
      <c r="Z2422" s="40" t="s">
        <v>658</v>
      </c>
      <c r="AA2422" s="40" t="s">
        <v>2225</v>
      </c>
      <c r="AB2422" s="43" t="s">
        <v>2000</v>
      </c>
      <c r="AC2422" s="62"/>
      <c r="AD2422" s="57">
        <f t="shared" si="74"/>
        <v>0.40210000000000001</v>
      </c>
    </row>
    <row r="2423" spans="1:30" x14ac:dyDescent="0.3">
      <c r="A2423" s="47">
        <v>41000</v>
      </c>
      <c r="B2423" s="28">
        <v>39300</v>
      </c>
      <c r="C2423" s="49" t="s">
        <v>2422</v>
      </c>
      <c r="D2423" s="40" t="s">
        <v>388</v>
      </c>
      <c r="E2423" s="43" t="s">
        <v>2001</v>
      </c>
      <c r="F2423" s="18" t="s">
        <v>6</v>
      </c>
      <c r="G2423" s="10">
        <v>1.0465</v>
      </c>
      <c r="H2423" s="36">
        <f>(Reference!B$12*List!$G2423)+Reference!B$13</f>
        <v>994.0002583349459</v>
      </c>
      <c r="I2423" s="36">
        <f>(Reference!C$12*List!$G2423)+Reference!C$13</f>
        <v>1483.2719709281678</v>
      </c>
      <c r="J2423" s="36">
        <f>(Reference!D$12*List!$G2423)+Reference!D$13</f>
        <v>1775.2776349426902</v>
      </c>
      <c r="K2423" s="36">
        <f>(Reference!E$12*List!$G2423)+Reference!E$13</f>
        <v>2195.7657911236024</v>
      </c>
      <c r="L2423" s="36">
        <f>(Reference!F$12*List!$G2423)+Reference!F$13</f>
        <v>2287.2608991814859</v>
      </c>
      <c r="M2423" s="36">
        <f>(Reference!G$12*List!$G2423)+Reference!G$13</f>
        <v>2590.2978882810012</v>
      </c>
      <c r="N2423" s="36">
        <f>(Reference!H$12*List!$G2423)+Reference!H$13</f>
        <v>2688.9309125703508</v>
      </c>
      <c r="O2423" s="36">
        <f>(Reference!I$12*List!$G2423)+Reference!I$13</f>
        <v>2794.7018530911664</v>
      </c>
      <c r="P2423" s="36">
        <f>(Reference!J$12*List!$G2423)+Reference!J$13</f>
        <v>3235.3059550153016</v>
      </c>
      <c r="Q2423" s="36">
        <f>(Reference!K$12*List!$G2423)+Reference!K$13</f>
        <v>3337.8323881581782</v>
      </c>
      <c r="R2423" s="36">
        <f>(Reference!L$12*List!$G2423)+Reference!L$13</f>
        <v>3601.2863872468361</v>
      </c>
      <c r="S2423" s="36">
        <f>(Reference!M$12*List!$G2423)+Reference!M$13</f>
        <v>4302.7488823572776</v>
      </c>
      <c r="T2423" s="36">
        <f>(Reference!N$12*List!$G2423)+Reference!N$13</f>
        <v>17356.699866757601</v>
      </c>
      <c r="U2423" s="12">
        <f>(Reference!O$12*List!$G2423)+Reference!O$13</f>
        <v>645.12486899990631</v>
      </c>
      <c r="V2423" s="12">
        <f>(Reference!P$12*List!$G2423)+Reference!P$13</f>
        <v>909.03958813623171</v>
      </c>
      <c r="W2423" s="12">
        <f>(Reference!Q$12*List!$G2423)+Reference!Q$13</f>
        <v>454.51979406811586</v>
      </c>
      <c r="X2423" s="54"/>
      <c r="Y2423" s="1" t="str">
        <f t="shared" si="75"/>
        <v>Bristol County, Rhode Island</v>
      </c>
      <c r="Z2423" s="40" t="s">
        <v>388</v>
      </c>
      <c r="AA2423" s="40" t="s">
        <v>2225</v>
      </c>
      <c r="AB2423" s="43" t="s">
        <v>2001</v>
      </c>
      <c r="AC2423" s="62"/>
      <c r="AD2423" s="57">
        <f t="shared" si="74"/>
        <v>1.0465</v>
      </c>
    </row>
    <row r="2424" spans="1:30" x14ac:dyDescent="0.3">
      <c r="A2424" s="47">
        <v>41010</v>
      </c>
      <c r="B2424" s="28">
        <v>39300</v>
      </c>
      <c r="C2424" s="49" t="s">
        <v>2422</v>
      </c>
      <c r="D2424" s="40" t="s">
        <v>126</v>
      </c>
      <c r="E2424" s="43" t="s">
        <v>2001</v>
      </c>
      <c r="F2424" s="18" t="s">
        <v>6</v>
      </c>
      <c r="G2424" s="10">
        <v>1.0465</v>
      </c>
      <c r="H2424" s="36">
        <f>(Reference!B$12*List!$G2424)+Reference!B$13</f>
        <v>994.0002583349459</v>
      </c>
      <c r="I2424" s="36">
        <f>(Reference!C$12*List!$G2424)+Reference!C$13</f>
        <v>1483.2719709281678</v>
      </c>
      <c r="J2424" s="36">
        <f>(Reference!D$12*List!$G2424)+Reference!D$13</f>
        <v>1775.2776349426902</v>
      </c>
      <c r="K2424" s="36">
        <f>(Reference!E$12*List!$G2424)+Reference!E$13</f>
        <v>2195.7657911236024</v>
      </c>
      <c r="L2424" s="36">
        <f>(Reference!F$12*List!$G2424)+Reference!F$13</f>
        <v>2287.2608991814859</v>
      </c>
      <c r="M2424" s="36">
        <f>(Reference!G$12*List!$G2424)+Reference!G$13</f>
        <v>2590.2978882810012</v>
      </c>
      <c r="N2424" s="36">
        <f>(Reference!H$12*List!$G2424)+Reference!H$13</f>
        <v>2688.9309125703508</v>
      </c>
      <c r="O2424" s="36">
        <f>(Reference!I$12*List!$G2424)+Reference!I$13</f>
        <v>2794.7018530911664</v>
      </c>
      <c r="P2424" s="36">
        <f>(Reference!J$12*List!$G2424)+Reference!J$13</f>
        <v>3235.3059550153016</v>
      </c>
      <c r="Q2424" s="36">
        <f>(Reference!K$12*List!$G2424)+Reference!K$13</f>
        <v>3337.8323881581782</v>
      </c>
      <c r="R2424" s="36">
        <f>(Reference!L$12*List!$G2424)+Reference!L$13</f>
        <v>3601.2863872468361</v>
      </c>
      <c r="S2424" s="36">
        <f>(Reference!M$12*List!$G2424)+Reference!M$13</f>
        <v>4302.7488823572776</v>
      </c>
      <c r="T2424" s="36">
        <f>(Reference!N$12*List!$G2424)+Reference!N$13</f>
        <v>17356.699866757601</v>
      </c>
      <c r="U2424" s="12">
        <f>(Reference!O$12*List!$G2424)+Reference!O$13</f>
        <v>645.12486899990631</v>
      </c>
      <c r="V2424" s="12">
        <f>(Reference!P$12*List!$G2424)+Reference!P$13</f>
        <v>909.03958813623171</v>
      </c>
      <c r="W2424" s="12">
        <f>(Reference!Q$12*List!$G2424)+Reference!Q$13</f>
        <v>454.51979406811586</v>
      </c>
      <c r="X2424" s="54"/>
      <c r="Y2424" s="1" t="str">
        <f t="shared" si="75"/>
        <v>Kent County, Rhode Island</v>
      </c>
      <c r="Z2424" s="40" t="s">
        <v>126</v>
      </c>
      <c r="AA2424" s="40" t="s">
        <v>2225</v>
      </c>
      <c r="AB2424" s="43" t="s">
        <v>2001</v>
      </c>
      <c r="AC2424" s="62"/>
      <c r="AD2424" s="57">
        <f t="shared" si="74"/>
        <v>1.0465</v>
      </c>
    </row>
    <row r="2425" spans="1:30" x14ac:dyDescent="0.3">
      <c r="A2425" s="47">
        <v>41020</v>
      </c>
      <c r="B2425" s="28">
        <v>39300</v>
      </c>
      <c r="C2425" s="49" t="s">
        <v>2422</v>
      </c>
      <c r="D2425" s="40" t="s">
        <v>659</v>
      </c>
      <c r="E2425" s="43" t="s">
        <v>2001</v>
      </c>
      <c r="F2425" s="18" t="s">
        <v>6</v>
      </c>
      <c r="G2425" s="10">
        <v>1.0465</v>
      </c>
      <c r="H2425" s="36">
        <f>(Reference!B$12*List!$G2425)+Reference!B$13</f>
        <v>994.0002583349459</v>
      </c>
      <c r="I2425" s="36">
        <f>(Reference!C$12*List!$G2425)+Reference!C$13</f>
        <v>1483.2719709281678</v>
      </c>
      <c r="J2425" s="36">
        <f>(Reference!D$12*List!$G2425)+Reference!D$13</f>
        <v>1775.2776349426902</v>
      </c>
      <c r="K2425" s="36">
        <f>(Reference!E$12*List!$G2425)+Reference!E$13</f>
        <v>2195.7657911236024</v>
      </c>
      <c r="L2425" s="36">
        <f>(Reference!F$12*List!$G2425)+Reference!F$13</f>
        <v>2287.2608991814859</v>
      </c>
      <c r="M2425" s="36">
        <f>(Reference!G$12*List!$G2425)+Reference!G$13</f>
        <v>2590.2978882810012</v>
      </c>
      <c r="N2425" s="36">
        <f>(Reference!H$12*List!$G2425)+Reference!H$13</f>
        <v>2688.9309125703508</v>
      </c>
      <c r="O2425" s="36">
        <f>(Reference!I$12*List!$G2425)+Reference!I$13</f>
        <v>2794.7018530911664</v>
      </c>
      <c r="P2425" s="36">
        <f>(Reference!J$12*List!$G2425)+Reference!J$13</f>
        <v>3235.3059550153016</v>
      </c>
      <c r="Q2425" s="36">
        <f>(Reference!K$12*List!$G2425)+Reference!K$13</f>
        <v>3337.8323881581782</v>
      </c>
      <c r="R2425" s="36">
        <f>(Reference!L$12*List!$G2425)+Reference!L$13</f>
        <v>3601.2863872468361</v>
      </c>
      <c r="S2425" s="36">
        <f>(Reference!M$12*List!$G2425)+Reference!M$13</f>
        <v>4302.7488823572776</v>
      </c>
      <c r="T2425" s="36">
        <f>(Reference!N$12*List!$G2425)+Reference!N$13</f>
        <v>17356.699866757601</v>
      </c>
      <c r="U2425" s="12">
        <f>(Reference!O$12*List!$G2425)+Reference!O$13</f>
        <v>645.12486899990631</v>
      </c>
      <c r="V2425" s="12">
        <f>(Reference!P$12*List!$G2425)+Reference!P$13</f>
        <v>909.03958813623171</v>
      </c>
      <c r="W2425" s="12">
        <f>(Reference!Q$12*List!$G2425)+Reference!Q$13</f>
        <v>454.51979406811586</v>
      </c>
      <c r="X2425" s="54"/>
      <c r="Y2425" s="1" t="str">
        <f t="shared" si="75"/>
        <v>Newport County, Rhode Island</v>
      </c>
      <c r="Z2425" s="40" t="s">
        <v>659</v>
      </c>
      <c r="AA2425" s="40" t="s">
        <v>2225</v>
      </c>
      <c r="AB2425" s="43" t="s">
        <v>2001</v>
      </c>
      <c r="AC2425" s="62"/>
      <c r="AD2425" s="57">
        <f t="shared" si="74"/>
        <v>1.0465</v>
      </c>
    </row>
    <row r="2426" spans="1:30" x14ac:dyDescent="0.3">
      <c r="A2426" s="47">
        <v>41030</v>
      </c>
      <c r="B2426" s="28">
        <v>39300</v>
      </c>
      <c r="C2426" s="49" t="s">
        <v>2422</v>
      </c>
      <c r="D2426" s="40" t="s">
        <v>660</v>
      </c>
      <c r="E2426" s="43" t="s">
        <v>2001</v>
      </c>
      <c r="F2426" s="18" t="s">
        <v>6</v>
      </c>
      <c r="G2426" s="10">
        <v>1.0465</v>
      </c>
      <c r="H2426" s="36">
        <f>(Reference!B$12*List!$G2426)+Reference!B$13</f>
        <v>994.0002583349459</v>
      </c>
      <c r="I2426" s="36">
        <f>(Reference!C$12*List!$G2426)+Reference!C$13</f>
        <v>1483.2719709281678</v>
      </c>
      <c r="J2426" s="36">
        <f>(Reference!D$12*List!$G2426)+Reference!D$13</f>
        <v>1775.2776349426902</v>
      </c>
      <c r="K2426" s="36">
        <f>(Reference!E$12*List!$G2426)+Reference!E$13</f>
        <v>2195.7657911236024</v>
      </c>
      <c r="L2426" s="36">
        <f>(Reference!F$12*List!$G2426)+Reference!F$13</f>
        <v>2287.2608991814859</v>
      </c>
      <c r="M2426" s="36">
        <f>(Reference!G$12*List!$G2426)+Reference!G$13</f>
        <v>2590.2978882810012</v>
      </c>
      <c r="N2426" s="36">
        <f>(Reference!H$12*List!$G2426)+Reference!H$13</f>
        <v>2688.9309125703508</v>
      </c>
      <c r="O2426" s="36">
        <f>(Reference!I$12*List!$G2426)+Reference!I$13</f>
        <v>2794.7018530911664</v>
      </c>
      <c r="P2426" s="36">
        <f>(Reference!J$12*List!$G2426)+Reference!J$13</f>
        <v>3235.3059550153016</v>
      </c>
      <c r="Q2426" s="36">
        <f>(Reference!K$12*List!$G2426)+Reference!K$13</f>
        <v>3337.8323881581782</v>
      </c>
      <c r="R2426" s="36">
        <f>(Reference!L$12*List!$G2426)+Reference!L$13</f>
        <v>3601.2863872468361</v>
      </c>
      <c r="S2426" s="36">
        <f>(Reference!M$12*List!$G2426)+Reference!M$13</f>
        <v>4302.7488823572776</v>
      </c>
      <c r="T2426" s="36">
        <f>(Reference!N$12*List!$G2426)+Reference!N$13</f>
        <v>17356.699866757601</v>
      </c>
      <c r="U2426" s="12">
        <f>(Reference!O$12*List!$G2426)+Reference!O$13</f>
        <v>645.12486899990631</v>
      </c>
      <c r="V2426" s="12">
        <f>(Reference!P$12*List!$G2426)+Reference!P$13</f>
        <v>909.03958813623171</v>
      </c>
      <c r="W2426" s="12">
        <f>(Reference!Q$12*List!$G2426)+Reference!Q$13</f>
        <v>454.51979406811586</v>
      </c>
      <c r="X2426" s="54"/>
      <c r="Y2426" s="1" t="str">
        <f t="shared" si="75"/>
        <v>Providence County, Rhode Island</v>
      </c>
      <c r="Z2426" s="40" t="s">
        <v>660</v>
      </c>
      <c r="AA2426" s="40" t="s">
        <v>2225</v>
      </c>
      <c r="AB2426" s="43" t="s">
        <v>2001</v>
      </c>
      <c r="AC2426" s="62"/>
      <c r="AD2426" s="57">
        <f t="shared" si="74"/>
        <v>1.0465</v>
      </c>
    </row>
    <row r="2427" spans="1:30" x14ac:dyDescent="0.3">
      <c r="A2427" s="47">
        <v>41050</v>
      </c>
      <c r="B2427" s="28">
        <v>39300</v>
      </c>
      <c r="C2427" s="49" t="s">
        <v>2422</v>
      </c>
      <c r="D2427" s="40" t="s">
        <v>66</v>
      </c>
      <c r="E2427" s="43" t="s">
        <v>2001</v>
      </c>
      <c r="F2427" s="18" t="s">
        <v>6</v>
      </c>
      <c r="G2427" s="10">
        <v>1.0465</v>
      </c>
      <c r="H2427" s="36">
        <f>(Reference!B$12*List!$G2427)+Reference!B$13</f>
        <v>994.0002583349459</v>
      </c>
      <c r="I2427" s="36">
        <f>(Reference!C$12*List!$G2427)+Reference!C$13</f>
        <v>1483.2719709281678</v>
      </c>
      <c r="J2427" s="36">
        <f>(Reference!D$12*List!$G2427)+Reference!D$13</f>
        <v>1775.2776349426902</v>
      </c>
      <c r="K2427" s="36">
        <f>(Reference!E$12*List!$G2427)+Reference!E$13</f>
        <v>2195.7657911236024</v>
      </c>
      <c r="L2427" s="36">
        <f>(Reference!F$12*List!$G2427)+Reference!F$13</f>
        <v>2287.2608991814859</v>
      </c>
      <c r="M2427" s="36">
        <f>(Reference!G$12*List!$G2427)+Reference!G$13</f>
        <v>2590.2978882810012</v>
      </c>
      <c r="N2427" s="36">
        <f>(Reference!H$12*List!$G2427)+Reference!H$13</f>
        <v>2688.9309125703508</v>
      </c>
      <c r="O2427" s="36">
        <f>(Reference!I$12*List!$G2427)+Reference!I$13</f>
        <v>2794.7018530911664</v>
      </c>
      <c r="P2427" s="36">
        <f>(Reference!J$12*List!$G2427)+Reference!J$13</f>
        <v>3235.3059550153016</v>
      </c>
      <c r="Q2427" s="36">
        <f>(Reference!K$12*List!$G2427)+Reference!K$13</f>
        <v>3337.8323881581782</v>
      </c>
      <c r="R2427" s="36">
        <f>(Reference!L$12*List!$G2427)+Reference!L$13</f>
        <v>3601.2863872468361</v>
      </c>
      <c r="S2427" s="36">
        <f>(Reference!M$12*List!$G2427)+Reference!M$13</f>
        <v>4302.7488823572776</v>
      </c>
      <c r="T2427" s="36">
        <f>(Reference!N$12*List!$G2427)+Reference!N$13</f>
        <v>17356.699866757601</v>
      </c>
      <c r="U2427" s="12">
        <f>(Reference!O$12*List!$G2427)+Reference!O$13</f>
        <v>645.12486899990631</v>
      </c>
      <c r="V2427" s="12">
        <f>(Reference!P$12*List!$G2427)+Reference!P$13</f>
        <v>909.03958813623171</v>
      </c>
      <c r="W2427" s="12">
        <f>(Reference!Q$12*List!$G2427)+Reference!Q$13</f>
        <v>454.51979406811586</v>
      </c>
      <c r="X2427" s="54"/>
      <c r="Y2427" s="1" t="str">
        <f t="shared" si="75"/>
        <v>Washington County, Rhode Island</v>
      </c>
      <c r="Z2427" s="40" t="s">
        <v>66</v>
      </c>
      <c r="AA2427" s="40" t="s">
        <v>2225</v>
      </c>
      <c r="AB2427" s="43" t="s">
        <v>2001</v>
      </c>
      <c r="AC2427" s="62"/>
      <c r="AD2427" s="57">
        <f t="shared" si="74"/>
        <v>1.0465</v>
      </c>
    </row>
    <row r="2428" spans="1:30" x14ac:dyDescent="0.3">
      <c r="A2428" s="47">
        <v>42000</v>
      </c>
      <c r="B2428" s="19">
        <v>99942</v>
      </c>
      <c r="C2428" s="49" t="s">
        <v>2002</v>
      </c>
      <c r="D2428" s="41" t="s">
        <v>1704</v>
      </c>
      <c r="E2428" s="44" t="s">
        <v>2002</v>
      </c>
      <c r="F2428" s="18" t="s">
        <v>7</v>
      </c>
      <c r="G2428" s="16">
        <v>0.81500000000000006</v>
      </c>
      <c r="H2428" s="36">
        <f>(Reference!B$12*List!$G2428)+Reference!B$13</f>
        <v>819.64960962865939</v>
      </c>
      <c r="I2428" s="36">
        <f>(Reference!C$12*List!$G2428)+Reference!C$13</f>
        <v>1223.1015854874479</v>
      </c>
      <c r="J2428" s="36">
        <f>(Reference!D$12*List!$G2428)+Reference!D$13</f>
        <v>1463.8885737320827</v>
      </c>
      <c r="K2428" s="36">
        <f>(Reference!E$12*List!$G2428)+Reference!E$13</f>
        <v>1810.6218368043571</v>
      </c>
      <c r="L2428" s="36">
        <f>(Reference!F$12*List!$G2428)+Reference!F$13</f>
        <v>1886.0684264543427</v>
      </c>
      <c r="M2428" s="36">
        <f>(Reference!G$12*List!$G2428)+Reference!G$13</f>
        <v>2135.9518120326638</v>
      </c>
      <c r="N2428" s="36">
        <f>(Reference!H$12*List!$G2428)+Reference!H$13</f>
        <v>2217.2843058397402</v>
      </c>
      <c r="O2428" s="36">
        <f>(Reference!I$12*List!$G2428)+Reference!I$13</f>
        <v>2304.5027038039079</v>
      </c>
      <c r="P2428" s="36">
        <f>(Reference!J$12*List!$G2428)+Reference!J$13</f>
        <v>2667.8235149552575</v>
      </c>
      <c r="Q2428" s="36">
        <f>(Reference!K$12*List!$G2428)+Reference!K$13</f>
        <v>2752.3665019389291</v>
      </c>
      <c r="R2428" s="36">
        <f>(Reference!L$12*List!$G2428)+Reference!L$13</f>
        <v>2969.6098735551996</v>
      </c>
      <c r="S2428" s="36">
        <f>(Reference!M$12*List!$G2428)+Reference!M$13</f>
        <v>3548.0337275384227</v>
      </c>
      <c r="T2428" s="36">
        <f>(Reference!N$12*List!$G2428)+Reference!N$13</f>
        <v>14312.282266465802</v>
      </c>
      <c r="U2428" s="12">
        <f>(Reference!O$12*List!$G2428)+Reference!O$13</f>
        <v>531.96801771789137</v>
      </c>
      <c r="V2428" s="12">
        <f>(Reference!P$12*List!$G2428)+Reference!P$13</f>
        <v>749.59129769339256</v>
      </c>
      <c r="W2428" s="12">
        <f>(Reference!Q$12*List!$G2428)+Reference!Q$13</f>
        <v>374.79564884669628</v>
      </c>
      <c r="X2428" s="54"/>
      <c r="Y2428" s="1" t="str">
        <f t="shared" si="75"/>
        <v>Abbeville County, South Carolina</v>
      </c>
      <c r="Z2428" s="41" t="s">
        <v>1704</v>
      </c>
      <c r="AA2428" s="40" t="s">
        <v>2225</v>
      </c>
      <c r="AB2428" s="44" t="s">
        <v>2002</v>
      </c>
      <c r="AC2428" s="63"/>
      <c r="AD2428" s="57">
        <f t="shared" si="74"/>
        <v>0.81500000000000006</v>
      </c>
    </row>
    <row r="2429" spans="1:30" x14ac:dyDescent="0.3">
      <c r="A2429" s="47">
        <v>42010</v>
      </c>
      <c r="B2429" s="28">
        <v>12260</v>
      </c>
      <c r="C2429" s="49" t="s">
        <v>2339</v>
      </c>
      <c r="D2429" s="40" t="s">
        <v>661</v>
      </c>
      <c r="E2429" s="43" t="s">
        <v>2002</v>
      </c>
      <c r="F2429" s="18" t="s">
        <v>6</v>
      </c>
      <c r="G2429" s="10">
        <v>0.88100000000000001</v>
      </c>
      <c r="H2429" s="36">
        <f>(Reference!B$12*List!$G2429)+Reference!B$13</f>
        <v>869.35649003736307</v>
      </c>
      <c r="I2429" s="36">
        <f>(Reference!C$12*List!$G2429)+Reference!C$13</f>
        <v>1297.2754318765949</v>
      </c>
      <c r="J2429" s="36">
        <f>(Reference!D$12*List!$G2429)+Reference!D$13</f>
        <v>1552.6647207726878</v>
      </c>
      <c r="K2429" s="36">
        <f>(Reference!E$12*List!$G2429)+Reference!E$13</f>
        <v>1920.4252967830619</v>
      </c>
      <c r="L2429" s="36">
        <f>(Reference!F$12*List!$G2429)+Reference!F$13</f>
        <v>2000.4472739705045</v>
      </c>
      <c r="M2429" s="36">
        <f>(Reference!G$12*List!$G2429)+Reference!G$13</f>
        <v>2265.4846026693385</v>
      </c>
      <c r="N2429" s="36">
        <f>(Reference!H$12*List!$G2429)+Reference!H$13</f>
        <v>2351.7494291409075</v>
      </c>
      <c r="O2429" s="36">
        <f>(Reference!I$12*List!$G2429)+Reference!I$13</f>
        <v>2444.2571048966033</v>
      </c>
      <c r="P2429" s="36">
        <f>(Reference!J$12*List!$G2429)+Reference!J$13</f>
        <v>2829.6111652531531</v>
      </c>
      <c r="Q2429" s="36">
        <f>(Reference!K$12*List!$G2429)+Reference!K$13</f>
        <v>2919.2811822433368</v>
      </c>
      <c r="R2429" s="36">
        <f>(Reference!L$12*List!$G2429)+Reference!L$13</f>
        <v>3149.6990740029232</v>
      </c>
      <c r="S2429" s="36">
        <f>(Reference!M$12*List!$G2429)+Reference!M$13</f>
        <v>3763.2008991066491</v>
      </c>
      <c r="T2429" s="36">
        <f>(Reference!N$12*List!$G2429)+Reference!N$13</f>
        <v>15180.237176268216</v>
      </c>
      <c r="U2429" s="12">
        <f>(Reference!O$12*List!$G2429)+Reference!O$13</f>
        <v>564.22871829937299</v>
      </c>
      <c r="V2429" s="12">
        <f>(Reference!P$12*List!$G2429)+Reference!P$13</f>
        <v>795.04955760366215</v>
      </c>
      <c r="W2429" s="12">
        <f>(Reference!Q$12*List!$G2429)+Reference!Q$13</f>
        <v>397.52477880183108</v>
      </c>
      <c r="X2429" s="54"/>
      <c r="Y2429" s="1" t="str">
        <f t="shared" si="75"/>
        <v>Aiken County, South Carolina</v>
      </c>
      <c r="Z2429" s="40" t="s">
        <v>661</v>
      </c>
      <c r="AA2429" s="40" t="s">
        <v>2225</v>
      </c>
      <c r="AB2429" s="43" t="s">
        <v>2002</v>
      </c>
      <c r="AC2429" s="62"/>
      <c r="AD2429" s="57">
        <f t="shared" si="74"/>
        <v>0.88100000000000001</v>
      </c>
    </row>
    <row r="2430" spans="1:30" x14ac:dyDescent="0.3">
      <c r="A2430" s="47">
        <v>42020</v>
      </c>
      <c r="B2430" s="19">
        <v>99942</v>
      </c>
      <c r="C2430" s="49" t="s">
        <v>2002</v>
      </c>
      <c r="D2430" s="41" t="s">
        <v>1705</v>
      </c>
      <c r="E2430" s="44" t="s">
        <v>2002</v>
      </c>
      <c r="F2430" s="18" t="s">
        <v>7</v>
      </c>
      <c r="G2430" s="16">
        <v>0.81500000000000006</v>
      </c>
      <c r="H2430" s="36">
        <f>(Reference!B$12*List!$G2430)+Reference!B$13</f>
        <v>819.64960962865939</v>
      </c>
      <c r="I2430" s="36">
        <f>(Reference!C$12*List!$G2430)+Reference!C$13</f>
        <v>1223.1015854874479</v>
      </c>
      <c r="J2430" s="36">
        <f>(Reference!D$12*List!$G2430)+Reference!D$13</f>
        <v>1463.8885737320827</v>
      </c>
      <c r="K2430" s="36">
        <f>(Reference!E$12*List!$G2430)+Reference!E$13</f>
        <v>1810.6218368043571</v>
      </c>
      <c r="L2430" s="36">
        <f>(Reference!F$12*List!$G2430)+Reference!F$13</f>
        <v>1886.0684264543427</v>
      </c>
      <c r="M2430" s="36">
        <f>(Reference!G$12*List!$G2430)+Reference!G$13</f>
        <v>2135.9518120326638</v>
      </c>
      <c r="N2430" s="36">
        <f>(Reference!H$12*List!$G2430)+Reference!H$13</f>
        <v>2217.2843058397402</v>
      </c>
      <c r="O2430" s="36">
        <f>(Reference!I$12*List!$G2430)+Reference!I$13</f>
        <v>2304.5027038039079</v>
      </c>
      <c r="P2430" s="36">
        <f>(Reference!J$12*List!$G2430)+Reference!J$13</f>
        <v>2667.8235149552575</v>
      </c>
      <c r="Q2430" s="36">
        <f>(Reference!K$12*List!$G2430)+Reference!K$13</f>
        <v>2752.3665019389291</v>
      </c>
      <c r="R2430" s="36">
        <f>(Reference!L$12*List!$G2430)+Reference!L$13</f>
        <v>2969.6098735551996</v>
      </c>
      <c r="S2430" s="36">
        <f>(Reference!M$12*List!$G2430)+Reference!M$13</f>
        <v>3548.0337275384227</v>
      </c>
      <c r="T2430" s="36">
        <f>(Reference!N$12*List!$G2430)+Reference!N$13</f>
        <v>14312.282266465802</v>
      </c>
      <c r="U2430" s="12">
        <f>(Reference!O$12*List!$G2430)+Reference!O$13</f>
        <v>531.96801771789137</v>
      </c>
      <c r="V2430" s="12">
        <f>(Reference!P$12*List!$G2430)+Reference!P$13</f>
        <v>749.59129769339256</v>
      </c>
      <c r="W2430" s="12">
        <f>(Reference!Q$12*List!$G2430)+Reference!Q$13</f>
        <v>374.79564884669628</v>
      </c>
      <c r="X2430" s="54"/>
      <c r="Y2430" s="1" t="str">
        <f t="shared" si="75"/>
        <v>Allendale County, South Carolina</v>
      </c>
      <c r="Z2430" s="41" t="s">
        <v>1705</v>
      </c>
      <c r="AA2430" s="40" t="s">
        <v>2225</v>
      </c>
      <c r="AB2430" s="44" t="s">
        <v>2002</v>
      </c>
      <c r="AC2430" s="63"/>
      <c r="AD2430" s="57">
        <f t="shared" si="74"/>
        <v>0.81500000000000006</v>
      </c>
    </row>
    <row r="2431" spans="1:30" x14ac:dyDescent="0.3">
      <c r="A2431" s="47">
        <v>42030</v>
      </c>
      <c r="B2431" s="28">
        <v>24860</v>
      </c>
      <c r="C2431" s="49" t="s">
        <v>2549</v>
      </c>
      <c r="D2431" s="40" t="s">
        <v>662</v>
      </c>
      <c r="E2431" s="43" t="s">
        <v>2002</v>
      </c>
      <c r="F2431" s="18" t="s">
        <v>6</v>
      </c>
      <c r="G2431" s="10">
        <v>0.89729999999999999</v>
      </c>
      <c r="H2431" s="36">
        <f>(Reference!B$12*List!$G2431)+Reference!B$13</f>
        <v>881.63258322920967</v>
      </c>
      <c r="I2431" s="36">
        <f>(Reference!C$12*List!$G2431)+Reference!C$13</f>
        <v>1315.5941242423992</v>
      </c>
      <c r="J2431" s="36">
        <f>(Reference!D$12*List!$G2431)+Reference!D$13</f>
        <v>1574.5897389054435</v>
      </c>
      <c r="K2431" s="36">
        <f>(Reference!E$12*List!$G2431)+Reference!E$13</f>
        <v>1947.5434240202269</v>
      </c>
      <c r="L2431" s="36">
        <f>(Reference!F$12*List!$G2431)+Reference!F$13</f>
        <v>2028.6953832813142</v>
      </c>
      <c r="M2431" s="36">
        <f>(Reference!G$12*List!$G2431)+Reference!G$13</f>
        <v>2297.4752767205173</v>
      </c>
      <c r="N2431" s="36">
        <f>(Reference!H$12*List!$G2431)+Reference!H$13</f>
        <v>2384.9582398955899</v>
      </c>
      <c r="O2431" s="36">
        <f>(Reference!I$12*List!$G2431)+Reference!I$13</f>
        <v>2478.7722069846477</v>
      </c>
      <c r="P2431" s="36">
        <f>(Reference!J$12*List!$G2431)+Reference!J$13</f>
        <v>2869.5678122206637</v>
      </c>
      <c r="Q2431" s="36">
        <f>(Reference!K$12*List!$G2431)+Reference!K$13</f>
        <v>2960.5040502579104</v>
      </c>
      <c r="R2431" s="36">
        <f>(Reference!L$12*List!$G2431)+Reference!L$13</f>
        <v>3194.1756492650129</v>
      </c>
      <c r="S2431" s="36">
        <f>(Reference!M$12*List!$G2431)+Reference!M$13</f>
        <v>3816.3406702666807</v>
      </c>
      <c r="T2431" s="36">
        <f>(Reference!N$12*List!$G2431)+Reference!N$13</f>
        <v>15394.595737325479</v>
      </c>
      <c r="U2431" s="12">
        <f>(Reference!O$12*List!$G2431)+Reference!O$13</f>
        <v>572.19613374601158</v>
      </c>
      <c r="V2431" s="12">
        <f>(Reference!P$12*List!$G2431)+Reference!P$13</f>
        <v>806.27637027847095</v>
      </c>
      <c r="W2431" s="12">
        <f>(Reference!Q$12*List!$G2431)+Reference!Q$13</f>
        <v>403.13818513923547</v>
      </c>
      <c r="X2431" s="54"/>
      <c r="Y2431" s="1" t="str">
        <f t="shared" si="75"/>
        <v>Anderson County, South Carolina</v>
      </c>
      <c r="Z2431" s="40" t="s">
        <v>662</v>
      </c>
      <c r="AA2431" s="40" t="s">
        <v>2225</v>
      </c>
      <c r="AB2431" s="43" t="s">
        <v>2002</v>
      </c>
      <c r="AC2431" s="62"/>
      <c r="AD2431" s="57">
        <f t="shared" si="74"/>
        <v>0.89729999999999999</v>
      </c>
    </row>
    <row r="2432" spans="1:30" x14ac:dyDescent="0.3">
      <c r="A2432" s="47">
        <v>42040</v>
      </c>
      <c r="B2432" s="19">
        <v>99942</v>
      </c>
      <c r="C2432" s="49" t="s">
        <v>2002</v>
      </c>
      <c r="D2432" s="41" t="s">
        <v>1706</v>
      </c>
      <c r="E2432" s="44" t="s">
        <v>2002</v>
      </c>
      <c r="F2432" s="18" t="s">
        <v>7</v>
      </c>
      <c r="G2432" s="16">
        <v>0.81500000000000006</v>
      </c>
      <c r="H2432" s="36">
        <f>(Reference!B$12*List!$G2432)+Reference!B$13</f>
        <v>819.64960962865939</v>
      </c>
      <c r="I2432" s="36">
        <f>(Reference!C$12*List!$G2432)+Reference!C$13</f>
        <v>1223.1015854874479</v>
      </c>
      <c r="J2432" s="36">
        <f>(Reference!D$12*List!$G2432)+Reference!D$13</f>
        <v>1463.8885737320827</v>
      </c>
      <c r="K2432" s="36">
        <f>(Reference!E$12*List!$G2432)+Reference!E$13</f>
        <v>1810.6218368043571</v>
      </c>
      <c r="L2432" s="36">
        <f>(Reference!F$12*List!$G2432)+Reference!F$13</f>
        <v>1886.0684264543427</v>
      </c>
      <c r="M2432" s="36">
        <f>(Reference!G$12*List!$G2432)+Reference!G$13</f>
        <v>2135.9518120326638</v>
      </c>
      <c r="N2432" s="36">
        <f>(Reference!H$12*List!$G2432)+Reference!H$13</f>
        <v>2217.2843058397402</v>
      </c>
      <c r="O2432" s="36">
        <f>(Reference!I$12*List!$G2432)+Reference!I$13</f>
        <v>2304.5027038039079</v>
      </c>
      <c r="P2432" s="36">
        <f>(Reference!J$12*List!$G2432)+Reference!J$13</f>
        <v>2667.8235149552575</v>
      </c>
      <c r="Q2432" s="36">
        <f>(Reference!K$12*List!$G2432)+Reference!K$13</f>
        <v>2752.3665019389291</v>
      </c>
      <c r="R2432" s="36">
        <f>(Reference!L$12*List!$G2432)+Reference!L$13</f>
        <v>2969.6098735551996</v>
      </c>
      <c r="S2432" s="36">
        <f>(Reference!M$12*List!$G2432)+Reference!M$13</f>
        <v>3548.0337275384227</v>
      </c>
      <c r="T2432" s="36">
        <f>(Reference!N$12*List!$G2432)+Reference!N$13</f>
        <v>14312.282266465802</v>
      </c>
      <c r="U2432" s="12">
        <f>(Reference!O$12*List!$G2432)+Reference!O$13</f>
        <v>531.96801771789137</v>
      </c>
      <c r="V2432" s="12">
        <f>(Reference!P$12*List!$G2432)+Reference!P$13</f>
        <v>749.59129769339256</v>
      </c>
      <c r="W2432" s="12">
        <f>(Reference!Q$12*List!$G2432)+Reference!Q$13</f>
        <v>374.79564884669628</v>
      </c>
      <c r="X2432" s="54"/>
      <c r="Y2432" s="1" t="str">
        <f t="shared" si="75"/>
        <v>Bamberg County, South Carolina</v>
      </c>
      <c r="Z2432" s="41" t="s">
        <v>1706</v>
      </c>
      <c r="AA2432" s="40" t="s">
        <v>2225</v>
      </c>
      <c r="AB2432" s="44" t="s">
        <v>2002</v>
      </c>
      <c r="AC2432" s="63"/>
      <c r="AD2432" s="57">
        <f t="shared" si="74"/>
        <v>0.81500000000000006</v>
      </c>
    </row>
    <row r="2433" spans="1:30" x14ac:dyDescent="0.3">
      <c r="A2433" s="47">
        <v>42050</v>
      </c>
      <c r="B2433" s="19">
        <v>99942</v>
      </c>
      <c r="C2433" s="49" t="s">
        <v>2002</v>
      </c>
      <c r="D2433" s="41" t="s">
        <v>1707</v>
      </c>
      <c r="E2433" s="44" t="s">
        <v>2002</v>
      </c>
      <c r="F2433" s="18" t="s">
        <v>7</v>
      </c>
      <c r="G2433" s="16">
        <v>0.81500000000000006</v>
      </c>
      <c r="H2433" s="36">
        <f>(Reference!B$12*List!$G2433)+Reference!B$13</f>
        <v>819.64960962865939</v>
      </c>
      <c r="I2433" s="36">
        <f>(Reference!C$12*List!$G2433)+Reference!C$13</f>
        <v>1223.1015854874479</v>
      </c>
      <c r="J2433" s="36">
        <f>(Reference!D$12*List!$G2433)+Reference!D$13</f>
        <v>1463.8885737320827</v>
      </c>
      <c r="K2433" s="36">
        <f>(Reference!E$12*List!$G2433)+Reference!E$13</f>
        <v>1810.6218368043571</v>
      </c>
      <c r="L2433" s="36">
        <f>(Reference!F$12*List!$G2433)+Reference!F$13</f>
        <v>1886.0684264543427</v>
      </c>
      <c r="M2433" s="36">
        <f>(Reference!G$12*List!$G2433)+Reference!G$13</f>
        <v>2135.9518120326638</v>
      </c>
      <c r="N2433" s="36">
        <f>(Reference!H$12*List!$G2433)+Reference!H$13</f>
        <v>2217.2843058397402</v>
      </c>
      <c r="O2433" s="36">
        <f>(Reference!I$12*List!$G2433)+Reference!I$13</f>
        <v>2304.5027038039079</v>
      </c>
      <c r="P2433" s="36">
        <f>(Reference!J$12*List!$G2433)+Reference!J$13</f>
        <v>2667.8235149552575</v>
      </c>
      <c r="Q2433" s="36">
        <f>(Reference!K$12*List!$G2433)+Reference!K$13</f>
        <v>2752.3665019389291</v>
      </c>
      <c r="R2433" s="36">
        <f>(Reference!L$12*List!$G2433)+Reference!L$13</f>
        <v>2969.6098735551996</v>
      </c>
      <c r="S2433" s="36">
        <f>(Reference!M$12*List!$G2433)+Reference!M$13</f>
        <v>3548.0337275384227</v>
      </c>
      <c r="T2433" s="36">
        <f>(Reference!N$12*List!$G2433)+Reference!N$13</f>
        <v>14312.282266465802</v>
      </c>
      <c r="U2433" s="12">
        <f>(Reference!O$12*List!$G2433)+Reference!O$13</f>
        <v>531.96801771789137</v>
      </c>
      <c r="V2433" s="12">
        <f>(Reference!P$12*List!$G2433)+Reference!P$13</f>
        <v>749.59129769339256</v>
      </c>
      <c r="W2433" s="12">
        <f>(Reference!Q$12*List!$G2433)+Reference!Q$13</f>
        <v>374.79564884669628</v>
      </c>
      <c r="X2433" s="54"/>
      <c r="Y2433" s="1" t="str">
        <f t="shared" si="75"/>
        <v>Barnwell County, South Carolina</v>
      </c>
      <c r="Z2433" s="41" t="s">
        <v>1707</v>
      </c>
      <c r="AA2433" s="40" t="s">
        <v>2225</v>
      </c>
      <c r="AB2433" s="44" t="s">
        <v>2002</v>
      </c>
      <c r="AC2433" s="63"/>
      <c r="AD2433" s="57">
        <f t="shared" si="74"/>
        <v>0.81500000000000006</v>
      </c>
    </row>
    <row r="2434" spans="1:30" x14ac:dyDescent="0.3">
      <c r="A2434" s="47">
        <v>42060</v>
      </c>
      <c r="B2434" s="28">
        <v>25940</v>
      </c>
      <c r="C2434" s="49" t="s">
        <v>2550</v>
      </c>
      <c r="D2434" s="40" t="s">
        <v>904</v>
      </c>
      <c r="E2434" s="43" t="s">
        <v>2002</v>
      </c>
      <c r="F2434" s="18" t="s">
        <v>6</v>
      </c>
      <c r="G2434" s="10">
        <v>0.81079999999999997</v>
      </c>
      <c r="H2434" s="36">
        <f>(Reference!B$12*List!$G2434)+Reference!B$13</f>
        <v>816.48644451174187</v>
      </c>
      <c r="I2434" s="36">
        <f>(Reference!C$12*List!$G2434)+Reference!C$13</f>
        <v>1218.3814316263201</v>
      </c>
      <c r="J2434" s="36">
        <f>(Reference!D$12*List!$G2434)+Reference!D$13</f>
        <v>1458.2391825567713</v>
      </c>
      <c r="K2434" s="36">
        <f>(Reference!E$12*List!$G2434)+Reference!E$13</f>
        <v>1803.6343438966212</v>
      </c>
      <c r="L2434" s="36">
        <f>(Reference!F$12*List!$G2434)+Reference!F$13</f>
        <v>1878.7897725214959</v>
      </c>
      <c r="M2434" s="36">
        <f>(Reference!G$12*List!$G2434)+Reference!G$13</f>
        <v>2127.7088162648752</v>
      </c>
      <c r="N2434" s="36">
        <f>(Reference!H$12*List!$G2434)+Reference!H$13</f>
        <v>2208.7274343569384</v>
      </c>
      <c r="O2434" s="36">
        <f>(Reference!I$12*List!$G2434)+Reference!I$13</f>
        <v>2295.6092419161905</v>
      </c>
      <c r="P2434" s="36">
        <f>(Reference!J$12*List!$G2434)+Reference!J$13</f>
        <v>2657.5279372090272</v>
      </c>
      <c r="Q2434" s="36">
        <f>(Reference!K$12*List!$G2434)+Reference!K$13</f>
        <v>2741.7446586468304</v>
      </c>
      <c r="R2434" s="36">
        <f>(Reference!L$12*List!$G2434)+Reference!L$13</f>
        <v>2958.1496517085261</v>
      </c>
      <c r="S2434" s="36">
        <f>(Reference!M$12*List!$G2434)+Reference!M$13</f>
        <v>3534.3412711658989</v>
      </c>
      <c r="T2434" s="36">
        <f>(Reference!N$12*List!$G2434)+Reference!N$13</f>
        <v>14257.048772205646</v>
      </c>
      <c r="U2434" s="12">
        <f>(Reference!O$12*List!$G2434)+Reference!O$13</f>
        <v>529.91506404452434</v>
      </c>
      <c r="V2434" s="12">
        <f>(Reference!P$12*List!$G2434)+Reference!P$13</f>
        <v>746.69849933546629</v>
      </c>
      <c r="W2434" s="12">
        <f>(Reference!Q$12*List!$G2434)+Reference!Q$13</f>
        <v>373.34924966773315</v>
      </c>
      <c r="X2434" s="54"/>
      <c r="Y2434" s="1" t="str">
        <f t="shared" si="75"/>
        <v>Beaufort County, South Carolina</v>
      </c>
      <c r="Z2434" s="40" t="s">
        <v>904</v>
      </c>
      <c r="AA2434" s="40" t="s">
        <v>2225</v>
      </c>
      <c r="AB2434" s="43" t="s">
        <v>2002</v>
      </c>
      <c r="AC2434" s="62"/>
      <c r="AD2434" s="57">
        <f t="shared" si="74"/>
        <v>0.81079999999999997</v>
      </c>
    </row>
    <row r="2435" spans="1:30" x14ac:dyDescent="0.3">
      <c r="A2435" s="47">
        <v>42070</v>
      </c>
      <c r="B2435" s="28">
        <v>16700</v>
      </c>
      <c r="C2435" s="49" t="s">
        <v>2551</v>
      </c>
      <c r="D2435" s="40" t="s">
        <v>663</v>
      </c>
      <c r="E2435" s="43" t="s">
        <v>2002</v>
      </c>
      <c r="F2435" s="18" t="s">
        <v>6</v>
      </c>
      <c r="G2435" s="10">
        <v>0.89900000000000002</v>
      </c>
      <c r="H2435" s="36">
        <f>(Reference!B$12*List!$G2435)+Reference!B$13</f>
        <v>882.91291196700956</v>
      </c>
      <c r="I2435" s="36">
        <f>(Reference!C$12*List!$G2435)+Reference!C$13</f>
        <v>1317.5046627099987</v>
      </c>
      <c r="J2435" s="36">
        <f>(Reference!D$12*List!$G2435)+Reference!D$13</f>
        <v>1576.8763972383074</v>
      </c>
      <c r="K2435" s="36">
        <f>(Reference!E$12*List!$G2435)+Reference!E$13</f>
        <v>1950.3716949590723</v>
      </c>
      <c r="L2435" s="36">
        <f>(Reference!F$12*List!$G2435)+Reference!F$13</f>
        <v>2031.641505111276</v>
      </c>
      <c r="M2435" s="36">
        <f>(Reference!G$12*List!$G2435)+Reference!G$13</f>
        <v>2300.8117273884318</v>
      </c>
      <c r="N2435" s="36">
        <f>(Reference!H$12*List!$G2435)+Reference!H$13</f>
        <v>2388.4217354957718</v>
      </c>
      <c r="O2435" s="36">
        <f>(Reference!I$12*List!$G2435)+Reference!I$13</f>
        <v>2482.3719415582477</v>
      </c>
      <c r="P2435" s="36">
        <f>(Reference!J$12*List!$G2435)+Reference!J$13</f>
        <v>2873.7350698798523</v>
      </c>
      <c r="Q2435" s="36">
        <f>(Reference!K$12*List!$G2435)+Reference!K$13</f>
        <v>2964.8033677809035</v>
      </c>
      <c r="R2435" s="36">
        <f>(Reference!L$12*List!$G2435)+Reference!L$13</f>
        <v>3198.8143104886658</v>
      </c>
      <c r="S2435" s="36">
        <f>(Reference!M$12*List!$G2435)+Reference!M$13</f>
        <v>3821.8828549888926</v>
      </c>
      <c r="T2435" s="36">
        <f>(Reference!N$12*List!$G2435)+Reference!N$13</f>
        <v>15416.952151668873</v>
      </c>
      <c r="U2435" s="12">
        <f>(Reference!O$12*List!$G2435)+Reference!O$13</f>
        <v>573.0270911852316</v>
      </c>
      <c r="V2435" s="12">
        <f>(Reference!P$12*List!$G2435)+Reference!P$13</f>
        <v>807.44726485191745</v>
      </c>
      <c r="W2435" s="12">
        <f>(Reference!Q$12*List!$G2435)+Reference!Q$13</f>
        <v>403.72363242595873</v>
      </c>
      <c r="X2435" s="54"/>
      <c r="Y2435" s="1" t="str">
        <f t="shared" si="75"/>
        <v>Berkeley County, South Carolina</v>
      </c>
      <c r="Z2435" s="40" t="s">
        <v>663</v>
      </c>
      <c r="AA2435" s="40" t="s">
        <v>2225</v>
      </c>
      <c r="AB2435" s="43" t="s">
        <v>2002</v>
      </c>
      <c r="AC2435" s="62"/>
      <c r="AD2435" s="57">
        <f t="shared" si="74"/>
        <v>0.89900000000000002</v>
      </c>
    </row>
    <row r="2436" spans="1:30" x14ac:dyDescent="0.3">
      <c r="A2436" s="47">
        <v>42080</v>
      </c>
      <c r="B2436" s="28">
        <v>17900</v>
      </c>
      <c r="C2436" s="49" t="s">
        <v>2450</v>
      </c>
      <c r="D2436" s="40" t="s">
        <v>16</v>
      </c>
      <c r="E2436" s="43" t="s">
        <v>2002</v>
      </c>
      <c r="F2436" s="18" t="s">
        <v>6</v>
      </c>
      <c r="G2436" s="10">
        <v>0.8296</v>
      </c>
      <c r="H2436" s="36">
        <f>(Reference!B$12*List!$G2436)+Reference!B$13</f>
        <v>830.64537408270598</v>
      </c>
      <c r="I2436" s="36">
        <f>(Reference!C$12*List!$G2436)+Reference!C$13</f>
        <v>1239.5097393856531</v>
      </c>
      <c r="J2436" s="36">
        <f>(Reference!D$12*List!$G2436)+Reference!D$13</f>
        <v>1483.5269335319742</v>
      </c>
      <c r="K2436" s="36">
        <f>(Reference!E$12*List!$G2436)+Reference!E$13</f>
        <v>1834.9116931026765</v>
      </c>
      <c r="L2436" s="36">
        <f>(Reference!F$12*List!$G2436)+Reference!F$13</f>
        <v>1911.3704139351905</v>
      </c>
      <c r="M2436" s="36">
        <f>(Reference!G$12*List!$G2436)+Reference!G$13</f>
        <v>2164.6060354159281</v>
      </c>
      <c r="N2436" s="36">
        <f>(Reference!H$12*List!$G2436)+Reference!H$13</f>
        <v>2247.0296209942408</v>
      </c>
      <c r="O2436" s="36">
        <f>(Reference!I$12*List!$G2436)+Reference!I$13</f>
        <v>2335.4180713183523</v>
      </c>
      <c r="P2436" s="36">
        <f>(Reference!J$12*List!$G2436)+Reference!J$13</f>
        <v>2703.6129042635794</v>
      </c>
      <c r="Q2436" s="36">
        <f>(Reference!K$12*List!$G2436)+Reference!K$13</f>
        <v>2789.2900524305105</v>
      </c>
      <c r="R2436" s="36">
        <f>(Reference!L$12*List!$G2436)+Reference!L$13</f>
        <v>3009.4477875936354</v>
      </c>
      <c r="S2436" s="36">
        <f>(Reference!M$12*List!$G2436)+Reference!M$13</f>
        <v>3595.6313139762424</v>
      </c>
      <c r="T2436" s="36">
        <f>(Reference!N$12*List!$G2436)+Reference!N$13</f>
        <v>14504.28441317967</v>
      </c>
      <c r="U2436" s="12">
        <f>(Reference!O$12*List!$G2436)+Reference!O$13</f>
        <v>539.10447572531007</v>
      </c>
      <c r="V2436" s="12">
        <f>(Reference!P$12*List!$G2436)+Reference!P$13</f>
        <v>759.64721579475531</v>
      </c>
      <c r="W2436" s="12">
        <f>(Reference!Q$12*List!$G2436)+Reference!Q$13</f>
        <v>379.82360789737766</v>
      </c>
      <c r="X2436" s="54"/>
      <c r="Y2436" s="1" t="str">
        <f t="shared" si="75"/>
        <v>Calhoun County, South Carolina</v>
      </c>
      <c r="Z2436" s="40" t="s">
        <v>16</v>
      </c>
      <c r="AA2436" s="40" t="s">
        <v>2225</v>
      </c>
      <c r="AB2436" s="43" t="s">
        <v>2002</v>
      </c>
      <c r="AC2436" s="62"/>
      <c r="AD2436" s="57">
        <f t="shared" si="74"/>
        <v>0.8296</v>
      </c>
    </row>
    <row r="2437" spans="1:30" x14ac:dyDescent="0.3">
      <c r="A2437" s="47">
        <v>42090</v>
      </c>
      <c r="B2437" s="28">
        <v>16700</v>
      </c>
      <c r="C2437" s="49" t="s">
        <v>2551</v>
      </c>
      <c r="D2437" s="40" t="s">
        <v>664</v>
      </c>
      <c r="E2437" s="43" t="s">
        <v>2002</v>
      </c>
      <c r="F2437" s="18" t="s">
        <v>6</v>
      </c>
      <c r="G2437" s="10">
        <v>0.89900000000000002</v>
      </c>
      <c r="H2437" s="36">
        <f>(Reference!B$12*List!$G2437)+Reference!B$13</f>
        <v>882.91291196700956</v>
      </c>
      <c r="I2437" s="36">
        <f>(Reference!C$12*List!$G2437)+Reference!C$13</f>
        <v>1317.5046627099987</v>
      </c>
      <c r="J2437" s="36">
        <f>(Reference!D$12*List!$G2437)+Reference!D$13</f>
        <v>1576.8763972383074</v>
      </c>
      <c r="K2437" s="36">
        <f>(Reference!E$12*List!$G2437)+Reference!E$13</f>
        <v>1950.3716949590723</v>
      </c>
      <c r="L2437" s="36">
        <f>(Reference!F$12*List!$G2437)+Reference!F$13</f>
        <v>2031.641505111276</v>
      </c>
      <c r="M2437" s="36">
        <f>(Reference!G$12*List!$G2437)+Reference!G$13</f>
        <v>2300.8117273884318</v>
      </c>
      <c r="N2437" s="36">
        <f>(Reference!H$12*List!$G2437)+Reference!H$13</f>
        <v>2388.4217354957718</v>
      </c>
      <c r="O2437" s="36">
        <f>(Reference!I$12*List!$G2437)+Reference!I$13</f>
        <v>2482.3719415582477</v>
      </c>
      <c r="P2437" s="36">
        <f>(Reference!J$12*List!$G2437)+Reference!J$13</f>
        <v>2873.7350698798523</v>
      </c>
      <c r="Q2437" s="36">
        <f>(Reference!K$12*List!$G2437)+Reference!K$13</f>
        <v>2964.8033677809035</v>
      </c>
      <c r="R2437" s="36">
        <f>(Reference!L$12*List!$G2437)+Reference!L$13</f>
        <v>3198.8143104886658</v>
      </c>
      <c r="S2437" s="36">
        <f>(Reference!M$12*List!$G2437)+Reference!M$13</f>
        <v>3821.8828549888926</v>
      </c>
      <c r="T2437" s="36">
        <f>(Reference!N$12*List!$G2437)+Reference!N$13</f>
        <v>15416.952151668873</v>
      </c>
      <c r="U2437" s="12">
        <f>(Reference!O$12*List!$G2437)+Reference!O$13</f>
        <v>573.0270911852316</v>
      </c>
      <c r="V2437" s="12">
        <f>(Reference!P$12*List!$G2437)+Reference!P$13</f>
        <v>807.44726485191745</v>
      </c>
      <c r="W2437" s="12">
        <f>(Reference!Q$12*List!$G2437)+Reference!Q$13</f>
        <v>403.72363242595873</v>
      </c>
      <c r="X2437" s="54"/>
      <c r="Y2437" s="1" t="str">
        <f t="shared" si="75"/>
        <v>Charleston County, South Carolina</v>
      </c>
      <c r="Z2437" s="40" t="s">
        <v>664</v>
      </c>
      <c r="AA2437" s="40" t="s">
        <v>2225</v>
      </c>
      <c r="AB2437" s="43" t="s">
        <v>2002</v>
      </c>
      <c r="AC2437" s="62"/>
      <c r="AD2437" s="57">
        <f t="shared" si="74"/>
        <v>0.89900000000000002</v>
      </c>
    </row>
    <row r="2438" spans="1:30" x14ac:dyDescent="0.3">
      <c r="A2438" s="47">
        <v>42100</v>
      </c>
      <c r="B2438" s="19">
        <v>99942</v>
      </c>
      <c r="C2438" s="49" t="s">
        <v>2002</v>
      </c>
      <c r="D2438" s="41" t="s">
        <v>176</v>
      </c>
      <c r="E2438" s="44" t="s">
        <v>2002</v>
      </c>
      <c r="F2438" s="18" t="s">
        <v>7</v>
      </c>
      <c r="G2438" s="16">
        <v>0.81500000000000006</v>
      </c>
      <c r="H2438" s="36">
        <f>(Reference!B$12*List!$G2438)+Reference!B$13</f>
        <v>819.64960962865939</v>
      </c>
      <c r="I2438" s="36">
        <f>(Reference!C$12*List!$G2438)+Reference!C$13</f>
        <v>1223.1015854874479</v>
      </c>
      <c r="J2438" s="36">
        <f>(Reference!D$12*List!$G2438)+Reference!D$13</f>
        <v>1463.8885737320827</v>
      </c>
      <c r="K2438" s="36">
        <f>(Reference!E$12*List!$G2438)+Reference!E$13</f>
        <v>1810.6218368043571</v>
      </c>
      <c r="L2438" s="36">
        <f>(Reference!F$12*List!$G2438)+Reference!F$13</f>
        <v>1886.0684264543427</v>
      </c>
      <c r="M2438" s="36">
        <f>(Reference!G$12*List!$G2438)+Reference!G$13</f>
        <v>2135.9518120326638</v>
      </c>
      <c r="N2438" s="36">
        <f>(Reference!H$12*List!$G2438)+Reference!H$13</f>
        <v>2217.2843058397402</v>
      </c>
      <c r="O2438" s="36">
        <f>(Reference!I$12*List!$G2438)+Reference!I$13</f>
        <v>2304.5027038039079</v>
      </c>
      <c r="P2438" s="36">
        <f>(Reference!J$12*List!$G2438)+Reference!J$13</f>
        <v>2667.8235149552575</v>
      </c>
      <c r="Q2438" s="36">
        <f>(Reference!K$12*List!$G2438)+Reference!K$13</f>
        <v>2752.3665019389291</v>
      </c>
      <c r="R2438" s="36">
        <f>(Reference!L$12*List!$G2438)+Reference!L$13</f>
        <v>2969.6098735551996</v>
      </c>
      <c r="S2438" s="36">
        <f>(Reference!M$12*List!$G2438)+Reference!M$13</f>
        <v>3548.0337275384227</v>
      </c>
      <c r="T2438" s="36">
        <f>(Reference!N$12*List!$G2438)+Reference!N$13</f>
        <v>14312.282266465802</v>
      </c>
      <c r="U2438" s="12">
        <f>(Reference!O$12*List!$G2438)+Reference!O$13</f>
        <v>531.96801771789137</v>
      </c>
      <c r="V2438" s="12">
        <f>(Reference!P$12*List!$G2438)+Reference!P$13</f>
        <v>749.59129769339256</v>
      </c>
      <c r="W2438" s="12">
        <f>(Reference!Q$12*List!$G2438)+Reference!Q$13</f>
        <v>374.79564884669628</v>
      </c>
      <c r="X2438" s="54"/>
      <c r="Y2438" s="1" t="str">
        <f t="shared" si="75"/>
        <v>Cherokee County, South Carolina</v>
      </c>
      <c r="Z2438" s="41" t="s">
        <v>176</v>
      </c>
      <c r="AA2438" s="40" t="s">
        <v>2225</v>
      </c>
      <c r="AB2438" s="44" t="s">
        <v>2002</v>
      </c>
      <c r="AC2438" s="63"/>
      <c r="AD2438" s="57">
        <f t="shared" si="74"/>
        <v>0.81500000000000006</v>
      </c>
    </row>
    <row r="2439" spans="1:30" x14ac:dyDescent="0.3">
      <c r="A2439" s="47">
        <v>42110</v>
      </c>
      <c r="B2439" s="28">
        <v>16740</v>
      </c>
      <c r="C2439" s="49" t="s">
        <v>2491</v>
      </c>
      <c r="D2439" s="40" t="s">
        <v>581</v>
      </c>
      <c r="E2439" s="43" t="s">
        <v>2002</v>
      </c>
      <c r="F2439" s="18" t="s">
        <v>6</v>
      </c>
      <c r="G2439" s="10">
        <v>0.93969999999999998</v>
      </c>
      <c r="H2439" s="36">
        <f>(Reference!B$12*List!$G2439)+Reference!B$13</f>
        <v>913.56548821904357</v>
      </c>
      <c r="I2439" s="36">
        <f>(Reference!C$12*List!$G2439)+Reference!C$13</f>
        <v>1363.2452013166394</v>
      </c>
      <c r="J2439" s="36">
        <f>(Reference!D$12*List!$G2439)+Reference!D$13</f>
        <v>1631.6216879133474</v>
      </c>
      <c r="K2439" s="36">
        <f>(Reference!E$12*List!$G2439)+Reference!E$13</f>
        <v>2018.083828612607</v>
      </c>
      <c r="L2439" s="36">
        <f>(Reference!F$12*List!$G2439)+Reference!F$13</f>
        <v>2102.1751277462427</v>
      </c>
      <c r="M2439" s="36">
        <f>(Reference!G$12*List!$G2439)+Reference!G$13</f>
        <v>2380.6902816143815</v>
      </c>
      <c r="N2439" s="36">
        <f>(Reference!H$12*List!$G2439)+Reference!H$13</f>
        <v>2471.341894864825</v>
      </c>
      <c r="O2439" s="36">
        <f>(Reference!I$12*List!$G2439)+Reference!I$13</f>
        <v>2568.5538222320765</v>
      </c>
      <c r="P2439" s="36">
        <f>(Reference!J$12*List!$G2439)+Reference!J$13</f>
        <v>2973.5041208968878</v>
      </c>
      <c r="Q2439" s="36">
        <f>(Reference!K$12*List!$G2439)+Reference!K$13</f>
        <v>3067.7340873019548</v>
      </c>
      <c r="R2439" s="36">
        <f>(Reference!L$12*List!$G2439)+Reference!L$13</f>
        <v>3309.8693174314294</v>
      </c>
      <c r="S2439" s="36">
        <f>(Reference!M$12*List!$G2439)+Reference!M$13</f>
        <v>3954.5692774559657</v>
      </c>
      <c r="T2439" s="36">
        <f>(Reference!N$12*List!$G2439)+Reference!N$13</f>
        <v>15952.191012713694</v>
      </c>
      <c r="U2439" s="12">
        <f>(Reference!O$12*List!$G2439)+Reference!O$13</f>
        <v>592.92118987714525</v>
      </c>
      <c r="V2439" s="12">
        <f>(Reference!P$12*List!$G2439)+Reference!P$13</f>
        <v>835.47985846325014</v>
      </c>
      <c r="W2439" s="12">
        <f>(Reference!Q$12*List!$G2439)+Reference!Q$13</f>
        <v>417.73992923162507</v>
      </c>
      <c r="X2439" s="54"/>
      <c r="Y2439" s="1" t="str">
        <f t="shared" si="75"/>
        <v>Chester County, South Carolina</v>
      </c>
      <c r="Z2439" s="40" t="s">
        <v>581</v>
      </c>
      <c r="AA2439" s="40" t="s">
        <v>2225</v>
      </c>
      <c r="AB2439" s="43" t="s">
        <v>2002</v>
      </c>
      <c r="AC2439" s="62"/>
      <c r="AD2439" s="57">
        <f t="shared" si="74"/>
        <v>0.93969999999999998</v>
      </c>
    </row>
    <row r="2440" spans="1:30" x14ac:dyDescent="0.3">
      <c r="A2440" s="47">
        <v>42120</v>
      </c>
      <c r="B2440" s="19">
        <v>99942</v>
      </c>
      <c r="C2440" s="49" t="s">
        <v>2002</v>
      </c>
      <c r="D2440" s="41" t="s">
        <v>779</v>
      </c>
      <c r="E2440" s="44" t="s">
        <v>2002</v>
      </c>
      <c r="F2440" s="18" t="s">
        <v>7</v>
      </c>
      <c r="G2440" s="16">
        <v>0.81500000000000006</v>
      </c>
      <c r="H2440" s="36">
        <f>(Reference!B$12*List!$G2440)+Reference!B$13</f>
        <v>819.64960962865939</v>
      </c>
      <c r="I2440" s="36">
        <f>(Reference!C$12*List!$G2440)+Reference!C$13</f>
        <v>1223.1015854874479</v>
      </c>
      <c r="J2440" s="36">
        <f>(Reference!D$12*List!$G2440)+Reference!D$13</f>
        <v>1463.8885737320827</v>
      </c>
      <c r="K2440" s="36">
        <f>(Reference!E$12*List!$G2440)+Reference!E$13</f>
        <v>1810.6218368043571</v>
      </c>
      <c r="L2440" s="36">
        <f>(Reference!F$12*List!$G2440)+Reference!F$13</f>
        <v>1886.0684264543427</v>
      </c>
      <c r="M2440" s="36">
        <f>(Reference!G$12*List!$G2440)+Reference!G$13</f>
        <v>2135.9518120326638</v>
      </c>
      <c r="N2440" s="36">
        <f>(Reference!H$12*List!$G2440)+Reference!H$13</f>
        <v>2217.2843058397402</v>
      </c>
      <c r="O2440" s="36">
        <f>(Reference!I$12*List!$G2440)+Reference!I$13</f>
        <v>2304.5027038039079</v>
      </c>
      <c r="P2440" s="36">
        <f>(Reference!J$12*List!$G2440)+Reference!J$13</f>
        <v>2667.8235149552575</v>
      </c>
      <c r="Q2440" s="36">
        <f>(Reference!K$12*List!$G2440)+Reference!K$13</f>
        <v>2752.3665019389291</v>
      </c>
      <c r="R2440" s="36">
        <f>(Reference!L$12*List!$G2440)+Reference!L$13</f>
        <v>2969.6098735551996</v>
      </c>
      <c r="S2440" s="36">
        <f>(Reference!M$12*List!$G2440)+Reference!M$13</f>
        <v>3548.0337275384227</v>
      </c>
      <c r="T2440" s="36">
        <f>(Reference!N$12*List!$G2440)+Reference!N$13</f>
        <v>14312.282266465802</v>
      </c>
      <c r="U2440" s="12">
        <f>(Reference!O$12*List!$G2440)+Reference!O$13</f>
        <v>531.96801771789137</v>
      </c>
      <c r="V2440" s="12">
        <f>(Reference!P$12*List!$G2440)+Reference!P$13</f>
        <v>749.59129769339256</v>
      </c>
      <c r="W2440" s="12">
        <f>(Reference!Q$12*List!$G2440)+Reference!Q$13</f>
        <v>374.79564884669628</v>
      </c>
      <c r="X2440" s="54"/>
      <c r="Y2440" s="1" t="str">
        <f t="shared" si="75"/>
        <v>Chesterfield County, South Carolina</v>
      </c>
      <c r="Z2440" s="41" t="s">
        <v>779</v>
      </c>
      <c r="AA2440" s="40" t="s">
        <v>2225</v>
      </c>
      <c r="AB2440" s="44" t="s">
        <v>2002</v>
      </c>
      <c r="AC2440" s="63"/>
      <c r="AD2440" s="57">
        <f t="shared" si="74"/>
        <v>0.81500000000000006</v>
      </c>
    </row>
    <row r="2441" spans="1:30" x14ac:dyDescent="0.3">
      <c r="A2441" s="47">
        <v>42130</v>
      </c>
      <c r="B2441" s="19">
        <v>99942</v>
      </c>
      <c r="C2441" s="49" t="s">
        <v>2002</v>
      </c>
      <c r="D2441" s="41" t="s">
        <v>1708</v>
      </c>
      <c r="E2441" s="44" t="s">
        <v>2002</v>
      </c>
      <c r="F2441" s="18" t="s">
        <v>7</v>
      </c>
      <c r="G2441" s="16">
        <v>0.81500000000000006</v>
      </c>
      <c r="H2441" s="36">
        <f>(Reference!B$12*List!$G2441)+Reference!B$13</f>
        <v>819.64960962865939</v>
      </c>
      <c r="I2441" s="36">
        <f>(Reference!C$12*List!$G2441)+Reference!C$13</f>
        <v>1223.1015854874479</v>
      </c>
      <c r="J2441" s="36">
        <f>(Reference!D$12*List!$G2441)+Reference!D$13</f>
        <v>1463.8885737320827</v>
      </c>
      <c r="K2441" s="36">
        <f>(Reference!E$12*List!$G2441)+Reference!E$13</f>
        <v>1810.6218368043571</v>
      </c>
      <c r="L2441" s="36">
        <f>(Reference!F$12*List!$G2441)+Reference!F$13</f>
        <v>1886.0684264543427</v>
      </c>
      <c r="M2441" s="36">
        <f>(Reference!G$12*List!$G2441)+Reference!G$13</f>
        <v>2135.9518120326638</v>
      </c>
      <c r="N2441" s="36">
        <f>(Reference!H$12*List!$G2441)+Reference!H$13</f>
        <v>2217.2843058397402</v>
      </c>
      <c r="O2441" s="36">
        <f>(Reference!I$12*List!$G2441)+Reference!I$13</f>
        <v>2304.5027038039079</v>
      </c>
      <c r="P2441" s="36">
        <f>(Reference!J$12*List!$G2441)+Reference!J$13</f>
        <v>2667.8235149552575</v>
      </c>
      <c r="Q2441" s="36">
        <f>(Reference!K$12*List!$G2441)+Reference!K$13</f>
        <v>2752.3665019389291</v>
      </c>
      <c r="R2441" s="36">
        <f>(Reference!L$12*List!$G2441)+Reference!L$13</f>
        <v>2969.6098735551996</v>
      </c>
      <c r="S2441" s="36">
        <f>(Reference!M$12*List!$G2441)+Reference!M$13</f>
        <v>3548.0337275384227</v>
      </c>
      <c r="T2441" s="36">
        <f>(Reference!N$12*List!$G2441)+Reference!N$13</f>
        <v>14312.282266465802</v>
      </c>
      <c r="U2441" s="12">
        <f>(Reference!O$12*List!$G2441)+Reference!O$13</f>
        <v>531.96801771789137</v>
      </c>
      <c r="V2441" s="12">
        <f>(Reference!P$12*List!$G2441)+Reference!P$13</f>
        <v>749.59129769339256</v>
      </c>
      <c r="W2441" s="12">
        <f>(Reference!Q$12*List!$G2441)+Reference!Q$13</f>
        <v>374.79564884669628</v>
      </c>
      <c r="X2441" s="54"/>
      <c r="Y2441" s="1" t="str">
        <f t="shared" si="75"/>
        <v>Clarendon County, South Carolina</v>
      </c>
      <c r="Z2441" s="41" t="s">
        <v>1708</v>
      </c>
      <c r="AA2441" s="40" t="s">
        <v>2225</v>
      </c>
      <c r="AB2441" s="44" t="s">
        <v>2002</v>
      </c>
      <c r="AC2441" s="63"/>
      <c r="AD2441" s="57">
        <f t="shared" si="74"/>
        <v>0.81500000000000006</v>
      </c>
    </row>
    <row r="2442" spans="1:30" x14ac:dyDescent="0.3">
      <c r="A2442" s="47">
        <v>42140</v>
      </c>
      <c r="B2442" s="19">
        <v>99942</v>
      </c>
      <c r="C2442" s="49" t="s">
        <v>2002</v>
      </c>
      <c r="D2442" s="41" t="s">
        <v>1709</v>
      </c>
      <c r="E2442" s="44" t="s">
        <v>2002</v>
      </c>
      <c r="F2442" s="18" t="s">
        <v>7</v>
      </c>
      <c r="G2442" s="16">
        <v>0.81500000000000006</v>
      </c>
      <c r="H2442" s="36">
        <f>(Reference!B$12*List!$G2442)+Reference!B$13</f>
        <v>819.64960962865939</v>
      </c>
      <c r="I2442" s="36">
        <f>(Reference!C$12*List!$G2442)+Reference!C$13</f>
        <v>1223.1015854874479</v>
      </c>
      <c r="J2442" s="36">
        <f>(Reference!D$12*List!$G2442)+Reference!D$13</f>
        <v>1463.8885737320827</v>
      </c>
      <c r="K2442" s="36">
        <f>(Reference!E$12*List!$G2442)+Reference!E$13</f>
        <v>1810.6218368043571</v>
      </c>
      <c r="L2442" s="36">
        <f>(Reference!F$12*List!$G2442)+Reference!F$13</f>
        <v>1886.0684264543427</v>
      </c>
      <c r="M2442" s="36">
        <f>(Reference!G$12*List!$G2442)+Reference!G$13</f>
        <v>2135.9518120326638</v>
      </c>
      <c r="N2442" s="36">
        <f>(Reference!H$12*List!$G2442)+Reference!H$13</f>
        <v>2217.2843058397402</v>
      </c>
      <c r="O2442" s="36">
        <f>(Reference!I$12*List!$G2442)+Reference!I$13</f>
        <v>2304.5027038039079</v>
      </c>
      <c r="P2442" s="36">
        <f>(Reference!J$12*List!$G2442)+Reference!J$13</f>
        <v>2667.8235149552575</v>
      </c>
      <c r="Q2442" s="36">
        <f>(Reference!K$12*List!$G2442)+Reference!K$13</f>
        <v>2752.3665019389291</v>
      </c>
      <c r="R2442" s="36">
        <f>(Reference!L$12*List!$G2442)+Reference!L$13</f>
        <v>2969.6098735551996</v>
      </c>
      <c r="S2442" s="36">
        <f>(Reference!M$12*List!$G2442)+Reference!M$13</f>
        <v>3548.0337275384227</v>
      </c>
      <c r="T2442" s="36">
        <f>(Reference!N$12*List!$G2442)+Reference!N$13</f>
        <v>14312.282266465802</v>
      </c>
      <c r="U2442" s="12">
        <f>(Reference!O$12*List!$G2442)+Reference!O$13</f>
        <v>531.96801771789137</v>
      </c>
      <c r="V2442" s="12">
        <f>(Reference!P$12*List!$G2442)+Reference!P$13</f>
        <v>749.59129769339256</v>
      </c>
      <c r="W2442" s="12">
        <f>(Reference!Q$12*List!$G2442)+Reference!Q$13</f>
        <v>374.79564884669628</v>
      </c>
      <c r="X2442" s="54"/>
      <c r="Y2442" s="1" t="str">
        <f t="shared" si="75"/>
        <v>Colleton County, South Carolina</v>
      </c>
      <c r="Z2442" s="41" t="s">
        <v>1709</v>
      </c>
      <c r="AA2442" s="40" t="s">
        <v>2225</v>
      </c>
      <c r="AB2442" s="44" t="s">
        <v>2002</v>
      </c>
      <c r="AC2442" s="63"/>
      <c r="AD2442" s="57">
        <f t="shared" ref="AD2442:AD2505" si="76">IFERROR(INDEX($AH$9:$AH$3254,MATCH($B2442,$AE$9:$AE$3254,0)),"")</f>
        <v>0.81500000000000006</v>
      </c>
    </row>
    <row r="2443" spans="1:30" x14ac:dyDescent="0.3">
      <c r="A2443" s="47">
        <v>42150</v>
      </c>
      <c r="B2443" s="28">
        <v>22500</v>
      </c>
      <c r="C2443" s="49" t="s">
        <v>2552</v>
      </c>
      <c r="D2443" s="40" t="s">
        <v>665</v>
      </c>
      <c r="E2443" s="43" t="s">
        <v>2002</v>
      </c>
      <c r="F2443" s="18" t="s">
        <v>6</v>
      </c>
      <c r="G2443" s="10">
        <v>0.7802</v>
      </c>
      <c r="H2443" s="36">
        <f>(Reference!B$12*List!$G2443)+Reference!B$13</f>
        <v>793.44052723134291</v>
      </c>
      <c r="I2443" s="36">
        <f>(Reference!C$12*List!$G2443)+Reference!C$13</f>
        <v>1183.991739209534</v>
      </c>
      <c r="J2443" s="36">
        <f>(Reference!D$12*List!$G2443)+Reference!D$13</f>
        <v>1417.0793325652182</v>
      </c>
      <c r="K2443" s="36">
        <f>(Reference!E$12*List!$G2443)+Reference!E$13</f>
        <v>1752.7254669974034</v>
      </c>
      <c r="L2443" s="36">
        <f>(Reference!F$12*List!$G2443)+Reference!F$13</f>
        <v>1825.7595795821846</v>
      </c>
      <c r="M2443" s="36">
        <f>(Reference!G$12*List!$G2443)+Reference!G$13</f>
        <v>2067.6527042424168</v>
      </c>
      <c r="N2443" s="36">
        <f>(Reference!H$12*List!$G2443)+Reference!H$13</f>
        <v>2146.3845135536699</v>
      </c>
      <c r="O2443" s="36">
        <f>(Reference!I$12*List!$G2443)+Reference!I$13</f>
        <v>2230.8140195913952</v>
      </c>
      <c r="P2443" s="36">
        <f>(Reference!J$12*List!$G2443)+Reference!J$13</f>
        <v>2582.517299343639</v>
      </c>
      <c r="Q2443" s="36">
        <f>(Reference!K$12*List!$G2443)+Reference!K$13</f>
        <v>2664.3569432329687</v>
      </c>
      <c r="R2443" s="36">
        <f>(Reference!L$12*List!$G2443)+Reference!L$13</f>
        <v>2874.6537496827632</v>
      </c>
      <c r="S2443" s="36">
        <f>(Reference!M$12*List!$G2443)+Reference!M$13</f>
        <v>3434.5819461660849</v>
      </c>
      <c r="T2443" s="36">
        <f>(Reference!N$12*List!$G2443)+Reference!N$13</f>
        <v>13854.63331402453</v>
      </c>
      <c r="U2443" s="12">
        <f>(Reference!O$12*List!$G2443)+Reference!O$13</f>
        <v>514.95783013856476</v>
      </c>
      <c r="V2443" s="12">
        <f>(Reference!P$12*List!$G2443)+Reference!P$13</f>
        <v>725.62239701343242</v>
      </c>
      <c r="W2443" s="12">
        <f>(Reference!Q$12*List!$G2443)+Reference!Q$13</f>
        <v>362.81119850671621</v>
      </c>
      <c r="X2443" s="54"/>
      <c r="Y2443" s="1" t="str">
        <f t="shared" si="75"/>
        <v>Darlington County, South Carolina</v>
      </c>
      <c r="Z2443" s="40" t="s">
        <v>665</v>
      </c>
      <c r="AA2443" s="40" t="s">
        <v>2225</v>
      </c>
      <c r="AB2443" s="43" t="s">
        <v>2002</v>
      </c>
      <c r="AC2443" s="62"/>
      <c r="AD2443" s="57">
        <f t="shared" si="76"/>
        <v>0.7802</v>
      </c>
    </row>
    <row r="2444" spans="1:30" x14ac:dyDescent="0.3">
      <c r="A2444" s="47">
        <v>42160</v>
      </c>
      <c r="B2444" s="19">
        <v>99942</v>
      </c>
      <c r="C2444" s="49" t="s">
        <v>2002</v>
      </c>
      <c r="D2444" s="41" t="s">
        <v>1710</v>
      </c>
      <c r="E2444" s="44" t="s">
        <v>2002</v>
      </c>
      <c r="F2444" s="18" t="s">
        <v>7</v>
      </c>
      <c r="G2444" s="16">
        <v>0.81500000000000006</v>
      </c>
      <c r="H2444" s="36">
        <f>(Reference!B$12*List!$G2444)+Reference!B$13</f>
        <v>819.64960962865939</v>
      </c>
      <c r="I2444" s="36">
        <f>(Reference!C$12*List!$G2444)+Reference!C$13</f>
        <v>1223.1015854874479</v>
      </c>
      <c r="J2444" s="36">
        <f>(Reference!D$12*List!$G2444)+Reference!D$13</f>
        <v>1463.8885737320827</v>
      </c>
      <c r="K2444" s="36">
        <f>(Reference!E$12*List!$G2444)+Reference!E$13</f>
        <v>1810.6218368043571</v>
      </c>
      <c r="L2444" s="36">
        <f>(Reference!F$12*List!$G2444)+Reference!F$13</f>
        <v>1886.0684264543427</v>
      </c>
      <c r="M2444" s="36">
        <f>(Reference!G$12*List!$G2444)+Reference!G$13</f>
        <v>2135.9518120326638</v>
      </c>
      <c r="N2444" s="36">
        <f>(Reference!H$12*List!$G2444)+Reference!H$13</f>
        <v>2217.2843058397402</v>
      </c>
      <c r="O2444" s="36">
        <f>(Reference!I$12*List!$G2444)+Reference!I$13</f>
        <v>2304.5027038039079</v>
      </c>
      <c r="P2444" s="36">
        <f>(Reference!J$12*List!$G2444)+Reference!J$13</f>
        <v>2667.8235149552575</v>
      </c>
      <c r="Q2444" s="36">
        <f>(Reference!K$12*List!$G2444)+Reference!K$13</f>
        <v>2752.3665019389291</v>
      </c>
      <c r="R2444" s="36">
        <f>(Reference!L$12*List!$G2444)+Reference!L$13</f>
        <v>2969.6098735551996</v>
      </c>
      <c r="S2444" s="36">
        <f>(Reference!M$12*List!$G2444)+Reference!M$13</f>
        <v>3548.0337275384227</v>
      </c>
      <c r="T2444" s="36">
        <f>(Reference!N$12*List!$G2444)+Reference!N$13</f>
        <v>14312.282266465802</v>
      </c>
      <c r="U2444" s="12">
        <f>(Reference!O$12*List!$G2444)+Reference!O$13</f>
        <v>531.96801771789137</v>
      </c>
      <c r="V2444" s="12">
        <f>(Reference!P$12*List!$G2444)+Reference!P$13</f>
        <v>749.59129769339256</v>
      </c>
      <c r="W2444" s="12">
        <f>(Reference!Q$12*List!$G2444)+Reference!Q$13</f>
        <v>374.79564884669628</v>
      </c>
      <c r="X2444" s="54"/>
      <c r="Y2444" s="1" t="str">
        <f t="shared" ref="Y2444:Y2507" si="77">CONCATENATE(Z2444, AA2444, AB2444)</f>
        <v>Dillon County, South Carolina</v>
      </c>
      <c r="Z2444" s="41" t="s">
        <v>1710</v>
      </c>
      <c r="AA2444" s="40" t="s">
        <v>2225</v>
      </c>
      <c r="AB2444" s="44" t="s">
        <v>2002</v>
      </c>
      <c r="AC2444" s="63"/>
      <c r="AD2444" s="57">
        <f t="shared" si="76"/>
        <v>0.81500000000000006</v>
      </c>
    </row>
    <row r="2445" spans="1:30" x14ac:dyDescent="0.3">
      <c r="A2445" s="47">
        <v>42170</v>
      </c>
      <c r="B2445" s="28">
        <v>16700</v>
      </c>
      <c r="C2445" s="49" t="s">
        <v>2551</v>
      </c>
      <c r="D2445" s="40" t="s">
        <v>666</v>
      </c>
      <c r="E2445" s="43" t="s">
        <v>2002</v>
      </c>
      <c r="F2445" s="18" t="s">
        <v>6</v>
      </c>
      <c r="G2445" s="10">
        <v>0.89900000000000002</v>
      </c>
      <c r="H2445" s="36">
        <f>(Reference!B$12*List!$G2445)+Reference!B$13</f>
        <v>882.91291196700956</v>
      </c>
      <c r="I2445" s="36">
        <f>(Reference!C$12*List!$G2445)+Reference!C$13</f>
        <v>1317.5046627099987</v>
      </c>
      <c r="J2445" s="36">
        <f>(Reference!D$12*List!$G2445)+Reference!D$13</f>
        <v>1576.8763972383074</v>
      </c>
      <c r="K2445" s="36">
        <f>(Reference!E$12*List!$G2445)+Reference!E$13</f>
        <v>1950.3716949590723</v>
      </c>
      <c r="L2445" s="36">
        <f>(Reference!F$12*List!$G2445)+Reference!F$13</f>
        <v>2031.641505111276</v>
      </c>
      <c r="M2445" s="36">
        <f>(Reference!G$12*List!$G2445)+Reference!G$13</f>
        <v>2300.8117273884318</v>
      </c>
      <c r="N2445" s="36">
        <f>(Reference!H$12*List!$G2445)+Reference!H$13</f>
        <v>2388.4217354957718</v>
      </c>
      <c r="O2445" s="36">
        <f>(Reference!I$12*List!$G2445)+Reference!I$13</f>
        <v>2482.3719415582477</v>
      </c>
      <c r="P2445" s="36">
        <f>(Reference!J$12*List!$G2445)+Reference!J$13</f>
        <v>2873.7350698798523</v>
      </c>
      <c r="Q2445" s="36">
        <f>(Reference!K$12*List!$G2445)+Reference!K$13</f>
        <v>2964.8033677809035</v>
      </c>
      <c r="R2445" s="36">
        <f>(Reference!L$12*List!$G2445)+Reference!L$13</f>
        <v>3198.8143104886658</v>
      </c>
      <c r="S2445" s="36">
        <f>(Reference!M$12*List!$G2445)+Reference!M$13</f>
        <v>3821.8828549888926</v>
      </c>
      <c r="T2445" s="36">
        <f>(Reference!N$12*List!$G2445)+Reference!N$13</f>
        <v>15416.952151668873</v>
      </c>
      <c r="U2445" s="12">
        <f>(Reference!O$12*List!$G2445)+Reference!O$13</f>
        <v>573.0270911852316</v>
      </c>
      <c r="V2445" s="12">
        <f>(Reference!P$12*List!$G2445)+Reference!P$13</f>
        <v>807.44726485191745</v>
      </c>
      <c r="W2445" s="12">
        <f>(Reference!Q$12*List!$G2445)+Reference!Q$13</f>
        <v>403.72363242595873</v>
      </c>
      <c r="X2445" s="54"/>
      <c r="Y2445" s="1" t="str">
        <f t="shared" si="77"/>
        <v>Dorchester County, South Carolina</v>
      </c>
      <c r="Z2445" s="40" t="s">
        <v>666</v>
      </c>
      <c r="AA2445" s="40" t="s">
        <v>2225</v>
      </c>
      <c r="AB2445" s="43" t="s">
        <v>2002</v>
      </c>
      <c r="AC2445" s="62"/>
      <c r="AD2445" s="57">
        <f t="shared" si="76"/>
        <v>0.89900000000000002</v>
      </c>
    </row>
    <row r="2446" spans="1:30" x14ac:dyDescent="0.3">
      <c r="A2446" s="47">
        <v>42180</v>
      </c>
      <c r="B2446" s="28">
        <v>12260</v>
      </c>
      <c r="C2446" s="49" t="s">
        <v>2339</v>
      </c>
      <c r="D2446" s="40" t="s">
        <v>667</v>
      </c>
      <c r="E2446" s="43" t="s">
        <v>2002</v>
      </c>
      <c r="F2446" s="18" t="s">
        <v>6</v>
      </c>
      <c r="G2446" s="10">
        <v>0.88100000000000001</v>
      </c>
      <c r="H2446" s="36">
        <f>(Reference!B$12*List!$G2446)+Reference!B$13</f>
        <v>869.35649003736307</v>
      </c>
      <c r="I2446" s="36">
        <f>(Reference!C$12*List!$G2446)+Reference!C$13</f>
        <v>1297.2754318765949</v>
      </c>
      <c r="J2446" s="36">
        <f>(Reference!D$12*List!$G2446)+Reference!D$13</f>
        <v>1552.6647207726878</v>
      </c>
      <c r="K2446" s="36">
        <f>(Reference!E$12*List!$G2446)+Reference!E$13</f>
        <v>1920.4252967830619</v>
      </c>
      <c r="L2446" s="36">
        <f>(Reference!F$12*List!$G2446)+Reference!F$13</f>
        <v>2000.4472739705045</v>
      </c>
      <c r="M2446" s="36">
        <f>(Reference!G$12*List!$G2446)+Reference!G$13</f>
        <v>2265.4846026693385</v>
      </c>
      <c r="N2446" s="36">
        <f>(Reference!H$12*List!$G2446)+Reference!H$13</f>
        <v>2351.7494291409075</v>
      </c>
      <c r="O2446" s="36">
        <f>(Reference!I$12*List!$G2446)+Reference!I$13</f>
        <v>2444.2571048966033</v>
      </c>
      <c r="P2446" s="36">
        <f>(Reference!J$12*List!$G2446)+Reference!J$13</f>
        <v>2829.6111652531531</v>
      </c>
      <c r="Q2446" s="36">
        <f>(Reference!K$12*List!$G2446)+Reference!K$13</f>
        <v>2919.2811822433368</v>
      </c>
      <c r="R2446" s="36">
        <f>(Reference!L$12*List!$G2446)+Reference!L$13</f>
        <v>3149.6990740029232</v>
      </c>
      <c r="S2446" s="36">
        <f>(Reference!M$12*List!$G2446)+Reference!M$13</f>
        <v>3763.2008991066491</v>
      </c>
      <c r="T2446" s="36">
        <f>(Reference!N$12*List!$G2446)+Reference!N$13</f>
        <v>15180.237176268216</v>
      </c>
      <c r="U2446" s="12">
        <f>(Reference!O$12*List!$G2446)+Reference!O$13</f>
        <v>564.22871829937299</v>
      </c>
      <c r="V2446" s="12">
        <f>(Reference!P$12*List!$G2446)+Reference!P$13</f>
        <v>795.04955760366215</v>
      </c>
      <c r="W2446" s="12">
        <f>(Reference!Q$12*List!$G2446)+Reference!Q$13</f>
        <v>397.52477880183108</v>
      </c>
      <c r="X2446" s="54"/>
      <c r="Y2446" s="1" t="str">
        <f t="shared" si="77"/>
        <v>Edgefield County, South Carolina</v>
      </c>
      <c r="Z2446" s="40" t="s">
        <v>667</v>
      </c>
      <c r="AA2446" s="40" t="s">
        <v>2225</v>
      </c>
      <c r="AB2446" s="43" t="s">
        <v>2002</v>
      </c>
      <c r="AC2446" s="62"/>
      <c r="AD2446" s="57">
        <f t="shared" si="76"/>
        <v>0.88100000000000001</v>
      </c>
    </row>
    <row r="2447" spans="1:30" x14ac:dyDescent="0.3">
      <c r="A2447" s="47">
        <v>42190</v>
      </c>
      <c r="B2447" s="28">
        <v>17900</v>
      </c>
      <c r="C2447" s="49" t="s">
        <v>2450</v>
      </c>
      <c r="D2447" s="40" t="s">
        <v>120</v>
      </c>
      <c r="E2447" s="43" t="s">
        <v>2002</v>
      </c>
      <c r="F2447" s="18" t="s">
        <v>6</v>
      </c>
      <c r="G2447" s="10">
        <v>0.8296</v>
      </c>
      <c r="H2447" s="36">
        <f>(Reference!B$12*List!$G2447)+Reference!B$13</f>
        <v>830.64537408270598</v>
      </c>
      <c r="I2447" s="36">
        <f>(Reference!C$12*List!$G2447)+Reference!C$13</f>
        <v>1239.5097393856531</v>
      </c>
      <c r="J2447" s="36">
        <f>(Reference!D$12*List!$G2447)+Reference!D$13</f>
        <v>1483.5269335319742</v>
      </c>
      <c r="K2447" s="36">
        <f>(Reference!E$12*List!$G2447)+Reference!E$13</f>
        <v>1834.9116931026765</v>
      </c>
      <c r="L2447" s="36">
        <f>(Reference!F$12*List!$G2447)+Reference!F$13</f>
        <v>1911.3704139351905</v>
      </c>
      <c r="M2447" s="36">
        <f>(Reference!G$12*List!$G2447)+Reference!G$13</f>
        <v>2164.6060354159281</v>
      </c>
      <c r="N2447" s="36">
        <f>(Reference!H$12*List!$G2447)+Reference!H$13</f>
        <v>2247.0296209942408</v>
      </c>
      <c r="O2447" s="36">
        <f>(Reference!I$12*List!$G2447)+Reference!I$13</f>
        <v>2335.4180713183523</v>
      </c>
      <c r="P2447" s="36">
        <f>(Reference!J$12*List!$G2447)+Reference!J$13</f>
        <v>2703.6129042635794</v>
      </c>
      <c r="Q2447" s="36">
        <f>(Reference!K$12*List!$G2447)+Reference!K$13</f>
        <v>2789.2900524305105</v>
      </c>
      <c r="R2447" s="36">
        <f>(Reference!L$12*List!$G2447)+Reference!L$13</f>
        <v>3009.4477875936354</v>
      </c>
      <c r="S2447" s="36">
        <f>(Reference!M$12*List!$G2447)+Reference!M$13</f>
        <v>3595.6313139762424</v>
      </c>
      <c r="T2447" s="36">
        <f>(Reference!N$12*List!$G2447)+Reference!N$13</f>
        <v>14504.28441317967</v>
      </c>
      <c r="U2447" s="12">
        <f>(Reference!O$12*List!$G2447)+Reference!O$13</f>
        <v>539.10447572531007</v>
      </c>
      <c r="V2447" s="12">
        <f>(Reference!P$12*List!$G2447)+Reference!P$13</f>
        <v>759.64721579475531</v>
      </c>
      <c r="W2447" s="12">
        <f>(Reference!Q$12*List!$G2447)+Reference!Q$13</f>
        <v>379.82360789737766</v>
      </c>
      <c r="X2447" s="54"/>
      <c r="Y2447" s="1" t="str">
        <f t="shared" si="77"/>
        <v>Fairfield County, South Carolina</v>
      </c>
      <c r="Z2447" s="40" t="s">
        <v>120</v>
      </c>
      <c r="AA2447" s="40" t="s">
        <v>2225</v>
      </c>
      <c r="AB2447" s="43" t="s">
        <v>2002</v>
      </c>
      <c r="AC2447" s="62"/>
      <c r="AD2447" s="57">
        <f t="shared" si="76"/>
        <v>0.8296</v>
      </c>
    </row>
    <row r="2448" spans="1:30" x14ac:dyDescent="0.3">
      <c r="A2448" s="47">
        <v>42200</v>
      </c>
      <c r="B2448" s="28">
        <v>22500</v>
      </c>
      <c r="C2448" s="49" t="s">
        <v>2552</v>
      </c>
      <c r="D2448" s="40" t="s">
        <v>668</v>
      </c>
      <c r="E2448" s="43" t="s">
        <v>2002</v>
      </c>
      <c r="F2448" s="18" t="s">
        <v>6</v>
      </c>
      <c r="G2448" s="10">
        <v>0.7802</v>
      </c>
      <c r="H2448" s="36">
        <f>(Reference!B$12*List!$G2448)+Reference!B$13</f>
        <v>793.44052723134291</v>
      </c>
      <c r="I2448" s="36">
        <f>(Reference!C$12*List!$G2448)+Reference!C$13</f>
        <v>1183.991739209534</v>
      </c>
      <c r="J2448" s="36">
        <f>(Reference!D$12*List!$G2448)+Reference!D$13</f>
        <v>1417.0793325652182</v>
      </c>
      <c r="K2448" s="36">
        <f>(Reference!E$12*List!$G2448)+Reference!E$13</f>
        <v>1752.7254669974034</v>
      </c>
      <c r="L2448" s="36">
        <f>(Reference!F$12*List!$G2448)+Reference!F$13</f>
        <v>1825.7595795821846</v>
      </c>
      <c r="M2448" s="36">
        <f>(Reference!G$12*List!$G2448)+Reference!G$13</f>
        <v>2067.6527042424168</v>
      </c>
      <c r="N2448" s="36">
        <f>(Reference!H$12*List!$G2448)+Reference!H$13</f>
        <v>2146.3845135536699</v>
      </c>
      <c r="O2448" s="36">
        <f>(Reference!I$12*List!$G2448)+Reference!I$13</f>
        <v>2230.8140195913952</v>
      </c>
      <c r="P2448" s="36">
        <f>(Reference!J$12*List!$G2448)+Reference!J$13</f>
        <v>2582.517299343639</v>
      </c>
      <c r="Q2448" s="36">
        <f>(Reference!K$12*List!$G2448)+Reference!K$13</f>
        <v>2664.3569432329687</v>
      </c>
      <c r="R2448" s="36">
        <f>(Reference!L$12*List!$G2448)+Reference!L$13</f>
        <v>2874.6537496827632</v>
      </c>
      <c r="S2448" s="36">
        <f>(Reference!M$12*List!$G2448)+Reference!M$13</f>
        <v>3434.5819461660849</v>
      </c>
      <c r="T2448" s="36">
        <f>(Reference!N$12*List!$G2448)+Reference!N$13</f>
        <v>13854.63331402453</v>
      </c>
      <c r="U2448" s="12">
        <f>(Reference!O$12*List!$G2448)+Reference!O$13</f>
        <v>514.95783013856476</v>
      </c>
      <c r="V2448" s="12">
        <f>(Reference!P$12*List!$G2448)+Reference!P$13</f>
        <v>725.62239701343242</v>
      </c>
      <c r="W2448" s="12">
        <f>(Reference!Q$12*List!$G2448)+Reference!Q$13</f>
        <v>362.81119850671621</v>
      </c>
      <c r="X2448" s="54"/>
      <c r="Y2448" s="1" t="str">
        <f t="shared" si="77"/>
        <v>Florence County, South Carolina</v>
      </c>
      <c r="Z2448" s="40" t="s">
        <v>668</v>
      </c>
      <c r="AA2448" s="40" t="s">
        <v>2225</v>
      </c>
      <c r="AB2448" s="43" t="s">
        <v>2002</v>
      </c>
      <c r="AC2448" s="62"/>
      <c r="AD2448" s="57">
        <f t="shared" si="76"/>
        <v>0.7802</v>
      </c>
    </row>
    <row r="2449" spans="1:30" x14ac:dyDescent="0.3">
      <c r="A2449" s="47">
        <v>42210</v>
      </c>
      <c r="B2449" s="19">
        <v>99942</v>
      </c>
      <c r="C2449" s="49" t="s">
        <v>2002</v>
      </c>
      <c r="D2449" s="41" t="s">
        <v>1711</v>
      </c>
      <c r="E2449" s="44" t="s">
        <v>2002</v>
      </c>
      <c r="F2449" s="18" t="s">
        <v>7</v>
      </c>
      <c r="G2449" s="16">
        <v>0.81500000000000006</v>
      </c>
      <c r="H2449" s="36">
        <f>(Reference!B$12*List!$G2449)+Reference!B$13</f>
        <v>819.64960962865939</v>
      </c>
      <c r="I2449" s="36">
        <f>(Reference!C$12*List!$G2449)+Reference!C$13</f>
        <v>1223.1015854874479</v>
      </c>
      <c r="J2449" s="36">
        <f>(Reference!D$12*List!$G2449)+Reference!D$13</f>
        <v>1463.8885737320827</v>
      </c>
      <c r="K2449" s="36">
        <f>(Reference!E$12*List!$G2449)+Reference!E$13</f>
        <v>1810.6218368043571</v>
      </c>
      <c r="L2449" s="36">
        <f>(Reference!F$12*List!$G2449)+Reference!F$13</f>
        <v>1886.0684264543427</v>
      </c>
      <c r="M2449" s="36">
        <f>(Reference!G$12*List!$G2449)+Reference!G$13</f>
        <v>2135.9518120326638</v>
      </c>
      <c r="N2449" s="36">
        <f>(Reference!H$12*List!$G2449)+Reference!H$13</f>
        <v>2217.2843058397402</v>
      </c>
      <c r="O2449" s="36">
        <f>(Reference!I$12*List!$G2449)+Reference!I$13</f>
        <v>2304.5027038039079</v>
      </c>
      <c r="P2449" s="36">
        <f>(Reference!J$12*List!$G2449)+Reference!J$13</f>
        <v>2667.8235149552575</v>
      </c>
      <c r="Q2449" s="36">
        <f>(Reference!K$12*List!$G2449)+Reference!K$13</f>
        <v>2752.3665019389291</v>
      </c>
      <c r="R2449" s="36">
        <f>(Reference!L$12*List!$G2449)+Reference!L$13</f>
        <v>2969.6098735551996</v>
      </c>
      <c r="S2449" s="36">
        <f>(Reference!M$12*List!$G2449)+Reference!M$13</f>
        <v>3548.0337275384227</v>
      </c>
      <c r="T2449" s="36">
        <f>(Reference!N$12*List!$G2449)+Reference!N$13</f>
        <v>14312.282266465802</v>
      </c>
      <c r="U2449" s="12">
        <f>(Reference!O$12*List!$G2449)+Reference!O$13</f>
        <v>531.96801771789137</v>
      </c>
      <c r="V2449" s="12">
        <f>(Reference!P$12*List!$G2449)+Reference!P$13</f>
        <v>749.59129769339256</v>
      </c>
      <c r="W2449" s="12">
        <f>(Reference!Q$12*List!$G2449)+Reference!Q$13</f>
        <v>374.79564884669628</v>
      </c>
      <c r="X2449" s="54"/>
      <c r="Y2449" s="1" t="str">
        <f t="shared" si="77"/>
        <v>Georgetown County, South Carolina</v>
      </c>
      <c r="Z2449" s="41" t="s">
        <v>1711</v>
      </c>
      <c r="AA2449" s="40" t="s">
        <v>2225</v>
      </c>
      <c r="AB2449" s="44" t="s">
        <v>2002</v>
      </c>
      <c r="AC2449" s="63"/>
      <c r="AD2449" s="57">
        <f t="shared" si="76"/>
        <v>0.81500000000000006</v>
      </c>
    </row>
    <row r="2450" spans="1:30" x14ac:dyDescent="0.3">
      <c r="A2450" s="47">
        <v>42220</v>
      </c>
      <c r="B2450" s="28">
        <v>24860</v>
      </c>
      <c r="C2450" s="49" t="s">
        <v>2549</v>
      </c>
      <c r="D2450" s="40" t="s">
        <v>669</v>
      </c>
      <c r="E2450" s="43" t="s">
        <v>2002</v>
      </c>
      <c r="F2450" s="18" t="s">
        <v>6</v>
      </c>
      <c r="G2450" s="10">
        <v>0.89729999999999999</v>
      </c>
      <c r="H2450" s="36">
        <f>(Reference!B$12*List!$G2450)+Reference!B$13</f>
        <v>881.63258322920967</v>
      </c>
      <c r="I2450" s="36">
        <f>(Reference!C$12*List!$G2450)+Reference!C$13</f>
        <v>1315.5941242423992</v>
      </c>
      <c r="J2450" s="36">
        <f>(Reference!D$12*List!$G2450)+Reference!D$13</f>
        <v>1574.5897389054435</v>
      </c>
      <c r="K2450" s="36">
        <f>(Reference!E$12*List!$G2450)+Reference!E$13</f>
        <v>1947.5434240202269</v>
      </c>
      <c r="L2450" s="36">
        <f>(Reference!F$12*List!$G2450)+Reference!F$13</f>
        <v>2028.6953832813142</v>
      </c>
      <c r="M2450" s="36">
        <f>(Reference!G$12*List!$G2450)+Reference!G$13</f>
        <v>2297.4752767205173</v>
      </c>
      <c r="N2450" s="36">
        <f>(Reference!H$12*List!$G2450)+Reference!H$13</f>
        <v>2384.9582398955899</v>
      </c>
      <c r="O2450" s="36">
        <f>(Reference!I$12*List!$G2450)+Reference!I$13</f>
        <v>2478.7722069846477</v>
      </c>
      <c r="P2450" s="36">
        <f>(Reference!J$12*List!$G2450)+Reference!J$13</f>
        <v>2869.5678122206637</v>
      </c>
      <c r="Q2450" s="36">
        <f>(Reference!K$12*List!$G2450)+Reference!K$13</f>
        <v>2960.5040502579104</v>
      </c>
      <c r="R2450" s="36">
        <f>(Reference!L$12*List!$G2450)+Reference!L$13</f>
        <v>3194.1756492650129</v>
      </c>
      <c r="S2450" s="36">
        <f>(Reference!M$12*List!$G2450)+Reference!M$13</f>
        <v>3816.3406702666807</v>
      </c>
      <c r="T2450" s="36">
        <f>(Reference!N$12*List!$G2450)+Reference!N$13</f>
        <v>15394.595737325479</v>
      </c>
      <c r="U2450" s="12">
        <f>(Reference!O$12*List!$G2450)+Reference!O$13</f>
        <v>572.19613374601158</v>
      </c>
      <c r="V2450" s="12">
        <f>(Reference!P$12*List!$G2450)+Reference!P$13</f>
        <v>806.27637027847095</v>
      </c>
      <c r="W2450" s="12">
        <f>(Reference!Q$12*List!$G2450)+Reference!Q$13</f>
        <v>403.13818513923547</v>
      </c>
      <c r="X2450" s="54"/>
      <c r="Y2450" s="1" t="str">
        <f t="shared" si="77"/>
        <v>Greenville County, South Carolina</v>
      </c>
      <c r="Z2450" s="40" t="s">
        <v>669</v>
      </c>
      <c r="AA2450" s="40" t="s">
        <v>2225</v>
      </c>
      <c r="AB2450" s="43" t="s">
        <v>2002</v>
      </c>
      <c r="AC2450" s="62"/>
      <c r="AD2450" s="57">
        <f t="shared" si="76"/>
        <v>0.89729999999999999</v>
      </c>
    </row>
    <row r="2451" spans="1:30" x14ac:dyDescent="0.3">
      <c r="A2451" s="47">
        <v>42230</v>
      </c>
      <c r="B2451" s="19">
        <v>99942</v>
      </c>
      <c r="C2451" s="49" t="s">
        <v>2002</v>
      </c>
      <c r="D2451" s="41" t="s">
        <v>1234</v>
      </c>
      <c r="E2451" s="44" t="s">
        <v>2002</v>
      </c>
      <c r="F2451" s="18" t="s">
        <v>7</v>
      </c>
      <c r="G2451" s="16">
        <v>0.81500000000000006</v>
      </c>
      <c r="H2451" s="36">
        <f>(Reference!B$12*List!$G2451)+Reference!B$13</f>
        <v>819.64960962865939</v>
      </c>
      <c r="I2451" s="36">
        <f>(Reference!C$12*List!$G2451)+Reference!C$13</f>
        <v>1223.1015854874479</v>
      </c>
      <c r="J2451" s="36">
        <f>(Reference!D$12*List!$G2451)+Reference!D$13</f>
        <v>1463.8885737320827</v>
      </c>
      <c r="K2451" s="36">
        <f>(Reference!E$12*List!$G2451)+Reference!E$13</f>
        <v>1810.6218368043571</v>
      </c>
      <c r="L2451" s="36">
        <f>(Reference!F$12*List!$G2451)+Reference!F$13</f>
        <v>1886.0684264543427</v>
      </c>
      <c r="M2451" s="36">
        <f>(Reference!G$12*List!$G2451)+Reference!G$13</f>
        <v>2135.9518120326638</v>
      </c>
      <c r="N2451" s="36">
        <f>(Reference!H$12*List!$G2451)+Reference!H$13</f>
        <v>2217.2843058397402</v>
      </c>
      <c r="O2451" s="36">
        <f>(Reference!I$12*List!$G2451)+Reference!I$13</f>
        <v>2304.5027038039079</v>
      </c>
      <c r="P2451" s="36">
        <f>(Reference!J$12*List!$G2451)+Reference!J$13</f>
        <v>2667.8235149552575</v>
      </c>
      <c r="Q2451" s="36">
        <f>(Reference!K$12*List!$G2451)+Reference!K$13</f>
        <v>2752.3665019389291</v>
      </c>
      <c r="R2451" s="36">
        <f>(Reference!L$12*List!$G2451)+Reference!L$13</f>
        <v>2969.6098735551996</v>
      </c>
      <c r="S2451" s="36">
        <f>(Reference!M$12*List!$G2451)+Reference!M$13</f>
        <v>3548.0337275384227</v>
      </c>
      <c r="T2451" s="36">
        <f>(Reference!N$12*List!$G2451)+Reference!N$13</f>
        <v>14312.282266465802</v>
      </c>
      <c r="U2451" s="12">
        <f>(Reference!O$12*List!$G2451)+Reference!O$13</f>
        <v>531.96801771789137</v>
      </c>
      <c r="V2451" s="12">
        <f>(Reference!P$12*List!$G2451)+Reference!P$13</f>
        <v>749.59129769339256</v>
      </c>
      <c r="W2451" s="12">
        <f>(Reference!Q$12*List!$G2451)+Reference!Q$13</f>
        <v>374.79564884669628</v>
      </c>
      <c r="X2451" s="54"/>
      <c r="Y2451" s="1" t="str">
        <f t="shared" si="77"/>
        <v>Greenwood County, South Carolina</v>
      </c>
      <c r="Z2451" s="41" t="s">
        <v>1234</v>
      </c>
      <c r="AA2451" s="40" t="s">
        <v>2225</v>
      </c>
      <c r="AB2451" s="44" t="s">
        <v>2002</v>
      </c>
      <c r="AC2451" s="63"/>
      <c r="AD2451" s="57">
        <f t="shared" si="76"/>
        <v>0.81500000000000006</v>
      </c>
    </row>
    <row r="2452" spans="1:30" x14ac:dyDescent="0.3">
      <c r="A2452" s="47">
        <v>42240</v>
      </c>
      <c r="B2452" s="19">
        <v>99942</v>
      </c>
      <c r="C2452" s="49" t="s">
        <v>2002</v>
      </c>
      <c r="D2452" s="41" t="s">
        <v>1712</v>
      </c>
      <c r="E2452" s="44" t="s">
        <v>2002</v>
      </c>
      <c r="F2452" s="18" t="s">
        <v>7</v>
      </c>
      <c r="G2452" s="16">
        <v>0.81500000000000006</v>
      </c>
      <c r="H2452" s="36">
        <f>(Reference!B$12*List!$G2452)+Reference!B$13</f>
        <v>819.64960962865939</v>
      </c>
      <c r="I2452" s="36">
        <f>(Reference!C$12*List!$G2452)+Reference!C$13</f>
        <v>1223.1015854874479</v>
      </c>
      <c r="J2452" s="36">
        <f>(Reference!D$12*List!$G2452)+Reference!D$13</f>
        <v>1463.8885737320827</v>
      </c>
      <c r="K2452" s="36">
        <f>(Reference!E$12*List!$G2452)+Reference!E$13</f>
        <v>1810.6218368043571</v>
      </c>
      <c r="L2452" s="36">
        <f>(Reference!F$12*List!$G2452)+Reference!F$13</f>
        <v>1886.0684264543427</v>
      </c>
      <c r="M2452" s="36">
        <f>(Reference!G$12*List!$G2452)+Reference!G$13</f>
        <v>2135.9518120326638</v>
      </c>
      <c r="N2452" s="36">
        <f>(Reference!H$12*List!$G2452)+Reference!H$13</f>
        <v>2217.2843058397402</v>
      </c>
      <c r="O2452" s="36">
        <f>(Reference!I$12*List!$G2452)+Reference!I$13</f>
        <v>2304.5027038039079</v>
      </c>
      <c r="P2452" s="36">
        <f>(Reference!J$12*List!$G2452)+Reference!J$13</f>
        <v>2667.8235149552575</v>
      </c>
      <c r="Q2452" s="36">
        <f>(Reference!K$12*List!$G2452)+Reference!K$13</f>
        <v>2752.3665019389291</v>
      </c>
      <c r="R2452" s="36">
        <f>(Reference!L$12*List!$G2452)+Reference!L$13</f>
        <v>2969.6098735551996</v>
      </c>
      <c r="S2452" s="36">
        <f>(Reference!M$12*List!$G2452)+Reference!M$13</f>
        <v>3548.0337275384227</v>
      </c>
      <c r="T2452" s="36">
        <f>(Reference!N$12*List!$G2452)+Reference!N$13</f>
        <v>14312.282266465802</v>
      </c>
      <c r="U2452" s="12">
        <f>(Reference!O$12*List!$G2452)+Reference!O$13</f>
        <v>531.96801771789137</v>
      </c>
      <c r="V2452" s="12">
        <f>(Reference!P$12*List!$G2452)+Reference!P$13</f>
        <v>749.59129769339256</v>
      </c>
      <c r="W2452" s="12">
        <f>(Reference!Q$12*List!$G2452)+Reference!Q$13</f>
        <v>374.79564884669628</v>
      </c>
      <c r="X2452" s="54"/>
      <c r="Y2452" s="1" t="str">
        <f t="shared" si="77"/>
        <v>Hampton County, South Carolina</v>
      </c>
      <c r="Z2452" s="41" t="s">
        <v>1712</v>
      </c>
      <c r="AA2452" s="40" t="s">
        <v>2225</v>
      </c>
      <c r="AB2452" s="44" t="s">
        <v>2002</v>
      </c>
      <c r="AC2452" s="63"/>
      <c r="AD2452" s="57">
        <f t="shared" si="76"/>
        <v>0.81500000000000006</v>
      </c>
    </row>
    <row r="2453" spans="1:30" x14ac:dyDescent="0.3">
      <c r="A2453" s="47">
        <v>42250</v>
      </c>
      <c r="B2453" s="28">
        <v>34820</v>
      </c>
      <c r="C2453" s="49" t="s">
        <v>2489</v>
      </c>
      <c r="D2453" s="40" t="s">
        <v>670</v>
      </c>
      <c r="E2453" s="43" t="s">
        <v>2002</v>
      </c>
      <c r="F2453" s="18" t="s">
        <v>6</v>
      </c>
      <c r="G2453" s="10">
        <v>0.8468</v>
      </c>
      <c r="H2453" s="36">
        <f>(Reference!B$12*List!$G2453)+Reference!B$13</f>
        <v>843.59928837103485</v>
      </c>
      <c r="I2453" s="36">
        <f>(Reference!C$12*List!$G2453)+Reference!C$13</f>
        <v>1258.8398932931277</v>
      </c>
      <c r="J2453" s="36">
        <f>(Reference!D$12*List!$G2453)+Reference!D$13</f>
        <v>1506.6625354880107</v>
      </c>
      <c r="K2453" s="36">
        <f>(Reference!E$12*List!$G2453)+Reference!E$13</f>
        <v>1863.5271402486421</v>
      </c>
      <c r="L2453" s="36">
        <f>(Reference!F$12*List!$G2453)+Reference!F$13</f>
        <v>1941.1782348030388</v>
      </c>
      <c r="M2453" s="36">
        <f>(Reference!G$12*List!$G2453)+Reference!G$13</f>
        <v>2198.3630657030617</v>
      </c>
      <c r="N2453" s="36">
        <f>(Reference!H$12*List!$G2453)+Reference!H$13</f>
        <v>2282.0720470666665</v>
      </c>
      <c r="O2453" s="36">
        <f>(Reference!I$12*List!$G2453)+Reference!I$13</f>
        <v>2371.8389152394793</v>
      </c>
      <c r="P2453" s="36">
        <f>(Reference!J$12*List!$G2453)+Reference!J$13</f>
        <v>2745.7757464624251</v>
      </c>
      <c r="Q2453" s="36">
        <f>(Reference!K$12*List!$G2453)+Reference!K$13</f>
        <v>2832.7890297219619</v>
      </c>
      <c r="R2453" s="36">
        <f>(Reference!L$12*List!$G2453)+Reference!L$13</f>
        <v>3056.3801246800122</v>
      </c>
      <c r="S2453" s="36">
        <f>(Reference!M$12*List!$G2453)+Reference!M$13</f>
        <v>3651.7051829303859</v>
      </c>
      <c r="T2453" s="36">
        <f>(Reference!N$12*List!$G2453)+Reference!N$13</f>
        <v>14730.478723006963</v>
      </c>
      <c r="U2453" s="12">
        <f>(Reference!O$12*List!$G2453)+Reference!O$13</f>
        <v>547.51180981624157</v>
      </c>
      <c r="V2453" s="12">
        <f>(Reference!P$12*List!$G2453)+Reference!P$13</f>
        <v>771.4939138319769</v>
      </c>
      <c r="W2453" s="12">
        <f>(Reference!Q$12*List!$G2453)+Reference!Q$13</f>
        <v>385.74695691598845</v>
      </c>
      <c r="X2453" s="54"/>
      <c r="Y2453" s="1" t="str">
        <f t="shared" si="77"/>
        <v>Horry County, South Carolina</v>
      </c>
      <c r="Z2453" s="40" t="s">
        <v>670</v>
      </c>
      <c r="AA2453" s="40" t="s">
        <v>2225</v>
      </c>
      <c r="AB2453" s="43" t="s">
        <v>2002</v>
      </c>
      <c r="AC2453" s="62"/>
      <c r="AD2453" s="57">
        <f t="shared" si="76"/>
        <v>0.8468</v>
      </c>
    </row>
    <row r="2454" spans="1:30" x14ac:dyDescent="0.3">
      <c r="A2454" s="47">
        <v>42260</v>
      </c>
      <c r="B2454" s="28">
        <v>25940</v>
      </c>
      <c r="C2454" s="49" t="s">
        <v>2550</v>
      </c>
      <c r="D2454" s="40" t="s">
        <v>198</v>
      </c>
      <c r="E2454" s="43" t="s">
        <v>2002</v>
      </c>
      <c r="F2454" s="18" t="s">
        <v>6</v>
      </c>
      <c r="G2454" s="10">
        <v>0.81079999999999997</v>
      </c>
      <c r="H2454" s="36">
        <f>(Reference!B$12*List!$G2454)+Reference!B$13</f>
        <v>816.48644451174187</v>
      </c>
      <c r="I2454" s="36">
        <f>(Reference!C$12*List!$G2454)+Reference!C$13</f>
        <v>1218.3814316263201</v>
      </c>
      <c r="J2454" s="36">
        <f>(Reference!D$12*List!$G2454)+Reference!D$13</f>
        <v>1458.2391825567713</v>
      </c>
      <c r="K2454" s="36">
        <f>(Reference!E$12*List!$G2454)+Reference!E$13</f>
        <v>1803.6343438966212</v>
      </c>
      <c r="L2454" s="36">
        <f>(Reference!F$12*List!$G2454)+Reference!F$13</f>
        <v>1878.7897725214959</v>
      </c>
      <c r="M2454" s="36">
        <f>(Reference!G$12*List!$G2454)+Reference!G$13</f>
        <v>2127.7088162648752</v>
      </c>
      <c r="N2454" s="36">
        <f>(Reference!H$12*List!$G2454)+Reference!H$13</f>
        <v>2208.7274343569384</v>
      </c>
      <c r="O2454" s="36">
        <f>(Reference!I$12*List!$G2454)+Reference!I$13</f>
        <v>2295.6092419161905</v>
      </c>
      <c r="P2454" s="36">
        <f>(Reference!J$12*List!$G2454)+Reference!J$13</f>
        <v>2657.5279372090272</v>
      </c>
      <c r="Q2454" s="36">
        <f>(Reference!K$12*List!$G2454)+Reference!K$13</f>
        <v>2741.7446586468304</v>
      </c>
      <c r="R2454" s="36">
        <f>(Reference!L$12*List!$G2454)+Reference!L$13</f>
        <v>2958.1496517085261</v>
      </c>
      <c r="S2454" s="36">
        <f>(Reference!M$12*List!$G2454)+Reference!M$13</f>
        <v>3534.3412711658989</v>
      </c>
      <c r="T2454" s="36">
        <f>(Reference!N$12*List!$G2454)+Reference!N$13</f>
        <v>14257.048772205646</v>
      </c>
      <c r="U2454" s="12">
        <f>(Reference!O$12*List!$G2454)+Reference!O$13</f>
        <v>529.91506404452434</v>
      </c>
      <c r="V2454" s="12">
        <f>(Reference!P$12*List!$G2454)+Reference!P$13</f>
        <v>746.69849933546629</v>
      </c>
      <c r="W2454" s="12">
        <f>(Reference!Q$12*List!$G2454)+Reference!Q$13</f>
        <v>373.34924966773315</v>
      </c>
      <c r="X2454" s="54"/>
      <c r="Y2454" s="1" t="str">
        <f t="shared" si="77"/>
        <v>Jasper County, South Carolina</v>
      </c>
      <c r="Z2454" s="40" t="s">
        <v>198</v>
      </c>
      <c r="AA2454" s="40" t="s">
        <v>2225</v>
      </c>
      <c r="AB2454" s="43" t="s">
        <v>2002</v>
      </c>
      <c r="AC2454" s="62"/>
      <c r="AD2454" s="57">
        <f t="shared" si="76"/>
        <v>0.81079999999999997</v>
      </c>
    </row>
    <row r="2455" spans="1:30" x14ac:dyDescent="0.3">
      <c r="A2455" s="47">
        <v>42270</v>
      </c>
      <c r="B2455" s="28">
        <v>17900</v>
      </c>
      <c r="C2455" s="49" t="s">
        <v>2450</v>
      </c>
      <c r="D2455" s="40" t="s">
        <v>671</v>
      </c>
      <c r="E2455" s="43" t="s">
        <v>2002</v>
      </c>
      <c r="F2455" s="18" t="s">
        <v>6</v>
      </c>
      <c r="G2455" s="10">
        <v>0.8296</v>
      </c>
      <c r="H2455" s="36">
        <f>(Reference!B$12*List!$G2455)+Reference!B$13</f>
        <v>830.64537408270598</v>
      </c>
      <c r="I2455" s="36">
        <f>(Reference!C$12*List!$G2455)+Reference!C$13</f>
        <v>1239.5097393856531</v>
      </c>
      <c r="J2455" s="36">
        <f>(Reference!D$12*List!$G2455)+Reference!D$13</f>
        <v>1483.5269335319742</v>
      </c>
      <c r="K2455" s="36">
        <f>(Reference!E$12*List!$G2455)+Reference!E$13</f>
        <v>1834.9116931026765</v>
      </c>
      <c r="L2455" s="36">
        <f>(Reference!F$12*List!$G2455)+Reference!F$13</f>
        <v>1911.3704139351905</v>
      </c>
      <c r="M2455" s="36">
        <f>(Reference!G$12*List!$G2455)+Reference!G$13</f>
        <v>2164.6060354159281</v>
      </c>
      <c r="N2455" s="36">
        <f>(Reference!H$12*List!$G2455)+Reference!H$13</f>
        <v>2247.0296209942408</v>
      </c>
      <c r="O2455" s="36">
        <f>(Reference!I$12*List!$G2455)+Reference!I$13</f>
        <v>2335.4180713183523</v>
      </c>
      <c r="P2455" s="36">
        <f>(Reference!J$12*List!$G2455)+Reference!J$13</f>
        <v>2703.6129042635794</v>
      </c>
      <c r="Q2455" s="36">
        <f>(Reference!K$12*List!$G2455)+Reference!K$13</f>
        <v>2789.2900524305105</v>
      </c>
      <c r="R2455" s="36">
        <f>(Reference!L$12*List!$G2455)+Reference!L$13</f>
        <v>3009.4477875936354</v>
      </c>
      <c r="S2455" s="36">
        <f>(Reference!M$12*List!$G2455)+Reference!M$13</f>
        <v>3595.6313139762424</v>
      </c>
      <c r="T2455" s="36">
        <f>(Reference!N$12*List!$G2455)+Reference!N$13</f>
        <v>14504.28441317967</v>
      </c>
      <c r="U2455" s="12">
        <f>(Reference!O$12*List!$G2455)+Reference!O$13</f>
        <v>539.10447572531007</v>
      </c>
      <c r="V2455" s="12">
        <f>(Reference!P$12*List!$G2455)+Reference!P$13</f>
        <v>759.64721579475531</v>
      </c>
      <c r="W2455" s="12">
        <f>(Reference!Q$12*List!$G2455)+Reference!Q$13</f>
        <v>379.82360789737766</v>
      </c>
      <c r="X2455" s="54"/>
      <c r="Y2455" s="1" t="str">
        <f t="shared" si="77"/>
        <v>Kershaw County, South Carolina</v>
      </c>
      <c r="Z2455" s="40" t="s">
        <v>671</v>
      </c>
      <c r="AA2455" s="40" t="s">
        <v>2225</v>
      </c>
      <c r="AB2455" s="43" t="s">
        <v>2002</v>
      </c>
      <c r="AC2455" s="62"/>
      <c r="AD2455" s="57">
        <f t="shared" si="76"/>
        <v>0.8296</v>
      </c>
    </row>
    <row r="2456" spans="1:30" x14ac:dyDescent="0.3">
      <c r="A2456" s="47">
        <v>42280</v>
      </c>
      <c r="B2456" s="28">
        <v>16740</v>
      </c>
      <c r="C2456" s="49" t="s">
        <v>2491</v>
      </c>
      <c r="D2456" s="40" t="s">
        <v>457</v>
      </c>
      <c r="E2456" s="43" t="s">
        <v>2002</v>
      </c>
      <c r="F2456" s="18" t="s">
        <v>6</v>
      </c>
      <c r="G2456" s="10">
        <v>0.93969999999999998</v>
      </c>
      <c r="H2456" s="36">
        <f>(Reference!B$12*List!$G2456)+Reference!B$13</f>
        <v>913.56548821904357</v>
      </c>
      <c r="I2456" s="36">
        <f>(Reference!C$12*List!$G2456)+Reference!C$13</f>
        <v>1363.2452013166394</v>
      </c>
      <c r="J2456" s="36">
        <f>(Reference!D$12*List!$G2456)+Reference!D$13</f>
        <v>1631.6216879133474</v>
      </c>
      <c r="K2456" s="36">
        <f>(Reference!E$12*List!$G2456)+Reference!E$13</f>
        <v>2018.083828612607</v>
      </c>
      <c r="L2456" s="36">
        <f>(Reference!F$12*List!$G2456)+Reference!F$13</f>
        <v>2102.1751277462427</v>
      </c>
      <c r="M2456" s="36">
        <f>(Reference!G$12*List!$G2456)+Reference!G$13</f>
        <v>2380.6902816143815</v>
      </c>
      <c r="N2456" s="36">
        <f>(Reference!H$12*List!$G2456)+Reference!H$13</f>
        <v>2471.341894864825</v>
      </c>
      <c r="O2456" s="36">
        <f>(Reference!I$12*List!$G2456)+Reference!I$13</f>
        <v>2568.5538222320765</v>
      </c>
      <c r="P2456" s="36">
        <f>(Reference!J$12*List!$G2456)+Reference!J$13</f>
        <v>2973.5041208968878</v>
      </c>
      <c r="Q2456" s="36">
        <f>(Reference!K$12*List!$G2456)+Reference!K$13</f>
        <v>3067.7340873019548</v>
      </c>
      <c r="R2456" s="36">
        <f>(Reference!L$12*List!$G2456)+Reference!L$13</f>
        <v>3309.8693174314294</v>
      </c>
      <c r="S2456" s="36">
        <f>(Reference!M$12*List!$G2456)+Reference!M$13</f>
        <v>3954.5692774559657</v>
      </c>
      <c r="T2456" s="36">
        <f>(Reference!N$12*List!$G2456)+Reference!N$13</f>
        <v>15952.191012713694</v>
      </c>
      <c r="U2456" s="12">
        <f>(Reference!O$12*List!$G2456)+Reference!O$13</f>
        <v>592.92118987714525</v>
      </c>
      <c r="V2456" s="12">
        <f>(Reference!P$12*List!$G2456)+Reference!P$13</f>
        <v>835.47985846325014</v>
      </c>
      <c r="W2456" s="12">
        <f>(Reference!Q$12*List!$G2456)+Reference!Q$13</f>
        <v>417.73992923162507</v>
      </c>
      <c r="X2456" s="54"/>
      <c r="Y2456" s="1" t="str">
        <f t="shared" si="77"/>
        <v>Lancaster County, South Carolina</v>
      </c>
      <c r="Z2456" s="40" t="s">
        <v>457</v>
      </c>
      <c r="AA2456" s="40" t="s">
        <v>2225</v>
      </c>
      <c r="AB2456" s="43" t="s">
        <v>2002</v>
      </c>
      <c r="AC2456" s="62"/>
      <c r="AD2456" s="57">
        <f t="shared" si="76"/>
        <v>0.93969999999999998</v>
      </c>
    </row>
    <row r="2457" spans="1:30" x14ac:dyDescent="0.3">
      <c r="A2457" s="47">
        <v>42290</v>
      </c>
      <c r="B2457" s="28">
        <v>24860</v>
      </c>
      <c r="C2457" s="49" t="s">
        <v>2549</v>
      </c>
      <c r="D2457" s="40" t="s">
        <v>672</v>
      </c>
      <c r="E2457" s="43" t="s">
        <v>2002</v>
      </c>
      <c r="F2457" s="18" t="s">
        <v>6</v>
      </c>
      <c r="G2457" s="10">
        <v>0.89729999999999999</v>
      </c>
      <c r="H2457" s="36">
        <f>(Reference!B$12*List!$G2457)+Reference!B$13</f>
        <v>881.63258322920967</v>
      </c>
      <c r="I2457" s="36">
        <f>(Reference!C$12*List!$G2457)+Reference!C$13</f>
        <v>1315.5941242423992</v>
      </c>
      <c r="J2457" s="36">
        <f>(Reference!D$12*List!$G2457)+Reference!D$13</f>
        <v>1574.5897389054435</v>
      </c>
      <c r="K2457" s="36">
        <f>(Reference!E$12*List!$G2457)+Reference!E$13</f>
        <v>1947.5434240202269</v>
      </c>
      <c r="L2457" s="36">
        <f>(Reference!F$12*List!$G2457)+Reference!F$13</f>
        <v>2028.6953832813142</v>
      </c>
      <c r="M2457" s="36">
        <f>(Reference!G$12*List!$G2457)+Reference!G$13</f>
        <v>2297.4752767205173</v>
      </c>
      <c r="N2457" s="36">
        <f>(Reference!H$12*List!$G2457)+Reference!H$13</f>
        <v>2384.9582398955899</v>
      </c>
      <c r="O2457" s="36">
        <f>(Reference!I$12*List!$G2457)+Reference!I$13</f>
        <v>2478.7722069846477</v>
      </c>
      <c r="P2457" s="36">
        <f>(Reference!J$12*List!$G2457)+Reference!J$13</f>
        <v>2869.5678122206637</v>
      </c>
      <c r="Q2457" s="36">
        <f>(Reference!K$12*List!$G2457)+Reference!K$13</f>
        <v>2960.5040502579104</v>
      </c>
      <c r="R2457" s="36">
        <f>(Reference!L$12*List!$G2457)+Reference!L$13</f>
        <v>3194.1756492650129</v>
      </c>
      <c r="S2457" s="36">
        <f>(Reference!M$12*List!$G2457)+Reference!M$13</f>
        <v>3816.3406702666807</v>
      </c>
      <c r="T2457" s="36">
        <f>(Reference!N$12*List!$G2457)+Reference!N$13</f>
        <v>15394.595737325479</v>
      </c>
      <c r="U2457" s="12">
        <f>(Reference!O$12*List!$G2457)+Reference!O$13</f>
        <v>572.19613374601158</v>
      </c>
      <c r="V2457" s="12">
        <f>(Reference!P$12*List!$G2457)+Reference!P$13</f>
        <v>806.27637027847095</v>
      </c>
      <c r="W2457" s="12">
        <f>(Reference!Q$12*List!$G2457)+Reference!Q$13</f>
        <v>403.13818513923547</v>
      </c>
      <c r="X2457" s="54"/>
      <c r="Y2457" s="1" t="str">
        <f t="shared" si="77"/>
        <v>Laurens County, South Carolina</v>
      </c>
      <c r="Z2457" s="40" t="s">
        <v>672</v>
      </c>
      <c r="AA2457" s="40" t="s">
        <v>2225</v>
      </c>
      <c r="AB2457" s="43" t="s">
        <v>2002</v>
      </c>
      <c r="AC2457" s="62"/>
      <c r="AD2457" s="57">
        <f t="shared" si="76"/>
        <v>0.89729999999999999</v>
      </c>
    </row>
    <row r="2458" spans="1:30" x14ac:dyDescent="0.3">
      <c r="A2458" s="47">
        <v>42300</v>
      </c>
      <c r="B2458" s="19">
        <v>99942</v>
      </c>
      <c r="C2458" s="49" t="s">
        <v>2002</v>
      </c>
      <c r="D2458" s="41" t="s">
        <v>28</v>
      </c>
      <c r="E2458" s="44" t="s">
        <v>2002</v>
      </c>
      <c r="F2458" s="18" t="s">
        <v>7</v>
      </c>
      <c r="G2458" s="16">
        <v>0.81500000000000006</v>
      </c>
      <c r="H2458" s="36">
        <f>(Reference!B$12*List!$G2458)+Reference!B$13</f>
        <v>819.64960962865939</v>
      </c>
      <c r="I2458" s="36">
        <f>(Reference!C$12*List!$G2458)+Reference!C$13</f>
        <v>1223.1015854874479</v>
      </c>
      <c r="J2458" s="36">
        <f>(Reference!D$12*List!$G2458)+Reference!D$13</f>
        <v>1463.8885737320827</v>
      </c>
      <c r="K2458" s="36">
        <f>(Reference!E$12*List!$G2458)+Reference!E$13</f>
        <v>1810.6218368043571</v>
      </c>
      <c r="L2458" s="36">
        <f>(Reference!F$12*List!$G2458)+Reference!F$13</f>
        <v>1886.0684264543427</v>
      </c>
      <c r="M2458" s="36">
        <f>(Reference!G$12*List!$G2458)+Reference!G$13</f>
        <v>2135.9518120326638</v>
      </c>
      <c r="N2458" s="36">
        <f>(Reference!H$12*List!$G2458)+Reference!H$13</f>
        <v>2217.2843058397402</v>
      </c>
      <c r="O2458" s="36">
        <f>(Reference!I$12*List!$G2458)+Reference!I$13</f>
        <v>2304.5027038039079</v>
      </c>
      <c r="P2458" s="36">
        <f>(Reference!J$12*List!$G2458)+Reference!J$13</f>
        <v>2667.8235149552575</v>
      </c>
      <c r="Q2458" s="36">
        <f>(Reference!K$12*List!$G2458)+Reference!K$13</f>
        <v>2752.3665019389291</v>
      </c>
      <c r="R2458" s="36">
        <f>(Reference!L$12*List!$G2458)+Reference!L$13</f>
        <v>2969.6098735551996</v>
      </c>
      <c r="S2458" s="36">
        <f>(Reference!M$12*List!$G2458)+Reference!M$13</f>
        <v>3548.0337275384227</v>
      </c>
      <c r="T2458" s="36">
        <f>(Reference!N$12*List!$G2458)+Reference!N$13</f>
        <v>14312.282266465802</v>
      </c>
      <c r="U2458" s="12">
        <f>(Reference!O$12*List!$G2458)+Reference!O$13</f>
        <v>531.96801771789137</v>
      </c>
      <c r="V2458" s="12">
        <f>(Reference!P$12*List!$G2458)+Reference!P$13</f>
        <v>749.59129769339256</v>
      </c>
      <c r="W2458" s="12">
        <f>(Reference!Q$12*List!$G2458)+Reference!Q$13</f>
        <v>374.79564884669628</v>
      </c>
      <c r="X2458" s="54"/>
      <c r="Y2458" s="1" t="str">
        <f t="shared" si="77"/>
        <v>Lee County, South Carolina</v>
      </c>
      <c r="Z2458" s="41" t="s">
        <v>28</v>
      </c>
      <c r="AA2458" s="40" t="s">
        <v>2225</v>
      </c>
      <c r="AB2458" s="44" t="s">
        <v>2002</v>
      </c>
      <c r="AC2458" s="63"/>
      <c r="AD2458" s="57">
        <f t="shared" si="76"/>
        <v>0.81500000000000006</v>
      </c>
    </row>
    <row r="2459" spans="1:30" x14ac:dyDescent="0.3">
      <c r="A2459" s="47">
        <v>42310</v>
      </c>
      <c r="B2459" s="28">
        <v>17900</v>
      </c>
      <c r="C2459" s="49" t="s">
        <v>2450</v>
      </c>
      <c r="D2459" s="40" t="s">
        <v>673</v>
      </c>
      <c r="E2459" s="43" t="s">
        <v>2002</v>
      </c>
      <c r="F2459" s="18" t="s">
        <v>6</v>
      </c>
      <c r="G2459" s="10">
        <v>0.8296</v>
      </c>
      <c r="H2459" s="36">
        <f>(Reference!B$12*List!$G2459)+Reference!B$13</f>
        <v>830.64537408270598</v>
      </c>
      <c r="I2459" s="36">
        <f>(Reference!C$12*List!$G2459)+Reference!C$13</f>
        <v>1239.5097393856531</v>
      </c>
      <c r="J2459" s="36">
        <f>(Reference!D$12*List!$G2459)+Reference!D$13</f>
        <v>1483.5269335319742</v>
      </c>
      <c r="K2459" s="36">
        <f>(Reference!E$12*List!$G2459)+Reference!E$13</f>
        <v>1834.9116931026765</v>
      </c>
      <c r="L2459" s="36">
        <f>(Reference!F$12*List!$G2459)+Reference!F$13</f>
        <v>1911.3704139351905</v>
      </c>
      <c r="M2459" s="36">
        <f>(Reference!G$12*List!$G2459)+Reference!G$13</f>
        <v>2164.6060354159281</v>
      </c>
      <c r="N2459" s="36">
        <f>(Reference!H$12*List!$G2459)+Reference!H$13</f>
        <v>2247.0296209942408</v>
      </c>
      <c r="O2459" s="36">
        <f>(Reference!I$12*List!$G2459)+Reference!I$13</f>
        <v>2335.4180713183523</v>
      </c>
      <c r="P2459" s="36">
        <f>(Reference!J$12*List!$G2459)+Reference!J$13</f>
        <v>2703.6129042635794</v>
      </c>
      <c r="Q2459" s="36">
        <f>(Reference!K$12*List!$G2459)+Reference!K$13</f>
        <v>2789.2900524305105</v>
      </c>
      <c r="R2459" s="36">
        <f>(Reference!L$12*List!$G2459)+Reference!L$13</f>
        <v>3009.4477875936354</v>
      </c>
      <c r="S2459" s="36">
        <f>(Reference!M$12*List!$G2459)+Reference!M$13</f>
        <v>3595.6313139762424</v>
      </c>
      <c r="T2459" s="36">
        <f>(Reference!N$12*List!$G2459)+Reference!N$13</f>
        <v>14504.28441317967</v>
      </c>
      <c r="U2459" s="12">
        <f>(Reference!O$12*List!$G2459)+Reference!O$13</f>
        <v>539.10447572531007</v>
      </c>
      <c r="V2459" s="12">
        <f>(Reference!P$12*List!$G2459)+Reference!P$13</f>
        <v>759.64721579475531</v>
      </c>
      <c r="W2459" s="12">
        <f>(Reference!Q$12*List!$G2459)+Reference!Q$13</f>
        <v>379.82360789737766</v>
      </c>
      <c r="X2459" s="54"/>
      <c r="Y2459" s="1" t="str">
        <f t="shared" si="77"/>
        <v>Lexington County, South Carolina</v>
      </c>
      <c r="Z2459" s="40" t="s">
        <v>673</v>
      </c>
      <c r="AA2459" s="40" t="s">
        <v>2225</v>
      </c>
      <c r="AB2459" s="43" t="s">
        <v>2002</v>
      </c>
      <c r="AC2459" s="62"/>
      <c r="AD2459" s="57">
        <f t="shared" si="76"/>
        <v>0.8296</v>
      </c>
    </row>
    <row r="2460" spans="1:30" x14ac:dyDescent="0.3">
      <c r="A2460" s="47">
        <v>42330</v>
      </c>
      <c r="B2460" s="19">
        <v>99942</v>
      </c>
      <c r="C2460" s="49" t="s">
        <v>2002</v>
      </c>
      <c r="D2460" s="41" t="s">
        <v>149</v>
      </c>
      <c r="E2460" s="44" t="s">
        <v>2002</v>
      </c>
      <c r="F2460" s="18" t="s">
        <v>7</v>
      </c>
      <c r="G2460" s="16">
        <v>0.81500000000000006</v>
      </c>
      <c r="H2460" s="36">
        <f>(Reference!B$12*List!$G2460)+Reference!B$13</f>
        <v>819.64960962865939</v>
      </c>
      <c r="I2460" s="36">
        <f>(Reference!C$12*List!$G2460)+Reference!C$13</f>
        <v>1223.1015854874479</v>
      </c>
      <c r="J2460" s="36">
        <f>(Reference!D$12*List!$G2460)+Reference!D$13</f>
        <v>1463.8885737320827</v>
      </c>
      <c r="K2460" s="36">
        <f>(Reference!E$12*List!$G2460)+Reference!E$13</f>
        <v>1810.6218368043571</v>
      </c>
      <c r="L2460" s="36">
        <f>(Reference!F$12*List!$G2460)+Reference!F$13</f>
        <v>1886.0684264543427</v>
      </c>
      <c r="M2460" s="36">
        <f>(Reference!G$12*List!$G2460)+Reference!G$13</f>
        <v>2135.9518120326638</v>
      </c>
      <c r="N2460" s="36">
        <f>(Reference!H$12*List!$G2460)+Reference!H$13</f>
        <v>2217.2843058397402</v>
      </c>
      <c r="O2460" s="36">
        <f>(Reference!I$12*List!$G2460)+Reference!I$13</f>
        <v>2304.5027038039079</v>
      </c>
      <c r="P2460" s="36">
        <f>(Reference!J$12*List!$G2460)+Reference!J$13</f>
        <v>2667.8235149552575</v>
      </c>
      <c r="Q2460" s="36">
        <f>(Reference!K$12*List!$G2460)+Reference!K$13</f>
        <v>2752.3665019389291</v>
      </c>
      <c r="R2460" s="36">
        <f>(Reference!L$12*List!$G2460)+Reference!L$13</f>
        <v>2969.6098735551996</v>
      </c>
      <c r="S2460" s="36">
        <f>(Reference!M$12*List!$G2460)+Reference!M$13</f>
        <v>3548.0337275384227</v>
      </c>
      <c r="T2460" s="36">
        <f>(Reference!N$12*List!$G2460)+Reference!N$13</f>
        <v>14312.282266465802</v>
      </c>
      <c r="U2460" s="12">
        <f>(Reference!O$12*List!$G2460)+Reference!O$13</f>
        <v>531.96801771789137</v>
      </c>
      <c r="V2460" s="12">
        <f>(Reference!P$12*List!$G2460)+Reference!P$13</f>
        <v>749.59129769339256</v>
      </c>
      <c r="W2460" s="12">
        <f>(Reference!Q$12*List!$G2460)+Reference!Q$13</f>
        <v>374.79564884669628</v>
      </c>
      <c r="X2460" s="54"/>
      <c r="Y2460" s="1" t="str">
        <f t="shared" si="77"/>
        <v>Marion County, South Carolina</v>
      </c>
      <c r="Z2460" s="41" t="s">
        <v>149</v>
      </c>
      <c r="AA2460" s="40" t="s">
        <v>2225</v>
      </c>
      <c r="AB2460" s="44" t="s">
        <v>2002</v>
      </c>
      <c r="AC2460" s="63"/>
      <c r="AD2460" s="57">
        <f t="shared" si="76"/>
        <v>0.81500000000000006</v>
      </c>
    </row>
    <row r="2461" spans="1:30" x14ac:dyDescent="0.3">
      <c r="A2461" s="47">
        <v>42340</v>
      </c>
      <c r="B2461" s="19">
        <v>99942</v>
      </c>
      <c r="C2461" s="49" t="s">
        <v>2002</v>
      </c>
      <c r="D2461" s="41" t="s">
        <v>1714</v>
      </c>
      <c r="E2461" s="44" t="s">
        <v>2002</v>
      </c>
      <c r="F2461" s="18" t="s">
        <v>7</v>
      </c>
      <c r="G2461" s="16">
        <v>0.81500000000000006</v>
      </c>
      <c r="H2461" s="36">
        <f>(Reference!B$12*List!$G2461)+Reference!B$13</f>
        <v>819.64960962865939</v>
      </c>
      <c r="I2461" s="36">
        <f>(Reference!C$12*List!$G2461)+Reference!C$13</f>
        <v>1223.1015854874479</v>
      </c>
      <c r="J2461" s="36">
        <f>(Reference!D$12*List!$G2461)+Reference!D$13</f>
        <v>1463.8885737320827</v>
      </c>
      <c r="K2461" s="36">
        <f>(Reference!E$12*List!$G2461)+Reference!E$13</f>
        <v>1810.6218368043571</v>
      </c>
      <c r="L2461" s="36">
        <f>(Reference!F$12*List!$G2461)+Reference!F$13</f>
        <v>1886.0684264543427</v>
      </c>
      <c r="M2461" s="36">
        <f>(Reference!G$12*List!$G2461)+Reference!G$13</f>
        <v>2135.9518120326638</v>
      </c>
      <c r="N2461" s="36">
        <f>(Reference!H$12*List!$G2461)+Reference!H$13</f>
        <v>2217.2843058397402</v>
      </c>
      <c r="O2461" s="36">
        <f>(Reference!I$12*List!$G2461)+Reference!I$13</f>
        <v>2304.5027038039079</v>
      </c>
      <c r="P2461" s="36">
        <f>(Reference!J$12*List!$G2461)+Reference!J$13</f>
        <v>2667.8235149552575</v>
      </c>
      <c r="Q2461" s="36">
        <f>(Reference!K$12*List!$G2461)+Reference!K$13</f>
        <v>2752.3665019389291</v>
      </c>
      <c r="R2461" s="36">
        <f>(Reference!L$12*List!$G2461)+Reference!L$13</f>
        <v>2969.6098735551996</v>
      </c>
      <c r="S2461" s="36">
        <f>(Reference!M$12*List!$G2461)+Reference!M$13</f>
        <v>3548.0337275384227</v>
      </c>
      <c r="T2461" s="36">
        <f>(Reference!N$12*List!$G2461)+Reference!N$13</f>
        <v>14312.282266465802</v>
      </c>
      <c r="U2461" s="12">
        <f>(Reference!O$12*List!$G2461)+Reference!O$13</f>
        <v>531.96801771789137</v>
      </c>
      <c r="V2461" s="12">
        <f>(Reference!P$12*List!$G2461)+Reference!P$13</f>
        <v>749.59129769339256</v>
      </c>
      <c r="W2461" s="12">
        <f>(Reference!Q$12*List!$G2461)+Reference!Q$13</f>
        <v>374.79564884669628</v>
      </c>
      <c r="X2461" s="54"/>
      <c r="Y2461" s="1" t="str">
        <f t="shared" si="77"/>
        <v>Marlboro County, South Carolina</v>
      </c>
      <c r="Z2461" s="41" t="s">
        <v>1714</v>
      </c>
      <c r="AA2461" s="40" t="s">
        <v>2225</v>
      </c>
      <c r="AB2461" s="44" t="s">
        <v>2002</v>
      </c>
      <c r="AC2461" s="63"/>
      <c r="AD2461" s="57">
        <f t="shared" si="76"/>
        <v>0.81500000000000006</v>
      </c>
    </row>
    <row r="2462" spans="1:30" x14ac:dyDescent="0.3">
      <c r="A2462" s="47">
        <v>42320</v>
      </c>
      <c r="B2462" s="19">
        <v>99942</v>
      </c>
      <c r="C2462" s="49" t="s">
        <v>2002</v>
      </c>
      <c r="D2462" s="41" t="s">
        <v>1713</v>
      </c>
      <c r="E2462" s="44" t="s">
        <v>2002</v>
      </c>
      <c r="F2462" s="18" t="s">
        <v>7</v>
      </c>
      <c r="G2462" s="16">
        <v>0.81500000000000006</v>
      </c>
      <c r="H2462" s="36">
        <f>(Reference!B$12*List!$G2462)+Reference!B$13</f>
        <v>819.64960962865939</v>
      </c>
      <c r="I2462" s="36">
        <f>(Reference!C$12*List!$G2462)+Reference!C$13</f>
        <v>1223.1015854874479</v>
      </c>
      <c r="J2462" s="36">
        <f>(Reference!D$12*List!$G2462)+Reference!D$13</f>
        <v>1463.8885737320827</v>
      </c>
      <c r="K2462" s="36">
        <f>(Reference!E$12*List!$G2462)+Reference!E$13</f>
        <v>1810.6218368043571</v>
      </c>
      <c r="L2462" s="36">
        <f>(Reference!F$12*List!$G2462)+Reference!F$13</f>
        <v>1886.0684264543427</v>
      </c>
      <c r="M2462" s="36">
        <f>(Reference!G$12*List!$G2462)+Reference!G$13</f>
        <v>2135.9518120326638</v>
      </c>
      <c r="N2462" s="36">
        <f>(Reference!H$12*List!$G2462)+Reference!H$13</f>
        <v>2217.2843058397402</v>
      </c>
      <c r="O2462" s="36">
        <f>(Reference!I$12*List!$G2462)+Reference!I$13</f>
        <v>2304.5027038039079</v>
      </c>
      <c r="P2462" s="36">
        <f>(Reference!J$12*List!$G2462)+Reference!J$13</f>
        <v>2667.8235149552575</v>
      </c>
      <c r="Q2462" s="36">
        <f>(Reference!K$12*List!$G2462)+Reference!K$13</f>
        <v>2752.3665019389291</v>
      </c>
      <c r="R2462" s="36">
        <f>(Reference!L$12*List!$G2462)+Reference!L$13</f>
        <v>2969.6098735551996</v>
      </c>
      <c r="S2462" s="36">
        <f>(Reference!M$12*List!$G2462)+Reference!M$13</f>
        <v>3548.0337275384227</v>
      </c>
      <c r="T2462" s="36">
        <f>(Reference!N$12*List!$G2462)+Reference!N$13</f>
        <v>14312.282266465802</v>
      </c>
      <c r="U2462" s="12">
        <f>(Reference!O$12*List!$G2462)+Reference!O$13</f>
        <v>531.96801771789137</v>
      </c>
      <c r="V2462" s="12">
        <f>(Reference!P$12*List!$G2462)+Reference!P$13</f>
        <v>749.59129769339256</v>
      </c>
      <c r="W2462" s="12">
        <f>(Reference!Q$12*List!$G2462)+Reference!Q$13</f>
        <v>374.79564884669628</v>
      </c>
      <c r="X2462" s="54"/>
      <c r="Y2462" s="1" t="str">
        <f t="shared" si="77"/>
        <v>Mc Cormick County, South Carolina</v>
      </c>
      <c r="Z2462" s="41" t="s">
        <v>1713</v>
      </c>
      <c r="AA2462" s="40" t="s">
        <v>2225</v>
      </c>
      <c r="AB2462" s="44" t="s">
        <v>2002</v>
      </c>
      <c r="AC2462" s="63"/>
      <c r="AD2462" s="57">
        <f t="shared" si="76"/>
        <v>0.81500000000000006</v>
      </c>
    </row>
    <row r="2463" spans="1:30" x14ac:dyDescent="0.3">
      <c r="A2463" s="47">
        <v>42350</v>
      </c>
      <c r="B2463" s="19">
        <v>99942</v>
      </c>
      <c r="C2463" s="49" t="s">
        <v>2002</v>
      </c>
      <c r="D2463" s="41" t="s">
        <v>1715</v>
      </c>
      <c r="E2463" s="44" t="s">
        <v>2002</v>
      </c>
      <c r="F2463" s="18" t="s">
        <v>7</v>
      </c>
      <c r="G2463" s="16">
        <v>0.81500000000000006</v>
      </c>
      <c r="H2463" s="36">
        <f>(Reference!B$12*List!$G2463)+Reference!B$13</f>
        <v>819.64960962865939</v>
      </c>
      <c r="I2463" s="36">
        <f>(Reference!C$12*List!$G2463)+Reference!C$13</f>
        <v>1223.1015854874479</v>
      </c>
      <c r="J2463" s="36">
        <f>(Reference!D$12*List!$G2463)+Reference!D$13</f>
        <v>1463.8885737320827</v>
      </c>
      <c r="K2463" s="36">
        <f>(Reference!E$12*List!$G2463)+Reference!E$13</f>
        <v>1810.6218368043571</v>
      </c>
      <c r="L2463" s="36">
        <f>(Reference!F$12*List!$G2463)+Reference!F$13</f>
        <v>1886.0684264543427</v>
      </c>
      <c r="M2463" s="36">
        <f>(Reference!G$12*List!$G2463)+Reference!G$13</f>
        <v>2135.9518120326638</v>
      </c>
      <c r="N2463" s="36">
        <f>(Reference!H$12*List!$G2463)+Reference!H$13</f>
        <v>2217.2843058397402</v>
      </c>
      <c r="O2463" s="36">
        <f>(Reference!I$12*List!$G2463)+Reference!I$13</f>
        <v>2304.5027038039079</v>
      </c>
      <c r="P2463" s="36">
        <f>(Reference!J$12*List!$G2463)+Reference!J$13</f>
        <v>2667.8235149552575</v>
      </c>
      <c r="Q2463" s="36">
        <f>(Reference!K$12*List!$G2463)+Reference!K$13</f>
        <v>2752.3665019389291</v>
      </c>
      <c r="R2463" s="36">
        <f>(Reference!L$12*List!$G2463)+Reference!L$13</f>
        <v>2969.6098735551996</v>
      </c>
      <c r="S2463" s="36">
        <f>(Reference!M$12*List!$G2463)+Reference!M$13</f>
        <v>3548.0337275384227</v>
      </c>
      <c r="T2463" s="36">
        <f>(Reference!N$12*List!$G2463)+Reference!N$13</f>
        <v>14312.282266465802</v>
      </c>
      <c r="U2463" s="12">
        <f>(Reference!O$12*List!$G2463)+Reference!O$13</f>
        <v>531.96801771789137</v>
      </c>
      <c r="V2463" s="12">
        <f>(Reference!P$12*List!$G2463)+Reference!P$13</f>
        <v>749.59129769339256</v>
      </c>
      <c r="W2463" s="12">
        <f>(Reference!Q$12*List!$G2463)+Reference!Q$13</f>
        <v>374.79564884669628</v>
      </c>
      <c r="X2463" s="54"/>
      <c r="Y2463" s="1" t="str">
        <f t="shared" si="77"/>
        <v>Newberry County, South Carolina</v>
      </c>
      <c r="Z2463" s="41" t="s">
        <v>1715</v>
      </c>
      <c r="AA2463" s="40" t="s">
        <v>2225</v>
      </c>
      <c r="AB2463" s="44" t="s">
        <v>2002</v>
      </c>
      <c r="AC2463" s="63"/>
      <c r="AD2463" s="57">
        <f t="shared" si="76"/>
        <v>0.81500000000000006</v>
      </c>
    </row>
    <row r="2464" spans="1:30" x14ac:dyDescent="0.3">
      <c r="A2464" s="47">
        <v>42360</v>
      </c>
      <c r="B2464" s="19">
        <v>99942</v>
      </c>
      <c r="C2464" s="49" t="s">
        <v>2002</v>
      </c>
      <c r="D2464" s="41" t="s">
        <v>211</v>
      </c>
      <c r="E2464" s="44" t="s">
        <v>2002</v>
      </c>
      <c r="F2464" s="18" t="s">
        <v>7</v>
      </c>
      <c r="G2464" s="16">
        <v>0.81500000000000006</v>
      </c>
      <c r="H2464" s="36">
        <f>(Reference!B$12*List!$G2464)+Reference!B$13</f>
        <v>819.64960962865939</v>
      </c>
      <c r="I2464" s="36">
        <f>(Reference!C$12*List!$G2464)+Reference!C$13</f>
        <v>1223.1015854874479</v>
      </c>
      <c r="J2464" s="36">
        <f>(Reference!D$12*List!$G2464)+Reference!D$13</f>
        <v>1463.8885737320827</v>
      </c>
      <c r="K2464" s="36">
        <f>(Reference!E$12*List!$G2464)+Reference!E$13</f>
        <v>1810.6218368043571</v>
      </c>
      <c r="L2464" s="36">
        <f>(Reference!F$12*List!$G2464)+Reference!F$13</f>
        <v>1886.0684264543427</v>
      </c>
      <c r="M2464" s="36">
        <f>(Reference!G$12*List!$G2464)+Reference!G$13</f>
        <v>2135.9518120326638</v>
      </c>
      <c r="N2464" s="36">
        <f>(Reference!H$12*List!$G2464)+Reference!H$13</f>
        <v>2217.2843058397402</v>
      </c>
      <c r="O2464" s="36">
        <f>(Reference!I$12*List!$G2464)+Reference!I$13</f>
        <v>2304.5027038039079</v>
      </c>
      <c r="P2464" s="36">
        <f>(Reference!J$12*List!$G2464)+Reference!J$13</f>
        <v>2667.8235149552575</v>
      </c>
      <c r="Q2464" s="36">
        <f>(Reference!K$12*List!$G2464)+Reference!K$13</f>
        <v>2752.3665019389291</v>
      </c>
      <c r="R2464" s="36">
        <f>(Reference!L$12*List!$G2464)+Reference!L$13</f>
        <v>2969.6098735551996</v>
      </c>
      <c r="S2464" s="36">
        <f>(Reference!M$12*List!$G2464)+Reference!M$13</f>
        <v>3548.0337275384227</v>
      </c>
      <c r="T2464" s="36">
        <f>(Reference!N$12*List!$G2464)+Reference!N$13</f>
        <v>14312.282266465802</v>
      </c>
      <c r="U2464" s="12">
        <f>(Reference!O$12*List!$G2464)+Reference!O$13</f>
        <v>531.96801771789137</v>
      </c>
      <c r="V2464" s="12">
        <f>(Reference!P$12*List!$G2464)+Reference!P$13</f>
        <v>749.59129769339256</v>
      </c>
      <c r="W2464" s="12">
        <f>(Reference!Q$12*List!$G2464)+Reference!Q$13</f>
        <v>374.79564884669628</v>
      </c>
      <c r="X2464" s="54"/>
      <c r="Y2464" s="1" t="str">
        <f t="shared" si="77"/>
        <v>Oconee County, South Carolina</v>
      </c>
      <c r="Z2464" s="41" t="s">
        <v>211</v>
      </c>
      <c r="AA2464" s="40" t="s">
        <v>2225</v>
      </c>
      <c r="AB2464" s="44" t="s">
        <v>2002</v>
      </c>
      <c r="AC2464" s="63"/>
      <c r="AD2464" s="57">
        <f t="shared" si="76"/>
        <v>0.81500000000000006</v>
      </c>
    </row>
    <row r="2465" spans="1:30" x14ac:dyDescent="0.3">
      <c r="A2465" s="47">
        <v>42370</v>
      </c>
      <c r="B2465" s="19">
        <v>99942</v>
      </c>
      <c r="C2465" s="49" t="s">
        <v>2002</v>
      </c>
      <c r="D2465" s="41" t="s">
        <v>1716</v>
      </c>
      <c r="E2465" s="44" t="s">
        <v>2002</v>
      </c>
      <c r="F2465" s="18" t="s">
        <v>7</v>
      </c>
      <c r="G2465" s="16">
        <v>0.81500000000000006</v>
      </c>
      <c r="H2465" s="36">
        <f>(Reference!B$12*List!$G2465)+Reference!B$13</f>
        <v>819.64960962865939</v>
      </c>
      <c r="I2465" s="36">
        <f>(Reference!C$12*List!$G2465)+Reference!C$13</f>
        <v>1223.1015854874479</v>
      </c>
      <c r="J2465" s="36">
        <f>(Reference!D$12*List!$G2465)+Reference!D$13</f>
        <v>1463.8885737320827</v>
      </c>
      <c r="K2465" s="36">
        <f>(Reference!E$12*List!$G2465)+Reference!E$13</f>
        <v>1810.6218368043571</v>
      </c>
      <c r="L2465" s="36">
        <f>(Reference!F$12*List!$G2465)+Reference!F$13</f>
        <v>1886.0684264543427</v>
      </c>
      <c r="M2465" s="36">
        <f>(Reference!G$12*List!$G2465)+Reference!G$13</f>
        <v>2135.9518120326638</v>
      </c>
      <c r="N2465" s="36">
        <f>(Reference!H$12*List!$G2465)+Reference!H$13</f>
        <v>2217.2843058397402</v>
      </c>
      <c r="O2465" s="36">
        <f>(Reference!I$12*List!$G2465)+Reference!I$13</f>
        <v>2304.5027038039079</v>
      </c>
      <c r="P2465" s="36">
        <f>(Reference!J$12*List!$G2465)+Reference!J$13</f>
        <v>2667.8235149552575</v>
      </c>
      <c r="Q2465" s="36">
        <f>(Reference!K$12*List!$G2465)+Reference!K$13</f>
        <v>2752.3665019389291</v>
      </c>
      <c r="R2465" s="36">
        <f>(Reference!L$12*List!$G2465)+Reference!L$13</f>
        <v>2969.6098735551996</v>
      </c>
      <c r="S2465" s="36">
        <f>(Reference!M$12*List!$G2465)+Reference!M$13</f>
        <v>3548.0337275384227</v>
      </c>
      <c r="T2465" s="36">
        <f>(Reference!N$12*List!$G2465)+Reference!N$13</f>
        <v>14312.282266465802</v>
      </c>
      <c r="U2465" s="12">
        <f>(Reference!O$12*List!$G2465)+Reference!O$13</f>
        <v>531.96801771789137</v>
      </c>
      <c r="V2465" s="12">
        <f>(Reference!P$12*List!$G2465)+Reference!P$13</f>
        <v>749.59129769339256</v>
      </c>
      <c r="W2465" s="12">
        <f>(Reference!Q$12*List!$G2465)+Reference!Q$13</f>
        <v>374.79564884669628</v>
      </c>
      <c r="X2465" s="54"/>
      <c r="Y2465" s="1" t="str">
        <f t="shared" si="77"/>
        <v>Orangeburg County, South Carolina</v>
      </c>
      <c r="Z2465" s="41" t="s">
        <v>1716</v>
      </c>
      <c r="AA2465" s="40" t="s">
        <v>2225</v>
      </c>
      <c r="AB2465" s="44" t="s">
        <v>2002</v>
      </c>
      <c r="AC2465" s="63"/>
      <c r="AD2465" s="57">
        <f t="shared" si="76"/>
        <v>0.81500000000000006</v>
      </c>
    </row>
    <row r="2466" spans="1:30" x14ac:dyDescent="0.3">
      <c r="A2466" s="47">
        <v>42380</v>
      </c>
      <c r="B2466" s="28">
        <v>24860</v>
      </c>
      <c r="C2466" s="49" t="s">
        <v>2549</v>
      </c>
      <c r="D2466" s="40" t="s">
        <v>214</v>
      </c>
      <c r="E2466" s="43" t="s">
        <v>2002</v>
      </c>
      <c r="F2466" s="18" t="s">
        <v>6</v>
      </c>
      <c r="G2466" s="10">
        <v>0.89729999999999999</v>
      </c>
      <c r="H2466" s="36">
        <f>(Reference!B$12*List!$G2466)+Reference!B$13</f>
        <v>881.63258322920967</v>
      </c>
      <c r="I2466" s="36">
        <f>(Reference!C$12*List!$G2466)+Reference!C$13</f>
        <v>1315.5941242423992</v>
      </c>
      <c r="J2466" s="36">
        <f>(Reference!D$12*List!$G2466)+Reference!D$13</f>
        <v>1574.5897389054435</v>
      </c>
      <c r="K2466" s="36">
        <f>(Reference!E$12*List!$G2466)+Reference!E$13</f>
        <v>1947.5434240202269</v>
      </c>
      <c r="L2466" s="36">
        <f>(Reference!F$12*List!$G2466)+Reference!F$13</f>
        <v>2028.6953832813142</v>
      </c>
      <c r="M2466" s="36">
        <f>(Reference!G$12*List!$G2466)+Reference!G$13</f>
        <v>2297.4752767205173</v>
      </c>
      <c r="N2466" s="36">
        <f>(Reference!H$12*List!$G2466)+Reference!H$13</f>
        <v>2384.9582398955899</v>
      </c>
      <c r="O2466" s="36">
        <f>(Reference!I$12*List!$G2466)+Reference!I$13</f>
        <v>2478.7722069846477</v>
      </c>
      <c r="P2466" s="36">
        <f>(Reference!J$12*List!$G2466)+Reference!J$13</f>
        <v>2869.5678122206637</v>
      </c>
      <c r="Q2466" s="36">
        <f>(Reference!K$12*List!$G2466)+Reference!K$13</f>
        <v>2960.5040502579104</v>
      </c>
      <c r="R2466" s="36">
        <f>(Reference!L$12*List!$G2466)+Reference!L$13</f>
        <v>3194.1756492650129</v>
      </c>
      <c r="S2466" s="36">
        <f>(Reference!M$12*List!$G2466)+Reference!M$13</f>
        <v>3816.3406702666807</v>
      </c>
      <c r="T2466" s="36">
        <f>(Reference!N$12*List!$G2466)+Reference!N$13</f>
        <v>15394.595737325479</v>
      </c>
      <c r="U2466" s="12">
        <f>(Reference!O$12*List!$G2466)+Reference!O$13</f>
        <v>572.19613374601158</v>
      </c>
      <c r="V2466" s="12">
        <f>(Reference!P$12*List!$G2466)+Reference!P$13</f>
        <v>806.27637027847095</v>
      </c>
      <c r="W2466" s="12">
        <f>(Reference!Q$12*List!$G2466)+Reference!Q$13</f>
        <v>403.13818513923547</v>
      </c>
      <c r="X2466" s="54"/>
      <c r="Y2466" s="1" t="str">
        <f t="shared" si="77"/>
        <v>Pickens County, South Carolina</v>
      </c>
      <c r="Z2466" s="40" t="s">
        <v>214</v>
      </c>
      <c r="AA2466" s="40" t="s">
        <v>2225</v>
      </c>
      <c r="AB2466" s="43" t="s">
        <v>2002</v>
      </c>
      <c r="AC2466" s="62"/>
      <c r="AD2466" s="57">
        <f t="shared" si="76"/>
        <v>0.89729999999999999</v>
      </c>
    </row>
    <row r="2467" spans="1:30" x14ac:dyDescent="0.3">
      <c r="A2467" s="47">
        <v>42390</v>
      </c>
      <c r="B2467" s="28">
        <v>17900</v>
      </c>
      <c r="C2467" s="49" t="s">
        <v>2450</v>
      </c>
      <c r="D2467" s="40" t="s">
        <v>550</v>
      </c>
      <c r="E2467" s="43" t="s">
        <v>2002</v>
      </c>
      <c r="F2467" s="18" t="s">
        <v>6</v>
      </c>
      <c r="G2467" s="10">
        <v>0.8296</v>
      </c>
      <c r="H2467" s="36">
        <f>(Reference!B$12*List!$G2467)+Reference!B$13</f>
        <v>830.64537408270598</v>
      </c>
      <c r="I2467" s="36">
        <f>(Reference!C$12*List!$G2467)+Reference!C$13</f>
        <v>1239.5097393856531</v>
      </c>
      <c r="J2467" s="36">
        <f>(Reference!D$12*List!$G2467)+Reference!D$13</f>
        <v>1483.5269335319742</v>
      </c>
      <c r="K2467" s="36">
        <f>(Reference!E$12*List!$G2467)+Reference!E$13</f>
        <v>1834.9116931026765</v>
      </c>
      <c r="L2467" s="36">
        <f>(Reference!F$12*List!$G2467)+Reference!F$13</f>
        <v>1911.3704139351905</v>
      </c>
      <c r="M2467" s="36">
        <f>(Reference!G$12*List!$G2467)+Reference!G$13</f>
        <v>2164.6060354159281</v>
      </c>
      <c r="N2467" s="36">
        <f>(Reference!H$12*List!$G2467)+Reference!H$13</f>
        <v>2247.0296209942408</v>
      </c>
      <c r="O2467" s="36">
        <f>(Reference!I$12*List!$G2467)+Reference!I$13</f>
        <v>2335.4180713183523</v>
      </c>
      <c r="P2467" s="36">
        <f>(Reference!J$12*List!$G2467)+Reference!J$13</f>
        <v>2703.6129042635794</v>
      </c>
      <c r="Q2467" s="36">
        <f>(Reference!K$12*List!$G2467)+Reference!K$13</f>
        <v>2789.2900524305105</v>
      </c>
      <c r="R2467" s="36">
        <f>(Reference!L$12*List!$G2467)+Reference!L$13</f>
        <v>3009.4477875936354</v>
      </c>
      <c r="S2467" s="36">
        <f>(Reference!M$12*List!$G2467)+Reference!M$13</f>
        <v>3595.6313139762424</v>
      </c>
      <c r="T2467" s="36">
        <f>(Reference!N$12*List!$G2467)+Reference!N$13</f>
        <v>14504.28441317967</v>
      </c>
      <c r="U2467" s="12">
        <f>(Reference!O$12*List!$G2467)+Reference!O$13</f>
        <v>539.10447572531007</v>
      </c>
      <c r="V2467" s="12">
        <f>(Reference!P$12*List!$G2467)+Reference!P$13</f>
        <v>759.64721579475531</v>
      </c>
      <c r="W2467" s="12">
        <f>(Reference!Q$12*List!$G2467)+Reference!Q$13</f>
        <v>379.82360789737766</v>
      </c>
      <c r="X2467" s="54"/>
      <c r="Y2467" s="1" t="str">
        <f t="shared" si="77"/>
        <v>Richland County, South Carolina</v>
      </c>
      <c r="Z2467" s="40" t="s">
        <v>550</v>
      </c>
      <c r="AA2467" s="40" t="s">
        <v>2225</v>
      </c>
      <c r="AB2467" s="43" t="s">
        <v>2002</v>
      </c>
      <c r="AC2467" s="62"/>
      <c r="AD2467" s="57">
        <f t="shared" si="76"/>
        <v>0.8296</v>
      </c>
    </row>
    <row r="2468" spans="1:30" x14ac:dyDescent="0.3">
      <c r="A2468" s="47">
        <v>42400</v>
      </c>
      <c r="B2468" s="28">
        <v>17900</v>
      </c>
      <c r="C2468" s="49" t="s">
        <v>2450</v>
      </c>
      <c r="D2468" s="40" t="s">
        <v>674</v>
      </c>
      <c r="E2468" s="43" t="s">
        <v>2002</v>
      </c>
      <c r="F2468" s="18" t="s">
        <v>6</v>
      </c>
      <c r="G2468" s="10">
        <v>0.8296</v>
      </c>
      <c r="H2468" s="36">
        <f>(Reference!B$12*List!$G2468)+Reference!B$13</f>
        <v>830.64537408270598</v>
      </c>
      <c r="I2468" s="36">
        <f>(Reference!C$12*List!$G2468)+Reference!C$13</f>
        <v>1239.5097393856531</v>
      </c>
      <c r="J2468" s="36">
        <f>(Reference!D$12*List!$G2468)+Reference!D$13</f>
        <v>1483.5269335319742</v>
      </c>
      <c r="K2468" s="36">
        <f>(Reference!E$12*List!$G2468)+Reference!E$13</f>
        <v>1834.9116931026765</v>
      </c>
      <c r="L2468" s="36">
        <f>(Reference!F$12*List!$G2468)+Reference!F$13</f>
        <v>1911.3704139351905</v>
      </c>
      <c r="M2468" s="36">
        <f>(Reference!G$12*List!$G2468)+Reference!G$13</f>
        <v>2164.6060354159281</v>
      </c>
      <c r="N2468" s="36">
        <f>(Reference!H$12*List!$G2468)+Reference!H$13</f>
        <v>2247.0296209942408</v>
      </c>
      <c r="O2468" s="36">
        <f>(Reference!I$12*List!$G2468)+Reference!I$13</f>
        <v>2335.4180713183523</v>
      </c>
      <c r="P2468" s="36">
        <f>(Reference!J$12*List!$G2468)+Reference!J$13</f>
        <v>2703.6129042635794</v>
      </c>
      <c r="Q2468" s="36">
        <f>(Reference!K$12*List!$G2468)+Reference!K$13</f>
        <v>2789.2900524305105</v>
      </c>
      <c r="R2468" s="36">
        <f>(Reference!L$12*List!$G2468)+Reference!L$13</f>
        <v>3009.4477875936354</v>
      </c>
      <c r="S2468" s="36">
        <f>(Reference!M$12*List!$G2468)+Reference!M$13</f>
        <v>3595.6313139762424</v>
      </c>
      <c r="T2468" s="36">
        <f>(Reference!N$12*List!$G2468)+Reference!N$13</f>
        <v>14504.28441317967</v>
      </c>
      <c r="U2468" s="12">
        <f>(Reference!O$12*List!$G2468)+Reference!O$13</f>
        <v>539.10447572531007</v>
      </c>
      <c r="V2468" s="12">
        <f>(Reference!P$12*List!$G2468)+Reference!P$13</f>
        <v>759.64721579475531</v>
      </c>
      <c r="W2468" s="12">
        <f>(Reference!Q$12*List!$G2468)+Reference!Q$13</f>
        <v>379.82360789737766</v>
      </c>
      <c r="X2468" s="54"/>
      <c r="Y2468" s="1" t="str">
        <f t="shared" si="77"/>
        <v>Saluda County, South Carolina</v>
      </c>
      <c r="Z2468" s="40" t="s">
        <v>674</v>
      </c>
      <c r="AA2468" s="40" t="s">
        <v>2225</v>
      </c>
      <c r="AB2468" s="43" t="s">
        <v>2002</v>
      </c>
      <c r="AC2468" s="62"/>
      <c r="AD2468" s="57">
        <f t="shared" si="76"/>
        <v>0.8296</v>
      </c>
    </row>
    <row r="2469" spans="1:30" x14ac:dyDescent="0.3">
      <c r="A2469" s="47">
        <v>42410</v>
      </c>
      <c r="B2469" s="28">
        <v>43900</v>
      </c>
      <c r="C2469" s="49" t="s">
        <v>2553</v>
      </c>
      <c r="D2469" s="40" t="s">
        <v>675</v>
      </c>
      <c r="E2469" s="43" t="s">
        <v>2002</v>
      </c>
      <c r="F2469" s="18" t="s">
        <v>6</v>
      </c>
      <c r="G2469" s="10">
        <v>0.85119999999999996</v>
      </c>
      <c r="H2469" s="36">
        <f>(Reference!B$12*List!$G2469)+Reference!B$13</f>
        <v>846.91308039828175</v>
      </c>
      <c r="I2469" s="36">
        <f>(Reference!C$12*List!$G2469)+Reference!C$13</f>
        <v>1263.7848163857375</v>
      </c>
      <c r="J2469" s="36">
        <f>(Reference!D$12*List!$G2469)+Reference!D$13</f>
        <v>1512.5809452907176</v>
      </c>
      <c r="K2469" s="36">
        <f>(Reference!E$12*List!$G2469)+Reference!E$13</f>
        <v>1870.8473709138891</v>
      </c>
      <c r="L2469" s="36">
        <f>(Reference!F$12*List!$G2469)+Reference!F$13</f>
        <v>1948.8034913041163</v>
      </c>
      <c r="M2469" s="36">
        <f>(Reference!G$12*List!$G2469)+Reference!G$13</f>
        <v>2206.9985850788398</v>
      </c>
      <c r="N2469" s="36">
        <f>(Reference!H$12*List!$G2469)+Reference!H$13</f>
        <v>2291.0363886200776</v>
      </c>
      <c r="O2469" s="36">
        <f>(Reference!I$12*List!$G2469)+Reference!I$13</f>
        <v>2381.1558753123254</v>
      </c>
      <c r="P2469" s="36">
        <f>(Reference!J$12*List!$G2469)+Reference!J$13</f>
        <v>2756.5615898156179</v>
      </c>
      <c r="Q2469" s="36">
        <f>(Reference!K$12*List!$G2469)+Reference!K$13</f>
        <v>2843.9166750755894</v>
      </c>
      <c r="R2469" s="36">
        <f>(Reference!L$12*List!$G2469)+Reference!L$13</f>
        <v>3068.3860713765271</v>
      </c>
      <c r="S2469" s="36">
        <f>(Reference!M$12*List!$G2469)+Reference!M$13</f>
        <v>3666.0496610349346</v>
      </c>
      <c r="T2469" s="36">
        <f>(Reference!N$12*List!$G2469)+Reference!N$13</f>
        <v>14788.34238366046</v>
      </c>
      <c r="U2469" s="12">
        <f>(Reference!O$12*List!$G2469)+Reference!O$13</f>
        <v>549.6625231883404</v>
      </c>
      <c r="V2469" s="12">
        <f>(Reference!P$12*List!$G2469)+Reference!P$13</f>
        <v>774.52446449266154</v>
      </c>
      <c r="W2469" s="12">
        <f>(Reference!Q$12*List!$G2469)+Reference!Q$13</f>
        <v>387.26223224633077</v>
      </c>
      <c r="X2469" s="54"/>
      <c r="Y2469" s="1" t="str">
        <f t="shared" si="77"/>
        <v>Spartanburg County, South Carolina</v>
      </c>
      <c r="Z2469" s="40" t="s">
        <v>675</v>
      </c>
      <c r="AA2469" s="40" t="s">
        <v>2225</v>
      </c>
      <c r="AB2469" s="43" t="s">
        <v>2002</v>
      </c>
      <c r="AC2469" s="62"/>
      <c r="AD2469" s="57">
        <f t="shared" si="76"/>
        <v>0.85119999999999996</v>
      </c>
    </row>
    <row r="2470" spans="1:30" x14ac:dyDescent="0.3">
      <c r="A2470" s="47">
        <v>42420</v>
      </c>
      <c r="B2470" s="28">
        <v>44940</v>
      </c>
      <c r="C2470" s="49" t="s">
        <v>2554</v>
      </c>
      <c r="D2470" s="40" t="s">
        <v>676</v>
      </c>
      <c r="E2470" s="43" t="s">
        <v>2002</v>
      </c>
      <c r="F2470" s="18" t="s">
        <v>6</v>
      </c>
      <c r="G2470" s="10">
        <v>0.67789999999999995</v>
      </c>
      <c r="H2470" s="36">
        <f>(Reference!B$12*List!$G2470)+Reference!B$13</f>
        <v>716.39486259785201</v>
      </c>
      <c r="I2470" s="36">
        <f>(Reference!C$12*List!$G2470)+Reference!C$13</f>
        <v>1069.022277306356</v>
      </c>
      <c r="J2470" s="36">
        <f>(Reference!D$12*List!$G2470)+Reference!D$13</f>
        <v>1279.4763046522801</v>
      </c>
      <c r="K2470" s="36">
        <f>(Reference!E$12*List!$G2470)+Reference!E$13</f>
        <v>1582.5301040304107</v>
      </c>
      <c r="L2470" s="36">
        <f>(Reference!F$12*List!$G2470)+Reference!F$13</f>
        <v>1648.4723659321337</v>
      </c>
      <c r="M2470" s="36">
        <f>(Reference!G$12*List!$G2470)+Reference!G$13</f>
        <v>1866.8768787555703</v>
      </c>
      <c r="N2470" s="36">
        <f>(Reference!H$12*List!$G2470)+Reference!H$13</f>
        <v>1937.96357243686</v>
      </c>
      <c r="O2470" s="36">
        <f>(Reference!I$12*List!$G2470)+Reference!I$13</f>
        <v>2014.1946978977164</v>
      </c>
      <c r="P2470" s="36">
        <f>(Reference!J$12*List!$G2470)+Reference!J$13</f>
        <v>2331.7464413818998</v>
      </c>
      <c r="Q2470" s="36">
        <f>(Reference!K$12*List!$G2470)+Reference!K$13</f>
        <v>2405.6391887611358</v>
      </c>
      <c r="R2470" s="36">
        <f>(Reference!L$12*List!$G2470)+Reference!L$13</f>
        <v>2595.5154889887917</v>
      </c>
      <c r="S2470" s="36">
        <f>(Reference!M$12*List!$G2470)+Reference!M$13</f>
        <v>3101.0728302353336</v>
      </c>
      <c r="T2470" s="36">
        <f>(Reference!N$12*List!$G2470)+Reference!N$13</f>
        <v>12509.303203830787</v>
      </c>
      <c r="U2470" s="12">
        <f>(Reference!O$12*List!$G2470)+Reference!O$13</f>
        <v>464.95374423726838</v>
      </c>
      <c r="V2470" s="12">
        <f>(Reference!P$12*List!$G2470)+Reference!P$13</f>
        <v>655.16209415251467</v>
      </c>
      <c r="W2470" s="12">
        <f>(Reference!Q$12*List!$G2470)+Reference!Q$13</f>
        <v>327.58104707625733</v>
      </c>
      <c r="X2470" s="54"/>
      <c r="Y2470" s="1" t="str">
        <f t="shared" si="77"/>
        <v>Sumter County, South Carolina</v>
      </c>
      <c r="Z2470" s="40" t="s">
        <v>676</v>
      </c>
      <c r="AA2470" s="40" t="s">
        <v>2225</v>
      </c>
      <c r="AB2470" s="43" t="s">
        <v>2002</v>
      </c>
      <c r="AC2470" s="62"/>
      <c r="AD2470" s="57">
        <f t="shared" si="76"/>
        <v>0.67789999999999995</v>
      </c>
    </row>
    <row r="2471" spans="1:30" x14ac:dyDescent="0.3">
      <c r="A2471" s="47">
        <v>42430</v>
      </c>
      <c r="B2471" s="28">
        <v>43900</v>
      </c>
      <c r="C2471" s="49" t="s">
        <v>2553</v>
      </c>
      <c r="D2471" s="40" t="s">
        <v>365</v>
      </c>
      <c r="E2471" s="43" t="s">
        <v>2002</v>
      </c>
      <c r="F2471" s="18" t="s">
        <v>6</v>
      </c>
      <c r="G2471" s="10">
        <v>0.85119999999999996</v>
      </c>
      <c r="H2471" s="36">
        <f>(Reference!B$12*List!$G2471)+Reference!B$13</f>
        <v>846.91308039828175</v>
      </c>
      <c r="I2471" s="36">
        <f>(Reference!C$12*List!$G2471)+Reference!C$13</f>
        <v>1263.7848163857375</v>
      </c>
      <c r="J2471" s="36">
        <f>(Reference!D$12*List!$G2471)+Reference!D$13</f>
        <v>1512.5809452907176</v>
      </c>
      <c r="K2471" s="36">
        <f>(Reference!E$12*List!$G2471)+Reference!E$13</f>
        <v>1870.8473709138891</v>
      </c>
      <c r="L2471" s="36">
        <f>(Reference!F$12*List!$G2471)+Reference!F$13</f>
        <v>1948.8034913041163</v>
      </c>
      <c r="M2471" s="36">
        <f>(Reference!G$12*List!$G2471)+Reference!G$13</f>
        <v>2206.9985850788398</v>
      </c>
      <c r="N2471" s="36">
        <f>(Reference!H$12*List!$G2471)+Reference!H$13</f>
        <v>2291.0363886200776</v>
      </c>
      <c r="O2471" s="36">
        <f>(Reference!I$12*List!$G2471)+Reference!I$13</f>
        <v>2381.1558753123254</v>
      </c>
      <c r="P2471" s="36">
        <f>(Reference!J$12*List!$G2471)+Reference!J$13</f>
        <v>2756.5615898156179</v>
      </c>
      <c r="Q2471" s="36">
        <f>(Reference!K$12*List!$G2471)+Reference!K$13</f>
        <v>2843.9166750755894</v>
      </c>
      <c r="R2471" s="36">
        <f>(Reference!L$12*List!$G2471)+Reference!L$13</f>
        <v>3068.3860713765271</v>
      </c>
      <c r="S2471" s="36">
        <f>(Reference!M$12*List!$G2471)+Reference!M$13</f>
        <v>3666.0496610349346</v>
      </c>
      <c r="T2471" s="36">
        <f>(Reference!N$12*List!$G2471)+Reference!N$13</f>
        <v>14788.34238366046</v>
      </c>
      <c r="U2471" s="12">
        <f>(Reference!O$12*List!$G2471)+Reference!O$13</f>
        <v>549.6625231883404</v>
      </c>
      <c r="V2471" s="12">
        <f>(Reference!P$12*List!$G2471)+Reference!P$13</f>
        <v>774.52446449266154</v>
      </c>
      <c r="W2471" s="12">
        <f>(Reference!Q$12*List!$G2471)+Reference!Q$13</f>
        <v>387.26223224633077</v>
      </c>
      <c r="X2471" s="54"/>
      <c r="Y2471" s="1" t="str">
        <f t="shared" si="77"/>
        <v>Union County, South Carolina</v>
      </c>
      <c r="Z2471" s="40" t="s">
        <v>365</v>
      </c>
      <c r="AA2471" s="40" t="s">
        <v>2225</v>
      </c>
      <c r="AB2471" s="43" t="s">
        <v>2002</v>
      </c>
      <c r="AC2471" s="62"/>
      <c r="AD2471" s="57">
        <f t="shared" si="76"/>
        <v>0.85119999999999996</v>
      </c>
    </row>
    <row r="2472" spans="1:30" x14ac:dyDescent="0.3">
      <c r="A2472" s="47">
        <v>42440</v>
      </c>
      <c r="B2472" s="19">
        <v>99942</v>
      </c>
      <c r="C2472" s="49" t="s">
        <v>2002</v>
      </c>
      <c r="D2472" s="41" t="s">
        <v>1717</v>
      </c>
      <c r="E2472" s="44" t="s">
        <v>2002</v>
      </c>
      <c r="F2472" s="18" t="s">
        <v>7</v>
      </c>
      <c r="G2472" s="16">
        <v>0.81500000000000006</v>
      </c>
      <c r="H2472" s="36">
        <f>(Reference!B$12*List!$G2472)+Reference!B$13</f>
        <v>819.64960962865939</v>
      </c>
      <c r="I2472" s="36">
        <f>(Reference!C$12*List!$G2472)+Reference!C$13</f>
        <v>1223.1015854874479</v>
      </c>
      <c r="J2472" s="36">
        <f>(Reference!D$12*List!$G2472)+Reference!D$13</f>
        <v>1463.8885737320827</v>
      </c>
      <c r="K2472" s="36">
        <f>(Reference!E$12*List!$G2472)+Reference!E$13</f>
        <v>1810.6218368043571</v>
      </c>
      <c r="L2472" s="36">
        <f>(Reference!F$12*List!$G2472)+Reference!F$13</f>
        <v>1886.0684264543427</v>
      </c>
      <c r="M2472" s="36">
        <f>(Reference!G$12*List!$G2472)+Reference!G$13</f>
        <v>2135.9518120326638</v>
      </c>
      <c r="N2472" s="36">
        <f>(Reference!H$12*List!$G2472)+Reference!H$13</f>
        <v>2217.2843058397402</v>
      </c>
      <c r="O2472" s="36">
        <f>(Reference!I$12*List!$G2472)+Reference!I$13</f>
        <v>2304.5027038039079</v>
      </c>
      <c r="P2472" s="36">
        <f>(Reference!J$12*List!$G2472)+Reference!J$13</f>
        <v>2667.8235149552575</v>
      </c>
      <c r="Q2472" s="36">
        <f>(Reference!K$12*List!$G2472)+Reference!K$13</f>
        <v>2752.3665019389291</v>
      </c>
      <c r="R2472" s="36">
        <f>(Reference!L$12*List!$G2472)+Reference!L$13</f>
        <v>2969.6098735551996</v>
      </c>
      <c r="S2472" s="36">
        <f>(Reference!M$12*List!$G2472)+Reference!M$13</f>
        <v>3548.0337275384227</v>
      </c>
      <c r="T2472" s="36">
        <f>(Reference!N$12*List!$G2472)+Reference!N$13</f>
        <v>14312.282266465802</v>
      </c>
      <c r="U2472" s="12">
        <f>(Reference!O$12*List!$G2472)+Reference!O$13</f>
        <v>531.96801771789137</v>
      </c>
      <c r="V2472" s="12">
        <f>(Reference!P$12*List!$G2472)+Reference!P$13</f>
        <v>749.59129769339256</v>
      </c>
      <c r="W2472" s="12">
        <f>(Reference!Q$12*List!$G2472)+Reference!Q$13</f>
        <v>374.79564884669628</v>
      </c>
      <c r="X2472" s="54"/>
      <c r="Y2472" s="1" t="str">
        <f t="shared" si="77"/>
        <v>Williamsburg County, South Carolina</v>
      </c>
      <c r="Z2472" s="41" t="s">
        <v>1717</v>
      </c>
      <c r="AA2472" s="40" t="s">
        <v>2225</v>
      </c>
      <c r="AB2472" s="44" t="s">
        <v>2002</v>
      </c>
      <c r="AC2472" s="63"/>
      <c r="AD2472" s="57">
        <f t="shared" si="76"/>
        <v>0.81500000000000006</v>
      </c>
    </row>
    <row r="2473" spans="1:30" x14ac:dyDescent="0.3">
      <c r="A2473" s="47">
        <v>42450</v>
      </c>
      <c r="B2473" s="28">
        <v>16740</v>
      </c>
      <c r="C2473" s="49" t="s">
        <v>2491</v>
      </c>
      <c r="D2473" s="40" t="s">
        <v>372</v>
      </c>
      <c r="E2473" s="43" t="s">
        <v>2002</v>
      </c>
      <c r="F2473" s="18" t="s">
        <v>6</v>
      </c>
      <c r="G2473" s="10">
        <v>0.93969999999999998</v>
      </c>
      <c r="H2473" s="36">
        <f>(Reference!B$12*List!$G2473)+Reference!B$13</f>
        <v>913.56548821904357</v>
      </c>
      <c r="I2473" s="36">
        <f>(Reference!C$12*List!$G2473)+Reference!C$13</f>
        <v>1363.2452013166394</v>
      </c>
      <c r="J2473" s="36">
        <f>(Reference!D$12*List!$G2473)+Reference!D$13</f>
        <v>1631.6216879133474</v>
      </c>
      <c r="K2473" s="36">
        <f>(Reference!E$12*List!$G2473)+Reference!E$13</f>
        <v>2018.083828612607</v>
      </c>
      <c r="L2473" s="36">
        <f>(Reference!F$12*List!$G2473)+Reference!F$13</f>
        <v>2102.1751277462427</v>
      </c>
      <c r="M2473" s="36">
        <f>(Reference!G$12*List!$G2473)+Reference!G$13</f>
        <v>2380.6902816143815</v>
      </c>
      <c r="N2473" s="36">
        <f>(Reference!H$12*List!$G2473)+Reference!H$13</f>
        <v>2471.341894864825</v>
      </c>
      <c r="O2473" s="36">
        <f>(Reference!I$12*List!$G2473)+Reference!I$13</f>
        <v>2568.5538222320765</v>
      </c>
      <c r="P2473" s="36">
        <f>(Reference!J$12*List!$G2473)+Reference!J$13</f>
        <v>2973.5041208968878</v>
      </c>
      <c r="Q2473" s="36">
        <f>(Reference!K$12*List!$G2473)+Reference!K$13</f>
        <v>3067.7340873019548</v>
      </c>
      <c r="R2473" s="36">
        <f>(Reference!L$12*List!$G2473)+Reference!L$13</f>
        <v>3309.8693174314294</v>
      </c>
      <c r="S2473" s="36">
        <f>(Reference!M$12*List!$G2473)+Reference!M$13</f>
        <v>3954.5692774559657</v>
      </c>
      <c r="T2473" s="36">
        <f>(Reference!N$12*List!$G2473)+Reference!N$13</f>
        <v>15952.191012713694</v>
      </c>
      <c r="U2473" s="12">
        <f>(Reference!O$12*List!$G2473)+Reference!O$13</f>
        <v>592.92118987714525</v>
      </c>
      <c r="V2473" s="12">
        <f>(Reference!P$12*List!$G2473)+Reference!P$13</f>
        <v>835.47985846325014</v>
      </c>
      <c r="W2473" s="12">
        <f>(Reference!Q$12*List!$G2473)+Reference!Q$13</f>
        <v>417.73992923162507</v>
      </c>
      <c r="X2473" s="54"/>
      <c r="Y2473" s="1" t="str">
        <f t="shared" si="77"/>
        <v>York County, South Carolina</v>
      </c>
      <c r="Z2473" s="40" t="s">
        <v>372</v>
      </c>
      <c r="AA2473" s="40" t="s">
        <v>2225</v>
      </c>
      <c r="AB2473" s="43" t="s">
        <v>2002</v>
      </c>
      <c r="AC2473" s="62"/>
      <c r="AD2473" s="57">
        <f t="shared" si="76"/>
        <v>0.93969999999999998</v>
      </c>
    </row>
    <row r="2474" spans="1:30" x14ac:dyDescent="0.3">
      <c r="A2474" s="47">
        <v>43010</v>
      </c>
      <c r="B2474" s="19">
        <v>99943</v>
      </c>
      <c r="C2474" s="49" t="s">
        <v>2003</v>
      </c>
      <c r="D2474" s="41" t="s">
        <v>1718</v>
      </c>
      <c r="E2474" s="44" t="s">
        <v>2003</v>
      </c>
      <c r="F2474" s="18" t="s">
        <v>7</v>
      </c>
      <c r="G2474" s="16">
        <v>0.78</v>
      </c>
      <c r="H2474" s="36">
        <f>(Reference!B$12*List!$G2474)+Reference!B$13</f>
        <v>793.28990032101353</v>
      </c>
      <c r="I2474" s="36">
        <f>(Reference!C$12*List!$G2474)+Reference!C$13</f>
        <v>1183.7669699780517</v>
      </c>
      <c r="J2474" s="36">
        <f>(Reference!D$12*List!$G2474)+Reference!D$13</f>
        <v>1416.8103139378225</v>
      </c>
      <c r="K2474" s="36">
        <f>(Reference!E$12*List!$G2474)+Reference!E$13</f>
        <v>1752.3927292398923</v>
      </c>
      <c r="L2474" s="36">
        <f>(Reference!F$12*List!$G2474)+Reference!F$13</f>
        <v>1825.4129770139539</v>
      </c>
      <c r="M2474" s="36">
        <f>(Reference!G$12*List!$G2474)+Reference!G$13</f>
        <v>2067.2601806344269</v>
      </c>
      <c r="N2474" s="36">
        <f>(Reference!H$12*List!$G2474)+Reference!H$13</f>
        <v>2145.9770434830602</v>
      </c>
      <c r="O2474" s="36">
        <f>(Reference!I$12*List!$G2474)+Reference!I$13</f>
        <v>2230.3905214062661</v>
      </c>
      <c r="P2474" s="36">
        <f>(Reference!J$12*List!$G2474)+Reference!J$13</f>
        <v>2582.0270337366755</v>
      </c>
      <c r="Q2474" s="36">
        <f>(Reference!K$12*List!$G2474)+Reference!K$13</f>
        <v>2663.8511411714398</v>
      </c>
      <c r="R2474" s="36">
        <f>(Reference!L$12*List!$G2474)+Reference!L$13</f>
        <v>2874.1080248329217</v>
      </c>
      <c r="S2474" s="36">
        <f>(Reference!M$12*List!$G2474)+Reference!M$13</f>
        <v>3433.92992443406</v>
      </c>
      <c r="T2474" s="36">
        <f>(Reference!N$12*List!$G2474)+Reference!N$13</f>
        <v>13852.003147631189</v>
      </c>
      <c r="U2474" s="12">
        <f>(Reference!O$12*List!$G2474)+Reference!O$13</f>
        <v>514.86007043983307</v>
      </c>
      <c r="V2474" s="12">
        <f>(Reference!P$12*List!$G2474)+Reference!P$13</f>
        <v>725.48464471067405</v>
      </c>
      <c r="W2474" s="12">
        <f>(Reference!Q$12*List!$G2474)+Reference!Q$13</f>
        <v>362.74232235533702</v>
      </c>
      <c r="X2474" s="54"/>
      <c r="Y2474" s="1" t="str">
        <f t="shared" si="77"/>
        <v>Aurora County, South Dakota</v>
      </c>
      <c r="Z2474" s="41" t="s">
        <v>1718</v>
      </c>
      <c r="AA2474" s="40" t="s">
        <v>2225</v>
      </c>
      <c r="AB2474" s="44" t="s">
        <v>2003</v>
      </c>
      <c r="AC2474" s="63"/>
      <c r="AD2474" s="57">
        <f t="shared" si="76"/>
        <v>0.78</v>
      </c>
    </row>
    <row r="2475" spans="1:30" x14ac:dyDescent="0.3">
      <c r="A2475" s="47">
        <v>43020</v>
      </c>
      <c r="B2475" s="19">
        <v>99943</v>
      </c>
      <c r="C2475" s="49" t="s">
        <v>2003</v>
      </c>
      <c r="D2475" s="41" t="s">
        <v>1719</v>
      </c>
      <c r="E2475" s="44" t="s">
        <v>2003</v>
      </c>
      <c r="F2475" s="18" t="s">
        <v>7</v>
      </c>
      <c r="G2475" s="16">
        <v>0.78</v>
      </c>
      <c r="H2475" s="36">
        <f>(Reference!B$12*List!$G2475)+Reference!B$13</f>
        <v>793.28990032101353</v>
      </c>
      <c r="I2475" s="36">
        <f>(Reference!C$12*List!$G2475)+Reference!C$13</f>
        <v>1183.7669699780517</v>
      </c>
      <c r="J2475" s="36">
        <f>(Reference!D$12*List!$G2475)+Reference!D$13</f>
        <v>1416.8103139378225</v>
      </c>
      <c r="K2475" s="36">
        <f>(Reference!E$12*List!$G2475)+Reference!E$13</f>
        <v>1752.3927292398923</v>
      </c>
      <c r="L2475" s="36">
        <f>(Reference!F$12*List!$G2475)+Reference!F$13</f>
        <v>1825.4129770139539</v>
      </c>
      <c r="M2475" s="36">
        <f>(Reference!G$12*List!$G2475)+Reference!G$13</f>
        <v>2067.2601806344269</v>
      </c>
      <c r="N2475" s="36">
        <f>(Reference!H$12*List!$G2475)+Reference!H$13</f>
        <v>2145.9770434830602</v>
      </c>
      <c r="O2475" s="36">
        <f>(Reference!I$12*List!$G2475)+Reference!I$13</f>
        <v>2230.3905214062661</v>
      </c>
      <c r="P2475" s="36">
        <f>(Reference!J$12*List!$G2475)+Reference!J$13</f>
        <v>2582.0270337366755</v>
      </c>
      <c r="Q2475" s="36">
        <f>(Reference!K$12*List!$G2475)+Reference!K$13</f>
        <v>2663.8511411714398</v>
      </c>
      <c r="R2475" s="36">
        <f>(Reference!L$12*List!$G2475)+Reference!L$13</f>
        <v>2874.1080248329217</v>
      </c>
      <c r="S2475" s="36">
        <f>(Reference!M$12*List!$G2475)+Reference!M$13</f>
        <v>3433.92992443406</v>
      </c>
      <c r="T2475" s="36">
        <f>(Reference!N$12*List!$G2475)+Reference!N$13</f>
        <v>13852.003147631189</v>
      </c>
      <c r="U2475" s="12">
        <f>(Reference!O$12*List!$G2475)+Reference!O$13</f>
        <v>514.86007043983307</v>
      </c>
      <c r="V2475" s="12">
        <f>(Reference!P$12*List!$G2475)+Reference!P$13</f>
        <v>725.48464471067405</v>
      </c>
      <c r="W2475" s="12">
        <f>(Reference!Q$12*List!$G2475)+Reference!Q$13</f>
        <v>362.74232235533702</v>
      </c>
      <c r="X2475" s="54"/>
      <c r="Y2475" s="1" t="str">
        <f t="shared" si="77"/>
        <v>Beadle County, South Dakota</v>
      </c>
      <c r="Z2475" s="41" t="s">
        <v>1719</v>
      </c>
      <c r="AA2475" s="40" t="s">
        <v>2225</v>
      </c>
      <c r="AB2475" s="44" t="s">
        <v>2003</v>
      </c>
      <c r="AC2475" s="63"/>
      <c r="AD2475" s="57">
        <f t="shared" si="76"/>
        <v>0.78</v>
      </c>
    </row>
    <row r="2476" spans="1:30" x14ac:dyDescent="0.3">
      <c r="A2476" s="47">
        <v>43030</v>
      </c>
      <c r="B2476" s="19">
        <v>99943</v>
      </c>
      <c r="C2476" s="49" t="s">
        <v>2003</v>
      </c>
      <c r="D2476" s="41" t="s">
        <v>1720</v>
      </c>
      <c r="E2476" s="44" t="s">
        <v>2003</v>
      </c>
      <c r="F2476" s="18" t="s">
        <v>7</v>
      </c>
      <c r="G2476" s="16">
        <v>0.78</v>
      </c>
      <c r="H2476" s="36">
        <f>(Reference!B$12*List!$G2476)+Reference!B$13</f>
        <v>793.28990032101353</v>
      </c>
      <c r="I2476" s="36">
        <f>(Reference!C$12*List!$G2476)+Reference!C$13</f>
        <v>1183.7669699780517</v>
      </c>
      <c r="J2476" s="36">
        <f>(Reference!D$12*List!$G2476)+Reference!D$13</f>
        <v>1416.8103139378225</v>
      </c>
      <c r="K2476" s="36">
        <f>(Reference!E$12*List!$G2476)+Reference!E$13</f>
        <v>1752.3927292398923</v>
      </c>
      <c r="L2476" s="36">
        <f>(Reference!F$12*List!$G2476)+Reference!F$13</f>
        <v>1825.4129770139539</v>
      </c>
      <c r="M2476" s="36">
        <f>(Reference!G$12*List!$G2476)+Reference!G$13</f>
        <v>2067.2601806344269</v>
      </c>
      <c r="N2476" s="36">
        <f>(Reference!H$12*List!$G2476)+Reference!H$13</f>
        <v>2145.9770434830602</v>
      </c>
      <c r="O2476" s="36">
        <f>(Reference!I$12*List!$G2476)+Reference!I$13</f>
        <v>2230.3905214062661</v>
      </c>
      <c r="P2476" s="36">
        <f>(Reference!J$12*List!$G2476)+Reference!J$13</f>
        <v>2582.0270337366755</v>
      </c>
      <c r="Q2476" s="36">
        <f>(Reference!K$12*List!$G2476)+Reference!K$13</f>
        <v>2663.8511411714398</v>
      </c>
      <c r="R2476" s="36">
        <f>(Reference!L$12*List!$G2476)+Reference!L$13</f>
        <v>2874.1080248329217</v>
      </c>
      <c r="S2476" s="36">
        <f>(Reference!M$12*List!$G2476)+Reference!M$13</f>
        <v>3433.92992443406</v>
      </c>
      <c r="T2476" s="36">
        <f>(Reference!N$12*List!$G2476)+Reference!N$13</f>
        <v>13852.003147631189</v>
      </c>
      <c r="U2476" s="12">
        <f>(Reference!O$12*List!$G2476)+Reference!O$13</f>
        <v>514.86007043983307</v>
      </c>
      <c r="V2476" s="12">
        <f>(Reference!P$12*List!$G2476)+Reference!P$13</f>
        <v>725.48464471067405</v>
      </c>
      <c r="W2476" s="12">
        <f>(Reference!Q$12*List!$G2476)+Reference!Q$13</f>
        <v>362.74232235533702</v>
      </c>
      <c r="X2476" s="54"/>
      <c r="Y2476" s="1" t="str">
        <f t="shared" si="77"/>
        <v>Bennett County, South Dakota</v>
      </c>
      <c r="Z2476" s="41" t="s">
        <v>1720</v>
      </c>
      <c r="AA2476" s="40" t="s">
        <v>2225</v>
      </c>
      <c r="AB2476" s="44" t="s">
        <v>2003</v>
      </c>
      <c r="AC2476" s="63"/>
      <c r="AD2476" s="57">
        <f t="shared" si="76"/>
        <v>0.78</v>
      </c>
    </row>
    <row r="2477" spans="1:30" x14ac:dyDescent="0.3">
      <c r="A2477" s="47">
        <v>43040</v>
      </c>
      <c r="B2477" s="19">
        <v>99943</v>
      </c>
      <c r="C2477" s="49" t="s">
        <v>2003</v>
      </c>
      <c r="D2477" s="41" t="s">
        <v>1721</v>
      </c>
      <c r="E2477" s="44" t="s">
        <v>2003</v>
      </c>
      <c r="F2477" s="18" t="s">
        <v>7</v>
      </c>
      <c r="G2477" s="16">
        <v>0.78</v>
      </c>
      <c r="H2477" s="36">
        <f>(Reference!B$12*List!$G2477)+Reference!B$13</f>
        <v>793.28990032101353</v>
      </c>
      <c r="I2477" s="36">
        <f>(Reference!C$12*List!$G2477)+Reference!C$13</f>
        <v>1183.7669699780517</v>
      </c>
      <c r="J2477" s="36">
        <f>(Reference!D$12*List!$G2477)+Reference!D$13</f>
        <v>1416.8103139378225</v>
      </c>
      <c r="K2477" s="36">
        <f>(Reference!E$12*List!$G2477)+Reference!E$13</f>
        <v>1752.3927292398923</v>
      </c>
      <c r="L2477" s="36">
        <f>(Reference!F$12*List!$G2477)+Reference!F$13</f>
        <v>1825.4129770139539</v>
      </c>
      <c r="M2477" s="36">
        <f>(Reference!G$12*List!$G2477)+Reference!G$13</f>
        <v>2067.2601806344269</v>
      </c>
      <c r="N2477" s="36">
        <f>(Reference!H$12*List!$G2477)+Reference!H$13</f>
        <v>2145.9770434830602</v>
      </c>
      <c r="O2477" s="36">
        <f>(Reference!I$12*List!$G2477)+Reference!I$13</f>
        <v>2230.3905214062661</v>
      </c>
      <c r="P2477" s="36">
        <f>(Reference!J$12*List!$G2477)+Reference!J$13</f>
        <v>2582.0270337366755</v>
      </c>
      <c r="Q2477" s="36">
        <f>(Reference!K$12*List!$G2477)+Reference!K$13</f>
        <v>2663.8511411714398</v>
      </c>
      <c r="R2477" s="36">
        <f>(Reference!L$12*List!$G2477)+Reference!L$13</f>
        <v>2874.1080248329217</v>
      </c>
      <c r="S2477" s="36">
        <f>(Reference!M$12*List!$G2477)+Reference!M$13</f>
        <v>3433.92992443406</v>
      </c>
      <c r="T2477" s="36">
        <f>(Reference!N$12*List!$G2477)+Reference!N$13</f>
        <v>13852.003147631189</v>
      </c>
      <c r="U2477" s="12">
        <f>(Reference!O$12*List!$G2477)+Reference!O$13</f>
        <v>514.86007043983307</v>
      </c>
      <c r="V2477" s="12">
        <f>(Reference!P$12*List!$G2477)+Reference!P$13</f>
        <v>725.48464471067405</v>
      </c>
      <c r="W2477" s="12">
        <f>(Reference!Q$12*List!$G2477)+Reference!Q$13</f>
        <v>362.74232235533702</v>
      </c>
      <c r="X2477" s="54"/>
      <c r="Y2477" s="1" t="str">
        <f t="shared" si="77"/>
        <v>Bon Homme County, South Dakota</v>
      </c>
      <c r="Z2477" s="41" t="s">
        <v>1721</v>
      </c>
      <c r="AA2477" s="40" t="s">
        <v>2225</v>
      </c>
      <c r="AB2477" s="44" t="s">
        <v>2003</v>
      </c>
      <c r="AC2477" s="63"/>
      <c r="AD2477" s="57">
        <f t="shared" si="76"/>
        <v>0.78</v>
      </c>
    </row>
    <row r="2478" spans="1:30" x14ac:dyDescent="0.3">
      <c r="A2478" s="47">
        <v>43050</v>
      </c>
      <c r="B2478" s="19">
        <v>99943</v>
      </c>
      <c r="C2478" s="49" t="s">
        <v>2003</v>
      </c>
      <c r="D2478" s="41" t="s">
        <v>1722</v>
      </c>
      <c r="E2478" s="44" t="s">
        <v>2003</v>
      </c>
      <c r="F2478" s="18" t="s">
        <v>7</v>
      </c>
      <c r="G2478" s="16">
        <v>0.78</v>
      </c>
      <c r="H2478" s="36">
        <f>(Reference!B$12*List!$G2478)+Reference!B$13</f>
        <v>793.28990032101353</v>
      </c>
      <c r="I2478" s="36">
        <f>(Reference!C$12*List!$G2478)+Reference!C$13</f>
        <v>1183.7669699780517</v>
      </c>
      <c r="J2478" s="36">
        <f>(Reference!D$12*List!$G2478)+Reference!D$13</f>
        <v>1416.8103139378225</v>
      </c>
      <c r="K2478" s="36">
        <f>(Reference!E$12*List!$G2478)+Reference!E$13</f>
        <v>1752.3927292398923</v>
      </c>
      <c r="L2478" s="36">
        <f>(Reference!F$12*List!$G2478)+Reference!F$13</f>
        <v>1825.4129770139539</v>
      </c>
      <c r="M2478" s="36">
        <f>(Reference!G$12*List!$G2478)+Reference!G$13</f>
        <v>2067.2601806344269</v>
      </c>
      <c r="N2478" s="36">
        <f>(Reference!H$12*List!$G2478)+Reference!H$13</f>
        <v>2145.9770434830602</v>
      </c>
      <c r="O2478" s="36">
        <f>(Reference!I$12*List!$G2478)+Reference!I$13</f>
        <v>2230.3905214062661</v>
      </c>
      <c r="P2478" s="36">
        <f>(Reference!J$12*List!$G2478)+Reference!J$13</f>
        <v>2582.0270337366755</v>
      </c>
      <c r="Q2478" s="36">
        <f>(Reference!K$12*List!$G2478)+Reference!K$13</f>
        <v>2663.8511411714398</v>
      </c>
      <c r="R2478" s="36">
        <f>(Reference!L$12*List!$G2478)+Reference!L$13</f>
        <v>2874.1080248329217</v>
      </c>
      <c r="S2478" s="36">
        <f>(Reference!M$12*List!$G2478)+Reference!M$13</f>
        <v>3433.92992443406</v>
      </c>
      <c r="T2478" s="36">
        <f>(Reference!N$12*List!$G2478)+Reference!N$13</f>
        <v>13852.003147631189</v>
      </c>
      <c r="U2478" s="12">
        <f>(Reference!O$12*List!$G2478)+Reference!O$13</f>
        <v>514.86007043983307</v>
      </c>
      <c r="V2478" s="12">
        <f>(Reference!P$12*List!$G2478)+Reference!P$13</f>
        <v>725.48464471067405</v>
      </c>
      <c r="W2478" s="12">
        <f>(Reference!Q$12*List!$G2478)+Reference!Q$13</f>
        <v>362.74232235533702</v>
      </c>
      <c r="X2478" s="54"/>
      <c r="Y2478" s="1" t="str">
        <f t="shared" si="77"/>
        <v>Brookings County, South Dakota</v>
      </c>
      <c r="Z2478" s="41" t="s">
        <v>1722</v>
      </c>
      <c r="AA2478" s="40" t="s">
        <v>2225</v>
      </c>
      <c r="AB2478" s="44" t="s">
        <v>2003</v>
      </c>
      <c r="AC2478" s="63"/>
      <c r="AD2478" s="57">
        <f t="shared" si="76"/>
        <v>0.78</v>
      </c>
    </row>
    <row r="2479" spans="1:30" x14ac:dyDescent="0.3">
      <c r="A2479" s="47">
        <v>43060</v>
      </c>
      <c r="B2479" s="19">
        <v>99943</v>
      </c>
      <c r="C2479" s="49" t="s">
        <v>2003</v>
      </c>
      <c r="D2479" s="41" t="s">
        <v>267</v>
      </c>
      <c r="E2479" s="44" t="s">
        <v>2003</v>
      </c>
      <c r="F2479" s="18" t="s">
        <v>7</v>
      </c>
      <c r="G2479" s="16">
        <v>0.78</v>
      </c>
      <c r="H2479" s="36">
        <f>(Reference!B$12*List!$G2479)+Reference!B$13</f>
        <v>793.28990032101353</v>
      </c>
      <c r="I2479" s="36">
        <f>(Reference!C$12*List!$G2479)+Reference!C$13</f>
        <v>1183.7669699780517</v>
      </c>
      <c r="J2479" s="36">
        <f>(Reference!D$12*List!$G2479)+Reference!D$13</f>
        <v>1416.8103139378225</v>
      </c>
      <c r="K2479" s="36">
        <f>(Reference!E$12*List!$G2479)+Reference!E$13</f>
        <v>1752.3927292398923</v>
      </c>
      <c r="L2479" s="36">
        <f>(Reference!F$12*List!$G2479)+Reference!F$13</f>
        <v>1825.4129770139539</v>
      </c>
      <c r="M2479" s="36">
        <f>(Reference!G$12*List!$G2479)+Reference!G$13</f>
        <v>2067.2601806344269</v>
      </c>
      <c r="N2479" s="36">
        <f>(Reference!H$12*List!$G2479)+Reference!H$13</f>
        <v>2145.9770434830602</v>
      </c>
      <c r="O2479" s="36">
        <f>(Reference!I$12*List!$G2479)+Reference!I$13</f>
        <v>2230.3905214062661</v>
      </c>
      <c r="P2479" s="36">
        <f>(Reference!J$12*List!$G2479)+Reference!J$13</f>
        <v>2582.0270337366755</v>
      </c>
      <c r="Q2479" s="36">
        <f>(Reference!K$12*List!$G2479)+Reference!K$13</f>
        <v>2663.8511411714398</v>
      </c>
      <c r="R2479" s="36">
        <f>(Reference!L$12*List!$G2479)+Reference!L$13</f>
        <v>2874.1080248329217</v>
      </c>
      <c r="S2479" s="36">
        <f>(Reference!M$12*List!$G2479)+Reference!M$13</f>
        <v>3433.92992443406</v>
      </c>
      <c r="T2479" s="36">
        <f>(Reference!N$12*List!$G2479)+Reference!N$13</f>
        <v>13852.003147631189</v>
      </c>
      <c r="U2479" s="12">
        <f>(Reference!O$12*List!$G2479)+Reference!O$13</f>
        <v>514.86007043983307</v>
      </c>
      <c r="V2479" s="12">
        <f>(Reference!P$12*List!$G2479)+Reference!P$13</f>
        <v>725.48464471067405</v>
      </c>
      <c r="W2479" s="12">
        <f>(Reference!Q$12*List!$G2479)+Reference!Q$13</f>
        <v>362.74232235533702</v>
      </c>
      <c r="X2479" s="54"/>
      <c r="Y2479" s="1" t="str">
        <f t="shared" si="77"/>
        <v>Brown County, South Dakota</v>
      </c>
      <c r="Z2479" s="41" t="s">
        <v>267</v>
      </c>
      <c r="AA2479" s="40" t="s">
        <v>2225</v>
      </c>
      <c r="AB2479" s="44" t="s">
        <v>2003</v>
      </c>
      <c r="AC2479" s="63"/>
      <c r="AD2479" s="57">
        <f t="shared" si="76"/>
        <v>0.78</v>
      </c>
    </row>
    <row r="2480" spans="1:30" x14ac:dyDescent="0.3">
      <c r="A2480" s="47">
        <v>43070</v>
      </c>
      <c r="B2480" s="19">
        <v>99943</v>
      </c>
      <c r="C2480" s="49" t="s">
        <v>2003</v>
      </c>
      <c r="D2480" s="41" t="s">
        <v>1723</v>
      </c>
      <c r="E2480" s="44" t="s">
        <v>2003</v>
      </c>
      <c r="F2480" s="18" t="s">
        <v>7</v>
      </c>
      <c r="G2480" s="16">
        <v>0.78</v>
      </c>
      <c r="H2480" s="36">
        <f>(Reference!B$12*List!$G2480)+Reference!B$13</f>
        <v>793.28990032101353</v>
      </c>
      <c r="I2480" s="36">
        <f>(Reference!C$12*List!$G2480)+Reference!C$13</f>
        <v>1183.7669699780517</v>
      </c>
      <c r="J2480" s="36">
        <f>(Reference!D$12*List!$G2480)+Reference!D$13</f>
        <v>1416.8103139378225</v>
      </c>
      <c r="K2480" s="36">
        <f>(Reference!E$12*List!$G2480)+Reference!E$13</f>
        <v>1752.3927292398923</v>
      </c>
      <c r="L2480" s="36">
        <f>(Reference!F$12*List!$G2480)+Reference!F$13</f>
        <v>1825.4129770139539</v>
      </c>
      <c r="M2480" s="36">
        <f>(Reference!G$12*List!$G2480)+Reference!G$13</f>
        <v>2067.2601806344269</v>
      </c>
      <c r="N2480" s="36">
        <f>(Reference!H$12*List!$G2480)+Reference!H$13</f>
        <v>2145.9770434830602</v>
      </c>
      <c r="O2480" s="36">
        <f>(Reference!I$12*List!$G2480)+Reference!I$13</f>
        <v>2230.3905214062661</v>
      </c>
      <c r="P2480" s="36">
        <f>(Reference!J$12*List!$G2480)+Reference!J$13</f>
        <v>2582.0270337366755</v>
      </c>
      <c r="Q2480" s="36">
        <f>(Reference!K$12*List!$G2480)+Reference!K$13</f>
        <v>2663.8511411714398</v>
      </c>
      <c r="R2480" s="36">
        <f>(Reference!L$12*List!$G2480)+Reference!L$13</f>
        <v>2874.1080248329217</v>
      </c>
      <c r="S2480" s="36">
        <f>(Reference!M$12*List!$G2480)+Reference!M$13</f>
        <v>3433.92992443406</v>
      </c>
      <c r="T2480" s="36">
        <f>(Reference!N$12*List!$G2480)+Reference!N$13</f>
        <v>13852.003147631189</v>
      </c>
      <c r="U2480" s="12">
        <f>(Reference!O$12*List!$G2480)+Reference!O$13</f>
        <v>514.86007043983307</v>
      </c>
      <c r="V2480" s="12">
        <f>(Reference!P$12*List!$G2480)+Reference!P$13</f>
        <v>725.48464471067405</v>
      </c>
      <c r="W2480" s="12">
        <f>(Reference!Q$12*List!$G2480)+Reference!Q$13</f>
        <v>362.74232235533702</v>
      </c>
      <c r="X2480" s="54"/>
      <c r="Y2480" s="1" t="str">
        <f t="shared" si="77"/>
        <v>Brule County, South Dakota</v>
      </c>
      <c r="Z2480" s="41" t="s">
        <v>1723</v>
      </c>
      <c r="AA2480" s="40" t="s">
        <v>2225</v>
      </c>
      <c r="AB2480" s="44" t="s">
        <v>2003</v>
      </c>
      <c r="AC2480" s="63"/>
      <c r="AD2480" s="57">
        <f t="shared" si="76"/>
        <v>0.78</v>
      </c>
    </row>
    <row r="2481" spans="1:30" x14ac:dyDescent="0.3">
      <c r="A2481" s="47">
        <v>43080</v>
      </c>
      <c r="B2481" s="19">
        <v>99943</v>
      </c>
      <c r="C2481" s="49" t="s">
        <v>2003</v>
      </c>
      <c r="D2481" s="41" t="s">
        <v>1497</v>
      </c>
      <c r="E2481" s="44" t="s">
        <v>2003</v>
      </c>
      <c r="F2481" s="18" t="s">
        <v>7</v>
      </c>
      <c r="G2481" s="16">
        <v>0.78</v>
      </c>
      <c r="H2481" s="36">
        <f>(Reference!B$12*List!$G2481)+Reference!B$13</f>
        <v>793.28990032101353</v>
      </c>
      <c r="I2481" s="36">
        <f>(Reference!C$12*List!$G2481)+Reference!C$13</f>
        <v>1183.7669699780517</v>
      </c>
      <c r="J2481" s="36">
        <f>(Reference!D$12*List!$G2481)+Reference!D$13</f>
        <v>1416.8103139378225</v>
      </c>
      <c r="K2481" s="36">
        <f>(Reference!E$12*List!$G2481)+Reference!E$13</f>
        <v>1752.3927292398923</v>
      </c>
      <c r="L2481" s="36">
        <f>(Reference!F$12*List!$G2481)+Reference!F$13</f>
        <v>1825.4129770139539</v>
      </c>
      <c r="M2481" s="36">
        <f>(Reference!G$12*List!$G2481)+Reference!G$13</f>
        <v>2067.2601806344269</v>
      </c>
      <c r="N2481" s="36">
        <f>(Reference!H$12*List!$G2481)+Reference!H$13</f>
        <v>2145.9770434830602</v>
      </c>
      <c r="O2481" s="36">
        <f>(Reference!I$12*List!$G2481)+Reference!I$13</f>
        <v>2230.3905214062661</v>
      </c>
      <c r="P2481" s="36">
        <f>(Reference!J$12*List!$G2481)+Reference!J$13</f>
        <v>2582.0270337366755</v>
      </c>
      <c r="Q2481" s="36">
        <f>(Reference!K$12*List!$G2481)+Reference!K$13</f>
        <v>2663.8511411714398</v>
      </c>
      <c r="R2481" s="36">
        <f>(Reference!L$12*List!$G2481)+Reference!L$13</f>
        <v>2874.1080248329217</v>
      </c>
      <c r="S2481" s="36">
        <f>(Reference!M$12*List!$G2481)+Reference!M$13</f>
        <v>3433.92992443406</v>
      </c>
      <c r="T2481" s="36">
        <f>(Reference!N$12*List!$G2481)+Reference!N$13</f>
        <v>13852.003147631189</v>
      </c>
      <c r="U2481" s="12">
        <f>(Reference!O$12*List!$G2481)+Reference!O$13</f>
        <v>514.86007043983307</v>
      </c>
      <c r="V2481" s="12">
        <f>(Reference!P$12*List!$G2481)+Reference!P$13</f>
        <v>725.48464471067405</v>
      </c>
      <c r="W2481" s="12">
        <f>(Reference!Q$12*List!$G2481)+Reference!Q$13</f>
        <v>362.74232235533702</v>
      </c>
      <c r="X2481" s="54"/>
      <c r="Y2481" s="1" t="str">
        <f t="shared" si="77"/>
        <v>Buffalo County, South Dakota</v>
      </c>
      <c r="Z2481" s="41" t="s">
        <v>1497</v>
      </c>
      <c r="AA2481" s="40" t="s">
        <v>2225</v>
      </c>
      <c r="AB2481" s="44" t="s">
        <v>2003</v>
      </c>
      <c r="AC2481" s="63"/>
      <c r="AD2481" s="57">
        <f t="shared" si="76"/>
        <v>0.78</v>
      </c>
    </row>
    <row r="2482" spans="1:30" x14ac:dyDescent="0.3">
      <c r="A2482" s="47">
        <v>43090</v>
      </c>
      <c r="B2482" s="19">
        <v>99943</v>
      </c>
      <c r="C2482" s="49" t="s">
        <v>2003</v>
      </c>
      <c r="D2482" s="41" t="s">
        <v>68</v>
      </c>
      <c r="E2482" s="44" t="s">
        <v>2003</v>
      </c>
      <c r="F2482" s="18" t="s">
        <v>7</v>
      </c>
      <c r="G2482" s="16">
        <v>0.78</v>
      </c>
      <c r="H2482" s="36">
        <f>(Reference!B$12*List!$G2482)+Reference!B$13</f>
        <v>793.28990032101353</v>
      </c>
      <c r="I2482" s="36">
        <f>(Reference!C$12*List!$G2482)+Reference!C$13</f>
        <v>1183.7669699780517</v>
      </c>
      <c r="J2482" s="36">
        <f>(Reference!D$12*List!$G2482)+Reference!D$13</f>
        <v>1416.8103139378225</v>
      </c>
      <c r="K2482" s="36">
        <f>(Reference!E$12*List!$G2482)+Reference!E$13</f>
        <v>1752.3927292398923</v>
      </c>
      <c r="L2482" s="36">
        <f>(Reference!F$12*List!$G2482)+Reference!F$13</f>
        <v>1825.4129770139539</v>
      </c>
      <c r="M2482" s="36">
        <f>(Reference!G$12*List!$G2482)+Reference!G$13</f>
        <v>2067.2601806344269</v>
      </c>
      <c r="N2482" s="36">
        <f>(Reference!H$12*List!$G2482)+Reference!H$13</f>
        <v>2145.9770434830602</v>
      </c>
      <c r="O2482" s="36">
        <f>(Reference!I$12*List!$G2482)+Reference!I$13</f>
        <v>2230.3905214062661</v>
      </c>
      <c r="P2482" s="36">
        <f>(Reference!J$12*List!$G2482)+Reference!J$13</f>
        <v>2582.0270337366755</v>
      </c>
      <c r="Q2482" s="36">
        <f>(Reference!K$12*List!$G2482)+Reference!K$13</f>
        <v>2663.8511411714398</v>
      </c>
      <c r="R2482" s="36">
        <f>(Reference!L$12*List!$G2482)+Reference!L$13</f>
        <v>2874.1080248329217</v>
      </c>
      <c r="S2482" s="36">
        <f>(Reference!M$12*List!$G2482)+Reference!M$13</f>
        <v>3433.92992443406</v>
      </c>
      <c r="T2482" s="36">
        <f>(Reference!N$12*List!$G2482)+Reference!N$13</f>
        <v>13852.003147631189</v>
      </c>
      <c r="U2482" s="12">
        <f>(Reference!O$12*List!$G2482)+Reference!O$13</f>
        <v>514.86007043983307</v>
      </c>
      <c r="V2482" s="12">
        <f>(Reference!P$12*List!$G2482)+Reference!P$13</f>
        <v>725.48464471067405</v>
      </c>
      <c r="W2482" s="12">
        <f>(Reference!Q$12*List!$G2482)+Reference!Q$13</f>
        <v>362.74232235533702</v>
      </c>
      <c r="X2482" s="54"/>
      <c r="Y2482" s="1" t="str">
        <f t="shared" si="77"/>
        <v>Butte County, South Dakota</v>
      </c>
      <c r="Z2482" s="41" t="s">
        <v>68</v>
      </c>
      <c r="AA2482" s="40" t="s">
        <v>2225</v>
      </c>
      <c r="AB2482" s="44" t="s">
        <v>2003</v>
      </c>
      <c r="AC2482" s="63"/>
      <c r="AD2482" s="57">
        <f t="shared" si="76"/>
        <v>0.78</v>
      </c>
    </row>
    <row r="2483" spans="1:30" x14ac:dyDescent="0.3">
      <c r="A2483" s="47">
        <v>43100</v>
      </c>
      <c r="B2483" s="19">
        <v>99943</v>
      </c>
      <c r="C2483" s="49" t="s">
        <v>2003</v>
      </c>
      <c r="D2483" s="41" t="s">
        <v>323</v>
      </c>
      <c r="E2483" s="44" t="s">
        <v>2003</v>
      </c>
      <c r="F2483" s="18" t="s">
        <v>7</v>
      </c>
      <c r="G2483" s="16">
        <v>0.78</v>
      </c>
      <c r="H2483" s="36">
        <f>(Reference!B$12*List!$G2483)+Reference!B$13</f>
        <v>793.28990032101353</v>
      </c>
      <c r="I2483" s="36">
        <f>(Reference!C$12*List!$G2483)+Reference!C$13</f>
        <v>1183.7669699780517</v>
      </c>
      <c r="J2483" s="36">
        <f>(Reference!D$12*List!$G2483)+Reference!D$13</f>
        <v>1416.8103139378225</v>
      </c>
      <c r="K2483" s="36">
        <f>(Reference!E$12*List!$G2483)+Reference!E$13</f>
        <v>1752.3927292398923</v>
      </c>
      <c r="L2483" s="36">
        <f>(Reference!F$12*List!$G2483)+Reference!F$13</f>
        <v>1825.4129770139539</v>
      </c>
      <c r="M2483" s="36">
        <f>(Reference!G$12*List!$G2483)+Reference!G$13</f>
        <v>2067.2601806344269</v>
      </c>
      <c r="N2483" s="36">
        <f>(Reference!H$12*List!$G2483)+Reference!H$13</f>
        <v>2145.9770434830602</v>
      </c>
      <c r="O2483" s="36">
        <f>(Reference!I$12*List!$G2483)+Reference!I$13</f>
        <v>2230.3905214062661</v>
      </c>
      <c r="P2483" s="36">
        <f>(Reference!J$12*List!$G2483)+Reference!J$13</f>
        <v>2582.0270337366755</v>
      </c>
      <c r="Q2483" s="36">
        <f>(Reference!K$12*List!$G2483)+Reference!K$13</f>
        <v>2663.8511411714398</v>
      </c>
      <c r="R2483" s="36">
        <f>(Reference!L$12*List!$G2483)+Reference!L$13</f>
        <v>2874.1080248329217</v>
      </c>
      <c r="S2483" s="36">
        <f>(Reference!M$12*List!$G2483)+Reference!M$13</f>
        <v>3433.92992443406</v>
      </c>
      <c r="T2483" s="36">
        <f>(Reference!N$12*List!$G2483)+Reference!N$13</f>
        <v>13852.003147631189</v>
      </c>
      <c r="U2483" s="12">
        <f>(Reference!O$12*List!$G2483)+Reference!O$13</f>
        <v>514.86007043983307</v>
      </c>
      <c r="V2483" s="12">
        <f>(Reference!P$12*List!$G2483)+Reference!P$13</f>
        <v>725.48464471067405</v>
      </c>
      <c r="W2483" s="12">
        <f>(Reference!Q$12*List!$G2483)+Reference!Q$13</f>
        <v>362.74232235533702</v>
      </c>
      <c r="X2483" s="54"/>
      <c r="Y2483" s="1" t="str">
        <f t="shared" si="77"/>
        <v>Campbell County, South Dakota</v>
      </c>
      <c r="Z2483" s="41" t="s">
        <v>323</v>
      </c>
      <c r="AA2483" s="40" t="s">
        <v>2225</v>
      </c>
      <c r="AB2483" s="44" t="s">
        <v>2003</v>
      </c>
      <c r="AC2483" s="63"/>
      <c r="AD2483" s="57">
        <f t="shared" si="76"/>
        <v>0.78</v>
      </c>
    </row>
    <row r="2484" spans="1:30" x14ac:dyDescent="0.3">
      <c r="A2484" s="47">
        <v>43110</v>
      </c>
      <c r="B2484" s="19">
        <v>99943</v>
      </c>
      <c r="C2484" s="49" t="s">
        <v>2003</v>
      </c>
      <c r="D2484" s="41" t="s">
        <v>1724</v>
      </c>
      <c r="E2484" s="44" t="s">
        <v>2003</v>
      </c>
      <c r="F2484" s="18" t="s">
        <v>7</v>
      </c>
      <c r="G2484" s="16">
        <v>0.78</v>
      </c>
      <c r="H2484" s="36">
        <f>(Reference!B$12*List!$G2484)+Reference!B$13</f>
        <v>793.28990032101353</v>
      </c>
      <c r="I2484" s="36">
        <f>(Reference!C$12*List!$G2484)+Reference!C$13</f>
        <v>1183.7669699780517</v>
      </c>
      <c r="J2484" s="36">
        <f>(Reference!D$12*List!$G2484)+Reference!D$13</f>
        <v>1416.8103139378225</v>
      </c>
      <c r="K2484" s="36">
        <f>(Reference!E$12*List!$G2484)+Reference!E$13</f>
        <v>1752.3927292398923</v>
      </c>
      <c r="L2484" s="36">
        <f>(Reference!F$12*List!$G2484)+Reference!F$13</f>
        <v>1825.4129770139539</v>
      </c>
      <c r="M2484" s="36">
        <f>(Reference!G$12*List!$G2484)+Reference!G$13</f>
        <v>2067.2601806344269</v>
      </c>
      <c r="N2484" s="36">
        <f>(Reference!H$12*List!$G2484)+Reference!H$13</f>
        <v>2145.9770434830602</v>
      </c>
      <c r="O2484" s="36">
        <f>(Reference!I$12*List!$G2484)+Reference!I$13</f>
        <v>2230.3905214062661</v>
      </c>
      <c r="P2484" s="36">
        <f>(Reference!J$12*List!$G2484)+Reference!J$13</f>
        <v>2582.0270337366755</v>
      </c>
      <c r="Q2484" s="36">
        <f>(Reference!K$12*List!$G2484)+Reference!K$13</f>
        <v>2663.8511411714398</v>
      </c>
      <c r="R2484" s="36">
        <f>(Reference!L$12*List!$G2484)+Reference!L$13</f>
        <v>2874.1080248329217</v>
      </c>
      <c r="S2484" s="36">
        <f>(Reference!M$12*List!$G2484)+Reference!M$13</f>
        <v>3433.92992443406</v>
      </c>
      <c r="T2484" s="36">
        <f>(Reference!N$12*List!$G2484)+Reference!N$13</f>
        <v>13852.003147631189</v>
      </c>
      <c r="U2484" s="12">
        <f>(Reference!O$12*List!$G2484)+Reference!O$13</f>
        <v>514.86007043983307</v>
      </c>
      <c r="V2484" s="12">
        <f>(Reference!P$12*List!$G2484)+Reference!P$13</f>
        <v>725.48464471067405</v>
      </c>
      <c r="W2484" s="12">
        <f>(Reference!Q$12*List!$G2484)+Reference!Q$13</f>
        <v>362.74232235533702</v>
      </c>
      <c r="X2484" s="54"/>
      <c r="Y2484" s="1" t="str">
        <f t="shared" si="77"/>
        <v>Charles Mix County, South Dakota</v>
      </c>
      <c r="Z2484" s="41" t="s">
        <v>1724</v>
      </c>
      <c r="AA2484" s="40" t="s">
        <v>2225</v>
      </c>
      <c r="AB2484" s="44" t="s">
        <v>2003</v>
      </c>
      <c r="AC2484" s="63"/>
      <c r="AD2484" s="57">
        <f t="shared" si="76"/>
        <v>0.78</v>
      </c>
    </row>
    <row r="2485" spans="1:30" x14ac:dyDescent="0.3">
      <c r="A2485" s="47">
        <v>43120</v>
      </c>
      <c r="B2485" s="19">
        <v>99943</v>
      </c>
      <c r="C2485" s="49" t="s">
        <v>2003</v>
      </c>
      <c r="D2485" s="41" t="s">
        <v>268</v>
      </c>
      <c r="E2485" s="44" t="s">
        <v>2003</v>
      </c>
      <c r="F2485" s="18" t="s">
        <v>7</v>
      </c>
      <c r="G2485" s="16">
        <v>0.78</v>
      </c>
      <c r="H2485" s="36">
        <f>(Reference!B$12*List!$G2485)+Reference!B$13</f>
        <v>793.28990032101353</v>
      </c>
      <c r="I2485" s="36">
        <f>(Reference!C$12*List!$G2485)+Reference!C$13</f>
        <v>1183.7669699780517</v>
      </c>
      <c r="J2485" s="36">
        <f>(Reference!D$12*List!$G2485)+Reference!D$13</f>
        <v>1416.8103139378225</v>
      </c>
      <c r="K2485" s="36">
        <f>(Reference!E$12*List!$G2485)+Reference!E$13</f>
        <v>1752.3927292398923</v>
      </c>
      <c r="L2485" s="36">
        <f>(Reference!F$12*List!$G2485)+Reference!F$13</f>
        <v>1825.4129770139539</v>
      </c>
      <c r="M2485" s="36">
        <f>(Reference!G$12*List!$G2485)+Reference!G$13</f>
        <v>2067.2601806344269</v>
      </c>
      <c r="N2485" s="36">
        <f>(Reference!H$12*List!$G2485)+Reference!H$13</f>
        <v>2145.9770434830602</v>
      </c>
      <c r="O2485" s="36">
        <f>(Reference!I$12*List!$G2485)+Reference!I$13</f>
        <v>2230.3905214062661</v>
      </c>
      <c r="P2485" s="36">
        <f>(Reference!J$12*List!$G2485)+Reference!J$13</f>
        <v>2582.0270337366755</v>
      </c>
      <c r="Q2485" s="36">
        <f>(Reference!K$12*List!$G2485)+Reference!K$13</f>
        <v>2663.8511411714398</v>
      </c>
      <c r="R2485" s="36">
        <f>(Reference!L$12*List!$G2485)+Reference!L$13</f>
        <v>2874.1080248329217</v>
      </c>
      <c r="S2485" s="36">
        <f>(Reference!M$12*List!$G2485)+Reference!M$13</f>
        <v>3433.92992443406</v>
      </c>
      <c r="T2485" s="36">
        <f>(Reference!N$12*List!$G2485)+Reference!N$13</f>
        <v>13852.003147631189</v>
      </c>
      <c r="U2485" s="12">
        <f>(Reference!O$12*List!$G2485)+Reference!O$13</f>
        <v>514.86007043983307</v>
      </c>
      <c r="V2485" s="12">
        <f>(Reference!P$12*List!$G2485)+Reference!P$13</f>
        <v>725.48464471067405</v>
      </c>
      <c r="W2485" s="12">
        <f>(Reference!Q$12*List!$G2485)+Reference!Q$13</f>
        <v>362.74232235533702</v>
      </c>
      <c r="X2485" s="54"/>
      <c r="Y2485" s="1" t="str">
        <f t="shared" si="77"/>
        <v>Clark County, South Dakota</v>
      </c>
      <c r="Z2485" s="41" t="s">
        <v>268</v>
      </c>
      <c r="AA2485" s="40" t="s">
        <v>2225</v>
      </c>
      <c r="AB2485" s="44" t="s">
        <v>2003</v>
      </c>
      <c r="AC2485" s="63"/>
      <c r="AD2485" s="57">
        <f t="shared" si="76"/>
        <v>0.78</v>
      </c>
    </row>
    <row r="2486" spans="1:30" x14ac:dyDescent="0.3">
      <c r="A2486" s="47">
        <v>43130</v>
      </c>
      <c r="B2486" s="19">
        <v>99943</v>
      </c>
      <c r="C2486" s="49" t="s">
        <v>2003</v>
      </c>
      <c r="D2486" s="41" t="s">
        <v>135</v>
      </c>
      <c r="E2486" s="44" t="s">
        <v>2003</v>
      </c>
      <c r="F2486" s="18" t="s">
        <v>7</v>
      </c>
      <c r="G2486" s="16">
        <v>0.78</v>
      </c>
      <c r="H2486" s="36">
        <f>(Reference!B$12*List!$G2486)+Reference!B$13</f>
        <v>793.28990032101353</v>
      </c>
      <c r="I2486" s="36">
        <f>(Reference!C$12*List!$G2486)+Reference!C$13</f>
        <v>1183.7669699780517</v>
      </c>
      <c r="J2486" s="36">
        <f>(Reference!D$12*List!$G2486)+Reference!D$13</f>
        <v>1416.8103139378225</v>
      </c>
      <c r="K2486" s="36">
        <f>(Reference!E$12*List!$G2486)+Reference!E$13</f>
        <v>1752.3927292398923</v>
      </c>
      <c r="L2486" s="36">
        <f>(Reference!F$12*List!$G2486)+Reference!F$13</f>
        <v>1825.4129770139539</v>
      </c>
      <c r="M2486" s="36">
        <f>(Reference!G$12*List!$G2486)+Reference!G$13</f>
        <v>2067.2601806344269</v>
      </c>
      <c r="N2486" s="36">
        <f>(Reference!H$12*List!$G2486)+Reference!H$13</f>
        <v>2145.9770434830602</v>
      </c>
      <c r="O2486" s="36">
        <f>(Reference!I$12*List!$G2486)+Reference!I$13</f>
        <v>2230.3905214062661</v>
      </c>
      <c r="P2486" s="36">
        <f>(Reference!J$12*List!$G2486)+Reference!J$13</f>
        <v>2582.0270337366755</v>
      </c>
      <c r="Q2486" s="36">
        <f>(Reference!K$12*List!$G2486)+Reference!K$13</f>
        <v>2663.8511411714398</v>
      </c>
      <c r="R2486" s="36">
        <f>(Reference!L$12*List!$G2486)+Reference!L$13</f>
        <v>2874.1080248329217</v>
      </c>
      <c r="S2486" s="36">
        <f>(Reference!M$12*List!$G2486)+Reference!M$13</f>
        <v>3433.92992443406</v>
      </c>
      <c r="T2486" s="36">
        <f>(Reference!N$12*List!$G2486)+Reference!N$13</f>
        <v>13852.003147631189</v>
      </c>
      <c r="U2486" s="12">
        <f>(Reference!O$12*List!$G2486)+Reference!O$13</f>
        <v>514.86007043983307</v>
      </c>
      <c r="V2486" s="12">
        <f>(Reference!P$12*List!$G2486)+Reference!P$13</f>
        <v>725.48464471067405</v>
      </c>
      <c r="W2486" s="12">
        <f>(Reference!Q$12*List!$G2486)+Reference!Q$13</f>
        <v>362.74232235533702</v>
      </c>
      <c r="X2486" s="54"/>
      <c r="Y2486" s="1" t="str">
        <f t="shared" si="77"/>
        <v>Clay County, South Dakota</v>
      </c>
      <c r="Z2486" s="41" t="s">
        <v>135</v>
      </c>
      <c r="AA2486" s="40" t="s">
        <v>2225</v>
      </c>
      <c r="AB2486" s="44" t="s">
        <v>2003</v>
      </c>
      <c r="AC2486" s="63"/>
      <c r="AD2486" s="57">
        <f t="shared" si="76"/>
        <v>0.78</v>
      </c>
    </row>
    <row r="2487" spans="1:30" x14ac:dyDescent="0.3">
      <c r="A2487" s="47">
        <v>43140</v>
      </c>
      <c r="B2487" s="19">
        <v>99943</v>
      </c>
      <c r="C2487" s="49" t="s">
        <v>2003</v>
      </c>
      <c r="D2487" s="41" t="s">
        <v>1725</v>
      </c>
      <c r="E2487" s="44" t="s">
        <v>2003</v>
      </c>
      <c r="F2487" s="18" t="s">
        <v>7</v>
      </c>
      <c r="G2487" s="16">
        <v>0.78</v>
      </c>
      <c r="H2487" s="36">
        <f>(Reference!B$12*List!$G2487)+Reference!B$13</f>
        <v>793.28990032101353</v>
      </c>
      <c r="I2487" s="36">
        <f>(Reference!C$12*List!$G2487)+Reference!C$13</f>
        <v>1183.7669699780517</v>
      </c>
      <c r="J2487" s="36">
        <f>(Reference!D$12*List!$G2487)+Reference!D$13</f>
        <v>1416.8103139378225</v>
      </c>
      <c r="K2487" s="36">
        <f>(Reference!E$12*List!$G2487)+Reference!E$13</f>
        <v>1752.3927292398923</v>
      </c>
      <c r="L2487" s="36">
        <f>(Reference!F$12*List!$G2487)+Reference!F$13</f>
        <v>1825.4129770139539</v>
      </c>
      <c r="M2487" s="36">
        <f>(Reference!G$12*List!$G2487)+Reference!G$13</f>
        <v>2067.2601806344269</v>
      </c>
      <c r="N2487" s="36">
        <f>(Reference!H$12*List!$G2487)+Reference!H$13</f>
        <v>2145.9770434830602</v>
      </c>
      <c r="O2487" s="36">
        <f>(Reference!I$12*List!$G2487)+Reference!I$13</f>
        <v>2230.3905214062661</v>
      </c>
      <c r="P2487" s="36">
        <f>(Reference!J$12*List!$G2487)+Reference!J$13</f>
        <v>2582.0270337366755</v>
      </c>
      <c r="Q2487" s="36">
        <f>(Reference!K$12*List!$G2487)+Reference!K$13</f>
        <v>2663.8511411714398</v>
      </c>
      <c r="R2487" s="36">
        <f>(Reference!L$12*List!$G2487)+Reference!L$13</f>
        <v>2874.1080248329217</v>
      </c>
      <c r="S2487" s="36">
        <f>(Reference!M$12*List!$G2487)+Reference!M$13</f>
        <v>3433.92992443406</v>
      </c>
      <c r="T2487" s="36">
        <f>(Reference!N$12*List!$G2487)+Reference!N$13</f>
        <v>13852.003147631189</v>
      </c>
      <c r="U2487" s="12">
        <f>(Reference!O$12*List!$G2487)+Reference!O$13</f>
        <v>514.86007043983307</v>
      </c>
      <c r="V2487" s="12">
        <f>(Reference!P$12*List!$G2487)+Reference!P$13</f>
        <v>725.48464471067405</v>
      </c>
      <c r="W2487" s="12">
        <f>(Reference!Q$12*List!$G2487)+Reference!Q$13</f>
        <v>362.74232235533702</v>
      </c>
      <c r="X2487" s="54"/>
      <c r="Y2487" s="1" t="str">
        <f t="shared" si="77"/>
        <v>Codington County, South Dakota</v>
      </c>
      <c r="Z2487" s="41" t="s">
        <v>1725</v>
      </c>
      <c r="AA2487" s="40" t="s">
        <v>2225</v>
      </c>
      <c r="AB2487" s="44" t="s">
        <v>2003</v>
      </c>
      <c r="AC2487" s="63"/>
      <c r="AD2487" s="57">
        <f t="shared" si="76"/>
        <v>0.78</v>
      </c>
    </row>
    <row r="2488" spans="1:30" x14ac:dyDescent="0.3">
      <c r="A2488" s="47">
        <v>43150</v>
      </c>
      <c r="B2488" s="19">
        <v>99943</v>
      </c>
      <c r="C2488" s="49" t="s">
        <v>2003</v>
      </c>
      <c r="D2488" s="41" t="s">
        <v>1726</v>
      </c>
      <c r="E2488" s="44" t="s">
        <v>2003</v>
      </c>
      <c r="F2488" s="18" t="s">
        <v>7</v>
      </c>
      <c r="G2488" s="16">
        <v>0.78</v>
      </c>
      <c r="H2488" s="36">
        <f>(Reference!B$12*List!$G2488)+Reference!B$13</f>
        <v>793.28990032101353</v>
      </c>
      <c r="I2488" s="36">
        <f>(Reference!C$12*List!$G2488)+Reference!C$13</f>
        <v>1183.7669699780517</v>
      </c>
      <c r="J2488" s="36">
        <f>(Reference!D$12*List!$G2488)+Reference!D$13</f>
        <v>1416.8103139378225</v>
      </c>
      <c r="K2488" s="36">
        <f>(Reference!E$12*List!$G2488)+Reference!E$13</f>
        <v>1752.3927292398923</v>
      </c>
      <c r="L2488" s="36">
        <f>(Reference!F$12*List!$G2488)+Reference!F$13</f>
        <v>1825.4129770139539</v>
      </c>
      <c r="M2488" s="36">
        <f>(Reference!G$12*List!$G2488)+Reference!G$13</f>
        <v>2067.2601806344269</v>
      </c>
      <c r="N2488" s="36">
        <f>(Reference!H$12*List!$G2488)+Reference!H$13</f>
        <v>2145.9770434830602</v>
      </c>
      <c r="O2488" s="36">
        <f>(Reference!I$12*List!$G2488)+Reference!I$13</f>
        <v>2230.3905214062661</v>
      </c>
      <c r="P2488" s="36">
        <f>(Reference!J$12*List!$G2488)+Reference!J$13</f>
        <v>2582.0270337366755</v>
      </c>
      <c r="Q2488" s="36">
        <f>(Reference!K$12*List!$G2488)+Reference!K$13</f>
        <v>2663.8511411714398</v>
      </c>
      <c r="R2488" s="36">
        <f>(Reference!L$12*List!$G2488)+Reference!L$13</f>
        <v>2874.1080248329217</v>
      </c>
      <c r="S2488" s="36">
        <f>(Reference!M$12*List!$G2488)+Reference!M$13</f>
        <v>3433.92992443406</v>
      </c>
      <c r="T2488" s="36">
        <f>(Reference!N$12*List!$G2488)+Reference!N$13</f>
        <v>13852.003147631189</v>
      </c>
      <c r="U2488" s="12">
        <f>(Reference!O$12*List!$G2488)+Reference!O$13</f>
        <v>514.86007043983307</v>
      </c>
      <c r="V2488" s="12">
        <f>(Reference!P$12*List!$G2488)+Reference!P$13</f>
        <v>725.48464471067405</v>
      </c>
      <c r="W2488" s="12">
        <f>(Reference!Q$12*List!$G2488)+Reference!Q$13</f>
        <v>362.74232235533702</v>
      </c>
      <c r="X2488" s="54"/>
      <c r="Y2488" s="1" t="str">
        <f t="shared" si="77"/>
        <v>Corson County, South Dakota</v>
      </c>
      <c r="Z2488" s="41" t="s">
        <v>1726</v>
      </c>
      <c r="AA2488" s="40" t="s">
        <v>2225</v>
      </c>
      <c r="AB2488" s="44" t="s">
        <v>2003</v>
      </c>
      <c r="AC2488" s="63"/>
      <c r="AD2488" s="57">
        <f t="shared" si="76"/>
        <v>0.78</v>
      </c>
    </row>
    <row r="2489" spans="1:30" x14ac:dyDescent="0.3">
      <c r="A2489" s="47">
        <v>43160</v>
      </c>
      <c r="B2489" s="28">
        <v>39660</v>
      </c>
      <c r="C2489" s="49" t="s">
        <v>2555</v>
      </c>
      <c r="D2489" s="40" t="s">
        <v>905</v>
      </c>
      <c r="E2489" s="43" t="s">
        <v>2003</v>
      </c>
      <c r="F2489" s="18" t="s">
        <v>6</v>
      </c>
      <c r="G2489" s="10">
        <v>0.84699999999999998</v>
      </c>
      <c r="H2489" s="36">
        <f>(Reference!B$12*List!$G2489)+Reference!B$13</f>
        <v>843.74991528136422</v>
      </c>
      <c r="I2489" s="36">
        <f>(Reference!C$12*List!$G2489)+Reference!C$13</f>
        <v>1259.06466252461</v>
      </c>
      <c r="J2489" s="36">
        <f>(Reference!D$12*List!$G2489)+Reference!D$13</f>
        <v>1506.9315541154065</v>
      </c>
      <c r="K2489" s="36">
        <f>(Reference!E$12*List!$G2489)+Reference!E$13</f>
        <v>1863.8598780061532</v>
      </c>
      <c r="L2489" s="36">
        <f>(Reference!F$12*List!$G2489)+Reference!F$13</f>
        <v>1941.5248373712695</v>
      </c>
      <c r="M2489" s="36">
        <f>(Reference!G$12*List!$G2489)+Reference!G$13</f>
        <v>2198.7555893110516</v>
      </c>
      <c r="N2489" s="36">
        <f>(Reference!H$12*List!$G2489)+Reference!H$13</f>
        <v>2282.4795171372762</v>
      </c>
      <c r="O2489" s="36">
        <f>(Reference!I$12*List!$G2489)+Reference!I$13</f>
        <v>2372.2624134246084</v>
      </c>
      <c r="P2489" s="36">
        <f>(Reference!J$12*List!$G2489)+Reference!J$13</f>
        <v>2746.2660120693886</v>
      </c>
      <c r="Q2489" s="36">
        <f>(Reference!K$12*List!$G2489)+Reference!K$13</f>
        <v>2833.2948317834907</v>
      </c>
      <c r="R2489" s="36">
        <f>(Reference!L$12*List!$G2489)+Reference!L$13</f>
        <v>3056.9258495298536</v>
      </c>
      <c r="S2489" s="36">
        <f>(Reference!M$12*List!$G2489)+Reference!M$13</f>
        <v>3652.3572046624108</v>
      </c>
      <c r="T2489" s="36">
        <f>(Reference!N$12*List!$G2489)+Reference!N$13</f>
        <v>14733.108889400304</v>
      </c>
      <c r="U2489" s="12">
        <f>(Reference!O$12*List!$G2489)+Reference!O$13</f>
        <v>547.60956951497337</v>
      </c>
      <c r="V2489" s="12">
        <f>(Reference!P$12*List!$G2489)+Reference!P$13</f>
        <v>771.63166613473527</v>
      </c>
      <c r="W2489" s="12">
        <f>(Reference!Q$12*List!$G2489)+Reference!Q$13</f>
        <v>385.81583306736763</v>
      </c>
      <c r="X2489" s="54"/>
      <c r="Y2489" s="1" t="str">
        <f t="shared" si="77"/>
        <v>Custer County, South Dakota</v>
      </c>
      <c r="Z2489" s="40" t="s">
        <v>905</v>
      </c>
      <c r="AA2489" s="40" t="s">
        <v>2225</v>
      </c>
      <c r="AB2489" s="43" t="s">
        <v>2003</v>
      </c>
      <c r="AC2489" s="62"/>
      <c r="AD2489" s="57">
        <f t="shared" si="76"/>
        <v>0.84699999999999998</v>
      </c>
    </row>
    <row r="2490" spans="1:30" x14ac:dyDescent="0.3">
      <c r="A2490" s="47">
        <v>43170</v>
      </c>
      <c r="B2490" s="19">
        <v>99943</v>
      </c>
      <c r="C2490" s="49" t="s">
        <v>2003</v>
      </c>
      <c r="D2490" s="41" t="s">
        <v>1727</v>
      </c>
      <c r="E2490" s="44" t="s">
        <v>2003</v>
      </c>
      <c r="F2490" s="18" t="s">
        <v>7</v>
      </c>
      <c r="G2490" s="16">
        <v>0.78</v>
      </c>
      <c r="H2490" s="36">
        <f>(Reference!B$12*List!$G2490)+Reference!B$13</f>
        <v>793.28990032101353</v>
      </c>
      <c r="I2490" s="36">
        <f>(Reference!C$12*List!$G2490)+Reference!C$13</f>
        <v>1183.7669699780517</v>
      </c>
      <c r="J2490" s="36">
        <f>(Reference!D$12*List!$G2490)+Reference!D$13</f>
        <v>1416.8103139378225</v>
      </c>
      <c r="K2490" s="36">
        <f>(Reference!E$12*List!$G2490)+Reference!E$13</f>
        <v>1752.3927292398923</v>
      </c>
      <c r="L2490" s="36">
        <f>(Reference!F$12*List!$G2490)+Reference!F$13</f>
        <v>1825.4129770139539</v>
      </c>
      <c r="M2490" s="36">
        <f>(Reference!G$12*List!$G2490)+Reference!G$13</f>
        <v>2067.2601806344269</v>
      </c>
      <c r="N2490" s="36">
        <f>(Reference!H$12*List!$G2490)+Reference!H$13</f>
        <v>2145.9770434830602</v>
      </c>
      <c r="O2490" s="36">
        <f>(Reference!I$12*List!$G2490)+Reference!I$13</f>
        <v>2230.3905214062661</v>
      </c>
      <c r="P2490" s="36">
        <f>(Reference!J$12*List!$G2490)+Reference!J$13</f>
        <v>2582.0270337366755</v>
      </c>
      <c r="Q2490" s="36">
        <f>(Reference!K$12*List!$G2490)+Reference!K$13</f>
        <v>2663.8511411714398</v>
      </c>
      <c r="R2490" s="36">
        <f>(Reference!L$12*List!$G2490)+Reference!L$13</f>
        <v>2874.1080248329217</v>
      </c>
      <c r="S2490" s="36">
        <f>(Reference!M$12*List!$G2490)+Reference!M$13</f>
        <v>3433.92992443406</v>
      </c>
      <c r="T2490" s="36">
        <f>(Reference!N$12*List!$G2490)+Reference!N$13</f>
        <v>13852.003147631189</v>
      </c>
      <c r="U2490" s="12">
        <f>(Reference!O$12*List!$G2490)+Reference!O$13</f>
        <v>514.86007043983307</v>
      </c>
      <c r="V2490" s="12">
        <f>(Reference!P$12*List!$G2490)+Reference!P$13</f>
        <v>725.48464471067405</v>
      </c>
      <c r="W2490" s="12">
        <f>(Reference!Q$12*List!$G2490)+Reference!Q$13</f>
        <v>362.74232235533702</v>
      </c>
      <c r="X2490" s="54"/>
      <c r="Y2490" s="1" t="str">
        <f t="shared" si="77"/>
        <v>Davison County, South Dakota</v>
      </c>
      <c r="Z2490" s="41" t="s">
        <v>1727</v>
      </c>
      <c r="AA2490" s="40" t="s">
        <v>2225</v>
      </c>
      <c r="AB2490" s="44" t="s">
        <v>2003</v>
      </c>
      <c r="AC2490" s="63"/>
      <c r="AD2490" s="57">
        <f t="shared" si="76"/>
        <v>0.78</v>
      </c>
    </row>
    <row r="2491" spans="1:30" x14ac:dyDescent="0.3">
      <c r="A2491" s="47">
        <v>43180</v>
      </c>
      <c r="B2491" s="19">
        <v>99943</v>
      </c>
      <c r="C2491" s="49" t="s">
        <v>2003</v>
      </c>
      <c r="D2491" s="41" t="s">
        <v>1728</v>
      </c>
      <c r="E2491" s="44" t="s">
        <v>2003</v>
      </c>
      <c r="F2491" s="18" t="s">
        <v>7</v>
      </c>
      <c r="G2491" s="16">
        <v>0.78</v>
      </c>
      <c r="H2491" s="36">
        <f>(Reference!B$12*List!$G2491)+Reference!B$13</f>
        <v>793.28990032101353</v>
      </c>
      <c r="I2491" s="36">
        <f>(Reference!C$12*List!$G2491)+Reference!C$13</f>
        <v>1183.7669699780517</v>
      </c>
      <c r="J2491" s="36">
        <f>(Reference!D$12*List!$G2491)+Reference!D$13</f>
        <v>1416.8103139378225</v>
      </c>
      <c r="K2491" s="36">
        <f>(Reference!E$12*List!$G2491)+Reference!E$13</f>
        <v>1752.3927292398923</v>
      </c>
      <c r="L2491" s="36">
        <f>(Reference!F$12*List!$G2491)+Reference!F$13</f>
        <v>1825.4129770139539</v>
      </c>
      <c r="M2491" s="36">
        <f>(Reference!G$12*List!$G2491)+Reference!G$13</f>
        <v>2067.2601806344269</v>
      </c>
      <c r="N2491" s="36">
        <f>(Reference!H$12*List!$G2491)+Reference!H$13</f>
        <v>2145.9770434830602</v>
      </c>
      <c r="O2491" s="36">
        <f>(Reference!I$12*List!$G2491)+Reference!I$13</f>
        <v>2230.3905214062661</v>
      </c>
      <c r="P2491" s="36">
        <f>(Reference!J$12*List!$G2491)+Reference!J$13</f>
        <v>2582.0270337366755</v>
      </c>
      <c r="Q2491" s="36">
        <f>(Reference!K$12*List!$G2491)+Reference!K$13</f>
        <v>2663.8511411714398</v>
      </c>
      <c r="R2491" s="36">
        <f>(Reference!L$12*List!$G2491)+Reference!L$13</f>
        <v>2874.1080248329217</v>
      </c>
      <c r="S2491" s="36">
        <f>(Reference!M$12*List!$G2491)+Reference!M$13</f>
        <v>3433.92992443406</v>
      </c>
      <c r="T2491" s="36">
        <f>(Reference!N$12*List!$G2491)+Reference!N$13</f>
        <v>13852.003147631189</v>
      </c>
      <c r="U2491" s="12">
        <f>(Reference!O$12*List!$G2491)+Reference!O$13</f>
        <v>514.86007043983307</v>
      </c>
      <c r="V2491" s="12">
        <f>(Reference!P$12*List!$G2491)+Reference!P$13</f>
        <v>725.48464471067405</v>
      </c>
      <c r="W2491" s="12">
        <f>(Reference!Q$12*List!$G2491)+Reference!Q$13</f>
        <v>362.74232235533702</v>
      </c>
      <c r="X2491" s="54"/>
      <c r="Y2491" s="1" t="str">
        <f t="shared" si="77"/>
        <v>Day County, South Dakota</v>
      </c>
      <c r="Z2491" s="41" t="s">
        <v>1728</v>
      </c>
      <c r="AA2491" s="40" t="s">
        <v>2225</v>
      </c>
      <c r="AB2491" s="44" t="s">
        <v>2003</v>
      </c>
      <c r="AC2491" s="63"/>
      <c r="AD2491" s="57">
        <f t="shared" si="76"/>
        <v>0.78</v>
      </c>
    </row>
    <row r="2492" spans="1:30" x14ac:dyDescent="0.3">
      <c r="A2492" s="47">
        <v>43190</v>
      </c>
      <c r="B2492" s="19">
        <v>99943</v>
      </c>
      <c r="C2492" s="49" t="s">
        <v>2003</v>
      </c>
      <c r="D2492" s="41" t="s">
        <v>1503</v>
      </c>
      <c r="E2492" s="44" t="s">
        <v>2003</v>
      </c>
      <c r="F2492" s="18" t="s">
        <v>7</v>
      </c>
      <c r="G2492" s="16">
        <v>0.78</v>
      </c>
      <c r="H2492" s="36">
        <f>(Reference!B$12*List!$G2492)+Reference!B$13</f>
        <v>793.28990032101353</v>
      </c>
      <c r="I2492" s="36">
        <f>(Reference!C$12*List!$G2492)+Reference!C$13</f>
        <v>1183.7669699780517</v>
      </c>
      <c r="J2492" s="36">
        <f>(Reference!D$12*List!$G2492)+Reference!D$13</f>
        <v>1416.8103139378225</v>
      </c>
      <c r="K2492" s="36">
        <f>(Reference!E$12*List!$G2492)+Reference!E$13</f>
        <v>1752.3927292398923</v>
      </c>
      <c r="L2492" s="36">
        <f>(Reference!F$12*List!$G2492)+Reference!F$13</f>
        <v>1825.4129770139539</v>
      </c>
      <c r="M2492" s="36">
        <f>(Reference!G$12*List!$G2492)+Reference!G$13</f>
        <v>2067.2601806344269</v>
      </c>
      <c r="N2492" s="36">
        <f>(Reference!H$12*List!$G2492)+Reference!H$13</f>
        <v>2145.9770434830602</v>
      </c>
      <c r="O2492" s="36">
        <f>(Reference!I$12*List!$G2492)+Reference!I$13</f>
        <v>2230.3905214062661</v>
      </c>
      <c r="P2492" s="36">
        <f>(Reference!J$12*List!$G2492)+Reference!J$13</f>
        <v>2582.0270337366755</v>
      </c>
      <c r="Q2492" s="36">
        <f>(Reference!K$12*List!$G2492)+Reference!K$13</f>
        <v>2663.8511411714398</v>
      </c>
      <c r="R2492" s="36">
        <f>(Reference!L$12*List!$G2492)+Reference!L$13</f>
        <v>2874.1080248329217</v>
      </c>
      <c r="S2492" s="36">
        <f>(Reference!M$12*List!$G2492)+Reference!M$13</f>
        <v>3433.92992443406</v>
      </c>
      <c r="T2492" s="36">
        <f>(Reference!N$12*List!$G2492)+Reference!N$13</f>
        <v>13852.003147631189</v>
      </c>
      <c r="U2492" s="12">
        <f>(Reference!O$12*List!$G2492)+Reference!O$13</f>
        <v>514.86007043983307</v>
      </c>
      <c r="V2492" s="12">
        <f>(Reference!P$12*List!$G2492)+Reference!P$13</f>
        <v>725.48464471067405</v>
      </c>
      <c r="W2492" s="12">
        <f>(Reference!Q$12*List!$G2492)+Reference!Q$13</f>
        <v>362.74232235533702</v>
      </c>
      <c r="X2492" s="54"/>
      <c r="Y2492" s="1" t="str">
        <f t="shared" si="77"/>
        <v>Deuel County, South Dakota</v>
      </c>
      <c r="Z2492" s="41" t="s">
        <v>1503</v>
      </c>
      <c r="AA2492" s="40" t="s">
        <v>2225</v>
      </c>
      <c r="AB2492" s="44" t="s">
        <v>2003</v>
      </c>
      <c r="AC2492" s="63"/>
      <c r="AD2492" s="57">
        <f t="shared" si="76"/>
        <v>0.78</v>
      </c>
    </row>
    <row r="2493" spans="1:30" x14ac:dyDescent="0.3">
      <c r="A2493" s="47">
        <v>43200</v>
      </c>
      <c r="B2493" s="19">
        <v>99943</v>
      </c>
      <c r="C2493" s="49" t="s">
        <v>2003</v>
      </c>
      <c r="D2493" s="41" t="s">
        <v>1648</v>
      </c>
      <c r="E2493" s="44" t="s">
        <v>2003</v>
      </c>
      <c r="F2493" s="18" t="s">
        <v>7</v>
      </c>
      <c r="G2493" s="16">
        <v>0.78</v>
      </c>
      <c r="H2493" s="36">
        <f>(Reference!B$12*List!$G2493)+Reference!B$13</f>
        <v>793.28990032101353</v>
      </c>
      <c r="I2493" s="36">
        <f>(Reference!C$12*List!$G2493)+Reference!C$13</f>
        <v>1183.7669699780517</v>
      </c>
      <c r="J2493" s="36">
        <f>(Reference!D$12*List!$G2493)+Reference!D$13</f>
        <v>1416.8103139378225</v>
      </c>
      <c r="K2493" s="36">
        <f>(Reference!E$12*List!$G2493)+Reference!E$13</f>
        <v>1752.3927292398923</v>
      </c>
      <c r="L2493" s="36">
        <f>(Reference!F$12*List!$G2493)+Reference!F$13</f>
        <v>1825.4129770139539</v>
      </c>
      <c r="M2493" s="36">
        <f>(Reference!G$12*List!$G2493)+Reference!G$13</f>
        <v>2067.2601806344269</v>
      </c>
      <c r="N2493" s="36">
        <f>(Reference!H$12*List!$G2493)+Reference!H$13</f>
        <v>2145.9770434830602</v>
      </c>
      <c r="O2493" s="36">
        <f>(Reference!I$12*List!$G2493)+Reference!I$13</f>
        <v>2230.3905214062661</v>
      </c>
      <c r="P2493" s="36">
        <f>(Reference!J$12*List!$G2493)+Reference!J$13</f>
        <v>2582.0270337366755</v>
      </c>
      <c r="Q2493" s="36">
        <f>(Reference!K$12*List!$G2493)+Reference!K$13</f>
        <v>2663.8511411714398</v>
      </c>
      <c r="R2493" s="36">
        <f>(Reference!L$12*List!$G2493)+Reference!L$13</f>
        <v>2874.1080248329217</v>
      </c>
      <c r="S2493" s="36">
        <f>(Reference!M$12*List!$G2493)+Reference!M$13</f>
        <v>3433.92992443406</v>
      </c>
      <c r="T2493" s="36">
        <f>(Reference!N$12*List!$G2493)+Reference!N$13</f>
        <v>13852.003147631189</v>
      </c>
      <c r="U2493" s="12">
        <f>(Reference!O$12*List!$G2493)+Reference!O$13</f>
        <v>514.86007043983307</v>
      </c>
      <c r="V2493" s="12">
        <f>(Reference!P$12*List!$G2493)+Reference!P$13</f>
        <v>725.48464471067405</v>
      </c>
      <c r="W2493" s="12">
        <f>(Reference!Q$12*List!$G2493)+Reference!Q$13</f>
        <v>362.74232235533702</v>
      </c>
      <c r="X2493" s="54"/>
      <c r="Y2493" s="1" t="str">
        <f t="shared" si="77"/>
        <v>Dewey County, South Dakota</v>
      </c>
      <c r="Z2493" s="41" t="s">
        <v>1648</v>
      </c>
      <c r="AA2493" s="40" t="s">
        <v>2225</v>
      </c>
      <c r="AB2493" s="44" t="s">
        <v>2003</v>
      </c>
      <c r="AC2493" s="63"/>
      <c r="AD2493" s="57">
        <f t="shared" si="76"/>
        <v>0.78</v>
      </c>
    </row>
    <row r="2494" spans="1:30" x14ac:dyDescent="0.3">
      <c r="A2494" s="47">
        <v>43210</v>
      </c>
      <c r="B2494" s="19">
        <v>99943</v>
      </c>
      <c r="C2494" s="49" t="s">
        <v>2003</v>
      </c>
      <c r="D2494" s="41" t="s">
        <v>109</v>
      </c>
      <c r="E2494" s="44" t="s">
        <v>2003</v>
      </c>
      <c r="F2494" s="18" t="s">
        <v>7</v>
      </c>
      <c r="G2494" s="16">
        <v>0.78</v>
      </c>
      <c r="H2494" s="36">
        <f>(Reference!B$12*List!$G2494)+Reference!B$13</f>
        <v>793.28990032101353</v>
      </c>
      <c r="I2494" s="36">
        <f>(Reference!C$12*List!$G2494)+Reference!C$13</f>
        <v>1183.7669699780517</v>
      </c>
      <c r="J2494" s="36">
        <f>(Reference!D$12*List!$G2494)+Reference!D$13</f>
        <v>1416.8103139378225</v>
      </c>
      <c r="K2494" s="36">
        <f>(Reference!E$12*List!$G2494)+Reference!E$13</f>
        <v>1752.3927292398923</v>
      </c>
      <c r="L2494" s="36">
        <f>(Reference!F$12*List!$G2494)+Reference!F$13</f>
        <v>1825.4129770139539</v>
      </c>
      <c r="M2494" s="36">
        <f>(Reference!G$12*List!$G2494)+Reference!G$13</f>
        <v>2067.2601806344269</v>
      </c>
      <c r="N2494" s="36">
        <f>(Reference!H$12*List!$G2494)+Reference!H$13</f>
        <v>2145.9770434830602</v>
      </c>
      <c r="O2494" s="36">
        <f>(Reference!I$12*List!$G2494)+Reference!I$13</f>
        <v>2230.3905214062661</v>
      </c>
      <c r="P2494" s="36">
        <f>(Reference!J$12*List!$G2494)+Reference!J$13</f>
        <v>2582.0270337366755</v>
      </c>
      <c r="Q2494" s="36">
        <f>(Reference!K$12*List!$G2494)+Reference!K$13</f>
        <v>2663.8511411714398</v>
      </c>
      <c r="R2494" s="36">
        <f>(Reference!L$12*List!$G2494)+Reference!L$13</f>
        <v>2874.1080248329217</v>
      </c>
      <c r="S2494" s="36">
        <f>(Reference!M$12*List!$G2494)+Reference!M$13</f>
        <v>3433.92992443406</v>
      </c>
      <c r="T2494" s="36">
        <f>(Reference!N$12*List!$G2494)+Reference!N$13</f>
        <v>13852.003147631189</v>
      </c>
      <c r="U2494" s="12">
        <f>(Reference!O$12*List!$G2494)+Reference!O$13</f>
        <v>514.86007043983307</v>
      </c>
      <c r="V2494" s="12">
        <f>(Reference!P$12*List!$G2494)+Reference!P$13</f>
        <v>725.48464471067405</v>
      </c>
      <c r="W2494" s="12">
        <f>(Reference!Q$12*List!$G2494)+Reference!Q$13</f>
        <v>362.74232235533702</v>
      </c>
      <c r="X2494" s="54"/>
      <c r="Y2494" s="1" t="str">
        <f t="shared" si="77"/>
        <v>Douglas County, South Dakota</v>
      </c>
      <c r="Z2494" s="41" t="s">
        <v>109</v>
      </c>
      <c r="AA2494" s="40" t="s">
        <v>2225</v>
      </c>
      <c r="AB2494" s="44" t="s">
        <v>2003</v>
      </c>
      <c r="AC2494" s="63"/>
      <c r="AD2494" s="57">
        <f t="shared" si="76"/>
        <v>0.78</v>
      </c>
    </row>
    <row r="2495" spans="1:30" x14ac:dyDescent="0.3">
      <c r="A2495" s="47">
        <v>43220</v>
      </c>
      <c r="B2495" s="19">
        <v>99943</v>
      </c>
      <c r="C2495" s="49" t="s">
        <v>2003</v>
      </c>
      <c r="D2495" s="41" t="s">
        <v>1729</v>
      </c>
      <c r="E2495" s="44" t="s">
        <v>2003</v>
      </c>
      <c r="F2495" s="18" t="s">
        <v>7</v>
      </c>
      <c r="G2495" s="16">
        <v>0.78</v>
      </c>
      <c r="H2495" s="36">
        <f>(Reference!B$12*List!$G2495)+Reference!B$13</f>
        <v>793.28990032101353</v>
      </c>
      <c r="I2495" s="36">
        <f>(Reference!C$12*List!$G2495)+Reference!C$13</f>
        <v>1183.7669699780517</v>
      </c>
      <c r="J2495" s="36">
        <f>(Reference!D$12*List!$G2495)+Reference!D$13</f>
        <v>1416.8103139378225</v>
      </c>
      <c r="K2495" s="36">
        <f>(Reference!E$12*List!$G2495)+Reference!E$13</f>
        <v>1752.3927292398923</v>
      </c>
      <c r="L2495" s="36">
        <f>(Reference!F$12*List!$G2495)+Reference!F$13</f>
        <v>1825.4129770139539</v>
      </c>
      <c r="M2495" s="36">
        <f>(Reference!G$12*List!$G2495)+Reference!G$13</f>
        <v>2067.2601806344269</v>
      </c>
      <c r="N2495" s="36">
        <f>(Reference!H$12*List!$G2495)+Reference!H$13</f>
        <v>2145.9770434830602</v>
      </c>
      <c r="O2495" s="36">
        <f>(Reference!I$12*List!$G2495)+Reference!I$13</f>
        <v>2230.3905214062661</v>
      </c>
      <c r="P2495" s="36">
        <f>(Reference!J$12*List!$G2495)+Reference!J$13</f>
        <v>2582.0270337366755</v>
      </c>
      <c r="Q2495" s="36">
        <f>(Reference!K$12*List!$G2495)+Reference!K$13</f>
        <v>2663.8511411714398</v>
      </c>
      <c r="R2495" s="36">
        <f>(Reference!L$12*List!$G2495)+Reference!L$13</f>
        <v>2874.1080248329217</v>
      </c>
      <c r="S2495" s="36">
        <f>(Reference!M$12*List!$G2495)+Reference!M$13</f>
        <v>3433.92992443406</v>
      </c>
      <c r="T2495" s="36">
        <f>(Reference!N$12*List!$G2495)+Reference!N$13</f>
        <v>13852.003147631189</v>
      </c>
      <c r="U2495" s="12">
        <f>(Reference!O$12*List!$G2495)+Reference!O$13</f>
        <v>514.86007043983307</v>
      </c>
      <c r="V2495" s="12">
        <f>(Reference!P$12*List!$G2495)+Reference!P$13</f>
        <v>725.48464471067405</v>
      </c>
      <c r="W2495" s="12">
        <f>(Reference!Q$12*List!$G2495)+Reference!Q$13</f>
        <v>362.74232235533702</v>
      </c>
      <c r="X2495" s="54"/>
      <c r="Y2495" s="1" t="str">
        <f t="shared" si="77"/>
        <v>Edmunds County, South Dakota</v>
      </c>
      <c r="Z2495" s="41" t="s">
        <v>1729</v>
      </c>
      <c r="AA2495" s="40" t="s">
        <v>2225</v>
      </c>
      <c r="AB2495" s="44" t="s">
        <v>2003</v>
      </c>
      <c r="AC2495" s="63"/>
      <c r="AD2495" s="57">
        <f t="shared" si="76"/>
        <v>0.78</v>
      </c>
    </row>
    <row r="2496" spans="1:30" x14ac:dyDescent="0.3">
      <c r="A2496" s="47">
        <v>43230</v>
      </c>
      <c r="B2496" s="19">
        <v>99943</v>
      </c>
      <c r="C2496" s="49" t="s">
        <v>2003</v>
      </c>
      <c r="D2496" s="41" t="s">
        <v>1730</v>
      </c>
      <c r="E2496" s="44" t="s">
        <v>2003</v>
      </c>
      <c r="F2496" s="18" t="s">
        <v>7</v>
      </c>
      <c r="G2496" s="16">
        <v>0.78</v>
      </c>
      <c r="H2496" s="36">
        <f>(Reference!B$12*List!$G2496)+Reference!B$13</f>
        <v>793.28990032101353</v>
      </c>
      <c r="I2496" s="36">
        <f>(Reference!C$12*List!$G2496)+Reference!C$13</f>
        <v>1183.7669699780517</v>
      </c>
      <c r="J2496" s="36">
        <f>(Reference!D$12*List!$G2496)+Reference!D$13</f>
        <v>1416.8103139378225</v>
      </c>
      <c r="K2496" s="36">
        <f>(Reference!E$12*List!$G2496)+Reference!E$13</f>
        <v>1752.3927292398923</v>
      </c>
      <c r="L2496" s="36">
        <f>(Reference!F$12*List!$G2496)+Reference!F$13</f>
        <v>1825.4129770139539</v>
      </c>
      <c r="M2496" s="36">
        <f>(Reference!G$12*List!$G2496)+Reference!G$13</f>
        <v>2067.2601806344269</v>
      </c>
      <c r="N2496" s="36">
        <f>(Reference!H$12*List!$G2496)+Reference!H$13</f>
        <v>2145.9770434830602</v>
      </c>
      <c r="O2496" s="36">
        <f>(Reference!I$12*List!$G2496)+Reference!I$13</f>
        <v>2230.3905214062661</v>
      </c>
      <c r="P2496" s="36">
        <f>(Reference!J$12*List!$G2496)+Reference!J$13</f>
        <v>2582.0270337366755</v>
      </c>
      <c r="Q2496" s="36">
        <f>(Reference!K$12*List!$G2496)+Reference!K$13</f>
        <v>2663.8511411714398</v>
      </c>
      <c r="R2496" s="36">
        <f>(Reference!L$12*List!$G2496)+Reference!L$13</f>
        <v>2874.1080248329217</v>
      </c>
      <c r="S2496" s="36">
        <f>(Reference!M$12*List!$G2496)+Reference!M$13</f>
        <v>3433.92992443406</v>
      </c>
      <c r="T2496" s="36">
        <f>(Reference!N$12*List!$G2496)+Reference!N$13</f>
        <v>13852.003147631189</v>
      </c>
      <c r="U2496" s="12">
        <f>(Reference!O$12*List!$G2496)+Reference!O$13</f>
        <v>514.86007043983307</v>
      </c>
      <c r="V2496" s="12">
        <f>(Reference!P$12*List!$G2496)+Reference!P$13</f>
        <v>725.48464471067405</v>
      </c>
      <c r="W2496" s="12">
        <f>(Reference!Q$12*List!$G2496)+Reference!Q$13</f>
        <v>362.74232235533702</v>
      </c>
      <c r="X2496" s="54"/>
      <c r="Y2496" s="1" t="str">
        <f t="shared" si="77"/>
        <v>Fall River County, South Dakota</v>
      </c>
      <c r="Z2496" s="41" t="s">
        <v>1730</v>
      </c>
      <c r="AA2496" s="40" t="s">
        <v>2225</v>
      </c>
      <c r="AB2496" s="44" t="s">
        <v>2003</v>
      </c>
      <c r="AC2496" s="63"/>
      <c r="AD2496" s="57">
        <f t="shared" si="76"/>
        <v>0.78</v>
      </c>
    </row>
    <row r="2497" spans="1:30" x14ac:dyDescent="0.3">
      <c r="A2497" s="47">
        <v>43240</v>
      </c>
      <c r="B2497" s="19">
        <v>99943</v>
      </c>
      <c r="C2497" s="49" t="s">
        <v>2003</v>
      </c>
      <c r="D2497" s="41" t="s">
        <v>1731</v>
      </c>
      <c r="E2497" s="44" t="s">
        <v>2003</v>
      </c>
      <c r="F2497" s="18" t="s">
        <v>7</v>
      </c>
      <c r="G2497" s="16">
        <v>0.78</v>
      </c>
      <c r="H2497" s="36">
        <f>(Reference!B$12*List!$G2497)+Reference!B$13</f>
        <v>793.28990032101353</v>
      </c>
      <c r="I2497" s="36">
        <f>(Reference!C$12*List!$G2497)+Reference!C$13</f>
        <v>1183.7669699780517</v>
      </c>
      <c r="J2497" s="36">
        <f>(Reference!D$12*List!$G2497)+Reference!D$13</f>
        <v>1416.8103139378225</v>
      </c>
      <c r="K2497" s="36">
        <f>(Reference!E$12*List!$G2497)+Reference!E$13</f>
        <v>1752.3927292398923</v>
      </c>
      <c r="L2497" s="36">
        <f>(Reference!F$12*List!$G2497)+Reference!F$13</f>
        <v>1825.4129770139539</v>
      </c>
      <c r="M2497" s="36">
        <f>(Reference!G$12*List!$G2497)+Reference!G$13</f>
        <v>2067.2601806344269</v>
      </c>
      <c r="N2497" s="36">
        <f>(Reference!H$12*List!$G2497)+Reference!H$13</f>
        <v>2145.9770434830602</v>
      </c>
      <c r="O2497" s="36">
        <f>(Reference!I$12*List!$G2497)+Reference!I$13</f>
        <v>2230.3905214062661</v>
      </c>
      <c r="P2497" s="36">
        <f>(Reference!J$12*List!$G2497)+Reference!J$13</f>
        <v>2582.0270337366755</v>
      </c>
      <c r="Q2497" s="36">
        <f>(Reference!K$12*List!$G2497)+Reference!K$13</f>
        <v>2663.8511411714398</v>
      </c>
      <c r="R2497" s="36">
        <f>(Reference!L$12*List!$G2497)+Reference!L$13</f>
        <v>2874.1080248329217</v>
      </c>
      <c r="S2497" s="36">
        <f>(Reference!M$12*List!$G2497)+Reference!M$13</f>
        <v>3433.92992443406</v>
      </c>
      <c r="T2497" s="36">
        <f>(Reference!N$12*List!$G2497)+Reference!N$13</f>
        <v>13852.003147631189</v>
      </c>
      <c r="U2497" s="12">
        <f>(Reference!O$12*List!$G2497)+Reference!O$13</f>
        <v>514.86007043983307</v>
      </c>
      <c r="V2497" s="12">
        <f>(Reference!P$12*List!$G2497)+Reference!P$13</f>
        <v>725.48464471067405</v>
      </c>
      <c r="W2497" s="12">
        <f>(Reference!Q$12*List!$G2497)+Reference!Q$13</f>
        <v>362.74232235533702</v>
      </c>
      <c r="X2497" s="54"/>
      <c r="Y2497" s="1" t="str">
        <f t="shared" si="77"/>
        <v>Faulk County, South Dakota</v>
      </c>
      <c r="Z2497" s="41" t="s">
        <v>1731</v>
      </c>
      <c r="AA2497" s="40" t="s">
        <v>2225</v>
      </c>
      <c r="AB2497" s="44" t="s">
        <v>2003</v>
      </c>
      <c r="AC2497" s="63"/>
      <c r="AD2497" s="57">
        <f t="shared" si="76"/>
        <v>0.78</v>
      </c>
    </row>
    <row r="2498" spans="1:30" x14ac:dyDescent="0.3">
      <c r="A2498" s="47">
        <v>43250</v>
      </c>
      <c r="B2498" s="19">
        <v>99943</v>
      </c>
      <c r="C2498" s="49" t="s">
        <v>2003</v>
      </c>
      <c r="D2498" s="41" t="s">
        <v>57</v>
      </c>
      <c r="E2498" s="44" t="s">
        <v>2003</v>
      </c>
      <c r="F2498" s="18" t="s">
        <v>7</v>
      </c>
      <c r="G2498" s="16">
        <v>0.78</v>
      </c>
      <c r="H2498" s="36">
        <f>(Reference!B$12*List!$G2498)+Reference!B$13</f>
        <v>793.28990032101353</v>
      </c>
      <c r="I2498" s="36">
        <f>(Reference!C$12*List!$G2498)+Reference!C$13</f>
        <v>1183.7669699780517</v>
      </c>
      <c r="J2498" s="36">
        <f>(Reference!D$12*List!$G2498)+Reference!D$13</f>
        <v>1416.8103139378225</v>
      </c>
      <c r="K2498" s="36">
        <f>(Reference!E$12*List!$G2498)+Reference!E$13</f>
        <v>1752.3927292398923</v>
      </c>
      <c r="L2498" s="36">
        <f>(Reference!F$12*List!$G2498)+Reference!F$13</f>
        <v>1825.4129770139539</v>
      </c>
      <c r="M2498" s="36">
        <f>(Reference!G$12*List!$G2498)+Reference!G$13</f>
        <v>2067.2601806344269</v>
      </c>
      <c r="N2498" s="36">
        <f>(Reference!H$12*List!$G2498)+Reference!H$13</f>
        <v>2145.9770434830602</v>
      </c>
      <c r="O2498" s="36">
        <f>(Reference!I$12*List!$G2498)+Reference!I$13</f>
        <v>2230.3905214062661</v>
      </c>
      <c r="P2498" s="36">
        <f>(Reference!J$12*List!$G2498)+Reference!J$13</f>
        <v>2582.0270337366755</v>
      </c>
      <c r="Q2498" s="36">
        <f>(Reference!K$12*List!$G2498)+Reference!K$13</f>
        <v>2663.8511411714398</v>
      </c>
      <c r="R2498" s="36">
        <f>(Reference!L$12*List!$G2498)+Reference!L$13</f>
        <v>2874.1080248329217</v>
      </c>
      <c r="S2498" s="36">
        <f>(Reference!M$12*List!$G2498)+Reference!M$13</f>
        <v>3433.92992443406</v>
      </c>
      <c r="T2498" s="36">
        <f>(Reference!N$12*List!$G2498)+Reference!N$13</f>
        <v>13852.003147631189</v>
      </c>
      <c r="U2498" s="12">
        <f>(Reference!O$12*List!$G2498)+Reference!O$13</f>
        <v>514.86007043983307</v>
      </c>
      <c r="V2498" s="12">
        <f>(Reference!P$12*List!$G2498)+Reference!P$13</f>
        <v>725.48464471067405</v>
      </c>
      <c r="W2498" s="12">
        <f>(Reference!Q$12*List!$G2498)+Reference!Q$13</f>
        <v>362.74232235533702</v>
      </c>
      <c r="X2498" s="54"/>
      <c r="Y2498" s="1" t="str">
        <f t="shared" si="77"/>
        <v>Grant County, South Dakota</v>
      </c>
      <c r="Z2498" s="41" t="s">
        <v>57</v>
      </c>
      <c r="AA2498" s="40" t="s">
        <v>2225</v>
      </c>
      <c r="AB2498" s="44" t="s">
        <v>2003</v>
      </c>
      <c r="AC2498" s="63"/>
      <c r="AD2498" s="57">
        <f t="shared" si="76"/>
        <v>0.78</v>
      </c>
    </row>
    <row r="2499" spans="1:30" x14ac:dyDescent="0.3">
      <c r="A2499" s="47">
        <v>43260</v>
      </c>
      <c r="B2499" s="19">
        <v>99943</v>
      </c>
      <c r="C2499" s="49" t="s">
        <v>2003</v>
      </c>
      <c r="D2499" s="41" t="s">
        <v>1732</v>
      </c>
      <c r="E2499" s="44" t="s">
        <v>2003</v>
      </c>
      <c r="F2499" s="18" t="s">
        <v>7</v>
      </c>
      <c r="G2499" s="16">
        <v>0.78</v>
      </c>
      <c r="H2499" s="36">
        <f>(Reference!B$12*List!$G2499)+Reference!B$13</f>
        <v>793.28990032101353</v>
      </c>
      <c r="I2499" s="36">
        <f>(Reference!C$12*List!$G2499)+Reference!C$13</f>
        <v>1183.7669699780517</v>
      </c>
      <c r="J2499" s="36">
        <f>(Reference!D$12*List!$G2499)+Reference!D$13</f>
        <v>1416.8103139378225</v>
      </c>
      <c r="K2499" s="36">
        <f>(Reference!E$12*List!$G2499)+Reference!E$13</f>
        <v>1752.3927292398923</v>
      </c>
      <c r="L2499" s="36">
        <f>(Reference!F$12*List!$G2499)+Reference!F$13</f>
        <v>1825.4129770139539</v>
      </c>
      <c r="M2499" s="36">
        <f>(Reference!G$12*List!$G2499)+Reference!G$13</f>
        <v>2067.2601806344269</v>
      </c>
      <c r="N2499" s="36">
        <f>(Reference!H$12*List!$G2499)+Reference!H$13</f>
        <v>2145.9770434830602</v>
      </c>
      <c r="O2499" s="36">
        <f>(Reference!I$12*List!$G2499)+Reference!I$13</f>
        <v>2230.3905214062661</v>
      </c>
      <c r="P2499" s="36">
        <f>(Reference!J$12*List!$G2499)+Reference!J$13</f>
        <v>2582.0270337366755</v>
      </c>
      <c r="Q2499" s="36">
        <f>(Reference!K$12*List!$G2499)+Reference!K$13</f>
        <v>2663.8511411714398</v>
      </c>
      <c r="R2499" s="36">
        <f>(Reference!L$12*List!$G2499)+Reference!L$13</f>
        <v>2874.1080248329217</v>
      </c>
      <c r="S2499" s="36">
        <f>(Reference!M$12*List!$G2499)+Reference!M$13</f>
        <v>3433.92992443406</v>
      </c>
      <c r="T2499" s="36">
        <f>(Reference!N$12*List!$G2499)+Reference!N$13</f>
        <v>13852.003147631189</v>
      </c>
      <c r="U2499" s="12">
        <f>(Reference!O$12*List!$G2499)+Reference!O$13</f>
        <v>514.86007043983307</v>
      </c>
      <c r="V2499" s="12">
        <f>(Reference!P$12*List!$G2499)+Reference!P$13</f>
        <v>725.48464471067405</v>
      </c>
      <c r="W2499" s="12">
        <f>(Reference!Q$12*List!$G2499)+Reference!Q$13</f>
        <v>362.74232235533702</v>
      </c>
      <c r="X2499" s="54"/>
      <c r="Y2499" s="1" t="str">
        <f t="shared" si="77"/>
        <v>Gregory County, South Dakota</v>
      </c>
      <c r="Z2499" s="41" t="s">
        <v>1732</v>
      </c>
      <c r="AA2499" s="40" t="s">
        <v>2225</v>
      </c>
      <c r="AB2499" s="44" t="s">
        <v>2003</v>
      </c>
      <c r="AC2499" s="63"/>
      <c r="AD2499" s="57">
        <f t="shared" si="76"/>
        <v>0.78</v>
      </c>
    </row>
    <row r="2500" spans="1:30" x14ac:dyDescent="0.3">
      <c r="A2500" s="47">
        <v>43270</v>
      </c>
      <c r="B2500" s="19">
        <v>99943</v>
      </c>
      <c r="C2500" s="49" t="s">
        <v>2003</v>
      </c>
      <c r="D2500" s="41" t="s">
        <v>1733</v>
      </c>
      <c r="E2500" s="44" t="s">
        <v>2003</v>
      </c>
      <c r="F2500" s="18" t="s">
        <v>7</v>
      </c>
      <c r="G2500" s="16">
        <v>0.78</v>
      </c>
      <c r="H2500" s="36">
        <f>(Reference!B$12*List!$G2500)+Reference!B$13</f>
        <v>793.28990032101353</v>
      </c>
      <c r="I2500" s="36">
        <f>(Reference!C$12*List!$G2500)+Reference!C$13</f>
        <v>1183.7669699780517</v>
      </c>
      <c r="J2500" s="36">
        <f>(Reference!D$12*List!$G2500)+Reference!D$13</f>
        <v>1416.8103139378225</v>
      </c>
      <c r="K2500" s="36">
        <f>(Reference!E$12*List!$G2500)+Reference!E$13</f>
        <v>1752.3927292398923</v>
      </c>
      <c r="L2500" s="36">
        <f>(Reference!F$12*List!$G2500)+Reference!F$13</f>
        <v>1825.4129770139539</v>
      </c>
      <c r="M2500" s="36">
        <f>(Reference!G$12*List!$G2500)+Reference!G$13</f>
        <v>2067.2601806344269</v>
      </c>
      <c r="N2500" s="36">
        <f>(Reference!H$12*List!$G2500)+Reference!H$13</f>
        <v>2145.9770434830602</v>
      </c>
      <c r="O2500" s="36">
        <f>(Reference!I$12*List!$G2500)+Reference!I$13</f>
        <v>2230.3905214062661</v>
      </c>
      <c r="P2500" s="36">
        <f>(Reference!J$12*List!$G2500)+Reference!J$13</f>
        <v>2582.0270337366755</v>
      </c>
      <c r="Q2500" s="36">
        <f>(Reference!K$12*List!$G2500)+Reference!K$13</f>
        <v>2663.8511411714398</v>
      </c>
      <c r="R2500" s="36">
        <f>(Reference!L$12*List!$G2500)+Reference!L$13</f>
        <v>2874.1080248329217</v>
      </c>
      <c r="S2500" s="36">
        <f>(Reference!M$12*List!$G2500)+Reference!M$13</f>
        <v>3433.92992443406</v>
      </c>
      <c r="T2500" s="36">
        <f>(Reference!N$12*List!$G2500)+Reference!N$13</f>
        <v>13852.003147631189</v>
      </c>
      <c r="U2500" s="12">
        <f>(Reference!O$12*List!$G2500)+Reference!O$13</f>
        <v>514.86007043983307</v>
      </c>
      <c r="V2500" s="12">
        <f>(Reference!P$12*List!$G2500)+Reference!P$13</f>
        <v>725.48464471067405</v>
      </c>
      <c r="W2500" s="12">
        <f>(Reference!Q$12*List!$G2500)+Reference!Q$13</f>
        <v>362.74232235533702</v>
      </c>
      <c r="X2500" s="54"/>
      <c r="Y2500" s="1" t="str">
        <f t="shared" si="77"/>
        <v>Haakon County, South Dakota</v>
      </c>
      <c r="Z2500" s="41" t="s">
        <v>1733</v>
      </c>
      <c r="AA2500" s="40" t="s">
        <v>2225</v>
      </c>
      <c r="AB2500" s="44" t="s">
        <v>2003</v>
      </c>
      <c r="AC2500" s="63"/>
      <c r="AD2500" s="57">
        <f t="shared" si="76"/>
        <v>0.78</v>
      </c>
    </row>
    <row r="2501" spans="1:30" x14ac:dyDescent="0.3">
      <c r="A2501" s="47">
        <v>43280</v>
      </c>
      <c r="B2501" s="19">
        <v>99943</v>
      </c>
      <c r="C2501" s="49" t="s">
        <v>2003</v>
      </c>
      <c r="D2501" s="41" t="s">
        <v>1734</v>
      </c>
      <c r="E2501" s="44" t="s">
        <v>2003</v>
      </c>
      <c r="F2501" s="18" t="s">
        <v>7</v>
      </c>
      <c r="G2501" s="16">
        <v>0.78</v>
      </c>
      <c r="H2501" s="36">
        <f>(Reference!B$12*List!$G2501)+Reference!B$13</f>
        <v>793.28990032101353</v>
      </c>
      <c r="I2501" s="36">
        <f>(Reference!C$12*List!$G2501)+Reference!C$13</f>
        <v>1183.7669699780517</v>
      </c>
      <c r="J2501" s="36">
        <f>(Reference!D$12*List!$G2501)+Reference!D$13</f>
        <v>1416.8103139378225</v>
      </c>
      <c r="K2501" s="36">
        <f>(Reference!E$12*List!$G2501)+Reference!E$13</f>
        <v>1752.3927292398923</v>
      </c>
      <c r="L2501" s="36">
        <f>(Reference!F$12*List!$G2501)+Reference!F$13</f>
        <v>1825.4129770139539</v>
      </c>
      <c r="M2501" s="36">
        <f>(Reference!G$12*List!$G2501)+Reference!G$13</f>
        <v>2067.2601806344269</v>
      </c>
      <c r="N2501" s="36">
        <f>(Reference!H$12*List!$G2501)+Reference!H$13</f>
        <v>2145.9770434830602</v>
      </c>
      <c r="O2501" s="36">
        <f>(Reference!I$12*List!$G2501)+Reference!I$13</f>
        <v>2230.3905214062661</v>
      </c>
      <c r="P2501" s="36">
        <f>(Reference!J$12*List!$G2501)+Reference!J$13</f>
        <v>2582.0270337366755</v>
      </c>
      <c r="Q2501" s="36">
        <f>(Reference!K$12*List!$G2501)+Reference!K$13</f>
        <v>2663.8511411714398</v>
      </c>
      <c r="R2501" s="36">
        <f>(Reference!L$12*List!$G2501)+Reference!L$13</f>
        <v>2874.1080248329217</v>
      </c>
      <c r="S2501" s="36">
        <f>(Reference!M$12*List!$G2501)+Reference!M$13</f>
        <v>3433.92992443406</v>
      </c>
      <c r="T2501" s="36">
        <f>(Reference!N$12*List!$G2501)+Reference!N$13</f>
        <v>13852.003147631189</v>
      </c>
      <c r="U2501" s="12">
        <f>(Reference!O$12*List!$G2501)+Reference!O$13</f>
        <v>514.86007043983307</v>
      </c>
      <c r="V2501" s="12">
        <f>(Reference!P$12*List!$G2501)+Reference!P$13</f>
        <v>725.48464471067405</v>
      </c>
      <c r="W2501" s="12">
        <f>(Reference!Q$12*List!$G2501)+Reference!Q$13</f>
        <v>362.74232235533702</v>
      </c>
      <c r="X2501" s="54"/>
      <c r="Y2501" s="1" t="str">
        <f t="shared" si="77"/>
        <v>Hamlin County, South Dakota</v>
      </c>
      <c r="Z2501" s="41" t="s">
        <v>1734</v>
      </c>
      <c r="AA2501" s="40" t="s">
        <v>2225</v>
      </c>
      <c r="AB2501" s="44" t="s">
        <v>2003</v>
      </c>
      <c r="AC2501" s="63"/>
      <c r="AD2501" s="57">
        <f t="shared" si="76"/>
        <v>0.78</v>
      </c>
    </row>
    <row r="2502" spans="1:30" x14ac:dyDescent="0.3">
      <c r="A2502" s="47">
        <v>43290</v>
      </c>
      <c r="B2502" s="19">
        <v>99943</v>
      </c>
      <c r="C2502" s="49" t="s">
        <v>2003</v>
      </c>
      <c r="D2502" s="41" t="s">
        <v>1735</v>
      </c>
      <c r="E2502" s="44" t="s">
        <v>2003</v>
      </c>
      <c r="F2502" s="18" t="s">
        <v>7</v>
      </c>
      <c r="G2502" s="16">
        <v>0.78</v>
      </c>
      <c r="H2502" s="36">
        <f>(Reference!B$12*List!$G2502)+Reference!B$13</f>
        <v>793.28990032101353</v>
      </c>
      <c r="I2502" s="36">
        <f>(Reference!C$12*List!$G2502)+Reference!C$13</f>
        <v>1183.7669699780517</v>
      </c>
      <c r="J2502" s="36">
        <f>(Reference!D$12*List!$G2502)+Reference!D$13</f>
        <v>1416.8103139378225</v>
      </c>
      <c r="K2502" s="36">
        <f>(Reference!E$12*List!$G2502)+Reference!E$13</f>
        <v>1752.3927292398923</v>
      </c>
      <c r="L2502" s="36">
        <f>(Reference!F$12*List!$G2502)+Reference!F$13</f>
        <v>1825.4129770139539</v>
      </c>
      <c r="M2502" s="36">
        <f>(Reference!G$12*List!$G2502)+Reference!G$13</f>
        <v>2067.2601806344269</v>
      </c>
      <c r="N2502" s="36">
        <f>(Reference!H$12*List!$G2502)+Reference!H$13</f>
        <v>2145.9770434830602</v>
      </c>
      <c r="O2502" s="36">
        <f>(Reference!I$12*List!$G2502)+Reference!I$13</f>
        <v>2230.3905214062661</v>
      </c>
      <c r="P2502" s="36">
        <f>(Reference!J$12*List!$G2502)+Reference!J$13</f>
        <v>2582.0270337366755</v>
      </c>
      <c r="Q2502" s="36">
        <f>(Reference!K$12*List!$G2502)+Reference!K$13</f>
        <v>2663.8511411714398</v>
      </c>
      <c r="R2502" s="36">
        <f>(Reference!L$12*List!$G2502)+Reference!L$13</f>
        <v>2874.1080248329217</v>
      </c>
      <c r="S2502" s="36">
        <f>(Reference!M$12*List!$G2502)+Reference!M$13</f>
        <v>3433.92992443406</v>
      </c>
      <c r="T2502" s="36">
        <f>(Reference!N$12*List!$G2502)+Reference!N$13</f>
        <v>13852.003147631189</v>
      </c>
      <c r="U2502" s="12">
        <f>(Reference!O$12*List!$G2502)+Reference!O$13</f>
        <v>514.86007043983307</v>
      </c>
      <c r="V2502" s="12">
        <f>(Reference!P$12*List!$G2502)+Reference!P$13</f>
        <v>725.48464471067405</v>
      </c>
      <c r="W2502" s="12">
        <f>(Reference!Q$12*List!$G2502)+Reference!Q$13</f>
        <v>362.74232235533702</v>
      </c>
      <c r="X2502" s="54"/>
      <c r="Y2502" s="1" t="str">
        <f t="shared" si="77"/>
        <v>Hand County, South Dakota</v>
      </c>
      <c r="Z2502" s="41" t="s">
        <v>1735</v>
      </c>
      <c r="AA2502" s="40" t="s">
        <v>2225</v>
      </c>
      <c r="AB2502" s="44" t="s">
        <v>2003</v>
      </c>
      <c r="AC2502" s="63"/>
      <c r="AD2502" s="57">
        <f t="shared" si="76"/>
        <v>0.78</v>
      </c>
    </row>
    <row r="2503" spans="1:30" x14ac:dyDescent="0.3">
      <c r="A2503" s="47">
        <v>43300</v>
      </c>
      <c r="B2503" s="19">
        <v>99943</v>
      </c>
      <c r="C2503" s="49" t="s">
        <v>2003</v>
      </c>
      <c r="D2503" s="41" t="s">
        <v>1736</v>
      </c>
      <c r="E2503" s="44" t="s">
        <v>2003</v>
      </c>
      <c r="F2503" s="18" t="s">
        <v>7</v>
      </c>
      <c r="G2503" s="16">
        <v>0.78</v>
      </c>
      <c r="H2503" s="36">
        <f>(Reference!B$12*List!$G2503)+Reference!B$13</f>
        <v>793.28990032101353</v>
      </c>
      <c r="I2503" s="36">
        <f>(Reference!C$12*List!$G2503)+Reference!C$13</f>
        <v>1183.7669699780517</v>
      </c>
      <c r="J2503" s="36">
        <f>(Reference!D$12*List!$G2503)+Reference!D$13</f>
        <v>1416.8103139378225</v>
      </c>
      <c r="K2503" s="36">
        <f>(Reference!E$12*List!$G2503)+Reference!E$13</f>
        <v>1752.3927292398923</v>
      </c>
      <c r="L2503" s="36">
        <f>(Reference!F$12*List!$G2503)+Reference!F$13</f>
        <v>1825.4129770139539</v>
      </c>
      <c r="M2503" s="36">
        <f>(Reference!G$12*List!$G2503)+Reference!G$13</f>
        <v>2067.2601806344269</v>
      </c>
      <c r="N2503" s="36">
        <f>(Reference!H$12*List!$G2503)+Reference!H$13</f>
        <v>2145.9770434830602</v>
      </c>
      <c r="O2503" s="36">
        <f>(Reference!I$12*List!$G2503)+Reference!I$13</f>
        <v>2230.3905214062661</v>
      </c>
      <c r="P2503" s="36">
        <f>(Reference!J$12*List!$G2503)+Reference!J$13</f>
        <v>2582.0270337366755</v>
      </c>
      <c r="Q2503" s="36">
        <f>(Reference!K$12*List!$G2503)+Reference!K$13</f>
        <v>2663.8511411714398</v>
      </c>
      <c r="R2503" s="36">
        <f>(Reference!L$12*List!$G2503)+Reference!L$13</f>
        <v>2874.1080248329217</v>
      </c>
      <c r="S2503" s="36">
        <f>(Reference!M$12*List!$G2503)+Reference!M$13</f>
        <v>3433.92992443406</v>
      </c>
      <c r="T2503" s="36">
        <f>(Reference!N$12*List!$G2503)+Reference!N$13</f>
        <v>13852.003147631189</v>
      </c>
      <c r="U2503" s="12">
        <f>(Reference!O$12*List!$G2503)+Reference!O$13</f>
        <v>514.86007043983307</v>
      </c>
      <c r="V2503" s="12">
        <f>(Reference!P$12*List!$G2503)+Reference!P$13</f>
        <v>725.48464471067405</v>
      </c>
      <c r="W2503" s="12">
        <f>(Reference!Q$12*List!$G2503)+Reference!Q$13</f>
        <v>362.74232235533702</v>
      </c>
      <c r="X2503" s="54"/>
      <c r="Y2503" s="1" t="str">
        <f t="shared" si="77"/>
        <v>Hanson County, South Dakota</v>
      </c>
      <c r="Z2503" s="41" t="s">
        <v>1736</v>
      </c>
      <c r="AA2503" s="40" t="s">
        <v>2225</v>
      </c>
      <c r="AB2503" s="44" t="s">
        <v>2003</v>
      </c>
      <c r="AC2503" s="63"/>
      <c r="AD2503" s="57">
        <f t="shared" si="76"/>
        <v>0.78</v>
      </c>
    </row>
    <row r="2504" spans="1:30" x14ac:dyDescent="0.3">
      <c r="A2504" s="47">
        <v>43310</v>
      </c>
      <c r="B2504" s="19">
        <v>99943</v>
      </c>
      <c r="C2504" s="49" t="s">
        <v>2003</v>
      </c>
      <c r="D2504" s="41" t="s">
        <v>1546</v>
      </c>
      <c r="E2504" s="44" t="s">
        <v>2003</v>
      </c>
      <c r="F2504" s="18" t="s">
        <v>7</v>
      </c>
      <c r="G2504" s="16">
        <v>0.78</v>
      </c>
      <c r="H2504" s="36">
        <f>(Reference!B$12*List!$G2504)+Reference!B$13</f>
        <v>793.28990032101353</v>
      </c>
      <c r="I2504" s="36">
        <f>(Reference!C$12*List!$G2504)+Reference!C$13</f>
        <v>1183.7669699780517</v>
      </c>
      <c r="J2504" s="36">
        <f>(Reference!D$12*List!$G2504)+Reference!D$13</f>
        <v>1416.8103139378225</v>
      </c>
      <c r="K2504" s="36">
        <f>(Reference!E$12*List!$G2504)+Reference!E$13</f>
        <v>1752.3927292398923</v>
      </c>
      <c r="L2504" s="36">
        <f>(Reference!F$12*List!$G2504)+Reference!F$13</f>
        <v>1825.4129770139539</v>
      </c>
      <c r="M2504" s="36">
        <f>(Reference!G$12*List!$G2504)+Reference!G$13</f>
        <v>2067.2601806344269</v>
      </c>
      <c r="N2504" s="36">
        <f>(Reference!H$12*List!$G2504)+Reference!H$13</f>
        <v>2145.9770434830602</v>
      </c>
      <c r="O2504" s="36">
        <f>(Reference!I$12*List!$G2504)+Reference!I$13</f>
        <v>2230.3905214062661</v>
      </c>
      <c r="P2504" s="36">
        <f>(Reference!J$12*List!$G2504)+Reference!J$13</f>
        <v>2582.0270337366755</v>
      </c>
      <c r="Q2504" s="36">
        <f>(Reference!K$12*List!$G2504)+Reference!K$13</f>
        <v>2663.8511411714398</v>
      </c>
      <c r="R2504" s="36">
        <f>(Reference!L$12*List!$G2504)+Reference!L$13</f>
        <v>2874.1080248329217</v>
      </c>
      <c r="S2504" s="36">
        <f>(Reference!M$12*List!$G2504)+Reference!M$13</f>
        <v>3433.92992443406</v>
      </c>
      <c r="T2504" s="36">
        <f>(Reference!N$12*List!$G2504)+Reference!N$13</f>
        <v>13852.003147631189</v>
      </c>
      <c r="U2504" s="12">
        <f>(Reference!O$12*List!$G2504)+Reference!O$13</f>
        <v>514.86007043983307</v>
      </c>
      <c r="V2504" s="12">
        <f>(Reference!P$12*List!$G2504)+Reference!P$13</f>
        <v>725.48464471067405</v>
      </c>
      <c r="W2504" s="12">
        <f>(Reference!Q$12*List!$G2504)+Reference!Q$13</f>
        <v>362.74232235533702</v>
      </c>
      <c r="X2504" s="54"/>
      <c r="Y2504" s="1" t="str">
        <f t="shared" si="77"/>
        <v>Harding County, South Dakota</v>
      </c>
      <c r="Z2504" s="41" t="s">
        <v>1546</v>
      </c>
      <c r="AA2504" s="40" t="s">
        <v>2225</v>
      </c>
      <c r="AB2504" s="44" t="s">
        <v>2003</v>
      </c>
      <c r="AC2504" s="63"/>
      <c r="AD2504" s="57">
        <f t="shared" si="76"/>
        <v>0.78</v>
      </c>
    </row>
    <row r="2505" spans="1:30" x14ac:dyDescent="0.3">
      <c r="A2505" s="47">
        <v>43320</v>
      </c>
      <c r="B2505" s="19">
        <v>99943</v>
      </c>
      <c r="C2505" s="49" t="s">
        <v>2003</v>
      </c>
      <c r="D2505" s="41" t="s">
        <v>1652</v>
      </c>
      <c r="E2505" s="44" t="s">
        <v>2003</v>
      </c>
      <c r="F2505" s="18" t="s">
        <v>7</v>
      </c>
      <c r="G2505" s="16">
        <v>0.78</v>
      </c>
      <c r="H2505" s="36">
        <f>(Reference!B$12*List!$G2505)+Reference!B$13</f>
        <v>793.28990032101353</v>
      </c>
      <c r="I2505" s="36">
        <f>(Reference!C$12*List!$G2505)+Reference!C$13</f>
        <v>1183.7669699780517</v>
      </c>
      <c r="J2505" s="36">
        <f>(Reference!D$12*List!$G2505)+Reference!D$13</f>
        <v>1416.8103139378225</v>
      </c>
      <c r="K2505" s="36">
        <f>(Reference!E$12*List!$G2505)+Reference!E$13</f>
        <v>1752.3927292398923</v>
      </c>
      <c r="L2505" s="36">
        <f>(Reference!F$12*List!$G2505)+Reference!F$13</f>
        <v>1825.4129770139539</v>
      </c>
      <c r="M2505" s="36">
        <f>(Reference!G$12*List!$G2505)+Reference!G$13</f>
        <v>2067.2601806344269</v>
      </c>
      <c r="N2505" s="36">
        <f>(Reference!H$12*List!$G2505)+Reference!H$13</f>
        <v>2145.9770434830602</v>
      </c>
      <c r="O2505" s="36">
        <f>(Reference!I$12*List!$G2505)+Reference!I$13</f>
        <v>2230.3905214062661</v>
      </c>
      <c r="P2505" s="36">
        <f>(Reference!J$12*List!$G2505)+Reference!J$13</f>
        <v>2582.0270337366755</v>
      </c>
      <c r="Q2505" s="36">
        <f>(Reference!K$12*List!$G2505)+Reference!K$13</f>
        <v>2663.8511411714398</v>
      </c>
      <c r="R2505" s="36">
        <f>(Reference!L$12*List!$G2505)+Reference!L$13</f>
        <v>2874.1080248329217</v>
      </c>
      <c r="S2505" s="36">
        <f>(Reference!M$12*List!$G2505)+Reference!M$13</f>
        <v>3433.92992443406</v>
      </c>
      <c r="T2505" s="36">
        <f>(Reference!N$12*List!$G2505)+Reference!N$13</f>
        <v>13852.003147631189</v>
      </c>
      <c r="U2505" s="12">
        <f>(Reference!O$12*List!$G2505)+Reference!O$13</f>
        <v>514.86007043983307</v>
      </c>
      <c r="V2505" s="12">
        <f>(Reference!P$12*List!$G2505)+Reference!P$13</f>
        <v>725.48464471067405</v>
      </c>
      <c r="W2505" s="12">
        <f>(Reference!Q$12*List!$G2505)+Reference!Q$13</f>
        <v>362.74232235533702</v>
      </c>
      <c r="X2505" s="54"/>
      <c r="Y2505" s="1" t="str">
        <f t="shared" si="77"/>
        <v>Hughes County, South Dakota</v>
      </c>
      <c r="Z2505" s="41" t="s">
        <v>1652</v>
      </c>
      <c r="AA2505" s="40" t="s">
        <v>2225</v>
      </c>
      <c r="AB2505" s="44" t="s">
        <v>2003</v>
      </c>
      <c r="AC2505" s="63"/>
      <c r="AD2505" s="57">
        <f t="shared" si="76"/>
        <v>0.78</v>
      </c>
    </row>
    <row r="2506" spans="1:30" x14ac:dyDescent="0.3">
      <c r="A2506" s="47">
        <v>43330</v>
      </c>
      <c r="B2506" s="19">
        <v>99943</v>
      </c>
      <c r="C2506" s="49" t="s">
        <v>2003</v>
      </c>
      <c r="D2506" s="41" t="s">
        <v>1737</v>
      </c>
      <c r="E2506" s="44" t="s">
        <v>2003</v>
      </c>
      <c r="F2506" s="18" t="s">
        <v>7</v>
      </c>
      <c r="G2506" s="16">
        <v>0.78</v>
      </c>
      <c r="H2506" s="36">
        <f>(Reference!B$12*List!$G2506)+Reference!B$13</f>
        <v>793.28990032101353</v>
      </c>
      <c r="I2506" s="36">
        <f>(Reference!C$12*List!$G2506)+Reference!C$13</f>
        <v>1183.7669699780517</v>
      </c>
      <c r="J2506" s="36">
        <f>(Reference!D$12*List!$G2506)+Reference!D$13</f>
        <v>1416.8103139378225</v>
      </c>
      <c r="K2506" s="36">
        <f>(Reference!E$12*List!$G2506)+Reference!E$13</f>
        <v>1752.3927292398923</v>
      </c>
      <c r="L2506" s="36">
        <f>(Reference!F$12*List!$G2506)+Reference!F$13</f>
        <v>1825.4129770139539</v>
      </c>
      <c r="M2506" s="36">
        <f>(Reference!G$12*List!$G2506)+Reference!G$13</f>
        <v>2067.2601806344269</v>
      </c>
      <c r="N2506" s="36">
        <f>(Reference!H$12*List!$G2506)+Reference!H$13</f>
        <v>2145.9770434830602</v>
      </c>
      <c r="O2506" s="36">
        <f>(Reference!I$12*List!$G2506)+Reference!I$13</f>
        <v>2230.3905214062661</v>
      </c>
      <c r="P2506" s="36">
        <f>(Reference!J$12*List!$G2506)+Reference!J$13</f>
        <v>2582.0270337366755</v>
      </c>
      <c r="Q2506" s="36">
        <f>(Reference!K$12*List!$G2506)+Reference!K$13</f>
        <v>2663.8511411714398</v>
      </c>
      <c r="R2506" s="36">
        <f>(Reference!L$12*List!$G2506)+Reference!L$13</f>
        <v>2874.1080248329217</v>
      </c>
      <c r="S2506" s="36">
        <f>(Reference!M$12*List!$G2506)+Reference!M$13</f>
        <v>3433.92992443406</v>
      </c>
      <c r="T2506" s="36">
        <f>(Reference!N$12*List!$G2506)+Reference!N$13</f>
        <v>13852.003147631189</v>
      </c>
      <c r="U2506" s="12">
        <f>(Reference!O$12*List!$G2506)+Reference!O$13</f>
        <v>514.86007043983307</v>
      </c>
      <c r="V2506" s="12">
        <f>(Reference!P$12*List!$G2506)+Reference!P$13</f>
        <v>725.48464471067405</v>
      </c>
      <c r="W2506" s="12">
        <f>(Reference!Q$12*List!$G2506)+Reference!Q$13</f>
        <v>362.74232235533702</v>
      </c>
      <c r="X2506" s="54"/>
      <c r="Y2506" s="1" t="str">
        <f t="shared" si="77"/>
        <v>Hutchinson County, South Dakota</v>
      </c>
      <c r="Z2506" s="41" t="s">
        <v>1737</v>
      </c>
      <c r="AA2506" s="40" t="s">
        <v>2225</v>
      </c>
      <c r="AB2506" s="44" t="s">
        <v>2003</v>
      </c>
      <c r="AC2506" s="63"/>
      <c r="AD2506" s="57">
        <f t="shared" ref="AD2506:AD2569" si="78">IFERROR(INDEX($AH$9:$AH$3254,MATCH($B2506,$AE$9:$AE$3254,0)),"")</f>
        <v>0.78</v>
      </c>
    </row>
    <row r="2507" spans="1:30" x14ac:dyDescent="0.3">
      <c r="A2507" s="47">
        <v>43340</v>
      </c>
      <c r="B2507" s="19">
        <v>99943</v>
      </c>
      <c r="C2507" s="49" t="s">
        <v>2003</v>
      </c>
      <c r="D2507" s="41" t="s">
        <v>1578</v>
      </c>
      <c r="E2507" s="44" t="s">
        <v>2003</v>
      </c>
      <c r="F2507" s="18" t="s">
        <v>7</v>
      </c>
      <c r="G2507" s="16">
        <v>0.78</v>
      </c>
      <c r="H2507" s="36">
        <f>(Reference!B$12*List!$G2507)+Reference!B$13</f>
        <v>793.28990032101353</v>
      </c>
      <c r="I2507" s="36">
        <f>(Reference!C$12*List!$G2507)+Reference!C$13</f>
        <v>1183.7669699780517</v>
      </c>
      <c r="J2507" s="36">
        <f>(Reference!D$12*List!$G2507)+Reference!D$13</f>
        <v>1416.8103139378225</v>
      </c>
      <c r="K2507" s="36">
        <f>(Reference!E$12*List!$G2507)+Reference!E$13</f>
        <v>1752.3927292398923</v>
      </c>
      <c r="L2507" s="36">
        <f>(Reference!F$12*List!$G2507)+Reference!F$13</f>
        <v>1825.4129770139539</v>
      </c>
      <c r="M2507" s="36">
        <f>(Reference!G$12*List!$G2507)+Reference!G$13</f>
        <v>2067.2601806344269</v>
      </c>
      <c r="N2507" s="36">
        <f>(Reference!H$12*List!$G2507)+Reference!H$13</f>
        <v>2145.9770434830602</v>
      </c>
      <c r="O2507" s="36">
        <f>(Reference!I$12*List!$G2507)+Reference!I$13</f>
        <v>2230.3905214062661</v>
      </c>
      <c r="P2507" s="36">
        <f>(Reference!J$12*List!$G2507)+Reference!J$13</f>
        <v>2582.0270337366755</v>
      </c>
      <c r="Q2507" s="36">
        <f>(Reference!K$12*List!$G2507)+Reference!K$13</f>
        <v>2663.8511411714398</v>
      </c>
      <c r="R2507" s="36">
        <f>(Reference!L$12*List!$G2507)+Reference!L$13</f>
        <v>2874.1080248329217</v>
      </c>
      <c r="S2507" s="36">
        <f>(Reference!M$12*List!$G2507)+Reference!M$13</f>
        <v>3433.92992443406</v>
      </c>
      <c r="T2507" s="36">
        <f>(Reference!N$12*List!$G2507)+Reference!N$13</f>
        <v>13852.003147631189</v>
      </c>
      <c r="U2507" s="12">
        <f>(Reference!O$12*List!$G2507)+Reference!O$13</f>
        <v>514.86007043983307</v>
      </c>
      <c r="V2507" s="12">
        <f>(Reference!P$12*List!$G2507)+Reference!P$13</f>
        <v>725.48464471067405</v>
      </c>
      <c r="W2507" s="12">
        <f>(Reference!Q$12*List!$G2507)+Reference!Q$13</f>
        <v>362.74232235533702</v>
      </c>
      <c r="X2507" s="54"/>
      <c r="Y2507" s="1" t="str">
        <f t="shared" si="77"/>
        <v>Hyde County, South Dakota</v>
      </c>
      <c r="Z2507" s="41" t="s">
        <v>1578</v>
      </c>
      <c r="AA2507" s="40" t="s">
        <v>2225</v>
      </c>
      <c r="AB2507" s="44" t="s">
        <v>2003</v>
      </c>
      <c r="AC2507" s="63"/>
      <c r="AD2507" s="57">
        <f t="shared" si="78"/>
        <v>0.78</v>
      </c>
    </row>
    <row r="2508" spans="1:30" x14ac:dyDescent="0.3">
      <c r="A2508" s="47">
        <v>43350</v>
      </c>
      <c r="B2508" s="19">
        <v>99943</v>
      </c>
      <c r="C2508" s="49" t="s">
        <v>2003</v>
      </c>
      <c r="D2508" s="41" t="s">
        <v>308</v>
      </c>
      <c r="E2508" s="44" t="s">
        <v>2003</v>
      </c>
      <c r="F2508" s="18" t="s">
        <v>7</v>
      </c>
      <c r="G2508" s="16">
        <v>0.78</v>
      </c>
      <c r="H2508" s="36">
        <f>(Reference!B$12*List!$G2508)+Reference!B$13</f>
        <v>793.28990032101353</v>
      </c>
      <c r="I2508" s="36">
        <f>(Reference!C$12*List!$G2508)+Reference!C$13</f>
        <v>1183.7669699780517</v>
      </c>
      <c r="J2508" s="36">
        <f>(Reference!D$12*List!$G2508)+Reference!D$13</f>
        <v>1416.8103139378225</v>
      </c>
      <c r="K2508" s="36">
        <f>(Reference!E$12*List!$G2508)+Reference!E$13</f>
        <v>1752.3927292398923</v>
      </c>
      <c r="L2508" s="36">
        <f>(Reference!F$12*List!$G2508)+Reference!F$13</f>
        <v>1825.4129770139539</v>
      </c>
      <c r="M2508" s="36">
        <f>(Reference!G$12*List!$G2508)+Reference!G$13</f>
        <v>2067.2601806344269</v>
      </c>
      <c r="N2508" s="36">
        <f>(Reference!H$12*List!$G2508)+Reference!H$13</f>
        <v>2145.9770434830602</v>
      </c>
      <c r="O2508" s="36">
        <f>(Reference!I$12*List!$G2508)+Reference!I$13</f>
        <v>2230.3905214062661</v>
      </c>
      <c r="P2508" s="36">
        <f>(Reference!J$12*List!$G2508)+Reference!J$13</f>
        <v>2582.0270337366755</v>
      </c>
      <c r="Q2508" s="36">
        <f>(Reference!K$12*List!$G2508)+Reference!K$13</f>
        <v>2663.8511411714398</v>
      </c>
      <c r="R2508" s="36">
        <f>(Reference!L$12*List!$G2508)+Reference!L$13</f>
        <v>2874.1080248329217</v>
      </c>
      <c r="S2508" s="36">
        <f>(Reference!M$12*List!$G2508)+Reference!M$13</f>
        <v>3433.92992443406</v>
      </c>
      <c r="T2508" s="36">
        <f>(Reference!N$12*List!$G2508)+Reference!N$13</f>
        <v>13852.003147631189</v>
      </c>
      <c r="U2508" s="12">
        <f>(Reference!O$12*List!$G2508)+Reference!O$13</f>
        <v>514.86007043983307</v>
      </c>
      <c r="V2508" s="12">
        <f>(Reference!P$12*List!$G2508)+Reference!P$13</f>
        <v>725.48464471067405</v>
      </c>
      <c r="W2508" s="12">
        <f>(Reference!Q$12*List!$G2508)+Reference!Q$13</f>
        <v>362.74232235533702</v>
      </c>
      <c r="X2508" s="54"/>
      <c r="Y2508" s="1" t="str">
        <f t="shared" ref="Y2508:Y2571" si="79">CONCATENATE(Z2508, AA2508, AB2508)</f>
        <v>Jackson County, South Dakota</v>
      </c>
      <c r="Z2508" s="41" t="s">
        <v>308</v>
      </c>
      <c r="AA2508" s="40" t="s">
        <v>2225</v>
      </c>
      <c r="AB2508" s="44" t="s">
        <v>2003</v>
      </c>
      <c r="AC2508" s="63"/>
      <c r="AD2508" s="57">
        <f t="shared" si="78"/>
        <v>0.78</v>
      </c>
    </row>
    <row r="2509" spans="1:30" x14ac:dyDescent="0.3">
      <c r="A2509" s="47">
        <v>43360</v>
      </c>
      <c r="B2509" s="19">
        <v>99943</v>
      </c>
      <c r="C2509" s="49" t="s">
        <v>2003</v>
      </c>
      <c r="D2509" s="41" t="s">
        <v>1738</v>
      </c>
      <c r="E2509" s="44" t="s">
        <v>2003</v>
      </c>
      <c r="F2509" s="18" t="s">
        <v>7</v>
      </c>
      <c r="G2509" s="16">
        <v>0.78</v>
      </c>
      <c r="H2509" s="36">
        <f>(Reference!B$12*List!$G2509)+Reference!B$13</f>
        <v>793.28990032101353</v>
      </c>
      <c r="I2509" s="36">
        <f>(Reference!C$12*List!$G2509)+Reference!C$13</f>
        <v>1183.7669699780517</v>
      </c>
      <c r="J2509" s="36">
        <f>(Reference!D$12*List!$G2509)+Reference!D$13</f>
        <v>1416.8103139378225</v>
      </c>
      <c r="K2509" s="36">
        <f>(Reference!E$12*List!$G2509)+Reference!E$13</f>
        <v>1752.3927292398923</v>
      </c>
      <c r="L2509" s="36">
        <f>(Reference!F$12*List!$G2509)+Reference!F$13</f>
        <v>1825.4129770139539</v>
      </c>
      <c r="M2509" s="36">
        <f>(Reference!G$12*List!$G2509)+Reference!G$13</f>
        <v>2067.2601806344269</v>
      </c>
      <c r="N2509" s="36">
        <f>(Reference!H$12*List!$G2509)+Reference!H$13</f>
        <v>2145.9770434830602</v>
      </c>
      <c r="O2509" s="36">
        <f>(Reference!I$12*List!$G2509)+Reference!I$13</f>
        <v>2230.3905214062661</v>
      </c>
      <c r="P2509" s="36">
        <f>(Reference!J$12*List!$G2509)+Reference!J$13</f>
        <v>2582.0270337366755</v>
      </c>
      <c r="Q2509" s="36">
        <f>(Reference!K$12*List!$G2509)+Reference!K$13</f>
        <v>2663.8511411714398</v>
      </c>
      <c r="R2509" s="36">
        <f>(Reference!L$12*List!$G2509)+Reference!L$13</f>
        <v>2874.1080248329217</v>
      </c>
      <c r="S2509" s="36">
        <f>(Reference!M$12*List!$G2509)+Reference!M$13</f>
        <v>3433.92992443406</v>
      </c>
      <c r="T2509" s="36">
        <f>(Reference!N$12*List!$G2509)+Reference!N$13</f>
        <v>13852.003147631189</v>
      </c>
      <c r="U2509" s="12">
        <f>(Reference!O$12*List!$G2509)+Reference!O$13</f>
        <v>514.86007043983307</v>
      </c>
      <c r="V2509" s="12">
        <f>(Reference!P$12*List!$G2509)+Reference!P$13</f>
        <v>725.48464471067405</v>
      </c>
      <c r="W2509" s="12">
        <f>(Reference!Q$12*List!$G2509)+Reference!Q$13</f>
        <v>362.74232235533702</v>
      </c>
      <c r="X2509" s="54"/>
      <c r="Y2509" s="1" t="str">
        <f t="shared" si="79"/>
        <v>Jerauld County, South Dakota</v>
      </c>
      <c r="Z2509" s="41" t="s">
        <v>1738</v>
      </c>
      <c r="AA2509" s="40" t="s">
        <v>2225</v>
      </c>
      <c r="AB2509" s="44" t="s">
        <v>2003</v>
      </c>
      <c r="AC2509" s="63"/>
      <c r="AD2509" s="57">
        <f t="shared" si="78"/>
        <v>0.78</v>
      </c>
    </row>
    <row r="2510" spans="1:30" x14ac:dyDescent="0.3">
      <c r="A2510" s="47">
        <v>43370</v>
      </c>
      <c r="B2510" s="19">
        <v>99943</v>
      </c>
      <c r="C2510" s="49" t="s">
        <v>2003</v>
      </c>
      <c r="D2510" s="41" t="s">
        <v>199</v>
      </c>
      <c r="E2510" s="44" t="s">
        <v>2003</v>
      </c>
      <c r="F2510" s="18" t="s">
        <v>7</v>
      </c>
      <c r="G2510" s="16">
        <v>0.78</v>
      </c>
      <c r="H2510" s="36">
        <f>(Reference!B$12*List!$G2510)+Reference!B$13</f>
        <v>793.28990032101353</v>
      </c>
      <c r="I2510" s="36">
        <f>(Reference!C$12*List!$G2510)+Reference!C$13</f>
        <v>1183.7669699780517</v>
      </c>
      <c r="J2510" s="36">
        <f>(Reference!D$12*List!$G2510)+Reference!D$13</f>
        <v>1416.8103139378225</v>
      </c>
      <c r="K2510" s="36">
        <f>(Reference!E$12*List!$G2510)+Reference!E$13</f>
        <v>1752.3927292398923</v>
      </c>
      <c r="L2510" s="36">
        <f>(Reference!F$12*List!$G2510)+Reference!F$13</f>
        <v>1825.4129770139539</v>
      </c>
      <c r="M2510" s="36">
        <f>(Reference!G$12*List!$G2510)+Reference!G$13</f>
        <v>2067.2601806344269</v>
      </c>
      <c r="N2510" s="36">
        <f>(Reference!H$12*List!$G2510)+Reference!H$13</f>
        <v>2145.9770434830602</v>
      </c>
      <c r="O2510" s="36">
        <f>(Reference!I$12*List!$G2510)+Reference!I$13</f>
        <v>2230.3905214062661</v>
      </c>
      <c r="P2510" s="36">
        <f>(Reference!J$12*List!$G2510)+Reference!J$13</f>
        <v>2582.0270337366755</v>
      </c>
      <c r="Q2510" s="36">
        <f>(Reference!K$12*List!$G2510)+Reference!K$13</f>
        <v>2663.8511411714398</v>
      </c>
      <c r="R2510" s="36">
        <f>(Reference!L$12*List!$G2510)+Reference!L$13</f>
        <v>2874.1080248329217</v>
      </c>
      <c r="S2510" s="36">
        <f>(Reference!M$12*List!$G2510)+Reference!M$13</f>
        <v>3433.92992443406</v>
      </c>
      <c r="T2510" s="36">
        <f>(Reference!N$12*List!$G2510)+Reference!N$13</f>
        <v>13852.003147631189</v>
      </c>
      <c r="U2510" s="12">
        <f>(Reference!O$12*List!$G2510)+Reference!O$13</f>
        <v>514.86007043983307</v>
      </c>
      <c r="V2510" s="12">
        <f>(Reference!P$12*List!$G2510)+Reference!P$13</f>
        <v>725.48464471067405</v>
      </c>
      <c r="W2510" s="12">
        <f>(Reference!Q$12*List!$G2510)+Reference!Q$13</f>
        <v>362.74232235533702</v>
      </c>
      <c r="X2510" s="54"/>
      <c r="Y2510" s="1" t="str">
        <f t="shared" si="79"/>
        <v>Jones County, South Dakota</v>
      </c>
      <c r="Z2510" s="41" t="s">
        <v>199</v>
      </c>
      <c r="AA2510" s="40" t="s">
        <v>2225</v>
      </c>
      <c r="AB2510" s="44" t="s">
        <v>2003</v>
      </c>
      <c r="AC2510" s="63"/>
      <c r="AD2510" s="57">
        <f t="shared" si="78"/>
        <v>0.78</v>
      </c>
    </row>
    <row r="2511" spans="1:30" x14ac:dyDescent="0.3">
      <c r="A2511" s="47">
        <v>43380</v>
      </c>
      <c r="B2511" s="19">
        <v>99943</v>
      </c>
      <c r="C2511" s="49" t="s">
        <v>2003</v>
      </c>
      <c r="D2511" s="41" t="s">
        <v>1739</v>
      </c>
      <c r="E2511" s="44" t="s">
        <v>2003</v>
      </c>
      <c r="F2511" s="18" t="s">
        <v>7</v>
      </c>
      <c r="G2511" s="16">
        <v>0.78</v>
      </c>
      <c r="H2511" s="36">
        <f>(Reference!B$12*List!$G2511)+Reference!B$13</f>
        <v>793.28990032101353</v>
      </c>
      <c r="I2511" s="36">
        <f>(Reference!C$12*List!$G2511)+Reference!C$13</f>
        <v>1183.7669699780517</v>
      </c>
      <c r="J2511" s="36">
        <f>(Reference!D$12*List!$G2511)+Reference!D$13</f>
        <v>1416.8103139378225</v>
      </c>
      <c r="K2511" s="36">
        <f>(Reference!E$12*List!$G2511)+Reference!E$13</f>
        <v>1752.3927292398923</v>
      </c>
      <c r="L2511" s="36">
        <f>(Reference!F$12*List!$G2511)+Reference!F$13</f>
        <v>1825.4129770139539</v>
      </c>
      <c r="M2511" s="36">
        <f>(Reference!G$12*List!$G2511)+Reference!G$13</f>
        <v>2067.2601806344269</v>
      </c>
      <c r="N2511" s="36">
        <f>(Reference!H$12*List!$G2511)+Reference!H$13</f>
        <v>2145.9770434830602</v>
      </c>
      <c r="O2511" s="36">
        <f>(Reference!I$12*List!$G2511)+Reference!I$13</f>
        <v>2230.3905214062661</v>
      </c>
      <c r="P2511" s="36">
        <f>(Reference!J$12*List!$G2511)+Reference!J$13</f>
        <v>2582.0270337366755</v>
      </c>
      <c r="Q2511" s="36">
        <f>(Reference!K$12*List!$G2511)+Reference!K$13</f>
        <v>2663.8511411714398</v>
      </c>
      <c r="R2511" s="36">
        <f>(Reference!L$12*List!$G2511)+Reference!L$13</f>
        <v>2874.1080248329217</v>
      </c>
      <c r="S2511" s="36">
        <f>(Reference!M$12*List!$G2511)+Reference!M$13</f>
        <v>3433.92992443406</v>
      </c>
      <c r="T2511" s="36">
        <f>(Reference!N$12*List!$G2511)+Reference!N$13</f>
        <v>13852.003147631189</v>
      </c>
      <c r="U2511" s="12">
        <f>(Reference!O$12*List!$G2511)+Reference!O$13</f>
        <v>514.86007043983307</v>
      </c>
      <c r="V2511" s="12">
        <f>(Reference!P$12*List!$G2511)+Reference!P$13</f>
        <v>725.48464471067405</v>
      </c>
      <c r="W2511" s="12">
        <f>(Reference!Q$12*List!$G2511)+Reference!Q$13</f>
        <v>362.74232235533702</v>
      </c>
      <c r="X2511" s="54"/>
      <c r="Y2511" s="1" t="str">
        <f t="shared" si="79"/>
        <v>Kingsbury County, South Dakota</v>
      </c>
      <c r="Z2511" s="41" t="s">
        <v>1739</v>
      </c>
      <c r="AA2511" s="40" t="s">
        <v>2225</v>
      </c>
      <c r="AB2511" s="44" t="s">
        <v>2003</v>
      </c>
      <c r="AC2511" s="63"/>
      <c r="AD2511" s="57">
        <f t="shared" si="78"/>
        <v>0.78</v>
      </c>
    </row>
    <row r="2512" spans="1:30" x14ac:dyDescent="0.3">
      <c r="A2512" s="47">
        <v>43390</v>
      </c>
      <c r="B2512" s="19">
        <v>99943</v>
      </c>
      <c r="C2512" s="49" t="s">
        <v>2003</v>
      </c>
      <c r="D2512" s="41" t="s">
        <v>146</v>
      </c>
      <c r="E2512" s="44" t="s">
        <v>2003</v>
      </c>
      <c r="F2512" s="18" t="s">
        <v>7</v>
      </c>
      <c r="G2512" s="16">
        <v>0.78</v>
      </c>
      <c r="H2512" s="36">
        <f>(Reference!B$12*List!$G2512)+Reference!B$13</f>
        <v>793.28990032101353</v>
      </c>
      <c r="I2512" s="36">
        <f>(Reference!C$12*List!$G2512)+Reference!C$13</f>
        <v>1183.7669699780517</v>
      </c>
      <c r="J2512" s="36">
        <f>(Reference!D$12*List!$G2512)+Reference!D$13</f>
        <v>1416.8103139378225</v>
      </c>
      <c r="K2512" s="36">
        <f>(Reference!E$12*List!$G2512)+Reference!E$13</f>
        <v>1752.3927292398923</v>
      </c>
      <c r="L2512" s="36">
        <f>(Reference!F$12*List!$G2512)+Reference!F$13</f>
        <v>1825.4129770139539</v>
      </c>
      <c r="M2512" s="36">
        <f>(Reference!G$12*List!$G2512)+Reference!G$13</f>
        <v>2067.2601806344269</v>
      </c>
      <c r="N2512" s="36">
        <f>(Reference!H$12*List!$G2512)+Reference!H$13</f>
        <v>2145.9770434830602</v>
      </c>
      <c r="O2512" s="36">
        <f>(Reference!I$12*List!$G2512)+Reference!I$13</f>
        <v>2230.3905214062661</v>
      </c>
      <c r="P2512" s="36">
        <f>(Reference!J$12*List!$G2512)+Reference!J$13</f>
        <v>2582.0270337366755</v>
      </c>
      <c r="Q2512" s="36">
        <f>(Reference!K$12*List!$G2512)+Reference!K$13</f>
        <v>2663.8511411714398</v>
      </c>
      <c r="R2512" s="36">
        <f>(Reference!L$12*List!$G2512)+Reference!L$13</f>
        <v>2874.1080248329217</v>
      </c>
      <c r="S2512" s="36">
        <f>(Reference!M$12*List!$G2512)+Reference!M$13</f>
        <v>3433.92992443406</v>
      </c>
      <c r="T2512" s="36">
        <f>(Reference!N$12*List!$G2512)+Reference!N$13</f>
        <v>13852.003147631189</v>
      </c>
      <c r="U2512" s="12">
        <f>(Reference!O$12*List!$G2512)+Reference!O$13</f>
        <v>514.86007043983307</v>
      </c>
      <c r="V2512" s="12">
        <f>(Reference!P$12*List!$G2512)+Reference!P$13</f>
        <v>725.48464471067405</v>
      </c>
      <c r="W2512" s="12">
        <f>(Reference!Q$12*List!$G2512)+Reference!Q$13</f>
        <v>362.74232235533702</v>
      </c>
      <c r="X2512" s="54"/>
      <c r="Y2512" s="1" t="str">
        <f t="shared" si="79"/>
        <v>Lake County, South Dakota</v>
      </c>
      <c r="Z2512" s="41" t="s">
        <v>146</v>
      </c>
      <c r="AA2512" s="40" t="s">
        <v>2225</v>
      </c>
      <c r="AB2512" s="44" t="s">
        <v>2003</v>
      </c>
      <c r="AC2512" s="63"/>
      <c r="AD2512" s="57">
        <f t="shared" si="78"/>
        <v>0.78</v>
      </c>
    </row>
    <row r="2513" spans="1:30" x14ac:dyDescent="0.3">
      <c r="A2513" s="47">
        <v>43400</v>
      </c>
      <c r="B2513" s="19">
        <v>99943</v>
      </c>
      <c r="C2513" s="49" t="s">
        <v>2003</v>
      </c>
      <c r="D2513" s="41" t="s">
        <v>27</v>
      </c>
      <c r="E2513" s="44" t="s">
        <v>2003</v>
      </c>
      <c r="F2513" s="18" t="s">
        <v>7</v>
      </c>
      <c r="G2513" s="16">
        <v>0.78</v>
      </c>
      <c r="H2513" s="36">
        <f>(Reference!B$12*List!$G2513)+Reference!B$13</f>
        <v>793.28990032101353</v>
      </c>
      <c r="I2513" s="36">
        <f>(Reference!C$12*List!$G2513)+Reference!C$13</f>
        <v>1183.7669699780517</v>
      </c>
      <c r="J2513" s="36">
        <f>(Reference!D$12*List!$G2513)+Reference!D$13</f>
        <v>1416.8103139378225</v>
      </c>
      <c r="K2513" s="36">
        <f>(Reference!E$12*List!$G2513)+Reference!E$13</f>
        <v>1752.3927292398923</v>
      </c>
      <c r="L2513" s="36">
        <f>(Reference!F$12*List!$G2513)+Reference!F$13</f>
        <v>1825.4129770139539</v>
      </c>
      <c r="M2513" s="36">
        <f>(Reference!G$12*List!$G2513)+Reference!G$13</f>
        <v>2067.2601806344269</v>
      </c>
      <c r="N2513" s="36">
        <f>(Reference!H$12*List!$G2513)+Reference!H$13</f>
        <v>2145.9770434830602</v>
      </c>
      <c r="O2513" s="36">
        <f>(Reference!I$12*List!$G2513)+Reference!I$13</f>
        <v>2230.3905214062661</v>
      </c>
      <c r="P2513" s="36">
        <f>(Reference!J$12*List!$G2513)+Reference!J$13</f>
        <v>2582.0270337366755</v>
      </c>
      <c r="Q2513" s="36">
        <f>(Reference!K$12*List!$G2513)+Reference!K$13</f>
        <v>2663.8511411714398</v>
      </c>
      <c r="R2513" s="36">
        <f>(Reference!L$12*List!$G2513)+Reference!L$13</f>
        <v>2874.1080248329217</v>
      </c>
      <c r="S2513" s="36">
        <f>(Reference!M$12*List!$G2513)+Reference!M$13</f>
        <v>3433.92992443406</v>
      </c>
      <c r="T2513" s="36">
        <f>(Reference!N$12*List!$G2513)+Reference!N$13</f>
        <v>13852.003147631189</v>
      </c>
      <c r="U2513" s="12">
        <f>(Reference!O$12*List!$G2513)+Reference!O$13</f>
        <v>514.86007043983307</v>
      </c>
      <c r="V2513" s="12">
        <f>(Reference!P$12*List!$G2513)+Reference!P$13</f>
        <v>725.48464471067405</v>
      </c>
      <c r="W2513" s="12">
        <f>(Reference!Q$12*List!$G2513)+Reference!Q$13</f>
        <v>362.74232235533702</v>
      </c>
      <c r="X2513" s="54"/>
      <c r="Y2513" s="1" t="str">
        <f t="shared" si="79"/>
        <v>Lawrence County, South Dakota</v>
      </c>
      <c r="Z2513" s="41" t="s">
        <v>27</v>
      </c>
      <c r="AA2513" s="40" t="s">
        <v>2225</v>
      </c>
      <c r="AB2513" s="44" t="s">
        <v>2003</v>
      </c>
      <c r="AC2513" s="63"/>
      <c r="AD2513" s="57">
        <f t="shared" si="78"/>
        <v>0.78</v>
      </c>
    </row>
    <row r="2514" spans="1:30" x14ac:dyDescent="0.3">
      <c r="A2514" s="47">
        <v>43410</v>
      </c>
      <c r="B2514" s="28">
        <v>43620</v>
      </c>
      <c r="C2514" s="49" t="s">
        <v>2556</v>
      </c>
      <c r="D2514" s="40" t="s">
        <v>58</v>
      </c>
      <c r="E2514" s="43" t="s">
        <v>2003</v>
      </c>
      <c r="F2514" s="18" t="s">
        <v>6</v>
      </c>
      <c r="G2514" s="10">
        <v>0.82589999999999997</v>
      </c>
      <c r="H2514" s="36">
        <f>(Reference!B$12*List!$G2514)+Reference!B$13</f>
        <v>827.85877624161196</v>
      </c>
      <c r="I2514" s="36">
        <f>(Reference!C$12*List!$G2514)+Reference!C$13</f>
        <v>1235.3515086032312</v>
      </c>
      <c r="J2514" s="36">
        <f>(Reference!D$12*List!$G2514)+Reference!D$13</f>
        <v>1478.5500889251523</v>
      </c>
      <c r="K2514" s="36">
        <f>(Reference!E$12*List!$G2514)+Reference!E$13</f>
        <v>1828.7560445887189</v>
      </c>
      <c r="L2514" s="36">
        <f>(Reference!F$12*List!$G2514)+Reference!F$13</f>
        <v>1904.9582664229208</v>
      </c>
      <c r="M2514" s="36">
        <f>(Reference!G$12*List!$G2514)+Reference!G$13</f>
        <v>2157.3443486681144</v>
      </c>
      <c r="N2514" s="36">
        <f>(Reference!H$12*List!$G2514)+Reference!H$13</f>
        <v>2239.4914246879634</v>
      </c>
      <c r="O2514" s="36">
        <f>(Reference!I$12*List!$G2514)+Reference!I$13</f>
        <v>2327.5833548934588</v>
      </c>
      <c r="P2514" s="36">
        <f>(Reference!J$12*List!$G2514)+Reference!J$13</f>
        <v>2694.5429905347582</v>
      </c>
      <c r="Q2514" s="36">
        <f>(Reference!K$12*List!$G2514)+Reference!K$13</f>
        <v>2779.932714292233</v>
      </c>
      <c r="R2514" s="36">
        <f>(Reference!L$12*List!$G2514)+Reference!L$13</f>
        <v>2999.3518778715661</v>
      </c>
      <c r="S2514" s="36">
        <f>(Reference!M$12*List!$G2514)+Reference!M$13</f>
        <v>3583.5689119337808</v>
      </c>
      <c r="T2514" s="36">
        <f>(Reference!N$12*List!$G2514)+Reference!N$13</f>
        <v>14455.626334902867</v>
      </c>
      <c r="U2514" s="12">
        <f>(Reference!O$12*List!$G2514)+Reference!O$13</f>
        <v>537.29592129877244</v>
      </c>
      <c r="V2514" s="12">
        <f>(Reference!P$12*List!$G2514)+Reference!P$13</f>
        <v>757.09879819372509</v>
      </c>
      <c r="W2514" s="12">
        <f>(Reference!Q$12*List!$G2514)+Reference!Q$13</f>
        <v>378.54939909686254</v>
      </c>
      <c r="X2514" s="54"/>
      <c r="Y2514" s="1" t="str">
        <f t="shared" si="79"/>
        <v>Lincoln County, South Dakota</v>
      </c>
      <c r="Z2514" s="40" t="s">
        <v>58</v>
      </c>
      <c r="AA2514" s="40" t="s">
        <v>2225</v>
      </c>
      <c r="AB2514" s="43" t="s">
        <v>2003</v>
      </c>
      <c r="AC2514" s="62"/>
      <c r="AD2514" s="57">
        <f t="shared" si="78"/>
        <v>0.82589999999999997</v>
      </c>
    </row>
    <row r="2515" spans="1:30" x14ac:dyDescent="0.3">
      <c r="A2515" s="47">
        <v>43420</v>
      </c>
      <c r="B2515" s="19">
        <v>99943</v>
      </c>
      <c r="C2515" s="49" t="s">
        <v>2003</v>
      </c>
      <c r="D2515" s="41" t="s">
        <v>1740</v>
      </c>
      <c r="E2515" s="44" t="s">
        <v>2003</v>
      </c>
      <c r="F2515" s="18" t="s">
        <v>7</v>
      </c>
      <c r="G2515" s="16">
        <v>0.78</v>
      </c>
      <c r="H2515" s="36">
        <f>(Reference!B$12*List!$G2515)+Reference!B$13</f>
        <v>793.28990032101353</v>
      </c>
      <c r="I2515" s="36">
        <f>(Reference!C$12*List!$G2515)+Reference!C$13</f>
        <v>1183.7669699780517</v>
      </c>
      <c r="J2515" s="36">
        <f>(Reference!D$12*List!$G2515)+Reference!D$13</f>
        <v>1416.8103139378225</v>
      </c>
      <c r="K2515" s="36">
        <f>(Reference!E$12*List!$G2515)+Reference!E$13</f>
        <v>1752.3927292398923</v>
      </c>
      <c r="L2515" s="36">
        <f>(Reference!F$12*List!$G2515)+Reference!F$13</f>
        <v>1825.4129770139539</v>
      </c>
      <c r="M2515" s="36">
        <f>(Reference!G$12*List!$G2515)+Reference!G$13</f>
        <v>2067.2601806344269</v>
      </c>
      <c r="N2515" s="36">
        <f>(Reference!H$12*List!$G2515)+Reference!H$13</f>
        <v>2145.9770434830602</v>
      </c>
      <c r="O2515" s="36">
        <f>(Reference!I$12*List!$G2515)+Reference!I$13</f>
        <v>2230.3905214062661</v>
      </c>
      <c r="P2515" s="36">
        <f>(Reference!J$12*List!$G2515)+Reference!J$13</f>
        <v>2582.0270337366755</v>
      </c>
      <c r="Q2515" s="36">
        <f>(Reference!K$12*List!$G2515)+Reference!K$13</f>
        <v>2663.8511411714398</v>
      </c>
      <c r="R2515" s="36">
        <f>(Reference!L$12*List!$G2515)+Reference!L$13</f>
        <v>2874.1080248329217</v>
      </c>
      <c r="S2515" s="36">
        <f>(Reference!M$12*List!$G2515)+Reference!M$13</f>
        <v>3433.92992443406</v>
      </c>
      <c r="T2515" s="36">
        <f>(Reference!N$12*List!$G2515)+Reference!N$13</f>
        <v>13852.003147631189</v>
      </c>
      <c r="U2515" s="12">
        <f>(Reference!O$12*List!$G2515)+Reference!O$13</f>
        <v>514.86007043983307</v>
      </c>
      <c r="V2515" s="12">
        <f>(Reference!P$12*List!$G2515)+Reference!P$13</f>
        <v>725.48464471067405</v>
      </c>
      <c r="W2515" s="12">
        <f>(Reference!Q$12*List!$G2515)+Reference!Q$13</f>
        <v>362.74232235533702</v>
      </c>
      <c r="X2515" s="54"/>
      <c r="Y2515" s="1" t="str">
        <f t="shared" si="79"/>
        <v>Lyman County, South Dakota</v>
      </c>
      <c r="Z2515" s="41" t="s">
        <v>1740</v>
      </c>
      <c r="AA2515" s="40" t="s">
        <v>2225</v>
      </c>
      <c r="AB2515" s="44" t="s">
        <v>2003</v>
      </c>
      <c r="AC2515" s="63"/>
      <c r="AD2515" s="57">
        <f t="shared" si="78"/>
        <v>0.78</v>
      </c>
    </row>
    <row r="2516" spans="1:30" x14ac:dyDescent="0.3">
      <c r="A2516" s="47">
        <v>43450</v>
      </c>
      <c r="B2516" s="19">
        <v>99943</v>
      </c>
      <c r="C2516" s="49" t="s">
        <v>2003</v>
      </c>
      <c r="D2516" s="41" t="s">
        <v>252</v>
      </c>
      <c r="E2516" s="44" t="s">
        <v>2003</v>
      </c>
      <c r="F2516" s="18" t="s">
        <v>7</v>
      </c>
      <c r="G2516" s="16">
        <v>0.78</v>
      </c>
      <c r="H2516" s="36">
        <f>(Reference!B$12*List!$G2516)+Reference!B$13</f>
        <v>793.28990032101353</v>
      </c>
      <c r="I2516" s="36">
        <f>(Reference!C$12*List!$G2516)+Reference!C$13</f>
        <v>1183.7669699780517</v>
      </c>
      <c r="J2516" s="36">
        <f>(Reference!D$12*List!$G2516)+Reference!D$13</f>
        <v>1416.8103139378225</v>
      </c>
      <c r="K2516" s="36">
        <f>(Reference!E$12*List!$G2516)+Reference!E$13</f>
        <v>1752.3927292398923</v>
      </c>
      <c r="L2516" s="36">
        <f>(Reference!F$12*List!$G2516)+Reference!F$13</f>
        <v>1825.4129770139539</v>
      </c>
      <c r="M2516" s="36">
        <f>(Reference!G$12*List!$G2516)+Reference!G$13</f>
        <v>2067.2601806344269</v>
      </c>
      <c r="N2516" s="36">
        <f>(Reference!H$12*List!$G2516)+Reference!H$13</f>
        <v>2145.9770434830602</v>
      </c>
      <c r="O2516" s="36">
        <f>(Reference!I$12*List!$G2516)+Reference!I$13</f>
        <v>2230.3905214062661</v>
      </c>
      <c r="P2516" s="36">
        <f>(Reference!J$12*List!$G2516)+Reference!J$13</f>
        <v>2582.0270337366755</v>
      </c>
      <c r="Q2516" s="36">
        <f>(Reference!K$12*List!$G2516)+Reference!K$13</f>
        <v>2663.8511411714398</v>
      </c>
      <c r="R2516" s="36">
        <f>(Reference!L$12*List!$G2516)+Reference!L$13</f>
        <v>2874.1080248329217</v>
      </c>
      <c r="S2516" s="36">
        <f>(Reference!M$12*List!$G2516)+Reference!M$13</f>
        <v>3433.92992443406</v>
      </c>
      <c r="T2516" s="36">
        <f>(Reference!N$12*List!$G2516)+Reference!N$13</f>
        <v>13852.003147631189</v>
      </c>
      <c r="U2516" s="12">
        <f>(Reference!O$12*List!$G2516)+Reference!O$13</f>
        <v>514.86007043983307</v>
      </c>
      <c r="V2516" s="12">
        <f>(Reference!P$12*List!$G2516)+Reference!P$13</f>
        <v>725.48464471067405</v>
      </c>
      <c r="W2516" s="12">
        <f>(Reference!Q$12*List!$G2516)+Reference!Q$13</f>
        <v>362.74232235533702</v>
      </c>
      <c r="X2516" s="54"/>
      <c r="Y2516" s="1" t="str">
        <f t="shared" si="79"/>
        <v>Marshall County, South Dakota</v>
      </c>
      <c r="Z2516" s="41" t="s">
        <v>252</v>
      </c>
      <c r="AA2516" s="40" t="s">
        <v>2225</v>
      </c>
      <c r="AB2516" s="44" t="s">
        <v>2003</v>
      </c>
      <c r="AC2516" s="63"/>
      <c r="AD2516" s="57">
        <f t="shared" si="78"/>
        <v>0.78</v>
      </c>
    </row>
    <row r="2517" spans="1:30" x14ac:dyDescent="0.3">
      <c r="A2517" s="47">
        <v>43430</v>
      </c>
      <c r="B2517" s="28">
        <v>43620</v>
      </c>
      <c r="C2517" s="49" t="s">
        <v>2556</v>
      </c>
      <c r="D2517" s="40" t="s">
        <v>677</v>
      </c>
      <c r="E2517" s="43" t="s">
        <v>2003</v>
      </c>
      <c r="F2517" s="18" t="s">
        <v>6</v>
      </c>
      <c r="G2517" s="10">
        <v>0.82589999999999997</v>
      </c>
      <c r="H2517" s="36">
        <f>(Reference!B$12*List!$G2517)+Reference!B$13</f>
        <v>827.85877624161196</v>
      </c>
      <c r="I2517" s="36">
        <f>(Reference!C$12*List!$G2517)+Reference!C$13</f>
        <v>1235.3515086032312</v>
      </c>
      <c r="J2517" s="36">
        <f>(Reference!D$12*List!$G2517)+Reference!D$13</f>
        <v>1478.5500889251523</v>
      </c>
      <c r="K2517" s="36">
        <f>(Reference!E$12*List!$G2517)+Reference!E$13</f>
        <v>1828.7560445887189</v>
      </c>
      <c r="L2517" s="36">
        <f>(Reference!F$12*List!$G2517)+Reference!F$13</f>
        <v>1904.9582664229208</v>
      </c>
      <c r="M2517" s="36">
        <f>(Reference!G$12*List!$G2517)+Reference!G$13</f>
        <v>2157.3443486681144</v>
      </c>
      <c r="N2517" s="36">
        <f>(Reference!H$12*List!$G2517)+Reference!H$13</f>
        <v>2239.4914246879634</v>
      </c>
      <c r="O2517" s="36">
        <f>(Reference!I$12*List!$G2517)+Reference!I$13</f>
        <v>2327.5833548934588</v>
      </c>
      <c r="P2517" s="36">
        <f>(Reference!J$12*List!$G2517)+Reference!J$13</f>
        <v>2694.5429905347582</v>
      </c>
      <c r="Q2517" s="36">
        <f>(Reference!K$12*List!$G2517)+Reference!K$13</f>
        <v>2779.932714292233</v>
      </c>
      <c r="R2517" s="36">
        <f>(Reference!L$12*List!$G2517)+Reference!L$13</f>
        <v>2999.3518778715661</v>
      </c>
      <c r="S2517" s="36">
        <f>(Reference!M$12*List!$G2517)+Reference!M$13</f>
        <v>3583.5689119337808</v>
      </c>
      <c r="T2517" s="36">
        <f>(Reference!N$12*List!$G2517)+Reference!N$13</f>
        <v>14455.626334902867</v>
      </c>
      <c r="U2517" s="12">
        <f>(Reference!O$12*List!$G2517)+Reference!O$13</f>
        <v>537.29592129877244</v>
      </c>
      <c r="V2517" s="12">
        <f>(Reference!P$12*List!$G2517)+Reference!P$13</f>
        <v>757.09879819372509</v>
      </c>
      <c r="W2517" s="12">
        <f>(Reference!Q$12*List!$G2517)+Reference!Q$13</f>
        <v>378.54939909686254</v>
      </c>
      <c r="X2517" s="54"/>
      <c r="Y2517" s="1" t="str">
        <f t="shared" si="79"/>
        <v>Mc Cook County, South Dakota</v>
      </c>
      <c r="Z2517" s="40" t="s">
        <v>677</v>
      </c>
      <c r="AA2517" s="40" t="s">
        <v>2225</v>
      </c>
      <c r="AB2517" s="43" t="s">
        <v>2003</v>
      </c>
      <c r="AC2517" s="62"/>
      <c r="AD2517" s="57">
        <f t="shared" si="78"/>
        <v>0.82589999999999997</v>
      </c>
    </row>
    <row r="2518" spans="1:30" x14ac:dyDescent="0.3">
      <c r="A2518" s="47">
        <v>43440</v>
      </c>
      <c r="B2518" s="19">
        <v>99943</v>
      </c>
      <c r="C2518" s="49" t="s">
        <v>2003</v>
      </c>
      <c r="D2518" s="41" t="s">
        <v>1241</v>
      </c>
      <c r="E2518" s="44" t="s">
        <v>2003</v>
      </c>
      <c r="F2518" s="18" t="s">
        <v>7</v>
      </c>
      <c r="G2518" s="16">
        <v>0.78</v>
      </c>
      <c r="H2518" s="36">
        <f>(Reference!B$12*List!$G2518)+Reference!B$13</f>
        <v>793.28990032101353</v>
      </c>
      <c r="I2518" s="36">
        <f>(Reference!C$12*List!$G2518)+Reference!C$13</f>
        <v>1183.7669699780517</v>
      </c>
      <c r="J2518" s="36">
        <f>(Reference!D$12*List!$G2518)+Reference!D$13</f>
        <v>1416.8103139378225</v>
      </c>
      <c r="K2518" s="36">
        <f>(Reference!E$12*List!$G2518)+Reference!E$13</f>
        <v>1752.3927292398923</v>
      </c>
      <c r="L2518" s="36">
        <f>(Reference!F$12*List!$G2518)+Reference!F$13</f>
        <v>1825.4129770139539</v>
      </c>
      <c r="M2518" s="36">
        <f>(Reference!G$12*List!$G2518)+Reference!G$13</f>
        <v>2067.2601806344269</v>
      </c>
      <c r="N2518" s="36">
        <f>(Reference!H$12*List!$G2518)+Reference!H$13</f>
        <v>2145.9770434830602</v>
      </c>
      <c r="O2518" s="36">
        <f>(Reference!I$12*List!$G2518)+Reference!I$13</f>
        <v>2230.3905214062661</v>
      </c>
      <c r="P2518" s="36">
        <f>(Reference!J$12*List!$G2518)+Reference!J$13</f>
        <v>2582.0270337366755</v>
      </c>
      <c r="Q2518" s="36">
        <f>(Reference!K$12*List!$G2518)+Reference!K$13</f>
        <v>2663.8511411714398</v>
      </c>
      <c r="R2518" s="36">
        <f>(Reference!L$12*List!$G2518)+Reference!L$13</f>
        <v>2874.1080248329217</v>
      </c>
      <c r="S2518" s="36">
        <f>(Reference!M$12*List!$G2518)+Reference!M$13</f>
        <v>3433.92992443406</v>
      </c>
      <c r="T2518" s="36">
        <f>(Reference!N$12*List!$G2518)+Reference!N$13</f>
        <v>13852.003147631189</v>
      </c>
      <c r="U2518" s="12">
        <f>(Reference!O$12*List!$G2518)+Reference!O$13</f>
        <v>514.86007043983307</v>
      </c>
      <c r="V2518" s="12">
        <f>(Reference!P$12*List!$G2518)+Reference!P$13</f>
        <v>725.48464471067405</v>
      </c>
      <c r="W2518" s="12">
        <f>(Reference!Q$12*List!$G2518)+Reference!Q$13</f>
        <v>362.74232235533702</v>
      </c>
      <c r="X2518" s="54"/>
      <c r="Y2518" s="1" t="str">
        <f t="shared" si="79"/>
        <v>Mc Pherson County, South Dakota</v>
      </c>
      <c r="Z2518" s="41" t="s">
        <v>1241</v>
      </c>
      <c r="AA2518" s="40" t="s">
        <v>2225</v>
      </c>
      <c r="AB2518" s="44" t="s">
        <v>2003</v>
      </c>
      <c r="AC2518" s="63"/>
      <c r="AD2518" s="57">
        <f t="shared" si="78"/>
        <v>0.78</v>
      </c>
    </row>
    <row r="2519" spans="1:30" x14ac:dyDescent="0.3">
      <c r="A2519" s="47">
        <v>43460</v>
      </c>
      <c r="B2519" s="28">
        <v>39660</v>
      </c>
      <c r="C2519" s="49" t="s">
        <v>2555</v>
      </c>
      <c r="D2519" s="40" t="s">
        <v>335</v>
      </c>
      <c r="E2519" s="43" t="s">
        <v>2003</v>
      </c>
      <c r="F2519" s="18" t="s">
        <v>6</v>
      </c>
      <c r="G2519" s="10">
        <v>0.84699999999999998</v>
      </c>
      <c r="H2519" s="36">
        <f>(Reference!B$12*List!$G2519)+Reference!B$13</f>
        <v>843.74991528136422</v>
      </c>
      <c r="I2519" s="36">
        <f>(Reference!C$12*List!$G2519)+Reference!C$13</f>
        <v>1259.06466252461</v>
      </c>
      <c r="J2519" s="36">
        <f>(Reference!D$12*List!$G2519)+Reference!D$13</f>
        <v>1506.9315541154065</v>
      </c>
      <c r="K2519" s="36">
        <f>(Reference!E$12*List!$G2519)+Reference!E$13</f>
        <v>1863.8598780061532</v>
      </c>
      <c r="L2519" s="36">
        <f>(Reference!F$12*List!$G2519)+Reference!F$13</f>
        <v>1941.5248373712695</v>
      </c>
      <c r="M2519" s="36">
        <f>(Reference!G$12*List!$G2519)+Reference!G$13</f>
        <v>2198.7555893110516</v>
      </c>
      <c r="N2519" s="36">
        <f>(Reference!H$12*List!$G2519)+Reference!H$13</f>
        <v>2282.4795171372762</v>
      </c>
      <c r="O2519" s="36">
        <f>(Reference!I$12*List!$G2519)+Reference!I$13</f>
        <v>2372.2624134246084</v>
      </c>
      <c r="P2519" s="36">
        <f>(Reference!J$12*List!$G2519)+Reference!J$13</f>
        <v>2746.2660120693886</v>
      </c>
      <c r="Q2519" s="36">
        <f>(Reference!K$12*List!$G2519)+Reference!K$13</f>
        <v>2833.2948317834907</v>
      </c>
      <c r="R2519" s="36">
        <f>(Reference!L$12*List!$G2519)+Reference!L$13</f>
        <v>3056.9258495298536</v>
      </c>
      <c r="S2519" s="36">
        <f>(Reference!M$12*List!$G2519)+Reference!M$13</f>
        <v>3652.3572046624108</v>
      </c>
      <c r="T2519" s="36">
        <f>(Reference!N$12*List!$G2519)+Reference!N$13</f>
        <v>14733.108889400304</v>
      </c>
      <c r="U2519" s="12">
        <f>(Reference!O$12*List!$G2519)+Reference!O$13</f>
        <v>547.60956951497337</v>
      </c>
      <c r="V2519" s="12">
        <f>(Reference!P$12*List!$G2519)+Reference!P$13</f>
        <v>771.63166613473527</v>
      </c>
      <c r="W2519" s="12">
        <f>(Reference!Q$12*List!$G2519)+Reference!Q$13</f>
        <v>385.81583306736763</v>
      </c>
      <c r="X2519" s="54"/>
      <c r="Y2519" s="1" t="str">
        <f t="shared" si="79"/>
        <v>Meade County, South Dakota</v>
      </c>
      <c r="Z2519" s="40" t="s">
        <v>335</v>
      </c>
      <c r="AA2519" s="40" t="s">
        <v>2225</v>
      </c>
      <c r="AB2519" s="43" t="s">
        <v>2003</v>
      </c>
      <c r="AC2519" s="62"/>
      <c r="AD2519" s="57">
        <f t="shared" si="78"/>
        <v>0.84699999999999998</v>
      </c>
    </row>
    <row r="2520" spans="1:30" x14ac:dyDescent="0.3">
      <c r="A2520" s="47">
        <v>43470</v>
      </c>
      <c r="B2520" s="19">
        <v>99943</v>
      </c>
      <c r="C2520" s="49" t="s">
        <v>2003</v>
      </c>
      <c r="D2520" s="41" t="s">
        <v>1741</v>
      </c>
      <c r="E2520" s="44" t="s">
        <v>2003</v>
      </c>
      <c r="F2520" s="18" t="s">
        <v>7</v>
      </c>
      <c r="G2520" s="16">
        <v>0.78</v>
      </c>
      <c r="H2520" s="36">
        <f>(Reference!B$12*List!$G2520)+Reference!B$13</f>
        <v>793.28990032101353</v>
      </c>
      <c r="I2520" s="36">
        <f>(Reference!C$12*List!$G2520)+Reference!C$13</f>
        <v>1183.7669699780517</v>
      </c>
      <c r="J2520" s="36">
        <f>(Reference!D$12*List!$G2520)+Reference!D$13</f>
        <v>1416.8103139378225</v>
      </c>
      <c r="K2520" s="36">
        <f>(Reference!E$12*List!$G2520)+Reference!E$13</f>
        <v>1752.3927292398923</v>
      </c>
      <c r="L2520" s="36">
        <f>(Reference!F$12*List!$G2520)+Reference!F$13</f>
        <v>1825.4129770139539</v>
      </c>
      <c r="M2520" s="36">
        <f>(Reference!G$12*List!$G2520)+Reference!G$13</f>
        <v>2067.2601806344269</v>
      </c>
      <c r="N2520" s="36">
        <f>(Reference!H$12*List!$G2520)+Reference!H$13</f>
        <v>2145.9770434830602</v>
      </c>
      <c r="O2520" s="36">
        <f>(Reference!I$12*List!$G2520)+Reference!I$13</f>
        <v>2230.3905214062661</v>
      </c>
      <c r="P2520" s="36">
        <f>(Reference!J$12*List!$G2520)+Reference!J$13</f>
        <v>2582.0270337366755</v>
      </c>
      <c r="Q2520" s="36">
        <f>(Reference!K$12*List!$G2520)+Reference!K$13</f>
        <v>2663.8511411714398</v>
      </c>
      <c r="R2520" s="36">
        <f>(Reference!L$12*List!$G2520)+Reference!L$13</f>
        <v>2874.1080248329217</v>
      </c>
      <c r="S2520" s="36">
        <f>(Reference!M$12*List!$G2520)+Reference!M$13</f>
        <v>3433.92992443406</v>
      </c>
      <c r="T2520" s="36">
        <f>(Reference!N$12*List!$G2520)+Reference!N$13</f>
        <v>13852.003147631189</v>
      </c>
      <c r="U2520" s="12">
        <f>(Reference!O$12*List!$G2520)+Reference!O$13</f>
        <v>514.86007043983307</v>
      </c>
      <c r="V2520" s="12">
        <f>(Reference!P$12*List!$G2520)+Reference!P$13</f>
        <v>725.48464471067405</v>
      </c>
      <c r="W2520" s="12">
        <f>(Reference!Q$12*List!$G2520)+Reference!Q$13</f>
        <v>362.74232235533702</v>
      </c>
      <c r="X2520" s="54"/>
      <c r="Y2520" s="1" t="str">
        <f t="shared" si="79"/>
        <v>Mellette County, South Dakota</v>
      </c>
      <c r="Z2520" s="41" t="s">
        <v>1741</v>
      </c>
      <c r="AA2520" s="40" t="s">
        <v>2225</v>
      </c>
      <c r="AB2520" s="44" t="s">
        <v>2003</v>
      </c>
      <c r="AC2520" s="63"/>
      <c r="AD2520" s="57">
        <f t="shared" si="78"/>
        <v>0.78</v>
      </c>
    </row>
    <row r="2521" spans="1:30" x14ac:dyDescent="0.3">
      <c r="A2521" s="47">
        <v>43480</v>
      </c>
      <c r="B2521" s="19">
        <v>99943</v>
      </c>
      <c r="C2521" s="49" t="s">
        <v>2003</v>
      </c>
      <c r="D2521" s="41" t="s">
        <v>1742</v>
      </c>
      <c r="E2521" s="44" t="s">
        <v>2003</v>
      </c>
      <c r="F2521" s="18" t="s">
        <v>7</v>
      </c>
      <c r="G2521" s="16">
        <v>0.78</v>
      </c>
      <c r="H2521" s="36">
        <f>(Reference!B$12*List!$G2521)+Reference!B$13</f>
        <v>793.28990032101353</v>
      </c>
      <c r="I2521" s="36">
        <f>(Reference!C$12*List!$G2521)+Reference!C$13</f>
        <v>1183.7669699780517</v>
      </c>
      <c r="J2521" s="36">
        <f>(Reference!D$12*List!$G2521)+Reference!D$13</f>
        <v>1416.8103139378225</v>
      </c>
      <c r="K2521" s="36">
        <f>(Reference!E$12*List!$G2521)+Reference!E$13</f>
        <v>1752.3927292398923</v>
      </c>
      <c r="L2521" s="36">
        <f>(Reference!F$12*List!$G2521)+Reference!F$13</f>
        <v>1825.4129770139539</v>
      </c>
      <c r="M2521" s="36">
        <f>(Reference!G$12*List!$G2521)+Reference!G$13</f>
        <v>2067.2601806344269</v>
      </c>
      <c r="N2521" s="36">
        <f>(Reference!H$12*List!$G2521)+Reference!H$13</f>
        <v>2145.9770434830602</v>
      </c>
      <c r="O2521" s="36">
        <f>(Reference!I$12*List!$G2521)+Reference!I$13</f>
        <v>2230.3905214062661</v>
      </c>
      <c r="P2521" s="36">
        <f>(Reference!J$12*List!$G2521)+Reference!J$13</f>
        <v>2582.0270337366755</v>
      </c>
      <c r="Q2521" s="36">
        <f>(Reference!K$12*List!$G2521)+Reference!K$13</f>
        <v>2663.8511411714398</v>
      </c>
      <c r="R2521" s="36">
        <f>(Reference!L$12*List!$G2521)+Reference!L$13</f>
        <v>2874.1080248329217</v>
      </c>
      <c r="S2521" s="36">
        <f>(Reference!M$12*List!$G2521)+Reference!M$13</f>
        <v>3433.92992443406</v>
      </c>
      <c r="T2521" s="36">
        <f>(Reference!N$12*List!$G2521)+Reference!N$13</f>
        <v>13852.003147631189</v>
      </c>
      <c r="U2521" s="12">
        <f>(Reference!O$12*List!$G2521)+Reference!O$13</f>
        <v>514.86007043983307</v>
      </c>
      <c r="V2521" s="12">
        <f>(Reference!P$12*List!$G2521)+Reference!P$13</f>
        <v>725.48464471067405</v>
      </c>
      <c r="W2521" s="12">
        <f>(Reference!Q$12*List!$G2521)+Reference!Q$13</f>
        <v>362.74232235533702</v>
      </c>
      <c r="X2521" s="54"/>
      <c r="Y2521" s="1" t="str">
        <f t="shared" si="79"/>
        <v>Miner County, South Dakota</v>
      </c>
      <c r="Z2521" s="41" t="s">
        <v>1742</v>
      </c>
      <c r="AA2521" s="40" t="s">
        <v>2225</v>
      </c>
      <c r="AB2521" s="44" t="s">
        <v>2003</v>
      </c>
      <c r="AC2521" s="63"/>
      <c r="AD2521" s="57">
        <f t="shared" si="78"/>
        <v>0.78</v>
      </c>
    </row>
    <row r="2522" spans="1:30" x14ac:dyDescent="0.3">
      <c r="A2522" s="47">
        <v>43490</v>
      </c>
      <c r="B2522" s="28">
        <v>43620</v>
      </c>
      <c r="C2522" s="49" t="s">
        <v>2556</v>
      </c>
      <c r="D2522" s="40" t="s">
        <v>678</v>
      </c>
      <c r="E2522" s="43" t="s">
        <v>2003</v>
      </c>
      <c r="F2522" s="18" t="s">
        <v>6</v>
      </c>
      <c r="G2522" s="10">
        <v>0.82589999999999997</v>
      </c>
      <c r="H2522" s="36">
        <f>(Reference!B$12*List!$G2522)+Reference!B$13</f>
        <v>827.85877624161196</v>
      </c>
      <c r="I2522" s="36">
        <f>(Reference!C$12*List!$G2522)+Reference!C$13</f>
        <v>1235.3515086032312</v>
      </c>
      <c r="J2522" s="36">
        <f>(Reference!D$12*List!$G2522)+Reference!D$13</f>
        <v>1478.5500889251523</v>
      </c>
      <c r="K2522" s="36">
        <f>(Reference!E$12*List!$G2522)+Reference!E$13</f>
        <v>1828.7560445887189</v>
      </c>
      <c r="L2522" s="36">
        <f>(Reference!F$12*List!$G2522)+Reference!F$13</f>
        <v>1904.9582664229208</v>
      </c>
      <c r="M2522" s="36">
        <f>(Reference!G$12*List!$G2522)+Reference!G$13</f>
        <v>2157.3443486681144</v>
      </c>
      <c r="N2522" s="36">
        <f>(Reference!H$12*List!$G2522)+Reference!H$13</f>
        <v>2239.4914246879634</v>
      </c>
      <c r="O2522" s="36">
        <f>(Reference!I$12*List!$G2522)+Reference!I$13</f>
        <v>2327.5833548934588</v>
      </c>
      <c r="P2522" s="36">
        <f>(Reference!J$12*List!$G2522)+Reference!J$13</f>
        <v>2694.5429905347582</v>
      </c>
      <c r="Q2522" s="36">
        <f>(Reference!K$12*List!$G2522)+Reference!K$13</f>
        <v>2779.932714292233</v>
      </c>
      <c r="R2522" s="36">
        <f>(Reference!L$12*List!$G2522)+Reference!L$13</f>
        <v>2999.3518778715661</v>
      </c>
      <c r="S2522" s="36">
        <f>(Reference!M$12*List!$G2522)+Reference!M$13</f>
        <v>3583.5689119337808</v>
      </c>
      <c r="T2522" s="36">
        <f>(Reference!N$12*List!$G2522)+Reference!N$13</f>
        <v>14455.626334902867</v>
      </c>
      <c r="U2522" s="12">
        <f>(Reference!O$12*List!$G2522)+Reference!O$13</f>
        <v>537.29592129877244</v>
      </c>
      <c r="V2522" s="12">
        <f>(Reference!P$12*List!$G2522)+Reference!P$13</f>
        <v>757.09879819372509</v>
      </c>
      <c r="W2522" s="12">
        <f>(Reference!Q$12*List!$G2522)+Reference!Q$13</f>
        <v>378.54939909686254</v>
      </c>
      <c r="X2522" s="54"/>
      <c r="Y2522" s="1" t="str">
        <f t="shared" si="79"/>
        <v>Minnehaha County, South Dakota</v>
      </c>
      <c r="Z2522" s="40" t="s">
        <v>678</v>
      </c>
      <c r="AA2522" s="40" t="s">
        <v>2225</v>
      </c>
      <c r="AB2522" s="43" t="s">
        <v>2003</v>
      </c>
      <c r="AC2522" s="62"/>
      <c r="AD2522" s="57">
        <f t="shared" si="78"/>
        <v>0.82589999999999997</v>
      </c>
    </row>
    <row r="2523" spans="1:30" x14ac:dyDescent="0.3">
      <c r="A2523" s="47">
        <v>43500</v>
      </c>
      <c r="B2523" s="19">
        <v>99943</v>
      </c>
      <c r="C2523" s="49" t="s">
        <v>2003</v>
      </c>
      <c r="D2523" s="41" t="s">
        <v>1743</v>
      </c>
      <c r="E2523" s="44" t="s">
        <v>2003</v>
      </c>
      <c r="F2523" s="18" t="s">
        <v>7</v>
      </c>
      <c r="G2523" s="16">
        <v>0.78</v>
      </c>
      <c r="H2523" s="36">
        <f>(Reference!B$12*List!$G2523)+Reference!B$13</f>
        <v>793.28990032101353</v>
      </c>
      <c r="I2523" s="36">
        <f>(Reference!C$12*List!$G2523)+Reference!C$13</f>
        <v>1183.7669699780517</v>
      </c>
      <c r="J2523" s="36">
        <f>(Reference!D$12*List!$G2523)+Reference!D$13</f>
        <v>1416.8103139378225</v>
      </c>
      <c r="K2523" s="36">
        <f>(Reference!E$12*List!$G2523)+Reference!E$13</f>
        <v>1752.3927292398923</v>
      </c>
      <c r="L2523" s="36">
        <f>(Reference!F$12*List!$G2523)+Reference!F$13</f>
        <v>1825.4129770139539</v>
      </c>
      <c r="M2523" s="36">
        <f>(Reference!G$12*List!$G2523)+Reference!G$13</f>
        <v>2067.2601806344269</v>
      </c>
      <c r="N2523" s="36">
        <f>(Reference!H$12*List!$G2523)+Reference!H$13</f>
        <v>2145.9770434830602</v>
      </c>
      <c r="O2523" s="36">
        <f>(Reference!I$12*List!$G2523)+Reference!I$13</f>
        <v>2230.3905214062661</v>
      </c>
      <c r="P2523" s="36">
        <f>(Reference!J$12*List!$G2523)+Reference!J$13</f>
        <v>2582.0270337366755</v>
      </c>
      <c r="Q2523" s="36">
        <f>(Reference!K$12*List!$G2523)+Reference!K$13</f>
        <v>2663.8511411714398</v>
      </c>
      <c r="R2523" s="36">
        <f>(Reference!L$12*List!$G2523)+Reference!L$13</f>
        <v>2874.1080248329217</v>
      </c>
      <c r="S2523" s="36">
        <f>(Reference!M$12*List!$G2523)+Reference!M$13</f>
        <v>3433.92992443406</v>
      </c>
      <c r="T2523" s="36">
        <f>(Reference!N$12*List!$G2523)+Reference!N$13</f>
        <v>13852.003147631189</v>
      </c>
      <c r="U2523" s="12">
        <f>(Reference!O$12*List!$G2523)+Reference!O$13</f>
        <v>514.86007043983307</v>
      </c>
      <c r="V2523" s="12">
        <f>(Reference!P$12*List!$G2523)+Reference!P$13</f>
        <v>725.48464471067405</v>
      </c>
      <c r="W2523" s="12">
        <f>(Reference!Q$12*List!$G2523)+Reference!Q$13</f>
        <v>362.74232235533702</v>
      </c>
      <c r="X2523" s="54"/>
      <c r="Y2523" s="1" t="str">
        <f t="shared" si="79"/>
        <v>Moody County, South Dakota</v>
      </c>
      <c r="Z2523" s="41" t="s">
        <v>1743</v>
      </c>
      <c r="AA2523" s="40" t="s">
        <v>2225</v>
      </c>
      <c r="AB2523" s="44" t="s">
        <v>2003</v>
      </c>
      <c r="AC2523" s="63"/>
      <c r="AD2523" s="57">
        <f t="shared" si="78"/>
        <v>0.78</v>
      </c>
    </row>
    <row r="2524" spans="1:30" x14ac:dyDescent="0.3">
      <c r="A2524" s="47">
        <v>43510</v>
      </c>
      <c r="B2524" s="28">
        <v>39660</v>
      </c>
      <c r="C2524" s="49" t="s">
        <v>2555</v>
      </c>
      <c r="D2524" s="40" t="s">
        <v>679</v>
      </c>
      <c r="E2524" s="43" t="s">
        <v>2003</v>
      </c>
      <c r="F2524" s="18" t="s">
        <v>6</v>
      </c>
      <c r="G2524" s="10">
        <v>0.84699999999999998</v>
      </c>
      <c r="H2524" s="36">
        <f>(Reference!B$12*List!$G2524)+Reference!B$13</f>
        <v>843.74991528136422</v>
      </c>
      <c r="I2524" s="36">
        <f>(Reference!C$12*List!$G2524)+Reference!C$13</f>
        <v>1259.06466252461</v>
      </c>
      <c r="J2524" s="36">
        <f>(Reference!D$12*List!$G2524)+Reference!D$13</f>
        <v>1506.9315541154065</v>
      </c>
      <c r="K2524" s="36">
        <f>(Reference!E$12*List!$G2524)+Reference!E$13</f>
        <v>1863.8598780061532</v>
      </c>
      <c r="L2524" s="36">
        <f>(Reference!F$12*List!$G2524)+Reference!F$13</f>
        <v>1941.5248373712695</v>
      </c>
      <c r="M2524" s="36">
        <f>(Reference!G$12*List!$G2524)+Reference!G$13</f>
        <v>2198.7555893110516</v>
      </c>
      <c r="N2524" s="36">
        <f>(Reference!H$12*List!$G2524)+Reference!H$13</f>
        <v>2282.4795171372762</v>
      </c>
      <c r="O2524" s="36">
        <f>(Reference!I$12*List!$G2524)+Reference!I$13</f>
        <v>2372.2624134246084</v>
      </c>
      <c r="P2524" s="36">
        <f>(Reference!J$12*List!$G2524)+Reference!J$13</f>
        <v>2746.2660120693886</v>
      </c>
      <c r="Q2524" s="36">
        <f>(Reference!K$12*List!$G2524)+Reference!K$13</f>
        <v>2833.2948317834907</v>
      </c>
      <c r="R2524" s="36">
        <f>(Reference!L$12*List!$G2524)+Reference!L$13</f>
        <v>3056.9258495298536</v>
      </c>
      <c r="S2524" s="36">
        <f>(Reference!M$12*List!$G2524)+Reference!M$13</f>
        <v>3652.3572046624108</v>
      </c>
      <c r="T2524" s="36">
        <f>(Reference!N$12*List!$G2524)+Reference!N$13</f>
        <v>14733.108889400304</v>
      </c>
      <c r="U2524" s="12">
        <f>(Reference!O$12*List!$G2524)+Reference!O$13</f>
        <v>547.60956951497337</v>
      </c>
      <c r="V2524" s="12">
        <f>(Reference!P$12*List!$G2524)+Reference!P$13</f>
        <v>771.63166613473527</v>
      </c>
      <c r="W2524" s="12">
        <f>(Reference!Q$12*List!$G2524)+Reference!Q$13</f>
        <v>385.81583306736763</v>
      </c>
      <c r="X2524" s="54"/>
      <c r="Y2524" s="1" t="str">
        <f t="shared" si="79"/>
        <v>Pennington County, South Dakota</v>
      </c>
      <c r="Z2524" s="40" t="s">
        <v>679</v>
      </c>
      <c r="AA2524" s="40" t="s">
        <v>2225</v>
      </c>
      <c r="AB2524" s="43" t="s">
        <v>2003</v>
      </c>
      <c r="AC2524" s="62"/>
      <c r="AD2524" s="57">
        <f t="shared" si="78"/>
        <v>0.84699999999999998</v>
      </c>
    </row>
    <row r="2525" spans="1:30" x14ac:dyDescent="0.3">
      <c r="A2525" s="47">
        <v>43520</v>
      </c>
      <c r="B2525" s="19">
        <v>99943</v>
      </c>
      <c r="C2525" s="49" t="s">
        <v>2003</v>
      </c>
      <c r="D2525" s="41" t="s">
        <v>1522</v>
      </c>
      <c r="E2525" s="44" t="s">
        <v>2003</v>
      </c>
      <c r="F2525" s="18" t="s">
        <v>7</v>
      </c>
      <c r="G2525" s="16">
        <v>0.78</v>
      </c>
      <c r="H2525" s="36">
        <f>(Reference!B$12*List!$G2525)+Reference!B$13</f>
        <v>793.28990032101353</v>
      </c>
      <c r="I2525" s="36">
        <f>(Reference!C$12*List!$G2525)+Reference!C$13</f>
        <v>1183.7669699780517</v>
      </c>
      <c r="J2525" s="36">
        <f>(Reference!D$12*List!$G2525)+Reference!D$13</f>
        <v>1416.8103139378225</v>
      </c>
      <c r="K2525" s="36">
        <f>(Reference!E$12*List!$G2525)+Reference!E$13</f>
        <v>1752.3927292398923</v>
      </c>
      <c r="L2525" s="36">
        <f>(Reference!F$12*List!$G2525)+Reference!F$13</f>
        <v>1825.4129770139539</v>
      </c>
      <c r="M2525" s="36">
        <f>(Reference!G$12*List!$G2525)+Reference!G$13</f>
        <v>2067.2601806344269</v>
      </c>
      <c r="N2525" s="36">
        <f>(Reference!H$12*List!$G2525)+Reference!H$13</f>
        <v>2145.9770434830602</v>
      </c>
      <c r="O2525" s="36">
        <f>(Reference!I$12*List!$G2525)+Reference!I$13</f>
        <v>2230.3905214062661</v>
      </c>
      <c r="P2525" s="36">
        <f>(Reference!J$12*List!$G2525)+Reference!J$13</f>
        <v>2582.0270337366755</v>
      </c>
      <c r="Q2525" s="36">
        <f>(Reference!K$12*List!$G2525)+Reference!K$13</f>
        <v>2663.8511411714398</v>
      </c>
      <c r="R2525" s="36">
        <f>(Reference!L$12*List!$G2525)+Reference!L$13</f>
        <v>2874.1080248329217</v>
      </c>
      <c r="S2525" s="36">
        <f>(Reference!M$12*List!$G2525)+Reference!M$13</f>
        <v>3433.92992443406</v>
      </c>
      <c r="T2525" s="36">
        <f>(Reference!N$12*List!$G2525)+Reference!N$13</f>
        <v>13852.003147631189</v>
      </c>
      <c r="U2525" s="12">
        <f>(Reference!O$12*List!$G2525)+Reference!O$13</f>
        <v>514.86007043983307</v>
      </c>
      <c r="V2525" s="12">
        <f>(Reference!P$12*List!$G2525)+Reference!P$13</f>
        <v>725.48464471067405</v>
      </c>
      <c r="W2525" s="12">
        <f>(Reference!Q$12*List!$G2525)+Reference!Q$13</f>
        <v>362.74232235533702</v>
      </c>
      <c r="X2525" s="54"/>
      <c r="Y2525" s="1" t="str">
        <f t="shared" si="79"/>
        <v>Perkins County, South Dakota</v>
      </c>
      <c r="Z2525" s="41" t="s">
        <v>1522</v>
      </c>
      <c r="AA2525" s="40" t="s">
        <v>2225</v>
      </c>
      <c r="AB2525" s="44" t="s">
        <v>2003</v>
      </c>
      <c r="AC2525" s="63"/>
      <c r="AD2525" s="57">
        <f t="shared" si="78"/>
        <v>0.78</v>
      </c>
    </row>
    <row r="2526" spans="1:30" x14ac:dyDescent="0.3">
      <c r="A2526" s="47">
        <v>43530</v>
      </c>
      <c r="B2526" s="19">
        <v>99943</v>
      </c>
      <c r="C2526" s="49" t="s">
        <v>2003</v>
      </c>
      <c r="D2526" s="41" t="s">
        <v>741</v>
      </c>
      <c r="E2526" s="44" t="s">
        <v>2003</v>
      </c>
      <c r="F2526" s="18" t="s">
        <v>7</v>
      </c>
      <c r="G2526" s="16">
        <v>0.78</v>
      </c>
      <c r="H2526" s="36">
        <f>(Reference!B$12*List!$G2526)+Reference!B$13</f>
        <v>793.28990032101353</v>
      </c>
      <c r="I2526" s="36">
        <f>(Reference!C$12*List!$G2526)+Reference!C$13</f>
        <v>1183.7669699780517</v>
      </c>
      <c r="J2526" s="36">
        <f>(Reference!D$12*List!$G2526)+Reference!D$13</f>
        <v>1416.8103139378225</v>
      </c>
      <c r="K2526" s="36">
        <f>(Reference!E$12*List!$G2526)+Reference!E$13</f>
        <v>1752.3927292398923</v>
      </c>
      <c r="L2526" s="36">
        <f>(Reference!F$12*List!$G2526)+Reference!F$13</f>
        <v>1825.4129770139539</v>
      </c>
      <c r="M2526" s="36">
        <f>(Reference!G$12*List!$G2526)+Reference!G$13</f>
        <v>2067.2601806344269</v>
      </c>
      <c r="N2526" s="36">
        <f>(Reference!H$12*List!$G2526)+Reference!H$13</f>
        <v>2145.9770434830602</v>
      </c>
      <c r="O2526" s="36">
        <f>(Reference!I$12*List!$G2526)+Reference!I$13</f>
        <v>2230.3905214062661</v>
      </c>
      <c r="P2526" s="36">
        <f>(Reference!J$12*List!$G2526)+Reference!J$13</f>
        <v>2582.0270337366755</v>
      </c>
      <c r="Q2526" s="36">
        <f>(Reference!K$12*List!$G2526)+Reference!K$13</f>
        <v>2663.8511411714398</v>
      </c>
      <c r="R2526" s="36">
        <f>(Reference!L$12*List!$G2526)+Reference!L$13</f>
        <v>2874.1080248329217</v>
      </c>
      <c r="S2526" s="36">
        <f>(Reference!M$12*List!$G2526)+Reference!M$13</f>
        <v>3433.92992443406</v>
      </c>
      <c r="T2526" s="36">
        <f>(Reference!N$12*List!$G2526)+Reference!N$13</f>
        <v>13852.003147631189</v>
      </c>
      <c r="U2526" s="12">
        <f>(Reference!O$12*List!$G2526)+Reference!O$13</f>
        <v>514.86007043983307</v>
      </c>
      <c r="V2526" s="12">
        <f>(Reference!P$12*List!$G2526)+Reference!P$13</f>
        <v>725.48464471067405</v>
      </c>
      <c r="W2526" s="12">
        <f>(Reference!Q$12*List!$G2526)+Reference!Q$13</f>
        <v>362.74232235533702</v>
      </c>
      <c r="X2526" s="54"/>
      <c r="Y2526" s="1" t="str">
        <f t="shared" si="79"/>
        <v>Potter County, South Dakota</v>
      </c>
      <c r="Z2526" s="41" t="s">
        <v>741</v>
      </c>
      <c r="AA2526" s="40" t="s">
        <v>2225</v>
      </c>
      <c r="AB2526" s="44" t="s">
        <v>2003</v>
      </c>
      <c r="AC2526" s="63"/>
      <c r="AD2526" s="57">
        <f t="shared" si="78"/>
        <v>0.78</v>
      </c>
    </row>
    <row r="2527" spans="1:30" x14ac:dyDescent="0.3">
      <c r="A2527" s="47">
        <v>43540</v>
      </c>
      <c r="B2527" s="19">
        <v>99943</v>
      </c>
      <c r="C2527" s="49" t="s">
        <v>2003</v>
      </c>
      <c r="D2527" s="41" t="s">
        <v>1744</v>
      </c>
      <c r="E2527" s="44" t="s">
        <v>2003</v>
      </c>
      <c r="F2527" s="18" t="s">
        <v>7</v>
      </c>
      <c r="G2527" s="16">
        <v>0.78</v>
      </c>
      <c r="H2527" s="36">
        <f>(Reference!B$12*List!$G2527)+Reference!B$13</f>
        <v>793.28990032101353</v>
      </c>
      <c r="I2527" s="36">
        <f>(Reference!C$12*List!$G2527)+Reference!C$13</f>
        <v>1183.7669699780517</v>
      </c>
      <c r="J2527" s="36">
        <f>(Reference!D$12*List!$G2527)+Reference!D$13</f>
        <v>1416.8103139378225</v>
      </c>
      <c r="K2527" s="36">
        <f>(Reference!E$12*List!$G2527)+Reference!E$13</f>
        <v>1752.3927292398923</v>
      </c>
      <c r="L2527" s="36">
        <f>(Reference!F$12*List!$G2527)+Reference!F$13</f>
        <v>1825.4129770139539</v>
      </c>
      <c r="M2527" s="36">
        <f>(Reference!G$12*List!$G2527)+Reference!G$13</f>
        <v>2067.2601806344269</v>
      </c>
      <c r="N2527" s="36">
        <f>(Reference!H$12*List!$G2527)+Reference!H$13</f>
        <v>2145.9770434830602</v>
      </c>
      <c r="O2527" s="36">
        <f>(Reference!I$12*List!$G2527)+Reference!I$13</f>
        <v>2230.3905214062661</v>
      </c>
      <c r="P2527" s="36">
        <f>(Reference!J$12*List!$G2527)+Reference!J$13</f>
        <v>2582.0270337366755</v>
      </c>
      <c r="Q2527" s="36">
        <f>(Reference!K$12*List!$G2527)+Reference!K$13</f>
        <v>2663.8511411714398</v>
      </c>
      <c r="R2527" s="36">
        <f>(Reference!L$12*List!$G2527)+Reference!L$13</f>
        <v>2874.1080248329217</v>
      </c>
      <c r="S2527" s="36">
        <f>(Reference!M$12*List!$G2527)+Reference!M$13</f>
        <v>3433.92992443406</v>
      </c>
      <c r="T2527" s="36">
        <f>(Reference!N$12*List!$G2527)+Reference!N$13</f>
        <v>13852.003147631189</v>
      </c>
      <c r="U2527" s="12">
        <f>(Reference!O$12*List!$G2527)+Reference!O$13</f>
        <v>514.86007043983307</v>
      </c>
      <c r="V2527" s="12">
        <f>(Reference!P$12*List!$G2527)+Reference!P$13</f>
        <v>725.48464471067405</v>
      </c>
      <c r="W2527" s="12">
        <f>(Reference!Q$12*List!$G2527)+Reference!Q$13</f>
        <v>362.74232235533702</v>
      </c>
      <c r="X2527" s="54"/>
      <c r="Y2527" s="1" t="str">
        <f t="shared" si="79"/>
        <v>Roberts County, South Dakota</v>
      </c>
      <c r="Z2527" s="41" t="s">
        <v>1744</v>
      </c>
      <c r="AA2527" s="40" t="s">
        <v>2225</v>
      </c>
      <c r="AB2527" s="44" t="s">
        <v>2003</v>
      </c>
      <c r="AC2527" s="63"/>
      <c r="AD2527" s="57">
        <f t="shared" si="78"/>
        <v>0.78</v>
      </c>
    </row>
    <row r="2528" spans="1:30" x14ac:dyDescent="0.3">
      <c r="A2528" s="47">
        <v>43550</v>
      </c>
      <c r="B2528" s="19">
        <v>99943</v>
      </c>
      <c r="C2528" s="49" t="s">
        <v>2003</v>
      </c>
      <c r="D2528" s="41" t="s">
        <v>1745</v>
      </c>
      <c r="E2528" s="44" t="s">
        <v>2003</v>
      </c>
      <c r="F2528" s="18" t="s">
        <v>7</v>
      </c>
      <c r="G2528" s="16">
        <v>0.78</v>
      </c>
      <c r="H2528" s="36">
        <f>(Reference!B$12*List!$G2528)+Reference!B$13</f>
        <v>793.28990032101353</v>
      </c>
      <c r="I2528" s="36">
        <f>(Reference!C$12*List!$G2528)+Reference!C$13</f>
        <v>1183.7669699780517</v>
      </c>
      <c r="J2528" s="36">
        <f>(Reference!D$12*List!$G2528)+Reference!D$13</f>
        <v>1416.8103139378225</v>
      </c>
      <c r="K2528" s="36">
        <f>(Reference!E$12*List!$G2528)+Reference!E$13</f>
        <v>1752.3927292398923</v>
      </c>
      <c r="L2528" s="36">
        <f>(Reference!F$12*List!$G2528)+Reference!F$13</f>
        <v>1825.4129770139539</v>
      </c>
      <c r="M2528" s="36">
        <f>(Reference!G$12*List!$G2528)+Reference!G$13</f>
        <v>2067.2601806344269</v>
      </c>
      <c r="N2528" s="36">
        <f>(Reference!H$12*List!$G2528)+Reference!H$13</f>
        <v>2145.9770434830602</v>
      </c>
      <c r="O2528" s="36">
        <f>(Reference!I$12*List!$G2528)+Reference!I$13</f>
        <v>2230.3905214062661</v>
      </c>
      <c r="P2528" s="36">
        <f>(Reference!J$12*List!$G2528)+Reference!J$13</f>
        <v>2582.0270337366755</v>
      </c>
      <c r="Q2528" s="36">
        <f>(Reference!K$12*List!$G2528)+Reference!K$13</f>
        <v>2663.8511411714398</v>
      </c>
      <c r="R2528" s="36">
        <f>(Reference!L$12*List!$G2528)+Reference!L$13</f>
        <v>2874.1080248329217</v>
      </c>
      <c r="S2528" s="36">
        <f>(Reference!M$12*List!$G2528)+Reference!M$13</f>
        <v>3433.92992443406</v>
      </c>
      <c r="T2528" s="36">
        <f>(Reference!N$12*List!$G2528)+Reference!N$13</f>
        <v>13852.003147631189</v>
      </c>
      <c r="U2528" s="12">
        <f>(Reference!O$12*List!$G2528)+Reference!O$13</f>
        <v>514.86007043983307</v>
      </c>
      <c r="V2528" s="12">
        <f>(Reference!P$12*List!$G2528)+Reference!P$13</f>
        <v>725.48464471067405</v>
      </c>
      <c r="W2528" s="12">
        <f>(Reference!Q$12*List!$G2528)+Reference!Q$13</f>
        <v>362.74232235533702</v>
      </c>
      <c r="X2528" s="54"/>
      <c r="Y2528" s="1" t="str">
        <f t="shared" si="79"/>
        <v>Sanborn County, South Dakota</v>
      </c>
      <c r="Z2528" s="41" t="s">
        <v>1745</v>
      </c>
      <c r="AA2528" s="40" t="s">
        <v>2225</v>
      </c>
      <c r="AB2528" s="44" t="s">
        <v>2003</v>
      </c>
      <c r="AC2528" s="63"/>
      <c r="AD2528" s="57">
        <f t="shared" si="78"/>
        <v>0.78</v>
      </c>
    </row>
    <row r="2529" spans="1:30" x14ac:dyDescent="0.3">
      <c r="A2529" s="47">
        <v>43560</v>
      </c>
      <c r="B2529" s="19">
        <v>99943</v>
      </c>
      <c r="C2529" s="49" t="s">
        <v>2003</v>
      </c>
      <c r="D2529" s="41" t="s">
        <v>1458</v>
      </c>
      <c r="E2529" s="44" t="s">
        <v>2003</v>
      </c>
      <c r="F2529" s="18" t="s">
        <v>7</v>
      </c>
      <c r="G2529" s="16">
        <v>0.78</v>
      </c>
      <c r="H2529" s="36">
        <f>(Reference!B$12*List!$G2529)+Reference!B$13</f>
        <v>793.28990032101353</v>
      </c>
      <c r="I2529" s="36">
        <f>(Reference!C$12*List!$G2529)+Reference!C$13</f>
        <v>1183.7669699780517</v>
      </c>
      <c r="J2529" s="36">
        <f>(Reference!D$12*List!$G2529)+Reference!D$13</f>
        <v>1416.8103139378225</v>
      </c>
      <c r="K2529" s="36">
        <f>(Reference!E$12*List!$G2529)+Reference!E$13</f>
        <v>1752.3927292398923</v>
      </c>
      <c r="L2529" s="36">
        <f>(Reference!F$12*List!$G2529)+Reference!F$13</f>
        <v>1825.4129770139539</v>
      </c>
      <c r="M2529" s="36">
        <f>(Reference!G$12*List!$G2529)+Reference!G$13</f>
        <v>2067.2601806344269</v>
      </c>
      <c r="N2529" s="36">
        <f>(Reference!H$12*List!$G2529)+Reference!H$13</f>
        <v>2145.9770434830602</v>
      </c>
      <c r="O2529" s="36">
        <f>(Reference!I$12*List!$G2529)+Reference!I$13</f>
        <v>2230.3905214062661</v>
      </c>
      <c r="P2529" s="36">
        <f>(Reference!J$12*List!$G2529)+Reference!J$13</f>
        <v>2582.0270337366755</v>
      </c>
      <c r="Q2529" s="36">
        <f>(Reference!K$12*List!$G2529)+Reference!K$13</f>
        <v>2663.8511411714398</v>
      </c>
      <c r="R2529" s="36">
        <f>(Reference!L$12*List!$G2529)+Reference!L$13</f>
        <v>2874.1080248329217</v>
      </c>
      <c r="S2529" s="36">
        <f>(Reference!M$12*List!$G2529)+Reference!M$13</f>
        <v>3433.92992443406</v>
      </c>
      <c r="T2529" s="36">
        <f>(Reference!N$12*List!$G2529)+Reference!N$13</f>
        <v>13852.003147631189</v>
      </c>
      <c r="U2529" s="12">
        <f>(Reference!O$12*List!$G2529)+Reference!O$13</f>
        <v>514.86007043983307</v>
      </c>
      <c r="V2529" s="12">
        <f>(Reference!P$12*List!$G2529)+Reference!P$13</f>
        <v>725.48464471067405</v>
      </c>
      <c r="W2529" s="12">
        <f>(Reference!Q$12*List!$G2529)+Reference!Q$13</f>
        <v>362.74232235533702</v>
      </c>
      <c r="X2529" s="54"/>
      <c r="Y2529" s="1" t="str">
        <f t="shared" si="79"/>
        <v>Shannon County, South Dakota</v>
      </c>
      <c r="Z2529" s="41" t="s">
        <v>1458</v>
      </c>
      <c r="AA2529" s="40" t="s">
        <v>2225</v>
      </c>
      <c r="AB2529" s="44" t="s">
        <v>2003</v>
      </c>
      <c r="AC2529" s="63"/>
      <c r="AD2529" s="57">
        <f t="shared" si="78"/>
        <v>0.78</v>
      </c>
    </row>
    <row r="2530" spans="1:30" x14ac:dyDescent="0.3">
      <c r="A2530" s="47">
        <v>43570</v>
      </c>
      <c r="B2530" s="19">
        <v>99943</v>
      </c>
      <c r="C2530" s="49" t="s">
        <v>2003</v>
      </c>
      <c r="D2530" s="41" t="s">
        <v>1746</v>
      </c>
      <c r="E2530" s="44" t="s">
        <v>2003</v>
      </c>
      <c r="F2530" s="18" t="s">
        <v>7</v>
      </c>
      <c r="G2530" s="16">
        <v>0.78</v>
      </c>
      <c r="H2530" s="36">
        <f>(Reference!B$12*List!$G2530)+Reference!B$13</f>
        <v>793.28990032101353</v>
      </c>
      <c r="I2530" s="36">
        <f>(Reference!C$12*List!$G2530)+Reference!C$13</f>
        <v>1183.7669699780517</v>
      </c>
      <c r="J2530" s="36">
        <f>(Reference!D$12*List!$G2530)+Reference!D$13</f>
        <v>1416.8103139378225</v>
      </c>
      <c r="K2530" s="36">
        <f>(Reference!E$12*List!$G2530)+Reference!E$13</f>
        <v>1752.3927292398923</v>
      </c>
      <c r="L2530" s="36">
        <f>(Reference!F$12*List!$G2530)+Reference!F$13</f>
        <v>1825.4129770139539</v>
      </c>
      <c r="M2530" s="36">
        <f>(Reference!G$12*List!$G2530)+Reference!G$13</f>
        <v>2067.2601806344269</v>
      </c>
      <c r="N2530" s="36">
        <f>(Reference!H$12*List!$G2530)+Reference!H$13</f>
        <v>2145.9770434830602</v>
      </c>
      <c r="O2530" s="36">
        <f>(Reference!I$12*List!$G2530)+Reference!I$13</f>
        <v>2230.3905214062661</v>
      </c>
      <c r="P2530" s="36">
        <f>(Reference!J$12*List!$G2530)+Reference!J$13</f>
        <v>2582.0270337366755</v>
      </c>
      <c r="Q2530" s="36">
        <f>(Reference!K$12*List!$G2530)+Reference!K$13</f>
        <v>2663.8511411714398</v>
      </c>
      <c r="R2530" s="36">
        <f>(Reference!L$12*List!$G2530)+Reference!L$13</f>
        <v>2874.1080248329217</v>
      </c>
      <c r="S2530" s="36">
        <f>(Reference!M$12*List!$G2530)+Reference!M$13</f>
        <v>3433.92992443406</v>
      </c>
      <c r="T2530" s="36">
        <f>(Reference!N$12*List!$G2530)+Reference!N$13</f>
        <v>13852.003147631189</v>
      </c>
      <c r="U2530" s="12">
        <f>(Reference!O$12*List!$G2530)+Reference!O$13</f>
        <v>514.86007043983307</v>
      </c>
      <c r="V2530" s="12">
        <f>(Reference!P$12*List!$G2530)+Reference!P$13</f>
        <v>725.48464471067405</v>
      </c>
      <c r="W2530" s="12">
        <f>(Reference!Q$12*List!$G2530)+Reference!Q$13</f>
        <v>362.74232235533702</v>
      </c>
      <c r="X2530" s="54"/>
      <c r="Y2530" s="1" t="str">
        <f t="shared" si="79"/>
        <v>Spink County, South Dakota</v>
      </c>
      <c r="Z2530" s="41" t="s">
        <v>1746</v>
      </c>
      <c r="AA2530" s="40" t="s">
        <v>2225</v>
      </c>
      <c r="AB2530" s="44" t="s">
        <v>2003</v>
      </c>
      <c r="AC2530" s="63"/>
      <c r="AD2530" s="57">
        <f t="shared" si="78"/>
        <v>0.78</v>
      </c>
    </row>
    <row r="2531" spans="1:30" x14ac:dyDescent="0.3">
      <c r="A2531" s="47">
        <v>43580</v>
      </c>
      <c r="B2531" s="19">
        <v>99943</v>
      </c>
      <c r="C2531" s="49" t="s">
        <v>2003</v>
      </c>
      <c r="D2531" s="41" t="s">
        <v>1747</v>
      </c>
      <c r="E2531" s="44" t="s">
        <v>2003</v>
      </c>
      <c r="F2531" s="18" t="s">
        <v>7</v>
      </c>
      <c r="G2531" s="16">
        <v>0.78</v>
      </c>
      <c r="H2531" s="36">
        <f>(Reference!B$12*List!$G2531)+Reference!B$13</f>
        <v>793.28990032101353</v>
      </c>
      <c r="I2531" s="36">
        <f>(Reference!C$12*List!$G2531)+Reference!C$13</f>
        <v>1183.7669699780517</v>
      </c>
      <c r="J2531" s="36">
        <f>(Reference!D$12*List!$G2531)+Reference!D$13</f>
        <v>1416.8103139378225</v>
      </c>
      <c r="K2531" s="36">
        <f>(Reference!E$12*List!$G2531)+Reference!E$13</f>
        <v>1752.3927292398923</v>
      </c>
      <c r="L2531" s="36">
        <f>(Reference!F$12*List!$G2531)+Reference!F$13</f>
        <v>1825.4129770139539</v>
      </c>
      <c r="M2531" s="36">
        <f>(Reference!G$12*List!$G2531)+Reference!G$13</f>
        <v>2067.2601806344269</v>
      </c>
      <c r="N2531" s="36">
        <f>(Reference!H$12*List!$G2531)+Reference!H$13</f>
        <v>2145.9770434830602</v>
      </c>
      <c r="O2531" s="36">
        <f>(Reference!I$12*List!$G2531)+Reference!I$13</f>
        <v>2230.3905214062661</v>
      </c>
      <c r="P2531" s="36">
        <f>(Reference!J$12*List!$G2531)+Reference!J$13</f>
        <v>2582.0270337366755</v>
      </c>
      <c r="Q2531" s="36">
        <f>(Reference!K$12*List!$G2531)+Reference!K$13</f>
        <v>2663.8511411714398</v>
      </c>
      <c r="R2531" s="36">
        <f>(Reference!L$12*List!$G2531)+Reference!L$13</f>
        <v>2874.1080248329217</v>
      </c>
      <c r="S2531" s="36">
        <f>(Reference!M$12*List!$G2531)+Reference!M$13</f>
        <v>3433.92992443406</v>
      </c>
      <c r="T2531" s="36">
        <f>(Reference!N$12*List!$G2531)+Reference!N$13</f>
        <v>13852.003147631189</v>
      </c>
      <c r="U2531" s="12">
        <f>(Reference!O$12*List!$G2531)+Reference!O$13</f>
        <v>514.86007043983307</v>
      </c>
      <c r="V2531" s="12">
        <f>(Reference!P$12*List!$G2531)+Reference!P$13</f>
        <v>725.48464471067405</v>
      </c>
      <c r="W2531" s="12">
        <f>(Reference!Q$12*List!$G2531)+Reference!Q$13</f>
        <v>362.74232235533702</v>
      </c>
      <c r="X2531" s="54"/>
      <c r="Y2531" s="1" t="str">
        <f t="shared" si="79"/>
        <v>Stanley County, South Dakota</v>
      </c>
      <c r="Z2531" s="41" t="s">
        <v>1747</v>
      </c>
      <c r="AA2531" s="40" t="s">
        <v>2225</v>
      </c>
      <c r="AB2531" s="44" t="s">
        <v>2003</v>
      </c>
      <c r="AC2531" s="63"/>
      <c r="AD2531" s="57">
        <f t="shared" si="78"/>
        <v>0.78</v>
      </c>
    </row>
    <row r="2532" spans="1:30" x14ac:dyDescent="0.3">
      <c r="A2532" s="47">
        <v>43590</v>
      </c>
      <c r="B2532" s="19">
        <v>99943</v>
      </c>
      <c r="C2532" s="49" t="s">
        <v>2003</v>
      </c>
      <c r="D2532" s="41" t="s">
        <v>1748</v>
      </c>
      <c r="E2532" s="44" t="s">
        <v>2003</v>
      </c>
      <c r="F2532" s="18" t="s">
        <v>7</v>
      </c>
      <c r="G2532" s="16">
        <v>0.78</v>
      </c>
      <c r="H2532" s="36">
        <f>(Reference!B$12*List!$G2532)+Reference!B$13</f>
        <v>793.28990032101353</v>
      </c>
      <c r="I2532" s="36">
        <f>(Reference!C$12*List!$G2532)+Reference!C$13</f>
        <v>1183.7669699780517</v>
      </c>
      <c r="J2532" s="36">
        <f>(Reference!D$12*List!$G2532)+Reference!D$13</f>
        <v>1416.8103139378225</v>
      </c>
      <c r="K2532" s="36">
        <f>(Reference!E$12*List!$G2532)+Reference!E$13</f>
        <v>1752.3927292398923</v>
      </c>
      <c r="L2532" s="36">
        <f>(Reference!F$12*List!$G2532)+Reference!F$13</f>
        <v>1825.4129770139539</v>
      </c>
      <c r="M2532" s="36">
        <f>(Reference!G$12*List!$G2532)+Reference!G$13</f>
        <v>2067.2601806344269</v>
      </c>
      <c r="N2532" s="36">
        <f>(Reference!H$12*List!$G2532)+Reference!H$13</f>
        <v>2145.9770434830602</v>
      </c>
      <c r="O2532" s="36">
        <f>(Reference!I$12*List!$G2532)+Reference!I$13</f>
        <v>2230.3905214062661</v>
      </c>
      <c r="P2532" s="36">
        <f>(Reference!J$12*List!$G2532)+Reference!J$13</f>
        <v>2582.0270337366755</v>
      </c>
      <c r="Q2532" s="36">
        <f>(Reference!K$12*List!$G2532)+Reference!K$13</f>
        <v>2663.8511411714398</v>
      </c>
      <c r="R2532" s="36">
        <f>(Reference!L$12*List!$G2532)+Reference!L$13</f>
        <v>2874.1080248329217</v>
      </c>
      <c r="S2532" s="36">
        <f>(Reference!M$12*List!$G2532)+Reference!M$13</f>
        <v>3433.92992443406</v>
      </c>
      <c r="T2532" s="36">
        <f>(Reference!N$12*List!$G2532)+Reference!N$13</f>
        <v>13852.003147631189</v>
      </c>
      <c r="U2532" s="12">
        <f>(Reference!O$12*List!$G2532)+Reference!O$13</f>
        <v>514.86007043983307</v>
      </c>
      <c r="V2532" s="12">
        <f>(Reference!P$12*List!$G2532)+Reference!P$13</f>
        <v>725.48464471067405</v>
      </c>
      <c r="W2532" s="12">
        <f>(Reference!Q$12*List!$G2532)+Reference!Q$13</f>
        <v>362.74232235533702</v>
      </c>
      <c r="X2532" s="54"/>
      <c r="Y2532" s="1" t="str">
        <f t="shared" si="79"/>
        <v>Sully County, South Dakota</v>
      </c>
      <c r="Z2532" s="41" t="s">
        <v>1748</v>
      </c>
      <c r="AA2532" s="40" t="s">
        <v>2225</v>
      </c>
      <c r="AB2532" s="44" t="s">
        <v>2003</v>
      </c>
      <c r="AC2532" s="63"/>
      <c r="AD2532" s="57">
        <f t="shared" si="78"/>
        <v>0.78</v>
      </c>
    </row>
    <row r="2533" spans="1:30" x14ac:dyDescent="0.3">
      <c r="A2533" s="47">
        <v>43600</v>
      </c>
      <c r="B2533" s="19">
        <v>99943</v>
      </c>
      <c r="C2533" s="49" t="s">
        <v>2003</v>
      </c>
      <c r="D2533" s="41" t="s">
        <v>1289</v>
      </c>
      <c r="E2533" s="44" t="s">
        <v>2003</v>
      </c>
      <c r="F2533" s="18" t="s">
        <v>7</v>
      </c>
      <c r="G2533" s="16">
        <v>0.78</v>
      </c>
      <c r="H2533" s="36">
        <f>(Reference!B$12*List!$G2533)+Reference!B$13</f>
        <v>793.28990032101353</v>
      </c>
      <c r="I2533" s="36">
        <f>(Reference!C$12*List!$G2533)+Reference!C$13</f>
        <v>1183.7669699780517</v>
      </c>
      <c r="J2533" s="36">
        <f>(Reference!D$12*List!$G2533)+Reference!D$13</f>
        <v>1416.8103139378225</v>
      </c>
      <c r="K2533" s="36">
        <f>(Reference!E$12*List!$G2533)+Reference!E$13</f>
        <v>1752.3927292398923</v>
      </c>
      <c r="L2533" s="36">
        <f>(Reference!F$12*List!$G2533)+Reference!F$13</f>
        <v>1825.4129770139539</v>
      </c>
      <c r="M2533" s="36">
        <f>(Reference!G$12*List!$G2533)+Reference!G$13</f>
        <v>2067.2601806344269</v>
      </c>
      <c r="N2533" s="36">
        <f>(Reference!H$12*List!$G2533)+Reference!H$13</f>
        <v>2145.9770434830602</v>
      </c>
      <c r="O2533" s="36">
        <f>(Reference!I$12*List!$G2533)+Reference!I$13</f>
        <v>2230.3905214062661</v>
      </c>
      <c r="P2533" s="36">
        <f>(Reference!J$12*List!$G2533)+Reference!J$13</f>
        <v>2582.0270337366755</v>
      </c>
      <c r="Q2533" s="36">
        <f>(Reference!K$12*List!$G2533)+Reference!K$13</f>
        <v>2663.8511411714398</v>
      </c>
      <c r="R2533" s="36">
        <f>(Reference!L$12*List!$G2533)+Reference!L$13</f>
        <v>2874.1080248329217</v>
      </c>
      <c r="S2533" s="36">
        <f>(Reference!M$12*List!$G2533)+Reference!M$13</f>
        <v>3433.92992443406</v>
      </c>
      <c r="T2533" s="36">
        <f>(Reference!N$12*List!$G2533)+Reference!N$13</f>
        <v>13852.003147631189</v>
      </c>
      <c r="U2533" s="12">
        <f>(Reference!O$12*List!$G2533)+Reference!O$13</f>
        <v>514.86007043983307</v>
      </c>
      <c r="V2533" s="12">
        <f>(Reference!P$12*List!$G2533)+Reference!P$13</f>
        <v>725.48464471067405</v>
      </c>
      <c r="W2533" s="12">
        <f>(Reference!Q$12*List!$G2533)+Reference!Q$13</f>
        <v>362.74232235533702</v>
      </c>
      <c r="X2533" s="54"/>
      <c r="Y2533" s="1" t="str">
        <f t="shared" si="79"/>
        <v>Todd County, South Dakota</v>
      </c>
      <c r="Z2533" s="41" t="s">
        <v>1289</v>
      </c>
      <c r="AA2533" s="40" t="s">
        <v>2225</v>
      </c>
      <c r="AB2533" s="44" t="s">
        <v>2003</v>
      </c>
      <c r="AC2533" s="63"/>
      <c r="AD2533" s="57">
        <f t="shared" si="78"/>
        <v>0.78</v>
      </c>
    </row>
    <row r="2534" spans="1:30" x14ac:dyDescent="0.3">
      <c r="A2534" s="47">
        <v>43610</v>
      </c>
      <c r="B2534" s="19">
        <v>99943</v>
      </c>
      <c r="C2534" s="49" t="s">
        <v>2003</v>
      </c>
      <c r="D2534" s="41" t="s">
        <v>1749</v>
      </c>
      <c r="E2534" s="44" t="s">
        <v>2003</v>
      </c>
      <c r="F2534" s="18" t="s">
        <v>7</v>
      </c>
      <c r="G2534" s="16">
        <v>0.78</v>
      </c>
      <c r="H2534" s="36">
        <f>(Reference!B$12*List!$G2534)+Reference!B$13</f>
        <v>793.28990032101353</v>
      </c>
      <c r="I2534" s="36">
        <f>(Reference!C$12*List!$G2534)+Reference!C$13</f>
        <v>1183.7669699780517</v>
      </c>
      <c r="J2534" s="36">
        <f>(Reference!D$12*List!$G2534)+Reference!D$13</f>
        <v>1416.8103139378225</v>
      </c>
      <c r="K2534" s="36">
        <f>(Reference!E$12*List!$G2534)+Reference!E$13</f>
        <v>1752.3927292398923</v>
      </c>
      <c r="L2534" s="36">
        <f>(Reference!F$12*List!$G2534)+Reference!F$13</f>
        <v>1825.4129770139539</v>
      </c>
      <c r="M2534" s="36">
        <f>(Reference!G$12*List!$G2534)+Reference!G$13</f>
        <v>2067.2601806344269</v>
      </c>
      <c r="N2534" s="36">
        <f>(Reference!H$12*List!$G2534)+Reference!H$13</f>
        <v>2145.9770434830602</v>
      </c>
      <c r="O2534" s="36">
        <f>(Reference!I$12*List!$G2534)+Reference!I$13</f>
        <v>2230.3905214062661</v>
      </c>
      <c r="P2534" s="36">
        <f>(Reference!J$12*List!$G2534)+Reference!J$13</f>
        <v>2582.0270337366755</v>
      </c>
      <c r="Q2534" s="36">
        <f>(Reference!K$12*List!$G2534)+Reference!K$13</f>
        <v>2663.8511411714398</v>
      </c>
      <c r="R2534" s="36">
        <f>(Reference!L$12*List!$G2534)+Reference!L$13</f>
        <v>2874.1080248329217</v>
      </c>
      <c r="S2534" s="36">
        <f>(Reference!M$12*List!$G2534)+Reference!M$13</f>
        <v>3433.92992443406</v>
      </c>
      <c r="T2534" s="36">
        <f>(Reference!N$12*List!$G2534)+Reference!N$13</f>
        <v>13852.003147631189</v>
      </c>
      <c r="U2534" s="12">
        <f>(Reference!O$12*List!$G2534)+Reference!O$13</f>
        <v>514.86007043983307</v>
      </c>
      <c r="V2534" s="12">
        <f>(Reference!P$12*List!$G2534)+Reference!P$13</f>
        <v>725.48464471067405</v>
      </c>
      <c r="W2534" s="12">
        <f>(Reference!Q$12*List!$G2534)+Reference!Q$13</f>
        <v>362.74232235533702</v>
      </c>
      <c r="X2534" s="54"/>
      <c r="Y2534" s="1" t="str">
        <f t="shared" si="79"/>
        <v>Tripp County, South Dakota</v>
      </c>
      <c r="Z2534" s="41" t="s">
        <v>1749</v>
      </c>
      <c r="AA2534" s="40" t="s">
        <v>2225</v>
      </c>
      <c r="AB2534" s="44" t="s">
        <v>2003</v>
      </c>
      <c r="AC2534" s="63"/>
      <c r="AD2534" s="57">
        <f t="shared" si="78"/>
        <v>0.78</v>
      </c>
    </row>
    <row r="2535" spans="1:30" x14ac:dyDescent="0.3">
      <c r="A2535" s="47">
        <v>43620</v>
      </c>
      <c r="B2535" s="28">
        <v>43620</v>
      </c>
      <c r="C2535" s="49" t="s">
        <v>2556</v>
      </c>
      <c r="D2535" s="40" t="s">
        <v>680</v>
      </c>
      <c r="E2535" s="43" t="s">
        <v>2003</v>
      </c>
      <c r="F2535" s="18" t="s">
        <v>6</v>
      </c>
      <c r="G2535" s="10">
        <v>0.82589999999999997</v>
      </c>
      <c r="H2535" s="36">
        <f>(Reference!B$12*List!$G2535)+Reference!B$13</f>
        <v>827.85877624161196</v>
      </c>
      <c r="I2535" s="36">
        <f>(Reference!C$12*List!$G2535)+Reference!C$13</f>
        <v>1235.3515086032312</v>
      </c>
      <c r="J2535" s="36">
        <f>(Reference!D$12*List!$G2535)+Reference!D$13</f>
        <v>1478.5500889251523</v>
      </c>
      <c r="K2535" s="36">
        <f>(Reference!E$12*List!$G2535)+Reference!E$13</f>
        <v>1828.7560445887189</v>
      </c>
      <c r="L2535" s="36">
        <f>(Reference!F$12*List!$G2535)+Reference!F$13</f>
        <v>1904.9582664229208</v>
      </c>
      <c r="M2535" s="36">
        <f>(Reference!G$12*List!$G2535)+Reference!G$13</f>
        <v>2157.3443486681144</v>
      </c>
      <c r="N2535" s="36">
        <f>(Reference!H$12*List!$G2535)+Reference!H$13</f>
        <v>2239.4914246879634</v>
      </c>
      <c r="O2535" s="36">
        <f>(Reference!I$12*List!$G2535)+Reference!I$13</f>
        <v>2327.5833548934588</v>
      </c>
      <c r="P2535" s="36">
        <f>(Reference!J$12*List!$G2535)+Reference!J$13</f>
        <v>2694.5429905347582</v>
      </c>
      <c r="Q2535" s="36">
        <f>(Reference!K$12*List!$G2535)+Reference!K$13</f>
        <v>2779.932714292233</v>
      </c>
      <c r="R2535" s="36">
        <f>(Reference!L$12*List!$G2535)+Reference!L$13</f>
        <v>2999.3518778715661</v>
      </c>
      <c r="S2535" s="36">
        <f>(Reference!M$12*List!$G2535)+Reference!M$13</f>
        <v>3583.5689119337808</v>
      </c>
      <c r="T2535" s="36">
        <f>(Reference!N$12*List!$G2535)+Reference!N$13</f>
        <v>14455.626334902867</v>
      </c>
      <c r="U2535" s="12">
        <f>(Reference!O$12*List!$G2535)+Reference!O$13</f>
        <v>537.29592129877244</v>
      </c>
      <c r="V2535" s="12">
        <f>(Reference!P$12*List!$G2535)+Reference!P$13</f>
        <v>757.09879819372509</v>
      </c>
      <c r="W2535" s="12">
        <f>(Reference!Q$12*List!$G2535)+Reference!Q$13</f>
        <v>378.54939909686254</v>
      </c>
      <c r="X2535" s="54"/>
      <c r="Y2535" s="1" t="str">
        <f t="shared" si="79"/>
        <v>Turner County, South Dakota</v>
      </c>
      <c r="Z2535" s="40" t="s">
        <v>680</v>
      </c>
      <c r="AA2535" s="40" t="s">
        <v>2225</v>
      </c>
      <c r="AB2535" s="43" t="s">
        <v>2003</v>
      </c>
      <c r="AC2535" s="62"/>
      <c r="AD2535" s="57">
        <f t="shared" si="78"/>
        <v>0.82589999999999997</v>
      </c>
    </row>
    <row r="2536" spans="1:30" x14ac:dyDescent="0.3">
      <c r="A2536" s="47">
        <v>43630</v>
      </c>
      <c r="B2536" s="28">
        <v>43580</v>
      </c>
      <c r="C2536" s="49" t="s">
        <v>2388</v>
      </c>
      <c r="D2536" s="40" t="s">
        <v>365</v>
      </c>
      <c r="E2536" s="43" t="s">
        <v>2003</v>
      </c>
      <c r="F2536" s="18" t="s">
        <v>6</v>
      </c>
      <c r="G2536" s="10">
        <v>0.8508</v>
      </c>
      <c r="H2536" s="36">
        <f>(Reference!B$12*List!$G2536)+Reference!B$13</f>
        <v>846.61182657762288</v>
      </c>
      <c r="I2536" s="36">
        <f>(Reference!C$12*List!$G2536)+Reference!C$13</f>
        <v>1263.335277922773</v>
      </c>
      <c r="J2536" s="36">
        <f>(Reference!D$12*List!$G2536)+Reference!D$13</f>
        <v>1512.0429080359261</v>
      </c>
      <c r="K2536" s="36">
        <f>(Reference!E$12*List!$G2536)+Reference!E$13</f>
        <v>1870.1818953988666</v>
      </c>
      <c r="L2536" s="36">
        <f>(Reference!F$12*List!$G2536)+Reference!F$13</f>
        <v>1948.1102861676547</v>
      </c>
      <c r="M2536" s="36">
        <f>(Reference!G$12*List!$G2536)+Reference!G$13</f>
        <v>2206.21353786286</v>
      </c>
      <c r="N2536" s="36">
        <f>(Reference!H$12*List!$G2536)+Reference!H$13</f>
        <v>2290.2214484788583</v>
      </c>
      <c r="O2536" s="36">
        <f>(Reference!I$12*List!$G2536)+Reference!I$13</f>
        <v>2380.3088789420667</v>
      </c>
      <c r="P2536" s="36">
        <f>(Reference!J$12*List!$G2536)+Reference!J$13</f>
        <v>2755.5810586016914</v>
      </c>
      <c r="Q2536" s="36">
        <f>(Reference!K$12*List!$G2536)+Reference!K$13</f>
        <v>2842.9050709525327</v>
      </c>
      <c r="R2536" s="36">
        <f>(Reference!L$12*List!$G2536)+Reference!L$13</f>
        <v>3067.2946216768432</v>
      </c>
      <c r="S2536" s="36">
        <f>(Reference!M$12*List!$G2536)+Reference!M$13</f>
        <v>3664.7456175708849</v>
      </c>
      <c r="T2536" s="36">
        <f>(Reference!N$12*List!$G2536)+Reference!N$13</f>
        <v>14783.082050873778</v>
      </c>
      <c r="U2536" s="12">
        <f>(Reference!O$12*List!$G2536)+Reference!O$13</f>
        <v>549.46700379087679</v>
      </c>
      <c r="V2536" s="12">
        <f>(Reference!P$12*List!$G2536)+Reference!P$13</f>
        <v>774.24895988714479</v>
      </c>
      <c r="W2536" s="12">
        <f>(Reference!Q$12*List!$G2536)+Reference!Q$13</f>
        <v>387.1244799435724</v>
      </c>
      <c r="X2536" s="54"/>
      <c r="Y2536" s="1" t="str">
        <f t="shared" si="79"/>
        <v>Union County, South Dakota</v>
      </c>
      <c r="Z2536" s="40" t="s">
        <v>365</v>
      </c>
      <c r="AA2536" s="40" t="s">
        <v>2225</v>
      </c>
      <c r="AB2536" s="43" t="s">
        <v>2003</v>
      </c>
      <c r="AC2536" s="62"/>
      <c r="AD2536" s="57">
        <f t="shared" si="78"/>
        <v>0.8508</v>
      </c>
    </row>
    <row r="2537" spans="1:30" x14ac:dyDescent="0.3">
      <c r="A2537" s="47">
        <v>43640</v>
      </c>
      <c r="B2537" s="19">
        <v>99943</v>
      </c>
      <c r="C2537" s="49" t="s">
        <v>2003</v>
      </c>
      <c r="D2537" s="41" t="s">
        <v>1750</v>
      </c>
      <c r="E2537" s="44" t="s">
        <v>2003</v>
      </c>
      <c r="F2537" s="18" t="s">
        <v>7</v>
      </c>
      <c r="G2537" s="16">
        <v>0.78</v>
      </c>
      <c r="H2537" s="36">
        <f>(Reference!B$12*List!$G2537)+Reference!B$13</f>
        <v>793.28990032101353</v>
      </c>
      <c r="I2537" s="36">
        <f>(Reference!C$12*List!$G2537)+Reference!C$13</f>
        <v>1183.7669699780517</v>
      </c>
      <c r="J2537" s="36">
        <f>(Reference!D$12*List!$G2537)+Reference!D$13</f>
        <v>1416.8103139378225</v>
      </c>
      <c r="K2537" s="36">
        <f>(Reference!E$12*List!$G2537)+Reference!E$13</f>
        <v>1752.3927292398923</v>
      </c>
      <c r="L2537" s="36">
        <f>(Reference!F$12*List!$G2537)+Reference!F$13</f>
        <v>1825.4129770139539</v>
      </c>
      <c r="M2537" s="36">
        <f>(Reference!G$12*List!$G2537)+Reference!G$13</f>
        <v>2067.2601806344269</v>
      </c>
      <c r="N2537" s="36">
        <f>(Reference!H$12*List!$G2537)+Reference!H$13</f>
        <v>2145.9770434830602</v>
      </c>
      <c r="O2537" s="36">
        <f>(Reference!I$12*List!$G2537)+Reference!I$13</f>
        <v>2230.3905214062661</v>
      </c>
      <c r="P2537" s="36">
        <f>(Reference!J$12*List!$G2537)+Reference!J$13</f>
        <v>2582.0270337366755</v>
      </c>
      <c r="Q2537" s="36">
        <f>(Reference!K$12*List!$G2537)+Reference!K$13</f>
        <v>2663.8511411714398</v>
      </c>
      <c r="R2537" s="36">
        <f>(Reference!L$12*List!$G2537)+Reference!L$13</f>
        <v>2874.1080248329217</v>
      </c>
      <c r="S2537" s="36">
        <f>(Reference!M$12*List!$G2537)+Reference!M$13</f>
        <v>3433.92992443406</v>
      </c>
      <c r="T2537" s="36">
        <f>(Reference!N$12*List!$G2537)+Reference!N$13</f>
        <v>13852.003147631189</v>
      </c>
      <c r="U2537" s="12">
        <f>(Reference!O$12*List!$G2537)+Reference!O$13</f>
        <v>514.86007043983307</v>
      </c>
      <c r="V2537" s="12">
        <f>(Reference!P$12*List!$G2537)+Reference!P$13</f>
        <v>725.48464471067405</v>
      </c>
      <c r="W2537" s="12">
        <f>(Reference!Q$12*List!$G2537)+Reference!Q$13</f>
        <v>362.74232235533702</v>
      </c>
      <c r="X2537" s="54"/>
      <c r="Y2537" s="1" t="str">
        <f t="shared" si="79"/>
        <v>Walworth County, South Dakota</v>
      </c>
      <c r="Z2537" s="41" t="s">
        <v>1750</v>
      </c>
      <c r="AA2537" s="40" t="s">
        <v>2225</v>
      </c>
      <c r="AB2537" s="44" t="s">
        <v>2003</v>
      </c>
      <c r="AC2537" s="63"/>
      <c r="AD2537" s="57">
        <f t="shared" si="78"/>
        <v>0.78</v>
      </c>
    </row>
    <row r="2538" spans="1:30" x14ac:dyDescent="0.3">
      <c r="A2538" s="47">
        <v>43670</v>
      </c>
      <c r="B2538" s="19">
        <v>99943</v>
      </c>
      <c r="C2538" s="49" t="s">
        <v>2003</v>
      </c>
      <c r="D2538" s="41" t="s">
        <v>1751</v>
      </c>
      <c r="E2538" s="44" t="s">
        <v>2003</v>
      </c>
      <c r="F2538" s="18" t="s">
        <v>7</v>
      </c>
      <c r="G2538" s="16">
        <v>0.78</v>
      </c>
      <c r="H2538" s="36">
        <f>(Reference!B$12*List!$G2538)+Reference!B$13</f>
        <v>793.28990032101353</v>
      </c>
      <c r="I2538" s="36">
        <f>(Reference!C$12*List!$G2538)+Reference!C$13</f>
        <v>1183.7669699780517</v>
      </c>
      <c r="J2538" s="36">
        <f>(Reference!D$12*List!$G2538)+Reference!D$13</f>
        <v>1416.8103139378225</v>
      </c>
      <c r="K2538" s="36">
        <f>(Reference!E$12*List!$G2538)+Reference!E$13</f>
        <v>1752.3927292398923</v>
      </c>
      <c r="L2538" s="36">
        <f>(Reference!F$12*List!$G2538)+Reference!F$13</f>
        <v>1825.4129770139539</v>
      </c>
      <c r="M2538" s="36">
        <f>(Reference!G$12*List!$G2538)+Reference!G$13</f>
        <v>2067.2601806344269</v>
      </c>
      <c r="N2538" s="36">
        <f>(Reference!H$12*List!$G2538)+Reference!H$13</f>
        <v>2145.9770434830602</v>
      </c>
      <c r="O2538" s="36">
        <f>(Reference!I$12*List!$G2538)+Reference!I$13</f>
        <v>2230.3905214062661</v>
      </c>
      <c r="P2538" s="36">
        <f>(Reference!J$12*List!$G2538)+Reference!J$13</f>
        <v>2582.0270337366755</v>
      </c>
      <c r="Q2538" s="36">
        <f>(Reference!K$12*List!$G2538)+Reference!K$13</f>
        <v>2663.8511411714398</v>
      </c>
      <c r="R2538" s="36">
        <f>(Reference!L$12*List!$G2538)+Reference!L$13</f>
        <v>2874.1080248329217</v>
      </c>
      <c r="S2538" s="36">
        <f>(Reference!M$12*List!$G2538)+Reference!M$13</f>
        <v>3433.92992443406</v>
      </c>
      <c r="T2538" s="36">
        <f>(Reference!N$12*List!$G2538)+Reference!N$13</f>
        <v>13852.003147631189</v>
      </c>
      <c r="U2538" s="12">
        <f>(Reference!O$12*List!$G2538)+Reference!O$13</f>
        <v>514.86007043983307</v>
      </c>
      <c r="V2538" s="12">
        <f>(Reference!P$12*List!$G2538)+Reference!P$13</f>
        <v>725.48464471067405</v>
      </c>
      <c r="W2538" s="12">
        <f>(Reference!Q$12*List!$G2538)+Reference!Q$13</f>
        <v>362.74232235533702</v>
      </c>
      <c r="X2538" s="54"/>
      <c r="Y2538" s="1" t="str">
        <f t="shared" si="79"/>
        <v>Yankton County, South Dakota</v>
      </c>
      <c r="Z2538" s="41" t="s">
        <v>1751</v>
      </c>
      <c r="AA2538" s="40" t="s">
        <v>2225</v>
      </c>
      <c r="AB2538" s="44" t="s">
        <v>2003</v>
      </c>
      <c r="AC2538" s="63"/>
      <c r="AD2538" s="57">
        <f t="shared" si="78"/>
        <v>0.78</v>
      </c>
    </row>
    <row r="2539" spans="1:30" x14ac:dyDescent="0.3">
      <c r="A2539" s="47">
        <v>43680</v>
      </c>
      <c r="B2539" s="19">
        <v>99943</v>
      </c>
      <c r="C2539" s="49" t="s">
        <v>2003</v>
      </c>
      <c r="D2539" s="41" t="s">
        <v>1752</v>
      </c>
      <c r="E2539" s="44" t="s">
        <v>2003</v>
      </c>
      <c r="F2539" s="18" t="s">
        <v>7</v>
      </c>
      <c r="G2539" s="16">
        <v>0.78</v>
      </c>
      <c r="H2539" s="36">
        <f>(Reference!B$12*List!$G2539)+Reference!B$13</f>
        <v>793.28990032101353</v>
      </c>
      <c r="I2539" s="36">
        <f>(Reference!C$12*List!$G2539)+Reference!C$13</f>
        <v>1183.7669699780517</v>
      </c>
      <c r="J2539" s="36">
        <f>(Reference!D$12*List!$G2539)+Reference!D$13</f>
        <v>1416.8103139378225</v>
      </c>
      <c r="K2539" s="36">
        <f>(Reference!E$12*List!$G2539)+Reference!E$13</f>
        <v>1752.3927292398923</v>
      </c>
      <c r="L2539" s="36">
        <f>(Reference!F$12*List!$G2539)+Reference!F$13</f>
        <v>1825.4129770139539</v>
      </c>
      <c r="M2539" s="36">
        <f>(Reference!G$12*List!$G2539)+Reference!G$13</f>
        <v>2067.2601806344269</v>
      </c>
      <c r="N2539" s="36">
        <f>(Reference!H$12*List!$G2539)+Reference!H$13</f>
        <v>2145.9770434830602</v>
      </c>
      <c r="O2539" s="36">
        <f>(Reference!I$12*List!$G2539)+Reference!I$13</f>
        <v>2230.3905214062661</v>
      </c>
      <c r="P2539" s="36">
        <f>(Reference!J$12*List!$G2539)+Reference!J$13</f>
        <v>2582.0270337366755</v>
      </c>
      <c r="Q2539" s="36">
        <f>(Reference!K$12*List!$G2539)+Reference!K$13</f>
        <v>2663.8511411714398</v>
      </c>
      <c r="R2539" s="36">
        <f>(Reference!L$12*List!$G2539)+Reference!L$13</f>
        <v>2874.1080248329217</v>
      </c>
      <c r="S2539" s="36">
        <f>(Reference!M$12*List!$G2539)+Reference!M$13</f>
        <v>3433.92992443406</v>
      </c>
      <c r="T2539" s="36">
        <f>(Reference!N$12*List!$G2539)+Reference!N$13</f>
        <v>13852.003147631189</v>
      </c>
      <c r="U2539" s="12">
        <f>(Reference!O$12*List!$G2539)+Reference!O$13</f>
        <v>514.86007043983307</v>
      </c>
      <c r="V2539" s="12">
        <f>(Reference!P$12*List!$G2539)+Reference!P$13</f>
        <v>725.48464471067405</v>
      </c>
      <c r="W2539" s="12">
        <f>(Reference!Q$12*List!$G2539)+Reference!Q$13</f>
        <v>362.74232235533702</v>
      </c>
      <c r="X2539" s="54"/>
      <c r="Y2539" s="1" t="str">
        <f t="shared" si="79"/>
        <v>Ziebach County, South Dakota</v>
      </c>
      <c r="Z2539" s="41" t="s">
        <v>1752</v>
      </c>
      <c r="AA2539" s="40" t="s">
        <v>2225</v>
      </c>
      <c r="AB2539" s="44" t="s">
        <v>2003</v>
      </c>
      <c r="AC2539" s="63"/>
      <c r="AD2539" s="57">
        <f t="shared" si="78"/>
        <v>0.78</v>
      </c>
    </row>
    <row r="2540" spans="1:30" x14ac:dyDescent="0.3">
      <c r="A2540" s="47">
        <v>44000</v>
      </c>
      <c r="B2540" s="28">
        <v>28940</v>
      </c>
      <c r="C2540" s="49" t="s">
        <v>2557</v>
      </c>
      <c r="D2540" s="40" t="s">
        <v>662</v>
      </c>
      <c r="E2540" s="43" t="s">
        <v>2004</v>
      </c>
      <c r="F2540" s="18" t="s">
        <v>6</v>
      </c>
      <c r="G2540" s="10">
        <v>0.7208</v>
      </c>
      <c r="H2540" s="36">
        <f>(Reference!B$12*List!$G2540)+Reference!B$13</f>
        <v>748.70433486350953</v>
      </c>
      <c r="I2540" s="36">
        <f>(Reference!C$12*List!$G2540)+Reference!C$13</f>
        <v>1117.2352774593016</v>
      </c>
      <c r="J2540" s="36">
        <f>(Reference!D$12*List!$G2540)+Reference!D$13</f>
        <v>1337.1808002286734</v>
      </c>
      <c r="K2540" s="36">
        <f>(Reference!E$12*List!$G2540)+Reference!E$13</f>
        <v>1653.9023530165689</v>
      </c>
      <c r="L2540" s="36">
        <f>(Reference!F$12*List!$G2540)+Reference!F$13</f>
        <v>1722.8186168176389</v>
      </c>
      <c r="M2540" s="36">
        <f>(Reference!G$12*List!$G2540)+Reference!G$13</f>
        <v>1951.0731926694091</v>
      </c>
      <c r="N2540" s="36">
        <f>(Reference!H$12*List!$G2540)+Reference!H$13</f>
        <v>2025.3659025826189</v>
      </c>
      <c r="O2540" s="36">
        <f>(Reference!I$12*List!$G2540)+Reference!I$13</f>
        <v>2105.0350586079689</v>
      </c>
      <c r="P2540" s="36">
        <f>(Reference!J$12*List!$G2540)+Reference!J$13</f>
        <v>2436.9084140755326</v>
      </c>
      <c r="Q2540" s="36">
        <f>(Reference!K$12*List!$G2540)+Reference!K$13</f>
        <v>2514.1337309590012</v>
      </c>
      <c r="R2540" s="36">
        <f>(Reference!L$12*List!$G2540)+Reference!L$13</f>
        <v>2712.5734692798123</v>
      </c>
      <c r="S2540" s="36">
        <f>(Reference!M$12*List!$G2540)+Reference!M$13</f>
        <v>3240.9314917546808</v>
      </c>
      <c r="T2540" s="36">
        <f>(Reference!N$12*List!$G2540)+Reference!N$13</f>
        <v>13073.473895202358</v>
      </c>
      <c r="U2540" s="12">
        <f>(Reference!O$12*List!$G2540)+Reference!O$13</f>
        <v>485.9231996152314</v>
      </c>
      <c r="V2540" s="12">
        <f>(Reference!P$12*List!$G2540)+Reference!P$13</f>
        <v>684.70996309418979</v>
      </c>
      <c r="W2540" s="12">
        <f>(Reference!Q$12*List!$G2540)+Reference!Q$13</f>
        <v>342.35498154709489</v>
      </c>
      <c r="X2540" s="54"/>
      <c r="Y2540" s="1" t="str">
        <f t="shared" si="79"/>
        <v>Anderson County, Tennessee</v>
      </c>
      <c r="Z2540" s="40" t="s">
        <v>662</v>
      </c>
      <c r="AA2540" s="40" t="s">
        <v>2225</v>
      </c>
      <c r="AB2540" s="43" t="s">
        <v>2004</v>
      </c>
      <c r="AC2540" s="62"/>
      <c r="AD2540" s="57">
        <f t="shared" si="78"/>
        <v>0.7208</v>
      </c>
    </row>
    <row r="2541" spans="1:30" x14ac:dyDescent="0.3">
      <c r="A2541" s="47">
        <v>44010</v>
      </c>
      <c r="B2541" s="19">
        <v>99944</v>
      </c>
      <c r="C2541" s="49" t="s">
        <v>2004</v>
      </c>
      <c r="D2541" s="41" t="s">
        <v>772</v>
      </c>
      <c r="E2541" s="44" t="s">
        <v>2004</v>
      </c>
      <c r="F2541" s="18" t="s">
        <v>7</v>
      </c>
      <c r="G2541" s="16">
        <v>0.71300000000000008</v>
      </c>
      <c r="H2541" s="36">
        <f>(Reference!B$12*List!$G2541)+Reference!B$13</f>
        <v>742.82988536066273</v>
      </c>
      <c r="I2541" s="36">
        <f>(Reference!C$12*List!$G2541)+Reference!C$13</f>
        <v>1108.4692774314935</v>
      </c>
      <c r="J2541" s="36">
        <f>(Reference!D$12*List!$G2541)+Reference!D$13</f>
        <v>1326.6890737602384</v>
      </c>
      <c r="K2541" s="36">
        <f>(Reference!E$12*List!$G2541)+Reference!E$13</f>
        <v>1640.9255804736313</v>
      </c>
      <c r="L2541" s="36">
        <f>(Reference!F$12*List!$G2541)+Reference!F$13</f>
        <v>1709.301116656638</v>
      </c>
      <c r="M2541" s="36">
        <f>(Reference!G$12*List!$G2541)+Reference!G$13</f>
        <v>1935.7647719578022</v>
      </c>
      <c r="N2541" s="36">
        <f>(Reference!H$12*List!$G2541)+Reference!H$13</f>
        <v>2009.4745698288448</v>
      </c>
      <c r="O2541" s="36">
        <f>(Reference!I$12*List!$G2541)+Reference!I$13</f>
        <v>2088.5186293879233</v>
      </c>
      <c r="P2541" s="36">
        <f>(Reference!J$12*List!$G2541)+Reference!J$13</f>
        <v>2417.788055403963</v>
      </c>
      <c r="Q2541" s="36">
        <f>(Reference!K$12*List!$G2541)+Reference!K$13</f>
        <v>2494.4074505593899</v>
      </c>
      <c r="R2541" s="36">
        <f>(Reference!L$12*List!$G2541)+Reference!L$13</f>
        <v>2691.2902001359907</v>
      </c>
      <c r="S2541" s="36">
        <f>(Reference!M$12*List!$G2541)+Reference!M$13</f>
        <v>3215.5026442057087</v>
      </c>
      <c r="T2541" s="36">
        <f>(Reference!N$12*List!$G2541)+Reference!N$13</f>
        <v>12970.897405862073</v>
      </c>
      <c r="U2541" s="12">
        <f>(Reference!O$12*List!$G2541)+Reference!O$13</f>
        <v>482.1105713646927</v>
      </c>
      <c r="V2541" s="12">
        <f>(Reference!P$12*List!$G2541)+Reference!P$13</f>
        <v>679.3376232866126</v>
      </c>
      <c r="W2541" s="12">
        <f>(Reference!Q$12*List!$G2541)+Reference!Q$13</f>
        <v>339.6688116433063</v>
      </c>
      <c r="X2541" s="54"/>
      <c r="Y2541" s="1" t="str">
        <f t="shared" si="79"/>
        <v>Bedford County, Tennessee</v>
      </c>
      <c r="Z2541" s="41" t="s">
        <v>772</v>
      </c>
      <c r="AA2541" s="40" t="s">
        <v>2225</v>
      </c>
      <c r="AB2541" s="44" t="s">
        <v>2004</v>
      </c>
      <c r="AC2541" s="63"/>
      <c r="AD2541" s="57">
        <f t="shared" si="78"/>
        <v>0.71300000000000008</v>
      </c>
    </row>
    <row r="2542" spans="1:30" x14ac:dyDescent="0.3">
      <c r="A2542" s="47">
        <v>44020</v>
      </c>
      <c r="B2542" s="19">
        <v>99944</v>
      </c>
      <c r="C2542" s="49" t="s">
        <v>2004</v>
      </c>
      <c r="D2542" s="41" t="s">
        <v>50</v>
      </c>
      <c r="E2542" s="44" t="s">
        <v>2004</v>
      </c>
      <c r="F2542" s="18" t="s">
        <v>7</v>
      </c>
      <c r="G2542" s="16">
        <v>0.71300000000000008</v>
      </c>
      <c r="H2542" s="36">
        <f>(Reference!B$12*List!$G2542)+Reference!B$13</f>
        <v>742.82988536066273</v>
      </c>
      <c r="I2542" s="36">
        <f>(Reference!C$12*List!$G2542)+Reference!C$13</f>
        <v>1108.4692774314935</v>
      </c>
      <c r="J2542" s="36">
        <f>(Reference!D$12*List!$G2542)+Reference!D$13</f>
        <v>1326.6890737602384</v>
      </c>
      <c r="K2542" s="36">
        <f>(Reference!E$12*List!$G2542)+Reference!E$13</f>
        <v>1640.9255804736313</v>
      </c>
      <c r="L2542" s="36">
        <f>(Reference!F$12*List!$G2542)+Reference!F$13</f>
        <v>1709.301116656638</v>
      </c>
      <c r="M2542" s="36">
        <f>(Reference!G$12*List!$G2542)+Reference!G$13</f>
        <v>1935.7647719578022</v>
      </c>
      <c r="N2542" s="36">
        <f>(Reference!H$12*List!$G2542)+Reference!H$13</f>
        <v>2009.4745698288448</v>
      </c>
      <c r="O2542" s="36">
        <f>(Reference!I$12*List!$G2542)+Reference!I$13</f>
        <v>2088.5186293879233</v>
      </c>
      <c r="P2542" s="36">
        <f>(Reference!J$12*List!$G2542)+Reference!J$13</f>
        <v>2417.788055403963</v>
      </c>
      <c r="Q2542" s="36">
        <f>(Reference!K$12*List!$G2542)+Reference!K$13</f>
        <v>2494.4074505593899</v>
      </c>
      <c r="R2542" s="36">
        <f>(Reference!L$12*List!$G2542)+Reference!L$13</f>
        <v>2691.2902001359907</v>
      </c>
      <c r="S2542" s="36">
        <f>(Reference!M$12*List!$G2542)+Reference!M$13</f>
        <v>3215.5026442057087</v>
      </c>
      <c r="T2542" s="36">
        <f>(Reference!N$12*List!$G2542)+Reference!N$13</f>
        <v>12970.897405862073</v>
      </c>
      <c r="U2542" s="12">
        <f>(Reference!O$12*List!$G2542)+Reference!O$13</f>
        <v>482.1105713646927</v>
      </c>
      <c r="V2542" s="12">
        <f>(Reference!P$12*List!$G2542)+Reference!P$13</f>
        <v>679.3376232866126</v>
      </c>
      <c r="W2542" s="12">
        <f>(Reference!Q$12*List!$G2542)+Reference!Q$13</f>
        <v>339.6688116433063</v>
      </c>
      <c r="X2542" s="54"/>
      <c r="Y2542" s="1" t="str">
        <f t="shared" si="79"/>
        <v>Benton County, Tennessee</v>
      </c>
      <c r="Z2542" s="41" t="s">
        <v>50</v>
      </c>
      <c r="AA2542" s="40" t="s">
        <v>2225</v>
      </c>
      <c r="AB2542" s="44" t="s">
        <v>2004</v>
      </c>
      <c r="AC2542" s="63"/>
      <c r="AD2542" s="57">
        <f t="shared" si="78"/>
        <v>0.71300000000000008</v>
      </c>
    </row>
    <row r="2543" spans="1:30" x14ac:dyDescent="0.3">
      <c r="A2543" s="47">
        <v>44030</v>
      </c>
      <c r="B2543" s="19">
        <v>99944</v>
      </c>
      <c r="C2543" s="49" t="s">
        <v>2004</v>
      </c>
      <c r="D2543" s="41" t="s">
        <v>1753</v>
      </c>
      <c r="E2543" s="44" t="s">
        <v>2004</v>
      </c>
      <c r="F2543" s="18" t="s">
        <v>7</v>
      </c>
      <c r="G2543" s="16">
        <v>0.71300000000000008</v>
      </c>
      <c r="H2543" s="36">
        <f>(Reference!B$12*List!$G2543)+Reference!B$13</f>
        <v>742.82988536066273</v>
      </c>
      <c r="I2543" s="36">
        <f>(Reference!C$12*List!$G2543)+Reference!C$13</f>
        <v>1108.4692774314935</v>
      </c>
      <c r="J2543" s="36">
        <f>(Reference!D$12*List!$G2543)+Reference!D$13</f>
        <v>1326.6890737602384</v>
      </c>
      <c r="K2543" s="36">
        <f>(Reference!E$12*List!$G2543)+Reference!E$13</f>
        <v>1640.9255804736313</v>
      </c>
      <c r="L2543" s="36">
        <f>(Reference!F$12*List!$G2543)+Reference!F$13</f>
        <v>1709.301116656638</v>
      </c>
      <c r="M2543" s="36">
        <f>(Reference!G$12*List!$G2543)+Reference!G$13</f>
        <v>1935.7647719578022</v>
      </c>
      <c r="N2543" s="36">
        <f>(Reference!H$12*List!$G2543)+Reference!H$13</f>
        <v>2009.4745698288448</v>
      </c>
      <c r="O2543" s="36">
        <f>(Reference!I$12*List!$G2543)+Reference!I$13</f>
        <v>2088.5186293879233</v>
      </c>
      <c r="P2543" s="36">
        <f>(Reference!J$12*List!$G2543)+Reference!J$13</f>
        <v>2417.788055403963</v>
      </c>
      <c r="Q2543" s="36">
        <f>(Reference!K$12*List!$G2543)+Reference!K$13</f>
        <v>2494.4074505593899</v>
      </c>
      <c r="R2543" s="36">
        <f>(Reference!L$12*List!$G2543)+Reference!L$13</f>
        <v>2691.2902001359907</v>
      </c>
      <c r="S2543" s="36">
        <f>(Reference!M$12*List!$G2543)+Reference!M$13</f>
        <v>3215.5026442057087</v>
      </c>
      <c r="T2543" s="36">
        <f>(Reference!N$12*List!$G2543)+Reference!N$13</f>
        <v>12970.897405862073</v>
      </c>
      <c r="U2543" s="12">
        <f>(Reference!O$12*List!$G2543)+Reference!O$13</f>
        <v>482.1105713646927</v>
      </c>
      <c r="V2543" s="12">
        <f>(Reference!P$12*List!$G2543)+Reference!P$13</f>
        <v>679.3376232866126</v>
      </c>
      <c r="W2543" s="12">
        <f>(Reference!Q$12*List!$G2543)+Reference!Q$13</f>
        <v>339.6688116433063</v>
      </c>
      <c r="X2543" s="54"/>
      <c r="Y2543" s="1" t="str">
        <f t="shared" si="79"/>
        <v>Bledsoe County, Tennessee</v>
      </c>
      <c r="Z2543" s="41" t="s">
        <v>1753</v>
      </c>
      <c r="AA2543" s="40" t="s">
        <v>2225</v>
      </c>
      <c r="AB2543" s="44" t="s">
        <v>2004</v>
      </c>
      <c r="AC2543" s="63"/>
      <c r="AD2543" s="57">
        <f t="shared" si="78"/>
        <v>0.71300000000000008</v>
      </c>
    </row>
    <row r="2544" spans="1:30" x14ac:dyDescent="0.3">
      <c r="A2544" s="47">
        <v>44040</v>
      </c>
      <c r="B2544" s="28">
        <v>28940</v>
      </c>
      <c r="C2544" s="49" t="s">
        <v>2557</v>
      </c>
      <c r="D2544" s="40" t="s">
        <v>15</v>
      </c>
      <c r="E2544" s="43" t="s">
        <v>2004</v>
      </c>
      <c r="F2544" s="18" t="s">
        <v>6</v>
      </c>
      <c r="G2544" s="10">
        <v>0.7208</v>
      </c>
      <c r="H2544" s="36">
        <f>(Reference!B$12*List!$G2544)+Reference!B$13</f>
        <v>748.70433486350953</v>
      </c>
      <c r="I2544" s="36">
        <f>(Reference!C$12*List!$G2544)+Reference!C$13</f>
        <v>1117.2352774593016</v>
      </c>
      <c r="J2544" s="36">
        <f>(Reference!D$12*List!$G2544)+Reference!D$13</f>
        <v>1337.1808002286734</v>
      </c>
      <c r="K2544" s="36">
        <f>(Reference!E$12*List!$G2544)+Reference!E$13</f>
        <v>1653.9023530165689</v>
      </c>
      <c r="L2544" s="36">
        <f>(Reference!F$12*List!$G2544)+Reference!F$13</f>
        <v>1722.8186168176389</v>
      </c>
      <c r="M2544" s="36">
        <f>(Reference!G$12*List!$G2544)+Reference!G$13</f>
        <v>1951.0731926694091</v>
      </c>
      <c r="N2544" s="36">
        <f>(Reference!H$12*List!$G2544)+Reference!H$13</f>
        <v>2025.3659025826189</v>
      </c>
      <c r="O2544" s="36">
        <f>(Reference!I$12*List!$G2544)+Reference!I$13</f>
        <v>2105.0350586079689</v>
      </c>
      <c r="P2544" s="36">
        <f>(Reference!J$12*List!$G2544)+Reference!J$13</f>
        <v>2436.9084140755326</v>
      </c>
      <c r="Q2544" s="36">
        <f>(Reference!K$12*List!$G2544)+Reference!K$13</f>
        <v>2514.1337309590012</v>
      </c>
      <c r="R2544" s="36">
        <f>(Reference!L$12*List!$G2544)+Reference!L$13</f>
        <v>2712.5734692798123</v>
      </c>
      <c r="S2544" s="36">
        <f>(Reference!M$12*List!$G2544)+Reference!M$13</f>
        <v>3240.9314917546808</v>
      </c>
      <c r="T2544" s="36">
        <f>(Reference!N$12*List!$G2544)+Reference!N$13</f>
        <v>13073.473895202358</v>
      </c>
      <c r="U2544" s="12">
        <f>(Reference!O$12*List!$G2544)+Reference!O$13</f>
        <v>485.9231996152314</v>
      </c>
      <c r="V2544" s="12">
        <f>(Reference!P$12*List!$G2544)+Reference!P$13</f>
        <v>684.70996309418979</v>
      </c>
      <c r="W2544" s="12">
        <f>(Reference!Q$12*List!$G2544)+Reference!Q$13</f>
        <v>342.35498154709489</v>
      </c>
      <c r="X2544" s="54"/>
      <c r="Y2544" s="1" t="str">
        <f t="shared" si="79"/>
        <v>Blount County, Tennessee</v>
      </c>
      <c r="Z2544" s="40" t="s">
        <v>15</v>
      </c>
      <c r="AA2544" s="40" t="s">
        <v>2225</v>
      </c>
      <c r="AB2544" s="43" t="s">
        <v>2004</v>
      </c>
      <c r="AC2544" s="62"/>
      <c r="AD2544" s="57">
        <f t="shared" si="78"/>
        <v>0.7208</v>
      </c>
    </row>
    <row r="2545" spans="1:30" x14ac:dyDescent="0.3">
      <c r="A2545" s="47">
        <v>44050</v>
      </c>
      <c r="B2545" s="28">
        <v>17420</v>
      </c>
      <c r="C2545" s="49" t="s">
        <v>2558</v>
      </c>
      <c r="D2545" s="40" t="s">
        <v>681</v>
      </c>
      <c r="E2545" s="43" t="s">
        <v>2004</v>
      </c>
      <c r="F2545" s="18" t="s">
        <v>6</v>
      </c>
      <c r="G2545" s="10">
        <v>0.71140000000000003</v>
      </c>
      <c r="H2545" s="36">
        <f>(Reference!B$12*List!$G2545)+Reference!B$13</f>
        <v>741.62487007802747</v>
      </c>
      <c r="I2545" s="36">
        <f>(Reference!C$12*List!$G2545)+Reference!C$13</f>
        <v>1106.6711235796352</v>
      </c>
      <c r="J2545" s="36">
        <f>(Reference!D$12*List!$G2545)+Reference!D$13</f>
        <v>1324.5369247410722</v>
      </c>
      <c r="K2545" s="36">
        <f>(Reference!E$12*List!$G2545)+Reference!E$13</f>
        <v>1638.2636784135414</v>
      </c>
      <c r="L2545" s="36">
        <f>(Reference!F$12*List!$G2545)+Reference!F$13</f>
        <v>1706.5282961107916</v>
      </c>
      <c r="M2545" s="36">
        <f>(Reference!G$12*List!$G2545)+Reference!G$13</f>
        <v>1932.6245830938826</v>
      </c>
      <c r="N2545" s="36">
        <f>(Reference!H$12*List!$G2545)+Reference!H$13</f>
        <v>2006.2148092639679</v>
      </c>
      <c r="O2545" s="36">
        <f>(Reference!I$12*List!$G2545)+Reference!I$13</f>
        <v>2085.1306439068881</v>
      </c>
      <c r="P2545" s="36">
        <f>(Reference!J$12*List!$G2545)+Reference!J$13</f>
        <v>2413.8659305482565</v>
      </c>
      <c r="Q2545" s="36">
        <f>(Reference!K$12*List!$G2545)+Reference!K$13</f>
        <v>2490.3610340671612</v>
      </c>
      <c r="R2545" s="36">
        <f>(Reference!L$12*List!$G2545)+Reference!L$13</f>
        <v>2686.9244013372577</v>
      </c>
      <c r="S2545" s="36">
        <f>(Reference!M$12*List!$G2545)+Reference!M$13</f>
        <v>3210.2864703495093</v>
      </c>
      <c r="T2545" s="36">
        <f>(Reference!N$12*List!$G2545)+Reference!N$13</f>
        <v>12949.856074715346</v>
      </c>
      <c r="U2545" s="12">
        <f>(Reference!O$12*List!$G2545)+Reference!O$13</f>
        <v>481.32849377483859</v>
      </c>
      <c r="V2545" s="12">
        <f>(Reference!P$12*List!$G2545)+Reference!P$13</f>
        <v>678.23560486454539</v>
      </c>
      <c r="W2545" s="12">
        <f>(Reference!Q$12*List!$G2545)+Reference!Q$13</f>
        <v>339.1178024322727</v>
      </c>
      <c r="X2545" s="54"/>
      <c r="Y2545" s="1" t="str">
        <f t="shared" si="79"/>
        <v>Bradley County, Tennessee</v>
      </c>
      <c r="Z2545" s="40" t="s">
        <v>681</v>
      </c>
      <c r="AA2545" s="40" t="s">
        <v>2225</v>
      </c>
      <c r="AB2545" s="43" t="s">
        <v>2004</v>
      </c>
      <c r="AC2545" s="62"/>
      <c r="AD2545" s="57">
        <f t="shared" si="78"/>
        <v>0.71140000000000003</v>
      </c>
    </row>
    <row r="2546" spans="1:30" x14ac:dyDescent="0.3">
      <c r="A2546" s="47">
        <v>44060</v>
      </c>
      <c r="B2546" s="28">
        <v>28940</v>
      </c>
      <c r="C2546" s="49" t="s">
        <v>2557</v>
      </c>
      <c r="D2546" s="40" t="s">
        <v>323</v>
      </c>
      <c r="E2546" s="43" t="s">
        <v>2004</v>
      </c>
      <c r="F2546" s="18" t="s">
        <v>6</v>
      </c>
      <c r="G2546" s="10">
        <v>0.7208</v>
      </c>
      <c r="H2546" s="36">
        <f>(Reference!B$12*List!$G2546)+Reference!B$13</f>
        <v>748.70433486350953</v>
      </c>
      <c r="I2546" s="36">
        <f>(Reference!C$12*List!$G2546)+Reference!C$13</f>
        <v>1117.2352774593016</v>
      </c>
      <c r="J2546" s="36">
        <f>(Reference!D$12*List!$G2546)+Reference!D$13</f>
        <v>1337.1808002286734</v>
      </c>
      <c r="K2546" s="36">
        <f>(Reference!E$12*List!$G2546)+Reference!E$13</f>
        <v>1653.9023530165689</v>
      </c>
      <c r="L2546" s="36">
        <f>(Reference!F$12*List!$G2546)+Reference!F$13</f>
        <v>1722.8186168176389</v>
      </c>
      <c r="M2546" s="36">
        <f>(Reference!G$12*List!$G2546)+Reference!G$13</f>
        <v>1951.0731926694091</v>
      </c>
      <c r="N2546" s="36">
        <f>(Reference!H$12*List!$G2546)+Reference!H$13</f>
        <v>2025.3659025826189</v>
      </c>
      <c r="O2546" s="36">
        <f>(Reference!I$12*List!$G2546)+Reference!I$13</f>
        <v>2105.0350586079689</v>
      </c>
      <c r="P2546" s="36">
        <f>(Reference!J$12*List!$G2546)+Reference!J$13</f>
        <v>2436.9084140755326</v>
      </c>
      <c r="Q2546" s="36">
        <f>(Reference!K$12*List!$G2546)+Reference!K$13</f>
        <v>2514.1337309590012</v>
      </c>
      <c r="R2546" s="36">
        <f>(Reference!L$12*List!$G2546)+Reference!L$13</f>
        <v>2712.5734692798123</v>
      </c>
      <c r="S2546" s="36">
        <f>(Reference!M$12*List!$G2546)+Reference!M$13</f>
        <v>3240.9314917546808</v>
      </c>
      <c r="T2546" s="36">
        <f>(Reference!N$12*List!$G2546)+Reference!N$13</f>
        <v>13073.473895202358</v>
      </c>
      <c r="U2546" s="12">
        <f>(Reference!O$12*List!$G2546)+Reference!O$13</f>
        <v>485.9231996152314</v>
      </c>
      <c r="V2546" s="12">
        <f>(Reference!P$12*List!$G2546)+Reference!P$13</f>
        <v>684.70996309418979</v>
      </c>
      <c r="W2546" s="12">
        <f>(Reference!Q$12*List!$G2546)+Reference!Q$13</f>
        <v>342.35498154709489</v>
      </c>
      <c r="X2546" s="54"/>
      <c r="Y2546" s="1" t="str">
        <f t="shared" si="79"/>
        <v>Campbell County, Tennessee</v>
      </c>
      <c r="Z2546" s="40" t="s">
        <v>323</v>
      </c>
      <c r="AA2546" s="40" t="s">
        <v>2225</v>
      </c>
      <c r="AB2546" s="43" t="s">
        <v>2004</v>
      </c>
      <c r="AC2546" s="62"/>
      <c r="AD2546" s="57">
        <f t="shared" si="78"/>
        <v>0.7208</v>
      </c>
    </row>
    <row r="2547" spans="1:30" x14ac:dyDescent="0.3">
      <c r="A2547" s="47">
        <v>44070</v>
      </c>
      <c r="B2547" s="28">
        <v>34980</v>
      </c>
      <c r="C2547" s="49" t="s">
        <v>2559</v>
      </c>
      <c r="D2547" s="40" t="s">
        <v>682</v>
      </c>
      <c r="E2547" s="43" t="s">
        <v>2004</v>
      </c>
      <c r="F2547" s="18" t="s">
        <v>6</v>
      </c>
      <c r="G2547" s="10">
        <v>0.88919999999999999</v>
      </c>
      <c r="H2547" s="36">
        <f>(Reference!B$12*List!$G2547)+Reference!B$13</f>
        <v>875.53219336086875</v>
      </c>
      <c r="I2547" s="36">
        <f>(Reference!C$12*List!$G2547)+Reference!C$13</f>
        <v>1306.4909703673675</v>
      </c>
      <c r="J2547" s="36">
        <f>(Reference!D$12*List!$G2547)+Reference!D$13</f>
        <v>1563.6944844959146</v>
      </c>
      <c r="K2547" s="36">
        <f>(Reference!E$12*List!$G2547)+Reference!E$13</f>
        <v>1934.0675448410223</v>
      </c>
      <c r="L2547" s="36">
        <f>(Reference!F$12*List!$G2547)+Reference!F$13</f>
        <v>2014.657979267967</v>
      </c>
      <c r="M2547" s="36">
        <f>(Reference!G$12*List!$G2547)+Reference!G$13</f>
        <v>2281.5780705969255</v>
      </c>
      <c r="N2547" s="36">
        <f>(Reference!H$12*List!$G2547)+Reference!H$13</f>
        <v>2368.4557020359016</v>
      </c>
      <c r="O2547" s="36">
        <f>(Reference!I$12*List!$G2547)+Reference!I$13</f>
        <v>2461.6205304869081</v>
      </c>
      <c r="P2547" s="36">
        <f>(Reference!J$12*List!$G2547)+Reference!J$13</f>
        <v>2849.7120551386492</v>
      </c>
      <c r="Q2547" s="36">
        <f>(Reference!K$12*List!$G2547)+Reference!K$13</f>
        <v>2940.0190667660063</v>
      </c>
      <c r="R2547" s="36">
        <f>(Reference!L$12*List!$G2547)+Reference!L$13</f>
        <v>3172.0737928464287</v>
      </c>
      <c r="S2547" s="36">
        <f>(Reference!M$12*List!$G2547)+Reference!M$13</f>
        <v>3789.9337901196709</v>
      </c>
      <c r="T2547" s="36">
        <f>(Reference!N$12*List!$G2547)+Reference!N$13</f>
        <v>15288.073998395183</v>
      </c>
      <c r="U2547" s="12">
        <f>(Reference!O$12*List!$G2547)+Reference!O$13</f>
        <v>568.23686594737524</v>
      </c>
      <c r="V2547" s="12">
        <f>(Reference!P$12*List!$G2547)+Reference!P$13</f>
        <v>800.69740201675609</v>
      </c>
      <c r="W2547" s="12">
        <f>(Reference!Q$12*List!$G2547)+Reference!Q$13</f>
        <v>400.34870100837804</v>
      </c>
      <c r="X2547" s="54"/>
      <c r="Y2547" s="1" t="str">
        <f t="shared" si="79"/>
        <v>Cannon County, Tennessee</v>
      </c>
      <c r="Z2547" s="40" t="s">
        <v>682</v>
      </c>
      <c r="AA2547" s="40" t="s">
        <v>2225</v>
      </c>
      <c r="AB2547" s="43" t="s">
        <v>2004</v>
      </c>
      <c r="AC2547" s="62"/>
      <c r="AD2547" s="57">
        <f t="shared" si="78"/>
        <v>0.88919999999999999</v>
      </c>
    </row>
    <row r="2548" spans="1:30" x14ac:dyDescent="0.3">
      <c r="A2548" s="47">
        <v>44080</v>
      </c>
      <c r="B2548" s="19">
        <v>99944</v>
      </c>
      <c r="C2548" s="49" t="s">
        <v>2004</v>
      </c>
      <c r="D2548" s="41" t="s">
        <v>172</v>
      </c>
      <c r="E2548" s="44" t="s">
        <v>2004</v>
      </c>
      <c r="F2548" s="18" t="s">
        <v>7</v>
      </c>
      <c r="G2548" s="16">
        <v>0.71300000000000008</v>
      </c>
      <c r="H2548" s="36">
        <f>(Reference!B$12*List!$G2548)+Reference!B$13</f>
        <v>742.82988536066273</v>
      </c>
      <c r="I2548" s="36">
        <f>(Reference!C$12*List!$G2548)+Reference!C$13</f>
        <v>1108.4692774314935</v>
      </c>
      <c r="J2548" s="36">
        <f>(Reference!D$12*List!$G2548)+Reference!D$13</f>
        <v>1326.6890737602384</v>
      </c>
      <c r="K2548" s="36">
        <f>(Reference!E$12*List!$G2548)+Reference!E$13</f>
        <v>1640.9255804736313</v>
      </c>
      <c r="L2548" s="36">
        <f>(Reference!F$12*List!$G2548)+Reference!F$13</f>
        <v>1709.301116656638</v>
      </c>
      <c r="M2548" s="36">
        <f>(Reference!G$12*List!$G2548)+Reference!G$13</f>
        <v>1935.7647719578022</v>
      </c>
      <c r="N2548" s="36">
        <f>(Reference!H$12*List!$G2548)+Reference!H$13</f>
        <v>2009.4745698288448</v>
      </c>
      <c r="O2548" s="36">
        <f>(Reference!I$12*List!$G2548)+Reference!I$13</f>
        <v>2088.5186293879233</v>
      </c>
      <c r="P2548" s="36">
        <f>(Reference!J$12*List!$G2548)+Reference!J$13</f>
        <v>2417.788055403963</v>
      </c>
      <c r="Q2548" s="36">
        <f>(Reference!K$12*List!$G2548)+Reference!K$13</f>
        <v>2494.4074505593899</v>
      </c>
      <c r="R2548" s="36">
        <f>(Reference!L$12*List!$G2548)+Reference!L$13</f>
        <v>2691.2902001359907</v>
      </c>
      <c r="S2548" s="36">
        <f>(Reference!M$12*List!$G2548)+Reference!M$13</f>
        <v>3215.5026442057087</v>
      </c>
      <c r="T2548" s="36">
        <f>(Reference!N$12*List!$G2548)+Reference!N$13</f>
        <v>12970.897405862073</v>
      </c>
      <c r="U2548" s="12">
        <f>(Reference!O$12*List!$G2548)+Reference!O$13</f>
        <v>482.1105713646927</v>
      </c>
      <c r="V2548" s="12">
        <f>(Reference!P$12*List!$G2548)+Reference!P$13</f>
        <v>679.3376232866126</v>
      </c>
      <c r="W2548" s="12">
        <f>(Reference!Q$12*List!$G2548)+Reference!Q$13</f>
        <v>339.6688116433063</v>
      </c>
      <c r="X2548" s="54"/>
      <c r="Y2548" s="1" t="str">
        <f t="shared" si="79"/>
        <v>Carroll County, Tennessee</v>
      </c>
      <c r="Z2548" s="41" t="s">
        <v>172</v>
      </c>
      <c r="AA2548" s="40" t="s">
        <v>2225</v>
      </c>
      <c r="AB2548" s="44" t="s">
        <v>2004</v>
      </c>
      <c r="AC2548" s="63"/>
      <c r="AD2548" s="57">
        <f t="shared" si="78"/>
        <v>0.71300000000000008</v>
      </c>
    </row>
    <row r="2549" spans="1:30" x14ac:dyDescent="0.3">
      <c r="A2549" s="47">
        <v>44090</v>
      </c>
      <c r="B2549" s="28">
        <v>27740</v>
      </c>
      <c r="C2549" s="49" t="s">
        <v>2560</v>
      </c>
      <c r="D2549" s="40" t="s">
        <v>683</v>
      </c>
      <c r="E2549" s="43" t="s">
        <v>2004</v>
      </c>
      <c r="F2549" s="18" t="s">
        <v>6</v>
      </c>
      <c r="G2549" s="10">
        <v>0.70820000000000005</v>
      </c>
      <c r="H2549" s="36">
        <f>(Reference!B$12*List!$G2549)+Reference!B$13</f>
        <v>739.21483951275707</v>
      </c>
      <c r="I2549" s="36">
        <f>(Reference!C$12*List!$G2549)+Reference!C$13</f>
        <v>1103.0748158759191</v>
      </c>
      <c r="J2549" s="36">
        <f>(Reference!D$12*List!$G2549)+Reference!D$13</f>
        <v>1320.2326267027397</v>
      </c>
      <c r="K2549" s="36">
        <f>(Reference!E$12*List!$G2549)+Reference!E$13</f>
        <v>1632.9398742933618</v>
      </c>
      <c r="L2549" s="36">
        <f>(Reference!F$12*List!$G2549)+Reference!F$13</f>
        <v>1700.982655019099</v>
      </c>
      <c r="M2549" s="36">
        <f>(Reference!G$12*List!$G2549)+Reference!G$13</f>
        <v>1926.344205366044</v>
      </c>
      <c r="N2549" s="36">
        <f>(Reference!H$12*List!$G2549)+Reference!H$13</f>
        <v>1999.6952881342143</v>
      </c>
      <c r="O2549" s="36">
        <f>(Reference!I$12*List!$G2549)+Reference!I$13</f>
        <v>2078.354672944818</v>
      </c>
      <c r="P2549" s="36">
        <f>(Reference!J$12*List!$G2549)+Reference!J$13</f>
        <v>2406.0216808368436</v>
      </c>
      <c r="Q2549" s="36">
        <f>(Reference!K$12*List!$G2549)+Reference!K$13</f>
        <v>2482.2682010827052</v>
      </c>
      <c r="R2549" s="36">
        <f>(Reference!L$12*List!$G2549)+Reference!L$13</f>
        <v>2678.1928037397925</v>
      </c>
      <c r="S2549" s="36">
        <f>(Reference!M$12*List!$G2549)+Reference!M$13</f>
        <v>3199.8541226371108</v>
      </c>
      <c r="T2549" s="36">
        <f>(Reference!N$12*List!$G2549)+Reference!N$13</f>
        <v>12907.773412421895</v>
      </c>
      <c r="U2549" s="12">
        <f>(Reference!O$12*List!$G2549)+Reference!O$13</f>
        <v>479.76433859513043</v>
      </c>
      <c r="V2549" s="12">
        <f>(Reference!P$12*List!$G2549)+Reference!P$13</f>
        <v>676.03156802041121</v>
      </c>
      <c r="W2549" s="12">
        <f>(Reference!Q$12*List!$G2549)+Reference!Q$13</f>
        <v>338.01578401020561</v>
      </c>
      <c r="X2549" s="54"/>
      <c r="Y2549" s="1" t="str">
        <f t="shared" si="79"/>
        <v>Carter County, Tennessee</v>
      </c>
      <c r="Z2549" s="40" t="s">
        <v>683</v>
      </c>
      <c r="AA2549" s="40" t="s">
        <v>2225</v>
      </c>
      <c r="AB2549" s="43" t="s">
        <v>2004</v>
      </c>
      <c r="AC2549" s="62"/>
      <c r="AD2549" s="57">
        <f t="shared" si="78"/>
        <v>0.70820000000000005</v>
      </c>
    </row>
    <row r="2550" spans="1:30" x14ac:dyDescent="0.3">
      <c r="A2550" s="47">
        <v>44100</v>
      </c>
      <c r="B2550" s="28">
        <v>34980</v>
      </c>
      <c r="C2550" s="49" t="s">
        <v>2559</v>
      </c>
      <c r="D2550" s="40" t="s">
        <v>684</v>
      </c>
      <c r="E2550" s="43" t="s">
        <v>2004</v>
      </c>
      <c r="F2550" s="18" t="s">
        <v>6</v>
      </c>
      <c r="G2550" s="10">
        <v>0.88919999999999999</v>
      </c>
      <c r="H2550" s="36">
        <f>(Reference!B$12*List!$G2550)+Reference!B$13</f>
        <v>875.53219336086875</v>
      </c>
      <c r="I2550" s="36">
        <f>(Reference!C$12*List!$G2550)+Reference!C$13</f>
        <v>1306.4909703673675</v>
      </c>
      <c r="J2550" s="36">
        <f>(Reference!D$12*List!$G2550)+Reference!D$13</f>
        <v>1563.6944844959146</v>
      </c>
      <c r="K2550" s="36">
        <f>(Reference!E$12*List!$G2550)+Reference!E$13</f>
        <v>1934.0675448410223</v>
      </c>
      <c r="L2550" s="36">
        <f>(Reference!F$12*List!$G2550)+Reference!F$13</f>
        <v>2014.657979267967</v>
      </c>
      <c r="M2550" s="36">
        <f>(Reference!G$12*List!$G2550)+Reference!G$13</f>
        <v>2281.5780705969255</v>
      </c>
      <c r="N2550" s="36">
        <f>(Reference!H$12*List!$G2550)+Reference!H$13</f>
        <v>2368.4557020359016</v>
      </c>
      <c r="O2550" s="36">
        <f>(Reference!I$12*List!$G2550)+Reference!I$13</f>
        <v>2461.6205304869081</v>
      </c>
      <c r="P2550" s="36">
        <f>(Reference!J$12*List!$G2550)+Reference!J$13</f>
        <v>2849.7120551386492</v>
      </c>
      <c r="Q2550" s="36">
        <f>(Reference!K$12*List!$G2550)+Reference!K$13</f>
        <v>2940.0190667660063</v>
      </c>
      <c r="R2550" s="36">
        <f>(Reference!L$12*List!$G2550)+Reference!L$13</f>
        <v>3172.0737928464287</v>
      </c>
      <c r="S2550" s="36">
        <f>(Reference!M$12*List!$G2550)+Reference!M$13</f>
        <v>3789.9337901196709</v>
      </c>
      <c r="T2550" s="36">
        <f>(Reference!N$12*List!$G2550)+Reference!N$13</f>
        <v>15288.073998395183</v>
      </c>
      <c r="U2550" s="12">
        <f>(Reference!O$12*List!$G2550)+Reference!O$13</f>
        <v>568.23686594737524</v>
      </c>
      <c r="V2550" s="12">
        <f>(Reference!P$12*List!$G2550)+Reference!P$13</f>
        <v>800.69740201675609</v>
      </c>
      <c r="W2550" s="12">
        <f>(Reference!Q$12*List!$G2550)+Reference!Q$13</f>
        <v>400.34870100837804</v>
      </c>
      <c r="X2550" s="54"/>
      <c r="Y2550" s="1" t="str">
        <f t="shared" si="79"/>
        <v>Cheatham County, Tennessee</v>
      </c>
      <c r="Z2550" s="40" t="s">
        <v>684</v>
      </c>
      <c r="AA2550" s="40" t="s">
        <v>2225</v>
      </c>
      <c r="AB2550" s="43" t="s">
        <v>2004</v>
      </c>
      <c r="AC2550" s="62"/>
      <c r="AD2550" s="57">
        <f t="shared" si="78"/>
        <v>0.88919999999999999</v>
      </c>
    </row>
    <row r="2551" spans="1:30" x14ac:dyDescent="0.3">
      <c r="A2551" s="47">
        <v>44110</v>
      </c>
      <c r="B2551" s="28">
        <v>27180</v>
      </c>
      <c r="C2551" s="49" t="s">
        <v>2432</v>
      </c>
      <c r="D2551" s="40" t="s">
        <v>581</v>
      </c>
      <c r="E2551" s="43" t="s">
        <v>2004</v>
      </c>
      <c r="F2551" s="18" t="s">
        <v>6</v>
      </c>
      <c r="G2551" s="10">
        <v>0.76780000000000004</v>
      </c>
      <c r="H2551" s="36">
        <f>(Reference!B$12*List!$G2551)+Reference!B$13</f>
        <v>784.10165879091983</v>
      </c>
      <c r="I2551" s="36">
        <f>(Reference!C$12*List!$G2551)+Reference!C$13</f>
        <v>1170.0560468576336</v>
      </c>
      <c r="J2551" s="36">
        <f>(Reference!D$12*List!$G2551)+Reference!D$13</f>
        <v>1400.4001776666803</v>
      </c>
      <c r="K2551" s="36">
        <f>(Reference!E$12*List!$G2551)+Reference!E$13</f>
        <v>1732.0957260317075</v>
      </c>
      <c r="L2551" s="36">
        <f>(Reference!F$12*List!$G2551)+Reference!F$13</f>
        <v>1804.2702203518754</v>
      </c>
      <c r="M2551" s="36">
        <f>(Reference!G$12*List!$G2551)+Reference!G$13</f>
        <v>2043.3162405470414</v>
      </c>
      <c r="N2551" s="36">
        <f>(Reference!H$12*List!$G2551)+Reference!H$13</f>
        <v>2121.1213691758749</v>
      </c>
      <c r="O2551" s="36">
        <f>(Reference!I$12*List!$G2551)+Reference!I$13</f>
        <v>2204.5571321133739</v>
      </c>
      <c r="P2551" s="36">
        <f>(Reference!J$12*List!$G2551)+Reference!J$13</f>
        <v>2552.1208317119135</v>
      </c>
      <c r="Q2551" s="36">
        <f>(Reference!K$12*List!$G2551)+Reference!K$13</f>
        <v>2632.997215418201</v>
      </c>
      <c r="R2551" s="36">
        <f>(Reference!L$12*List!$G2551)+Reference!L$13</f>
        <v>2840.8188089925852</v>
      </c>
      <c r="S2551" s="36">
        <f>(Reference!M$12*List!$G2551)+Reference!M$13</f>
        <v>3394.1565987805393</v>
      </c>
      <c r="T2551" s="36">
        <f>(Reference!N$12*List!$G2551)+Reference!N$13</f>
        <v>13691.562997637408</v>
      </c>
      <c r="U2551" s="12">
        <f>(Reference!O$12*List!$G2551)+Reference!O$13</f>
        <v>508.89672881719554</v>
      </c>
      <c r="V2551" s="12">
        <f>(Reference!P$12*List!$G2551)+Reference!P$13</f>
        <v>717.08175424241199</v>
      </c>
      <c r="W2551" s="12">
        <f>(Reference!Q$12*List!$G2551)+Reference!Q$13</f>
        <v>358.54087712120599</v>
      </c>
      <c r="X2551" s="54"/>
      <c r="Y2551" s="1" t="str">
        <f t="shared" si="79"/>
        <v>Chester County, Tennessee</v>
      </c>
      <c r="Z2551" s="40" t="s">
        <v>581</v>
      </c>
      <c r="AA2551" s="40" t="s">
        <v>2225</v>
      </c>
      <c r="AB2551" s="43" t="s">
        <v>2004</v>
      </c>
      <c r="AC2551" s="62"/>
      <c r="AD2551" s="57">
        <f t="shared" si="78"/>
        <v>0.76780000000000004</v>
      </c>
    </row>
    <row r="2552" spans="1:30" x14ac:dyDescent="0.3">
      <c r="A2552" s="47">
        <v>44120</v>
      </c>
      <c r="B2552" s="19">
        <v>99944</v>
      </c>
      <c r="C2552" s="49" t="s">
        <v>2004</v>
      </c>
      <c r="D2552" s="41" t="s">
        <v>1296</v>
      </c>
      <c r="E2552" s="44" t="s">
        <v>2004</v>
      </c>
      <c r="F2552" s="18" t="s">
        <v>7</v>
      </c>
      <c r="G2552" s="16">
        <v>0.71300000000000008</v>
      </c>
      <c r="H2552" s="36">
        <f>(Reference!B$12*List!$G2552)+Reference!B$13</f>
        <v>742.82988536066273</v>
      </c>
      <c r="I2552" s="36">
        <f>(Reference!C$12*List!$G2552)+Reference!C$13</f>
        <v>1108.4692774314935</v>
      </c>
      <c r="J2552" s="36">
        <f>(Reference!D$12*List!$G2552)+Reference!D$13</f>
        <v>1326.6890737602384</v>
      </c>
      <c r="K2552" s="36">
        <f>(Reference!E$12*List!$G2552)+Reference!E$13</f>
        <v>1640.9255804736313</v>
      </c>
      <c r="L2552" s="36">
        <f>(Reference!F$12*List!$G2552)+Reference!F$13</f>
        <v>1709.301116656638</v>
      </c>
      <c r="M2552" s="36">
        <f>(Reference!G$12*List!$G2552)+Reference!G$13</f>
        <v>1935.7647719578022</v>
      </c>
      <c r="N2552" s="36">
        <f>(Reference!H$12*List!$G2552)+Reference!H$13</f>
        <v>2009.4745698288448</v>
      </c>
      <c r="O2552" s="36">
        <f>(Reference!I$12*List!$G2552)+Reference!I$13</f>
        <v>2088.5186293879233</v>
      </c>
      <c r="P2552" s="36">
        <f>(Reference!J$12*List!$G2552)+Reference!J$13</f>
        <v>2417.788055403963</v>
      </c>
      <c r="Q2552" s="36">
        <f>(Reference!K$12*List!$G2552)+Reference!K$13</f>
        <v>2494.4074505593899</v>
      </c>
      <c r="R2552" s="36">
        <f>(Reference!L$12*List!$G2552)+Reference!L$13</f>
        <v>2691.2902001359907</v>
      </c>
      <c r="S2552" s="36">
        <f>(Reference!M$12*List!$G2552)+Reference!M$13</f>
        <v>3215.5026442057087</v>
      </c>
      <c r="T2552" s="36">
        <f>(Reference!N$12*List!$G2552)+Reference!N$13</f>
        <v>12970.897405862073</v>
      </c>
      <c r="U2552" s="12">
        <f>(Reference!O$12*List!$G2552)+Reference!O$13</f>
        <v>482.1105713646927</v>
      </c>
      <c r="V2552" s="12">
        <f>(Reference!P$12*List!$G2552)+Reference!P$13</f>
        <v>679.3376232866126</v>
      </c>
      <c r="W2552" s="12">
        <f>(Reference!Q$12*List!$G2552)+Reference!Q$13</f>
        <v>339.6688116433063</v>
      </c>
      <c r="X2552" s="54"/>
      <c r="Y2552" s="1" t="str">
        <f t="shared" si="79"/>
        <v>Claiborne County, Tennessee</v>
      </c>
      <c r="Z2552" s="41" t="s">
        <v>1296</v>
      </c>
      <c r="AA2552" s="40" t="s">
        <v>2225</v>
      </c>
      <c r="AB2552" s="44" t="s">
        <v>2004</v>
      </c>
      <c r="AC2552" s="63"/>
      <c r="AD2552" s="57">
        <f t="shared" si="78"/>
        <v>0.71300000000000008</v>
      </c>
    </row>
    <row r="2553" spans="1:30" x14ac:dyDescent="0.3">
      <c r="A2553" s="47">
        <v>44130</v>
      </c>
      <c r="B2553" s="19">
        <v>99944</v>
      </c>
      <c r="C2553" s="49" t="s">
        <v>2004</v>
      </c>
      <c r="D2553" s="41" t="s">
        <v>135</v>
      </c>
      <c r="E2553" s="44" t="s">
        <v>2004</v>
      </c>
      <c r="F2553" s="18" t="s">
        <v>7</v>
      </c>
      <c r="G2553" s="16">
        <v>0.71300000000000008</v>
      </c>
      <c r="H2553" s="36">
        <f>(Reference!B$12*List!$G2553)+Reference!B$13</f>
        <v>742.82988536066273</v>
      </c>
      <c r="I2553" s="36">
        <f>(Reference!C$12*List!$G2553)+Reference!C$13</f>
        <v>1108.4692774314935</v>
      </c>
      <c r="J2553" s="36">
        <f>(Reference!D$12*List!$G2553)+Reference!D$13</f>
        <v>1326.6890737602384</v>
      </c>
      <c r="K2553" s="36">
        <f>(Reference!E$12*List!$G2553)+Reference!E$13</f>
        <v>1640.9255804736313</v>
      </c>
      <c r="L2553" s="36">
        <f>(Reference!F$12*List!$G2553)+Reference!F$13</f>
        <v>1709.301116656638</v>
      </c>
      <c r="M2553" s="36">
        <f>(Reference!G$12*List!$G2553)+Reference!G$13</f>
        <v>1935.7647719578022</v>
      </c>
      <c r="N2553" s="36">
        <f>(Reference!H$12*List!$G2553)+Reference!H$13</f>
        <v>2009.4745698288448</v>
      </c>
      <c r="O2553" s="36">
        <f>(Reference!I$12*List!$G2553)+Reference!I$13</f>
        <v>2088.5186293879233</v>
      </c>
      <c r="P2553" s="36">
        <f>(Reference!J$12*List!$G2553)+Reference!J$13</f>
        <v>2417.788055403963</v>
      </c>
      <c r="Q2553" s="36">
        <f>(Reference!K$12*List!$G2553)+Reference!K$13</f>
        <v>2494.4074505593899</v>
      </c>
      <c r="R2553" s="36">
        <f>(Reference!L$12*List!$G2553)+Reference!L$13</f>
        <v>2691.2902001359907</v>
      </c>
      <c r="S2553" s="36">
        <f>(Reference!M$12*List!$G2553)+Reference!M$13</f>
        <v>3215.5026442057087</v>
      </c>
      <c r="T2553" s="36">
        <f>(Reference!N$12*List!$G2553)+Reference!N$13</f>
        <v>12970.897405862073</v>
      </c>
      <c r="U2553" s="12">
        <f>(Reference!O$12*List!$G2553)+Reference!O$13</f>
        <v>482.1105713646927</v>
      </c>
      <c r="V2553" s="12">
        <f>(Reference!P$12*List!$G2553)+Reference!P$13</f>
        <v>679.3376232866126</v>
      </c>
      <c r="W2553" s="12">
        <f>(Reference!Q$12*List!$G2553)+Reference!Q$13</f>
        <v>339.6688116433063</v>
      </c>
      <c r="X2553" s="54"/>
      <c r="Y2553" s="1" t="str">
        <f t="shared" si="79"/>
        <v>Clay County, Tennessee</v>
      </c>
      <c r="Z2553" s="41" t="s">
        <v>135</v>
      </c>
      <c r="AA2553" s="40" t="s">
        <v>2225</v>
      </c>
      <c r="AB2553" s="44" t="s">
        <v>2004</v>
      </c>
      <c r="AC2553" s="63"/>
      <c r="AD2553" s="57">
        <f t="shared" si="78"/>
        <v>0.71300000000000008</v>
      </c>
    </row>
    <row r="2554" spans="1:30" x14ac:dyDescent="0.3">
      <c r="A2554" s="47">
        <v>44140</v>
      </c>
      <c r="B2554" s="19">
        <v>99944</v>
      </c>
      <c r="C2554" s="49" t="s">
        <v>2004</v>
      </c>
      <c r="D2554" s="41" t="s">
        <v>1754</v>
      </c>
      <c r="E2554" s="44" t="s">
        <v>2004</v>
      </c>
      <c r="F2554" s="18" t="s">
        <v>7</v>
      </c>
      <c r="G2554" s="16">
        <v>0.71300000000000008</v>
      </c>
      <c r="H2554" s="36">
        <f>(Reference!B$12*List!$G2554)+Reference!B$13</f>
        <v>742.82988536066273</v>
      </c>
      <c r="I2554" s="36">
        <f>(Reference!C$12*List!$G2554)+Reference!C$13</f>
        <v>1108.4692774314935</v>
      </c>
      <c r="J2554" s="36">
        <f>(Reference!D$12*List!$G2554)+Reference!D$13</f>
        <v>1326.6890737602384</v>
      </c>
      <c r="K2554" s="36">
        <f>(Reference!E$12*List!$G2554)+Reference!E$13</f>
        <v>1640.9255804736313</v>
      </c>
      <c r="L2554" s="36">
        <f>(Reference!F$12*List!$G2554)+Reference!F$13</f>
        <v>1709.301116656638</v>
      </c>
      <c r="M2554" s="36">
        <f>(Reference!G$12*List!$G2554)+Reference!G$13</f>
        <v>1935.7647719578022</v>
      </c>
      <c r="N2554" s="36">
        <f>(Reference!H$12*List!$G2554)+Reference!H$13</f>
        <v>2009.4745698288448</v>
      </c>
      <c r="O2554" s="36">
        <f>(Reference!I$12*List!$G2554)+Reference!I$13</f>
        <v>2088.5186293879233</v>
      </c>
      <c r="P2554" s="36">
        <f>(Reference!J$12*List!$G2554)+Reference!J$13</f>
        <v>2417.788055403963</v>
      </c>
      <c r="Q2554" s="36">
        <f>(Reference!K$12*List!$G2554)+Reference!K$13</f>
        <v>2494.4074505593899</v>
      </c>
      <c r="R2554" s="36">
        <f>(Reference!L$12*List!$G2554)+Reference!L$13</f>
        <v>2691.2902001359907</v>
      </c>
      <c r="S2554" s="36">
        <f>(Reference!M$12*List!$G2554)+Reference!M$13</f>
        <v>3215.5026442057087</v>
      </c>
      <c r="T2554" s="36">
        <f>(Reference!N$12*List!$G2554)+Reference!N$13</f>
        <v>12970.897405862073</v>
      </c>
      <c r="U2554" s="12">
        <f>(Reference!O$12*List!$G2554)+Reference!O$13</f>
        <v>482.1105713646927</v>
      </c>
      <c r="V2554" s="12">
        <f>(Reference!P$12*List!$G2554)+Reference!P$13</f>
        <v>679.3376232866126</v>
      </c>
      <c r="W2554" s="12">
        <f>(Reference!Q$12*List!$G2554)+Reference!Q$13</f>
        <v>339.6688116433063</v>
      </c>
      <c r="X2554" s="54"/>
      <c r="Y2554" s="1" t="str">
        <f t="shared" si="79"/>
        <v>Cocke County, Tennessee</v>
      </c>
      <c r="Z2554" s="41" t="s">
        <v>1754</v>
      </c>
      <c r="AA2554" s="40" t="s">
        <v>2225</v>
      </c>
      <c r="AB2554" s="44" t="s">
        <v>2004</v>
      </c>
      <c r="AC2554" s="63"/>
      <c r="AD2554" s="57">
        <f t="shared" si="78"/>
        <v>0.71300000000000008</v>
      </c>
    </row>
    <row r="2555" spans="1:30" x14ac:dyDescent="0.3">
      <c r="A2555" s="47">
        <v>44150</v>
      </c>
      <c r="B2555" s="19">
        <v>99944</v>
      </c>
      <c r="C2555" s="49" t="s">
        <v>2004</v>
      </c>
      <c r="D2555" s="41" t="s">
        <v>930</v>
      </c>
      <c r="E2555" s="44" t="s">
        <v>2004</v>
      </c>
      <c r="F2555" s="18" t="s">
        <v>7</v>
      </c>
      <c r="G2555" s="16">
        <v>0.71300000000000008</v>
      </c>
      <c r="H2555" s="36">
        <f>(Reference!B$12*List!$G2555)+Reference!B$13</f>
        <v>742.82988536066273</v>
      </c>
      <c r="I2555" s="36">
        <f>(Reference!C$12*List!$G2555)+Reference!C$13</f>
        <v>1108.4692774314935</v>
      </c>
      <c r="J2555" s="36">
        <f>(Reference!D$12*List!$G2555)+Reference!D$13</f>
        <v>1326.6890737602384</v>
      </c>
      <c r="K2555" s="36">
        <f>(Reference!E$12*List!$G2555)+Reference!E$13</f>
        <v>1640.9255804736313</v>
      </c>
      <c r="L2555" s="36">
        <f>(Reference!F$12*List!$G2555)+Reference!F$13</f>
        <v>1709.301116656638</v>
      </c>
      <c r="M2555" s="36">
        <f>(Reference!G$12*List!$G2555)+Reference!G$13</f>
        <v>1935.7647719578022</v>
      </c>
      <c r="N2555" s="36">
        <f>(Reference!H$12*List!$G2555)+Reference!H$13</f>
        <v>2009.4745698288448</v>
      </c>
      <c r="O2555" s="36">
        <f>(Reference!I$12*List!$G2555)+Reference!I$13</f>
        <v>2088.5186293879233</v>
      </c>
      <c r="P2555" s="36">
        <f>(Reference!J$12*List!$G2555)+Reference!J$13</f>
        <v>2417.788055403963</v>
      </c>
      <c r="Q2555" s="36">
        <f>(Reference!K$12*List!$G2555)+Reference!K$13</f>
        <v>2494.4074505593899</v>
      </c>
      <c r="R2555" s="36">
        <f>(Reference!L$12*List!$G2555)+Reference!L$13</f>
        <v>2691.2902001359907</v>
      </c>
      <c r="S2555" s="36">
        <f>(Reference!M$12*List!$G2555)+Reference!M$13</f>
        <v>3215.5026442057087</v>
      </c>
      <c r="T2555" s="36">
        <f>(Reference!N$12*List!$G2555)+Reference!N$13</f>
        <v>12970.897405862073</v>
      </c>
      <c r="U2555" s="12">
        <f>(Reference!O$12*List!$G2555)+Reference!O$13</f>
        <v>482.1105713646927</v>
      </c>
      <c r="V2555" s="12">
        <f>(Reference!P$12*List!$G2555)+Reference!P$13</f>
        <v>679.3376232866126</v>
      </c>
      <c r="W2555" s="12">
        <f>(Reference!Q$12*List!$G2555)+Reference!Q$13</f>
        <v>339.6688116433063</v>
      </c>
      <c r="X2555" s="54"/>
      <c r="Y2555" s="1" t="str">
        <f t="shared" si="79"/>
        <v>Coffee County, Tennessee</v>
      </c>
      <c r="Z2555" s="41" t="s">
        <v>930</v>
      </c>
      <c r="AA2555" s="40" t="s">
        <v>2225</v>
      </c>
      <c r="AB2555" s="44" t="s">
        <v>2004</v>
      </c>
      <c r="AC2555" s="63"/>
      <c r="AD2555" s="57">
        <f t="shared" si="78"/>
        <v>0.71300000000000008</v>
      </c>
    </row>
    <row r="2556" spans="1:30" x14ac:dyDescent="0.3">
      <c r="A2556" s="47">
        <v>44160</v>
      </c>
      <c r="B2556" s="28">
        <v>27180</v>
      </c>
      <c r="C2556" s="49" t="s">
        <v>2432</v>
      </c>
      <c r="D2556" s="40" t="s">
        <v>906</v>
      </c>
      <c r="E2556" s="43" t="s">
        <v>2004</v>
      </c>
      <c r="F2556" s="18" t="s">
        <v>6</v>
      </c>
      <c r="G2556" s="10">
        <v>0.76780000000000004</v>
      </c>
      <c r="H2556" s="36">
        <f>(Reference!B$12*List!$G2556)+Reference!B$13</f>
        <v>784.10165879091983</v>
      </c>
      <c r="I2556" s="36">
        <f>(Reference!C$12*List!$G2556)+Reference!C$13</f>
        <v>1170.0560468576336</v>
      </c>
      <c r="J2556" s="36">
        <f>(Reference!D$12*List!$G2556)+Reference!D$13</f>
        <v>1400.4001776666803</v>
      </c>
      <c r="K2556" s="36">
        <f>(Reference!E$12*List!$G2556)+Reference!E$13</f>
        <v>1732.0957260317075</v>
      </c>
      <c r="L2556" s="36">
        <f>(Reference!F$12*List!$G2556)+Reference!F$13</f>
        <v>1804.2702203518754</v>
      </c>
      <c r="M2556" s="36">
        <f>(Reference!G$12*List!$G2556)+Reference!G$13</f>
        <v>2043.3162405470414</v>
      </c>
      <c r="N2556" s="36">
        <f>(Reference!H$12*List!$G2556)+Reference!H$13</f>
        <v>2121.1213691758749</v>
      </c>
      <c r="O2556" s="36">
        <f>(Reference!I$12*List!$G2556)+Reference!I$13</f>
        <v>2204.5571321133739</v>
      </c>
      <c r="P2556" s="36">
        <f>(Reference!J$12*List!$G2556)+Reference!J$13</f>
        <v>2552.1208317119135</v>
      </c>
      <c r="Q2556" s="36">
        <f>(Reference!K$12*List!$G2556)+Reference!K$13</f>
        <v>2632.997215418201</v>
      </c>
      <c r="R2556" s="36">
        <f>(Reference!L$12*List!$G2556)+Reference!L$13</f>
        <v>2840.8188089925852</v>
      </c>
      <c r="S2556" s="36">
        <f>(Reference!M$12*List!$G2556)+Reference!M$13</f>
        <v>3394.1565987805393</v>
      </c>
      <c r="T2556" s="36">
        <f>(Reference!N$12*List!$G2556)+Reference!N$13</f>
        <v>13691.562997637408</v>
      </c>
      <c r="U2556" s="12">
        <f>(Reference!O$12*List!$G2556)+Reference!O$13</f>
        <v>508.89672881719554</v>
      </c>
      <c r="V2556" s="12">
        <f>(Reference!P$12*List!$G2556)+Reference!P$13</f>
        <v>717.08175424241199</v>
      </c>
      <c r="W2556" s="12">
        <f>(Reference!Q$12*List!$G2556)+Reference!Q$13</f>
        <v>358.54087712120599</v>
      </c>
      <c r="X2556" s="54"/>
      <c r="Y2556" s="1" t="str">
        <f t="shared" si="79"/>
        <v>Crockett County, Tennessee</v>
      </c>
      <c r="Z2556" s="40" t="s">
        <v>906</v>
      </c>
      <c r="AA2556" s="40" t="s">
        <v>2225</v>
      </c>
      <c r="AB2556" s="43" t="s">
        <v>2004</v>
      </c>
      <c r="AC2556" s="62"/>
      <c r="AD2556" s="57">
        <f t="shared" si="78"/>
        <v>0.76780000000000004</v>
      </c>
    </row>
    <row r="2557" spans="1:30" x14ac:dyDescent="0.3">
      <c r="A2557" s="47">
        <v>44170</v>
      </c>
      <c r="B2557" s="19">
        <v>99944</v>
      </c>
      <c r="C2557" s="49" t="s">
        <v>2004</v>
      </c>
      <c r="D2557" s="41" t="s">
        <v>369</v>
      </c>
      <c r="E2557" s="44" t="s">
        <v>2004</v>
      </c>
      <c r="F2557" s="18" t="s">
        <v>7</v>
      </c>
      <c r="G2557" s="16">
        <v>0.71300000000000008</v>
      </c>
      <c r="H2557" s="36">
        <f>(Reference!B$12*List!$G2557)+Reference!B$13</f>
        <v>742.82988536066273</v>
      </c>
      <c r="I2557" s="36">
        <f>(Reference!C$12*List!$G2557)+Reference!C$13</f>
        <v>1108.4692774314935</v>
      </c>
      <c r="J2557" s="36">
        <f>(Reference!D$12*List!$G2557)+Reference!D$13</f>
        <v>1326.6890737602384</v>
      </c>
      <c r="K2557" s="36">
        <f>(Reference!E$12*List!$G2557)+Reference!E$13</f>
        <v>1640.9255804736313</v>
      </c>
      <c r="L2557" s="36">
        <f>(Reference!F$12*List!$G2557)+Reference!F$13</f>
        <v>1709.301116656638</v>
      </c>
      <c r="M2557" s="36">
        <f>(Reference!G$12*List!$G2557)+Reference!G$13</f>
        <v>1935.7647719578022</v>
      </c>
      <c r="N2557" s="36">
        <f>(Reference!H$12*List!$G2557)+Reference!H$13</f>
        <v>2009.4745698288448</v>
      </c>
      <c r="O2557" s="36">
        <f>(Reference!I$12*List!$G2557)+Reference!I$13</f>
        <v>2088.5186293879233</v>
      </c>
      <c r="P2557" s="36">
        <f>(Reference!J$12*List!$G2557)+Reference!J$13</f>
        <v>2417.788055403963</v>
      </c>
      <c r="Q2557" s="36">
        <f>(Reference!K$12*List!$G2557)+Reference!K$13</f>
        <v>2494.4074505593899</v>
      </c>
      <c r="R2557" s="36">
        <f>(Reference!L$12*List!$G2557)+Reference!L$13</f>
        <v>2691.2902001359907</v>
      </c>
      <c r="S2557" s="36">
        <f>(Reference!M$12*List!$G2557)+Reference!M$13</f>
        <v>3215.5026442057087</v>
      </c>
      <c r="T2557" s="36">
        <f>(Reference!N$12*List!$G2557)+Reference!N$13</f>
        <v>12970.897405862073</v>
      </c>
      <c r="U2557" s="12">
        <f>(Reference!O$12*List!$G2557)+Reference!O$13</f>
        <v>482.1105713646927</v>
      </c>
      <c r="V2557" s="12">
        <f>(Reference!P$12*List!$G2557)+Reference!P$13</f>
        <v>679.3376232866126</v>
      </c>
      <c r="W2557" s="12">
        <f>(Reference!Q$12*List!$G2557)+Reference!Q$13</f>
        <v>339.6688116433063</v>
      </c>
      <c r="X2557" s="54"/>
      <c r="Y2557" s="1" t="str">
        <f t="shared" si="79"/>
        <v>Cumberland County, Tennessee</v>
      </c>
      <c r="Z2557" s="41" t="s">
        <v>369</v>
      </c>
      <c r="AA2557" s="40" t="s">
        <v>2225</v>
      </c>
      <c r="AB2557" s="44" t="s">
        <v>2004</v>
      </c>
      <c r="AC2557" s="63"/>
      <c r="AD2557" s="57">
        <f t="shared" si="78"/>
        <v>0.71300000000000008</v>
      </c>
    </row>
    <row r="2558" spans="1:30" x14ac:dyDescent="0.3">
      <c r="A2558" s="47">
        <v>44180</v>
      </c>
      <c r="B2558" s="28">
        <v>34980</v>
      </c>
      <c r="C2558" s="49" t="s">
        <v>2559</v>
      </c>
      <c r="D2558" s="40" t="s">
        <v>685</v>
      </c>
      <c r="E2558" s="43" t="s">
        <v>2004</v>
      </c>
      <c r="F2558" s="18" t="s">
        <v>6</v>
      </c>
      <c r="G2558" s="10">
        <v>0.88919999999999999</v>
      </c>
      <c r="H2558" s="36">
        <f>(Reference!B$12*List!$G2558)+Reference!B$13</f>
        <v>875.53219336086875</v>
      </c>
      <c r="I2558" s="36">
        <f>(Reference!C$12*List!$G2558)+Reference!C$13</f>
        <v>1306.4909703673675</v>
      </c>
      <c r="J2558" s="36">
        <f>(Reference!D$12*List!$G2558)+Reference!D$13</f>
        <v>1563.6944844959146</v>
      </c>
      <c r="K2558" s="36">
        <f>(Reference!E$12*List!$G2558)+Reference!E$13</f>
        <v>1934.0675448410223</v>
      </c>
      <c r="L2558" s="36">
        <f>(Reference!F$12*List!$G2558)+Reference!F$13</f>
        <v>2014.657979267967</v>
      </c>
      <c r="M2558" s="36">
        <f>(Reference!G$12*List!$G2558)+Reference!G$13</f>
        <v>2281.5780705969255</v>
      </c>
      <c r="N2558" s="36">
        <f>(Reference!H$12*List!$G2558)+Reference!H$13</f>
        <v>2368.4557020359016</v>
      </c>
      <c r="O2558" s="36">
        <f>(Reference!I$12*List!$G2558)+Reference!I$13</f>
        <v>2461.6205304869081</v>
      </c>
      <c r="P2558" s="36">
        <f>(Reference!J$12*List!$G2558)+Reference!J$13</f>
        <v>2849.7120551386492</v>
      </c>
      <c r="Q2558" s="36">
        <f>(Reference!K$12*List!$G2558)+Reference!K$13</f>
        <v>2940.0190667660063</v>
      </c>
      <c r="R2558" s="36">
        <f>(Reference!L$12*List!$G2558)+Reference!L$13</f>
        <v>3172.0737928464287</v>
      </c>
      <c r="S2558" s="36">
        <f>(Reference!M$12*List!$G2558)+Reference!M$13</f>
        <v>3789.9337901196709</v>
      </c>
      <c r="T2558" s="36">
        <f>(Reference!N$12*List!$G2558)+Reference!N$13</f>
        <v>15288.073998395183</v>
      </c>
      <c r="U2558" s="12">
        <f>(Reference!O$12*List!$G2558)+Reference!O$13</f>
        <v>568.23686594737524</v>
      </c>
      <c r="V2558" s="12">
        <f>(Reference!P$12*List!$G2558)+Reference!P$13</f>
        <v>800.69740201675609</v>
      </c>
      <c r="W2558" s="12">
        <f>(Reference!Q$12*List!$G2558)+Reference!Q$13</f>
        <v>400.34870100837804</v>
      </c>
      <c r="X2558" s="54"/>
      <c r="Y2558" s="1" t="str">
        <f t="shared" si="79"/>
        <v>Davidson County, Tennessee</v>
      </c>
      <c r="Z2558" s="40" t="s">
        <v>685</v>
      </c>
      <c r="AA2558" s="40" t="s">
        <v>2225</v>
      </c>
      <c r="AB2558" s="43" t="s">
        <v>2004</v>
      </c>
      <c r="AC2558" s="62"/>
      <c r="AD2558" s="57">
        <f t="shared" si="78"/>
        <v>0.88919999999999999</v>
      </c>
    </row>
    <row r="2559" spans="1:30" x14ac:dyDescent="0.3">
      <c r="A2559" s="47">
        <v>44200</v>
      </c>
      <c r="B2559" s="19">
        <v>99944</v>
      </c>
      <c r="C2559" s="49" t="s">
        <v>2004</v>
      </c>
      <c r="D2559" s="41" t="s">
        <v>184</v>
      </c>
      <c r="E2559" s="44" t="s">
        <v>2004</v>
      </c>
      <c r="F2559" s="18" t="s">
        <v>7</v>
      </c>
      <c r="G2559" s="16">
        <v>0.71300000000000008</v>
      </c>
      <c r="H2559" s="36">
        <f>(Reference!B$12*List!$G2559)+Reference!B$13</f>
        <v>742.82988536066273</v>
      </c>
      <c r="I2559" s="36">
        <f>(Reference!C$12*List!$G2559)+Reference!C$13</f>
        <v>1108.4692774314935</v>
      </c>
      <c r="J2559" s="36">
        <f>(Reference!D$12*List!$G2559)+Reference!D$13</f>
        <v>1326.6890737602384</v>
      </c>
      <c r="K2559" s="36">
        <f>(Reference!E$12*List!$G2559)+Reference!E$13</f>
        <v>1640.9255804736313</v>
      </c>
      <c r="L2559" s="36">
        <f>(Reference!F$12*List!$G2559)+Reference!F$13</f>
        <v>1709.301116656638</v>
      </c>
      <c r="M2559" s="36">
        <f>(Reference!G$12*List!$G2559)+Reference!G$13</f>
        <v>1935.7647719578022</v>
      </c>
      <c r="N2559" s="36">
        <f>(Reference!H$12*List!$G2559)+Reference!H$13</f>
        <v>2009.4745698288448</v>
      </c>
      <c r="O2559" s="36">
        <f>(Reference!I$12*List!$G2559)+Reference!I$13</f>
        <v>2088.5186293879233</v>
      </c>
      <c r="P2559" s="36">
        <f>(Reference!J$12*List!$G2559)+Reference!J$13</f>
        <v>2417.788055403963</v>
      </c>
      <c r="Q2559" s="36">
        <f>(Reference!K$12*List!$G2559)+Reference!K$13</f>
        <v>2494.4074505593899</v>
      </c>
      <c r="R2559" s="36">
        <f>(Reference!L$12*List!$G2559)+Reference!L$13</f>
        <v>2691.2902001359907</v>
      </c>
      <c r="S2559" s="36">
        <f>(Reference!M$12*List!$G2559)+Reference!M$13</f>
        <v>3215.5026442057087</v>
      </c>
      <c r="T2559" s="36">
        <f>(Reference!N$12*List!$G2559)+Reference!N$13</f>
        <v>12970.897405862073</v>
      </c>
      <c r="U2559" s="12">
        <f>(Reference!O$12*List!$G2559)+Reference!O$13</f>
        <v>482.1105713646927</v>
      </c>
      <c r="V2559" s="12">
        <f>(Reference!P$12*List!$G2559)+Reference!P$13</f>
        <v>679.3376232866126</v>
      </c>
      <c r="W2559" s="12">
        <f>(Reference!Q$12*List!$G2559)+Reference!Q$13</f>
        <v>339.6688116433063</v>
      </c>
      <c r="X2559" s="54"/>
      <c r="Y2559" s="1" t="str">
        <f t="shared" si="79"/>
        <v>De Kalb County, Tennessee</v>
      </c>
      <c r="Z2559" s="41" t="s">
        <v>184</v>
      </c>
      <c r="AA2559" s="40" t="s">
        <v>2225</v>
      </c>
      <c r="AB2559" s="44" t="s">
        <v>2004</v>
      </c>
      <c r="AC2559" s="63"/>
      <c r="AD2559" s="57">
        <f t="shared" si="78"/>
        <v>0.71300000000000008</v>
      </c>
    </row>
    <row r="2560" spans="1:30" x14ac:dyDescent="0.3">
      <c r="A2560" s="47">
        <v>44190</v>
      </c>
      <c r="B2560" s="19">
        <v>99944</v>
      </c>
      <c r="C2560" s="49" t="s">
        <v>2004</v>
      </c>
      <c r="D2560" s="41" t="s">
        <v>1074</v>
      </c>
      <c r="E2560" s="44" t="s">
        <v>2004</v>
      </c>
      <c r="F2560" s="18" t="s">
        <v>7</v>
      </c>
      <c r="G2560" s="16">
        <v>0.71300000000000008</v>
      </c>
      <c r="H2560" s="36">
        <f>(Reference!B$12*List!$G2560)+Reference!B$13</f>
        <v>742.82988536066273</v>
      </c>
      <c r="I2560" s="36">
        <f>(Reference!C$12*List!$G2560)+Reference!C$13</f>
        <v>1108.4692774314935</v>
      </c>
      <c r="J2560" s="36">
        <f>(Reference!D$12*List!$G2560)+Reference!D$13</f>
        <v>1326.6890737602384</v>
      </c>
      <c r="K2560" s="36">
        <f>(Reference!E$12*List!$G2560)+Reference!E$13</f>
        <v>1640.9255804736313</v>
      </c>
      <c r="L2560" s="36">
        <f>(Reference!F$12*List!$G2560)+Reference!F$13</f>
        <v>1709.301116656638</v>
      </c>
      <c r="M2560" s="36">
        <f>(Reference!G$12*List!$G2560)+Reference!G$13</f>
        <v>1935.7647719578022</v>
      </c>
      <c r="N2560" s="36">
        <f>(Reference!H$12*List!$G2560)+Reference!H$13</f>
        <v>2009.4745698288448</v>
      </c>
      <c r="O2560" s="36">
        <f>(Reference!I$12*List!$G2560)+Reference!I$13</f>
        <v>2088.5186293879233</v>
      </c>
      <c r="P2560" s="36">
        <f>(Reference!J$12*List!$G2560)+Reference!J$13</f>
        <v>2417.788055403963</v>
      </c>
      <c r="Q2560" s="36">
        <f>(Reference!K$12*List!$G2560)+Reference!K$13</f>
        <v>2494.4074505593899</v>
      </c>
      <c r="R2560" s="36">
        <f>(Reference!L$12*List!$G2560)+Reference!L$13</f>
        <v>2691.2902001359907</v>
      </c>
      <c r="S2560" s="36">
        <f>(Reference!M$12*List!$G2560)+Reference!M$13</f>
        <v>3215.5026442057087</v>
      </c>
      <c r="T2560" s="36">
        <f>(Reference!N$12*List!$G2560)+Reference!N$13</f>
        <v>12970.897405862073</v>
      </c>
      <c r="U2560" s="12">
        <f>(Reference!O$12*List!$G2560)+Reference!O$13</f>
        <v>482.1105713646927</v>
      </c>
      <c r="V2560" s="12">
        <f>(Reference!P$12*List!$G2560)+Reference!P$13</f>
        <v>679.3376232866126</v>
      </c>
      <c r="W2560" s="12">
        <f>(Reference!Q$12*List!$G2560)+Reference!Q$13</f>
        <v>339.6688116433063</v>
      </c>
      <c r="X2560" s="54"/>
      <c r="Y2560" s="1" t="str">
        <f t="shared" si="79"/>
        <v>Decatur County, Tennessee</v>
      </c>
      <c r="Z2560" s="41" t="s">
        <v>1074</v>
      </c>
      <c r="AA2560" s="40" t="s">
        <v>2225</v>
      </c>
      <c r="AB2560" s="44" t="s">
        <v>2004</v>
      </c>
      <c r="AC2560" s="63"/>
      <c r="AD2560" s="57">
        <f t="shared" si="78"/>
        <v>0.71300000000000008</v>
      </c>
    </row>
    <row r="2561" spans="1:30" x14ac:dyDescent="0.3">
      <c r="A2561" s="47">
        <v>44210</v>
      </c>
      <c r="B2561" s="28">
        <v>34980</v>
      </c>
      <c r="C2561" s="49" t="s">
        <v>2559</v>
      </c>
      <c r="D2561" s="40" t="s">
        <v>686</v>
      </c>
      <c r="E2561" s="43" t="s">
        <v>2004</v>
      </c>
      <c r="F2561" s="18" t="s">
        <v>6</v>
      </c>
      <c r="G2561" s="10">
        <v>0.88919999999999999</v>
      </c>
      <c r="H2561" s="36">
        <f>(Reference!B$12*List!$G2561)+Reference!B$13</f>
        <v>875.53219336086875</v>
      </c>
      <c r="I2561" s="36">
        <f>(Reference!C$12*List!$G2561)+Reference!C$13</f>
        <v>1306.4909703673675</v>
      </c>
      <c r="J2561" s="36">
        <f>(Reference!D$12*List!$G2561)+Reference!D$13</f>
        <v>1563.6944844959146</v>
      </c>
      <c r="K2561" s="36">
        <f>(Reference!E$12*List!$G2561)+Reference!E$13</f>
        <v>1934.0675448410223</v>
      </c>
      <c r="L2561" s="36">
        <f>(Reference!F$12*List!$G2561)+Reference!F$13</f>
        <v>2014.657979267967</v>
      </c>
      <c r="M2561" s="36">
        <f>(Reference!G$12*List!$G2561)+Reference!G$13</f>
        <v>2281.5780705969255</v>
      </c>
      <c r="N2561" s="36">
        <f>(Reference!H$12*List!$G2561)+Reference!H$13</f>
        <v>2368.4557020359016</v>
      </c>
      <c r="O2561" s="36">
        <f>(Reference!I$12*List!$G2561)+Reference!I$13</f>
        <v>2461.6205304869081</v>
      </c>
      <c r="P2561" s="36">
        <f>(Reference!J$12*List!$G2561)+Reference!J$13</f>
        <v>2849.7120551386492</v>
      </c>
      <c r="Q2561" s="36">
        <f>(Reference!K$12*List!$G2561)+Reference!K$13</f>
        <v>2940.0190667660063</v>
      </c>
      <c r="R2561" s="36">
        <f>(Reference!L$12*List!$G2561)+Reference!L$13</f>
        <v>3172.0737928464287</v>
      </c>
      <c r="S2561" s="36">
        <f>(Reference!M$12*List!$G2561)+Reference!M$13</f>
        <v>3789.9337901196709</v>
      </c>
      <c r="T2561" s="36">
        <f>(Reference!N$12*List!$G2561)+Reference!N$13</f>
        <v>15288.073998395183</v>
      </c>
      <c r="U2561" s="12">
        <f>(Reference!O$12*List!$G2561)+Reference!O$13</f>
        <v>568.23686594737524</v>
      </c>
      <c r="V2561" s="12">
        <f>(Reference!P$12*List!$G2561)+Reference!P$13</f>
        <v>800.69740201675609</v>
      </c>
      <c r="W2561" s="12">
        <f>(Reference!Q$12*List!$G2561)+Reference!Q$13</f>
        <v>400.34870100837804</v>
      </c>
      <c r="X2561" s="54"/>
      <c r="Y2561" s="1" t="str">
        <f t="shared" si="79"/>
        <v>Dickson County, Tennessee</v>
      </c>
      <c r="Z2561" s="40" t="s">
        <v>686</v>
      </c>
      <c r="AA2561" s="40" t="s">
        <v>2225</v>
      </c>
      <c r="AB2561" s="43" t="s">
        <v>2004</v>
      </c>
      <c r="AC2561" s="62"/>
      <c r="AD2561" s="57">
        <f t="shared" si="78"/>
        <v>0.88919999999999999</v>
      </c>
    </row>
    <row r="2562" spans="1:30" x14ac:dyDescent="0.3">
      <c r="A2562" s="47">
        <v>44220</v>
      </c>
      <c r="B2562" s="19">
        <v>99944</v>
      </c>
      <c r="C2562" s="49" t="s">
        <v>2004</v>
      </c>
      <c r="D2562" s="41" t="s">
        <v>1755</v>
      </c>
      <c r="E2562" s="44" t="s">
        <v>2004</v>
      </c>
      <c r="F2562" s="18" t="s">
        <v>7</v>
      </c>
      <c r="G2562" s="16">
        <v>0.71300000000000008</v>
      </c>
      <c r="H2562" s="36">
        <f>(Reference!B$12*List!$G2562)+Reference!B$13</f>
        <v>742.82988536066273</v>
      </c>
      <c r="I2562" s="36">
        <f>(Reference!C$12*List!$G2562)+Reference!C$13</f>
        <v>1108.4692774314935</v>
      </c>
      <c r="J2562" s="36">
        <f>(Reference!D$12*List!$G2562)+Reference!D$13</f>
        <v>1326.6890737602384</v>
      </c>
      <c r="K2562" s="36">
        <f>(Reference!E$12*List!$G2562)+Reference!E$13</f>
        <v>1640.9255804736313</v>
      </c>
      <c r="L2562" s="36">
        <f>(Reference!F$12*List!$G2562)+Reference!F$13</f>
        <v>1709.301116656638</v>
      </c>
      <c r="M2562" s="36">
        <f>(Reference!G$12*List!$G2562)+Reference!G$13</f>
        <v>1935.7647719578022</v>
      </c>
      <c r="N2562" s="36">
        <f>(Reference!H$12*List!$G2562)+Reference!H$13</f>
        <v>2009.4745698288448</v>
      </c>
      <c r="O2562" s="36">
        <f>(Reference!I$12*List!$G2562)+Reference!I$13</f>
        <v>2088.5186293879233</v>
      </c>
      <c r="P2562" s="36">
        <f>(Reference!J$12*List!$G2562)+Reference!J$13</f>
        <v>2417.788055403963</v>
      </c>
      <c r="Q2562" s="36">
        <f>(Reference!K$12*List!$G2562)+Reference!K$13</f>
        <v>2494.4074505593899</v>
      </c>
      <c r="R2562" s="36">
        <f>(Reference!L$12*List!$G2562)+Reference!L$13</f>
        <v>2691.2902001359907</v>
      </c>
      <c r="S2562" s="36">
        <f>(Reference!M$12*List!$G2562)+Reference!M$13</f>
        <v>3215.5026442057087</v>
      </c>
      <c r="T2562" s="36">
        <f>(Reference!N$12*List!$G2562)+Reference!N$13</f>
        <v>12970.897405862073</v>
      </c>
      <c r="U2562" s="12">
        <f>(Reference!O$12*List!$G2562)+Reference!O$13</f>
        <v>482.1105713646927</v>
      </c>
      <c r="V2562" s="12">
        <f>(Reference!P$12*List!$G2562)+Reference!P$13</f>
        <v>679.3376232866126</v>
      </c>
      <c r="W2562" s="12">
        <f>(Reference!Q$12*List!$G2562)+Reference!Q$13</f>
        <v>339.6688116433063</v>
      </c>
      <c r="X2562" s="54"/>
      <c r="Y2562" s="1" t="str">
        <f t="shared" si="79"/>
        <v>Dyer County, Tennessee</v>
      </c>
      <c r="Z2562" s="41" t="s">
        <v>1755</v>
      </c>
      <c r="AA2562" s="40" t="s">
        <v>2225</v>
      </c>
      <c r="AB2562" s="44" t="s">
        <v>2004</v>
      </c>
      <c r="AC2562" s="63"/>
      <c r="AD2562" s="57">
        <f t="shared" si="78"/>
        <v>0.71300000000000008</v>
      </c>
    </row>
    <row r="2563" spans="1:30" x14ac:dyDescent="0.3">
      <c r="A2563" s="47">
        <v>44230</v>
      </c>
      <c r="B2563" s="28">
        <v>32820</v>
      </c>
      <c r="C2563" s="49" t="s">
        <v>2258</v>
      </c>
      <c r="D2563" s="40" t="s">
        <v>188</v>
      </c>
      <c r="E2563" s="43" t="s">
        <v>2004</v>
      </c>
      <c r="F2563" s="18" t="s">
        <v>6</v>
      </c>
      <c r="G2563" s="10">
        <v>0.88219999999999998</v>
      </c>
      <c r="H2563" s="36">
        <f>(Reference!B$12*List!$G2563)+Reference!B$13</f>
        <v>870.26025149933957</v>
      </c>
      <c r="I2563" s="36">
        <f>(Reference!C$12*List!$G2563)+Reference!C$13</f>
        <v>1298.6240472654886</v>
      </c>
      <c r="J2563" s="36">
        <f>(Reference!D$12*List!$G2563)+Reference!D$13</f>
        <v>1554.2788325370625</v>
      </c>
      <c r="K2563" s="36">
        <f>(Reference!E$12*List!$G2563)+Reference!E$13</f>
        <v>1922.4217233281292</v>
      </c>
      <c r="L2563" s="36">
        <f>(Reference!F$12*List!$G2563)+Reference!F$13</f>
        <v>2002.5268893798893</v>
      </c>
      <c r="M2563" s="36">
        <f>(Reference!G$12*List!$G2563)+Reference!G$13</f>
        <v>2267.839744317278</v>
      </c>
      <c r="N2563" s="36">
        <f>(Reference!H$12*List!$G2563)+Reference!H$13</f>
        <v>2354.1942495645653</v>
      </c>
      <c r="O2563" s="36">
        <f>(Reference!I$12*List!$G2563)+Reference!I$13</f>
        <v>2446.7980940073794</v>
      </c>
      <c r="P2563" s="36">
        <f>(Reference!J$12*List!$G2563)+Reference!J$13</f>
        <v>2832.552758894933</v>
      </c>
      <c r="Q2563" s="36">
        <f>(Reference!K$12*List!$G2563)+Reference!K$13</f>
        <v>2922.3159946125079</v>
      </c>
      <c r="R2563" s="36">
        <f>(Reference!L$12*List!$G2563)+Reference!L$13</f>
        <v>3152.9734231019729</v>
      </c>
      <c r="S2563" s="36">
        <f>(Reference!M$12*List!$G2563)+Reference!M$13</f>
        <v>3767.1130294987984</v>
      </c>
      <c r="T2563" s="36">
        <f>(Reference!N$12*List!$G2563)+Reference!N$13</f>
        <v>15196.018174628258</v>
      </c>
      <c r="U2563" s="12">
        <f>(Reference!O$12*List!$G2563)+Reference!O$13</f>
        <v>564.8152764917636</v>
      </c>
      <c r="V2563" s="12">
        <f>(Reference!P$12*List!$G2563)+Reference!P$13</f>
        <v>795.87607142021238</v>
      </c>
      <c r="W2563" s="12">
        <f>(Reference!Q$12*List!$G2563)+Reference!Q$13</f>
        <v>397.93803571010619</v>
      </c>
      <c r="X2563" s="54"/>
      <c r="Y2563" s="1" t="str">
        <f t="shared" si="79"/>
        <v>Fayette County, Tennessee</v>
      </c>
      <c r="Z2563" s="40" t="s">
        <v>188</v>
      </c>
      <c r="AA2563" s="40" t="s">
        <v>2225</v>
      </c>
      <c r="AB2563" s="43" t="s">
        <v>2004</v>
      </c>
      <c r="AC2563" s="62"/>
      <c r="AD2563" s="57">
        <f t="shared" si="78"/>
        <v>0.88219999999999998</v>
      </c>
    </row>
    <row r="2564" spans="1:30" x14ac:dyDescent="0.3">
      <c r="A2564" s="47">
        <v>44240</v>
      </c>
      <c r="B2564" s="19">
        <v>99944</v>
      </c>
      <c r="C2564" s="49" t="s">
        <v>2004</v>
      </c>
      <c r="D2564" s="41" t="s">
        <v>1756</v>
      </c>
      <c r="E2564" s="44" t="s">
        <v>2004</v>
      </c>
      <c r="F2564" s="18" t="s">
        <v>7</v>
      </c>
      <c r="G2564" s="16">
        <v>0.71300000000000008</v>
      </c>
      <c r="H2564" s="36">
        <f>(Reference!B$12*List!$G2564)+Reference!B$13</f>
        <v>742.82988536066273</v>
      </c>
      <c r="I2564" s="36">
        <f>(Reference!C$12*List!$G2564)+Reference!C$13</f>
        <v>1108.4692774314935</v>
      </c>
      <c r="J2564" s="36">
        <f>(Reference!D$12*List!$G2564)+Reference!D$13</f>
        <v>1326.6890737602384</v>
      </c>
      <c r="K2564" s="36">
        <f>(Reference!E$12*List!$G2564)+Reference!E$13</f>
        <v>1640.9255804736313</v>
      </c>
      <c r="L2564" s="36">
        <f>(Reference!F$12*List!$G2564)+Reference!F$13</f>
        <v>1709.301116656638</v>
      </c>
      <c r="M2564" s="36">
        <f>(Reference!G$12*List!$G2564)+Reference!G$13</f>
        <v>1935.7647719578022</v>
      </c>
      <c r="N2564" s="36">
        <f>(Reference!H$12*List!$G2564)+Reference!H$13</f>
        <v>2009.4745698288448</v>
      </c>
      <c r="O2564" s="36">
        <f>(Reference!I$12*List!$G2564)+Reference!I$13</f>
        <v>2088.5186293879233</v>
      </c>
      <c r="P2564" s="36">
        <f>(Reference!J$12*List!$G2564)+Reference!J$13</f>
        <v>2417.788055403963</v>
      </c>
      <c r="Q2564" s="36">
        <f>(Reference!K$12*List!$G2564)+Reference!K$13</f>
        <v>2494.4074505593899</v>
      </c>
      <c r="R2564" s="36">
        <f>(Reference!L$12*List!$G2564)+Reference!L$13</f>
        <v>2691.2902001359907</v>
      </c>
      <c r="S2564" s="36">
        <f>(Reference!M$12*List!$G2564)+Reference!M$13</f>
        <v>3215.5026442057087</v>
      </c>
      <c r="T2564" s="36">
        <f>(Reference!N$12*List!$G2564)+Reference!N$13</f>
        <v>12970.897405862073</v>
      </c>
      <c r="U2564" s="12">
        <f>(Reference!O$12*List!$G2564)+Reference!O$13</f>
        <v>482.1105713646927</v>
      </c>
      <c r="V2564" s="12">
        <f>(Reference!P$12*List!$G2564)+Reference!P$13</f>
        <v>679.3376232866126</v>
      </c>
      <c r="W2564" s="12">
        <f>(Reference!Q$12*List!$G2564)+Reference!Q$13</f>
        <v>339.6688116433063</v>
      </c>
      <c r="X2564" s="54"/>
      <c r="Y2564" s="1" t="str">
        <f t="shared" si="79"/>
        <v>Fentress County, Tennessee</v>
      </c>
      <c r="Z2564" s="41" t="s">
        <v>1756</v>
      </c>
      <c r="AA2564" s="40" t="s">
        <v>2225</v>
      </c>
      <c r="AB2564" s="44" t="s">
        <v>2004</v>
      </c>
      <c r="AC2564" s="63"/>
      <c r="AD2564" s="57">
        <f t="shared" si="78"/>
        <v>0.71300000000000008</v>
      </c>
    </row>
    <row r="2565" spans="1:30" x14ac:dyDescent="0.3">
      <c r="A2565" s="47">
        <v>44250</v>
      </c>
      <c r="B2565" s="19">
        <v>99944</v>
      </c>
      <c r="C2565" s="49" t="s">
        <v>2004</v>
      </c>
      <c r="D2565" s="41" t="s">
        <v>230</v>
      </c>
      <c r="E2565" s="44" t="s">
        <v>2004</v>
      </c>
      <c r="F2565" s="18" t="s">
        <v>7</v>
      </c>
      <c r="G2565" s="16">
        <v>0.71300000000000008</v>
      </c>
      <c r="H2565" s="36">
        <f>(Reference!B$12*List!$G2565)+Reference!B$13</f>
        <v>742.82988536066273</v>
      </c>
      <c r="I2565" s="36">
        <f>(Reference!C$12*List!$G2565)+Reference!C$13</f>
        <v>1108.4692774314935</v>
      </c>
      <c r="J2565" s="36">
        <f>(Reference!D$12*List!$G2565)+Reference!D$13</f>
        <v>1326.6890737602384</v>
      </c>
      <c r="K2565" s="36">
        <f>(Reference!E$12*List!$G2565)+Reference!E$13</f>
        <v>1640.9255804736313</v>
      </c>
      <c r="L2565" s="36">
        <f>(Reference!F$12*List!$G2565)+Reference!F$13</f>
        <v>1709.301116656638</v>
      </c>
      <c r="M2565" s="36">
        <f>(Reference!G$12*List!$G2565)+Reference!G$13</f>
        <v>1935.7647719578022</v>
      </c>
      <c r="N2565" s="36">
        <f>(Reference!H$12*List!$G2565)+Reference!H$13</f>
        <v>2009.4745698288448</v>
      </c>
      <c r="O2565" s="36">
        <f>(Reference!I$12*List!$G2565)+Reference!I$13</f>
        <v>2088.5186293879233</v>
      </c>
      <c r="P2565" s="36">
        <f>(Reference!J$12*List!$G2565)+Reference!J$13</f>
        <v>2417.788055403963</v>
      </c>
      <c r="Q2565" s="36">
        <f>(Reference!K$12*List!$G2565)+Reference!K$13</f>
        <v>2494.4074505593899</v>
      </c>
      <c r="R2565" s="36">
        <f>(Reference!L$12*List!$G2565)+Reference!L$13</f>
        <v>2691.2902001359907</v>
      </c>
      <c r="S2565" s="36">
        <f>(Reference!M$12*List!$G2565)+Reference!M$13</f>
        <v>3215.5026442057087</v>
      </c>
      <c r="T2565" s="36">
        <f>(Reference!N$12*List!$G2565)+Reference!N$13</f>
        <v>12970.897405862073</v>
      </c>
      <c r="U2565" s="12">
        <f>(Reference!O$12*List!$G2565)+Reference!O$13</f>
        <v>482.1105713646927</v>
      </c>
      <c r="V2565" s="12">
        <f>(Reference!P$12*List!$G2565)+Reference!P$13</f>
        <v>679.3376232866126</v>
      </c>
      <c r="W2565" s="12">
        <f>(Reference!Q$12*List!$G2565)+Reference!Q$13</f>
        <v>339.6688116433063</v>
      </c>
      <c r="X2565" s="54"/>
      <c r="Y2565" s="1" t="str">
        <f t="shared" si="79"/>
        <v>Franklin County, Tennessee</v>
      </c>
      <c r="Z2565" s="41" t="s">
        <v>230</v>
      </c>
      <c r="AA2565" s="40" t="s">
        <v>2225</v>
      </c>
      <c r="AB2565" s="44" t="s">
        <v>2004</v>
      </c>
      <c r="AC2565" s="63"/>
      <c r="AD2565" s="57">
        <f t="shared" si="78"/>
        <v>0.71300000000000008</v>
      </c>
    </row>
    <row r="2566" spans="1:30" x14ac:dyDescent="0.3">
      <c r="A2566" s="47">
        <v>44260</v>
      </c>
      <c r="B2566" s="19">
        <v>99944</v>
      </c>
      <c r="C2566" s="49" t="s">
        <v>2004</v>
      </c>
      <c r="D2566" s="41" t="s">
        <v>1174</v>
      </c>
      <c r="E2566" s="44" t="s">
        <v>2004</v>
      </c>
      <c r="F2566" s="18" t="s">
        <v>7</v>
      </c>
      <c r="G2566" s="16">
        <v>0.71300000000000008</v>
      </c>
      <c r="H2566" s="36">
        <f>(Reference!B$12*List!$G2566)+Reference!B$13</f>
        <v>742.82988536066273</v>
      </c>
      <c r="I2566" s="36">
        <f>(Reference!C$12*List!$G2566)+Reference!C$13</f>
        <v>1108.4692774314935</v>
      </c>
      <c r="J2566" s="36">
        <f>(Reference!D$12*List!$G2566)+Reference!D$13</f>
        <v>1326.6890737602384</v>
      </c>
      <c r="K2566" s="36">
        <f>(Reference!E$12*List!$G2566)+Reference!E$13</f>
        <v>1640.9255804736313</v>
      </c>
      <c r="L2566" s="36">
        <f>(Reference!F$12*List!$G2566)+Reference!F$13</f>
        <v>1709.301116656638</v>
      </c>
      <c r="M2566" s="36">
        <f>(Reference!G$12*List!$G2566)+Reference!G$13</f>
        <v>1935.7647719578022</v>
      </c>
      <c r="N2566" s="36">
        <f>(Reference!H$12*List!$G2566)+Reference!H$13</f>
        <v>2009.4745698288448</v>
      </c>
      <c r="O2566" s="36">
        <f>(Reference!I$12*List!$G2566)+Reference!I$13</f>
        <v>2088.5186293879233</v>
      </c>
      <c r="P2566" s="36">
        <f>(Reference!J$12*List!$G2566)+Reference!J$13</f>
        <v>2417.788055403963</v>
      </c>
      <c r="Q2566" s="36">
        <f>(Reference!K$12*List!$G2566)+Reference!K$13</f>
        <v>2494.4074505593899</v>
      </c>
      <c r="R2566" s="36">
        <f>(Reference!L$12*List!$G2566)+Reference!L$13</f>
        <v>2691.2902001359907</v>
      </c>
      <c r="S2566" s="36">
        <f>(Reference!M$12*List!$G2566)+Reference!M$13</f>
        <v>3215.5026442057087</v>
      </c>
      <c r="T2566" s="36">
        <f>(Reference!N$12*List!$G2566)+Reference!N$13</f>
        <v>12970.897405862073</v>
      </c>
      <c r="U2566" s="12">
        <f>(Reference!O$12*List!$G2566)+Reference!O$13</f>
        <v>482.1105713646927</v>
      </c>
      <c r="V2566" s="12">
        <f>(Reference!P$12*List!$G2566)+Reference!P$13</f>
        <v>679.3376232866126</v>
      </c>
      <c r="W2566" s="12">
        <f>(Reference!Q$12*List!$G2566)+Reference!Q$13</f>
        <v>339.6688116433063</v>
      </c>
      <c r="X2566" s="54"/>
      <c r="Y2566" s="1" t="str">
        <f t="shared" si="79"/>
        <v>Gibson County, Tennessee</v>
      </c>
      <c r="Z2566" s="41" t="s">
        <v>1174</v>
      </c>
      <c r="AA2566" s="40" t="s">
        <v>2225</v>
      </c>
      <c r="AB2566" s="44" t="s">
        <v>2004</v>
      </c>
      <c r="AC2566" s="63"/>
      <c r="AD2566" s="57">
        <f t="shared" si="78"/>
        <v>0.71300000000000008</v>
      </c>
    </row>
    <row r="2567" spans="1:30" x14ac:dyDescent="0.3">
      <c r="A2567" s="47">
        <v>44270</v>
      </c>
      <c r="B2567" s="19">
        <v>99944</v>
      </c>
      <c r="C2567" s="49" t="s">
        <v>2004</v>
      </c>
      <c r="D2567" s="41" t="s">
        <v>789</v>
      </c>
      <c r="E2567" s="44" t="s">
        <v>2004</v>
      </c>
      <c r="F2567" s="18" t="s">
        <v>7</v>
      </c>
      <c r="G2567" s="16">
        <v>0.71300000000000008</v>
      </c>
      <c r="H2567" s="36">
        <f>(Reference!B$12*List!$G2567)+Reference!B$13</f>
        <v>742.82988536066273</v>
      </c>
      <c r="I2567" s="36">
        <f>(Reference!C$12*List!$G2567)+Reference!C$13</f>
        <v>1108.4692774314935</v>
      </c>
      <c r="J2567" s="36">
        <f>(Reference!D$12*List!$G2567)+Reference!D$13</f>
        <v>1326.6890737602384</v>
      </c>
      <c r="K2567" s="36">
        <f>(Reference!E$12*List!$G2567)+Reference!E$13</f>
        <v>1640.9255804736313</v>
      </c>
      <c r="L2567" s="36">
        <f>(Reference!F$12*List!$G2567)+Reference!F$13</f>
        <v>1709.301116656638</v>
      </c>
      <c r="M2567" s="36">
        <f>(Reference!G$12*List!$G2567)+Reference!G$13</f>
        <v>1935.7647719578022</v>
      </c>
      <c r="N2567" s="36">
        <f>(Reference!H$12*List!$G2567)+Reference!H$13</f>
        <v>2009.4745698288448</v>
      </c>
      <c r="O2567" s="36">
        <f>(Reference!I$12*List!$G2567)+Reference!I$13</f>
        <v>2088.5186293879233</v>
      </c>
      <c r="P2567" s="36">
        <f>(Reference!J$12*List!$G2567)+Reference!J$13</f>
        <v>2417.788055403963</v>
      </c>
      <c r="Q2567" s="36">
        <f>(Reference!K$12*List!$G2567)+Reference!K$13</f>
        <v>2494.4074505593899</v>
      </c>
      <c r="R2567" s="36">
        <f>(Reference!L$12*List!$G2567)+Reference!L$13</f>
        <v>2691.2902001359907</v>
      </c>
      <c r="S2567" s="36">
        <f>(Reference!M$12*List!$G2567)+Reference!M$13</f>
        <v>3215.5026442057087</v>
      </c>
      <c r="T2567" s="36">
        <f>(Reference!N$12*List!$G2567)+Reference!N$13</f>
        <v>12970.897405862073</v>
      </c>
      <c r="U2567" s="12">
        <f>(Reference!O$12*List!$G2567)+Reference!O$13</f>
        <v>482.1105713646927</v>
      </c>
      <c r="V2567" s="12">
        <f>(Reference!P$12*List!$G2567)+Reference!P$13</f>
        <v>679.3376232866126</v>
      </c>
      <c r="W2567" s="12">
        <f>(Reference!Q$12*List!$G2567)+Reference!Q$13</f>
        <v>339.6688116433063</v>
      </c>
      <c r="X2567" s="54"/>
      <c r="Y2567" s="1" t="str">
        <f t="shared" si="79"/>
        <v>Giles County, Tennessee</v>
      </c>
      <c r="Z2567" s="41" t="s">
        <v>789</v>
      </c>
      <c r="AA2567" s="40" t="s">
        <v>2225</v>
      </c>
      <c r="AB2567" s="44" t="s">
        <v>2004</v>
      </c>
      <c r="AC2567" s="63"/>
      <c r="AD2567" s="57">
        <f t="shared" si="78"/>
        <v>0.71300000000000008</v>
      </c>
    </row>
    <row r="2568" spans="1:30" x14ac:dyDescent="0.3">
      <c r="A2568" s="47">
        <v>44280</v>
      </c>
      <c r="B2568" s="28">
        <v>28940</v>
      </c>
      <c r="C2568" s="49" t="s">
        <v>2557</v>
      </c>
      <c r="D2568" s="40" t="s">
        <v>687</v>
      </c>
      <c r="E2568" s="43" t="s">
        <v>2004</v>
      </c>
      <c r="F2568" s="18" t="s">
        <v>6</v>
      </c>
      <c r="G2568" s="10">
        <v>0.7208</v>
      </c>
      <c r="H2568" s="36">
        <f>(Reference!B$12*List!$G2568)+Reference!B$13</f>
        <v>748.70433486350953</v>
      </c>
      <c r="I2568" s="36">
        <f>(Reference!C$12*List!$G2568)+Reference!C$13</f>
        <v>1117.2352774593016</v>
      </c>
      <c r="J2568" s="36">
        <f>(Reference!D$12*List!$G2568)+Reference!D$13</f>
        <v>1337.1808002286734</v>
      </c>
      <c r="K2568" s="36">
        <f>(Reference!E$12*List!$G2568)+Reference!E$13</f>
        <v>1653.9023530165689</v>
      </c>
      <c r="L2568" s="36">
        <f>(Reference!F$12*List!$G2568)+Reference!F$13</f>
        <v>1722.8186168176389</v>
      </c>
      <c r="M2568" s="36">
        <f>(Reference!G$12*List!$G2568)+Reference!G$13</f>
        <v>1951.0731926694091</v>
      </c>
      <c r="N2568" s="36">
        <f>(Reference!H$12*List!$G2568)+Reference!H$13</f>
        <v>2025.3659025826189</v>
      </c>
      <c r="O2568" s="36">
        <f>(Reference!I$12*List!$G2568)+Reference!I$13</f>
        <v>2105.0350586079689</v>
      </c>
      <c r="P2568" s="36">
        <f>(Reference!J$12*List!$G2568)+Reference!J$13</f>
        <v>2436.9084140755326</v>
      </c>
      <c r="Q2568" s="36">
        <f>(Reference!K$12*List!$G2568)+Reference!K$13</f>
        <v>2514.1337309590012</v>
      </c>
      <c r="R2568" s="36">
        <f>(Reference!L$12*List!$G2568)+Reference!L$13</f>
        <v>2712.5734692798123</v>
      </c>
      <c r="S2568" s="36">
        <f>(Reference!M$12*List!$G2568)+Reference!M$13</f>
        <v>3240.9314917546808</v>
      </c>
      <c r="T2568" s="36">
        <f>(Reference!N$12*List!$G2568)+Reference!N$13</f>
        <v>13073.473895202358</v>
      </c>
      <c r="U2568" s="12">
        <f>(Reference!O$12*List!$G2568)+Reference!O$13</f>
        <v>485.9231996152314</v>
      </c>
      <c r="V2568" s="12">
        <f>(Reference!P$12*List!$G2568)+Reference!P$13</f>
        <v>684.70996309418979</v>
      </c>
      <c r="W2568" s="12">
        <f>(Reference!Q$12*List!$G2568)+Reference!Q$13</f>
        <v>342.35498154709489</v>
      </c>
      <c r="X2568" s="54"/>
      <c r="Y2568" s="1" t="str">
        <f t="shared" si="79"/>
        <v>Grainger County, Tennessee</v>
      </c>
      <c r="Z2568" s="40" t="s">
        <v>687</v>
      </c>
      <c r="AA2568" s="40" t="s">
        <v>2225</v>
      </c>
      <c r="AB2568" s="43" t="s">
        <v>2004</v>
      </c>
      <c r="AC2568" s="62"/>
      <c r="AD2568" s="57">
        <f t="shared" si="78"/>
        <v>0.7208</v>
      </c>
    </row>
    <row r="2569" spans="1:30" x14ac:dyDescent="0.3">
      <c r="A2569" s="47">
        <v>44290</v>
      </c>
      <c r="B2569" s="19">
        <v>99944</v>
      </c>
      <c r="C2569" s="49" t="s">
        <v>2004</v>
      </c>
      <c r="D2569" s="41" t="s">
        <v>445</v>
      </c>
      <c r="E2569" s="44" t="s">
        <v>2004</v>
      </c>
      <c r="F2569" s="18" t="s">
        <v>7</v>
      </c>
      <c r="G2569" s="16">
        <v>0.71300000000000008</v>
      </c>
      <c r="H2569" s="36">
        <f>(Reference!B$12*List!$G2569)+Reference!B$13</f>
        <v>742.82988536066273</v>
      </c>
      <c r="I2569" s="36">
        <f>(Reference!C$12*List!$G2569)+Reference!C$13</f>
        <v>1108.4692774314935</v>
      </c>
      <c r="J2569" s="36">
        <f>(Reference!D$12*List!$G2569)+Reference!D$13</f>
        <v>1326.6890737602384</v>
      </c>
      <c r="K2569" s="36">
        <f>(Reference!E$12*List!$G2569)+Reference!E$13</f>
        <v>1640.9255804736313</v>
      </c>
      <c r="L2569" s="36">
        <f>(Reference!F$12*List!$G2569)+Reference!F$13</f>
        <v>1709.301116656638</v>
      </c>
      <c r="M2569" s="36">
        <f>(Reference!G$12*List!$G2569)+Reference!G$13</f>
        <v>1935.7647719578022</v>
      </c>
      <c r="N2569" s="36">
        <f>(Reference!H$12*List!$G2569)+Reference!H$13</f>
        <v>2009.4745698288448</v>
      </c>
      <c r="O2569" s="36">
        <f>(Reference!I$12*List!$G2569)+Reference!I$13</f>
        <v>2088.5186293879233</v>
      </c>
      <c r="P2569" s="36">
        <f>(Reference!J$12*List!$G2569)+Reference!J$13</f>
        <v>2417.788055403963</v>
      </c>
      <c r="Q2569" s="36">
        <f>(Reference!K$12*List!$G2569)+Reference!K$13</f>
        <v>2494.4074505593899</v>
      </c>
      <c r="R2569" s="36">
        <f>(Reference!L$12*List!$G2569)+Reference!L$13</f>
        <v>2691.2902001359907</v>
      </c>
      <c r="S2569" s="36">
        <f>(Reference!M$12*List!$G2569)+Reference!M$13</f>
        <v>3215.5026442057087</v>
      </c>
      <c r="T2569" s="36">
        <f>(Reference!N$12*List!$G2569)+Reference!N$13</f>
        <v>12970.897405862073</v>
      </c>
      <c r="U2569" s="12">
        <f>(Reference!O$12*List!$G2569)+Reference!O$13</f>
        <v>482.1105713646927</v>
      </c>
      <c r="V2569" s="12">
        <f>(Reference!P$12*List!$G2569)+Reference!P$13</f>
        <v>679.3376232866126</v>
      </c>
      <c r="W2569" s="12">
        <f>(Reference!Q$12*List!$G2569)+Reference!Q$13</f>
        <v>339.6688116433063</v>
      </c>
      <c r="X2569" s="54"/>
      <c r="Y2569" s="1" t="str">
        <f t="shared" si="79"/>
        <v>Greene County, Tennessee</v>
      </c>
      <c r="Z2569" s="41" t="s">
        <v>445</v>
      </c>
      <c r="AA2569" s="40" t="s">
        <v>2225</v>
      </c>
      <c r="AB2569" s="44" t="s">
        <v>2004</v>
      </c>
      <c r="AC2569" s="63"/>
      <c r="AD2569" s="57">
        <f t="shared" si="78"/>
        <v>0.71300000000000008</v>
      </c>
    </row>
    <row r="2570" spans="1:30" x14ac:dyDescent="0.3">
      <c r="A2570" s="47">
        <v>44300</v>
      </c>
      <c r="B2570" s="19">
        <v>99944</v>
      </c>
      <c r="C2570" s="49" t="s">
        <v>2004</v>
      </c>
      <c r="D2570" s="41" t="s">
        <v>243</v>
      </c>
      <c r="E2570" s="44" t="s">
        <v>2004</v>
      </c>
      <c r="F2570" s="18" t="s">
        <v>7</v>
      </c>
      <c r="G2570" s="16">
        <v>0.71300000000000008</v>
      </c>
      <c r="H2570" s="36">
        <f>(Reference!B$12*List!$G2570)+Reference!B$13</f>
        <v>742.82988536066273</v>
      </c>
      <c r="I2570" s="36">
        <f>(Reference!C$12*List!$G2570)+Reference!C$13</f>
        <v>1108.4692774314935</v>
      </c>
      <c r="J2570" s="36">
        <f>(Reference!D$12*List!$G2570)+Reference!D$13</f>
        <v>1326.6890737602384</v>
      </c>
      <c r="K2570" s="36">
        <f>(Reference!E$12*List!$G2570)+Reference!E$13</f>
        <v>1640.9255804736313</v>
      </c>
      <c r="L2570" s="36">
        <f>(Reference!F$12*List!$G2570)+Reference!F$13</f>
        <v>1709.301116656638</v>
      </c>
      <c r="M2570" s="36">
        <f>(Reference!G$12*List!$G2570)+Reference!G$13</f>
        <v>1935.7647719578022</v>
      </c>
      <c r="N2570" s="36">
        <f>(Reference!H$12*List!$G2570)+Reference!H$13</f>
        <v>2009.4745698288448</v>
      </c>
      <c r="O2570" s="36">
        <f>(Reference!I$12*List!$G2570)+Reference!I$13</f>
        <v>2088.5186293879233</v>
      </c>
      <c r="P2570" s="36">
        <f>(Reference!J$12*List!$G2570)+Reference!J$13</f>
        <v>2417.788055403963</v>
      </c>
      <c r="Q2570" s="36">
        <f>(Reference!K$12*List!$G2570)+Reference!K$13</f>
        <v>2494.4074505593899</v>
      </c>
      <c r="R2570" s="36">
        <f>(Reference!L$12*List!$G2570)+Reference!L$13</f>
        <v>2691.2902001359907</v>
      </c>
      <c r="S2570" s="36">
        <f>(Reference!M$12*List!$G2570)+Reference!M$13</f>
        <v>3215.5026442057087</v>
      </c>
      <c r="T2570" s="36">
        <f>(Reference!N$12*List!$G2570)+Reference!N$13</f>
        <v>12970.897405862073</v>
      </c>
      <c r="U2570" s="12">
        <f>(Reference!O$12*List!$G2570)+Reference!O$13</f>
        <v>482.1105713646927</v>
      </c>
      <c r="V2570" s="12">
        <f>(Reference!P$12*List!$G2570)+Reference!P$13</f>
        <v>679.3376232866126</v>
      </c>
      <c r="W2570" s="12">
        <f>(Reference!Q$12*List!$G2570)+Reference!Q$13</f>
        <v>339.6688116433063</v>
      </c>
      <c r="X2570" s="54"/>
      <c r="Y2570" s="1" t="str">
        <f t="shared" si="79"/>
        <v>Grundy County, Tennessee</v>
      </c>
      <c r="Z2570" s="41" t="s">
        <v>243</v>
      </c>
      <c r="AA2570" s="40" t="s">
        <v>2225</v>
      </c>
      <c r="AB2570" s="44" t="s">
        <v>2004</v>
      </c>
      <c r="AC2570" s="63"/>
      <c r="AD2570" s="57">
        <f t="shared" ref="AD2570:AD2633" si="80">IFERROR(INDEX($AH$9:$AH$3254,MATCH($B2570,$AE$9:$AE$3254,0)),"")</f>
        <v>0.71300000000000008</v>
      </c>
    </row>
    <row r="2571" spans="1:30" x14ac:dyDescent="0.3">
      <c r="A2571" s="47">
        <v>44310</v>
      </c>
      <c r="B2571" s="28">
        <v>34100</v>
      </c>
      <c r="C2571" s="49" t="s">
        <v>2561</v>
      </c>
      <c r="D2571" s="40" t="s">
        <v>688</v>
      </c>
      <c r="E2571" s="43" t="s">
        <v>2004</v>
      </c>
      <c r="F2571" s="18" t="s">
        <v>6</v>
      </c>
      <c r="G2571" s="10">
        <v>0.69679999999999997</v>
      </c>
      <c r="H2571" s="36">
        <f>(Reference!B$12*List!$G2571)+Reference!B$13</f>
        <v>730.62910562398088</v>
      </c>
      <c r="I2571" s="36">
        <f>(Reference!C$12*List!$G2571)+Reference!C$13</f>
        <v>1090.2629696814301</v>
      </c>
      <c r="J2571" s="36">
        <f>(Reference!D$12*List!$G2571)+Reference!D$13</f>
        <v>1304.8985649411807</v>
      </c>
      <c r="K2571" s="36">
        <f>(Reference!E$12*List!$G2571)+Reference!E$13</f>
        <v>1613.9738221152218</v>
      </c>
      <c r="L2571" s="36">
        <f>(Reference!F$12*List!$G2571)+Reference!F$13</f>
        <v>1681.2263086299436</v>
      </c>
      <c r="M2571" s="36">
        <f>(Reference!G$12*List!$G2571)+Reference!G$13</f>
        <v>1903.9703597106181</v>
      </c>
      <c r="N2571" s="36">
        <f>(Reference!H$12*List!$G2571)+Reference!H$13</f>
        <v>1976.469494109467</v>
      </c>
      <c r="O2571" s="36">
        <f>(Reference!I$12*List!$G2571)+Reference!I$13</f>
        <v>2054.2152763924432</v>
      </c>
      <c r="P2571" s="36">
        <f>(Reference!J$12*List!$G2571)+Reference!J$13</f>
        <v>2378.0765412399342</v>
      </c>
      <c r="Q2571" s="36">
        <f>(Reference!K$12*List!$G2571)+Reference!K$13</f>
        <v>2453.4374835755798</v>
      </c>
      <c r="R2571" s="36">
        <f>(Reference!L$12*List!$G2571)+Reference!L$13</f>
        <v>2647.0864872988218</v>
      </c>
      <c r="S2571" s="36">
        <f>(Reference!M$12*List!$G2571)+Reference!M$13</f>
        <v>3162.6888839116896</v>
      </c>
      <c r="T2571" s="36">
        <f>(Reference!N$12*List!$G2571)+Reference!N$13</f>
        <v>12757.853928001477</v>
      </c>
      <c r="U2571" s="12">
        <f>(Reference!O$12*List!$G2571)+Reference!O$13</f>
        <v>474.1920357674199</v>
      </c>
      <c r="V2571" s="12">
        <f>(Reference!P$12*List!$G2571)+Reference!P$13</f>
        <v>668.17968676318276</v>
      </c>
      <c r="W2571" s="12">
        <f>(Reference!Q$12*List!$G2571)+Reference!Q$13</f>
        <v>334.08984338159138</v>
      </c>
      <c r="X2571" s="54"/>
      <c r="Y2571" s="1" t="str">
        <f t="shared" si="79"/>
        <v>Hamblen County, Tennessee</v>
      </c>
      <c r="Z2571" s="40" t="s">
        <v>688</v>
      </c>
      <c r="AA2571" s="40" t="s">
        <v>2225</v>
      </c>
      <c r="AB2571" s="43" t="s">
        <v>2004</v>
      </c>
      <c r="AC2571" s="62"/>
      <c r="AD2571" s="57">
        <f t="shared" si="80"/>
        <v>0.69679999999999997</v>
      </c>
    </row>
    <row r="2572" spans="1:30" x14ac:dyDescent="0.3">
      <c r="A2572" s="47">
        <v>44320</v>
      </c>
      <c r="B2572" s="28">
        <v>16860</v>
      </c>
      <c r="C2572" s="49" t="s">
        <v>2340</v>
      </c>
      <c r="D2572" s="40" t="s">
        <v>272</v>
      </c>
      <c r="E2572" s="43" t="s">
        <v>2004</v>
      </c>
      <c r="F2572" s="18" t="s">
        <v>6</v>
      </c>
      <c r="G2572" s="10">
        <v>0.8589</v>
      </c>
      <c r="H2572" s="36">
        <f>(Reference!B$12*List!$G2572)+Reference!B$13</f>
        <v>852.7122164459638</v>
      </c>
      <c r="I2572" s="36">
        <f>(Reference!C$12*List!$G2572)+Reference!C$13</f>
        <v>1272.4384317978047</v>
      </c>
      <c r="J2572" s="36">
        <f>(Reference!D$12*List!$G2572)+Reference!D$13</f>
        <v>1522.938162445455</v>
      </c>
      <c r="K2572" s="36">
        <f>(Reference!E$12*List!$G2572)+Reference!E$13</f>
        <v>1883.6577745780712</v>
      </c>
      <c r="L2572" s="36">
        <f>(Reference!F$12*List!$G2572)+Reference!F$13</f>
        <v>1962.1476901810017</v>
      </c>
      <c r="M2572" s="36">
        <f>(Reference!G$12*List!$G2572)+Reference!G$13</f>
        <v>2222.1107439864518</v>
      </c>
      <c r="N2572" s="36">
        <f>(Reference!H$12*List!$G2572)+Reference!H$13</f>
        <v>2306.7239863385471</v>
      </c>
      <c r="O2572" s="36">
        <f>(Reference!I$12*List!$G2572)+Reference!I$13</f>
        <v>2397.4605554398067</v>
      </c>
      <c r="P2572" s="36">
        <f>(Reference!J$12*List!$G2572)+Reference!J$13</f>
        <v>2775.4368156837063</v>
      </c>
      <c r="Q2572" s="36">
        <f>(Reference!K$12*List!$G2572)+Reference!K$13</f>
        <v>2863.3900544444368</v>
      </c>
      <c r="R2572" s="36">
        <f>(Reference!L$12*List!$G2572)+Reference!L$13</f>
        <v>3089.3964780954284</v>
      </c>
      <c r="S2572" s="36">
        <f>(Reference!M$12*List!$G2572)+Reference!M$13</f>
        <v>3691.1524977178942</v>
      </c>
      <c r="T2572" s="36">
        <f>(Reference!N$12*List!$G2572)+Reference!N$13</f>
        <v>14889.603789804074</v>
      </c>
      <c r="U2572" s="12">
        <f>(Reference!O$12*List!$G2572)+Reference!O$13</f>
        <v>553.42627158951325</v>
      </c>
      <c r="V2572" s="12">
        <f>(Reference!P$12*List!$G2572)+Reference!P$13</f>
        <v>779.82792814885966</v>
      </c>
      <c r="W2572" s="12">
        <f>(Reference!Q$12*List!$G2572)+Reference!Q$13</f>
        <v>389.91396407442983</v>
      </c>
      <c r="X2572" s="54"/>
      <c r="Y2572" s="1" t="str">
        <f t="shared" ref="Y2572:Y2635" si="81">CONCATENATE(Z2572, AA2572, AB2572)</f>
        <v>Hamilton County, Tennessee</v>
      </c>
      <c r="Z2572" s="40" t="s">
        <v>272</v>
      </c>
      <c r="AA2572" s="40" t="s">
        <v>2225</v>
      </c>
      <c r="AB2572" s="43" t="s">
        <v>2004</v>
      </c>
      <c r="AC2572" s="62"/>
      <c r="AD2572" s="57">
        <f t="shared" si="80"/>
        <v>0.8589</v>
      </c>
    </row>
    <row r="2573" spans="1:30" x14ac:dyDescent="0.3">
      <c r="A2573" s="47">
        <v>44330</v>
      </c>
      <c r="B2573" s="19">
        <v>99944</v>
      </c>
      <c r="C2573" s="49" t="s">
        <v>2004</v>
      </c>
      <c r="D2573" s="41" t="s">
        <v>273</v>
      </c>
      <c r="E2573" s="44" t="s">
        <v>2004</v>
      </c>
      <c r="F2573" s="18" t="s">
        <v>7</v>
      </c>
      <c r="G2573" s="16">
        <v>0.71300000000000008</v>
      </c>
      <c r="H2573" s="36">
        <f>(Reference!B$12*List!$G2573)+Reference!B$13</f>
        <v>742.82988536066273</v>
      </c>
      <c r="I2573" s="36">
        <f>(Reference!C$12*List!$G2573)+Reference!C$13</f>
        <v>1108.4692774314935</v>
      </c>
      <c r="J2573" s="36">
        <f>(Reference!D$12*List!$G2573)+Reference!D$13</f>
        <v>1326.6890737602384</v>
      </c>
      <c r="K2573" s="36">
        <f>(Reference!E$12*List!$G2573)+Reference!E$13</f>
        <v>1640.9255804736313</v>
      </c>
      <c r="L2573" s="36">
        <f>(Reference!F$12*List!$G2573)+Reference!F$13</f>
        <v>1709.301116656638</v>
      </c>
      <c r="M2573" s="36">
        <f>(Reference!G$12*List!$G2573)+Reference!G$13</f>
        <v>1935.7647719578022</v>
      </c>
      <c r="N2573" s="36">
        <f>(Reference!H$12*List!$G2573)+Reference!H$13</f>
        <v>2009.4745698288448</v>
      </c>
      <c r="O2573" s="36">
        <f>(Reference!I$12*List!$G2573)+Reference!I$13</f>
        <v>2088.5186293879233</v>
      </c>
      <c r="P2573" s="36">
        <f>(Reference!J$12*List!$G2573)+Reference!J$13</f>
        <v>2417.788055403963</v>
      </c>
      <c r="Q2573" s="36">
        <f>(Reference!K$12*List!$G2573)+Reference!K$13</f>
        <v>2494.4074505593899</v>
      </c>
      <c r="R2573" s="36">
        <f>(Reference!L$12*List!$G2573)+Reference!L$13</f>
        <v>2691.2902001359907</v>
      </c>
      <c r="S2573" s="36">
        <f>(Reference!M$12*List!$G2573)+Reference!M$13</f>
        <v>3215.5026442057087</v>
      </c>
      <c r="T2573" s="36">
        <f>(Reference!N$12*List!$G2573)+Reference!N$13</f>
        <v>12970.897405862073</v>
      </c>
      <c r="U2573" s="12">
        <f>(Reference!O$12*List!$G2573)+Reference!O$13</f>
        <v>482.1105713646927</v>
      </c>
      <c r="V2573" s="12">
        <f>(Reference!P$12*List!$G2573)+Reference!P$13</f>
        <v>679.3376232866126</v>
      </c>
      <c r="W2573" s="12">
        <f>(Reference!Q$12*List!$G2573)+Reference!Q$13</f>
        <v>339.6688116433063</v>
      </c>
      <c r="X2573" s="54"/>
      <c r="Y2573" s="1" t="str">
        <f t="shared" si="81"/>
        <v>Hancock County, Tennessee</v>
      </c>
      <c r="Z2573" s="41" t="s">
        <v>273</v>
      </c>
      <c r="AA2573" s="40" t="s">
        <v>2225</v>
      </c>
      <c r="AB2573" s="44" t="s">
        <v>2004</v>
      </c>
      <c r="AC2573" s="63"/>
      <c r="AD2573" s="57">
        <f t="shared" si="80"/>
        <v>0.71300000000000008</v>
      </c>
    </row>
    <row r="2574" spans="1:30" x14ac:dyDescent="0.3">
      <c r="A2574" s="47">
        <v>44340</v>
      </c>
      <c r="B2574" s="19">
        <v>99944</v>
      </c>
      <c r="C2574" s="49" t="s">
        <v>2004</v>
      </c>
      <c r="D2574" s="41" t="s">
        <v>1757</v>
      </c>
      <c r="E2574" s="44" t="s">
        <v>2004</v>
      </c>
      <c r="F2574" s="18" t="s">
        <v>7</v>
      </c>
      <c r="G2574" s="16">
        <v>0.71300000000000008</v>
      </c>
      <c r="H2574" s="36">
        <f>(Reference!B$12*List!$G2574)+Reference!B$13</f>
        <v>742.82988536066273</v>
      </c>
      <c r="I2574" s="36">
        <f>(Reference!C$12*List!$G2574)+Reference!C$13</f>
        <v>1108.4692774314935</v>
      </c>
      <c r="J2574" s="36">
        <f>(Reference!D$12*List!$G2574)+Reference!D$13</f>
        <v>1326.6890737602384</v>
      </c>
      <c r="K2574" s="36">
        <f>(Reference!E$12*List!$G2574)+Reference!E$13</f>
        <v>1640.9255804736313</v>
      </c>
      <c r="L2574" s="36">
        <f>(Reference!F$12*List!$G2574)+Reference!F$13</f>
        <v>1709.301116656638</v>
      </c>
      <c r="M2574" s="36">
        <f>(Reference!G$12*List!$G2574)+Reference!G$13</f>
        <v>1935.7647719578022</v>
      </c>
      <c r="N2574" s="36">
        <f>(Reference!H$12*List!$G2574)+Reference!H$13</f>
        <v>2009.4745698288448</v>
      </c>
      <c r="O2574" s="36">
        <f>(Reference!I$12*List!$G2574)+Reference!I$13</f>
        <v>2088.5186293879233</v>
      </c>
      <c r="P2574" s="36">
        <f>(Reference!J$12*List!$G2574)+Reference!J$13</f>
        <v>2417.788055403963</v>
      </c>
      <c r="Q2574" s="36">
        <f>(Reference!K$12*List!$G2574)+Reference!K$13</f>
        <v>2494.4074505593899</v>
      </c>
      <c r="R2574" s="36">
        <f>(Reference!L$12*List!$G2574)+Reference!L$13</f>
        <v>2691.2902001359907</v>
      </c>
      <c r="S2574" s="36">
        <f>(Reference!M$12*List!$G2574)+Reference!M$13</f>
        <v>3215.5026442057087</v>
      </c>
      <c r="T2574" s="36">
        <f>(Reference!N$12*List!$G2574)+Reference!N$13</f>
        <v>12970.897405862073</v>
      </c>
      <c r="U2574" s="12">
        <f>(Reference!O$12*List!$G2574)+Reference!O$13</f>
        <v>482.1105713646927</v>
      </c>
      <c r="V2574" s="12">
        <f>(Reference!P$12*List!$G2574)+Reference!P$13</f>
        <v>679.3376232866126</v>
      </c>
      <c r="W2574" s="12">
        <f>(Reference!Q$12*List!$G2574)+Reference!Q$13</f>
        <v>339.6688116433063</v>
      </c>
      <c r="X2574" s="54"/>
      <c r="Y2574" s="1" t="str">
        <f t="shared" si="81"/>
        <v>Hardeman County, Tennessee</v>
      </c>
      <c r="Z2574" s="41" t="s">
        <v>1757</v>
      </c>
      <c r="AA2574" s="40" t="s">
        <v>2225</v>
      </c>
      <c r="AB2574" s="44" t="s">
        <v>2004</v>
      </c>
      <c r="AC2574" s="63"/>
      <c r="AD2574" s="57">
        <f t="shared" si="80"/>
        <v>0.71300000000000008</v>
      </c>
    </row>
    <row r="2575" spans="1:30" x14ac:dyDescent="0.3">
      <c r="A2575" s="47">
        <v>44350</v>
      </c>
      <c r="B2575" s="19">
        <v>99944</v>
      </c>
      <c r="C2575" s="49" t="s">
        <v>2004</v>
      </c>
      <c r="D2575" s="41" t="s">
        <v>329</v>
      </c>
      <c r="E2575" s="44" t="s">
        <v>2004</v>
      </c>
      <c r="F2575" s="18" t="s">
        <v>7</v>
      </c>
      <c r="G2575" s="16">
        <v>0.71300000000000008</v>
      </c>
      <c r="H2575" s="36">
        <f>(Reference!B$12*List!$G2575)+Reference!B$13</f>
        <v>742.82988536066273</v>
      </c>
      <c r="I2575" s="36">
        <f>(Reference!C$12*List!$G2575)+Reference!C$13</f>
        <v>1108.4692774314935</v>
      </c>
      <c r="J2575" s="36">
        <f>(Reference!D$12*List!$G2575)+Reference!D$13</f>
        <v>1326.6890737602384</v>
      </c>
      <c r="K2575" s="36">
        <f>(Reference!E$12*List!$G2575)+Reference!E$13</f>
        <v>1640.9255804736313</v>
      </c>
      <c r="L2575" s="36">
        <f>(Reference!F$12*List!$G2575)+Reference!F$13</f>
        <v>1709.301116656638</v>
      </c>
      <c r="M2575" s="36">
        <f>(Reference!G$12*List!$G2575)+Reference!G$13</f>
        <v>1935.7647719578022</v>
      </c>
      <c r="N2575" s="36">
        <f>(Reference!H$12*List!$G2575)+Reference!H$13</f>
        <v>2009.4745698288448</v>
      </c>
      <c r="O2575" s="36">
        <f>(Reference!I$12*List!$G2575)+Reference!I$13</f>
        <v>2088.5186293879233</v>
      </c>
      <c r="P2575" s="36">
        <f>(Reference!J$12*List!$G2575)+Reference!J$13</f>
        <v>2417.788055403963</v>
      </c>
      <c r="Q2575" s="36">
        <f>(Reference!K$12*List!$G2575)+Reference!K$13</f>
        <v>2494.4074505593899</v>
      </c>
      <c r="R2575" s="36">
        <f>(Reference!L$12*List!$G2575)+Reference!L$13</f>
        <v>2691.2902001359907</v>
      </c>
      <c r="S2575" s="36">
        <f>(Reference!M$12*List!$G2575)+Reference!M$13</f>
        <v>3215.5026442057087</v>
      </c>
      <c r="T2575" s="36">
        <f>(Reference!N$12*List!$G2575)+Reference!N$13</f>
        <v>12970.897405862073</v>
      </c>
      <c r="U2575" s="12">
        <f>(Reference!O$12*List!$G2575)+Reference!O$13</f>
        <v>482.1105713646927</v>
      </c>
      <c r="V2575" s="12">
        <f>(Reference!P$12*List!$G2575)+Reference!P$13</f>
        <v>679.3376232866126</v>
      </c>
      <c r="W2575" s="12">
        <f>(Reference!Q$12*List!$G2575)+Reference!Q$13</f>
        <v>339.6688116433063</v>
      </c>
      <c r="X2575" s="54"/>
      <c r="Y2575" s="1" t="str">
        <f t="shared" si="81"/>
        <v>Hardin County, Tennessee</v>
      </c>
      <c r="Z2575" s="41" t="s">
        <v>329</v>
      </c>
      <c r="AA2575" s="40" t="s">
        <v>2225</v>
      </c>
      <c r="AB2575" s="44" t="s">
        <v>2004</v>
      </c>
      <c r="AC2575" s="63"/>
      <c r="AD2575" s="57">
        <f t="shared" si="80"/>
        <v>0.71300000000000008</v>
      </c>
    </row>
    <row r="2576" spans="1:30" x14ac:dyDescent="0.3">
      <c r="A2576" s="47">
        <v>44360</v>
      </c>
      <c r="B2576" s="28">
        <v>28700</v>
      </c>
      <c r="C2576" s="49" t="s">
        <v>2562</v>
      </c>
      <c r="D2576" s="40" t="s">
        <v>689</v>
      </c>
      <c r="E2576" s="43" t="s">
        <v>2004</v>
      </c>
      <c r="F2576" s="18" t="s">
        <v>6</v>
      </c>
      <c r="G2576" s="10">
        <v>0.68710000000000004</v>
      </c>
      <c r="H2576" s="36">
        <f>(Reference!B$12*List!$G2576)+Reference!B$13</f>
        <v>723.32370047300481</v>
      </c>
      <c r="I2576" s="36">
        <f>(Reference!C$12*List!$G2576)+Reference!C$13</f>
        <v>1079.3616619545403</v>
      </c>
      <c r="J2576" s="36">
        <f>(Reference!D$12*List!$G2576)+Reference!D$13</f>
        <v>1291.8511615124858</v>
      </c>
      <c r="K2576" s="36">
        <f>(Reference!E$12*List!$G2576)+Reference!E$13</f>
        <v>1597.8360408759272</v>
      </c>
      <c r="L2576" s="36">
        <f>(Reference!F$12*List!$G2576)+Reference!F$13</f>
        <v>1664.4160840707502</v>
      </c>
      <c r="M2576" s="36">
        <f>(Reference!G$12*List!$G2576)+Reference!G$13</f>
        <v>1884.9329647231068</v>
      </c>
      <c r="N2576" s="36">
        <f>(Reference!H$12*List!$G2576)+Reference!H$13</f>
        <v>1956.7071956849015</v>
      </c>
      <c r="O2576" s="36">
        <f>(Reference!I$12*List!$G2576)+Reference!I$13</f>
        <v>2033.6756144136682</v>
      </c>
      <c r="P2576" s="36">
        <f>(Reference!J$12*List!$G2576)+Reference!J$13</f>
        <v>2354.2986593022133</v>
      </c>
      <c r="Q2576" s="36">
        <f>(Reference!K$12*List!$G2576)+Reference!K$13</f>
        <v>2428.9060835914474</v>
      </c>
      <c r="R2576" s="36">
        <f>(Reference!L$12*List!$G2576)+Reference!L$13</f>
        <v>2620.6188320815049</v>
      </c>
      <c r="S2576" s="36">
        <f>(Reference!M$12*List!$G2576)+Reference!M$13</f>
        <v>3131.0658299084807</v>
      </c>
      <c r="T2576" s="36">
        <f>(Reference!N$12*List!$G2576)+Reference!N$13</f>
        <v>12630.290857924458</v>
      </c>
      <c r="U2576" s="12">
        <f>(Reference!O$12*List!$G2576)+Reference!O$13</f>
        <v>469.45069037892949</v>
      </c>
      <c r="V2576" s="12">
        <f>(Reference!P$12*List!$G2576)+Reference!P$13</f>
        <v>661.49870007940081</v>
      </c>
      <c r="W2576" s="12">
        <f>(Reference!Q$12*List!$G2576)+Reference!Q$13</f>
        <v>330.7493500397004</v>
      </c>
      <c r="X2576" s="54"/>
      <c r="Y2576" s="1" t="str">
        <f t="shared" si="81"/>
        <v>Hawkins County, Tennessee</v>
      </c>
      <c r="Z2576" s="40" t="s">
        <v>689</v>
      </c>
      <c r="AA2576" s="40" t="s">
        <v>2225</v>
      </c>
      <c r="AB2576" s="43" t="s">
        <v>2004</v>
      </c>
      <c r="AC2576" s="62"/>
      <c r="AD2576" s="57">
        <f t="shared" si="80"/>
        <v>0.68710000000000004</v>
      </c>
    </row>
    <row r="2577" spans="1:30" x14ac:dyDescent="0.3">
      <c r="A2577" s="47">
        <v>44370</v>
      </c>
      <c r="B2577" s="19">
        <v>99944</v>
      </c>
      <c r="C2577" s="49" t="s">
        <v>2004</v>
      </c>
      <c r="D2577" s="41" t="s">
        <v>521</v>
      </c>
      <c r="E2577" s="44" t="s">
        <v>2004</v>
      </c>
      <c r="F2577" s="18" t="s">
        <v>7</v>
      </c>
      <c r="G2577" s="16">
        <v>0.71300000000000008</v>
      </c>
      <c r="H2577" s="36">
        <f>(Reference!B$12*List!$G2577)+Reference!B$13</f>
        <v>742.82988536066273</v>
      </c>
      <c r="I2577" s="36">
        <f>(Reference!C$12*List!$G2577)+Reference!C$13</f>
        <v>1108.4692774314935</v>
      </c>
      <c r="J2577" s="36">
        <f>(Reference!D$12*List!$G2577)+Reference!D$13</f>
        <v>1326.6890737602384</v>
      </c>
      <c r="K2577" s="36">
        <f>(Reference!E$12*List!$G2577)+Reference!E$13</f>
        <v>1640.9255804736313</v>
      </c>
      <c r="L2577" s="36">
        <f>(Reference!F$12*List!$G2577)+Reference!F$13</f>
        <v>1709.301116656638</v>
      </c>
      <c r="M2577" s="36">
        <f>(Reference!G$12*List!$G2577)+Reference!G$13</f>
        <v>1935.7647719578022</v>
      </c>
      <c r="N2577" s="36">
        <f>(Reference!H$12*List!$G2577)+Reference!H$13</f>
        <v>2009.4745698288448</v>
      </c>
      <c r="O2577" s="36">
        <f>(Reference!I$12*List!$G2577)+Reference!I$13</f>
        <v>2088.5186293879233</v>
      </c>
      <c r="P2577" s="36">
        <f>(Reference!J$12*List!$G2577)+Reference!J$13</f>
        <v>2417.788055403963</v>
      </c>
      <c r="Q2577" s="36">
        <f>(Reference!K$12*List!$G2577)+Reference!K$13</f>
        <v>2494.4074505593899</v>
      </c>
      <c r="R2577" s="36">
        <f>(Reference!L$12*List!$G2577)+Reference!L$13</f>
        <v>2691.2902001359907</v>
      </c>
      <c r="S2577" s="36">
        <f>(Reference!M$12*List!$G2577)+Reference!M$13</f>
        <v>3215.5026442057087</v>
      </c>
      <c r="T2577" s="36">
        <f>(Reference!N$12*List!$G2577)+Reference!N$13</f>
        <v>12970.897405862073</v>
      </c>
      <c r="U2577" s="12">
        <f>(Reference!O$12*List!$G2577)+Reference!O$13</f>
        <v>482.1105713646927</v>
      </c>
      <c r="V2577" s="12">
        <f>(Reference!P$12*List!$G2577)+Reference!P$13</f>
        <v>679.3376232866126</v>
      </c>
      <c r="W2577" s="12">
        <f>(Reference!Q$12*List!$G2577)+Reference!Q$13</f>
        <v>339.6688116433063</v>
      </c>
      <c r="X2577" s="54"/>
      <c r="Y2577" s="1" t="str">
        <f t="shared" si="81"/>
        <v>Haywood County, Tennessee</v>
      </c>
      <c r="Z2577" s="41" t="s">
        <v>521</v>
      </c>
      <c r="AA2577" s="40" t="s">
        <v>2225</v>
      </c>
      <c r="AB2577" s="44" t="s">
        <v>2004</v>
      </c>
      <c r="AC2577" s="63"/>
      <c r="AD2577" s="57">
        <f t="shared" si="80"/>
        <v>0.71300000000000008</v>
      </c>
    </row>
    <row r="2578" spans="1:30" x14ac:dyDescent="0.3">
      <c r="A2578" s="47">
        <v>44380</v>
      </c>
      <c r="B2578" s="19">
        <v>99944</v>
      </c>
      <c r="C2578" s="49" t="s">
        <v>2004</v>
      </c>
      <c r="D2578" s="41" t="s">
        <v>330</v>
      </c>
      <c r="E2578" s="44" t="s">
        <v>2004</v>
      </c>
      <c r="F2578" s="18" t="s">
        <v>7</v>
      </c>
      <c r="G2578" s="16">
        <v>0.71300000000000008</v>
      </c>
      <c r="H2578" s="36">
        <f>(Reference!B$12*List!$G2578)+Reference!B$13</f>
        <v>742.82988536066273</v>
      </c>
      <c r="I2578" s="36">
        <f>(Reference!C$12*List!$G2578)+Reference!C$13</f>
        <v>1108.4692774314935</v>
      </c>
      <c r="J2578" s="36">
        <f>(Reference!D$12*List!$G2578)+Reference!D$13</f>
        <v>1326.6890737602384</v>
      </c>
      <c r="K2578" s="36">
        <f>(Reference!E$12*List!$G2578)+Reference!E$13</f>
        <v>1640.9255804736313</v>
      </c>
      <c r="L2578" s="36">
        <f>(Reference!F$12*List!$G2578)+Reference!F$13</f>
        <v>1709.301116656638</v>
      </c>
      <c r="M2578" s="36">
        <f>(Reference!G$12*List!$G2578)+Reference!G$13</f>
        <v>1935.7647719578022</v>
      </c>
      <c r="N2578" s="36">
        <f>(Reference!H$12*List!$G2578)+Reference!H$13</f>
        <v>2009.4745698288448</v>
      </c>
      <c r="O2578" s="36">
        <f>(Reference!I$12*List!$G2578)+Reference!I$13</f>
        <v>2088.5186293879233</v>
      </c>
      <c r="P2578" s="36">
        <f>(Reference!J$12*List!$G2578)+Reference!J$13</f>
        <v>2417.788055403963</v>
      </c>
      <c r="Q2578" s="36">
        <f>(Reference!K$12*List!$G2578)+Reference!K$13</f>
        <v>2494.4074505593899</v>
      </c>
      <c r="R2578" s="36">
        <f>(Reference!L$12*List!$G2578)+Reference!L$13</f>
        <v>2691.2902001359907</v>
      </c>
      <c r="S2578" s="36">
        <f>(Reference!M$12*List!$G2578)+Reference!M$13</f>
        <v>3215.5026442057087</v>
      </c>
      <c r="T2578" s="36">
        <f>(Reference!N$12*List!$G2578)+Reference!N$13</f>
        <v>12970.897405862073</v>
      </c>
      <c r="U2578" s="12">
        <f>(Reference!O$12*List!$G2578)+Reference!O$13</f>
        <v>482.1105713646927</v>
      </c>
      <c r="V2578" s="12">
        <f>(Reference!P$12*List!$G2578)+Reference!P$13</f>
        <v>679.3376232866126</v>
      </c>
      <c r="W2578" s="12">
        <f>(Reference!Q$12*List!$G2578)+Reference!Q$13</f>
        <v>339.6688116433063</v>
      </c>
      <c r="X2578" s="54"/>
      <c r="Y2578" s="1" t="str">
        <f t="shared" si="81"/>
        <v>Henderson County, Tennessee</v>
      </c>
      <c r="Z2578" s="41" t="s">
        <v>330</v>
      </c>
      <c r="AA2578" s="40" t="s">
        <v>2225</v>
      </c>
      <c r="AB2578" s="44" t="s">
        <v>2004</v>
      </c>
      <c r="AC2578" s="63"/>
      <c r="AD2578" s="57">
        <f t="shared" si="80"/>
        <v>0.71300000000000008</v>
      </c>
    </row>
    <row r="2579" spans="1:30" x14ac:dyDescent="0.3">
      <c r="A2579" s="47">
        <v>44390</v>
      </c>
      <c r="B2579" s="19">
        <v>99944</v>
      </c>
      <c r="C2579" s="49" t="s">
        <v>2004</v>
      </c>
      <c r="D2579" s="41" t="s">
        <v>23</v>
      </c>
      <c r="E2579" s="44" t="s">
        <v>2004</v>
      </c>
      <c r="F2579" s="18" t="s">
        <v>7</v>
      </c>
      <c r="G2579" s="16">
        <v>0.71300000000000008</v>
      </c>
      <c r="H2579" s="36">
        <f>(Reference!B$12*List!$G2579)+Reference!B$13</f>
        <v>742.82988536066273</v>
      </c>
      <c r="I2579" s="36">
        <f>(Reference!C$12*List!$G2579)+Reference!C$13</f>
        <v>1108.4692774314935</v>
      </c>
      <c r="J2579" s="36">
        <f>(Reference!D$12*List!$G2579)+Reference!D$13</f>
        <v>1326.6890737602384</v>
      </c>
      <c r="K2579" s="36">
        <f>(Reference!E$12*List!$G2579)+Reference!E$13</f>
        <v>1640.9255804736313</v>
      </c>
      <c r="L2579" s="36">
        <f>(Reference!F$12*List!$G2579)+Reference!F$13</f>
        <v>1709.301116656638</v>
      </c>
      <c r="M2579" s="36">
        <f>(Reference!G$12*List!$G2579)+Reference!G$13</f>
        <v>1935.7647719578022</v>
      </c>
      <c r="N2579" s="36">
        <f>(Reference!H$12*List!$G2579)+Reference!H$13</f>
        <v>2009.4745698288448</v>
      </c>
      <c r="O2579" s="36">
        <f>(Reference!I$12*List!$G2579)+Reference!I$13</f>
        <v>2088.5186293879233</v>
      </c>
      <c r="P2579" s="36">
        <f>(Reference!J$12*List!$G2579)+Reference!J$13</f>
        <v>2417.788055403963</v>
      </c>
      <c r="Q2579" s="36">
        <f>(Reference!K$12*List!$G2579)+Reference!K$13</f>
        <v>2494.4074505593899</v>
      </c>
      <c r="R2579" s="36">
        <f>(Reference!L$12*List!$G2579)+Reference!L$13</f>
        <v>2691.2902001359907</v>
      </c>
      <c r="S2579" s="36">
        <f>(Reference!M$12*List!$G2579)+Reference!M$13</f>
        <v>3215.5026442057087</v>
      </c>
      <c r="T2579" s="36">
        <f>(Reference!N$12*List!$G2579)+Reference!N$13</f>
        <v>12970.897405862073</v>
      </c>
      <c r="U2579" s="12">
        <f>(Reference!O$12*List!$G2579)+Reference!O$13</f>
        <v>482.1105713646927</v>
      </c>
      <c r="V2579" s="12">
        <f>(Reference!P$12*List!$G2579)+Reference!P$13</f>
        <v>679.3376232866126</v>
      </c>
      <c r="W2579" s="12">
        <f>(Reference!Q$12*List!$G2579)+Reference!Q$13</f>
        <v>339.6688116433063</v>
      </c>
      <c r="X2579" s="54"/>
      <c r="Y2579" s="1" t="str">
        <f t="shared" si="81"/>
        <v>Henry County, Tennessee</v>
      </c>
      <c r="Z2579" s="41" t="s">
        <v>23</v>
      </c>
      <c r="AA2579" s="40" t="s">
        <v>2225</v>
      </c>
      <c r="AB2579" s="44" t="s">
        <v>2004</v>
      </c>
      <c r="AC2579" s="63"/>
      <c r="AD2579" s="57">
        <f t="shared" si="80"/>
        <v>0.71300000000000008</v>
      </c>
    </row>
    <row r="2580" spans="1:30" x14ac:dyDescent="0.3">
      <c r="A2580" s="47">
        <v>44400</v>
      </c>
      <c r="B2580" s="28">
        <v>34980</v>
      </c>
      <c r="C2580" s="49" t="s">
        <v>2559</v>
      </c>
      <c r="D2580" s="40" t="s">
        <v>690</v>
      </c>
      <c r="E2580" s="43" t="s">
        <v>2004</v>
      </c>
      <c r="F2580" s="18" t="s">
        <v>6</v>
      </c>
      <c r="G2580" s="10">
        <v>0.88919999999999999</v>
      </c>
      <c r="H2580" s="36">
        <f>(Reference!B$12*List!$G2580)+Reference!B$13</f>
        <v>875.53219336086875</v>
      </c>
      <c r="I2580" s="36">
        <f>(Reference!C$12*List!$G2580)+Reference!C$13</f>
        <v>1306.4909703673675</v>
      </c>
      <c r="J2580" s="36">
        <f>(Reference!D$12*List!$G2580)+Reference!D$13</f>
        <v>1563.6944844959146</v>
      </c>
      <c r="K2580" s="36">
        <f>(Reference!E$12*List!$G2580)+Reference!E$13</f>
        <v>1934.0675448410223</v>
      </c>
      <c r="L2580" s="36">
        <f>(Reference!F$12*List!$G2580)+Reference!F$13</f>
        <v>2014.657979267967</v>
      </c>
      <c r="M2580" s="36">
        <f>(Reference!G$12*List!$G2580)+Reference!G$13</f>
        <v>2281.5780705969255</v>
      </c>
      <c r="N2580" s="36">
        <f>(Reference!H$12*List!$G2580)+Reference!H$13</f>
        <v>2368.4557020359016</v>
      </c>
      <c r="O2580" s="36">
        <f>(Reference!I$12*List!$G2580)+Reference!I$13</f>
        <v>2461.6205304869081</v>
      </c>
      <c r="P2580" s="36">
        <f>(Reference!J$12*List!$G2580)+Reference!J$13</f>
        <v>2849.7120551386492</v>
      </c>
      <c r="Q2580" s="36">
        <f>(Reference!K$12*List!$G2580)+Reference!K$13</f>
        <v>2940.0190667660063</v>
      </c>
      <c r="R2580" s="36">
        <f>(Reference!L$12*List!$G2580)+Reference!L$13</f>
        <v>3172.0737928464287</v>
      </c>
      <c r="S2580" s="36">
        <f>(Reference!M$12*List!$G2580)+Reference!M$13</f>
        <v>3789.9337901196709</v>
      </c>
      <c r="T2580" s="36">
        <f>(Reference!N$12*List!$G2580)+Reference!N$13</f>
        <v>15288.073998395183</v>
      </c>
      <c r="U2580" s="12">
        <f>(Reference!O$12*List!$G2580)+Reference!O$13</f>
        <v>568.23686594737524</v>
      </c>
      <c r="V2580" s="12">
        <f>(Reference!P$12*List!$G2580)+Reference!P$13</f>
        <v>800.69740201675609</v>
      </c>
      <c r="W2580" s="12">
        <f>(Reference!Q$12*List!$G2580)+Reference!Q$13</f>
        <v>400.34870100837804</v>
      </c>
      <c r="X2580" s="54"/>
      <c r="Y2580" s="1" t="str">
        <f t="shared" si="81"/>
        <v>Hickman County, Tennessee</v>
      </c>
      <c r="Z2580" s="40" t="s">
        <v>690</v>
      </c>
      <c r="AA2580" s="40" t="s">
        <v>2225</v>
      </c>
      <c r="AB2580" s="43" t="s">
        <v>2004</v>
      </c>
      <c r="AC2580" s="62"/>
      <c r="AD2580" s="57">
        <f t="shared" si="80"/>
        <v>0.88919999999999999</v>
      </c>
    </row>
    <row r="2581" spans="1:30" x14ac:dyDescent="0.3">
      <c r="A2581" s="47">
        <v>44410</v>
      </c>
      <c r="B2581" s="19">
        <v>99944</v>
      </c>
      <c r="C2581" s="49" t="s">
        <v>2004</v>
      </c>
      <c r="D2581" s="41" t="s">
        <v>24</v>
      </c>
      <c r="E2581" s="44" t="s">
        <v>2004</v>
      </c>
      <c r="F2581" s="18" t="s">
        <v>7</v>
      </c>
      <c r="G2581" s="16">
        <v>0.71300000000000008</v>
      </c>
      <c r="H2581" s="36">
        <f>(Reference!B$12*List!$G2581)+Reference!B$13</f>
        <v>742.82988536066273</v>
      </c>
      <c r="I2581" s="36">
        <f>(Reference!C$12*List!$G2581)+Reference!C$13</f>
        <v>1108.4692774314935</v>
      </c>
      <c r="J2581" s="36">
        <f>(Reference!D$12*List!$G2581)+Reference!D$13</f>
        <v>1326.6890737602384</v>
      </c>
      <c r="K2581" s="36">
        <f>(Reference!E$12*List!$G2581)+Reference!E$13</f>
        <v>1640.9255804736313</v>
      </c>
      <c r="L2581" s="36">
        <f>(Reference!F$12*List!$G2581)+Reference!F$13</f>
        <v>1709.301116656638</v>
      </c>
      <c r="M2581" s="36">
        <f>(Reference!G$12*List!$G2581)+Reference!G$13</f>
        <v>1935.7647719578022</v>
      </c>
      <c r="N2581" s="36">
        <f>(Reference!H$12*List!$G2581)+Reference!H$13</f>
        <v>2009.4745698288448</v>
      </c>
      <c r="O2581" s="36">
        <f>(Reference!I$12*List!$G2581)+Reference!I$13</f>
        <v>2088.5186293879233</v>
      </c>
      <c r="P2581" s="36">
        <f>(Reference!J$12*List!$G2581)+Reference!J$13</f>
        <v>2417.788055403963</v>
      </c>
      <c r="Q2581" s="36">
        <f>(Reference!K$12*List!$G2581)+Reference!K$13</f>
        <v>2494.4074505593899</v>
      </c>
      <c r="R2581" s="36">
        <f>(Reference!L$12*List!$G2581)+Reference!L$13</f>
        <v>2691.2902001359907</v>
      </c>
      <c r="S2581" s="36">
        <f>(Reference!M$12*List!$G2581)+Reference!M$13</f>
        <v>3215.5026442057087</v>
      </c>
      <c r="T2581" s="36">
        <f>(Reference!N$12*List!$G2581)+Reference!N$13</f>
        <v>12970.897405862073</v>
      </c>
      <c r="U2581" s="12">
        <f>(Reference!O$12*List!$G2581)+Reference!O$13</f>
        <v>482.1105713646927</v>
      </c>
      <c r="V2581" s="12">
        <f>(Reference!P$12*List!$G2581)+Reference!P$13</f>
        <v>679.3376232866126</v>
      </c>
      <c r="W2581" s="12">
        <f>(Reference!Q$12*List!$G2581)+Reference!Q$13</f>
        <v>339.6688116433063</v>
      </c>
      <c r="X2581" s="54"/>
      <c r="Y2581" s="1" t="str">
        <f t="shared" si="81"/>
        <v>Houston County, Tennessee</v>
      </c>
      <c r="Z2581" s="41" t="s">
        <v>24</v>
      </c>
      <c r="AA2581" s="40" t="s">
        <v>2225</v>
      </c>
      <c r="AB2581" s="44" t="s">
        <v>2004</v>
      </c>
      <c r="AC2581" s="63"/>
      <c r="AD2581" s="57">
        <f t="shared" si="80"/>
        <v>0.71300000000000008</v>
      </c>
    </row>
    <row r="2582" spans="1:30" x14ac:dyDescent="0.3">
      <c r="A2582" s="47">
        <v>44420</v>
      </c>
      <c r="B2582" s="19">
        <v>99944</v>
      </c>
      <c r="C2582" s="49" t="s">
        <v>2004</v>
      </c>
      <c r="D2582" s="41" t="s">
        <v>1414</v>
      </c>
      <c r="E2582" s="44" t="s">
        <v>2004</v>
      </c>
      <c r="F2582" s="18" t="s">
        <v>7</v>
      </c>
      <c r="G2582" s="16">
        <v>0.71300000000000008</v>
      </c>
      <c r="H2582" s="36">
        <f>(Reference!B$12*List!$G2582)+Reference!B$13</f>
        <v>742.82988536066273</v>
      </c>
      <c r="I2582" s="36">
        <f>(Reference!C$12*List!$G2582)+Reference!C$13</f>
        <v>1108.4692774314935</v>
      </c>
      <c r="J2582" s="36">
        <f>(Reference!D$12*List!$G2582)+Reference!D$13</f>
        <v>1326.6890737602384</v>
      </c>
      <c r="K2582" s="36">
        <f>(Reference!E$12*List!$G2582)+Reference!E$13</f>
        <v>1640.9255804736313</v>
      </c>
      <c r="L2582" s="36">
        <f>(Reference!F$12*List!$G2582)+Reference!F$13</f>
        <v>1709.301116656638</v>
      </c>
      <c r="M2582" s="36">
        <f>(Reference!G$12*List!$G2582)+Reference!G$13</f>
        <v>1935.7647719578022</v>
      </c>
      <c r="N2582" s="36">
        <f>(Reference!H$12*List!$G2582)+Reference!H$13</f>
        <v>2009.4745698288448</v>
      </c>
      <c r="O2582" s="36">
        <f>(Reference!I$12*List!$G2582)+Reference!I$13</f>
        <v>2088.5186293879233</v>
      </c>
      <c r="P2582" s="36">
        <f>(Reference!J$12*List!$G2582)+Reference!J$13</f>
        <v>2417.788055403963</v>
      </c>
      <c r="Q2582" s="36">
        <f>(Reference!K$12*List!$G2582)+Reference!K$13</f>
        <v>2494.4074505593899</v>
      </c>
      <c r="R2582" s="36">
        <f>(Reference!L$12*List!$G2582)+Reference!L$13</f>
        <v>2691.2902001359907</v>
      </c>
      <c r="S2582" s="36">
        <f>(Reference!M$12*List!$G2582)+Reference!M$13</f>
        <v>3215.5026442057087</v>
      </c>
      <c r="T2582" s="36">
        <f>(Reference!N$12*List!$G2582)+Reference!N$13</f>
        <v>12970.897405862073</v>
      </c>
      <c r="U2582" s="12">
        <f>(Reference!O$12*List!$G2582)+Reference!O$13</f>
        <v>482.1105713646927</v>
      </c>
      <c r="V2582" s="12">
        <f>(Reference!P$12*List!$G2582)+Reference!P$13</f>
        <v>679.3376232866126</v>
      </c>
      <c r="W2582" s="12">
        <f>(Reference!Q$12*List!$G2582)+Reference!Q$13</f>
        <v>339.6688116433063</v>
      </c>
      <c r="X2582" s="54"/>
      <c r="Y2582" s="1" t="str">
        <f t="shared" si="81"/>
        <v>Humphreys County, Tennessee</v>
      </c>
      <c r="Z2582" s="41" t="s">
        <v>1414</v>
      </c>
      <c r="AA2582" s="40" t="s">
        <v>2225</v>
      </c>
      <c r="AB2582" s="44" t="s">
        <v>2004</v>
      </c>
      <c r="AC2582" s="63"/>
      <c r="AD2582" s="57">
        <f t="shared" si="80"/>
        <v>0.71300000000000008</v>
      </c>
    </row>
    <row r="2583" spans="1:30" x14ac:dyDescent="0.3">
      <c r="A2583" s="47">
        <v>44430</v>
      </c>
      <c r="B2583" s="19">
        <v>99944</v>
      </c>
      <c r="C2583" s="49" t="s">
        <v>2004</v>
      </c>
      <c r="D2583" s="41" t="s">
        <v>308</v>
      </c>
      <c r="E2583" s="44" t="s">
        <v>2004</v>
      </c>
      <c r="F2583" s="18" t="s">
        <v>7</v>
      </c>
      <c r="G2583" s="16">
        <v>0.71300000000000008</v>
      </c>
      <c r="H2583" s="36">
        <f>(Reference!B$12*List!$G2583)+Reference!B$13</f>
        <v>742.82988536066273</v>
      </c>
      <c r="I2583" s="36">
        <f>(Reference!C$12*List!$G2583)+Reference!C$13</f>
        <v>1108.4692774314935</v>
      </c>
      <c r="J2583" s="36">
        <f>(Reference!D$12*List!$G2583)+Reference!D$13</f>
        <v>1326.6890737602384</v>
      </c>
      <c r="K2583" s="36">
        <f>(Reference!E$12*List!$G2583)+Reference!E$13</f>
        <v>1640.9255804736313</v>
      </c>
      <c r="L2583" s="36">
        <f>(Reference!F$12*List!$G2583)+Reference!F$13</f>
        <v>1709.301116656638</v>
      </c>
      <c r="M2583" s="36">
        <f>(Reference!G$12*List!$G2583)+Reference!G$13</f>
        <v>1935.7647719578022</v>
      </c>
      <c r="N2583" s="36">
        <f>(Reference!H$12*List!$G2583)+Reference!H$13</f>
        <v>2009.4745698288448</v>
      </c>
      <c r="O2583" s="36">
        <f>(Reference!I$12*List!$G2583)+Reference!I$13</f>
        <v>2088.5186293879233</v>
      </c>
      <c r="P2583" s="36">
        <f>(Reference!J$12*List!$G2583)+Reference!J$13</f>
        <v>2417.788055403963</v>
      </c>
      <c r="Q2583" s="36">
        <f>(Reference!K$12*List!$G2583)+Reference!K$13</f>
        <v>2494.4074505593899</v>
      </c>
      <c r="R2583" s="36">
        <f>(Reference!L$12*List!$G2583)+Reference!L$13</f>
        <v>2691.2902001359907</v>
      </c>
      <c r="S2583" s="36">
        <f>(Reference!M$12*List!$G2583)+Reference!M$13</f>
        <v>3215.5026442057087</v>
      </c>
      <c r="T2583" s="36">
        <f>(Reference!N$12*List!$G2583)+Reference!N$13</f>
        <v>12970.897405862073</v>
      </c>
      <c r="U2583" s="12">
        <f>(Reference!O$12*List!$G2583)+Reference!O$13</f>
        <v>482.1105713646927</v>
      </c>
      <c r="V2583" s="12">
        <f>(Reference!P$12*List!$G2583)+Reference!P$13</f>
        <v>679.3376232866126</v>
      </c>
      <c r="W2583" s="12">
        <f>(Reference!Q$12*List!$G2583)+Reference!Q$13</f>
        <v>339.6688116433063</v>
      </c>
      <c r="X2583" s="54"/>
      <c r="Y2583" s="1" t="str">
        <f t="shared" si="81"/>
        <v>Jackson County, Tennessee</v>
      </c>
      <c r="Z2583" s="41" t="s">
        <v>308</v>
      </c>
      <c r="AA2583" s="40" t="s">
        <v>2225</v>
      </c>
      <c r="AB2583" s="44" t="s">
        <v>2004</v>
      </c>
      <c r="AC2583" s="63"/>
      <c r="AD2583" s="57">
        <f t="shared" si="80"/>
        <v>0.71300000000000008</v>
      </c>
    </row>
    <row r="2584" spans="1:30" x14ac:dyDescent="0.3">
      <c r="A2584" s="47">
        <v>44440</v>
      </c>
      <c r="B2584" s="28">
        <v>34100</v>
      </c>
      <c r="C2584" s="49" t="s">
        <v>2561</v>
      </c>
      <c r="D2584" s="40" t="s">
        <v>25</v>
      </c>
      <c r="E2584" s="43" t="s">
        <v>2004</v>
      </c>
      <c r="F2584" s="18" t="s">
        <v>6</v>
      </c>
      <c r="G2584" s="10">
        <v>0.69679999999999997</v>
      </c>
      <c r="H2584" s="36">
        <f>(Reference!B$12*List!$G2584)+Reference!B$13</f>
        <v>730.62910562398088</v>
      </c>
      <c r="I2584" s="36">
        <f>(Reference!C$12*List!$G2584)+Reference!C$13</f>
        <v>1090.2629696814301</v>
      </c>
      <c r="J2584" s="36">
        <f>(Reference!D$12*List!$G2584)+Reference!D$13</f>
        <v>1304.8985649411807</v>
      </c>
      <c r="K2584" s="36">
        <f>(Reference!E$12*List!$G2584)+Reference!E$13</f>
        <v>1613.9738221152218</v>
      </c>
      <c r="L2584" s="36">
        <f>(Reference!F$12*List!$G2584)+Reference!F$13</f>
        <v>1681.2263086299436</v>
      </c>
      <c r="M2584" s="36">
        <f>(Reference!G$12*List!$G2584)+Reference!G$13</f>
        <v>1903.9703597106181</v>
      </c>
      <c r="N2584" s="36">
        <f>(Reference!H$12*List!$G2584)+Reference!H$13</f>
        <v>1976.469494109467</v>
      </c>
      <c r="O2584" s="36">
        <f>(Reference!I$12*List!$G2584)+Reference!I$13</f>
        <v>2054.2152763924432</v>
      </c>
      <c r="P2584" s="36">
        <f>(Reference!J$12*List!$G2584)+Reference!J$13</f>
        <v>2378.0765412399342</v>
      </c>
      <c r="Q2584" s="36">
        <f>(Reference!K$12*List!$G2584)+Reference!K$13</f>
        <v>2453.4374835755798</v>
      </c>
      <c r="R2584" s="36">
        <f>(Reference!L$12*List!$G2584)+Reference!L$13</f>
        <v>2647.0864872988218</v>
      </c>
      <c r="S2584" s="36">
        <f>(Reference!M$12*List!$G2584)+Reference!M$13</f>
        <v>3162.6888839116896</v>
      </c>
      <c r="T2584" s="36">
        <f>(Reference!N$12*List!$G2584)+Reference!N$13</f>
        <v>12757.853928001477</v>
      </c>
      <c r="U2584" s="12">
        <f>(Reference!O$12*List!$G2584)+Reference!O$13</f>
        <v>474.1920357674199</v>
      </c>
      <c r="V2584" s="12">
        <f>(Reference!P$12*List!$G2584)+Reference!P$13</f>
        <v>668.17968676318276</v>
      </c>
      <c r="W2584" s="12">
        <f>(Reference!Q$12*List!$G2584)+Reference!Q$13</f>
        <v>334.08984338159138</v>
      </c>
      <c r="X2584" s="54"/>
      <c r="Y2584" s="1" t="str">
        <f t="shared" si="81"/>
        <v>Jefferson County, Tennessee</v>
      </c>
      <c r="Z2584" s="40" t="s">
        <v>25</v>
      </c>
      <c r="AA2584" s="40" t="s">
        <v>2225</v>
      </c>
      <c r="AB2584" s="43" t="s">
        <v>2004</v>
      </c>
      <c r="AC2584" s="62"/>
      <c r="AD2584" s="57">
        <f t="shared" si="80"/>
        <v>0.69679999999999997</v>
      </c>
    </row>
    <row r="2585" spans="1:30" x14ac:dyDescent="0.3">
      <c r="A2585" s="47">
        <v>44450</v>
      </c>
      <c r="B2585" s="19">
        <v>99944</v>
      </c>
      <c r="C2585" s="49" t="s">
        <v>2004</v>
      </c>
      <c r="D2585" s="41" t="s">
        <v>277</v>
      </c>
      <c r="E2585" s="44" t="s">
        <v>2004</v>
      </c>
      <c r="F2585" s="18" t="s">
        <v>7</v>
      </c>
      <c r="G2585" s="16">
        <v>0.71300000000000008</v>
      </c>
      <c r="H2585" s="36">
        <f>(Reference!B$12*List!$G2585)+Reference!B$13</f>
        <v>742.82988536066273</v>
      </c>
      <c r="I2585" s="36">
        <f>(Reference!C$12*List!$G2585)+Reference!C$13</f>
        <v>1108.4692774314935</v>
      </c>
      <c r="J2585" s="36">
        <f>(Reference!D$12*List!$G2585)+Reference!D$13</f>
        <v>1326.6890737602384</v>
      </c>
      <c r="K2585" s="36">
        <f>(Reference!E$12*List!$G2585)+Reference!E$13</f>
        <v>1640.9255804736313</v>
      </c>
      <c r="L2585" s="36">
        <f>(Reference!F$12*List!$G2585)+Reference!F$13</f>
        <v>1709.301116656638</v>
      </c>
      <c r="M2585" s="36">
        <f>(Reference!G$12*List!$G2585)+Reference!G$13</f>
        <v>1935.7647719578022</v>
      </c>
      <c r="N2585" s="36">
        <f>(Reference!H$12*List!$G2585)+Reference!H$13</f>
        <v>2009.4745698288448</v>
      </c>
      <c r="O2585" s="36">
        <f>(Reference!I$12*List!$G2585)+Reference!I$13</f>
        <v>2088.5186293879233</v>
      </c>
      <c r="P2585" s="36">
        <f>(Reference!J$12*List!$G2585)+Reference!J$13</f>
        <v>2417.788055403963</v>
      </c>
      <c r="Q2585" s="36">
        <f>(Reference!K$12*List!$G2585)+Reference!K$13</f>
        <v>2494.4074505593899</v>
      </c>
      <c r="R2585" s="36">
        <f>(Reference!L$12*List!$G2585)+Reference!L$13</f>
        <v>2691.2902001359907</v>
      </c>
      <c r="S2585" s="36">
        <f>(Reference!M$12*List!$G2585)+Reference!M$13</f>
        <v>3215.5026442057087</v>
      </c>
      <c r="T2585" s="36">
        <f>(Reference!N$12*List!$G2585)+Reference!N$13</f>
        <v>12970.897405862073</v>
      </c>
      <c r="U2585" s="12">
        <f>(Reference!O$12*List!$G2585)+Reference!O$13</f>
        <v>482.1105713646927</v>
      </c>
      <c r="V2585" s="12">
        <f>(Reference!P$12*List!$G2585)+Reference!P$13</f>
        <v>679.3376232866126</v>
      </c>
      <c r="W2585" s="12">
        <f>(Reference!Q$12*List!$G2585)+Reference!Q$13</f>
        <v>339.6688116433063</v>
      </c>
      <c r="X2585" s="54"/>
      <c r="Y2585" s="1" t="str">
        <f t="shared" si="81"/>
        <v>Johnson County, Tennessee</v>
      </c>
      <c r="Z2585" s="41" t="s">
        <v>277</v>
      </c>
      <c r="AA2585" s="40" t="s">
        <v>2225</v>
      </c>
      <c r="AB2585" s="44" t="s">
        <v>2004</v>
      </c>
      <c r="AC2585" s="63"/>
      <c r="AD2585" s="57">
        <f t="shared" si="80"/>
        <v>0.71300000000000008</v>
      </c>
    </row>
    <row r="2586" spans="1:30" x14ac:dyDescent="0.3">
      <c r="A2586" s="47">
        <v>44460</v>
      </c>
      <c r="B2586" s="28">
        <v>28940</v>
      </c>
      <c r="C2586" s="49" t="s">
        <v>2557</v>
      </c>
      <c r="D2586" s="40" t="s">
        <v>691</v>
      </c>
      <c r="E2586" s="43" t="s">
        <v>2004</v>
      </c>
      <c r="F2586" s="18" t="s">
        <v>6</v>
      </c>
      <c r="G2586" s="10">
        <v>0.7208</v>
      </c>
      <c r="H2586" s="36">
        <f>(Reference!B$12*List!$G2586)+Reference!B$13</f>
        <v>748.70433486350953</v>
      </c>
      <c r="I2586" s="36">
        <f>(Reference!C$12*List!$G2586)+Reference!C$13</f>
        <v>1117.2352774593016</v>
      </c>
      <c r="J2586" s="36">
        <f>(Reference!D$12*List!$G2586)+Reference!D$13</f>
        <v>1337.1808002286734</v>
      </c>
      <c r="K2586" s="36">
        <f>(Reference!E$12*List!$G2586)+Reference!E$13</f>
        <v>1653.9023530165689</v>
      </c>
      <c r="L2586" s="36">
        <f>(Reference!F$12*List!$G2586)+Reference!F$13</f>
        <v>1722.8186168176389</v>
      </c>
      <c r="M2586" s="36">
        <f>(Reference!G$12*List!$G2586)+Reference!G$13</f>
        <v>1951.0731926694091</v>
      </c>
      <c r="N2586" s="36">
        <f>(Reference!H$12*List!$G2586)+Reference!H$13</f>
        <v>2025.3659025826189</v>
      </c>
      <c r="O2586" s="36">
        <f>(Reference!I$12*List!$G2586)+Reference!I$13</f>
        <v>2105.0350586079689</v>
      </c>
      <c r="P2586" s="36">
        <f>(Reference!J$12*List!$G2586)+Reference!J$13</f>
        <v>2436.9084140755326</v>
      </c>
      <c r="Q2586" s="36">
        <f>(Reference!K$12*List!$G2586)+Reference!K$13</f>
        <v>2514.1337309590012</v>
      </c>
      <c r="R2586" s="36">
        <f>(Reference!L$12*List!$G2586)+Reference!L$13</f>
        <v>2712.5734692798123</v>
      </c>
      <c r="S2586" s="36">
        <f>(Reference!M$12*List!$G2586)+Reference!M$13</f>
        <v>3240.9314917546808</v>
      </c>
      <c r="T2586" s="36">
        <f>(Reference!N$12*List!$G2586)+Reference!N$13</f>
        <v>13073.473895202358</v>
      </c>
      <c r="U2586" s="12">
        <f>(Reference!O$12*List!$G2586)+Reference!O$13</f>
        <v>485.9231996152314</v>
      </c>
      <c r="V2586" s="12">
        <f>(Reference!P$12*List!$G2586)+Reference!P$13</f>
        <v>684.70996309418979</v>
      </c>
      <c r="W2586" s="12">
        <f>(Reference!Q$12*List!$G2586)+Reference!Q$13</f>
        <v>342.35498154709489</v>
      </c>
      <c r="X2586" s="54"/>
      <c r="Y2586" s="1" t="str">
        <f t="shared" si="81"/>
        <v>Knox County, Tennessee</v>
      </c>
      <c r="Z2586" s="40" t="s">
        <v>691</v>
      </c>
      <c r="AA2586" s="40" t="s">
        <v>2225</v>
      </c>
      <c r="AB2586" s="43" t="s">
        <v>2004</v>
      </c>
      <c r="AC2586" s="62"/>
      <c r="AD2586" s="57">
        <f t="shared" si="80"/>
        <v>0.7208</v>
      </c>
    </row>
    <row r="2587" spans="1:30" x14ac:dyDescent="0.3">
      <c r="A2587" s="47">
        <v>44470</v>
      </c>
      <c r="B2587" s="19">
        <v>99944</v>
      </c>
      <c r="C2587" s="49" t="s">
        <v>2004</v>
      </c>
      <c r="D2587" s="41" t="s">
        <v>146</v>
      </c>
      <c r="E2587" s="44" t="s">
        <v>2004</v>
      </c>
      <c r="F2587" s="18" t="s">
        <v>7</v>
      </c>
      <c r="G2587" s="16">
        <v>0.71300000000000008</v>
      </c>
      <c r="H2587" s="36">
        <f>(Reference!B$12*List!$G2587)+Reference!B$13</f>
        <v>742.82988536066273</v>
      </c>
      <c r="I2587" s="36">
        <f>(Reference!C$12*List!$G2587)+Reference!C$13</f>
        <v>1108.4692774314935</v>
      </c>
      <c r="J2587" s="36">
        <f>(Reference!D$12*List!$G2587)+Reference!D$13</f>
        <v>1326.6890737602384</v>
      </c>
      <c r="K2587" s="36">
        <f>(Reference!E$12*List!$G2587)+Reference!E$13</f>
        <v>1640.9255804736313</v>
      </c>
      <c r="L2587" s="36">
        <f>(Reference!F$12*List!$G2587)+Reference!F$13</f>
        <v>1709.301116656638</v>
      </c>
      <c r="M2587" s="36">
        <f>(Reference!G$12*List!$G2587)+Reference!G$13</f>
        <v>1935.7647719578022</v>
      </c>
      <c r="N2587" s="36">
        <f>(Reference!H$12*List!$G2587)+Reference!H$13</f>
        <v>2009.4745698288448</v>
      </c>
      <c r="O2587" s="36">
        <f>(Reference!I$12*List!$G2587)+Reference!I$13</f>
        <v>2088.5186293879233</v>
      </c>
      <c r="P2587" s="36">
        <f>(Reference!J$12*List!$G2587)+Reference!J$13</f>
        <v>2417.788055403963</v>
      </c>
      <c r="Q2587" s="36">
        <f>(Reference!K$12*List!$G2587)+Reference!K$13</f>
        <v>2494.4074505593899</v>
      </c>
      <c r="R2587" s="36">
        <f>(Reference!L$12*List!$G2587)+Reference!L$13</f>
        <v>2691.2902001359907</v>
      </c>
      <c r="S2587" s="36">
        <f>(Reference!M$12*List!$G2587)+Reference!M$13</f>
        <v>3215.5026442057087</v>
      </c>
      <c r="T2587" s="36">
        <f>(Reference!N$12*List!$G2587)+Reference!N$13</f>
        <v>12970.897405862073</v>
      </c>
      <c r="U2587" s="12">
        <f>(Reference!O$12*List!$G2587)+Reference!O$13</f>
        <v>482.1105713646927</v>
      </c>
      <c r="V2587" s="12">
        <f>(Reference!P$12*List!$G2587)+Reference!P$13</f>
        <v>679.3376232866126</v>
      </c>
      <c r="W2587" s="12">
        <f>(Reference!Q$12*List!$G2587)+Reference!Q$13</f>
        <v>339.6688116433063</v>
      </c>
      <c r="X2587" s="54"/>
      <c r="Y2587" s="1" t="str">
        <f t="shared" si="81"/>
        <v>Lake County, Tennessee</v>
      </c>
      <c r="Z2587" s="41" t="s">
        <v>146</v>
      </c>
      <c r="AA2587" s="40" t="s">
        <v>2225</v>
      </c>
      <c r="AB2587" s="44" t="s">
        <v>2004</v>
      </c>
      <c r="AC2587" s="63"/>
      <c r="AD2587" s="57">
        <f t="shared" si="80"/>
        <v>0.71300000000000008</v>
      </c>
    </row>
    <row r="2588" spans="1:30" x14ac:dyDescent="0.3">
      <c r="A2588" s="47">
        <v>44480</v>
      </c>
      <c r="B2588" s="19">
        <v>99944</v>
      </c>
      <c r="C2588" s="49" t="s">
        <v>2004</v>
      </c>
      <c r="D2588" s="41" t="s">
        <v>26</v>
      </c>
      <c r="E2588" s="44" t="s">
        <v>2004</v>
      </c>
      <c r="F2588" s="18" t="s">
        <v>7</v>
      </c>
      <c r="G2588" s="16">
        <v>0.71300000000000008</v>
      </c>
      <c r="H2588" s="36">
        <f>(Reference!B$12*List!$G2588)+Reference!B$13</f>
        <v>742.82988536066273</v>
      </c>
      <c r="I2588" s="36">
        <f>(Reference!C$12*List!$G2588)+Reference!C$13</f>
        <v>1108.4692774314935</v>
      </c>
      <c r="J2588" s="36">
        <f>(Reference!D$12*List!$G2588)+Reference!D$13</f>
        <v>1326.6890737602384</v>
      </c>
      <c r="K2588" s="36">
        <f>(Reference!E$12*List!$G2588)+Reference!E$13</f>
        <v>1640.9255804736313</v>
      </c>
      <c r="L2588" s="36">
        <f>(Reference!F$12*List!$G2588)+Reference!F$13</f>
        <v>1709.301116656638</v>
      </c>
      <c r="M2588" s="36">
        <f>(Reference!G$12*List!$G2588)+Reference!G$13</f>
        <v>1935.7647719578022</v>
      </c>
      <c r="N2588" s="36">
        <f>(Reference!H$12*List!$G2588)+Reference!H$13</f>
        <v>2009.4745698288448</v>
      </c>
      <c r="O2588" s="36">
        <f>(Reference!I$12*List!$G2588)+Reference!I$13</f>
        <v>2088.5186293879233</v>
      </c>
      <c r="P2588" s="36">
        <f>(Reference!J$12*List!$G2588)+Reference!J$13</f>
        <v>2417.788055403963</v>
      </c>
      <c r="Q2588" s="36">
        <f>(Reference!K$12*List!$G2588)+Reference!K$13</f>
        <v>2494.4074505593899</v>
      </c>
      <c r="R2588" s="36">
        <f>(Reference!L$12*List!$G2588)+Reference!L$13</f>
        <v>2691.2902001359907</v>
      </c>
      <c r="S2588" s="36">
        <f>(Reference!M$12*List!$G2588)+Reference!M$13</f>
        <v>3215.5026442057087</v>
      </c>
      <c r="T2588" s="36">
        <f>(Reference!N$12*List!$G2588)+Reference!N$13</f>
        <v>12970.897405862073</v>
      </c>
      <c r="U2588" s="12">
        <f>(Reference!O$12*List!$G2588)+Reference!O$13</f>
        <v>482.1105713646927</v>
      </c>
      <c r="V2588" s="12">
        <f>(Reference!P$12*List!$G2588)+Reference!P$13</f>
        <v>679.3376232866126</v>
      </c>
      <c r="W2588" s="12">
        <f>(Reference!Q$12*List!$G2588)+Reference!Q$13</f>
        <v>339.6688116433063</v>
      </c>
      <c r="X2588" s="54"/>
      <c r="Y2588" s="1" t="str">
        <f t="shared" si="81"/>
        <v>Lauderdale County, Tennessee</v>
      </c>
      <c r="Z2588" s="41" t="s">
        <v>26</v>
      </c>
      <c r="AA2588" s="40" t="s">
        <v>2225</v>
      </c>
      <c r="AB2588" s="44" t="s">
        <v>2004</v>
      </c>
      <c r="AC2588" s="63"/>
      <c r="AD2588" s="57">
        <f t="shared" si="80"/>
        <v>0.71300000000000008</v>
      </c>
    </row>
    <row r="2589" spans="1:30" x14ac:dyDescent="0.3">
      <c r="A2589" s="47">
        <v>44490</v>
      </c>
      <c r="B2589" s="19">
        <v>99944</v>
      </c>
      <c r="C2589" s="49" t="s">
        <v>2004</v>
      </c>
      <c r="D2589" s="41" t="s">
        <v>27</v>
      </c>
      <c r="E2589" s="44" t="s">
        <v>2004</v>
      </c>
      <c r="F2589" s="18" t="s">
        <v>7</v>
      </c>
      <c r="G2589" s="16">
        <v>0.71300000000000008</v>
      </c>
      <c r="H2589" s="36">
        <f>(Reference!B$12*List!$G2589)+Reference!B$13</f>
        <v>742.82988536066273</v>
      </c>
      <c r="I2589" s="36">
        <f>(Reference!C$12*List!$G2589)+Reference!C$13</f>
        <v>1108.4692774314935</v>
      </c>
      <c r="J2589" s="36">
        <f>(Reference!D$12*List!$G2589)+Reference!D$13</f>
        <v>1326.6890737602384</v>
      </c>
      <c r="K2589" s="36">
        <f>(Reference!E$12*List!$G2589)+Reference!E$13</f>
        <v>1640.9255804736313</v>
      </c>
      <c r="L2589" s="36">
        <f>(Reference!F$12*List!$G2589)+Reference!F$13</f>
        <v>1709.301116656638</v>
      </c>
      <c r="M2589" s="36">
        <f>(Reference!G$12*List!$G2589)+Reference!G$13</f>
        <v>1935.7647719578022</v>
      </c>
      <c r="N2589" s="36">
        <f>(Reference!H$12*List!$G2589)+Reference!H$13</f>
        <v>2009.4745698288448</v>
      </c>
      <c r="O2589" s="36">
        <f>(Reference!I$12*List!$G2589)+Reference!I$13</f>
        <v>2088.5186293879233</v>
      </c>
      <c r="P2589" s="36">
        <f>(Reference!J$12*List!$G2589)+Reference!J$13</f>
        <v>2417.788055403963</v>
      </c>
      <c r="Q2589" s="36">
        <f>(Reference!K$12*List!$G2589)+Reference!K$13</f>
        <v>2494.4074505593899</v>
      </c>
      <c r="R2589" s="36">
        <f>(Reference!L$12*List!$G2589)+Reference!L$13</f>
        <v>2691.2902001359907</v>
      </c>
      <c r="S2589" s="36">
        <f>(Reference!M$12*List!$G2589)+Reference!M$13</f>
        <v>3215.5026442057087</v>
      </c>
      <c r="T2589" s="36">
        <f>(Reference!N$12*List!$G2589)+Reference!N$13</f>
        <v>12970.897405862073</v>
      </c>
      <c r="U2589" s="12">
        <f>(Reference!O$12*List!$G2589)+Reference!O$13</f>
        <v>482.1105713646927</v>
      </c>
      <c r="V2589" s="12">
        <f>(Reference!P$12*List!$G2589)+Reference!P$13</f>
        <v>679.3376232866126</v>
      </c>
      <c r="W2589" s="12">
        <f>(Reference!Q$12*List!$G2589)+Reference!Q$13</f>
        <v>339.6688116433063</v>
      </c>
      <c r="X2589" s="54"/>
      <c r="Y2589" s="1" t="str">
        <f t="shared" si="81"/>
        <v>Lawrence County, Tennessee</v>
      </c>
      <c r="Z2589" s="41" t="s">
        <v>27</v>
      </c>
      <c r="AA2589" s="40" t="s">
        <v>2225</v>
      </c>
      <c r="AB2589" s="44" t="s">
        <v>2004</v>
      </c>
      <c r="AC2589" s="63"/>
      <c r="AD2589" s="57">
        <f t="shared" si="80"/>
        <v>0.71300000000000008</v>
      </c>
    </row>
    <row r="2590" spans="1:30" x14ac:dyDescent="0.3">
      <c r="A2590" s="47">
        <v>44500</v>
      </c>
      <c r="B2590" s="19">
        <v>99944</v>
      </c>
      <c r="C2590" s="49" t="s">
        <v>2004</v>
      </c>
      <c r="D2590" s="41" t="s">
        <v>1151</v>
      </c>
      <c r="E2590" s="44" t="s">
        <v>2004</v>
      </c>
      <c r="F2590" s="18" t="s">
        <v>7</v>
      </c>
      <c r="G2590" s="16">
        <v>0.71300000000000008</v>
      </c>
      <c r="H2590" s="36">
        <f>(Reference!B$12*List!$G2590)+Reference!B$13</f>
        <v>742.82988536066273</v>
      </c>
      <c r="I2590" s="36">
        <f>(Reference!C$12*List!$G2590)+Reference!C$13</f>
        <v>1108.4692774314935</v>
      </c>
      <c r="J2590" s="36">
        <f>(Reference!D$12*List!$G2590)+Reference!D$13</f>
        <v>1326.6890737602384</v>
      </c>
      <c r="K2590" s="36">
        <f>(Reference!E$12*List!$G2590)+Reference!E$13</f>
        <v>1640.9255804736313</v>
      </c>
      <c r="L2590" s="36">
        <f>(Reference!F$12*List!$G2590)+Reference!F$13</f>
        <v>1709.301116656638</v>
      </c>
      <c r="M2590" s="36">
        <f>(Reference!G$12*List!$G2590)+Reference!G$13</f>
        <v>1935.7647719578022</v>
      </c>
      <c r="N2590" s="36">
        <f>(Reference!H$12*List!$G2590)+Reference!H$13</f>
        <v>2009.4745698288448</v>
      </c>
      <c r="O2590" s="36">
        <f>(Reference!I$12*List!$G2590)+Reference!I$13</f>
        <v>2088.5186293879233</v>
      </c>
      <c r="P2590" s="36">
        <f>(Reference!J$12*List!$G2590)+Reference!J$13</f>
        <v>2417.788055403963</v>
      </c>
      <c r="Q2590" s="36">
        <f>(Reference!K$12*List!$G2590)+Reference!K$13</f>
        <v>2494.4074505593899</v>
      </c>
      <c r="R2590" s="36">
        <f>(Reference!L$12*List!$G2590)+Reference!L$13</f>
        <v>2691.2902001359907</v>
      </c>
      <c r="S2590" s="36">
        <f>(Reference!M$12*List!$G2590)+Reference!M$13</f>
        <v>3215.5026442057087</v>
      </c>
      <c r="T2590" s="36">
        <f>(Reference!N$12*List!$G2590)+Reference!N$13</f>
        <v>12970.897405862073</v>
      </c>
      <c r="U2590" s="12">
        <f>(Reference!O$12*List!$G2590)+Reference!O$13</f>
        <v>482.1105713646927</v>
      </c>
      <c r="V2590" s="12">
        <f>(Reference!P$12*List!$G2590)+Reference!P$13</f>
        <v>679.3376232866126</v>
      </c>
      <c r="W2590" s="12">
        <f>(Reference!Q$12*List!$G2590)+Reference!Q$13</f>
        <v>339.6688116433063</v>
      </c>
      <c r="X2590" s="54"/>
      <c r="Y2590" s="1" t="str">
        <f t="shared" si="81"/>
        <v>Lewis County, Tennessee</v>
      </c>
      <c r="Z2590" s="41" t="s">
        <v>1151</v>
      </c>
      <c r="AA2590" s="40" t="s">
        <v>2225</v>
      </c>
      <c r="AB2590" s="44" t="s">
        <v>2004</v>
      </c>
      <c r="AC2590" s="63"/>
      <c r="AD2590" s="57">
        <f t="shared" si="80"/>
        <v>0.71300000000000008</v>
      </c>
    </row>
    <row r="2591" spans="1:30" x14ac:dyDescent="0.3">
      <c r="A2591" s="47">
        <v>44510</v>
      </c>
      <c r="B2591" s="19">
        <v>99944</v>
      </c>
      <c r="C2591" s="49" t="s">
        <v>2004</v>
      </c>
      <c r="D2591" s="41" t="s">
        <v>58</v>
      </c>
      <c r="E2591" s="44" t="s">
        <v>2004</v>
      </c>
      <c r="F2591" s="18" t="s">
        <v>7</v>
      </c>
      <c r="G2591" s="16">
        <v>0.71300000000000008</v>
      </c>
      <c r="H2591" s="36">
        <f>(Reference!B$12*List!$G2591)+Reference!B$13</f>
        <v>742.82988536066273</v>
      </c>
      <c r="I2591" s="36">
        <f>(Reference!C$12*List!$G2591)+Reference!C$13</f>
        <v>1108.4692774314935</v>
      </c>
      <c r="J2591" s="36">
        <f>(Reference!D$12*List!$G2591)+Reference!D$13</f>
        <v>1326.6890737602384</v>
      </c>
      <c r="K2591" s="36">
        <f>(Reference!E$12*List!$G2591)+Reference!E$13</f>
        <v>1640.9255804736313</v>
      </c>
      <c r="L2591" s="36">
        <f>(Reference!F$12*List!$G2591)+Reference!F$13</f>
        <v>1709.301116656638</v>
      </c>
      <c r="M2591" s="36">
        <f>(Reference!G$12*List!$G2591)+Reference!G$13</f>
        <v>1935.7647719578022</v>
      </c>
      <c r="N2591" s="36">
        <f>(Reference!H$12*List!$G2591)+Reference!H$13</f>
        <v>2009.4745698288448</v>
      </c>
      <c r="O2591" s="36">
        <f>(Reference!I$12*List!$G2591)+Reference!I$13</f>
        <v>2088.5186293879233</v>
      </c>
      <c r="P2591" s="36">
        <f>(Reference!J$12*List!$G2591)+Reference!J$13</f>
        <v>2417.788055403963</v>
      </c>
      <c r="Q2591" s="36">
        <f>(Reference!K$12*List!$G2591)+Reference!K$13</f>
        <v>2494.4074505593899</v>
      </c>
      <c r="R2591" s="36">
        <f>(Reference!L$12*List!$G2591)+Reference!L$13</f>
        <v>2691.2902001359907</v>
      </c>
      <c r="S2591" s="36">
        <f>(Reference!M$12*List!$G2591)+Reference!M$13</f>
        <v>3215.5026442057087</v>
      </c>
      <c r="T2591" s="36">
        <f>(Reference!N$12*List!$G2591)+Reference!N$13</f>
        <v>12970.897405862073</v>
      </c>
      <c r="U2591" s="12">
        <f>(Reference!O$12*List!$G2591)+Reference!O$13</f>
        <v>482.1105713646927</v>
      </c>
      <c r="V2591" s="12">
        <f>(Reference!P$12*List!$G2591)+Reference!P$13</f>
        <v>679.3376232866126</v>
      </c>
      <c r="W2591" s="12">
        <f>(Reference!Q$12*List!$G2591)+Reference!Q$13</f>
        <v>339.6688116433063</v>
      </c>
      <c r="X2591" s="54"/>
      <c r="Y2591" s="1" t="str">
        <f t="shared" si="81"/>
        <v>Lincoln County, Tennessee</v>
      </c>
      <c r="Z2591" s="41" t="s">
        <v>58</v>
      </c>
      <c r="AA2591" s="40" t="s">
        <v>2225</v>
      </c>
      <c r="AB2591" s="44" t="s">
        <v>2004</v>
      </c>
      <c r="AC2591" s="63"/>
      <c r="AD2591" s="57">
        <f t="shared" si="80"/>
        <v>0.71300000000000008</v>
      </c>
    </row>
    <row r="2592" spans="1:30" x14ac:dyDescent="0.3">
      <c r="A2592" s="47">
        <v>44520</v>
      </c>
      <c r="B2592" s="28">
        <v>28940</v>
      </c>
      <c r="C2592" s="49" t="s">
        <v>2557</v>
      </c>
      <c r="D2592" s="40" t="s">
        <v>692</v>
      </c>
      <c r="E2592" s="43" t="s">
        <v>2004</v>
      </c>
      <c r="F2592" s="18" t="s">
        <v>6</v>
      </c>
      <c r="G2592" s="10">
        <v>0.7208</v>
      </c>
      <c r="H2592" s="36">
        <f>(Reference!B$12*List!$G2592)+Reference!B$13</f>
        <v>748.70433486350953</v>
      </c>
      <c r="I2592" s="36">
        <f>(Reference!C$12*List!$G2592)+Reference!C$13</f>
        <v>1117.2352774593016</v>
      </c>
      <c r="J2592" s="36">
        <f>(Reference!D$12*List!$G2592)+Reference!D$13</f>
        <v>1337.1808002286734</v>
      </c>
      <c r="K2592" s="36">
        <f>(Reference!E$12*List!$G2592)+Reference!E$13</f>
        <v>1653.9023530165689</v>
      </c>
      <c r="L2592" s="36">
        <f>(Reference!F$12*List!$G2592)+Reference!F$13</f>
        <v>1722.8186168176389</v>
      </c>
      <c r="M2592" s="36">
        <f>(Reference!G$12*List!$G2592)+Reference!G$13</f>
        <v>1951.0731926694091</v>
      </c>
      <c r="N2592" s="36">
        <f>(Reference!H$12*List!$G2592)+Reference!H$13</f>
        <v>2025.3659025826189</v>
      </c>
      <c r="O2592" s="36">
        <f>(Reference!I$12*List!$G2592)+Reference!I$13</f>
        <v>2105.0350586079689</v>
      </c>
      <c r="P2592" s="36">
        <f>(Reference!J$12*List!$G2592)+Reference!J$13</f>
        <v>2436.9084140755326</v>
      </c>
      <c r="Q2592" s="36">
        <f>(Reference!K$12*List!$G2592)+Reference!K$13</f>
        <v>2514.1337309590012</v>
      </c>
      <c r="R2592" s="36">
        <f>(Reference!L$12*List!$G2592)+Reference!L$13</f>
        <v>2712.5734692798123</v>
      </c>
      <c r="S2592" s="36">
        <f>(Reference!M$12*List!$G2592)+Reference!M$13</f>
        <v>3240.9314917546808</v>
      </c>
      <c r="T2592" s="36">
        <f>(Reference!N$12*List!$G2592)+Reference!N$13</f>
        <v>13073.473895202358</v>
      </c>
      <c r="U2592" s="12">
        <f>(Reference!O$12*List!$G2592)+Reference!O$13</f>
        <v>485.9231996152314</v>
      </c>
      <c r="V2592" s="12">
        <f>(Reference!P$12*List!$G2592)+Reference!P$13</f>
        <v>684.70996309418979</v>
      </c>
      <c r="W2592" s="12">
        <f>(Reference!Q$12*List!$G2592)+Reference!Q$13</f>
        <v>342.35498154709489</v>
      </c>
      <c r="X2592" s="54"/>
      <c r="Y2592" s="1" t="str">
        <f t="shared" si="81"/>
        <v>Loudon County, Tennessee</v>
      </c>
      <c r="Z2592" s="40" t="s">
        <v>692</v>
      </c>
      <c r="AA2592" s="40" t="s">
        <v>2225</v>
      </c>
      <c r="AB2592" s="43" t="s">
        <v>2004</v>
      </c>
      <c r="AC2592" s="62"/>
      <c r="AD2592" s="57">
        <f t="shared" si="80"/>
        <v>0.7208</v>
      </c>
    </row>
    <row r="2593" spans="1:30" x14ac:dyDescent="0.3">
      <c r="A2593" s="47">
        <v>44550</v>
      </c>
      <c r="B2593" s="28">
        <v>34980</v>
      </c>
      <c r="C2593" s="49" t="s">
        <v>2559</v>
      </c>
      <c r="D2593" s="40" t="s">
        <v>250</v>
      </c>
      <c r="E2593" s="43" t="s">
        <v>2004</v>
      </c>
      <c r="F2593" s="18" t="s">
        <v>6</v>
      </c>
      <c r="G2593" s="10">
        <v>0.88919999999999999</v>
      </c>
      <c r="H2593" s="36">
        <f>(Reference!B$12*List!$G2593)+Reference!B$13</f>
        <v>875.53219336086875</v>
      </c>
      <c r="I2593" s="36">
        <f>(Reference!C$12*List!$G2593)+Reference!C$13</f>
        <v>1306.4909703673675</v>
      </c>
      <c r="J2593" s="36">
        <f>(Reference!D$12*List!$G2593)+Reference!D$13</f>
        <v>1563.6944844959146</v>
      </c>
      <c r="K2593" s="36">
        <f>(Reference!E$12*List!$G2593)+Reference!E$13</f>
        <v>1934.0675448410223</v>
      </c>
      <c r="L2593" s="36">
        <f>(Reference!F$12*List!$G2593)+Reference!F$13</f>
        <v>2014.657979267967</v>
      </c>
      <c r="M2593" s="36">
        <f>(Reference!G$12*List!$G2593)+Reference!G$13</f>
        <v>2281.5780705969255</v>
      </c>
      <c r="N2593" s="36">
        <f>(Reference!H$12*List!$G2593)+Reference!H$13</f>
        <v>2368.4557020359016</v>
      </c>
      <c r="O2593" s="36">
        <f>(Reference!I$12*List!$G2593)+Reference!I$13</f>
        <v>2461.6205304869081</v>
      </c>
      <c r="P2593" s="36">
        <f>(Reference!J$12*List!$G2593)+Reference!J$13</f>
        <v>2849.7120551386492</v>
      </c>
      <c r="Q2593" s="36">
        <f>(Reference!K$12*List!$G2593)+Reference!K$13</f>
        <v>2940.0190667660063</v>
      </c>
      <c r="R2593" s="36">
        <f>(Reference!L$12*List!$G2593)+Reference!L$13</f>
        <v>3172.0737928464287</v>
      </c>
      <c r="S2593" s="36">
        <f>(Reference!M$12*List!$G2593)+Reference!M$13</f>
        <v>3789.9337901196709</v>
      </c>
      <c r="T2593" s="36">
        <f>(Reference!N$12*List!$G2593)+Reference!N$13</f>
        <v>15288.073998395183</v>
      </c>
      <c r="U2593" s="12">
        <f>(Reference!O$12*List!$G2593)+Reference!O$13</f>
        <v>568.23686594737524</v>
      </c>
      <c r="V2593" s="12">
        <f>(Reference!P$12*List!$G2593)+Reference!P$13</f>
        <v>800.69740201675609</v>
      </c>
      <c r="W2593" s="12">
        <f>(Reference!Q$12*List!$G2593)+Reference!Q$13</f>
        <v>400.34870100837804</v>
      </c>
      <c r="X2593" s="54"/>
      <c r="Y2593" s="1" t="str">
        <f t="shared" si="81"/>
        <v>Macon County, Tennessee</v>
      </c>
      <c r="Z2593" s="40" t="s">
        <v>250</v>
      </c>
      <c r="AA2593" s="40" t="s">
        <v>2225</v>
      </c>
      <c r="AB2593" s="43" t="s">
        <v>2004</v>
      </c>
      <c r="AC2593" s="62"/>
      <c r="AD2593" s="57">
        <f t="shared" si="80"/>
        <v>0.88919999999999999</v>
      </c>
    </row>
    <row r="2594" spans="1:30" x14ac:dyDescent="0.3">
      <c r="A2594" s="47">
        <v>44560</v>
      </c>
      <c r="B2594" s="28">
        <v>27180</v>
      </c>
      <c r="C2594" s="49" t="s">
        <v>2432</v>
      </c>
      <c r="D2594" s="40" t="s">
        <v>31</v>
      </c>
      <c r="E2594" s="43" t="s">
        <v>2004</v>
      </c>
      <c r="F2594" s="18" t="s">
        <v>6</v>
      </c>
      <c r="G2594" s="10">
        <v>0.76780000000000004</v>
      </c>
      <c r="H2594" s="36">
        <f>(Reference!B$12*List!$G2594)+Reference!B$13</f>
        <v>784.10165879091983</v>
      </c>
      <c r="I2594" s="36">
        <f>(Reference!C$12*List!$G2594)+Reference!C$13</f>
        <v>1170.0560468576336</v>
      </c>
      <c r="J2594" s="36">
        <f>(Reference!D$12*List!$G2594)+Reference!D$13</f>
        <v>1400.4001776666803</v>
      </c>
      <c r="K2594" s="36">
        <f>(Reference!E$12*List!$G2594)+Reference!E$13</f>
        <v>1732.0957260317075</v>
      </c>
      <c r="L2594" s="36">
        <f>(Reference!F$12*List!$G2594)+Reference!F$13</f>
        <v>1804.2702203518754</v>
      </c>
      <c r="M2594" s="36">
        <f>(Reference!G$12*List!$G2594)+Reference!G$13</f>
        <v>2043.3162405470414</v>
      </c>
      <c r="N2594" s="36">
        <f>(Reference!H$12*List!$G2594)+Reference!H$13</f>
        <v>2121.1213691758749</v>
      </c>
      <c r="O2594" s="36">
        <f>(Reference!I$12*List!$G2594)+Reference!I$13</f>
        <v>2204.5571321133739</v>
      </c>
      <c r="P2594" s="36">
        <f>(Reference!J$12*List!$G2594)+Reference!J$13</f>
        <v>2552.1208317119135</v>
      </c>
      <c r="Q2594" s="36">
        <f>(Reference!K$12*List!$G2594)+Reference!K$13</f>
        <v>2632.997215418201</v>
      </c>
      <c r="R2594" s="36">
        <f>(Reference!L$12*List!$G2594)+Reference!L$13</f>
        <v>2840.8188089925852</v>
      </c>
      <c r="S2594" s="36">
        <f>(Reference!M$12*List!$G2594)+Reference!M$13</f>
        <v>3394.1565987805393</v>
      </c>
      <c r="T2594" s="36">
        <f>(Reference!N$12*List!$G2594)+Reference!N$13</f>
        <v>13691.562997637408</v>
      </c>
      <c r="U2594" s="12">
        <f>(Reference!O$12*List!$G2594)+Reference!O$13</f>
        <v>508.89672881719554</v>
      </c>
      <c r="V2594" s="12">
        <f>(Reference!P$12*List!$G2594)+Reference!P$13</f>
        <v>717.08175424241199</v>
      </c>
      <c r="W2594" s="12">
        <f>(Reference!Q$12*List!$G2594)+Reference!Q$13</f>
        <v>358.54087712120599</v>
      </c>
      <c r="X2594" s="54"/>
      <c r="Y2594" s="1" t="str">
        <f t="shared" si="81"/>
        <v>Madison County, Tennessee</v>
      </c>
      <c r="Z2594" s="40" t="s">
        <v>31</v>
      </c>
      <c r="AA2594" s="40" t="s">
        <v>2225</v>
      </c>
      <c r="AB2594" s="43" t="s">
        <v>2004</v>
      </c>
      <c r="AC2594" s="62"/>
      <c r="AD2594" s="57">
        <f t="shared" si="80"/>
        <v>0.76780000000000004</v>
      </c>
    </row>
    <row r="2595" spans="1:30" x14ac:dyDescent="0.3">
      <c r="A2595" s="47">
        <v>44570</v>
      </c>
      <c r="B2595" s="28">
        <v>16860</v>
      </c>
      <c r="C2595" s="49" t="s">
        <v>2340</v>
      </c>
      <c r="D2595" s="40" t="s">
        <v>149</v>
      </c>
      <c r="E2595" s="43" t="s">
        <v>2004</v>
      </c>
      <c r="F2595" s="18" t="s">
        <v>6</v>
      </c>
      <c r="G2595" s="10">
        <v>0.8589</v>
      </c>
      <c r="H2595" s="36">
        <f>(Reference!B$12*List!$G2595)+Reference!B$13</f>
        <v>852.7122164459638</v>
      </c>
      <c r="I2595" s="36">
        <f>(Reference!C$12*List!$G2595)+Reference!C$13</f>
        <v>1272.4384317978047</v>
      </c>
      <c r="J2595" s="36">
        <f>(Reference!D$12*List!$G2595)+Reference!D$13</f>
        <v>1522.938162445455</v>
      </c>
      <c r="K2595" s="36">
        <f>(Reference!E$12*List!$G2595)+Reference!E$13</f>
        <v>1883.6577745780712</v>
      </c>
      <c r="L2595" s="36">
        <f>(Reference!F$12*List!$G2595)+Reference!F$13</f>
        <v>1962.1476901810017</v>
      </c>
      <c r="M2595" s="36">
        <f>(Reference!G$12*List!$G2595)+Reference!G$13</f>
        <v>2222.1107439864518</v>
      </c>
      <c r="N2595" s="36">
        <f>(Reference!H$12*List!$G2595)+Reference!H$13</f>
        <v>2306.7239863385471</v>
      </c>
      <c r="O2595" s="36">
        <f>(Reference!I$12*List!$G2595)+Reference!I$13</f>
        <v>2397.4605554398067</v>
      </c>
      <c r="P2595" s="36">
        <f>(Reference!J$12*List!$G2595)+Reference!J$13</f>
        <v>2775.4368156837063</v>
      </c>
      <c r="Q2595" s="36">
        <f>(Reference!K$12*List!$G2595)+Reference!K$13</f>
        <v>2863.3900544444368</v>
      </c>
      <c r="R2595" s="36">
        <f>(Reference!L$12*List!$G2595)+Reference!L$13</f>
        <v>3089.3964780954284</v>
      </c>
      <c r="S2595" s="36">
        <f>(Reference!M$12*List!$G2595)+Reference!M$13</f>
        <v>3691.1524977178942</v>
      </c>
      <c r="T2595" s="36">
        <f>(Reference!N$12*List!$G2595)+Reference!N$13</f>
        <v>14889.603789804074</v>
      </c>
      <c r="U2595" s="12">
        <f>(Reference!O$12*List!$G2595)+Reference!O$13</f>
        <v>553.42627158951325</v>
      </c>
      <c r="V2595" s="12">
        <f>(Reference!P$12*List!$G2595)+Reference!P$13</f>
        <v>779.82792814885966</v>
      </c>
      <c r="W2595" s="12">
        <f>(Reference!Q$12*List!$G2595)+Reference!Q$13</f>
        <v>389.91396407442983</v>
      </c>
      <c r="X2595" s="54"/>
      <c r="Y2595" s="1" t="str">
        <f t="shared" si="81"/>
        <v>Marion County, Tennessee</v>
      </c>
      <c r="Z2595" s="40" t="s">
        <v>149</v>
      </c>
      <c r="AA2595" s="40" t="s">
        <v>2225</v>
      </c>
      <c r="AB2595" s="43" t="s">
        <v>2004</v>
      </c>
      <c r="AC2595" s="62"/>
      <c r="AD2595" s="57">
        <f t="shared" si="80"/>
        <v>0.8589</v>
      </c>
    </row>
    <row r="2596" spans="1:30" x14ac:dyDescent="0.3">
      <c r="A2596" s="47">
        <v>44580</v>
      </c>
      <c r="B2596" s="19">
        <v>99944</v>
      </c>
      <c r="C2596" s="49" t="s">
        <v>2004</v>
      </c>
      <c r="D2596" s="41" t="s">
        <v>252</v>
      </c>
      <c r="E2596" s="44" t="s">
        <v>2004</v>
      </c>
      <c r="F2596" s="18" t="s">
        <v>7</v>
      </c>
      <c r="G2596" s="16">
        <v>0.71300000000000008</v>
      </c>
      <c r="H2596" s="36">
        <f>(Reference!B$12*List!$G2596)+Reference!B$13</f>
        <v>742.82988536066273</v>
      </c>
      <c r="I2596" s="36">
        <f>(Reference!C$12*List!$G2596)+Reference!C$13</f>
        <v>1108.4692774314935</v>
      </c>
      <c r="J2596" s="36">
        <f>(Reference!D$12*List!$G2596)+Reference!D$13</f>
        <v>1326.6890737602384</v>
      </c>
      <c r="K2596" s="36">
        <f>(Reference!E$12*List!$G2596)+Reference!E$13</f>
        <v>1640.9255804736313</v>
      </c>
      <c r="L2596" s="36">
        <f>(Reference!F$12*List!$G2596)+Reference!F$13</f>
        <v>1709.301116656638</v>
      </c>
      <c r="M2596" s="36">
        <f>(Reference!G$12*List!$G2596)+Reference!G$13</f>
        <v>1935.7647719578022</v>
      </c>
      <c r="N2596" s="36">
        <f>(Reference!H$12*List!$G2596)+Reference!H$13</f>
        <v>2009.4745698288448</v>
      </c>
      <c r="O2596" s="36">
        <f>(Reference!I$12*List!$G2596)+Reference!I$13</f>
        <v>2088.5186293879233</v>
      </c>
      <c r="P2596" s="36">
        <f>(Reference!J$12*List!$G2596)+Reference!J$13</f>
        <v>2417.788055403963</v>
      </c>
      <c r="Q2596" s="36">
        <f>(Reference!K$12*List!$G2596)+Reference!K$13</f>
        <v>2494.4074505593899</v>
      </c>
      <c r="R2596" s="36">
        <f>(Reference!L$12*List!$G2596)+Reference!L$13</f>
        <v>2691.2902001359907</v>
      </c>
      <c r="S2596" s="36">
        <f>(Reference!M$12*List!$G2596)+Reference!M$13</f>
        <v>3215.5026442057087</v>
      </c>
      <c r="T2596" s="36">
        <f>(Reference!N$12*List!$G2596)+Reference!N$13</f>
        <v>12970.897405862073</v>
      </c>
      <c r="U2596" s="12">
        <f>(Reference!O$12*List!$G2596)+Reference!O$13</f>
        <v>482.1105713646927</v>
      </c>
      <c r="V2596" s="12">
        <f>(Reference!P$12*List!$G2596)+Reference!P$13</f>
        <v>679.3376232866126</v>
      </c>
      <c r="W2596" s="12">
        <f>(Reference!Q$12*List!$G2596)+Reference!Q$13</f>
        <v>339.6688116433063</v>
      </c>
      <c r="X2596" s="54"/>
      <c r="Y2596" s="1" t="str">
        <f t="shared" si="81"/>
        <v>Marshall County, Tennessee</v>
      </c>
      <c r="Z2596" s="41" t="s">
        <v>252</v>
      </c>
      <c r="AA2596" s="40" t="s">
        <v>2225</v>
      </c>
      <c r="AB2596" s="44" t="s">
        <v>2004</v>
      </c>
      <c r="AC2596" s="63"/>
      <c r="AD2596" s="57">
        <f t="shared" si="80"/>
        <v>0.71300000000000008</v>
      </c>
    </row>
    <row r="2597" spans="1:30" x14ac:dyDescent="0.3">
      <c r="A2597" s="47">
        <v>44590</v>
      </c>
      <c r="B2597" s="28">
        <v>34980</v>
      </c>
      <c r="C2597" s="49" t="s">
        <v>2559</v>
      </c>
      <c r="D2597" s="40" t="s">
        <v>907</v>
      </c>
      <c r="E2597" s="43" t="s">
        <v>2004</v>
      </c>
      <c r="F2597" s="18" t="s">
        <v>6</v>
      </c>
      <c r="G2597" s="10">
        <v>0.88919999999999999</v>
      </c>
      <c r="H2597" s="36">
        <f>(Reference!B$12*List!$G2597)+Reference!B$13</f>
        <v>875.53219336086875</v>
      </c>
      <c r="I2597" s="36">
        <f>(Reference!C$12*List!$G2597)+Reference!C$13</f>
        <v>1306.4909703673675</v>
      </c>
      <c r="J2597" s="36">
        <f>(Reference!D$12*List!$G2597)+Reference!D$13</f>
        <v>1563.6944844959146</v>
      </c>
      <c r="K2597" s="36">
        <f>(Reference!E$12*List!$G2597)+Reference!E$13</f>
        <v>1934.0675448410223</v>
      </c>
      <c r="L2597" s="36">
        <f>(Reference!F$12*List!$G2597)+Reference!F$13</f>
        <v>2014.657979267967</v>
      </c>
      <c r="M2597" s="36">
        <f>(Reference!G$12*List!$G2597)+Reference!G$13</f>
        <v>2281.5780705969255</v>
      </c>
      <c r="N2597" s="36">
        <f>(Reference!H$12*List!$G2597)+Reference!H$13</f>
        <v>2368.4557020359016</v>
      </c>
      <c r="O2597" s="36">
        <f>(Reference!I$12*List!$G2597)+Reference!I$13</f>
        <v>2461.6205304869081</v>
      </c>
      <c r="P2597" s="36">
        <f>(Reference!J$12*List!$G2597)+Reference!J$13</f>
        <v>2849.7120551386492</v>
      </c>
      <c r="Q2597" s="36">
        <f>(Reference!K$12*List!$G2597)+Reference!K$13</f>
        <v>2940.0190667660063</v>
      </c>
      <c r="R2597" s="36">
        <f>(Reference!L$12*List!$G2597)+Reference!L$13</f>
        <v>3172.0737928464287</v>
      </c>
      <c r="S2597" s="36">
        <f>(Reference!M$12*List!$G2597)+Reference!M$13</f>
        <v>3789.9337901196709</v>
      </c>
      <c r="T2597" s="36">
        <f>(Reference!N$12*List!$G2597)+Reference!N$13</f>
        <v>15288.073998395183</v>
      </c>
      <c r="U2597" s="12">
        <f>(Reference!O$12*List!$G2597)+Reference!O$13</f>
        <v>568.23686594737524</v>
      </c>
      <c r="V2597" s="12">
        <f>(Reference!P$12*List!$G2597)+Reference!P$13</f>
        <v>800.69740201675609</v>
      </c>
      <c r="W2597" s="12">
        <f>(Reference!Q$12*List!$G2597)+Reference!Q$13</f>
        <v>400.34870100837804</v>
      </c>
      <c r="X2597" s="54"/>
      <c r="Y2597" s="1" t="str">
        <f t="shared" si="81"/>
        <v>Maury County, Tennessee</v>
      </c>
      <c r="Z2597" s="40" t="s">
        <v>907</v>
      </c>
      <c r="AA2597" s="40" t="s">
        <v>2225</v>
      </c>
      <c r="AB2597" s="43" t="s">
        <v>2004</v>
      </c>
      <c r="AC2597" s="62"/>
      <c r="AD2597" s="57">
        <f t="shared" si="80"/>
        <v>0.88919999999999999</v>
      </c>
    </row>
    <row r="2598" spans="1:30" x14ac:dyDescent="0.3">
      <c r="A2598" s="47">
        <v>44530</v>
      </c>
      <c r="B2598" s="19">
        <v>99944</v>
      </c>
      <c r="C2598" s="49" t="s">
        <v>2004</v>
      </c>
      <c r="D2598" s="41" t="s">
        <v>1758</v>
      </c>
      <c r="E2598" s="44" t="s">
        <v>2004</v>
      </c>
      <c r="F2598" s="18" t="s">
        <v>7</v>
      </c>
      <c r="G2598" s="16">
        <v>0.71300000000000008</v>
      </c>
      <c r="H2598" s="36">
        <f>(Reference!B$12*List!$G2598)+Reference!B$13</f>
        <v>742.82988536066273</v>
      </c>
      <c r="I2598" s="36">
        <f>(Reference!C$12*List!$G2598)+Reference!C$13</f>
        <v>1108.4692774314935</v>
      </c>
      <c r="J2598" s="36">
        <f>(Reference!D$12*List!$G2598)+Reference!D$13</f>
        <v>1326.6890737602384</v>
      </c>
      <c r="K2598" s="36">
        <f>(Reference!E$12*List!$G2598)+Reference!E$13</f>
        <v>1640.9255804736313</v>
      </c>
      <c r="L2598" s="36">
        <f>(Reference!F$12*List!$G2598)+Reference!F$13</f>
        <v>1709.301116656638</v>
      </c>
      <c r="M2598" s="36">
        <f>(Reference!G$12*List!$G2598)+Reference!G$13</f>
        <v>1935.7647719578022</v>
      </c>
      <c r="N2598" s="36">
        <f>(Reference!H$12*List!$G2598)+Reference!H$13</f>
        <v>2009.4745698288448</v>
      </c>
      <c r="O2598" s="36">
        <f>(Reference!I$12*List!$G2598)+Reference!I$13</f>
        <v>2088.5186293879233</v>
      </c>
      <c r="P2598" s="36">
        <f>(Reference!J$12*List!$G2598)+Reference!J$13</f>
        <v>2417.788055403963</v>
      </c>
      <c r="Q2598" s="36">
        <f>(Reference!K$12*List!$G2598)+Reference!K$13</f>
        <v>2494.4074505593899</v>
      </c>
      <c r="R2598" s="36">
        <f>(Reference!L$12*List!$G2598)+Reference!L$13</f>
        <v>2691.2902001359907</v>
      </c>
      <c r="S2598" s="36">
        <f>(Reference!M$12*List!$G2598)+Reference!M$13</f>
        <v>3215.5026442057087</v>
      </c>
      <c r="T2598" s="36">
        <f>(Reference!N$12*List!$G2598)+Reference!N$13</f>
        <v>12970.897405862073</v>
      </c>
      <c r="U2598" s="12">
        <f>(Reference!O$12*List!$G2598)+Reference!O$13</f>
        <v>482.1105713646927</v>
      </c>
      <c r="V2598" s="12">
        <f>(Reference!P$12*List!$G2598)+Reference!P$13</f>
        <v>679.3376232866126</v>
      </c>
      <c r="W2598" s="12">
        <f>(Reference!Q$12*List!$G2598)+Reference!Q$13</f>
        <v>339.6688116433063</v>
      </c>
      <c r="X2598" s="54"/>
      <c r="Y2598" s="1" t="str">
        <f t="shared" si="81"/>
        <v>Mc Minn County, Tennessee</v>
      </c>
      <c r="Z2598" s="41" t="s">
        <v>1758</v>
      </c>
      <c r="AA2598" s="40" t="s">
        <v>2225</v>
      </c>
      <c r="AB2598" s="44" t="s">
        <v>2004</v>
      </c>
      <c r="AC2598" s="63"/>
      <c r="AD2598" s="57">
        <f t="shared" si="80"/>
        <v>0.71300000000000008</v>
      </c>
    </row>
    <row r="2599" spans="1:30" x14ac:dyDescent="0.3">
      <c r="A2599" s="47">
        <v>44540</v>
      </c>
      <c r="B2599" s="19">
        <v>99944</v>
      </c>
      <c r="C2599" s="49" t="s">
        <v>2004</v>
      </c>
      <c r="D2599" s="41" t="s">
        <v>1759</v>
      </c>
      <c r="E2599" s="44" t="s">
        <v>2004</v>
      </c>
      <c r="F2599" s="18" t="s">
        <v>7</v>
      </c>
      <c r="G2599" s="16">
        <v>0.71300000000000008</v>
      </c>
      <c r="H2599" s="36">
        <f>(Reference!B$12*List!$G2599)+Reference!B$13</f>
        <v>742.82988536066273</v>
      </c>
      <c r="I2599" s="36">
        <f>(Reference!C$12*List!$G2599)+Reference!C$13</f>
        <v>1108.4692774314935</v>
      </c>
      <c r="J2599" s="36">
        <f>(Reference!D$12*List!$G2599)+Reference!D$13</f>
        <v>1326.6890737602384</v>
      </c>
      <c r="K2599" s="36">
        <f>(Reference!E$12*List!$G2599)+Reference!E$13</f>
        <v>1640.9255804736313</v>
      </c>
      <c r="L2599" s="36">
        <f>(Reference!F$12*List!$G2599)+Reference!F$13</f>
        <v>1709.301116656638</v>
      </c>
      <c r="M2599" s="36">
        <f>(Reference!G$12*List!$G2599)+Reference!G$13</f>
        <v>1935.7647719578022</v>
      </c>
      <c r="N2599" s="36">
        <f>(Reference!H$12*List!$G2599)+Reference!H$13</f>
        <v>2009.4745698288448</v>
      </c>
      <c r="O2599" s="36">
        <f>(Reference!I$12*List!$G2599)+Reference!I$13</f>
        <v>2088.5186293879233</v>
      </c>
      <c r="P2599" s="36">
        <f>(Reference!J$12*List!$G2599)+Reference!J$13</f>
        <v>2417.788055403963</v>
      </c>
      <c r="Q2599" s="36">
        <f>(Reference!K$12*List!$G2599)+Reference!K$13</f>
        <v>2494.4074505593899</v>
      </c>
      <c r="R2599" s="36">
        <f>(Reference!L$12*List!$G2599)+Reference!L$13</f>
        <v>2691.2902001359907</v>
      </c>
      <c r="S2599" s="36">
        <f>(Reference!M$12*List!$G2599)+Reference!M$13</f>
        <v>3215.5026442057087</v>
      </c>
      <c r="T2599" s="36">
        <f>(Reference!N$12*List!$G2599)+Reference!N$13</f>
        <v>12970.897405862073</v>
      </c>
      <c r="U2599" s="12">
        <f>(Reference!O$12*List!$G2599)+Reference!O$13</f>
        <v>482.1105713646927</v>
      </c>
      <c r="V2599" s="12">
        <f>(Reference!P$12*List!$G2599)+Reference!P$13</f>
        <v>679.3376232866126</v>
      </c>
      <c r="W2599" s="12">
        <f>(Reference!Q$12*List!$G2599)+Reference!Q$13</f>
        <v>339.6688116433063</v>
      </c>
      <c r="X2599" s="54"/>
      <c r="Y2599" s="1" t="str">
        <f t="shared" si="81"/>
        <v>Mc Nairy County, Tennessee</v>
      </c>
      <c r="Z2599" s="41" t="s">
        <v>1759</v>
      </c>
      <c r="AA2599" s="40" t="s">
        <v>2225</v>
      </c>
      <c r="AB2599" s="44" t="s">
        <v>2004</v>
      </c>
      <c r="AC2599" s="63"/>
      <c r="AD2599" s="57">
        <f t="shared" si="80"/>
        <v>0.71300000000000008</v>
      </c>
    </row>
    <row r="2600" spans="1:30" x14ac:dyDescent="0.3">
      <c r="A2600" s="47">
        <v>44600</v>
      </c>
      <c r="B2600" s="19">
        <v>99944</v>
      </c>
      <c r="C2600" s="49" t="s">
        <v>2004</v>
      </c>
      <c r="D2600" s="41" t="s">
        <v>1634</v>
      </c>
      <c r="E2600" s="44" t="s">
        <v>2004</v>
      </c>
      <c r="F2600" s="18" t="s">
        <v>7</v>
      </c>
      <c r="G2600" s="16">
        <v>0.71300000000000008</v>
      </c>
      <c r="H2600" s="36">
        <f>(Reference!B$12*List!$G2600)+Reference!B$13</f>
        <v>742.82988536066273</v>
      </c>
      <c r="I2600" s="36">
        <f>(Reference!C$12*List!$G2600)+Reference!C$13</f>
        <v>1108.4692774314935</v>
      </c>
      <c r="J2600" s="36">
        <f>(Reference!D$12*List!$G2600)+Reference!D$13</f>
        <v>1326.6890737602384</v>
      </c>
      <c r="K2600" s="36">
        <f>(Reference!E$12*List!$G2600)+Reference!E$13</f>
        <v>1640.9255804736313</v>
      </c>
      <c r="L2600" s="36">
        <f>(Reference!F$12*List!$G2600)+Reference!F$13</f>
        <v>1709.301116656638</v>
      </c>
      <c r="M2600" s="36">
        <f>(Reference!G$12*List!$G2600)+Reference!G$13</f>
        <v>1935.7647719578022</v>
      </c>
      <c r="N2600" s="36">
        <f>(Reference!H$12*List!$G2600)+Reference!H$13</f>
        <v>2009.4745698288448</v>
      </c>
      <c r="O2600" s="36">
        <f>(Reference!I$12*List!$G2600)+Reference!I$13</f>
        <v>2088.5186293879233</v>
      </c>
      <c r="P2600" s="36">
        <f>(Reference!J$12*List!$G2600)+Reference!J$13</f>
        <v>2417.788055403963</v>
      </c>
      <c r="Q2600" s="36">
        <f>(Reference!K$12*List!$G2600)+Reference!K$13</f>
        <v>2494.4074505593899</v>
      </c>
      <c r="R2600" s="36">
        <f>(Reference!L$12*List!$G2600)+Reference!L$13</f>
        <v>2691.2902001359907</v>
      </c>
      <c r="S2600" s="36">
        <f>(Reference!M$12*List!$G2600)+Reference!M$13</f>
        <v>3215.5026442057087</v>
      </c>
      <c r="T2600" s="36">
        <f>(Reference!N$12*List!$G2600)+Reference!N$13</f>
        <v>12970.897405862073</v>
      </c>
      <c r="U2600" s="12">
        <f>(Reference!O$12*List!$G2600)+Reference!O$13</f>
        <v>482.1105713646927</v>
      </c>
      <c r="V2600" s="12">
        <f>(Reference!P$12*List!$G2600)+Reference!P$13</f>
        <v>679.3376232866126</v>
      </c>
      <c r="W2600" s="12">
        <f>(Reference!Q$12*List!$G2600)+Reference!Q$13</f>
        <v>339.6688116433063</v>
      </c>
      <c r="X2600" s="54"/>
      <c r="Y2600" s="1" t="str">
        <f t="shared" si="81"/>
        <v>Meigs County, Tennessee</v>
      </c>
      <c r="Z2600" s="41" t="s">
        <v>1634</v>
      </c>
      <c r="AA2600" s="40" t="s">
        <v>2225</v>
      </c>
      <c r="AB2600" s="44" t="s">
        <v>2004</v>
      </c>
      <c r="AC2600" s="63"/>
      <c r="AD2600" s="57">
        <f t="shared" si="80"/>
        <v>0.71300000000000008</v>
      </c>
    </row>
    <row r="2601" spans="1:30" x14ac:dyDescent="0.3">
      <c r="A2601" s="47">
        <v>44610</v>
      </c>
      <c r="B2601" s="19">
        <v>99944</v>
      </c>
      <c r="C2601" s="49" t="s">
        <v>2004</v>
      </c>
      <c r="D2601" s="41" t="s">
        <v>207</v>
      </c>
      <c r="E2601" s="44" t="s">
        <v>2004</v>
      </c>
      <c r="F2601" s="18" t="s">
        <v>7</v>
      </c>
      <c r="G2601" s="16">
        <v>0.71300000000000008</v>
      </c>
      <c r="H2601" s="36">
        <f>(Reference!B$12*List!$G2601)+Reference!B$13</f>
        <v>742.82988536066273</v>
      </c>
      <c r="I2601" s="36">
        <f>(Reference!C$12*List!$G2601)+Reference!C$13</f>
        <v>1108.4692774314935</v>
      </c>
      <c r="J2601" s="36">
        <f>(Reference!D$12*List!$G2601)+Reference!D$13</f>
        <v>1326.6890737602384</v>
      </c>
      <c r="K2601" s="36">
        <f>(Reference!E$12*List!$G2601)+Reference!E$13</f>
        <v>1640.9255804736313</v>
      </c>
      <c r="L2601" s="36">
        <f>(Reference!F$12*List!$G2601)+Reference!F$13</f>
        <v>1709.301116656638</v>
      </c>
      <c r="M2601" s="36">
        <f>(Reference!G$12*List!$G2601)+Reference!G$13</f>
        <v>1935.7647719578022</v>
      </c>
      <c r="N2601" s="36">
        <f>(Reference!H$12*List!$G2601)+Reference!H$13</f>
        <v>2009.4745698288448</v>
      </c>
      <c r="O2601" s="36">
        <f>(Reference!I$12*List!$G2601)+Reference!I$13</f>
        <v>2088.5186293879233</v>
      </c>
      <c r="P2601" s="36">
        <f>(Reference!J$12*List!$G2601)+Reference!J$13</f>
        <v>2417.788055403963</v>
      </c>
      <c r="Q2601" s="36">
        <f>(Reference!K$12*List!$G2601)+Reference!K$13</f>
        <v>2494.4074505593899</v>
      </c>
      <c r="R2601" s="36">
        <f>(Reference!L$12*List!$G2601)+Reference!L$13</f>
        <v>2691.2902001359907</v>
      </c>
      <c r="S2601" s="36">
        <f>(Reference!M$12*List!$G2601)+Reference!M$13</f>
        <v>3215.5026442057087</v>
      </c>
      <c r="T2601" s="36">
        <f>(Reference!N$12*List!$G2601)+Reference!N$13</f>
        <v>12970.897405862073</v>
      </c>
      <c r="U2601" s="12">
        <f>(Reference!O$12*List!$G2601)+Reference!O$13</f>
        <v>482.1105713646927</v>
      </c>
      <c r="V2601" s="12">
        <f>(Reference!P$12*List!$G2601)+Reference!P$13</f>
        <v>679.3376232866126</v>
      </c>
      <c r="W2601" s="12">
        <f>(Reference!Q$12*List!$G2601)+Reference!Q$13</f>
        <v>339.6688116433063</v>
      </c>
      <c r="X2601" s="54"/>
      <c r="Y2601" s="1" t="str">
        <f t="shared" si="81"/>
        <v>Monroe County, Tennessee</v>
      </c>
      <c r="Z2601" s="41" t="s">
        <v>207</v>
      </c>
      <c r="AA2601" s="40" t="s">
        <v>2225</v>
      </c>
      <c r="AB2601" s="44" t="s">
        <v>2004</v>
      </c>
      <c r="AC2601" s="63"/>
      <c r="AD2601" s="57">
        <f t="shared" si="80"/>
        <v>0.71300000000000008</v>
      </c>
    </row>
    <row r="2602" spans="1:30" x14ac:dyDescent="0.3">
      <c r="A2602" s="47">
        <v>44620</v>
      </c>
      <c r="B2602" s="28">
        <v>17300</v>
      </c>
      <c r="C2602" s="49" t="s">
        <v>2400</v>
      </c>
      <c r="D2602" s="40" t="s">
        <v>33</v>
      </c>
      <c r="E2602" s="43" t="s">
        <v>2004</v>
      </c>
      <c r="F2602" s="18" t="s">
        <v>6</v>
      </c>
      <c r="G2602" s="10">
        <v>0.72560000000000002</v>
      </c>
      <c r="H2602" s="36">
        <f>(Reference!B$12*List!$G2602)+Reference!B$13</f>
        <v>752.31938071141531</v>
      </c>
      <c r="I2602" s="36">
        <f>(Reference!C$12*List!$G2602)+Reference!C$13</f>
        <v>1122.6297390148761</v>
      </c>
      <c r="J2602" s="36">
        <f>(Reference!D$12*List!$G2602)+Reference!D$13</f>
        <v>1343.6372472861722</v>
      </c>
      <c r="K2602" s="36">
        <f>(Reference!E$12*List!$G2602)+Reference!E$13</f>
        <v>1661.8880591968384</v>
      </c>
      <c r="L2602" s="36">
        <f>(Reference!F$12*List!$G2602)+Reference!F$13</f>
        <v>1731.137078455178</v>
      </c>
      <c r="M2602" s="36">
        <f>(Reference!G$12*List!$G2602)+Reference!G$13</f>
        <v>1960.4937592611673</v>
      </c>
      <c r="N2602" s="36">
        <f>(Reference!H$12*List!$G2602)+Reference!H$13</f>
        <v>2035.1451842772494</v>
      </c>
      <c r="O2602" s="36">
        <f>(Reference!I$12*List!$G2602)+Reference!I$13</f>
        <v>2115.1990150510742</v>
      </c>
      <c r="P2602" s="36">
        <f>(Reference!J$12*List!$G2602)+Reference!J$13</f>
        <v>2448.6747886426524</v>
      </c>
      <c r="Q2602" s="36">
        <f>(Reference!K$12*List!$G2602)+Reference!K$13</f>
        <v>2526.2729804356854</v>
      </c>
      <c r="R2602" s="36">
        <f>(Reference!L$12*List!$G2602)+Reference!L$13</f>
        <v>2725.6708656760102</v>
      </c>
      <c r="S2602" s="36">
        <f>(Reference!M$12*List!$G2602)+Reference!M$13</f>
        <v>3256.5800133232792</v>
      </c>
      <c r="T2602" s="36">
        <f>(Reference!N$12*List!$G2602)+Reference!N$13</f>
        <v>13136.597888642533</v>
      </c>
      <c r="U2602" s="12">
        <f>(Reference!O$12*List!$G2602)+Reference!O$13</f>
        <v>488.26943238479373</v>
      </c>
      <c r="V2602" s="12">
        <f>(Reference!P$12*List!$G2602)+Reference!P$13</f>
        <v>688.01601836039129</v>
      </c>
      <c r="W2602" s="12">
        <f>(Reference!Q$12*List!$G2602)+Reference!Q$13</f>
        <v>344.00800918019564</v>
      </c>
      <c r="X2602" s="54"/>
      <c r="Y2602" s="1" t="str">
        <f t="shared" si="81"/>
        <v>Montgomery County, Tennessee</v>
      </c>
      <c r="Z2602" s="40" t="s">
        <v>33</v>
      </c>
      <c r="AA2602" s="40" t="s">
        <v>2225</v>
      </c>
      <c r="AB2602" s="43" t="s">
        <v>2004</v>
      </c>
      <c r="AC2602" s="62"/>
      <c r="AD2602" s="57">
        <f t="shared" si="80"/>
        <v>0.72560000000000002</v>
      </c>
    </row>
    <row r="2603" spans="1:30" x14ac:dyDescent="0.3">
      <c r="A2603" s="47">
        <v>44630</v>
      </c>
      <c r="B2603" s="19">
        <v>99944</v>
      </c>
      <c r="C2603" s="49" t="s">
        <v>2004</v>
      </c>
      <c r="D2603" s="41" t="s">
        <v>1581</v>
      </c>
      <c r="E2603" s="44" t="s">
        <v>2004</v>
      </c>
      <c r="F2603" s="18" t="s">
        <v>7</v>
      </c>
      <c r="G2603" s="16">
        <v>0.71300000000000008</v>
      </c>
      <c r="H2603" s="36">
        <f>(Reference!B$12*List!$G2603)+Reference!B$13</f>
        <v>742.82988536066273</v>
      </c>
      <c r="I2603" s="36">
        <f>(Reference!C$12*List!$G2603)+Reference!C$13</f>
        <v>1108.4692774314935</v>
      </c>
      <c r="J2603" s="36">
        <f>(Reference!D$12*List!$G2603)+Reference!D$13</f>
        <v>1326.6890737602384</v>
      </c>
      <c r="K2603" s="36">
        <f>(Reference!E$12*List!$G2603)+Reference!E$13</f>
        <v>1640.9255804736313</v>
      </c>
      <c r="L2603" s="36">
        <f>(Reference!F$12*List!$G2603)+Reference!F$13</f>
        <v>1709.301116656638</v>
      </c>
      <c r="M2603" s="36">
        <f>(Reference!G$12*List!$G2603)+Reference!G$13</f>
        <v>1935.7647719578022</v>
      </c>
      <c r="N2603" s="36">
        <f>(Reference!H$12*List!$G2603)+Reference!H$13</f>
        <v>2009.4745698288448</v>
      </c>
      <c r="O2603" s="36">
        <f>(Reference!I$12*List!$G2603)+Reference!I$13</f>
        <v>2088.5186293879233</v>
      </c>
      <c r="P2603" s="36">
        <f>(Reference!J$12*List!$G2603)+Reference!J$13</f>
        <v>2417.788055403963</v>
      </c>
      <c r="Q2603" s="36">
        <f>(Reference!K$12*List!$G2603)+Reference!K$13</f>
        <v>2494.4074505593899</v>
      </c>
      <c r="R2603" s="36">
        <f>(Reference!L$12*List!$G2603)+Reference!L$13</f>
        <v>2691.2902001359907</v>
      </c>
      <c r="S2603" s="36">
        <f>(Reference!M$12*List!$G2603)+Reference!M$13</f>
        <v>3215.5026442057087</v>
      </c>
      <c r="T2603" s="36">
        <f>(Reference!N$12*List!$G2603)+Reference!N$13</f>
        <v>12970.897405862073</v>
      </c>
      <c r="U2603" s="12">
        <f>(Reference!O$12*List!$G2603)+Reference!O$13</f>
        <v>482.1105713646927</v>
      </c>
      <c r="V2603" s="12">
        <f>(Reference!P$12*List!$G2603)+Reference!P$13</f>
        <v>679.3376232866126</v>
      </c>
      <c r="W2603" s="12">
        <f>(Reference!Q$12*List!$G2603)+Reference!Q$13</f>
        <v>339.6688116433063</v>
      </c>
      <c r="X2603" s="54"/>
      <c r="Y2603" s="1" t="str">
        <f t="shared" si="81"/>
        <v>Moore County, Tennessee</v>
      </c>
      <c r="Z2603" s="41" t="s">
        <v>1581</v>
      </c>
      <c r="AA2603" s="40" t="s">
        <v>2225</v>
      </c>
      <c r="AB2603" s="44" t="s">
        <v>2004</v>
      </c>
      <c r="AC2603" s="63"/>
      <c r="AD2603" s="57">
        <f t="shared" si="80"/>
        <v>0.71300000000000008</v>
      </c>
    </row>
    <row r="2604" spans="1:30" x14ac:dyDescent="0.3">
      <c r="A2604" s="47">
        <v>44640</v>
      </c>
      <c r="B2604" s="28">
        <v>28940</v>
      </c>
      <c r="C2604" s="49" t="s">
        <v>2557</v>
      </c>
      <c r="D2604" s="40" t="s">
        <v>34</v>
      </c>
      <c r="E2604" s="43" t="s">
        <v>2004</v>
      </c>
      <c r="F2604" s="18" t="s">
        <v>6</v>
      </c>
      <c r="G2604" s="10">
        <v>0.7208</v>
      </c>
      <c r="H2604" s="36">
        <f>(Reference!B$12*List!$G2604)+Reference!B$13</f>
        <v>748.70433486350953</v>
      </c>
      <c r="I2604" s="36">
        <f>(Reference!C$12*List!$G2604)+Reference!C$13</f>
        <v>1117.2352774593016</v>
      </c>
      <c r="J2604" s="36">
        <f>(Reference!D$12*List!$G2604)+Reference!D$13</f>
        <v>1337.1808002286734</v>
      </c>
      <c r="K2604" s="36">
        <f>(Reference!E$12*List!$G2604)+Reference!E$13</f>
        <v>1653.9023530165689</v>
      </c>
      <c r="L2604" s="36">
        <f>(Reference!F$12*List!$G2604)+Reference!F$13</f>
        <v>1722.8186168176389</v>
      </c>
      <c r="M2604" s="36">
        <f>(Reference!G$12*List!$G2604)+Reference!G$13</f>
        <v>1951.0731926694091</v>
      </c>
      <c r="N2604" s="36">
        <f>(Reference!H$12*List!$G2604)+Reference!H$13</f>
        <v>2025.3659025826189</v>
      </c>
      <c r="O2604" s="36">
        <f>(Reference!I$12*List!$G2604)+Reference!I$13</f>
        <v>2105.0350586079689</v>
      </c>
      <c r="P2604" s="36">
        <f>(Reference!J$12*List!$G2604)+Reference!J$13</f>
        <v>2436.9084140755326</v>
      </c>
      <c r="Q2604" s="36">
        <f>(Reference!K$12*List!$G2604)+Reference!K$13</f>
        <v>2514.1337309590012</v>
      </c>
      <c r="R2604" s="36">
        <f>(Reference!L$12*List!$G2604)+Reference!L$13</f>
        <v>2712.5734692798123</v>
      </c>
      <c r="S2604" s="36">
        <f>(Reference!M$12*List!$G2604)+Reference!M$13</f>
        <v>3240.9314917546808</v>
      </c>
      <c r="T2604" s="36">
        <f>(Reference!N$12*List!$G2604)+Reference!N$13</f>
        <v>13073.473895202358</v>
      </c>
      <c r="U2604" s="12">
        <f>(Reference!O$12*List!$G2604)+Reference!O$13</f>
        <v>485.9231996152314</v>
      </c>
      <c r="V2604" s="12">
        <f>(Reference!P$12*List!$G2604)+Reference!P$13</f>
        <v>684.70996309418979</v>
      </c>
      <c r="W2604" s="12">
        <f>(Reference!Q$12*List!$G2604)+Reference!Q$13</f>
        <v>342.35498154709489</v>
      </c>
      <c r="X2604" s="54"/>
      <c r="Y2604" s="1" t="str">
        <f t="shared" si="81"/>
        <v>Morgan County, Tennessee</v>
      </c>
      <c r="Z2604" s="40" t="s">
        <v>34</v>
      </c>
      <c r="AA2604" s="40" t="s">
        <v>2225</v>
      </c>
      <c r="AB2604" s="43" t="s">
        <v>2004</v>
      </c>
      <c r="AC2604" s="62"/>
      <c r="AD2604" s="57">
        <f t="shared" si="80"/>
        <v>0.7208</v>
      </c>
    </row>
    <row r="2605" spans="1:30" x14ac:dyDescent="0.3">
      <c r="A2605" s="47">
        <v>44650</v>
      </c>
      <c r="B2605" s="19">
        <v>99944</v>
      </c>
      <c r="C2605" s="49" t="s">
        <v>2004</v>
      </c>
      <c r="D2605" s="41" t="s">
        <v>1760</v>
      </c>
      <c r="E2605" s="44" t="s">
        <v>2004</v>
      </c>
      <c r="F2605" s="18" t="s">
        <v>7</v>
      </c>
      <c r="G2605" s="16">
        <v>0.71300000000000008</v>
      </c>
      <c r="H2605" s="36">
        <f>(Reference!B$12*List!$G2605)+Reference!B$13</f>
        <v>742.82988536066273</v>
      </c>
      <c r="I2605" s="36">
        <f>(Reference!C$12*List!$G2605)+Reference!C$13</f>
        <v>1108.4692774314935</v>
      </c>
      <c r="J2605" s="36">
        <f>(Reference!D$12*List!$G2605)+Reference!D$13</f>
        <v>1326.6890737602384</v>
      </c>
      <c r="K2605" s="36">
        <f>(Reference!E$12*List!$G2605)+Reference!E$13</f>
        <v>1640.9255804736313</v>
      </c>
      <c r="L2605" s="36">
        <f>(Reference!F$12*List!$G2605)+Reference!F$13</f>
        <v>1709.301116656638</v>
      </c>
      <c r="M2605" s="36">
        <f>(Reference!G$12*List!$G2605)+Reference!G$13</f>
        <v>1935.7647719578022</v>
      </c>
      <c r="N2605" s="36">
        <f>(Reference!H$12*List!$G2605)+Reference!H$13</f>
        <v>2009.4745698288448</v>
      </c>
      <c r="O2605" s="36">
        <f>(Reference!I$12*List!$G2605)+Reference!I$13</f>
        <v>2088.5186293879233</v>
      </c>
      <c r="P2605" s="36">
        <f>(Reference!J$12*List!$G2605)+Reference!J$13</f>
        <v>2417.788055403963</v>
      </c>
      <c r="Q2605" s="36">
        <f>(Reference!K$12*List!$G2605)+Reference!K$13</f>
        <v>2494.4074505593899</v>
      </c>
      <c r="R2605" s="36">
        <f>(Reference!L$12*List!$G2605)+Reference!L$13</f>
        <v>2691.2902001359907</v>
      </c>
      <c r="S2605" s="36">
        <f>(Reference!M$12*List!$G2605)+Reference!M$13</f>
        <v>3215.5026442057087</v>
      </c>
      <c r="T2605" s="36">
        <f>(Reference!N$12*List!$G2605)+Reference!N$13</f>
        <v>12970.897405862073</v>
      </c>
      <c r="U2605" s="12">
        <f>(Reference!O$12*List!$G2605)+Reference!O$13</f>
        <v>482.1105713646927</v>
      </c>
      <c r="V2605" s="12">
        <f>(Reference!P$12*List!$G2605)+Reference!P$13</f>
        <v>679.3376232866126</v>
      </c>
      <c r="W2605" s="12">
        <f>(Reference!Q$12*List!$G2605)+Reference!Q$13</f>
        <v>339.6688116433063</v>
      </c>
      <c r="X2605" s="54"/>
      <c r="Y2605" s="1" t="str">
        <f t="shared" si="81"/>
        <v>Obion County, Tennessee</v>
      </c>
      <c r="Z2605" s="41" t="s">
        <v>1760</v>
      </c>
      <c r="AA2605" s="40" t="s">
        <v>2225</v>
      </c>
      <c r="AB2605" s="44" t="s">
        <v>2004</v>
      </c>
      <c r="AC2605" s="63"/>
      <c r="AD2605" s="57">
        <f t="shared" si="80"/>
        <v>0.71300000000000008</v>
      </c>
    </row>
    <row r="2606" spans="1:30" x14ac:dyDescent="0.3">
      <c r="A2606" s="47">
        <v>44660</v>
      </c>
      <c r="B2606" s="19">
        <v>99944</v>
      </c>
      <c r="C2606" s="49" t="s">
        <v>2004</v>
      </c>
      <c r="D2606" s="41" t="s">
        <v>1761</v>
      </c>
      <c r="E2606" s="44" t="s">
        <v>2004</v>
      </c>
      <c r="F2606" s="18" t="s">
        <v>7</v>
      </c>
      <c r="G2606" s="16">
        <v>0.71300000000000008</v>
      </c>
      <c r="H2606" s="36">
        <f>(Reference!B$12*List!$G2606)+Reference!B$13</f>
        <v>742.82988536066273</v>
      </c>
      <c r="I2606" s="36">
        <f>(Reference!C$12*List!$G2606)+Reference!C$13</f>
        <v>1108.4692774314935</v>
      </c>
      <c r="J2606" s="36">
        <f>(Reference!D$12*List!$G2606)+Reference!D$13</f>
        <v>1326.6890737602384</v>
      </c>
      <c r="K2606" s="36">
        <f>(Reference!E$12*List!$G2606)+Reference!E$13</f>
        <v>1640.9255804736313</v>
      </c>
      <c r="L2606" s="36">
        <f>(Reference!F$12*List!$G2606)+Reference!F$13</f>
        <v>1709.301116656638</v>
      </c>
      <c r="M2606" s="36">
        <f>(Reference!G$12*List!$G2606)+Reference!G$13</f>
        <v>1935.7647719578022</v>
      </c>
      <c r="N2606" s="36">
        <f>(Reference!H$12*List!$G2606)+Reference!H$13</f>
        <v>2009.4745698288448</v>
      </c>
      <c r="O2606" s="36">
        <f>(Reference!I$12*List!$G2606)+Reference!I$13</f>
        <v>2088.5186293879233</v>
      </c>
      <c r="P2606" s="36">
        <f>(Reference!J$12*List!$G2606)+Reference!J$13</f>
        <v>2417.788055403963</v>
      </c>
      <c r="Q2606" s="36">
        <f>(Reference!K$12*List!$G2606)+Reference!K$13</f>
        <v>2494.4074505593899</v>
      </c>
      <c r="R2606" s="36">
        <f>(Reference!L$12*List!$G2606)+Reference!L$13</f>
        <v>2691.2902001359907</v>
      </c>
      <c r="S2606" s="36">
        <f>(Reference!M$12*List!$G2606)+Reference!M$13</f>
        <v>3215.5026442057087</v>
      </c>
      <c r="T2606" s="36">
        <f>(Reference!N$12*List!$G2606)+Reference!N$13</f>
        <v>12970.897405862073</v>
      </c>
      <c r="U2606" s="12">
        <f>(Reference!O$12*List!$G2606)+Reference!O$13</f>
        <v>482.1105713646927</v>
      </c>
      <c r="V2606" s="12">
        <f>(Reference!P$12*List!$G2606)+Reference!P$13</f>
        <v>679.3376232866126</v>
      </c>
      <c r="W2606" s="12">
        <f>(Reference!Q$12*List!$G2606)+Reference!Q$13</f>
        <v>339.6688116433063</v>
      </c>
      <c r="X2606" s="54"/>
      <c r="Y2606" s="1" t="str">
        <f t="shared" si="81"/>
        <v>Overton County, Tennessee</v>
      </c>
      <c r="Z2606" s="41" t="s">
        <v>1761</v>
      </c>
      <c r="AA2606" s="40" t="s">
        <v>2225</v>
      </c>
      <c r="AB2606" s="44" t="s">
        <v>2004</v>
      </c>
      <c r="AC2606" s="63"/>
      <c r="AD2606" s="57">
        <f t="shared" si="80"/>
        <v>0.71300000000000008</v>
      </c>
    </row>
    <row r="2607" spans="1:30" x14ac:dyDescent="0.3">
      <c r="A2607" s="47">
        <v>44670</v>
      </c>
      <c r="B2607" s="19">
        <v>99944</v>
      </c>
      <c r="C2607" s="49" t="s">
        <v>2004</v>
      </c>
      <c r="D2607" s="41" t="s">
        <v>61</v>
      </c>
      <c r="E2607" s="44" t="s">
        <v>2004</v>
      </c>
      <c r="F2607" s="18" t="s">
        <v>7</v>
      </c>
      <c r="G2607" s="16">
        <v>0.71300000000000008</v>
      </c>
      <c r="H2607" s="36">
        <f>(Reference!B$12*List!$G2607)+Reference!B$13</f>
        <v>742.82988536066273</v>
      </c>
      <c r="I2607" s="36">
        <f>(Reference!C$12*List!$G2607)+Reference!C$13</f>
        <v>1108.4692774314935</v>
      </c>
      <c r="J2607" s="36">
        <f>(Reference!D$12*List!$G2607)+Reference!D$13</f>
        <v>1326.6890737602384</v>
      </c>
      <c r="K2607" s="36">
        <f>(Reference!E$12*List!$G2607)+Reference!E$13</f>
        <v>1640.9255804736313</v>
      </c>
      <c r="L2607" s="36">
        <f>(Reference!F$12*List!$G2607)+Reference!F$13</f>
        <v>1709.301116656638</v>
      </c>
      <c r="M2607" s="36">
        <f>(Reference!G$12*List!$G2607)+Reference!G$13</f>
        <v>1935.7647719578022</v>
      </c>
      <c r="N2607" s="36">
        <f>(Reference!H$12*List!$G2607)+Reference!H$13</f>
        <v>2009.4745698288448</v>
      </c>
      <c r="O2607" s="36">
        <f>(Reference!I$12*List!$G2607)+Reference!I$13</f>
        <v>2088.5186293879233</v>
      </c>
      <c r="P2607" s="36">
        <f>(Reference!J$12*List!$G2607)+Reference!J$13</f>
        <v>2417.788055403963</v>
      </c>
      <c r="Q2607" s="36">
        <f>(Reference!K$12*List!$G2607)+Reference!K$13</f>
        <v>2494.4074505593899</v>
      </c>
      <c r="R2607" s="36">
        <f>(Reference!L$12*List!$G2607)+Reference!L$13</f>
        <v>2691.2902001359907</v>
      </c>
      <c r="S2607" s="36">
        <f>(Reference!M$12*List!$G2607)+Reference!M$13</f>
        <v>3215.5026442057087</v>
      </c>
      <c r="T2607" s="36">
        <f>(Reference!N$12*List!$G2607)+Reference!N$13</f>
        <v>12970.897405862073</v>
      </c>
      <c r="U2607" s="12">
        <f>(Reference!O$12*List!$G2607)+Reference!O$13</f>
        <v>482.1105713646927</v>
      </c>
      <c r="V2607" s="12">
        <f>(Reference!P$12*List!$G2607)+Reference!P$13</f>
        <v>679.3376232866126</v>
      </c>
      <c r="W2607" s="12">
        <f>(Reference!Q$12*List!$G2607)+Reference!Q$13</f>
        <v>339.6688116433063</v>
      </c>
      <c r="X2607" s="54"/>
      <c r="Y2607" s="1" t="str">
        <f t="shared" si="81"/>
        <v>Perry County, Tennessee</v>
      </c>
      <c r="Z2607" s="41" t="s">
        <v>61</v>
      </c>
      <c r="AA2607" s="40" t="s">
        <v>2225</v>
      </c>
      <c r="AB2607" s="44" t="s">
        <v>2004</v>
      </c>
      <c r="AC2607" s="63"/>
      <c r="AD2607" s="57">
        <f t="shared" si="80"/>
        <v>0.71300000000000008</v>
      </c>
    </row>
    <row r="2608" spans="1:30" x14ac:dyDescent="0.3">
      <c r="A2608" s="47">
        <v>44680</v>
      </c>
      <c r="B2608" s="19">
        <v>99944</v>
      </c>
      <c r="C2608" s="49" t="s">
        <v>2004</v>
      </c>
      <c r="D2608" s="41" t="s">
        <v>1762</v>
      </c>
      <c r="E2608" s="44" t="s">
        <v>2004</v>
      </c>
      <c r="F2608" s="18" t="s">
        <v>7</v>
      </c>
      <c r="G2608" s="16">
        <v>0.71300000000000008</v>
      </c>
      <c r="H2608" s="36">
        <f>(Reference!B$12*List!$G2608)+Reference!B$13</f>
        <v>742.82988536066273</v>
      </c>
      <c r="I2608" s="36">
        <f>(Reference!C$12*List!$G2608)+Reference!C$13</f>
        <v>1108.4692774314935</v>
      </c>
      <c r="J2608" s="36">
        <f>(Reference!D$12*List!$G2608)+Reference!D$13</f>
        <v>1326.6890737602384</v>
      </c>
      <c r="K2608" s="36">
        <f>(Reference!E$12*List!$G2608)+Reference!E$13</f>
        <v>1640.9255804736313</v>
      </c>
      <c r="L2608" s="36">
        <f>(Reference!F$12*List!$G2608)+Reference!F$13</f>
        <v>1709.301116656638</v>
      </c>
      <c r="M2608" s="36">
        <f>(Reference!G$12*List!$G2608)+Reference!G$13</f>
        <v>1935.7647719578022</v>
      </c>
      <c r="N2608" s="36">
        <f>(Reference!H$12*List!$G2608)+Reference!H$13</f>
        <v>2009.4745698288448</v>
      </c>
      <c r="O2608" s="36">
        <f>(Reference!I$12*List!$G2608)+Reference!I$13</f>
        <v>2088.5186293879233</v>
      </c>
      <c r="P2608" s="36">
        <f>(Reference!J$12*List!$G2608)+Reference!J$13</f>
        <v>2417.788055403963</v>
      </c>
      <c r="Q2608" s="36">
        <f>(Reference!K$12*List!$G2608)+Reference!K$13</f>
        <v>2494.4074505593899</v>
      </c>
      <c r="R2608" s="36">
        <f>(Reference!L$12*List!$G2608)+Reference!L$13</f>
        <v>2691.2902001359907</v>
      </c>
      <c r="S2608" s="36">
        <f>(Reference!M$12*List!$G2608)+Reference!M$13</f>
        <v>3215.5026442057087</v>
      </c>
      <c r="T2608" s="36">
        <f>(Reference!N$12*List!$G2608)+Reference!N$13</f>
        <v>12970.897405862073</v>
      </c>
      <c r="U2608" s="12">
        <f>(Reference!O$12*List!$G2608)+Reference!O$13</f>
        <v>482.1105713646927</v>
      </c>
      <c r="V2608" s="12">
        <f>(Reference!P$12*List!$G2608)+Reference!P$13</f>
        <v>679.3376232866126</v>
      </c>
      <c r="W2608" s="12">
        <f>(Reference!Q$12*List!$G2608)+Reference!Q$13</f>
        <v>339.6688116433063</v>
      </c>
      <c r="X2608" s="54"/>
      <c r="Y2608" s="1" t="str">
        <f t="shared" si="81"/>
        <v>Pickett County, Tennessee</v>
      </c>
      <c r="Z2608" s="41" t="s">
        <v>1762</v>
      </c>
      <c r="AA2608" s="40" t="s">
        <v>2225</v>
      </c>
      <c r="AB2608" s="44" t="s">
        <v>2004</v>
      </c>
      <c r="AC2608" s="63"/>
      <c r="AD2608" s="57">
        <f t="shared" si="80"/>
        <v>0.71300000000000008</v>
      </c>
    </row>
    <row r="2609" spans="1:30" x14ac:dyDescent="0.3">
      <c r="A2609" s="47">
        <v>44690</v>
      </c>
      <c r="B2609" s="28">
        <v>17420</v>
      </c>
      <c r="C2609" s="49" t="s">
        <v>2558</v>
      </c>
      <c r="D2609" s="40" t="s">
        <v>157</v>
      </c>
      <c r="E2609" s="43" t="s">
        <v>2004</v>
      </c>
      <c r="F2609" s="18" t="s">
        <v>6</v>
      </c>
      <c r="G2609" s="10">
        <v>0.71140000000000003</v>
      </c>
      <c r="H2609" s="36">
        <f>(Reference!B$12*List!$G2609)+Reference!B$13</f>
        <v>741.62487007802747</v>
      </c>
      <c r="I2609" s="36">
        <f>(Reference!C$12*List!$G2609)+Reference!C$13</f>
        <v>1106.6711235796352</v>
      </c>
      <c r="J2609" s="36">
        <f>(Reference!D$12*List!$G2609)+Reference!D$13</f>
        <v>1324.5369247410722</v>
      </c>
      <c r="K2609" s="36">
        <f>(Reference!E$12*List!$G2609)+Reference!E$13</f>
        <v>1638.2636784135414</v>
      </c>
      <c r="L2609" s="36">
        <f>(Reference!F$12*List!$G2609)+Reference!F$13</f>
        <v>1706.5282961107916</v>
      </c>
      <c r="M2609" s="36">
        <f>(Reference!G$12*List!$G2609)+Reference!G$13</f>
        <v>1932.6245830938826</v>
      </c>
      <c r="N2609" s="36">
        <f>(Reference!H$12*List!$G2609)+Reference!H$13</f>
        <v>2006.2148092639679</v>
      </c>
      <c r="O2609" s="36">
        <f>(Reference!I$12*List!$G2609)+Reference!I$13</f>
        <v>2085.1306439068881</v>
      </c>
      <c r="P2609" s="36">
        <f>(Reference!J$12*List!$G2609)+Reference!J$13</f>
        <v>2413.8659305482565</v>
      </c>
      <c r="Q2609" s="36">
        <f>(Reference!K$12*List!$G2609)+Reference!K$13</f>
        <v>2490.3610340671612</v>
      </c>
      <c r="R2609" s="36">
        <f>(Reference!L$12*List!$G2609)+Reference!L$13</f>
        <v>2686.9244013372577</v>
      </c>
      <c r="S2609" s="36">
        <f>(Reference!M$12*List!$G2609)+Reference!M$13</f>
        <v>3210.2864703495093</v>
      </c>
      <c r="T2609" s="36">
        <f>(Reference!N$12*List!$G2609)+Reference!N$13</f>
        <v>12949.856074715346</v>
      </c>
      <c r="U2609" s="12">
        <f>(Reference!O$12*List!$G2609)+Reference!O$13</f>
        <v>481.32849377483859</v>
      </c>
      <c r="V2609" s="12">
        <f>(Reference!P$12*List!$G2609)+Reference!P$13</f>
        <v>678.23560486454539</v>
      </c>
      <c r="W2609" s="12">
        <f>(Reference!Q$12*List!$G2609)+Reference!Q$13</f>
        <v>339.1178024322727</v>
      </c>
      <c r="X2609" s="54"/>
      <c r="Y2609" s="1" t="str">
        <f t="shared" si="81"/>
        <v>Polk County, Tennessee</v>
      </c>
      <c r="Z2609" s="40" t="s">
        <v>157</v>
      </c>
      <c r="AA2609" s="40" t="s">
        <v>2225</v>
      </c>
      <c r="AB2609" s="43" t="s">
        <v>2004</v>
      </c>
      <c r="AC2609" s="62"/>
      <c r="AD2609" s="57">
        <f t="shared" si="80"/>
        <v>0.71140000000000003</v>
      </c>
    </row>
    <row r="2610" spans="1:30" x14ac:dyDescent="0.3">
      <c r="A2610" s="47">
        <v>44700</v>
      </c>
      <c r="B2610" s="19">
        <v>99944</v>
      </c>
      <c r="C2610" s="49" t="s">
        <v>2004</v>
      </c>
      <c r="D2610" s="41" t="s">
        <v>283</v>
      </c>
      <c r="E2610" s="44" t="s">
        <v>2004</v>
      </c>
      <c r="F2610" s="18" t="s">
        <v>7</v>
      </c>
      <c r="G2610" s="16">
        <v>0.71300000000000008</v>
      </c>
      <c r="H2610" s="36">
        <f>(Reference!B$12*List!$G2610)+Reference!B$13</f>
        <v>742.82988536066273</v>
      </c>
      <c r="I2610" s="36">
        <f>(Reference!C$12*List!$G2610)+Reference!C$13</f>
        <v>1108.4692774314935</v>
      </c>
      <c r="J2610" s="36">
        <f>(Reference!D$12*List!$G2610)+Reference!D$13</f>
        <v>1326.6890737602384</v>
      </c>
      <c r="K2610" s="36">
        <f>(Reference!E$12*List!$G2610)+Reference!E$13</f>
        <v>1640.9255804736313</v>
      </c>
      <c r="L2610" s="36">
        <f>(Reference!F$12*List!$G2610)+Reference!F$13</f>
        <v>1709.301116656638</v>
      </c>
      <c r="M2610" s="36">
        <f>(Reference!G$12*List!$G2610)+Reference!G$13</f>
        <v>1935.7647719578022</v>
      </c>
      <c r="N2610" s="36">
        <f>(Reference!H$12*List!$G2610)+Reference!H$13</f>
        <v>2009.4745698288448</v>
      </c>
      <c r="O2610" s="36">
        <f>(Reference!I$12*List!$G2610)+Reference!I$13</f>
        <v>2088.5186293879233</v>
      </c>
      <c r="P2610" s="36">
        <f>(Reference!J$12*List!$G2610)+Reference!J$13</f>
        <v>2417.788055403963</v>
      </c>
      <c r="Q2610" s="36">
        <f>(Reference!K$12*List!$G2610)+Reference!K$13</f>
        <v>2494.4074505593899</v>
      </c>
      <c r="R2610" s="36">
        <f>(Reference!L$12*List!$G2610)+Reference!L$13</f>
        <v>2691.2902001359907</v>
      </c>
      <c r="S2610" s="36">
        <f>(Reference!M$12*List!$G2610)+Reference!M$13</f>
        <v>3215.5026442057087</v>
      </c>
      <c r="T2610" s="36">
        <f>(Reference!N$12*List!$G2610)+Reference!N$13</f>
        <v>12970.897405862073</v>
      </c>
      <c r="U2610" s="12">
        <f>(Reference!O$12*List!$G2610)+Reference!O$13</f>
        <v>482.1105713646927</v>
      </c>
      <c r="V2610" s="12">
        <f>(Reference!P$12*List!$G2610)+Reference!P$13</f>
        <v>679.3376232866126</v>
      </c>
      <c r="W2610" s="12">
        <f>(Reference!Q$12*List!$G2610)+Reference!Q$13</f>
        <v>339.6688116433063</v>
      </c>
      <c r="X2610" s="54"/>
      <c r="Y2610" s="1" t="str">
        <f t="shared" si="81"/>
        <v>Putnam County, Tennessee</v>
      </c>
      <c r="Z2610" s="41" t="s">
        <v>283</v>
      </c>
      <c r="AA2610" s="40" t="s">
        <v>2225</v>
      </c>
      <c r="AB2610" s="44" t="s">
        <v>2004</v>
      </c>
      <c r="AC2610" s="63"/>
      <c r="AD2610" s="57">
        <f t="shared" si="80"/>
        <v>0.71300000000000008</v>
      </c>
    </row>
    <row r="2611" spans="1:30" x14ac:dyDescent="0.3">
      <c r="A2611" s="47">
        <v>44710</v>
      </c>
      <c r="B2611" s="19">
        <v>99944</v>
      </c>
      <c r="C2611" s="49" t="s">
        <v>2004</v>
      </c>
      <c r="D2611" s="41" t="s">
        <v>1763</v>
      </c>
      <c r="E2611" s="44" t="s">
        <v>2004</v>
      </c>
      <c r="F2611" s="18" t="s">
        <v>7</v>
      </c>
      <c r="G2611" s="16">
        <v>0.71300000000000008</v>
      </c>
      <c r="H2611" s="36">
        <f>(Reference!B$12*List!$G2611)+Reference!B$13</f>
        <v>742.82988536066273</v>
      </c>
      <c r="I2611" s="36">
        <f>(Reference!C$12*List!$G2611)+Reference!C$13</f>
        <v>1108.4692774314935</v>
      </c>
      <c r="J2611" s="36">
        <f>(Reference!D$12*List!$G2611)+Reference!D$13</f>
        <v>1326.6890737602384</v>
      </c>
      <c r="K2611" s="36">
        <f>(Reference!E$12*List!$G2611)+Reference!E$13</f>
        <v>1640.9255804736313</v>
      </c>
      <c r="L2611" s="36">
        <f>(Reference!F$12*List!$G2611)+Reference!F$13</f>
        <v>1709.301116656638</v>
      </c>
      <c r="M2611" s="36">
        <f>(Reference!G$12*List!$G2611)+Reference!G$13</f>
        <v>1935.7647719578022</v>
      </c>
      <c r="N2611" s="36">
        <f>(Reference!H$12*List!$G2611)+Reference!H$13</f>
        <v>2009.4745698288448</v>
      </c>
      <c r="O2611" s="36">
        <f>(Reference!I$12*List!$G2611)+Reference!I$13</f>
        <v>2088.5186293879233</v>
      </c>
      <c r="P2611" s="36">
        <f>(Reference!J$12*List!$G2611)+Reference!J$13</f>
        <v>2417.788055403963</v>
      </c>
      <c r="Q2611" s="36">
        <f>(Reference!K$12*List!$G2611)+Reference!K$13</f>
        <v>2494.4074505593899</v>
      </c>
      <c r="R2611" s="36">
        <f>(Reference!L$12*List!$G2611)+Reference!L$13</f>
        <v>2691.2902001359907</v>
      </c>
      <c r="S2611" s="36">
        <f>(Reference!M$12*List!$G2611)+Reference!M$13</f>
        <v>3215.5026442057087</v>
      </c>
      <c r="T2611" s="36">
        <f>(Reference!N$12*List!$G2611)+Reference!N$13</f>
        <v>12970.897405862073</v>
      </c>
      <c r="U2611" s="12">
        <f>(Reference!O$12*List!$G2611)+Reference!O$13</f>
        <v>482.1105713646927</v>
      </c>
      <c r="V2611" s="12">
        <f>(Reference!P$12*List!$G2611)+Reference!P$13</f>
        <v>679.3376232866126</v>
      </c>
      <c r="W2611" s="12">
        <f>(Reference!Q$12*List!$G2611)+Reference!Q$13</f>
        <v>339.6688116433063</v>
      </c>
      <c r="X2611" s="54"/>
      <c r="Y2611" s="1" t="str">
        <f t="shared" si="81"/>
        <v>Rhea County, Tennessee</v>
      </c>
      <c r="Z2611" s="41" t="s">
        <v>1763</v>
      </c>
      <c r="AA2611" s="40" t="s">
        <v>2225</v>
      </c>
      <c r="AB2611" s="44" t="s">
        <v>2004</v>
      </c>
      <c r="AC2611" s="63"/>
      <c r="AD2611" s="57">
        <f t="shared" si="80"/>
        <v>0.71300000000000008</v>
      </c>
    </row>
    <row r="2612" spans="1:30" x14ac:dyDescent="0.3">
      <c r="A2612" s="47">
        <v>44720</v>
      </c>
      <c r="B2612" s="28">
        <v>28940</v>
      </c>
      <c r="C2612" s="49" t="s">
        <v>2557</v>
      </c>
      <c r="D2612" s="40" t="s">
        <v>908</v>
      </c>
      <c r="E2612" s="43" t="s">
        <v>2004</v>
      </c>
      <c r="F2612" s="18" t="s">
        <v>6</v>
      </c>
      <c r="G2612" s="10">
        <v>0.7208</v>
      </c>
      <c r="H2612" s="36">
        <f>(Reference!B$12*List!$G2612)+Reference!B$13</f>
        <v>748.70433486350953</v>
      </c>
      <c r="I2612" s="36">
        <f>(Reference!C$12*List!$G2612)+Reference!C$13</f>
        <v>1117.2352774593016</v>
      </c>
      <c r="J2612" s="36">
        <f>(Reference!D$12*List!$G2612)+Reference!D$13</f>
        <v>1337.1808002286734</v>
      </c>
      <c r="K2612" s="36">
        <f>(Reference!E$12*List!$G2612)+Reference!E$13</f>
        <v>1653.9023530165689</v>
      </c>
      <c r="L2612" s="36">
        <f>(Reference!F$12*List!$G2612)+Reference!F$13</f>
        <v>1722.8186168176389</v>
      </c>
      <c r="M2612" s="36">
        <f>(Reference!G$12*List!$G2612)+Reference!G$13</f>
        <v>1951.0731926694091</v>
      </c>
      <c r="N2612" s="36">
        <f>(Reference!H$12*List!$G2612)+Reference!H$13</f>
        <v>2025.3659025826189</v>
      </c>
      <c r="O2612" s="36">
        <f>(Reference!I$12*List!$G2612)+Reference!I$13</f>
        <v>2105.0350586079689</v>
      </c>
      <c r="P2612" s="36">
        <f>(Reference!J$12*List!$G2612)+Reference!J$13</f>
        <v>2436.9084140755326</v>
      </c>
      <c r="Q2612" s="36">
        <f>(Reference!K$12*List!$G2612)+Reference!K$13</f>
        <v>2514.1337309590012</v>
      </c>
      <c r="R2612" s="36">
        <f>(Reference!L$12*List!$G2612)+Reference!L$13</f>
        <v>2712.5734692798123</v>
      </c>
      <c r="S2612" s="36">
        <f>(Reference!M$12*List!$G2612)+Reference!M$13</f>
        <v>3240.9314917546808</v>
      </c>
      <c r="T2612" s="36">
        <f>(Reference!N$12*List!$G2612)+Reference!N$13</f>
        <v>13073.473895202358</v>
      </c>
      <c r="U2612" s="12">
        <f>(Reference!O$12*List!$G2612)+Reference!O$13</f>
        <v>485.9231996152314</v>
      </c>
      <c r="V2612" s="12">
        <f>(Reference!P$12*List!$G2612)+Reference!P$13</f>
        <v>684.70996309418979</v>
      </c>
      <c r="W2612" s="12">
        <f>(Reference!Q$12*List!$G2612)+Reference!Q$13</f>
        <v>342.35498154709489</v>
      </c>
      <c r="X2612" s="54"/>
      <c r="Y2612" s="1" t="str">
        <f t="shared" si="81"/>
        <v>Roane County, Tennessee</v>
      </c>
      <c r="Z2612" s="40" t="s">
        <v>908</v>
      </c>
      <c r="AA2612" s="40" t="s">
        <v>2225</v>
      </c>
      <c r="AB2612" s="43" t="s">
        <v>2004</v>
      </c>
      <c r="AC2612" s="62"/>
      <c r="AD2612" s="57">
        <f t="shared" si="80"/>
        <v>0.7208</v>
      </c>
    </row>
    <row r="2613" spans="1:30" x14ac:dyDescent="0.3">
      <c r="A2613" s="47">
        <v>44730</v>
      </c>
      <c r="B2613" s="28">
        <v>34980</v>
      </c>
      <c r="C2613" s="49" t="s">
        <v>2559</v>
      </c>
      <c r="D2613" s="40" t="s">
        <v>693</v>
      </c>
      <c r="E2613" s="43" t="s">
        <v>2004</v>
      </c>
      <c r="F2613" s="18" t="s">
        <v>6</v>
      </c>
      <c r="G2613" s="10">
        <v>0.88919999999999999</v>
      </c>
      <c r="H2613" s="36">
        <f>(Reference!B$12*List!$G2613)+Reference!B$13</f>
        <v>875.53219336086875</v>
      </c>
      <c r="I2613" s="36">
        <f>(Reference!C$12*List!$G2613)+Reference!C$13</f>
        <v>1306.4909703673675</v>
      </c>
      <c r="J2613" s="36">
        <f>(Reference!D$12*List!$G2613)+Reference!D$13</f>
        <v>1563.6944844959146</v>
      </c>
      <c r="K2613" s="36">
        <f>(Reference!E$12*List!$G2613)+Reference!E$13</f>
        <v>1934.0675448410223</v>
      </c>
      <c r="L2613" s="36">
        <f>(Reference!F$12*List!$G2613)+Reference!F$13</f>
        <v>2014.657979267967</v>
      </c>
      <c r="M2613" s="36">
        <f>(Reference!G$12*List!$G2613)+Reference!G$13</f>
        <v>2281.5780705969255</v>
      </c>
      <c r="N2613" s="36">
        <f>(Reference!H$12*List!$G2613)+Reference!H$13</f>
        <v>2368.4557020359016</v>
      </c>
      <c r="O2613" s="36">
        <f>(Reference!I$12*List!$G2613)+Reference!I$13</f>
        <v>2461.6205304869081</v>
      </c>
      <c r="P2613" s="36">
        <f>(Reference!J$12*List!$G2613)+Reference!J$13</f>
        <v>2849.7120551386492</v>
      </c>
      <c r="Q2613" s="36">
        <f>(Reference!K$12*List!$G2613)+Reference!K$13</f>
        <v>2940.0190667660063</v>
      </c>
      <c r="R2613" s="36">
        <f>(Reference!L$12*List!$G2613)+Reference!L$13</f>
        <v>3172.0737928464287</v>
      </c>
      <c r="S2613" s="36">
        <f>(Reference!M$12*List!$G2613)+Reference!M$13</f>
        <v>3789.9337901196709</v>
      </c>
      <c r="T2613" s="36">
        <f>(Reference!N$12*List!$G2613)+Reference!N$13</f>
        <v>15288.073998395183</v>
      </c>
      <c r="U2613" s="12">
        <f>(Reference!O$12*List!$G2613)+Reference!O$13</f>
        <v>568.23686594737524</v>
      </c>
      <c r="V2613" s="12">
        <f>(Reference!P$12*List!$G2613)+Reference!P$13</f>
        <v>800.69740201675609</v>
      </c>
      <c r="W2613" s="12">
        <f>(Reference!Q$12*List!$G2613)+Reference!Q$13</f>
        <v>400.34870100837804</v>
      </c>
      <c r="X2613" s="54"/>
      <c r="Y2613" s="1" t="str">
        <f t="shared" si="81"/>
        <v>Robertson County, Tennessee</v>
      </c>
      <c r="Z2613" s="40" t="s">
        <v>693</v>
      </c>
      <c r="AA2613" s="40" t="s">
        <v>2225</v>
      </c>
      <c r="AB2613" s="43" t="s">
        <v>2004</v>
      </c>
      <c r="AC2613" s="62"/>
      <c r="AD2613" s="57">
        <f t="shared" si="80"/>
        <v>0.88919999999999999</v>
      </c>
    </row>
    <row r="2614" spans="1:30" x14ac:dyDescent="0.3">
      <c r="A2614" s="47">
        <v>44740</v>
      </c>
      <c r="B2614" s="28">
        <v>34980</v>
      </c>
      <c r="C2614" s="49" t="s">
        <v>2559</v>
      </c>
      <c r="D2614" s="40" t="s">
        <v>694</v>
      </c>
      <c r="E2614" s="43" t="s">
        <v>2004</v>
      </c>
      <c r="F2614" s="18" t="s">
        <v>6</v>
      </c>
      <c r="G2614" s="10">
        <v>0.88919999999999999</v>
      </c>
      <c r="H2614" s="36">
        <f>(Reference!B$12*List!$G2614)+Reference!B$13</f>
        <v>875.53219336086875</v>
      </c>
      <c r="I2614" s="36">
        <f>(Reference!C$12*List!$G2614)+Reference!C$13</f>
        <v>1306.4909703673675</v>
      </c>
      <c r="J2614" s="36">
        <f>(Reference!D$12*List!$G2614)+Reference!D$13</f>
        <v>1563.6944844959146</v>
      </c>
      <c r="K2614" s="36">
        <f>(Reference!E$12*List!$G2614)+Reference!E$13</f>
        <v>1934.0675448410223</v>
      </c>
      <c r="L2614" s="36">
        <f>(Reference!F$12*List!$G2614)+Reference!F$13</f>
        <v>2014.657979267967</v>
      </c>
      <c r="M2614" s="36">
        <f>(Reference!G$12*List!$G2614)+Reference!G$13</f>
        <v>2281.5780705969255</v>
      </c>
      <c r="N2614" s="36">
        <f>(Reference!H$12*List!$G2614)+Reference!H$13</f>
        <v>2368.4557020359016</v>
      </c>
      <c r="O2614" s="36">
        <f>(Reference!I$12*List!$G2614)+Reference!I$13</f>
        <v>2461.6205304869081</v>
      </c>
      <c r="P2614" s="36">
        <f>(Reference!J$12*List!$G2614)+Reference!J$13</f>
        <v>2849.7120551386492</v>
      </c>
      <c r="Q2614" s="36">
        <f>(Reference!K$12*List!$G2614)+Reference!K$13</f>
        <v>2940.0190667660063</v>
      </c>
      <c r="R2614" s="36">
        <f>(Reference!L$12*List!$G2614)+Reference!L$13</f>
        <v>3172.0737928464287</v>
      </c>
      <c r="S2614" s="36">
        <f>(Reference!M$12*List!$G2614)+Reference!M$13</f>
        <v>3789.9337901196709</v>
      </c>
      <c r="T2614" s="36">
        <f>(Reference!N$12*List!$G2614)+Reference!N$13</f>
        <v>15288.073998395183</v>
      </c>
      <c r="U2614" s="12">
        <f>(Reference!O$12*List!$G2614)+Reference!O$13</f>
        <v>568.23686594737524</v>
      </c>
      <c r="V2614" s="12">
        <f>(Reference!P$12*List!$G2614)+Reference!P$13</f>
        <v>800.69740201675609</v>
      </c>
      <c r="W2614" s="12">
        <f>(Reference!Q$12*List!$G2614)+Reference!Q$13</f>
        <v>400.34870100837804</v>
      </c>
      <c r="X2614" s="54"/>
      <c r="Y2614" s="1" t="str">
        <f t="shared" si="81"/>
        <v>Rutherford County, Tennessee</v>
      </c>
      <c r="Z2614" s="40" t="s">
        <v>694</v>
      </c>
      <c r="AA2614" s="40" t="s">
        <v>2225</v>
      </c>
      <c r="AB2614" s="43" t="s">
        <v>2004</v>
      </c>
      <c r="AC2614" s="62"/>
      <c r="AD2614" s="57">
        <f t="shared" si="80"/>
        <v>0.88919999999999999</v>
      </c>
    </row>
    <row r="2615" spans="1:30" x14ac:dyDescent="0.3">
      <c r="A2615" s="47">
        <v>44750</v>
      </c>
      <c r="B2615" s="19">
        <v>99944</v>
      </c>
      <c r="C2615" s="49" t="s">
        <v>2004</v>
      </c>
      <c r="D2615" s="41" t="s">
        <v>301</v>
      </c>
      <c r="E2615" s="44" t="s">
        <v>2004</v>
      </c>
      <c r="F2615" s="18" t="s">
        <v>7</v>
      </c>
      <c r="G2615" s="16">
        <v>0.71300000000000008</v>
      </c>
      <c r="H2615" s="36">
        <f>(Reference!B$12*List!$G2615)+Reference!B$13</f>
        <v>742.82988536066273</v>
      </c>
      <c r="I2615" s="36">
        <f>(Reference!C$12*List!$G2615)+Reference!C$13</f>
        <v>1108.4692774314935</v>
      </c>
      <c r="J2615" s="36">
        <f>(Reference!D$12*List!$G2615)+Reference!D$13</f>
        <v>1326.6890737602384</v>
      </c>
      <c r="K2615" s="36">
        <f>(Reference!E$12*List!$G2615)+Reference!E$13</f>
        <v>1640.9255804736313</v>
      </c>
      <c r="L2615" s="36">
        <f>(Reference!F$12*List!$G2615)+Reference!F$13</f>
        <v>1709.301116656638</v>
      </c>
      <c r="M2615" s="36">
        <f>(Reference!G$12*List!$G2615)+Reference!G$13</f>
        <v>1935.7647719578022</v>
      </c>
      <c r="N2615" s="36">
        <f>(Reference!H$12*List!$G2615)+Reference!H$13</f>
        <v>2009.4745698288448</v>
      </c>
      <c r="O2615" s="36">
        <f>(Reference!I$12*List!$G2615)+Reference!I$13</f>
        <v>2088.5186293879233</v>
      </c>
      <c r="P2615" s="36">
        <f>(Reference!J$12*List!$G2615)+Reference!J$13</f>
        <v>2417.788055403963</v>
      </c>
      <c r="Q2615" s="36">
        <f>(Reference!K$12*List!$G2615)+Reference!K$13</f>
        <v>2494.4074505593899</v>
      </c>
      <c r="R2615" s="36">
        <f>(Reference!L$12*List!$G2615)+Reference!L$13</f>
        <v>2691.2902001359907</v>
      </c>
      <c r="S2615" s="36">
        <f>(Reference!M$12*List!$G2615)+Reference!M$13</f>
        <v>3215.5026442057087</v>
      </c>
      <c r="T2615" s="36">
        <f>(Reference!N$12*List!$G2615)+Reference!N$13</f>
        <v>12970.897405862073</v>
      </c>
      <c r="U2615" s="12">
        <f>(Reference!O$12*List!$G2615)+Reference!O$13</f>
        <v>482.1105713646927</v>
      </c>
      <c r="V2615" s="12">
        <f>(Reference!P$12*List!$G2615)+Reference!P$13</f>
        <v>679.3376232866126</v>
      </c>
      <c r="W2615" s="12">
        <f>(Reference!Q$12*List!$G2615)+Reference!Q$13</f>
        <v>339.6688116433063</v>
      </c>
      <c r="X2615" s="54"/>
      <c r="Y2615" s="1" t="str">
        <f t="shared" si="81"/>
        <v>Scott County, Tennessee</v>
      </c>
      <c r="Z2615" s="41" t="s">
        <v>301</v>
      </c>
      <c r="AA2615" s="40" t="s">
        <v>2225</v>
      </c>
      <c r="AB2615" s="44" t="s">
        <v>2004</v>
      </c>
      <c r="AC2615" s="63"/>
      <c r="AD2615" s="57">
        <f t="shared" si="80"/>
        <v>0.71300000000000008</v>
      </c>
    </row>
    <row r="2616" spans="1:30" x14ac:dyDescent="0.3">
      <c r="A2616" s="47">
        <v>44760</v>
      </c>
      <c r="B2616" s="28">
        <v>16860</v>
      </c>
      <c r="C2616" s="49" t="s">
        <v>2340</v>
      </c>
      <c r="D2616" s="40" t="s">
        <v>695</v>
      </c>
      <c r="E2616" s="43" t="s">
        <v>2004</v>
      </c>
      <c r="F2616" s="18" t="s">
        <v>6</v>
      </c>
      <c r="G2616" s="10">
        <v>0.8589</v>
      </c>
      <c r="H2616" s="36">
        <f>(Reference!B$12*List!$G2616)+Reference!B$13</f>
        <v>852.7122164459638</v>
      </c>
      <c r="I2616" s="36">
        <f>(Reference!C$12*List!$G2616)+Reference!C$13</f>
        <v>1272.4384317978047</v>
      </c>
      <c r="J2616" s="36">
        <f>(Reference!D$12*List!$G2616)+Reference!D$13</f>
        <v>1522.938162445455</v>
      </c>
      <c r="K2616" s="36">
        <f>(Reference!E$12*List!$G2616)+Reference!E$13</f>
        <v>1883.6577745780712</v>
      </c>
      <c r="L2616" s="36">
        <f>(Reference!F$12*List!$G2616)+Reference!F$13</f>
        <v>1962.1476901810017</v>
      </c>
      <c r="M2616" s="36">
        <f>(Reference!G$12*List!$G2616)+Reference!G$13</f>
        <v>2222.1107439864518</v>
      </c>
      <c r="N2616" s="36">
        <f>(Reference!H$12*List!$G2616)+Reference!H$13</f>
        <v>2306.7239863385471</v>
      </c>
      <c r="O2616" s="36">
        <f>(Reference!I$12*List!$G2616)+Reference!I$13</f>
        <v>2397.4605554398067</v>
      </c>
      <c r="P2616" s="36">
        <f>(Reference!J$12*List!$G2616)+Reference!J$13</f>
        <v>2775.4368156837063</v>
      </c>
      <c r="Q2616" s="36">
        <f>(Reference!K$12*List!$G2616)+Reference!K$13</f>
        <v>2863.3900544444368</v>
      </c>
      <c r="R2616" s="36">
        <f>(Reference!L$12*List!$G2616)+Reference!L$13</f>
        <v>3089.3964780954284</v>
      </c>
      <c r="S2616" s="36">
        <f>(Reference!M$12*List!$G2616)+Reference!M$13</f>
        <v>3691.1524977178942</v>
      </c>
      <c r="T2616" s="36">
        <f>(Reference!N$12*List!$G2616)+Reference!N$13</f>
        <v>14889.603789804074</v>
      </c>
      <c r="U2616" s="12">
        <f>(Reference!O$12*List!$G2616)+Reference!O$13</f>
        <v>553.42627158951325</v>
      </c>
      <c r="V2616" s="12">
        <f>(Reference!P$12*List!$G2616)+Reference!P$13</f>
        <v>779.82792814885966</v>
      </c>
      <c r="W2616" s="12">
        <f>(Reference!Q$12*List!$G2616)+Reference!Q$13</f>
        <v>389.91396407442983</v>
      </c>
      <c r="X2616" s="54"/>
      <c r="Y2616" s="1" t="str">
        <f t="shared" si="81"/>
        <v>Sequatchie County, Tennessee</v>
      </c>
      <c r="Z2616" s="40" t="s">
        <v>695</v>
      </c>
      <c r="AA2616" s="40" t="s">
        <v>2225</v>
      </c>
      <c r="AB2616" s="43" t="s">
        <v>2004</v>
      </c>
      <c r="AC2616" s="62"/>
      <c r="AD2616" s="57">
        <f t="shared" si="80"/>
        <v>0.8589</v>
      </c>
    </row>
    <row r="2617" spans="1:30" x14ac:dyDescent="0.3">
      <c r="A2617" s="47">
        <v>44770</v>
      </c>
      <c r="B2617" s="19">
        <v>99944</v>
      </c>
      <c r="C2617" s="49" t="s">
        <v>2004</v>
      </c>
      <c r="D2617" s="41" t="s">
        <v>993</v>
      </c>
      <c r="E2617" s="44" t="s">
        <v>2004</v>
      </c>
      <c r="F2617" s="18" t="s">
        <v>7</v>
      </c>
      <c r="G2617" s="16">
        <v>0.71300000000000008</v>
      </c>
      <c r="H2617" s="36">
        <f>(Reference!B$12*List!$G2617)+Reference!B$13</f>
        <v>742.82988536066273</v>
      </c>
      <c r="I2617" s="36">
        <f>(Reference!C$12*List!$G2617)+Reference!C$13</f>
        <v>1108.4692774314935</v>
      </c>
      <c r="J2617" s="36">
        <f>(Reference!D$12*List!$G2617)+Reference!D$13</f>
        <v>1326.6890737602384</v>
      </c>
      <c r="K2617" s="36">
        <f>(Reference!E$12*List!$G2617)+Reference!E$13</f>
        <v>1640.9255804736313</v>
      </c>
      <c r="L2617" s="36">
        <f>(Reference!F$12*List!$G2617)+Reference!F$13</f>
        <v>1709.301116656638</v>
      </c>
      <c r="M2617" s="36">
        <f>(Reference!G$12*List!$G2617)+Reference!G$13</f>
        <v>1935.7647719578022</v>
      </c>
      <c r="N2617" s="36">
        <f>(Reference!H$12*List!$G2617)+Reference!H$13</f>
        <v>2009.4745698288448</v>
      </c>
      <c r="O2617" s="36">
        <f>(Reference!I$12*List!$G2617)+Reference!I$13</f>
        <v>2088.5186293879233</v>
      </c>
      <c r="P2617" s="36">
        <f>(Reference!J$12*List!$G2617)+Reference!J$13</f>
        <v>2417.788055403963</v>
      </c>
      <c r="Q2617" s="36">
        <f>(Reference!K$12*List!$G2617)+Reference!K$13</f>
        <v>2494.4074505593899</v>
      </c>
      <c r="R2617" s="36">
        <f>(Reference!L$12*List!$G2617)+Reference!L$13</f>
        <v>2691.2902001359907</v>
      </c>
      <c r="S2617" s="36">
        <f>(Reference!M$12*List!$G2617)+Reference!M$13</f>
        <v>3215.5026442057087</v>
      </c>
      <c r="T2617" s="36">
        <f>(Reference!N$12*List!$G2617)+Reference!N$13</f>
        <v>12970.897405862073</v>
      </c>
      <c r="U2617" s="12">
        <f>(Reference!O$12*List!$G2617)+Reference!O$13</f>
        <v>482.1105713646927</v>
      </c>
      <c r="V2617" s="12">
        <f>(Reference!P$12*List!$G2617)+Reference!P$13</f>
        <v>679.3376232866126</v>
      </c>
      <c r="W2617" s="12">
        <f>(Reference!Q$12*List!$G2617)+Reference!Q$13</f>
        <v>339.6688116433063</v>
      </c>
      <c r="X2617" s="54"/>
      <c r="Y2617" s="1" t="str">
        <f t="shared" si="81"/>
        <v>Sevier County, Tennessee</v>
      </c>
      <c r="Z2617" s="41" t="s">
        <v>993</v>
      </c>
      <c r="AA2617" s="40" t="s">
        <v>2225</v>
      </c>
      <c r="AB2617" s="44" t="s">
        <v>2004</v>
      </c>
      <c r="AC2617" s="63"/>
      <c r="AD2617" s="57">
        <f t="shared" si="80"/>
        <v>0.71300000000000008</v>
      </c>
    </row>
    <row r="2618" spans="1:30" x14ac:dyDescent="0.3">
      <c r="A2618" s="47">
        <v>44780</v>
      </c>
      <c r="B2618" s="28">
        <v>32820</v>
      </c>
      <c r="C2618" s="49" t="s">
        <v>2258</v>
      </c>
      <c r="D2618" s="40" t="s">
        <v>37</v>
      </c>
      <c r="E2618" s="43" t="s">
        <v>2004</v>
      </c>
      <c r="F2618" s="18" t="s">
        <v>6</v>
      </c>
      <c r="G2618" s="10">
        <v>0.88219999999999998</v>
      </c>
      <c r="H2618" s="36">
        <f>(Reference!B$12*List!$G2618)+Reference!B$13</f>
        <v>870.26025149933957</v>
      </c>
      <c r="I2618" s="36">
        <f>(Reference!C$12*List!$G2618)+Reference!C$13</f>
        <v>1298.6240472654886</v>
      </c>
      <c r="J2618" s="36">
        <f>(Reference!D$12*List!$G2618)+Reference!D$13</f>
        <v>1554.2788325370625</v>
      </c>
      <c r="K2618" s="36">
        <f>(Reference!E$12*List!$G2618)+Reference!E$13</f>
        <v>1922.4217233281292</v>
      </c>
      <c r="L2618" s="36">
        <f>(Reference!F$12*List!$G2618)+Reference!F$13</f>
        <v>2002.5268893798893</v>
      </c>
      <c r="M2618" s="36">
        <f>(Reference!G$12*List!$G2618)+Reference!G$13</f>
        <v>2267.839744317278</v>
      </c>
      <c r="N2618" s="36">
        <f>(Reference!H$12*List!$G2618)+Reference!H$13</f>
        <v>2354.1942495645653</v>
      </c>
      <c r="O2618" s="36">
        <f>(Reference!I$12*List!$G2618)+Reference!I$13</f>
        <v>2446.7980940073794</v>
      </c>
      <c r="P2618" s="36">
        <f>(Reference!J$12*List!$G2618)+Reference!J$13</f>
        <v>2832.552758894933</v>
      </c>
      <c r="Q2618" s="36">
        <f>(Reference!K$12*List!$G2618)+Reference!K$13</f>
        <v>2922.3159946125079</v>
      </c>
      <c r="R2618" s="36">
        <f>(Reference!L$12*List!$G2618)+Reference!L$13</f>
        <v>3152.9734231019729</v>
      </c>
      <c r="S2618" s="36">
        <f>(Reference!M$12*List!$G2618)+Reference!M$13</f>
        <v>3767.1130294987984</v>
      </c>
      <c r="T2618" s="36">
        <f>(Reference!N$12*List!$G2618)+Reference!N$13</f>
        <v>15196.018174628258</v>
      </c>
      <c r="U2618" s="12">
        <f>(Reference!O$12*List!$G2618)+Reference!O$13</f>
        <v>564.8152764917636</v>
      </c>
      <c r="V2618" s="12">
        <f>(Reference!P$12*List!$G2618)+Reference!P$13</f>
        <v>795.87607142021238</v>
      </c>
      <c r="W2618" s="12">
        <f>(Reference!Q$12*List!$G2618)+Reference!Q$13</f>
        <v>397.93803571010619</v>
      </c>
      <c r="X2618" s="54"/>
      <c r="Y2618" s="1" t="str">
        <f t="shared" si="81"/>
        <v>Shelby County, Tennessee</v>
      </c>
      <c r="Z2618" s="40" t="s">
        <v>37</v>
      </c>
      <c r="AA2618" s="40" t="s">
        <v>2225</v>
      </c>
      <c r="AB2618" s="43" t="s">
        <v>2004</v>
      </c>
      <c r="AC2618" s="62"/>
      <c r="AD2618" s="57">
        <f t="shared" si="80"/>
        <v>0.88219999999999998</v>
      </c>
    </row>
    <row r="2619" spans="1:30" x14ac:dyDescent="0.3">
      <c r="A2619" s="47">
        <v>44790</v>
      </c>
      <c r="B2619" s="28">
        <v>34980</v>
      </c>
      <c r="C2619" s="49" t="s">
        <v>2559</v>
      </c>
      <c r="D2619" s="40" t="s">
        <v>696</v>
      </c>
      <c r="E2619" s="43" t="s">
        <v>2004</v>
      </c>
      <c r="F2619" s="18" t="s">
        <v>6</v>
      </c>
      <c r="G2619" s="10">
        <v>0.88919999999999999</v>
      </c>
      <c r="H2619" s="36">
        <f>(Reference!B$12*List!$G2619)+Reference!B$13</f>
        <v>875.53219336086875</v>
      </c>
      <c r="I2619" s="36">
        <f>(Reference!C$12*List!$G2619)+Reference!C$13</f>
        <v>1306.4909703673675</v>
      </c>
      <c r="J2619" s="36">
        <f>(Reference!D$12*List!$G2619)+Reference!D$13</f>
        <v>1563.6944844959146</v>
      </c>
      <c r="K2619" s="36">
        <f>(Reference!E$12*List!$G2619)+Reference!E$13</f>
        <v>1934.0675448410223</v>
      </c>
      <c r="L2619" s="36">
        <f>(Reference!F$12*List!$G2619)+Reference!F$13</f>
        <v>2014.657979267967</v>
      </c>
      <c r="M2619" s="36">
        <f>(Reference!G$12*List!$G2619)+Reference!G$13</f>
        <v>2281.5780705969255</v>
      </c>
      <c r="N2619" s="36">
        <f>(Reference!H$12*List!$G2619)+Reference!H$13</f>
        <v>2368.4557020359016</v>
      </c>
      <c r="O2619" s="36">
        <f>(Reference!I$12*List!$G2619)+Reference!I$13</f>
        <v>2461.6205304869081</v>
      </c>
      <c r="P2619" s="36">
        <f>(Reference!J$12*List!$G2619)+Reference!J$13</f>
        <v>2849.7120551386492</v>
      </c>
      <c r="Q2619" s="36">
        <f>(Reference!K$12*List!$G2619)+Reference!K$13</f>
        <v>2940.0190667660063</v>
      </c>
      <c r="R2619" s="36">
        <f>(Reference!L$12*List!$G2619)+Reference!L$13</f>
        <v>3172.0737928464287</v>
      </c>
      <c r="S2619" s="36">
        <f>(Reference!M$12*List!$G2619)+Reference!M$13</f>
        <v>3789.9337901196709</v>
      </c>
      <c r="T2619" s="36">
        <f>(Reference!N$12*List!$G2619)+Reference!N$13</f>
        <v>15288.073998395183</v>
      </c>
      <c r="U2619" s="12">
        <f>(Reference!O$12*List!$G2619)+Reference!O$13</f>
        <v>568.23686594737524</v>
      </c>
      <c r="V2619" s="12">
        <f>(Reference!P$12*List!$G2619)+Reference!P$13</f>
        <v>800.69740201675609</v>
      </c>
      <c r="W2619" s="12">
        <f>(Reference!Q$12*List!$G2619)+Reference!Q$13</f>
        <v>400.34870100837804</v>
      </c>
      <c r="X2619" s="54"/>
      <c r="Y2619" s="1" t="str">
        <f t="shared" si="81"/>
        <v>Smith County, Tennessee</v>
      </c>
      <c r="Z2619" s="40" t="s">
        <v>696</v>
      </c>
      <c r="AA2619" s="40" t="s">
        <v>2225</v>
      </c>
      <c r="AB2619" s="43" t="s">
        <v>2004</v>
      </c>
      <c r="AC2619" s="62"/>
      <c r="AD2619" s="57">
        <f t="shared" si="80"/>
        <v>0.88919999999999999</v>
      </c>
    </row>
    <row r="2620" spans="1:30" x14ac:dyDescent="0.3">
      <c r="A2620" s="47">
        <v>44800</v>
      </c>
      <c r="B2620" s="19">
        <v>99944</v>
      </c>
      <c r="C2620" s="49" t="s">
        <v>2004</v>
      </c>
      <c r="D2620" s="41" t="s">
        <v>1095</v>
      </c>
      <c r="E2620" s="44" t="s">
        <v>2004</v>
      </c>
      <c r="F2620" s="18" t="s">
        <v>7</v>
      </c>
      <c r="G2620" s="16">
        <v>0.71300000000000008</v>
      </c>
      <c r="H2620" s="36">
        <f>(Reference!B$12*List!$G2620)+Reference!B$13</f>
        <v>742.82988536066273</v>
      </c>
      <c r="I2620" s="36">
        <f>(Reference!C$12*List!$G2620)+Reference!C$13</f>
        <v>1108.4692774314935</v>
      </c>
      <c r="J2620" s="36">
        <f>(Reference!D$12*List!$G2620)+Reference!D$13</f>
        <v>1326.6890737602384</v>
      </c>
      <c r="K2620" s="36">
        <f>(Reference!E$12*List!$G2620)+Reference!E$13</f>
        <v>1640.9255804736313</v>
      </c>
      <c r="L2620" s="36">
        <f>(Reference!F$12*List!$G2620)+Reference!F$13</f>
        <v>1709.301116656638</v>
      </c>
      <c r="M2620" s="36">
        <f>(Reference!G$12*List!$G2620)+Reference!G$13</f>
        <v>1935.7647719578022</v>
      </c>
      <c r="N2620" s="36">
        <f>(Reference!H$12*List!$G2620)+Reference!H$13</f>
        <v>2009.4745698288448</v>
      </c>
      <c r="O2620" s="36">
        <f>(Reference!I$12*List!$G2620)+Reference!I$13</f>
        <v>2088.5186293879233</v>
      </c>
      <c r="P2620" s="36">
        <f>(Reference!J$12*List!$G2620)+Reference!J$13</f>
        <v>2417.788055403963</v>
      </c>
      <c r="Q2620" s="36">
        <f>(Reference!K$12*List!$G2620)+Reference!K$13</f>
        <v>2494.4074505593899</v>
      </c>
      <c r="R2620" s="36">
        <f>(Reference!L$12*List!$G2620)+Reference!L$13</f>
        <v>2691.2902001359907</v>
      </c>
      <c r="S2620" s="36">
        <f>(Reference!M$12*List!$G2620)+Reference!M$13</f>
        <v>3215.5026442057087</v>
      </c>
      <c r="T2620" s="36">
        <f>(Reference!N$12*List!$G2620)+Reference!N$13</f>
        <v>12970.897405862073</v>
      </c>
      <c r="U2620" s="12">
        <f>(Reference!O$12*List!$G2620)+Reference!O$13</f>
        <v>482.1105713646927</v>
      </c>
      <c r="V2620" s="12">
        <f>(Reference!P$12*List!$G2620)+Reference!P$13</f>
        <v>679.3376232866126</v>
      </c>
      <c r="W2620" s="12">
        <f>(Reference!Q$12*List!$G2620)+Reference!Q$13</f>
        <v>339.6688116433063</v>
      </c>
      <c r="X2620" s="54"/>
      <c r="Y2620" s="1" t="str">
        <f t="shared" si="81"/>
        <v>Stewart County, Tennessee</v>
      </c>
      <c r="Z2620" s="41" t="s">
        <v>1095</v>
      </c>
      <c r="AA2620" s="40" t="s">
        <v>2225</v>
      </c>
      <c r="AB2620" s="44" t="s">
        <v>2004</v>
      </c>
      <c r="AC2620" s="63"/>
      <c r="AD2620" s="57">
        <f t="shared" si="80"/>
        <v>0.71300000000000008</v>
      </c>
    </row>
    <row r="2621" spans="1:30" x14ac:dyDescent="0.3">
      <c r="A2621" s="47">
        <v>44810</v>
      </c>
      <c r="B2621" s="28">
        <v>28700</v>
      </c>
      <c r="C2621" s="49" t="s">
        <v>2562</v>
      </c>
      <c r="D2621" s="40" t="s">
        <v>285</v>
      </c>
      <c r="E2621" s="43" t="s">
        <v>2004</v>
      </c>
      <c r="F2621" s="18" t="s">
        <v>6</v>
      </c>
      <c r="G2621" s="10">
        <v>0.68710000000000004</v>
      </c>
      <c r="H2621" s="36">
        <f>(Reference!B$12*List!$G2621)+Reference!B$13</f>
        <v>723.32370047300481</v>
      </c>
      <c r="I2621" s="36">
        <f>(Reference!C$12*List!$G2621)+Reference!C$13</f>
        <v>1079.3616619545403</v>
      </c>
      <c r="J2621" s="36">
        <f>(Reference!D$12*List!$G2621)+Reference!D$13</f>
        <v>1291.8511615124858</v>
      </c>
      <c r="K2621" s="36">
        <f>(Reference!E$12*List!$G2621)+Reference!E$13</f>
        <v>1597.8360408759272</v>
      </c>
      <c r="L2621" s="36">
        <f>(Reference!F$12*List!$G2621)+Reference!F$13</f>
        <v>1664.4160840707502</v>
      </c>
      <c r="M2621" s="36">
        <f>(Reference!G$12*List!$G2621)+Reference!G$13</f>
        <v>1884.9329647231068</v>
      </c>
      <c r="N2621" s="36">
        <f>(Reference!H$12*List!$G2621)+Reference!H$13</f>
        <v>1956.7071956849015</v>
      </c>
      <c r="O2621" s="36">
        <f>(Reference!I$12*List!$G2621)+Reference!I$13</f>
        <v>2033.6756144136682</v>
      </c>
      <c r="P2621" s="36">
        <f>(Reference!J$12*List!$G2621)+Reference!J$13</f>
        <v>2354.2986593022133</v>
      </c>
      <c r="Q2621" s="36">
        <f>(Reference!K$12*List!$G2621)+Reference!K$13</f>
        <v>2428.9060835914474</v>
      </c>
      <c r="R2621" s="36">
        <f>(Reference!L$12*List!$G2621)+Reference!L$13</f>
        <v>2620.6188320815049</v>
      </c>
      <c r="S2621" s="36">
        <f>(Reference!M$12*List!$G2621)+Reference!M$13</f>
        <v>3131.0658299084807</v>
      </c>
      <c r="T2621" s="36">
        <f>(Reference!N$12*List!$G2621)+Reference!N$13</f>
        <v>12630.290857924458</v>
      </c>
      <c r="U2621" s="12">
        <f>(Reference!O$12*List!$G2621)+Reference!O$13</f>
        <v>469.45069037892949</v>
      </c>
      <c r="V2621" s="12">
        <f>(Reference!P$12*List!$G2621)+Reference!P$13</f>
        <v>661.49870007940081</v>
      </c>
      <c r="W2621" s="12">
        <f>(Reference!Q$12*List!$G2621)+Reference!Q$13</f>
        <v>330.7493500397004</v>
      </c>
      <c r="X2621" s="54"/>
      <c r="Y2621" s="1" t="str">
        <f t="shared" si="81"/>
        <v>Sullivan County, Tennessee</v>
      </c>
      <c r="Z2621" s="40" t="s">
        <v>285</v>
      </c>
      <c r="AA2621" s="40" t="s">
        <v>2225</v>
      </c>
      <c r="AB2621" s="43" t="s">
        <v>2004</v>
      </c>
      <c r="AC2621" s="62"/>
      <c r="AD2621" s="57">
        <f t="shared" si="80"/>
        <v>0.68710000000000004</v>
      </c>
    </row>
    <row r="2622" spans="1:30" x14ac:dyDescent="0.3">
      <c r="A2622" s="47">
        <v>44820</v>
      </c>
      <c r="B2622" s="28">
        <v>34980</v>
      </c>
      <c r="C2622" s="49" t="s">
        <v>2559</v>
      </c>
      <c r="D2622" s="40" t="s">
        <v>316</v>
      </c>
      <c r="E2622" s="43" t="s">
        <v>2004</v>
      </c>
      <c r="F2622" s="18" t="s">
        <v>6</v>
      </c>
      <c r="G2622" s="10">
        <v>0.88919999999999999</v>
      </c>
      <c r="H2622" s="36">
        <f>(Reference!B$12*List!$G2622)+Reference!B$13</f>
        <v>875.53219336086875</v>
      </c>
      <c r="I2622" s="36">
        <f>(Reference!C$12*List!$G2622)+Reference!C$13</f>
        <v>1306.4909703673675</v>
      </c>
      <c r="J2622" s="36">
        <f>(Reference!D$12*List!$G2622)+Reference!D$13</f>
        <v>1563.6944844959146</v>
      </c>
      <c r="K2622" s="36">
        <f>(Reference!E$12*List!$G2622)+Reference!E$13</f>
        <v>1934.0675448410223</v>
      </c>
      <c r="L2622" s="36">
        <f>(Reference!F$12*List!$G2622)+Reference!F$13</f>
        <v>2014.657979267967</v>
      </c>
      <c r="M2622" s="36">
        <f>(Reference!G$12*List!$G2622)+Reference!G$13</f>
        <v>2281.5780705969255</v>
      </c>
      <c r="N2622" s="36">
        <f>(Reference!H$12*List!$G2622)+Reference!H$13</f>
        <v>2368.4557020359016</v>
      </c>
      <c r="O2622" s="36">
        <f>(Reference!I$12*List!$G2622)+Reference!I$13</f>
        <v>2461.6205304869081</v>
      </c>
      <c r="P2622" s="36">
        <f>(Reference!J$12*List!$G2622)+Reference!J$13</f>
        <v>2849.7120551386492</v>
      </c>
      <c r="Q2622" s="36">
        <f>(Reference!K$12*List!$G2622)+Reference!K$13</f>
        <v>2940.0190667660063</v>
      </c>
      <c r="R2622" s="36">
        <f>(Reference!L$12*List!$G2622)+Reference!L$13</f>
        <v>3172.0737928464287</v>
      </c>
      <c r="S2622" s="36">
        <f>(Reference!M$12*List!$G2622)+Reference!M$13</f>
        <v>3789.9337901196709</v>
      </c>
      <c r="T2622" s="36">
        <f>(Reference!N$12*List!$G2622)+Reference!N$13</f>
        <v>15288.073998395183</v>
      </c>
      <c r="U2622" s="12">
        <f>(Reference!O$12*List!$G2622)+Reference!O$13</f>
        <v>568.23686594737524</v>
      </c>
      <c r="V2622" s="12">
        <f>(Reference!P$12*List!$G2622)+Reference!P$13</f>
        <v>800.69740201675609</v>
      </c>
      <c r="W2622" s="12">
        <f>(Reference!Q$12*List!$G2622)+Reference!Q$13</f>
        <v>400.34870100837804</v>
      </c>
      <c r="X2622" s="54"/>
      <c r="Y2622" s="1" t="str">
        <f t="shared" si="81"/>
        <v>Sumner County, Tennessee</v>
      </c>
      <c r="Z2622" s="40" t="s">
        <v>316</v>
      </c>
      <c r="AA2622" s="40" t="s">
        <v>2225</v>
      </c>
      <c r="AB2622" s="43" t="s">
        <v>2004</v>
      </c>
      <c r="AC2622" s="62"/>
      <c r="AD2622" s="57">
        <f t="shared" si="80"/>
        <v>0.88919999999999999</v>
      </c>
    </row>
    <row r="2623" spans="1:30" x14ac:dyDescent="0.3">
      <c r="A2623" s="47">
        <v>44830</v>
      </c>
      <c r="B2623" s="28">
        <v>32820</v>
      </c>
      <c r="C2623" s="49" t="s">
        <v>2258</v>
      </c>
      <c r="D2623" s="40" t="s">
        <v>697</v>
      </c>
      <c r="E2623" s="43" t="s">
        <v>2004</v>
      </c>
      <c r="F2623" s="18" t="s">
        <v>6</v>
      </c>
      <c r="G2623" s="10">
        <v>0.88219999999999998</v>
      </c>
      <c r="H2623" s="36">
        <f>(Reference!B$12*List!$G2623)+Reference!B$13</f>
        <v>870.26025149933957</v>
      </c>
      <c r="I2623" s="36">
        <f>(Reference!C$12*List!$G2623)+Reference!C$13</f>
        <v>1298.6240472654886</v>
      </c>
      <c r="J2623" s="36">
        <f>(Reference!D$12*List!$G2623)+Reference!D$13</f>
        <v>1554.2788325370625</v>
      </c>
      <c r="K2623" s="36">
        <f>(Reference!E$12*List!$G2623)+Reference!E$13</f>
        <v>1922.4217233281292</v>
      </c>
      <c r="L2623" s="36">
        <f>(Reference!F$12*List!$G2623)+Reference!F$13</f>
        <v>2002.5268893798893</v>
      </c>
      <c r="M2623" s="36">
        <f>(Reference!G$12*List!$G2623)+Reference!G$13</f>
        <v>2267.839744317278</v>
      </c>
      <c r="N2623" s="36">
        <f>(Reference!H$12*List!$G2623)+Reference!H$13</f>
        <v>2354.1942495645653</v>
      </c>
      <c r="O2623" s="36">
        <f>(Reference!I$12*List!$G2623)+Reference!I$13</f>
        <v>2446.7980940073794</v>
      </c>
      <c r="P2623" s="36">
        <f>(Reference!J$12*List!$G2623)+Reference!J$13</f>
        <v>2832.552758894933</v>
      </c>
      <c r="Q2623" s="36">
        <f>(Reference!K$12*List!$G2623)+Reference!K$13</f>
        <v>2922.3159946125079</v>
      </c>
      <c r="R2623" s="36">
        <f>(Reference!L$12*List!$G2623)+Reference!L$13</f>
        <v>3152.9734231019729</v>
      </c>
      <c r="S2623" s="36">
        <f>(Reference!M$12*List!$G2623)+Reference!M$13</f>
        <v>3767.1130294987984</v>
      </c>
      <c r="T2623" s="36">
        <f>(Reference!N$12*List!$G2623)+Reference!N$13</f>
        <v>15196.018174628258</v>
      </c>
      <c r="U2623" s="12">
        <f>(Reference!O$12*List!$G2623)+Reference!O$13</f>
        <v>564.8152764917636</v>
      </c>
      <c r="V2623" s="12">
        <f>(Reference!P$12*List!$G2623)+Reference!P$13</f>
        <v>795.87607142021238</v>
      </c>
      <c r="W2623" s="12">
        <f>(Reference!Q$12*List!$G2623)+Reference!Q$13</f>
        <v>397.93803571010619</v>
      </c>
      <c r="X2623" s="54"/>
      <c r="Y2623" s="1" t="str">
        <f t="shared" si="81"/>
        <v>Tipton County, Tennessee</v>
      </c>
      <c r="Z2623" s="40" t="s">
        <v>697</v>
      </c>
      <c r="AA2623" s="40" t="s">
        <v>2225</v>
      </c>
      <c r="AB2623" s="43" t="s">
        <v>2004</v>
      </c>
      <c r="AC2623" s="62"/>
      <c r="AD2623" s="57">
        <f t="shared" si="80"/>
        <v>0.88219999999999998</v>
      </c>
    </row>
    <row r="2624" spans="1:30" x14ac:dyDescent="0.3">
      <c r="A2624" s="47">
        <v>44840</v>
      </c>
      <c r="B2624" s="28">
        <v>34980</v>
      </c>
      <c r="C2624" s="49" t="s">
        <v>2559</v>
      </c>
      <c r="D2624" s="40" t="s">
        <v>698</v>
      </c>
      <c r="E2624" s="43" t="s">
        <v>2004</v>
      </c>
      <c r="F2624" s="18" t="s">
        <v>6</v>
      </c>
      <c r="G2624" s="10">
        <v>0.88919999999999999</v>
      </c>
      <c r="H2624" s="36">
        <f>(Reference!B$12*List!$G2624)+Reference!B$13</f>
        <v>875.53219336086875</v>
      </c>
      <c r="I2624" s="36">
        <f>(Reference!C$12*List!$G2624)+Reference!C$13</f>
        <v>1306.4909703673675</v>
      </c>
      <c r="J2624" s="36">
        <f>(Reference!D$12*List!$G2624)+Reference!D$13</f>
        <v>1563.6944844959146</v>
      </c>
      <c r="K2624" s="36">
        <f>(Reference!E$12*List!$G2624)+Reference!E$13</f>
        <v>1934.0675448410223</v>
      </c>
      <c r="L2624" s="36">
        <f>(Reference!F$12*List!$G2624)+Reference!F$13</f>
        <v>2014.657979267967</v>
      </c>
      <c r="M2624" s="36">
        <f>(Reference!G$12*List!$G2624)+Reference!G$13</f>
        <v>2281.5780705969255</v>
      </c>
      <c r="N2624" s="36">
        <f>(Reference!H$12*List!$G2624)+Reference!H$13</f>
        <v>2368.4557020359016</v>
      </c>
      <c r="O2624" s="36">
        <f>(Reference!I$12*List!$G2624)+Reference!I$13</f>
        <v>2461.6205304869081</v>
      </c>
      <c r="P2624" s="36">
        <f>(Reference!J$12*List!$G2624)+Reference!J$13</f>
        <v>2849.7120551386492</v>
      </c>
      <c r="Q2624" s="36">
        <f>(Reference!K$12*List!$G2624)+Reference!K$13</f>
        <v>2940.0190667660063</v>
      </c>
      <c r="R2624" s="36">
        <f>(Reference!L$12*List!$G2624)+Reference!L$13</f>
        <v>3172.0737928464287</v>
      </c>
      <c r="S2624" s="36">
        <f>(Reference!M$12*List!$G2624)+Reference!M$13</f>
        <v>3789.9337901196709</v>
      </c>
      <c r="T2624" s="36">
        <f>(Reference!N$12*List!$G2624)+Reference!N$13</f>
        <v>15288.073998395183</v>
      </c>
      <c r="U2624" s="12">
        <f>(Reference!O$12*List!$G2624)+Reference!O$13</f>
        <v>568.23686594737524</v>
      </c>
      <c r="V2624" s="12">
        <f>(Reference!P$12*List!$G2624)+Reference!P$13</f>
        <v>800.69740201675609</v>
      </c>
      <c r="W2624" s="12">
        <f>(Reference!Q$12*List!$G2624)+Reference!Q$13</f>
        <v>400.34870100837804</v>
      </c>
      <c r="X2624" s="54"/>
      <c r="Y2624" s="1" t="str">
        <f t="shared" si="81"/>
        <v>Trousdale County, Tennessee</v>
      </c>
      <c r="Z2624" s="40" t="s">
        <v>698</v>
      </c>
      <c r="AA2624" s="40" t="s">
        <v>2225</v>
      </c>
      <c r="AB2624" s="43" t="s">
        <v>2004</v>
      </c>
      <c r="AC2624" s="62"/>
      <c r="AD2624" s="57">
        <f t="shared" si="80"/>
        <v>0.88919999999999999</v>
      </c>
    </row>
    <row r="2625" spans="1:30" x14ac:dyDescent="0.3">
      <c r="A2625" s="47">
        <v>44850</v>
      </c>
      <c r="B2625" s="28">
        <v>27740</v>
      </c>
      <c r="C2625" s="49" t="s">
        <v>2560</v>
      </c>
      <c r="D2625" s="40" t="s">
        <v>699</v>
      </c>
      <c r="E2625" s="43" t="s">
        <v>2004</v>
      </c>
      <c r="F2625" s="18" t="s">
        <v>6</v>
      </c>
      <c r="G2625" s="10">
        <v>0.70820000000000005</v>
      </c>
      <c r="H2625" s="36">
        <f>(Reference!B$12*List!$G2625)+Reference!B$13</f>
        <v>739.21483951275707</v>
      </c>
      <c r="I2625" s="36">
        <f>(Reference!C$12*List!$G2625)+Reference!C$13</f>
        <v>1103.0748158759191</v>
      </c>
      <c r="J2625" s="36">
        <f>(Reference!D$12*List!$G2625)+Reference!D$13</f>
        <v>1320.2326267027397</v>
      </c>
      <c r="K2625" s="36">
        <f>(Reference!E$12*List!$G2625)+Reference!E$13</f>
        <v>1632.9398742933618</v>
      </c>
      <c r="L2625" s="36">
        <f>(Reference!F$12*List!$G2625)+Reference!F$13</f>
        <v>1700.982655019099</v>
      </c>
      <c r="M2625" s="36">
        <f>(Reference!G$12*List!$G2625)+Reference!G$13</f>
        <v>1926.344205366044</v>
      </c>
      <c r="N2625" s="36">
        <f>(Reference!H$12*List!$G2625)+Reference!H$13</f>
        <v>1999.6952881342143</v>
      </c>
      <c r="O2625" s="36">
        <f>(Reference!I$12*List!$G2625)+Reference!I$13</f>
        <v>2078.354672944818</v>
      </c>
      <c r="P2625" s="36">
        <f>(Reference!J$12*List!$G2625)+Reference!J$13</f>
        <v>2406.0216808368436</v>
      </c>
      <c r="Q2625" s="36">
        <f>(Reference!K$12*List!$G2625)+Reference!K$13</f>
        <v>2482.2682010827052</v>
      </c>
      <c r="R2625" s="36">
        <f>(Reference!L$12*List!$G2625)+Reference!L$13</f>
        <v>2678.1928037397925</v>
      </c>
      <c r="S2625" s="36">
        <f>(Reference!M$12*List!$G2625)+Reference!M$13</f>
        <v>3199.8541226371108</v>
      </c>
      <c r="T2625" s="36">
        <f>(Reference!N$12*List!$G2625)+Reference!N$13</f>
        <v>12907.773412421895</v>
      </c>
      <c r="U2625" s="12">
        <f>(Reference!O$12*List!$G2625)+Reference!O$13</f>
        <v>479.76433859513043</v>
      </c>
      <c r="V2625" s="12">
        <f>(Reference!P$12*List!$G2625)+Reference!P$13</f>
        <v>676.03156802041121</v>
      </c>
      <c r="W2625" s="12">
        <f>(Reference!Q$12*List!$G2625)+Reference!Q$13</f>
        <v>338.01578401020561</v>
      </c>
      <c r="X2625" s="54"/>
      <c r="Y2625" s="1" t="str">
        <f t="shared" si="81"/>
        <v>Unicoi County, Tennessee</v>
      </c>
      <c r="Z2625" s="40" t="s">
        <v>699</v>
      </c>
      <c r="AA2625" s="40" t="s">
        <v>2225</v>
      </c>
      <c r="AB2625" s="43" t="s">
        <v>2004</v>
      </c>
      <c r="AC2625" s="62"/>
      <c r="AD2625" s="57">
        <f t="shared" si="80"/>
        <v>0.70820000000000005</v>
      </c>
    </row>
    <row r="2626" spans="1:30" x14ac:dyDescent="0.3">
      <c r="A2626" s="47">
        <v>44860</v>
      </c>
      <c r="B2626" s="28">
        <v>28940</v>
      </c>
      <c r="C2626" s="49" t="s">
        <v>2557</v>
      </c>
      <c r="D2626" s="40" t="s">
        <v>365</v>
      </c>
      <c r="E2626" s="43" t="s">
        <v>2004</v>
      </c>
      <c r="F2626" s="18" t="s">
        <v>6</v>
      </c>
      <c r="G2626" s="10">
        <v>0.7208</v>
      </c>
      <c r="H2626" s="36">
        <f>(Reference!B$12*List!$G2626)+Reference!B$13</f>
        <v>748.70433486350953</v>
      </c>
      <c r="I2626" s="36">
        <f>(Reference!C$12*List!$G2626)+Reference!C$13</f>
        <v>1117.2352774593016</v>
      </c>
      <c r="J2626" s="36">
        <f>(Reference!D$12*List!$G2626)+Reference!D$13</f>
        <v>1337.1808002286734</v>
      </c>
      <c r="K2626" s="36">
        <f>(Reference!E$12*List!$G2626)+Reference!E$13</f>
        <v>1653.9023530165689</v>
      </c>
      <c r="L2626" s="36">
        <f>(Reference!F$12*List!$G2626)+Reference!F$13</f>
        <v>1722.8186168176389</v>
      </c>
      <c r="M2626" s="36">
        <f>(Reference!G$12*List!$G2626)+Reference!G$13</f>
        <v>1951.0731926694091</v>
      </c>
      <c r="N2626" s="36">
        <f>(Reference!H$12*List!$G2626)+Reference!H$13</f>
        <v>2025.3659025826189</v>
      </c>
      <c r="O2626" s="36">
        <f>(Reference!I$12*List!$G2626)+Reference!I$13</f>
        <v>2105.0350586079689</v>
      </c>
      <c r="P2626" s="36">
        <f>(Reference!J$12*List!$G2626)+Reference!J$13</f>
        <v>2436.9084140755326</v>
      </c>
      <c r="Q2626" s="36">
        <f>(Reference!K$12*List!$G2626)+Reference!K$13</f>
        <v>2514.1337309590012</v>
      </c>
      <c r="R2626" s="36">
        <f>(Reference!L$12*List!$G2626)+Reference!L$13</f>
        <v>2712.5734692798123</v>
      </c>
      <c r="S2626" s="36">
        <f>(Reference!M$12*List!$G2626)+Reference!M$13</f>
        <v>3240.9314917546808</v>
      </c>
      <c r="T2626" s="36">
        <f>(Reference!N$12*List!$G2626)+Reference!N$13</f>
        <v>13073.473895202358</v>
      </c>
      <c r="U2626" s="12">
        <f>(Reference!O$12*List!$G2626)+Reference!O$13</f>
        <v>485.9231996152314</v>
      </c>
      <c r="V2626" s="12">
        <f>(Reference!P$12*List!$G2626)+Reference!P$13</f>
        <v>684.70996309418979</v>
      </c>
      <c r="W2626" s="12">
        <f>(Reference!Q$12*List!$G2626)+Reference!Q$13</f>
        <v>342.35498154709489</v>
      </c>
      <c r="X2626" s="54"/>
      <c r="Y2626" s="1" t="str">
        <f t="shared" si="81"/>
        <v>Union County, Tennessee</v>
      </c>
      <c r="Z2626" s="40" t="s">
        <v>365</v>
      </c>
      <c r="AA2626" s="40" t="s">
        <v>2225</v>
      </c>
      <c r="AB2626" s="43" t="s">
        <v>2004</v>
      </c>
      <c r="AC2626" s="62"/>
      <c r="AD2626" s="57">
        <f t="shared" si="80"/>
        <v>0.7208</v>
      </c>
    </row>
    <row r="2627" spans="1:30" x14ac:dyDescent="0.3">
      <c r="A2627" s="47">
        <v>44870</v>
      </c>
      <c r="B2627" s="19">
        <v>99944</v>
      </c>
      <c r="C2627" s="49" t="s">
        <v>2004</v>
      </c>
      <c r="D2627" s="41" t="s">
        <v>409</v>
      </c>
      <c r="E2627" s="44" t="s">
        <v>2004</v>
      </c>
      <c r="F2627" s="18" t="s">
        <v>7</v>
      </c>
      <c r="G2627" s="16">
        <v>0.71300000000000008</v>
      </c>
      <c r="H2627" s="36">
        <f>(Reference!B$12*List!$G2627)+Reference!B$13</f>
        <v>742.82988536066273</v>
      </c>
      <c r="I2627" s="36">
        <f>(Reference!C$12*List!$G2627)+Reference!C$13</f>
        <v>1108.4692774314935</v>
      </c>
      <c r="J2627" s="36">
        <f>(Reference!D$12*List!$G2627)+Reference!D$13</f>
        <v>1326.6890737602384</v>
      </c>
      <c r="K2627" s="36">
        <f>(Reference!E$12*List!$G2627)+Reference!E$13</f>
        <v>1640.9255804736313</v>
      </c>
      <c r="L2627" s="36">
        <f>(Reference!F$12*List!$G2627)+Reference!F$13</f>
        <v>1709.301116656638</v>
      </c>
      <c r="M2627" s="36">
        <f>(Reference!G$12*List!$G2627)+Reference!G$13</f>
        <v>1935.7647719578022</v>
      </c>
      <c r="N2627" s="36">
        <f>(Reference!H$12*List!$G2627)+Reference!H$13</f>
        <v>2009.4745698288448</v>
      </c>
      <c r="O2627" s="36">
        <f>(Reference!I$12*List!$G2627)+Reference!I$13</f>
        <v>2088.5186293879233</v>
      </c>
      <c r="P2627" s="36">
        <f>(Reference!J$12*List!$G2627)+Reference!J$13</f>
        <v>2417.788055403963</v>
      </c>
      <c r="Q2627" s="36">
        <f>(Reference!K$12*List!$G2627)+Reference!K$13</f>
        <v>2494.4074505593899</v>
      </c>
      <c r="R2627" s="36">
        <f>(Reference!L$12*List!$G2627)+Reference!L$13</f>
        <v>2691.2902001359907</v>
      </c>
      <c r="S2627" s="36">
        <f>(Reference!M$12*List!$G2627)+Reference!M$13</f>
        <v>3215.5026442057087</v>
      </c>
      <c r="T2627" s="36">
        <f>(Reference!N$12*List!$G2627)+Reference!N$13</f>
        <v>12970.897405862073</v>
      </c>
      <c r="U2627" s="12">
        <f>(Reference!O$12*List!$G2627)+Reference!O$13</f>
        <v>482.1105713646927</v>
      </c>
      <c r="V2627" s="12">
        <f>(Reference!P$12*List!$G2627)+Reference!P$13</f>
        <v>679.3376232866126</v>
      </c>
      <c r="W2627" s="12">
        <f>(Reference!Q$12*List!$G2627)+Reference!Q$13</f>
        <v>339.6688116433063</v>
      </c>
      <c r="X2627" s="54"/>
      <c r="Y2627" s="1" t="str">
        <f t="shared" si="81"/>
        <v>Van Buren County, Tennessee</v>
      </c>
      <c r="Z2627" s="41" t="s">
        <v>409</v>
      </c>
      <c r="AA2627" s="40" t="s">
        <v>2225</v>
      </c>
      <c r="AB2627" s="44" t="s">
        <v>2004</v>
      </c>
      <c r="AC2627" s="63"/>
      <c r="AD2627" s="57">
        <f t="shared" si="80"/>
        <v>0.71300000000000008</v>
      </c>
    </row>
    <row r="2628" spans="1:30" x14ac:dyDescent="0.3">
      <c r="A2628" s="47">
        <v>44880</v>
      </c>
      <c r="B2628" s="19">
        <v>99944</v>
      </c>
      <c r="C2628" s="49" t="s">
        <v>2004</v>
      </c>
      <c r="D2628" s="41" t="s">
        <v>303</v>
      </c>
      <c r="E2628" s="44" t="s">
        <v>2004</v>
      </c>
      <c r="F2628" s="18" t="s">
        <v>7</v>
      </c>
      <c r="G2628" s="16">
        <v>0.71300000000000008</v>
      </c>
      <c r="H2628" s="36">
        <f>(Reference!B$12*List!$G2628)+Reference!B$13</f>
        <v>742.82988536066273</v>
      </c>
      <c r="I2628" s="36">
        <f>(Reference!C$12*List!$G2628)+Reference!C$13</f>
        <v>1108.4692774314935</v>
      </c>
      <c r="J2628" s="36">
        <f>(Reference!D$12*List!$G2628)+Reference!D$13</f>
        <v>1326.6890737602384</v>
      </c>
      <c r="K2628" s="36">
        <f>(Reference!E$12*List!$G2628)+Reference!E$13</f>
        <v>1640.9255804736313</v>
      </c>
      <c r="L2628" s="36">
        <f>(Reference!F$12*List!$G2628)+Reference!F$13</f>
        <v>1709.301116656638</v>
      </c>
      <c r="M2628" s="36">
        <f>(Reference!G$12*List!$G2628)+Reference!G$13</f>
        <v>1935.7647719578022</v>
      </c>
      <c r="N2628" s="36">
        <f>(Reference!H$12*List!$G2628)+Reference!H$13</f>
        <v>2009.4745698288448</v>
      </c>
      <c r="O2628" s="36">
        <f>(Reference!I$12*List!$G2628)+Reference!I$13</f>
        <v>2088.5186293879233</v>
      </c>
      <c r="P2628" s="36">
        <f>(Reference!J$12*List!$G2628)+Reference!J$13</f>
        <v>2417.788055403963</v>
      </c>
      <c r="Q2628" s="36">
        <f>(Reference!K$12*List!$G2628)+Reference!K$13</f>
        <v>2494.4074505593899</v>
      </c>
      <c r="R2628" s="36">
        <f>(Reference!L$12*List!$G2628)+Reference!L$13</f>
        <v>2691.2902001359907</v>
      </c>
      <c r="S2628" s="36">
        <f>(Reference!M$12*List!$G2628)+Reference!M$13</f>
        <v>3215.5026442057087</v>
      </c>
      <c r="T2628" s="36">
        <f>(Reference!N$12*List!$G2628)+Reference!N$13</f>
        <v>12970.897405862073</v>
      </c>
      <c r="U2628" s="12">
        <f>(Reference!O$12*List!$G2628)+Reference!O$13</f>
        <v>482.1105713646927</v>
      </c>
      <c r="V2628" s="12">
        <f>(Reference!P$12*List!$G2628)+Reference!P$13</f>
        <v>679.3376232866126</v>
      </c>
      <c r="W2628" s="12">
        <f>(Reference!Q$12*List!$G2628)+Reference!Q$13</f>
        <v>339.6688116433063</v>
      </c>
      <c r="X2628" s="54"/>
      <c r="Y2628" s="1" t="str">
        <f t="shared" si="81"/>
        <v>Warren County, Tennessee</v>
      </c>
      <c r="Z2628" s="41" t="s">
        <v>303</v>
      </c>
      <c r="AA2628" s="40" t="s">
        <v>2225</v>
      </c>
      <c r="AB2628" s="44" t="s">
        <v>2004</v>
      </c>
      <c r="AC2628" s="63"/>
      <c r="AD2628" s="57">
        <f t="shared" si="80"/>
        <v>0.71300000000000008</v>
      </c>
    </row>
    <row r="2629" spans="1:30" x14ac:dyDescent="0.3">
      <c r="A2629" s="47">
        <v>44890</v>
      </c>
      <c r="B2629" s="28">
        <v>27740</v>
      </c>
      <c r="C2629" s="49" t="s">
        <v>2560</v>
      </c>
      <c r="D2629" s="40" t="s">
        <v>66</v>
      </c>
      <c r="E2629" s="43" t="s">
        <v>2004</v>
      </c>
      <c r="F2629" s="18" t="s">
        <v>6</v>
      </c>
      <c r="G2629" s="10">
        <v>0.70820000000000005</v>
      </c>
      <c r="H2629" s="36">
        <f>(Reference!B$12*List!$G2629)+Reference!B$13</f>
        <v>739.21483951275707</v>
      </c>
      <c r="I2629" s="36">
        <f>(Reference!C$12*List!$G2629)+Reference!C$13</f>
        <v>1103.0748158759191</v>
      </c>
      <c r="J2629" s="36">
        <f>(Reference!D$12*List!$G2629)+Reference!D$13</f>
        <v>1320.2326267027397</v>
      </c>
      <c r="K2629" s="36">
        <f>(Reference!E$12*List!$G2629)+Reference!E$13</f>
        <v>1632.9398742933618</v>
      </c>
      <c r="L2629" s="36">
        <f>(Reference!F$12*List!$G2629)+Reference!F$13</f>
        <v>1700.982655019099</v>
      </c>
      <c r="M2629" s="36">
        <f>(Reference!G$12*List!$G2629)+Reference!G$13</f>
        <v>1926.344205366044</v>
      </c>
      <c r="N2629" s="36">
        <f>(Reference!H$12*List!$G2629)+Reference!H$13</f>
        <v>1999.6952881342143</v>
      </c>
      <c r="O2629" s="36">
        <f>(Reference!I$12*List!$G2629)+Reference!I$13</f>
        <v>2078.354672944818</v>
      </c>
      <c r="P2629" s="36">
        <f>(Reference!J$12*List!$G2629)+Reference!J$13</f>
        <v>2406.0216808368436</v>
      </c>
      <c r="Q2629" s="36">
        <f>(Reference!K$12*List!$G2629)+Reference!K$13</f>
        <v>2482.2682010827052</v>
      </c>
      <c r="R2629" s="36">
        <f>(Reference!L$12*List!$G2629)+Reference!L$13</f>
        <v>2678.1928037397925</v>
      </c>
      <c r="S2629" s="36">
        <f>(Reference!M$12*List!$G2629)+Reference!M$13</f>
        <v>3199.8541226371108</v>
      </c>
      <c r="T2629" s="36">
        <f>(Reference!N$12*List!$G2629)+Reference!N$13</f>
        <v>12907.773412421895</v>
      </c>
      <c r="U2629" s="12">
        <f>(Reference!O$12*List!$G2629)+Reference!O$13</f>
        <v>479.76433859513043</v>
      </c>
      <c r="V2629" s="12">
        <f>(Reference!P$12*List!$G2629)+Reference!P$13</f>
        <v>676.03156802041121</v>
      </c>
      <c r="W2629" s="12">
        <f>(Reference!Q$12*List!$G2629)+Reference!Q$13</f>
        <v>338.01578401020561</v>
      </c>
      <c r="X2629" s="54"/>
      <c r="Y2629" s="1" t="str">
        <f t="shared" si="81"/>
        <v>Washington County, Tennessee</v>
      </c>
      <c r="Z2629" s="40" t="s">
        <v>66</v>
      </c>
      <c r="AA2629" s="40" t="s">
        <v>2225</v>
      </c>
      <c r="AB2629" s="43" t="s">
        <v>2004</v>
      </c>
      <c r="AC2629" s="62"/>
      <c r="AD2629" s="57">
        <f t="shared" si="80"/>
        <v>0.70820000000000005</v>
      </c>
    </row>
    <row r="2630" spans="1:30" x14ac:dyDescent="0.3">
      <c r="A2630" s="47">
        <v>44900</v>
      </c>
      <c r="B2630" s="19">
        <v>99944</v>
      </c>
      <c r="C2630" s="49" t="s">
        <v>2004</v>
      </c>
      <c r="D2630" s="41" t="s">
        <v>411</v>
      </c>
      <c r="E2630" s="44" t="s">
        <v>2004</v>
      </c>
      <c r="F2630" s="18" t="s">
        <v>7</v>
      </c>
      <c r="G2630" s="16">
        <v>0.71300000000000008</v>
      </c>
      <c r="H2630" s="36">
        <f>(Reference!B$12*List!$G2630)+Reference!B$13</f>
        <v>742.82988536066273</v>
      </c>
      <c r="I2630" s="36">
        <f>(Reference!C$12*List!$G2630)+Reference!C$13</f>
        <v>1108.4692774314935</v>
      </c>
      <c r="J2630" s="36">
        <f>(Reference!D$12*List!$G2630)+Reference!D$13</f>
        <v>1326.6890737602384</v>
      </c>
      <c r="K2630" s="36">
        <f>(Reference!E$12*List!$G2630)+Reference!E$13</f>
        <v>1640.9255804736313</v>
      </c>
      <c r="L2630" s="36">
        <f>(Reference!F$12*List!$G2630)+Reference!F$13</f>
        <v>1709.301116656638</v>
      </c>
      <c r="M2630" s="36">
        <f>(Reference!G$12*List!$G2630)+Reference!G$13</f>
        <v>1935.7647719578022</v>
      </c>
      <c r="N2630" s="36">
        <f>(Reference!H$12*List!$G2630)+Reference!H$13</f>
        <v>2009.4745698288448</v>
      </c>
      <c r="O2630" s="36">
        <f>(Reference!I$12*List!$G2630)+Reference!I$13</f>
        <v>2088.5186293879233</v>
      </c>
      <c r="P2630" s="36">
        <f>(Reference!J$12*List!$G2630)+Reference!J$13</f>
        <v>2417.788055403963</v>
      </c>
      <c r="Q2630" s="36">
        <f>(Reference!K$12*List!$G2630)+Reference!K$13</f>
        <v>2494.4074505593899</v>
      </c>
      <c r="R2630" s="36">
        <f>(Reference!L$12*List!$G2630)+Reference!L$13</f>
        <v>2691.2902001359907</v>
      </c>
      <c r="S2630" s="36">
        <f>(Reference!M$12*List!$G2630)+Reference!M$13</f>
        <v>3215.5026442057087</v>
      </c>
      <c r="T2630" s="36">
        <f>(Reference!N$12*List!$G2630)+Reference!N$13</f>
        <v>12970.897405862073</v>
      </c>
      <c r="U2630" s="12">
        <f>(Reference!O$12*List!$G2630)+Reference!O$13</f>
        <v>482.1105713646927</v>
      </c>
      <c r="V2630" s="12">
        <f>(Reference!P$12*List!$G2630)+Reference!P$13</f>
        <v>679.3376232866126</v>
      </c>
      <c r="W2630" s="12">
        <f>(Reference!Q$12*List!$G2630)+Reference!Q$13</f>
        <v>339.6688116433063</v>
      </c>
      <c r="X2630" s="54"/>
      <c r="Y2630" s="1" t="str">
        <f t="shared" si="81"/>
        <v>Wayne County, Tennessee</v>
      </c>
      <c r="Z2630" s="41" t="s">
        <v>411</v>
      </c>
      <c r="AA2630" s="40" t="s">
        <v>2225</v>
      </c>
      <c r="AB2630" s="44" t="s">
        <v>2004</v>
      </c>
      <c r="AC2630" s="63"/>
      <c r="AD2630" s="57">
        <f t="shared" si="80"/>
        <v>0.71300000000000008</v>
      </c>
    </row>
    <row r="2631" spans="1:30" x14ac:dyDescent="0.3">
      <c r="A2631" s="47">
        <v>44910</v>
      </c>
      <c r="B2631" s="19">
        <v>99944</v>
      </c>
      <c r="C2631" s="49" t="s">
        <v>2004</v>
      </c>
      <c r="D2631" s="41" t="s">
        <v>1764</v>
      </c>
      <c r="E2631" s="44" t="s">
        <v>2004</v>
      </c>
      <c r="F2631" s="18" t="s">
        <v>7</v>
      </c>
      <c r="G2631" s="16">
        <v>0.71300000000000008</v>
      </c>
      <c r="H2631" s="36">
        <f>(Reference!B$12*List!$G2631)+Reference!B$13</f>
        <v>742.82988536066273</v>
      </c>
      <c r="I2631" s="36">
        <f>(Reference!C$12*List!$G2631)+Reference!C$13</f>
        <v>1108.4692774314935</v>
      </c>
      <c r="J2631" s="36">
        <f>(Reference!D$12*List!$G2631)+Reference!D$13</f>
        <v>1326.6890737602384</v>
      </c>
      <c r="K2631" s="36">
        <f>(Reference!E$12*List!$G2631)+Reference!E$13</f>
        <v>1640.9255804736313</v>
      </c>
      <c r="L2631" s="36">
        <f>(Reference!F$12*List!$G2631)+Reference!F$13</f>
        <v>1709.301116656638</v>
      </c>
      <c r="M2631" s="36">
        <f>(Reference!G$12*List!$G2631)+Reference!G$13</f>
        <v>1935.7647719578022</v>
      </c>
      <c r="N2631" s="36">
        <f>(Reference!H$12*List!$G2631)+Reference!H$13</f>
        <v>2009.4745698288448</v>
      </c>
      <c r="O2631" s="36">
        <f>(Reference!I$12*List!$G2631)+Reference!I$13</f>
        <v>2088.5186293879233</v>
      </c>
      <c r="P2631" s="36">
        <f>(Reference!J$12*List!$G2631)+Reference!J$13</f>
        <v>2417.788055403963</v>
      </c>
      <c r="Q2631" s="36">
        <f>(Reference!K$12*List!$G2631)+Reference!K$13</f>
        <v>2494.4074505593899</v>
      </c>
      <c r="R2631" s="36">
        <f>(Reference!L$12*List!$G2631)+Reference!L$13</f>
        <v>2691.2902001359907</v>
      </c>
      <c r="S2631" s="36">
        <f>(Reference!M$12*List!$G2631)+Reference!M$13</f>
        <v>3215.5026442057087</v>
      </c>
      <c r="T2631" s="36">
        <f>(Reference!N$12*List!$G2631)+Reference!N$13</f>
        <v>12970.897405862073</v>
      </c>
      <c r="U2631" s="12">
        <f>(Reference!O$12*List!$G2631)+Reference!O$13</f>
        <v>482.1105713646927</v>
      </c>
      <c r="V2631" s="12">
        <f>(Reference!P$12*List!$G2631)+Reference!P$13</f>
        <v>679.3376232866126</v>
      </c>
      <c r="W2631" s="12">
        <f>(Reference!Q$12*List!$G2631)+Reference!Q$13</f>
        <v>339.6688116433063</v>
      </c>
      <c r="X2631" s="54"/>
      <c r="Y2631" s="1" t="str">
        <f t="shared" si="81"/>
        <v>Weakley County, Tennessee</v>
      </c>
      <c r="Z2631" s="41" t="s">
        <v>1764</v>
      </c>
      <c r="AA2631" s="40" t="s">
        <v>2225</v>
      </c>
      <c r="AB2631" s="44" t="s">
        <v>2004</v>
      </c>
      <c r="AC2631" s="63"/>
      <c r="AD2631" s="57">
        <f t="shared" si="80"/>
        <v>0.71300000000000008</v>
      </c>
    </row>
    <row r="2632" spans="1:30" x14ac:dyDescent="0.3">
      <c r="A2632" s="47">
        <v>44920</v>
      </c>
      <c r="B2632" s="19">
        <v>99944</v>
      </c>
      <c r="C2632" s="49" t="s">
        <v>2004</v>
      </c>
      <c r="D2632" s="41" t="s">
        <v>996</v>
      </c>
      <c r="E2632" s="44" t="s">
        <v>2004</v>
      </c>
      <c r="F2632" s="18" t="s">
        <v>7</v>
      </c>
      <c r="G2632" s="16">
        <v>0.71300000000000008</v>
      </c>
      <c r="H2632" s="36">
        <f>(Reference!B$12*List!$G2632)+Reference!B$13</f>
        <v>742.82988536066273</v>
      </c>
      <c r="I2632" s="36">
        <f>(Reference!C$12*List!$G2632)+Reference!C$13</f>
        <v>1108.4692774314935</v>
      </c>
      <c r="J2632" s="36">
        <f>(Reference!D$12*List!$G2632)+Reference!D$13</f>
        <v>1326.6890737602384</v>
      </c>
      <c r="K2632" s="36">
        <f>(Reference!E$12*List!$G2632)+Reference!E$13</f>
        <v>1640.9255804736313</v>
      </c>
      <c r="L2632" s="36">
        <f>(Reference!F$12*List!$G2632)+Reference!F$13</f>
        <v>1709.301116656638</v>
      </c>
      <c r="M2632" s="36">
        <f>(Reference!G$12*List!$G2632)+Reference!G$13</f>
        <v>1935.7647719578022</v>
      </c>
      <c r="N2632" s="36">
        <f>(Reference!H$12*List!$G2632)+Reference!H$13</f>
        <v>2009.4745698288448</v>
      </c>
      <c r="O2632" s="36">
        <f>(Reference!I$12*List!$G2632)+Reference!I$13</f>
        <v>2088.5186293879233</v>
      </c>
      <c r="P2632" s="36">
        <f>(Reference!J$12*List!$G2632)+Reference!J$13</f>
        <v>2417.788055403963</v>
      </c>
      <c r="Q2632" s="36">
        <f>(Reference!K$12*List!$G2632)+Reference!K$13</f>
        <v>2494.4074505593899</v>
      </c>
      <c r="R2632" s="36">
        <f>(Reference!L$12*List!$G2632)+Reference!L$13</f>
        <v>2691.2902001359907</v>
      </c>
      <c r="S2632" s="36">
        <f>(Reference!M$12*List!$G2632)+Reference!M$13</f>
        <v>3215.5026442057087</v>
      </c>
      <c r="T2632" s="36">
        <f>(Reference!N$12*List!$G2632)+Reference!N$13</f>
        <v>12970.897405862073</v>
      </c>
      <c r="U2632" s="12">
        <f>(Reference!O$12*List!$G2632)+Reference!O$13</f>
        <v>482.1105713646927</v>
      </c>
      <c r="V2632" s="12">
        <f>(Reference!P$12*List!$G2632)+Reference!P$13</f>
        <v>679.3376232866126</v>
      </c>
      <c r="W2632" s="12">
        <f>(Reference!Q$12*List!$G2632)+Reference!Q$13</f>
        <v>339.6688116433063</v>
      </c>
      <c r="X2632" s="54"/>
      <c r="Y2632" s="1" t="str">
        <f t="shared" si="81"/>
        <v>White County, Tennessee</v>
      </c>
      <c r="Z2632" s="41" t="s">
        <v>996</v>
      </c>
      <c r="AA2632" s="40" t="s">
        <v>2225</v>
      </c>
      <c r="AB2632" s="44" t="s">
        <v>2004</v>
      </c>
      <c r="AC2632" s="63"/>
      <c r="AD2632" s="57">
        <f t="shared" si="80"/>
        <v>0.71300000000000008</v>
      </c>
    </row>
    <row r="2633" spans="1:30" x14ac:dyDescent="0.3">
      <c r="A2633" s="47">
        <v>44930</v>
      </c>
      <c r="B2633" s="28">
        <v>34980</v>
      </c>
      <c r="C2633" s="49" t="s">
        <v>2559</v>
      </c>
      <c r="D2633" s="40" t="s">
        <v>700</v>
      </c>
      <c r="E2633" s="43" t="s">
        <v>2004</v>
      </c>
      <c r="F2633" s="18" t="s">
        <v>6</v>
      </c>
      <c r="G2633" s="10">
        <v>0.88919999999999999</v>
      </c>
      <c r="H2633" s="36">
        <f>(Reference!B$12*List!$G2633)+Reference!B$13</f>
        <v>875.53219336086875</v>
      </c>
      <c r="I2633" s="36">
        <f>(Reference!C$12*List!$G2633)+Reference!C$13</f>
        <v>1306.4909703673675</v>
      </c>
      <c r="J2633" s="36">
        <f>(Reference!D$12*List!$G2633)+Reference!D$13</f>
        <v>1563.6944844959146</v>
      </c>
      <c r="K2633" s="36">
        <f>(Reference!E$12*List!$G2633)+Reference!E$13</f>
        <v>1934.0675448410223</v>
      </c>
      <c r="L2633" s="36">
        <f>(Reference!F$12*List!$G2633)+Reference!F$13</f>
        <v>2014.657979267967</v>
      </c>
      <c r="M2633" s="36">
        <f>(Reference!G$12*List!$G2633)+Reference!G$13</f>
        <v>2281.5780705969255</v>
      </c>
      <c r="N2633" s="36">
        <f>(Reference!H$12*List!$G2633)+Reference!H$13</f>
        <v>2368.4557020359016</v>
      </c>
      <c r="O2633" s="36">
        <f>(Reference!I$12*List!$G2633)+Reference!I$13</f>
        <v>2461.6205304869081</v>
      </c>
      <c r="P2633" s="36">
        <f>(Reference!J$12*List!$G2633)+Reference!J$13</f>
        <v>2849.7120551386492</v>
      </c>
      <c r="Q2633" s="36">
        <f>(Reference!K$12*List!$G2633)+Reference!K$13</f>
        <v>2940.0190667660063</v>
      </c>
      <c r="R2633" s="36">
        <f>(Reference!L$12*List!$G2633)+Reference!L$13</f>
        <v>3172.0737928464287</v>
      </c>
      <c r="S2633" s="36">
        <f>(Reference!M$12*List!$G2633)+Reference!M$13</f>
        <v>3789.9337901196709</v>
      </c>
      <c r="T2633" s="36">
        <f>(Reference!N$12*List!$G2633)+Reference!N$13</f>
        <v>15288.073998395183</v>
      </c>
      <c r="U2633" s="12">
        <f>(Reference!O$12*List!$G2633)+Reference!O$13</f>
        <v>568.23686594737524</v>
      </c>
      <c r="V2633" s="12">
        <f>(Reference!P$12*List!$G2633)+Reference!P$13</f>
        <v>800.69740201675609</v>
      </c>
      <c r="W2633" s="12">
        <f>(Reference!Q$12*List!$G2633)+Reference!Q$13</f>
        <v>400.34870100837804</v>
      </c>
      <c r="X2633" s="54"/>
      <c r="Y2633" s="1" t="str">
        <f t="shared" si="81"/>
        <v>Williamson County, Tennessee</v>
      </c>
      <c r="Z2633" s="40" t="s">
        <v>700</v>
      </c>
      <c r="AA2633" s="40" t="s">
        <v>2225</v>
      </c>
      <c r="AB2633" s="43" t="s">
        <v>2004</v>
      </c>
      <c r="AC2633" s="62"/>
      <c r="AD2633" s="57">
        <f t="shared" si="80"/>
        <v>0.88919999999999999</v>
      </c>
    </row>
    <row r="2634" spans="1:30" x14ac:dyDescent="0.3">
      <c r="A2634" s="47">
        <v>44940</v>
      </c>
      <c r="B2634" s="28">
        <v>34980</v>
      </c>
      <c r="C2634" s="49" t="s">
        <v>2559</v>
      </c>
      <c r="D2634" s="40" t="s">
        <v>701</v>
      </c>
      <c r="E2634" s="43" t="s">
        <v>2004</v>
      </c>
      <c r="F2634" s="18" t="s">
        <v>6</v>
      </c>
      <c r="G2634" s="10">
        <v>0.88919999999999999</v>
      </c>
      <c r="H2634" s="36">
        <f>(Reference!B$12*List!$G2634)+Reference!B$13</f>
        <v>875.53219336086875</v>
      </c>
      <c r="I2634" s="36">
        <f>(Reference!C$12*List!$G2634)+Reference!C$13</f>
        <v>1306.4909703673675</v>
      </c>
      <c r="J2634" s="36">
        <f>(Reference!D$12*List!$G2634)+Reference!D$13</f>
        <v>1563.6944844959146</v>
      </c>
      <c r="K2634" s="36">
        <f>(Reference!E$12*List!$G2634)+Reference!E$13</f>
        <v>1934.0675448410223</v>
      </c>
      <c r="L2634" s="36">
        <f>(Reference!F$12*List!$G2634)+Reference!F$13</f>
        <v>2014.657979267967</v>
      </c>
      <c r="M2634" s="36">
        <f>(Reference!G$12*List!$G2634)+Reference!G$13</f>
        <v>2281.5780705969255</v>
      </c>
      <c r="N2634" s="36">
        <f>(Reference!H$12*List!$G2634)+Reference!H$13</f>
        <v>2368.4557020359016</v>
      </c>
      <c r="O2634" s="36">
        <f>(Reference!I$12*List!$G2634)+Reference!I$13</f>
        <v>2461.6205304869081</v>
      </c>
      <c r="P2634" s="36">
        <f>(Reference!J$12*List!$G2634)+Reference!J$13</f>
        <v>2849.7120551386492</v>
      </c>
      <c r="Q2634" s="36">
        <f>(Reference!K$12*List!$G2634)+Reference!K$13</f>
        <v>2940.0190667660063</v>
      </c>
      <c r="R2634" s="36">
        <f>(Reference!L$12*List!$G2634)+Reference!L$13</f>
        <v>3172.0737928464287</v>
      </c>
      <c r="S2634" s="36">
        <f>(Reference!M$12*List!$G2634)+Reference!M$13</f>
        <v>3789.9337901196709</v>
      </c>
      <c r="T2634" s="36">
        <f>(Reference!N$12*List!$G2634)+Reference!N$13</f>
        <v>15288.073998395183</v>
      </c>
      <c r="U2634" s="12">
        <f>(Reference!O$12*List!$G2634)+Reference!O$13</f>
        <v>568.23686594737524</v>
      </c>
      <c r="V2634" s="12">
        <f>(Reference!P$12*List!$G2634)+Reference!P$13</f>
        <v>800.69740201675609</v>
      </c>
      <c r="W2634" s="12">
        <f>(Reference!Q$12*List!$G2634)+Reference!Q$13</f>
        <v>400.34870100837804</v>
      </c>
      <c r="X2634" s="54"/>
      <c r="Y2634" s="1" t="str">
        <f t="shared" si="81"/>
        <v>Wilson County, Tennessee</v>
      </c>
      <c r="Z2634" s="40" t="s">
        <v>701</v>
      </c>
      <c r="AA2634" s="40" t="s">
        <v>2225</v>
      </c>
      <c r="AB2634" s="43" t="s">
        <v>2004</v>
      </c>
      <c r="AC2634" s="62"/>
      <c r="AD2634" s="57">
        <f t="shared" ref="AD2634:AD2697" si="82">IFERROR(INDEX($AH$9:$AH$3254,MATCH($B2634,$AE$9:$AE$3254,0)),"")</f>
        <v>0.88919999999999999</v>
      </c>
    </row>
    <row r="2635" spans="1:30" x14ac:dyDescent="0.3">
      <c r="A2635" s="47">
        <v>45000</v>
      </c>
      <c r="B2635" s="19">
        <v>99945</v>
      </c>
      <c r="C2635" s="49" t="s">
        <v>2563</v>
      </c>
      <c r="D2635" s="41" t="s">
        <v>662</v>
      </c>
      <c r="E2635" s="44" t="s">
        <v>2005</v>
      </c>
      <c r="F2635" s="18" t="s">
        <v>7</v>
      </c>
      <c r="G2635" s="16">
        <v>0.81390000000000007</v>
      </c>
      <c r="H2635" s="36">
        <f>(Reference!B$12*List!$G2635)+Reference!B$13</f>
        <v>818.82116162184775</v>
      </c>
      <c r="I2635" s="36">
        <f>(Reference!C$12*List!$G2635)+Reference!C$13</f>
        <v>1221.8653547142953</v>
      </c>
      <c r="J2635" s="36">
        <f>(Reference!D$12*List!$G2635)+Reference!D$13</f>
        <v>1462.4089712814061</v>
      </c>
      <c r="K2635" s="36">
        <f>(Reference!E$12*List!$G2635)+Reference!E$13</f>
        <v>1808.7917791380453</v>
      </c>
      <c r="L2635" s="36">
        <f>(Reference!F$12*List!$G2635)+Reference!F$13</f>
        <v>1884.1621123290734</v>
      </c>
      <c r="M2635" s="36">
        <f>(Reference!G$12*List!$G2635)+Reference!G$13</f>
        <v>2133.7929321887191</v>
      </c>
      <c r="N2635" s="36">
        <f>(Reference!H$12*List!$G2635)+Reference!H$13</f>
        <v>2215.0432204513872</v>
      </c>
      <c r="O2635" s="36">
        <f>(Reference!I$12*List!$G2635)+Reference!I$13</f>
        <v>2302.1734637856962</v>
      </c>
      <c r="P2635" s="36">
        <f>(Reference!J$12*List!$G2635)+Reference!J$13</f>
        <v>2665.1270541169588</v>
      </c>
      <c r="Q2635" s="36">
        <f>(Reference!K$12*List!$G2635)+Reference!K$13</f>
        <v>2749.5845906005225</v>
      </c>
      <c r="R2635" s="36">
        <f>(Reference!L$12*List!$G2635)+Reference!L$13</f>
        <v>2966.6083868810711</v>
      </c>
      <c r="S2635" s="36">
        <f>(Reference!M$12*List!$G2635)+Reference!M$13</f>
        <v>3544.4476080122854</v>
      </c>
      <c r="T2635" s="36">
        <f>(Reference!N$12*List!$G2635)+Reference!N$13</f>
        <v>14297.81635130243</v>
      </c>
      <c r="U2635" s="12">
        <f>(Reference!O$12*List!$G2635)+Reference!O$13</f>
        <v>531.43033937486678</v>
      </c>
      <c r="V2635" s="12">
        <f>(Reference!P$12*List!$G2635)+Reference!P$13</f>
        <v>748.8336600282214</v>
      </c>
      <c r="W2635" s="12">
        <f>(Reference!Q$12*List!$G2635)+Reference!Q$13</f>
        <v>374.4168300141107</v>
      </c>
      <c r="X2635" s="54"/>
      <c r="Y2635" s="1" t="str">
        <f t="shared" si="81"/>
        <v>Anderson County, Texas</v>
      </c>
      <c r="Z2635" s="41" t="s">
        <v>662</v>
      </c>
      <c r="AA2635" s="40" t="s">
        <v>2225</v>
      </c>
      <c r="AB2635" s="44" t="s">
        <v>2005</v>
      </c>
      <c r="AC2635" s="63"/>
      <c r="AD2635" s="57">
        <f t="shared" si="82"/>
        <v>0.81390000000000007</v>
      </c>
    </row>
    <row r="2636" spans="1:30" x14ac:dyDescent="0.3">
      <c r="A2636" s="47">
        <v>45010</v>
      </c>
      <c r="B2636" s="19">
        <v>99945</v>
      </c>
      <c r="C2636" s="49" t="s">
        <v>2563</v>
      </c>
      <c r="D2636" s="41" t="s">
        <v>1766</v>
      </c>
      <c r="E2636" s="44" t="s">
        <v>2005</v>
      </c>
      <c r="F2636" s="18" t="s">
        <v>7</v>
      </c>
      <c r="G2636" s="16">
        <v>0.81390000000000007</v>
      </c>
      <c r="H2636" s="36">
        <f>(Reference!B$12*List!$G2636)+Reference!B$13</f>
        <v>818.82116162184775</v>
      </c>
      <c r="I2636" s="36">
        <f>(Reference!C$12*List!$G2636)+Reference!C$13</f>
        <v>1221.8653547142953</v>
      </c>
      <c r="J2636" s="36">
        <f>(Reference!D$12*List!$G2636)+Reference!D$13</f>
        <v>1462.4089712814061</v>
      </c>
      <c r="K2636" s="36">
        <f>(Reference!E$12*List!$G2636)+Reference!E$13</f>
        <v>1808.7917791380453</v>
      </c>
      <c r="L2636" s="36">
        <f>(Reference!F$12*List!$G2636)+Reference!F$13</f>
        <v>1884.1621123290734</v>
      </c>
      <c r="M2636" s="36">
        <f>(Reference!G$12*List!$G2636)+Reference!G$13</f>
        <v>2133.7929321887191</v>
      </c>
      <c r="N2636" s="36">
        <f>(Reference!H$12*List!$G2636)+Reference!H$13</f>
        <v>2215.0432204513872</v>
      </c>
      <c r="O2636" s="36">
        <f>(Reference!I$12*List!$G2636)+Reference!I$13</f>
        <v>2302.1734637856962</v>
      </c>
      <c r="P2636" s="36">
        <f>(Reference!J$12*List!$G2636)+Reference!J$13</f>
        <v>2665.1270541169588</v>
      </c>
      <c r="Q2636" s="36">
        <f>(Reference!K$12*List!$G2636)+Reference!K$13</f>
        <v>2749.5845906005225</v>
      </c>
      <c r="R2636" s="36">
        <f>(Reference!L$12*List!$G2636)+Reference!L$13</f>
        <v>2966.6083868810711</v>
      </c>
      <c r="S2636" s="36">
        <f>(Reference!M$12*List!$G2636)+Reference!M$13</f>
        <v>3544.4476080122854</v>
      </c>
      <c r="T2636" s="36">
        <f>(Reference!N$12*List!$G2636)+Reference!N$13</f>
        <v>14297.81635130243</v>
      </c>
      <c r="U2636" s="12">
        <f>(Reference!O$12*List!$G2636)+Reference!O$13</f>
        <v>531.43033937486678</v>
      </c>
      <c r="V2636" s="12">
        <f>(Reference!P$12*List!$G2636)+Reference!P$13</f>
        <v>748.8336600282214</v>
      </c>
      <c r="W2636" s="12">
        <f>(Reference!Q$12*List!$G2636)+Reference!Q$13</f>
        <v>374.4168300141107</v>
      </c>
      <c r="X2636" s="54"/>
      <c r="Y2636" s="1" t="str">
        <f t="shared" ref="Y2636:Y2699" si="83">CONCATENATE(Z2636, AA2636, AB2636)</f>
        <v>Andrews County, Texas</v>
      </c>
      <c r="Z2636" s="41" t="s">
        <v>1766</v>
      </c>
      <c r="AA2636" s="40" t="s">
        <v>2225</v>
      </c>
      <c r="AB2636" s="44" t="s">
        <v>2005</v>
      </c>
      <c r="AC2636" s="63"/>
      <c r="AD2636" s="57">
        <f t="shared" si="82"/>
        <v>0.81390000000000007</v>
      </c>
    </row>
    <row r="2637" spans="1:30" x14ac:dyDescent="0.3">
      <c r="A2637" s="47">
        <v>45020</v>
      </c>
      <c r="B2637" s="19">
        <v>99945</v>
      </c>
      <c r="C2637" s="49" t="s">
        <v>2563</v>
      </c>
      <c r="D2637" s="41" t="s">
        <v>1767</v>
      </c>
      <c r="E2637" s="44" t="s">
        <v>2005</v>
      </c>
      <c r="F2637" s="18" t="s">
        <v>7</v>
      </c>
      <c r="G2637" s="16">
        <v>0.81390000000000007</v>
      </c>
      <c r="H2637" s="36">
        <f>(Reference!B$12*List!$G2637)+Reference!B$13</f>
        <v>818.82116162184775</v>
      </c>
      <c r="I2637" s="36">
        <f>(Reference!C$12*List!$G2637)+Reference!C$13</f>
        <v>1221.8653547142953</v>
      </c>
      <c r="J2637" s="36">
        <f>(Reference!D$12*List!$G2637)+Reference!D$13</f>
        <v>1462.4089712814061</v>
      </c>
      <c r="K2637" s="36">
        <f>(Reference!E$12*List!$G2637)+Reference!E$13</f>
        <v>1808.7917791380453</v>
      </c>
      <c r="L2637" s="36">
        <f>(Reference!F$12*List!$G2637)+Reference!F$13</f>
        <v>1884.1621123290734</v>
      </c>
      <c r="M2637" s="36">
        <f>(Reference!G$12*List!$G2637)+Reference!G$13</f>
        <v>2133.7929321887191</v>
      </c>
      <c r="N2637" s="36">
        <f>(Reference!H$12*List!$G2637)+Reference!H$13</f>
        <v>2215.0432204513872</v>
      </c>
      <c r="O2637" s="36">
        <f>(Reference!I$12*List!$G2637)+Reference!I$13</f>
        <v>2302.1734637856962</v>
      </c>
      <c r="P2637" s="36">
        <f>(Reference!J$12*List!$G2637)+Reference!J$13</f>
        <v>2665.1270541169588</v>
      </c>
      <c r="Q2637" s="36">
        <f>(Reference!K$12*List!$G2637)+Reference!K$13</f>
        <v>2749.5845906005225</v>
      </c>
      <c r="R2637" s="36">
        <f>(Reference!L$12*List!$G2637)+Reference!L$13</f>
        <v>2966.6083868810711</v>
      </c>
      <c r="S2637" s="36">
        <f>(Reference!M$12*List!$G2637)+Reference!M$13</f>
        <v>3544.4476080122854</v>
      </c>
      <c r="T2637" s="36">
        <f>(Reference!N$12*List!$G2637)+Reference!N$13</f>
        <v>14297.81635130243</v>
      </c>
      <c r="U2637" s="12">
        <f>(Reference!O$12*List!$G2637)+Reference!O$13</f>
        <v>531.43033937486678</v>
      </c>
      <c r="V2637" s="12">
        <f>(Reference!P$12*List!$G2637)+Reference!P$13</f>
        <v>748.8336600282214</v>
      </c>
      <c r="W2637" s="12">
        <f>(Reference!Q$12*List!$G2637)+Reference!Q$13</f>
        <v>374.4168300141107</v>
      </c>
      <c r="X2637" s="54"/>
      <c r="Y2637" s="1" t="str">
        <f t="shared" si="83"/>
        <v>Angelina County, Texas</v>
      </c>
      <c r="Z2637" s="41" t="s">
        <v>1767</v>
      </c>
      <c r="AA2637" s="40" t="s">
        <v>2225</v>
      </c>
      <c r="AB2637" s="44" t="s">
        <v>2005</v>
      </c>
      <c r="AC2637" s="63"/>
      <c r="AD2637" s="57">
        <f t="shared" si="82"/>
        <v>0.81390000000000007</v>
      </c>
    </row>
    <row r="2638" spans="1:30" x14ac:dyDescent="0.3">
      <c r="A2638" s="47">
        <v>45030</v>
      </c>
      <c r="B2638" s="28">
        <v>18580</v>
      </c>
      <c r="C2638" s="49" t="s">
        <v>2564</v>
      </c>
      <c r="D2638" s="40" t="s">
        <v>702</v>
      </c>
      <c r="E2638" s="43" t="s">
        <v>2005</v>
      </c>
      <c r="F2638" s="18" t="s">
        <v>6</v>
      </c>
      <c r="G2638" s="10">
        <v>0.93769999999999998</v>
      </c>
      <c r="H2638" s="36">
        <f>(Reference!B$12*List!$G2638)+Reference!B$13</f>
        <v>912.05921911574944</v>
      </c>
      <c r="I2638" s="36">
        <f>(Reference!C$12*List!$G2638)+Reference!C$13</f>
        <v>1360.9975090018165</v>
      </c>
      <c r="J2638" s="36">
        <f>(Reference!D$12*List!$G2638)+Reference!D$13</f>
        <v>1628.9315016393896</v>
      </c>
      <c r="K2638" s="36">
        <f>(Reference!E$12*List!$G2638)+Reference!E$13</f>
        <v>2014.7564510374948</v>
      </c>
      <c r="L2638" s="36">
        <f>(Reference!F$12*List!$G2638)+Reference!F$13</f>
        <v>2098.7091020639346</v>
      </c>
      <c r="M2638" s="36">
        <f>(Reference!G$12*List!$G2638)+Reference!G$13</f>
        <v>2376.7650455344824</v>
      </c>
      <c r="N2638" s="36">
        <f>(Reference!H$12*List!$G2638)+Reference!H$13</f>
        <v>2467.2671941587287</v>
      </c>
      <c r="O2638" s="36">
        <f>(Reference!I$12*List!$G2638)+Reference!I$13</f>
        <v>2564.3188403807826</v>
      </c>
      <c r="P2638" s="36">
        <f>(Reference!J$12*List!$G2638)+Reference!J$13</f>
        <v>2968.6014648272549</v>
      </c>
      <c r="Q2638" s="36">
        <f>(Reference!K$12*List!$G2638)+Reference!K$13</f>
        <v>3062.6760666866694</v>
      </c>
      <c r="R2638" s="36">
        <f>(Reference!L$12*List!$G2638)+Reference!L$13</f>
        <v>3304.412068933013</v>
      </c>
      <c r="S2638" s="36">
        <f>(Reference!M$12*List!$G2638)+Reference!M$13</f>
        <v>3948.0490601357164</v>
      </c>
      <c r="T2638" s="36">
        <f>(Reference!N$12*List!$G2638)+Reference!N$13</f>
        <v>15925.889348780289</v>
      </c>
      <c r="U2638" s="12">
        <f>(Reference!O$12*List!$G2638)+Reference!O$13</f>
        <v>591.94359288982764</v>
      </c>
      <c r="V2638" s="12">
        <f>(Reference!P$12*List!$G2638)+Reference!P$13</f>
        <v>834.10233543566619</v>
      </c>
      <c r="W2638" s="12">
        <f>(Reference!Q$12*List!$G2638)+Reference!Q$13</f>
        <v>417.0511677178331</v>
      </c>
      <c r="X2638" s="54"/>
      <c r="Y2638" s="1" t="str">
        <f t="shared" si="83"/>
        <v>Aransas County, Texas</v>
      </c>
      <c r="Z2638" s="40" t="s">
        <v>702</v>
      </c>
      <c r="AA2638" s="40" t="s">
        <v>2225</v>
      </c>
      <c r="AB2638" s="43" t="s">
        <v>2005</v>
      </c>
      <c r="AC2638" s="62"/>
      <c r="AD2638" s="57">
        <f t="shared" si="82"/>
        <v>0.93769999999999998</v>
      </c>
    </row>
    <row r="2639" spans="1:30" x14ac:dyDescent="0.3">
      <c r="A2639" s="47">
        <v>45040</v>
      </c>
      <c r="B2639" s="28">
        <v>48660</v>
      </c>
      <c r="C2639" s="49" t="s">
        <v>2565</v>
      </c>
      <c r="D2639" s="40" t="s">
        <v>703</v>
      </c>
      <c r="E2639" s="43" t="s">
        <v>2005</v>
      </c>
      <c r="F2639" s="18" t="s">
        <v>6</v>
      </c>
      <c r="G2639" s="10">
        <v>0.86739999999999995</v>
      </c>
      <c r="H2639" s="36">
        <f>(Reference!B$12*List!$G2639)+Reference!B$13</f>
        <v>859.11386013496349</v>
      </c>
      <c r="I2639" s="36">
        <f>(Reference!C$12*List!$G2639)+Reference!C$13</f>
        <v>1281.9911241358009</v>
      </c>
      <c r="J2639" s="36">
        <f>(Reference!D$12*List!$G2639)+Reference!D$13</f>
        <v>1534.3714541097752</v>
      </c>
      <c r="K2639" s="36">
        <f>(Reference!E$12*List!$G2639)+Reference!E$13</f>
        <v>1897.7991292722984</v>
      </c>
      <c r="L2639" s="36">
        <f>(Reference!F$12*List!$G2639)+Reference!F$13</f>
        <v>1976.8782993308105</v>
      </c>
      <c r="M2639" s="36">
        <f>(Reference!G$12*List!$G2639)+Reference!G$13</f>
        <v>2238.7929973260239</v>
      </c>
      <c r="N2639" s="36">
        <f>(Reference!H$12*List!$G2639)+Reference!H$13</f>
        <v>2324.0414643394552</v>
      </c>
      <c r="O2639" s="36">
        <f>(Reference!I$12*List!$G2639)+Reference!I$13</f>
        <v>2415.4592283078055</v>
      </c>
      <c r="P2639" s="36">
        <f>(Reference!J$12*List!$G2639)+Reference!J$13</f>
        <v>2796.2731039796472</v>
      </c>
      <c r="Q2639" s="36">
        <f>(Reference!K$12*List!$G2639)+Reference!K$13</f>
        <v>2884.8866420593986</v>
      </c>
      <c r="R2639" s="36">
        <f>(Reference!L$12*List!$G2639)+Reference!L$13</f>
        <v>3112.5897842136956</v>
      </c>
      <c r="S2639" s="36">
        <f>(Reference!M$12*List!$G2639)+Reference!M$13</f>
        <v>3718.8634213289538</v>
      </c>
      <c r="T2639" s="36">
        <f>(Reference!N$12*List!$G2639)+Reference!N$13</f>
        <v>15001.385861521052</v>
      </c>
      <c r="U2639" s="12">
        <f>(Reference!O$12*List!$G2639)+Reference!O$13</f>
        <v>557.5810587856131</v>
      </c>
      <c r="V2639" s="12">
        <f>(Reference!P$12*List!$G2639)+Reference!P$13</f>
        <v>785.68240101609126</v>
      </c>
      <c r="W2639" s="12">
        <f>(Reference!Q$12*List!$G2639)+Reference!Q$13</f>
        <v>392.84120050804563</v>
      </c>
      <c r="X2639" s="54"/>
      <c r="Y2639" s="1" t="str">
        <f t="shared" si="83"/>
        <v>Archer County, Texas</v>
      </c>
      <c r="Z2639" s="40" t="s">
        <v>703</v>
      </c>
      <c r="AA2639" s="40" t="s">
        <v>2225</v>
      </c>
      <c r="AB2639" s="43" t="s">
        <v>2005</v>
      </c>
      <c r="AC2639" s="62"/>
      <c r="AD2639" s="57">
        <f t="shared" si="82"/>
        <v>0.86739999999999995</v>
      </c>
    </row>
    <row r="2640" spans="1:30" x14ac:dyDescent="0.3">
      <c r="A2640" s="47">
        <v>45050</v>
      </c>
      <c r="B2640" s="28">
        <v>11100</v>
      </c>
      <c r="C2640" s="49" t="s">
        <v>2566</v>
      </c>
      <c r="D2640" s="40" t="s">
        <v>574</v>
      </c>
      <c r="E2640" s="43" t="s">
        <v>2005</v>
      </c>
      <c r="F2640" s="18" t="s">
        <v>6</v>
      </c>
      <c r="G2640" s="10">
        <v>0.81569999999999998</v>
      </c>
      <c r="H2640" s="36">
        <f>(Reference!B$12*List!$G2640)+Reference!B$13</f>
        <v>820.17680381481227</v>
      </c>
      <c r="I2640" s="36">
        <f>(Reference!C$12*List!$G2640)+Reference!C$13</f>
        <v>1223.8882777976357</v>
      </c>
      <c r="J2640" s="36">
        <f>(Reference!D$12*List!$G2640)+Reference!D$13</f>
        <v>1464.8301389279679</v>
      </c>
      <c r="K2640" s="36">
        <f>(Reference!E$12*List!$G2640)+Reference!E$13</f>
        <v>1811.7864189556462</v>
      </c>
      <c r="L2640" s="36">
        <f>(Reference!F$12*List!$G2640)+Reference!F$13</f>
        <v>1887.2815354431505</v>
      </c>
      <c r="M2640" s="36">
        <f>(Reference!G$12*List!$G2640)+Reference!G$13</f>
        <v>2137.3256446606283</v>
      </c>
      <c r="N2640" s="36">
        <f>(Reference!H$12*List!$G2640)+Reference!H$13</f>
        <v>2218.7104510868739</v>
      </c>
      <c r="O2640" s="36">
        <f>(Reference!I$12*List!$G2640)+Reference!I$13</f>
        <v>2305.9849474518605</v>
      </c>
      <c r="P2640" s="36">
        <f>(Reference!J$12*List!$G2640)+Reference!J$13</f>
        <v>2669.5394445796287</v>
      </c>
      <c r="Q2640" s="36">
        <f>(Reference!K$12*List!$G2640)+Reference!K$13</f>
        <v>2754.136809154279</v>
      </c>
      <c r="R2640" s="36">
        <f>(Reference!L$12*List!$G2640)+Reference!L$13</f>
        <v>2971.5199105296451</v>
      </c>
      <c r="S2640" s="36">
        <f>(Reference!M$12*List!$G2640)+Reference!M$13</f>
        <v>3550.3158036005098</v>
      </c>
      <c r="T2640" s="36">
        <f>(Reference!N$12*List!$G2640)+Reference!N$13</f>
        <v>14321.487848842495</v>
      </c>
      <c r="U2640" s="12">
        <f>(Reference!O$12*List!$G2640)+Reference!O$13</f>
        <v>532.31017666345258</v>
      </c>
      <c r="V2640" s="12">
        <f>(Reference!P$12*List!$G2640)+Reference!P$13</f>
        <v>750.07343075304698</v>
      </c>
      <c r="W2640" s="12">
        <f>(Reference!Q$12*List!$G2640)+Reference!Q$13</f>
        <v>375.03671537652349</v>
      </c>
      <c r="X2640" s="54"/>
      <c r="Y2640" s="1" t="str">
        <f t="shared" si="83"/>
        <v>Armstrong County, Texas</v>
      </c>
      <c r="Z2640" s="40" t="s">
        <v>574</v>
      </c>
      <c r="AA2640" s="40" t="s">
        <v>2225</v>
      </c>
      <c r="AB2640" s="43" t="s">
        <v>2005</v>
      </c>
      <c r="AC2640" s="62"/>
      <c r="AD2640" s="57">
        <f t="shared" si="82"/>
        <v>0.81569999999999998</v>
      </c>
    </row>
    <row r="2641" spans="1:30" x14ac:dyDescent="0.3">
      <c r="A2641" s="47">
        <v>45060</v>
      </c>
      <c r="B2641" s="28">
        <v>41700</v>
      </c>
      <c r="C2641" s="49" t="s">
        <v>2567</v>
      </c>
      <c r="D2641" s="40" t="s">
        <v>704</v>
      </c>
      <c r="E2641" s="43" t="s">
        <v>2005</v>
      </c>
      <c r="F2641" s="18" t="s">
        <v>6</v>
      </c>
      <c r="G2641" s="10">
        <v>0.86180000000000001</v>
      </c>
      <c r="H2641" s="36">
        <f>(Reference!B$12*List!$G2641)+Reference!B$13</f>
        <v>854.8963066457402</v>
      </c>
      <c r="I2641" s="36">
        <f>(Reference!C$12*List!$G2641)+Reference!C$13</f>
        <v>1275.6975856542977</v>
      </c>
      <c r="J2641" s="36">
        <f>(Reference!D$12*List!$G2641)+Reference!D$13</f>
        <v>1526.8389325426936</v>
      </c>
      <c r="K2641" s="36">
        <f>(Reference!E$12*List!$G2641)+Reference!E$13</f>
        <v>1888.482472061984</v>
      </c>
      <c r="L2641" s="36">
        <f>(Reference!F$12*List!$G2641)+Reference!F$13</f>
        <v>1967.1734274203484</v>
      </c>
      <c r="M2641" s="36">
        <f>(Reference!G$12*List!$G2641)+Reference!G$13</f>
        <v>2227.8023363023058</v>
      </c>
      <c r="N2641" s="36">
        <f>(Reference!H$12*List!$G2641)+Reference!H$13</f>
        <v>2312.6323023623863</v>
      </c>
      <c r="O2641" s="36">
        <f>(Reference!I$12*List!$G2641)+Reference!I$13</f>
        <v>2403.6012791241828</v>
      </c>
      <c r="P2641" s="36">
        <f>(Reference!J$12*List!$G2641)+Reference!J$13</f>
        <v>2782.5456669846744</v>
      </c>
      <c r="Q2641" s="36">
        <f>(Reference!K$12*List!$G2641)+Reference!K$13</f>
        <v>2870.7241843366</v>
      </c>
      <c r="R2641" s="36">
        <f>(Reference!L$12*List!$G2641)+Reference!L$13</f>
        <v>3097.309488418131</v>
      </c>
      <c r="S2641" s="36">
        <f>(Reference!M$12*List!$G2641)+Reference!M$13</f>
        <v>3700.6068128322559</v>
      </c>
      <c r="T2641" s="36">
        <f>(Reference!N$12*List!$G2641)+Reference!N$13</f>
        <v>14927.741202507514</v>
      </c>
      <c r="U2641" s="12">
        <f>(Reference!O$12*List!$G2641)+Reference!O$13</f>
        <v>554.84378722112388</v>
      </c>
      <c r="V2641" s="12">
        <f>(Reference!P$12*List!$G2641)+Reference!P$13</f>
        <v>781.82533653885639</v>
      </c>
      <c r="W2641" s="12">
        <f>(Reference!Q$12*List!$G2641)+Reference!Q$13</f>
        <v>390.9126682694282</v>
      </c>
      <c r="X2641" s="54"/>
      <c r="Y2641" s="1" t="str">
        <f t="shared" si="83"/>
        <v>Atascosa County, Texas</v>
      </c>
      <c r="Z2641" s="40" t="s">
        <v>704</v>
      </c>
      <c r="AA2641" s="40" t="s">
        <v>2225</v>
      </c>
      <c r="AB2641" s="43" t="s">
        <v>2005</v>
      </c>
      <c r="AC2641" s="62"/>
      <c r="AD2641" s="57">
        <f t="shared" si="82"/>
        <v>0.86180000000000001</v>
      </c>
    </row>
    <row r="2642" spans="1:30" x14ac:dyDescent="0.3">
      <c r="A2642" s="47">
        <v>45070</v>
      </c>
      <c r="B2642" s="28">
        <v>26420</v>
      </c>
      <c r="C2642" s="49" t="s">
        <v>2568</v>
      </c>
      <c r="D2642" s="40" t="s">
        <v>705</v>
      </c>
      <c r="E2642" s="43" t="s">
        <v>2005</v>
      </c>
      <c r="F2642" s="18" t="s">
        <v>6</v>
      </c>
      <c r="G2642" s="10">
        <v>0.98119999999999996</v>
      </c>
      <c r="H2642" s="36">
        <f>(Reference!B$12*List!$G2642)+Reference!B$13</f>
        <v>944.8205721123951</v>
      </c>
      <c r="I2642" s="36">
        <f>(Reference!C$12*List!$G2642)+Reference!C$13</f>
        <v>1409.8848168492091</v>
      </c>
      <c r="J2642" s="36">
        <f>(Reference!D$12*List!$G2642)+Reference!D$13</f>
        <v>1687.4430530979703</v>
      </c>
      <c r="K2642" s="36">
        <f>(Reference!E$12*List!$G2642)+Reference!E$13</f>
        <v>2087.126913296187</v>
      </c>
      <c r="L2642" s="36">
        <f>(Reference!F$12*List!$G2642)+Reference!F$13</f>
        <v>2174.0951606541321</v>
      </c>
      <c r="M2642" s="36">
        <f>(Reference!G$12*List!$G2642)+Reference!G$13</f>
        <v>2462.138930272291</v>
      </c>
      <c r="N2642" s="36">
        <f>(Reference!H$12*List!$G2642)+Reference!H$13</f>
        <v>2555.8919345163167</v>
      </c>
      <c r="O2642" s="36">
        <f>(Reference!I$12*List!$G2642)+Reference!I$13</f>
        <v>2656.4296956464232</v>
      </c>
      <c r="P2642" s="36">
        <f>(Reference!J$12*List!$G2642)+Reference!J$13</f>
        <v>3075.2342343417772</v>
      </c>
      <c r="Q2642" s="36">
        <f>(Reference!K$12*List!$G2642)+Reference!K$13</f>
        <v>3172.6880150691204</v>
      </c>
      <c r="R2642" s="36">
        <f>(Reference!L$12*List!$G2642)+Reference!L$13</f>
        <v>3423.107223773558</v>
      </c>
      <c r="S2642" s="36">
        <f>(Reference!M$12*List!$G2642)+Reference!M$13</f>
        <v>4089.8637868511382</v>
      </c>
      <c r="T2642" s="36">
        <f>(Reference!N$12*List!$G2642)+Reference!N$13</f>
        <v>16497.95053933188</v>
      </c>
      <c r="U2642" s="12">
        <f>(Reference!O$12*List!$G2642)+Reference!O$13</f>
        <v>613.20632736398579</v>
      </c>
      <c r="V2642" s="12">
        <f>(Reference!P$12*List!$G2642)+Reference!P$13</f>
        <v>864.06346128561654</v>
      </c>
      <c r="W2642" s="12">
        <f>(Reference!Q$12*List!$G2642)+Reference!Q$13</f>
        <v>432.03173064280827</v>
      </c>
      <c r="X2642" s="54"/>
      <c r="Y2642" s="1" t="str">
        <f t="shared" si="83"/>
        <v>Austin County, Texas</v>
      </c>
      <c r="Z2642" s="40" t="s">
        <v>705</v>
      </c>
      <c r="AA2642" s="40" t="s">
        <v>2225</v>
      </c>
      <c r="AB2642" s="43" t="s">
        <v>2005</v>
      </c>
      <c r="AC2642" s="62"/>
      <c r="AD2642" s="57">
        <f t="shared" si="82"/>
        <v>0.98119999999999996</v>
      </c>
    </row>
    <row r="2643" spans="1:30" x14ac:dyDescent="0.3">
      <c r="A2643" s="47">
        <v>45080</v>
      </c>
      <c r="B2643" s="19">
        <v>99945</v>
      </c>
      <c r="C2643" s="49" t="s">
        <v>2563</v>
      </c>
      <c r="D2643" s="41" t="s">
        <v>1768</v>
      </c>
      <c r="E2643" s="44" t="s">
        <v>2005</v>
      </c>
      <c r="F2643" s="18" t="s">
        <v>7</v>
      </c>
      <c r="G2643" s="16">
        <v>0.81390000000000007</v>
      </c>
      <c r="H2643" s="36">
        <f>(Reference!B$12*List!$G2643)+Reference!B$13</f>
        <v>818.82116162184775</v>
      </c>
      <c r="I2643" s="36">
        <f>(Reference!C$12*List!$G2643)+Reference!C$13</f>
        <v>1221.8653547142953</v>
      </c>
      <c r="J2643" s="36">
        <f>(Reference!D$12*List!$G2643)+Reference!D$13</f>
        <v>1462.4089712814061</v>
      </c>
      <c r="K2643" s="36">
        <f>(Reference!E$12*List!$G2643)+Reference!E$13</f>
        <v>1808.7917791380453</v>
      </c>
      <c r="L2643" s="36">
        <f>(Reference!F$12*List!$G2643)+Reference!F$13</f>
        <v>1884.1621123290734</v>
      </c>
      <c r="M2643" s="36">
        <f>(Reference!G$12*List!$G2643)+Reference!G$13</f>
        <v>2133.7929321887191</v>
      </c>
      <c r="N2643" s="36">
        <f>(Reference!H$12*List!$G2643)+Reference!H$13</f>
        <v>2215.0432204513872</v>
      </c>
      <c r="O2643" s="36">
        <f>(Reference!I$12*List!$G2643)+Reference!I$13</f>
        <v>2302.1734637856962</v>
      </c>
      <c r="P2643" s="36">
        <f>(Reference!J$12*List!$G2643)+Reference!J$13</f>
        <v>2665.1270541169588</v>
      </c>
      <c r="Q2643" s="36">
        <f>(Reference!K$12*List!$G2643)+Reference!K$13</f>
        <v>2749.5845906005225</v>
      </c>
      <c r="R2643" s="36">
        <f>(Reference!L$12*List!$G2643)+Reference!L$13</f>
        <v>2966.6083868810711</v>
      </c>
      <c r="S2643" s="36">
        <f>(Reference!M$12*List!$G2643)+Reference!M$13</f>
        <v>3544.4476080122854</v>
      </c>
      <c r="T2643" s="36">
        <f>(Reference!N$12*List!$G2643)+Reference!N$13</f>
        <v>14297.81635130243</v>
      </c>
      <c r="U2643" s="12">
        <f>(Reference!O$12*List!$G2643)+Reference!O$13</f>
        <v>531.43033937486678</v>
      </c>
      <c r="V2643" s="12">
        <f>(Reference!P$12*List!$G2643)+Reference!P$13</f>
        <v>748.8336600282214</v>
      </c>
      <c r="W2643" s="12">
        <f>(Reference!Q$12*List!$G2643)+Reference!Q$13</f>
        <v>374.4168300141107</v>
      </c>
      <c r="X2643" s="54"/>
      <c r="Y2643" s="1" t="str">
        <f t="shared" si="83"/>
        <v>Bailey County, Texas</v>
      </c>
      <c r="Z2643" s="41" t="s">
        <v>1768</v>
      </c>
      <c r="AA2643" s="40" t="s">
        <v>2225</v>
      </c>
      <c r="AB2643" s="44" t="s">
        <v>2005</v>
      </c>
      <c r="AC2643" s="63"/>
      <c r="AD2643" s="57">
        <f t="shared" si="82"/>
        <v>0.81390000000000007</v>
      </c>
    </row>
    <row r="2644" spans="1:30" x14ac:dyDescent="0.3">
      <c r="A2644" s="47">
        <v>45090</v>
      </c>
      <c r="B2644" s="28">
        <v>41700</v>
      </c>
      <c r="C2644" s="49" t="s">
        <v>2567</v>
      </c>
      <c r="D2644" s="40" t="s">
        <v>706</v>
      </c>
      <c r="E2644" s="43" t="s">
        <v>2005</v>
      </c>
      <c r="F2644" s="18" t="s">
        <v>6</v>
      </c>
      <c r="G2644" s="10">
        <v>0.86180000000000001</v>
      </c>
      <c r="H2644" s="36">
        <f>(Reference!B$12*List!$G2644)+Reference!B$13</f>
        <v>854.8963066457402</v>
      </c>
      <c r="I2644" s="36">
        <f>(Reference!C$12*List!$G2644)+Reference!C$13</f>
        <v>1275.6975856542977</v>
      </c>
      <c r="J2644" s="36">
        <f>(Reference!D$12*List!$G2644)+Reference!D$13</f>
        <v>1526.8389325426936</v>
      </c>
      <c r="K2644" s="36">
        <f>(Reference!E$12*List!$G2644)+Reference!E$13</f>
        <v>1888.482472061984</v>
      </c>
      <c r="L2644" s="36">
        <f>(Reference!F$12*List!$G2644)+Reference!F$13</f>
        <v>1967.1734274203484</v>
      </c>
      <c r="M2644" s="36">
        <f>(Reference!G$12*List!$G2644)+Reference!G$13</f>
        <v>2227.8023363023058</v>
      </c>
      <c r="N2644" s="36">
        <f>(Reference!H$12*List!$G2644)+Reference!H$13</f>
        <v>2312.6323023623863</v>
      </c>
      <c r="O2644" s="36">
        <f>(Reference!I$12*List!$G2644)+Reference!I$13</f>
        <v>2403.6012791241828</v>
      </c>
      <c r="P2644" s="36">
        <f>(Reference!J$12*List!$G2644)+Reference!J$13</f>
        <v>2782.5456669846744</v>
      </c>
      <c r="Q2644" s="36">
        <f>(Reference!K$12*List!$G2644)+Reference!K$13</f>
        <v>2870.7241843366</v>
      </c>
      <c r="R2644" s="36">
        <f>(Reference!L$12*List!$G2644)+Reference!L$13</f>
        <v>3097.309488418131</v>
      </c>
      <c r="S2644" s="36">
        <f>(Reference!M$12*List!$G2644)+Reference!M$13</f>
        <v>3700.6068128322559</v>
      </c>
      <c r="T2644" s="36">
        <f>(Reference!N$12*List!$G2644)+Reference!N$13</f>
        <v>14927.741202507514</v>
      </c>
      <c r="U2644" s="12">
        <f>(Reference!O$12*List!$G2644)+Reference!O$13</f>
        <v>554.84378722112388</v>
      </c>
      <c r="V2644" s="12">
        <f>(Reference!P$12*List!$G2644)+Reference!P$13</f>
        <v>781.82533653885639</v>
      </c>
      <c r="W2644" s="12">
        <f>(Reference!Q$12*List!$G2644)+Reference!Q$13</f>
        <v>390.9126682694282</v>
      </c>
      <c r="X2644" s="54"/>
      <c r="Y2644" s="1" t="str">
        <f t="shared" si="83"/>
        <v>Bandera County, Texas</v>
      </c>
      <c r="Z2644" s="40" t="s">
        <v>706</v>
      </c>
      <c r="AA2644" s="40" t="s">
        <v>2225</v>
      </c>
      <c r="AB2644" s="43" t="s">
        <v>2005</v>
      </c>
      <c r="AC2644" s="62"/>
      <c r="AD2644" s="57">
        <f t="shared" si="82"/>
        <v>0.86180000000000001</v>
      </c>
    </row>
    <row r="2645" spans="1:30" x14ac:dyDescent="0.3">
      <c r="A2645" s="47">
        <v>45100</v>
      </c>
      <c r="B2645" s="28">
        <v>12420</v>
      </c>
      <c r="C2645" s="49" t="s">
        <v>2569</v>
      </c>
      <c r="D2645" s="40" t="s">
        <v>707</v>
      </c>
      <c r="E2645" s="43" t="s">
        <v>2005</v>
      </c>
      <c r="F2645" s="18" t="s">
        <v>6</v>
      </c>
      <c r="G2645" s="10">
        <v>0.95530000000000004</v>
      </c>
      <c r="H2645" s="36">
        <f>(Reference!B$12*List!$G2645)+Reference!B$13</f>
        <v>925.31438722473717</v>
      </c>
      <c r="I2645" s="36">
        <f>(Reference!C$12*List!$G2645)+Reference!C$13</f>
        <v>1380.7772013722561</v>
      </c>
      <c r="J2645" s="36">
        <f>(Reference!D$12*List!$G2645)+Reference!D$13</f>
        <v>1652.6051408502176</v>
      </c>
      <c r="K2645" s="36">
        <f>(Reference!E$12*List!$G2645)+Reference!E$13</f>
        <v>2044.037373698483</v>
      </c>
      <c r="L2645" s="36">
        <f>(Reference!F$12*List!$G2645)+Reference!F$13</f>
        <v>2129.2101280682446</v>
      </c>
      <c r="M2645" s="36">
        <f>(Reference!G$12*List!$G2645)+Reference!G$13</f>
        <v>2411.3071230375958</v>
      </c>
      <c r="N2645" s="36">
        <f>(Reference!H$12*List!$G2645)+Reference!H$13</f>
        <v>2503.1245603723737</v>
      </c>
      <c r="O2645" s="36">
        <f>(Reference!I$12*List!$G2645)+Reference!I$13</f>
        <v>2601.5866806721688</v>
      </c>
      <c r="P2645" s="36">
        <f>(Reference!J$12*List!$G2645)+Reference!J$13</f>
        <v>3011.7448382400271</v>
      </c>
      <c r="Q2645" s="36">
        <f>(Reference!K$12*List!$G2645)+Reference!K$13</f>
        <v>3107.1866481011784</v>
      </c>
      <c r="R2645" s="36">
        <f>(Reference!L$12*List!$G2645)+Reference!L$13</f>
        <v>3352.4358557190726</v>
      </c>
      <c r="S2645" s="36">
        <f>(Reference!M$12*List!$G2645)+Reference!M$13</f>
        <v>4005.4269725539102</v>
      </c>
      <c r="T2645" s="36">
        <f>(Reference!N$12*List!$G2645)+Reference!N$13</f>
        <v>16157.343991394268</v>
      </c>
      <c r="U2645" s="12">
        <f>(Reference!O$12*List!$G2645)+Reference!O$13</f>
        <v>600.54644637822275</v>
      </c>
      <c r="V2645" s="12">
        <f>(Reference!P$12*List!$G2645)+Reference!P$13</f>
        <v>846.22453807840475</v>
      </c>
      <c r="W2645" s="12">
        <f>(Reference!Q$12*List!$G2645)+Reference!Q$13</f>
        <v>423.11226903920237</v>
      </c>
      <c r="X2645" s="54"/>
      <c r="Y2645" s="1" t="str">
        <f t="shared" si="83"/>
        <v>Bastrop County, Texas</v>
      </c>
      <c r="Z2645" s="40" t="s">
        <v>707</v>
      </c>
      <c r="AA2645" s="40" t="s">
        <v>2225</v>
      </c>
      <c r="AB2645" s="43" t="s">
        <v>2005</v>
      </c>
      <c r="AC2645" s="62"/>
      <c r="AD2645" s="57">
        <f t="shared" si="82"/>
        <v>0.95530000000000004</v>
      </c>
    </row>
    <row r="2646" spans="1:30" x14ac:dyDescent="0.3">
      <c r="A2646" s="47">
        <v>45110</v>
      </c>
      <c r="B2646" s="19">
        <v>99945</v>
      </c>
      <c r="C2646" s="49" t="s">
        <v>2563</v>
      </c>
      <c r="D2646" s="41" t="s">
        <v>1769</v>
      </c>
      <c r="E2646" s="44" t="s">
        <v>2005</v>
      </c>
      <c r="F2646" s="18" t="s">
        <v>7</v>
      </c>
      <c r="G2646" s="16">
        <v>0.81390000000000007</v>
      </c>
      <c r="H2646" s="36">
        <f>(Reference!B$12*List!$G2646)+Reference!B$13</f>
        <v>818.82116162184775</v>
      </c>
      <c r="I2646" s="36">
        <f>(Reference!C$12*List!$G2646)+Reference!C$13</f>
        <v>1221.8653547142953</v>
      </c>
      <c r="J2646" s="36">
        <f>(Reference!D$12*List!$G2646)+Reference!D$13</f>
        <v>1462.4089712814061</v>
      </c>
      <c r="K2646" s="36">
        <f>(Reference!E$12*List!$G2646)+Reference!E$13</f>
        <v>1808.7917791380453</v>
      </c>
      <c r="L2646" s="36">
        <f>(Reference!F$12*List!$G2646)+Reference!F$13</f>
        <v>1884.1621123290734</v>
      </c>
      <c r="M2646" s="36">
        <f>(Reference!G$12*List!$G2646)+Reference!G$13</f>
        <v>2133.7929321887191</v>
      </c>
      <c r="N2646" s="36">
        <f>(Reference!H$12*List!$G2646)+Reference!H$13</f>
        <v>2215.0432204513872</v>
      </c>
      <c r="O2646" s="36">
        <f>(Reference!I$12*List!$G2646)+Reference!I$13</f>
        <v>2302.1734637856962</v>
      </c>
      <c r="P2646" s="36">
        <f>(Reference!J$12*List!$G2646)+Reference!J$13</f>
        <v>2665.1270541169588</v>
      </c>
      <c r="Q2646" s="36">
        <f>(Reference!K$12*List!$G2646)+Reference!K$13</f>
        <v>2749.5845906005225</v>
      </c>
      <c r="R2646" s="36">
        <f>(Reference!L$12*List!$G2646)+Reference!L$13</f>
        <v>2966.6083868810711</v>
      </c>
      <c r="S2646" s="36">
        <f>(Reference!M$12*List!$G2646)+Reference!M$13</f>
        <v>3544.4476080122854</v>
      </c>
      <c r="T2646" s="36">
        <f>(Reference!N$12*List!$G2646)+Reference!N$13</f>
        <v>14297.81635130243</v>
      </c>
      <c r="U2646" s="12">
        <f>(Reference!O$12*List!$G2646)+Reference!O$13</f>
        <v>531.43033937486678</v>
      </c>
      <c r="V2646" s="12">
        <f>(Reference!P$12*List!$G2646)+Reference!P$13</f>
        <v>748.8336600282214</v>
      </c>
      <c r="W2646" s="12">
        <f>(Reference!Q$12*List!$G2646)+Reference!Q$13</f>
        <v>374.4168300141107</v>
      </c>
      <c r="X2646" s="54"/>
      <c r="Y2646" s="1" t="str">
        <f t="shared" si="83"/>
        <v>Baylor County, Texas</v>
      </c>
      <c r="Z2646" s="41" t="s">
        <v>1769</v>
      </c>
      <c r="AA2646" s="40" t="s">
        <v>2225</v>
      </c>
      <c r="AB2646" s="44" t="s">
        <v>2005</v>
      </c>
      <c r="AC2646" s="63"/>
      <c r="AD2646" s="57">
        <f t="shared" si="82"/>
        <v>0.81390000000000007</v>
      </c>
    </row>
    <row r="2647" spans="1:30" x14ac:dyDescent="0.3">
      <c r="A2647" s="47">
        <v>45113</v>
      </c>
      <c r="B2647" s="19">
        <v>99945</v>
      </c>
      <c r="C2647" s="49" t="s">
        <v>2563</v>
      </c>
      <c r="D2647" s="41" t="s">
        <v>1770</v>
      </c>
      <c r="E2647" s="44" t="s">
        <v>2005</v>
      </c>
      <c r="F2647" s="18" t="s">
        <v>7</v>
      </c>
      <c r="G2647" s="16">
        <v>0.81390000000000007</v>
      </c>
      <c r="H2647" s="36">
        <f>(Reference!B$12*List!$G2647)+Reference!B$13</f>
        <v>818.82116162184775</v>
      </c>
      <c r="I2647" s="36">
        <f>(Reference!C$12*List!$G2647)+Reference!C$13</f>
        <v>1221.8653547142953</v>
      </c>
      <c r="J2647" s="36">
        <f>(Reference!D$12*List!$G2647)+Reference!D$13</f>
        <v>1462.4089712814061</v>
      </c>
      <c r="K2647" s="36">
        <f>(Reference!E$12*List!$G2647)+Reference!E$13</f>
        <v>1808.7917791380453</v>
      </c>
      <c r="L2647" s="36">
        <f>(Reference!F$12*List!$G2647)+Reference!F$13</f>
        <v>1884.1621123290734</v>
      </c>
      <c r="M2647" s="36">
        <f>(Reference!G$12*List!$G2647)+Reference!G$13</f>
        <v>2133.7929321887191</v>
      </c>
      <c r="N2647" s="36">
        <f>(Reference!H$12*List!$G2647)+Reference!H$13</f>
        <v>2215.0432204513872</v>
      </c>
      <c r="O2647" s="36">
        <f>(Reference!I$12*List!$G2647)+Reference!I$13</f>
        <v>2302.1734637856962</v>
      </c>
      <c r="P2647" s="36">
        <f>(Reference!J$12*List!$G2647)+Reference!J$13</f>
        <v>2665.1270541169588</v>
      </c>
      <c r="Q2647" s="36">
        <f>(Reference!K$12*List!$G2647)+Reference!K$13</f>
        <v>2749.5845906005225</v>
      </c>
      <c r="R2647" s="36">
        <f>(Reference!L$12*List!$G2647)+Reference!L$13</f>
        <v>2966.6083868810711</v>
      </c>
      <c r="S2647" s="36">
        <f>(Reference!M$12*List!$G2647)+Reference!M$13</f>
        <v>3544.4476080122854</v>
      </c>
      <c r="T2647" s="36">
        <f>(Reference!N$12*List!$G2647)+Reference!N$13</f>
        <v>14297.81635130243</v>
      </c>
      <c r="U2647" s="12">
        <f>(Reference!O$12*List!$G2647)+Reference!O$13</f>
        <v>531.43033937486678</v>
      </c>
      <c r="V2647" s="12">
        <f>(Reference!P$12*List!$G2647)+Reference!P$13</f>
        <v>748.8336600282214</v>
      </c>
      <c r="W2647" s="12">
        <f>(Reference!Q$12*List!$G2647)+Reference!Q$13</f>
        <v>374.4168300141107</v>
      </c>
      <c r="X2647" s="54"/>
      <c r="Y2647" s="1" t="str">
        <f t="shared" si="83"/>
        <v>Bee County, Texas</v>
      </c>
      <c r="Z2647" s="41" t="s">
        <v>1770</v>
      </c>
      <c r="AA2647" s="40" t="s">
        <v>2225</v>
      </c>
      <c r="AB2647" s="44" t="s">
        <v>2005</v>
      </c>
      <c r="AC2647" s="63"/>
      <c r="AD2647" s="57">
        <f t="shared" si="82"/>
        <v>0.81390000000000007</v>
      </c>
    </row>
    <row r="2648" spans="1:30" x14ac:dyDescent="0.3">
      <c r="A2648" s="47">
        <v>45120</v>
      </c>
      <c r="B2648" s="28">
        <v>28660</v>
      </c>
      <c r="C2648" s="49" t="s">
        <v>2570</v>
      </c>
      <c r="D2648" s="40" t="s">
        <v>708</v>
      </c>
      <c r="E2648" s="43" t="s">
        <v>2005</v>
      </c>
      <c r="F2648" s="18" t="s">
        <v>6</v>
      </c>
      <c r="G2648" s="10">
        <v>0.94920000000000004</v>
      </c>
      <c r="H2648" s="36">
        <f>(Reference!B$12*List!$G2648)+Reference!B$13</f>
        <v>920.72026645969038</v>
      </c>
      <c r="I2648" s="36">
        <f>(Reference!C$12*List!$G2648)+Reference!C$13</f>
        <v>1373.9217398120468</v>
      </c>
      <c r="J2648" s="36">
        <f>(Reference!D$12*List!$G2648)+Reference!D$13</f>
        <v>1644.4000727146465</v>
      </c>
      <c r="K2648" s="36">
        <f>(Reference!E$12*List!$G2648)+Reference!E$13</f>
        <v>2033.8888720943905</v>
      </c>
      <c r="L2648" s="36">
        <f>(Reference!F$12*List!$G2648)+Reference!F$13</f>
        <v>2118.6387497372052</v>
      </c>
      <c r="M2648" s="36">
        <f>(Reference!G$12*List!$G2648)+Reference!G$13</f>
        <v>2399.3351529939032</v>
      </c>
      <c r="N2648" s="36">
        <f>(Reference!H$12*List!$G2648)+Reference!H$13</f>
        <v>2490.6967232187808</v>
      </c>
      <c r="O2648" s="36">
        <f>(Reference!I$12*List!$G2648)+Reference!I$13</f>
        <v>2588.6699860257222</v>
      </c>
      <c r="P2648" s="36">
        <f>(Reference!J$12*List!$G2648)+Reference!J$13</f>
        <v>2996.7917372276456</v>
      </c>
      <c r="Q2648" s="36">
        <f>(Reference!K$12*List!$G2648)+Reference!K$13</f>
        <v>3091.7596852245588</v>
      </c>
      <c r="R2648" s="36">
        <f>(Reference!L$12*List!$G2648)+Reference!L$13</f>
        <v>3335.7912477989048</v>
      </c>
      <c r="S2648" s="36">
        <f>(Reference!M$12*List!$G2648)+Reference!M$13</f>
        <v>3985.5403097271501</v>
      </c>
      <c r="T2648" s="36">
        <f>(Reference!N$12*List!$G2648)+Reference!N$13</f>
        <v>16077.123916397377</v>
      </c>
      <c r="U2648" s="12">
        <f>(Reference!O$12*List!$G2648)+Reference!O$13</f>
        <v>597.5647755669039</v>
      </c>
      <c r="V2648" s="12">
        <f>(Reference!P$12*List!$G2648)+Reference!P$13</f>
        <v>842.02309284427383</v>
      </c>
      <c r="W2648" s="12">
        <f>(Reference!Q$12*List!$G2648)+Reference!Q$13</f>
        <v>421.01154642213692</v>
      </c>
      <c r="X2648" s="54"/>
      <c r="Y2648" s="1" t="str">
        <f t="shared" si="83"/>
        <v>Bell County, Texas</v>
      </c>
      <c r="Z2648" s="40" t="s">
        <v>708</v>
      </c>
      <c r="AA2648" s="40" t="s">
        <v>2225</v>
      </c>
      <c r="AB2648" s="43" t="s">
        <v>2005</v>
      </c>
      <c r="AC2648" s="62"/>
      <c r="AD2648" s="57">
        <f t="shared" si="82"/>
        <v>0.94920000000000004</v>
      </c>
    </row>
    <row r="2649" spans="1:30" x14ac:dyDescent="0.3">
      <c r="A2649" s="47">
        <v>45130</v>
      </c>
      <c r="B2649" s="28">
        <v>41700</v>
      </c>
      <c r="C2649" s="49" t="s">
        <v>2567</v>
      </c>
      <c r="D2649" s="40" t="s">
        <v>709</v>
      </c>
      <c r="E2649" s="43" t="s">
        <v>2005</v>
      </c>
      <c r="F2649" s="18" t="s">
        <v>6</v>
      </c>
      <c r="G2649" s="10">
        <v>0.86180000000000001</v>
      </c>
      <c r="H2649" s="36">
        <f>(Reference!B$12*List!$G2649)+Reference!B$13</f>
        <v>854.8963066457402</v>
      </c>
      <c r="I2649" s="36">
        <f>(Reference!C$12*List!$G2649)+Reference!C$13</f>
        <v>1275.6975856542977</v>
      </c>
      <c r="J2649" s="36">
        <f>(Reference!D$12*List!$G2649)+Reference!D$13</f>
        <v>1526.8389325426936</v>
      </c>
      <c r="K2649" s="36">
        <f>(Reference!E$12*List!$G2649)+Reference!E$13</f>
        <v>1888.482472061984</v>
      </c>
      <c r="L2649" s="36">
        <f>(Reference!F$12*List!$G2649)+Reference!F$13</f>
        <v>1967.1734274203484</v>
      </c>
      <c r="M2649" s="36">
        <f>(Reference!G$12*List!$G2649)+Reference!G$13</f>
        <v>2227.8023363023058</v>
      </c>
      <c r="N2649" s="36">
        <f>(Reference!H$12*List!$G2649)+Reference!H$13</f>
        <v>2312.6323023623863</v>
      </c>
      <c r="O2649" s="36">
        <f>(Reference!I$12*List!$G2649)+Reference!I$13</f>
        <v>2403.6012791241828</v>
      </c>
      <c r="P2649" s="36">
        <f>(Reference!J$12*List!$G2649)+Reference!J$13</f>
        <v>2782.5456669846744</v>
      </c>
      <c r="Q2649" s="36">
        <f>(Reference!K$12*List!$G2649)+Reference!K$13</f>
        <v>2870.7241843366</v>
      </c>
      <c r="R2649" s="36">
        <f>(Reference!L$12*List!$G2649)+Reference!L$13</f>
        <v>3097.309488418131</v>
      </c>
      <c r="S2649" s="36">
        <f>(Reference!M$12*List!$G2649)+Reference!M$13</f>
        <v>3700.6068128322559</v>
      </c>
      <c r="T2649" s="36">
        <f>(Reference!N$12*List!$G2649)+Reference!N$13</f>
        <v>14927.741202507514</v>
      </c>
      <c r="U2649" s="12">
        <f>(Reference!O$12*List!$G2649)+Reference!O$13</f>
        <v>554.84378722112388</v>
      </c>
      <c r="V2649" s="12">
        <f>(Reference!P$12*List!$G2649)+Reference!P$13</f>
        <v>781.82533653885639</v>
      </c>
      <c r="W2649" s="12">
        <f>(Reference!Q$12*List!$G2649)+Reference!Q$13</f>
        <v>390.9126682694282</v>
      </c>
      <c r="X2649" s="54"/>
      <c r="Y2649" s="1" t="str">
        <f t="shared" si="83"/>
        <v>Bexar County, Texas</v>
      </c>
      <c r="Z2649" s="40" t="s">
        <v>709</v>
      </c>
      <c r="AA2649" s="40" t="s">
        <v>2225</v>
      </c>
      <c r="AB2649" s="43" t="s">
        <v>2005</v>
      </c>
      <c r="AC2649" s="62"/>
      <c r="AD2649" s="57">
        <f t="shared" si="82"/>
        <v>0.86180000000000001</v>
      </c>
    </row>
    <row r="2650" spans="1:30" x14ac:dyDescent="0.3">
      <c r="A2650" s="47">
        <v>45140</v>
      </c>
      <c r="B2650" s="19">
        <v>99945</v>
      </c>
      <c r="C2650" s="49" t="s">
        <v>2563</v>
      </c>
      <c r="D2650" s="41" t="s">
        <v>1771</v>
      </c>
      <c r="E2650" s="44" t="s">
        <v>2005</v>
      </c>
      <c r="F2650" s="18" t="s">
        <v>7</v>
      </c>
      <c r="G2650" s="16">
        <v>0.81390000000000007</v>
      </c>
      <c r="H2650" s="36">
        <f>(Reference!B$12*List!$G2650)+Reference!B$13</f>
        <v>818.82116162184775</v>
      </c>
      <c r="I2650" s="36">
        <f>(Reference!C$12*List!$G2650)+Reference!C$13</f>
        <v>1221.8653547142953</v>
      </c>
      <c r="J2650" s="36">
        <f>(Reference!D$12*List!$G2650)+Reference!D$13</f>
        <v>1462.4089712814061</v>
      </c>
      <c r="K2650" s="36">
        <f>(Reference!E$12*List!$G2650)+Reference!E$13</f>
        <v>1808.7917791380453</v>
      </c>
      <c r="L2650" s="36">
        <f>(Reference!F$12*List!$G2650)+Reference!F$13</f>
        <v>1884.1621123290734</v>
      </c>
      <c r="M2650" s="36">
        <f>(Reference!G$12*List!$G2650)+Reference!G$13</f>
        <v>2133.7929321887191</v>
      </c>
      <c r="N2650" s="36">
        <f>(Reference!H$12*List!$G2650)+Reference!H$13</f>
        <v>2215.0432204513872</v>
      </c>
      <c r="O2650" s="36">
        <f>(Reference!I$12*List!$G2650)+Reference!I$13</f>
        <v>2302.1734637856962</v>
      </c>
      <c r="P2650" s="36">
        <f>(Reference!J$12*List!$G2650)+Reference!J$13</f>
        <v>2665.1270541169588</v>
      </c>
      <c r="Q2650" s="36">
        <f>(Reference!K$12*List!$G2650)+Reference!K$13</f>
        <v>2749.5845906005225</v>
      </c>
      <c r="R2650" s="36">
        <f>(Reference!L$12*List!$G2650)+Reference!L$13</f>
        <v>2966.6083868810711</v>
      </c>
      <c r="S2650" s="36">
        <f>(Reference!M$12*List!$G2650)+Reference!M$13</f>
        <v>3544.4476080122854</v>
      </c>
      <c r="T2650" s="36">
        <f>(Reference!N$12*List!$G2650)+Reference!N$13</f>
        <v>14297.81635130243</v>
      </c>
      <c r="U2650" s="12">
        <f>(Reference!O$12*List!$G2650)+Reference!O$13</f>
        <v>531.43033937486678</v>
      </c>
      <c r="V2650" s="12">
        <f>(Reference!P$12*List!$G2650)+Reference!P$13</f>
        <v>748.8336600282214</v>
      </c>
      <c r="W2650" s="12">
        <f>(Reference!Q$12*List!$G2650)+Reference!Q$13</f>
        <v>374.4168300141107</v>
      </c>
      <c r="X2650" s="54"/>
      <c r="Y2650" s="1" t="str">
        <f t="shared" si="83"/>
        <v>Blanco County, Texas</v>
      </c>
      <c r="Z2650" s="41" t="s">
        <v>1771</v>
      </c>
      <c r="AA2650" s="40" t="s">
        <v>2225</v>
      </c>
      <c r="AB2650" s="44" t="s">
        <v>2005</v>
      </c>
      <c r="AC2650" s="63"/>
      <c r="AD2650" s="57">
        <f t="shared" si="82"/>
        <v>0.81390000000000007</v>
      </c>
    </row>
    <row r="2651" spans="1:30" x14ac:dyDescent="0.3">
      <c r="A2651" s="47">
        <v>45150</v>
      </c>
      <c r="B2651" s="19">
        <v>99945</v>
      </c>
      <c r="C2651" s="49" t="s">
        <v>2563</v>
      </c>
      <c r="D2651" s="41" t="s">
        <v>1772</v>
      </c>
      <c r="E2651" s="44" t="s">
        <v>2005</v>
      </c>
      <c r="F2651" s="18" t="s">
        <v>7</v>
      </c>
      <c r="G2651" s="16">
        <v>0.81390000000000007</v>
      </c>
      <c r="H2651" s="36">
        <f>(Reference!B$12*List!$G2651)+Reference!B$13</f>
        <v>818.82116162184775</v>
      </c>
      <c r="I2651" s="36">
        <f>(Reference!C$12*List!$G2651)+Reference!C$13</f>
        <v>1221.8653547142953</v>
      </c>
      <c r="J2651" s="36">
        <f>(Reference!D$12*List!$G2651)+Reference!D$13</f>
        <v>1462.4089712814061</v>
      </c>
      <c r="K2651" s="36">
        <f>(Reference!E$12*List!$G2651)+Reference!E$13</f>
        <v>1808.7917791380453</v>
      </c>
      <c r="L2651" s="36">
        <f>(Reference!F$12*List!$G2651)+Reference!F$13</f>
        <v>1884.1621123290734</v>
      </c>
      <c r="M2651" s="36">
        <f>(Reference!G$12*List!$G2651)+Reference!G$13</f>
        <v>2133.7929321887191</v>
      </c>
      <c r="N2651" s="36">
        <f>(Reference!H$12*List!$G2651)+Reference!H$13</f>
        <v>2215.0432204513872</v>
      </c>
      <c r="O2651" s="36">
        <f>(Reference!I$12*List!$G2651)+Reference!I$13</f>
        <v>2302.1734637856962</v>
      </c>
      <c r="P2651" s="36">
        <f>(Reference!J$12*List!$G2651)+Reference!J$13</f>
        <v>2665.1270541169588</v>
      </c>
      <c r="Q2651" s="36">
        <f>(Reference!K$12*List!$G2651)+Reference!K$13</f>
        <v>2749.5845906005225</v>
      </c>
      <c r="R2651" s="36">
        <f>(Reference!L$12*List!$G2651)+Reference!L$13</f>
        <v>2966.6083868810711</v>
      </c>
      <c r="S2651" s="36">
        <f>(Reference!M$12*List!$G2651)+Reference!M$13</f>
        <v>3544.4476080122854</v>
      </c>
      <c r="T2651" s="36">
        <f>(Reference!N$12*List!$G2651)+Reference!N$13</f>
        <v>14297.81635130243</v>
      </c>
      <c r="U2651" s="12">
        <f>(Reference!O$12*List!$G2651)+Reference!O$13</f>
        <v>531.43033937486678</v>
      </c>
      <c r="V2651" s="12">
        <f>(Reference!P$12*List!$G2651)+Reference!P$13</f>
        <v>748.8336600282214</v>
      </c>
      <c r="W2651" s="12">
        <f>(Reference!Q$12*List!$G2651)+Reference!Q$13</f>
        <v>374.4168300141107</v>
      </c>
      <c r="X2651" s="54"/>
      <c r="Y2651" s="1" t="str">
        <f t="shared" si="83"/>
        <v>Borden County, Texas</v>
      </c>
      <c r="Z2651" s="41" t="s">
        <v>1772</v>
      </c>
      <c r="AA2651" s="40" t="s">
        <v>2225</v>
      </c>
      <c r="AB2651" s="44" t="s">
        <v>2005</v>
      </c>
      <c r="AC2651" s="63"/>
      <c r="AD2651" s="57">
        <f t="shared" si="82"/>
        <v>0.81390000000000007</v>
      </c>
    </row>
    <row r="2652" spans="1:30" x14ac:dyDescent="0.3">
      <c r="A2652" s="47">
        <v>45160</v>
      </c>
      <c r="B2652" s="19">
        <v>99945</v>
      </c>
      <c r="C2652" s="49" t="s">
        <v>2563</v>
      </c>
      <c r="D2652" s="41" t="s">
        <v>1773</v>
      </c>
      <c r="E2652" s="44" t="s">
        <v>2005</v>
      </c>
      <c r="F2652" s="18" t="s">
        <v>7</v>
      </c>
      <c r="G2652" s="16">
        <v>0.81390000000000007</v>
      </c>
      <c r="H2652" s="36">
        <f>(Reference!B$12*List!$G2652)+Reference!B$13</f>
        <v>818.82116162184775</v>
      </c>
      <c r="I2652" s="36">
        <f>(Reference!C$12*List!$G2652)+Reference!C$13</f>
        <v>1221.8653547142953</v>
      </c>
      <c r="J2652" s="36">
        <f>(Reference!D$12*List!$G2652)+Reference!D$13</f>
        <v>1462.4089712814061</v>
      </c>
      <c r="K2652" s="36">
        <f>(Reference!E$12*List!$G2652)+Reference!E$13</f>
        <v>1808.7917791380453</v>
      </c>
      <c r="L2652" s="36">
        <f>(Reference!F$12*List!$G2652)+Reference!F$13</f>
        <v>1884.1621123290734</v>
      </c>
      <c r="M2652" s="36">
        <f>(Reference!G$12*List!$G2652)+Reference!G$13</f>
        <v>2133.7929321887191</v>
      </c>
      <c r="N2652" s="36">
        <f>(Reference!H$12*List!$G2652)+Reference!H$13</f>
        <v>2215.0432204513872</v>
      </c>
      <c r="O2652" s="36">
        <f>(Reference!I$12*List!$G2652)+Reference!I$13</f>
        <v>2302.1734637856962</v>
      </c>
      <c r="P2652" s="36">
        <f>(Reference!J$12*List!$G2652)+Reference!J$13</f>
        <v>2665.1270541169588</v>
      </c>
      <c r="Q2652" s="36">
        <f>(Reference!K$12*List!$G2652)+Reference!K$13</f>
        <v>2749.5845906005225</v>
      </c>
      <c r="R2652" s="36">
        <f>(Reference!L$12*List!$G2652)+Reference!L$13</f>
        <v>2966.6083868810711</v>
      </c>
      <c r="S2652" s="36">
        <f>(Reference!M$12*List!$G2652)+Reference!M$13</f>
        <v>3544.4476080122854</v>
      </c>
      <c r="T2652" s="36">
        <f>(Reference!N$12*List!$G2652)+Reference!N$13</f>
        <v>14297.81635130243</v>
      </c>
      <c r="U2652" s="12">
        <f>(Reference!O$12*List!$G2652)+Reference!O$13</f>
        <v>531.43033937486678</v>
      </c>
      <c r="V2652" s="12">
        <f>(Reference!P$12*List!$G2652)+Reference!P$13</f>
        <v>748.8336600282214</v>
      </c>
      <c r="W2652" s="12">
        <f>(Reference!Q$12*List!$G2652)+Reference!Q$13</f>
        <v>374.4168300141107</v>
      </c>
      <c r="X2652" s="54"/>
      <c r="Y2652" s="1" t="str">
        <f t="shared" si="83"/>
        <v>Bosque County, Texas</v>
      </c>
      <c r="Z2652" s="41" t="s">
        <v>1773</v>
      </c>
      <c r="AA2652" s="40" t="s">
        <v>2225</v>
      </c>
      <c r="AB2652" s="44" t="s">
        <v>2005</v>
      </c>
      <c r="AC2652" s="63"/>
      <c r="AD2652" s="57">
        <f t="shared" si="82"/>
        <v>0.81390000000000007</v>
      </c>
    </row>
    <row r="2653" spans="1:30" x14ac:dyDescent="0.3">
      <c r="A2653" s="47">
        <v>45170</v>
      </c>
      <c r="B2653" s="28">
        <v>45500</v>
      </c>
      <c r="C2653" s="49" t="s">
        <v>2261</v>
      </c>
      <c r="D2653" s="40" t="s">
        <v>710</v>
      </c>
      <c r="E2653" s="43" t="s">
        <v>2005</v>
      </c>
      <c r="F2653" s="18" t="s">
        <v>6</v>
      </c>
      <c r="G2653" s="10">
        <v>0.89159999999999995</v>
      </c>
      <c r="H2653" s="36">
        <f>(Reference!B$12*List!$G2653)+Reference!B$13</f>
        <v>877.33971628482152</v>
      </c>
      <c r="I2653" s="36">
        <f>(Reference!C$12*List!$G2653)+Reference!C$13</f>
        <v>1309.1882011451548</v>
      </c>
      <c r="J2653" s="36">
        <f>(Reference!D$12*List!$G2653)+Reference!D$13</f>
        <v>1566.9227080246637</v>
      </c>
      <c r="K2653" s="36">
        <f>(Reference!E$12*List!$G2653)+Reference!E$13</f>
        <v>1938.0603979311568</v>
      </c>
      <c r="L2653" s="36">
        <f>(Reference!F$12*List!$G2653)+Reference!F$13</f>
        <v>2018.8172100867364</v>
      </c>
      <c r="M2653" s="36">
        <f>(Reference!G$12*List!$G2653)+Reference!G$13</f>
        <v>2286.2883538928045</v>
      </c>
      <c r="N2653" s="36">
        <f>(Reference!H$12*List!$G2653)+Reference!H$13</f>
        <v>2373.3453428832163</v>
      </c>
      <c r="O2653" s="36">
        <f>(Reference!I$12*List!$G2653)+Reference!I$13</f>
        <v>2466.7025087084603</v>
      </c>
      <c r="P2653" s="36">
        <f>(Reference!J$12*List!$G2653)+Reference!J$13</f>
        <v>2855.5952424222091</v>
      </c>
      <c r="Q2653" s="36">
        <f>(Reference!K$12*List!$G2653)+Reference!K$13</f>
        <v>2946.0886915043484</v>
      </c>
      <c r="R2653" s="36">
        <f>(Reference!L$12*List!$G2653)+Reference!L$13</f>
        <v>3178.6224910445271</v>
      </c>
      <c r="S2653" s="36">
        <f>(Reference!M$12*List!$G2653)+Reference!M$13</f>
        <v>3797.7580509039699</v>
      </c>
      <c r="T2653" s="36">
        <f>(Reference!N$12*List!$G2653)+Reference!N$13</f>
        <v>15319.63599511527</v>
      </c>
      <c r="U2653" s="12">
        <f>(Reference!O$12*List!$G2653)+Reference!O$13</f>
        <v>569.40998233215635</v>
      </c>
      <c r="V2653" s="12">
        <f>(Reference!P$12*List!$G2653)+Reference!P$13</f>
        <v>802.35042964985678</v>
      </c>
      <c r="W2653" s="12">
        <f>(Reference!Q$12*List!$G2653)+Reference!Q$13</f>
        <v>401.17521482492839</v>
      </c>
      <c r="X2653" s="54"/>
      <c r="Y2653" s="1" t="str">
        <f t="shared" si="83"/>
        <v>Bowie County, Texas</v>
      </c>
      <c r="Z2653" s="40" t="s">
        <v>710</v>
      </c>
      <c r="AA2653" s="40" t="s">
        <v>2225</v>
      </c>
      <c r="AB2653" s="43" t="s">
        <v>2005</v>
      </c>
      <c r="AC2653" s="62"/>
      <c r="AD2653" s="57">
        <f t="shared" si="82"/>
        <v>0.89159999999999995</v>
      </c>
    </row>
    <row r="2654" spans="1:30" x14ac:dyDescent="0.3">
      <c r="A2654" s="47">
        <v>45180</v>
      </c>
      <c r="B2654" s="28">
        <v>26420</v>
      </c>
      <c r="C2654" s="49" t="s">
        <v>2568</v>
      </c>
      <c r="D2654" s="40" t="s">
        <v>711</v>
      </c>
      <c r="E2654" s="43" t="s">
        <v>2005</v>
      </c>
      <c r="F2654" s="18" t="s">
        <v>6</v>
      </c>
      <c r="G2654" s="10">
        <v>0.98119999999999996</v>
      </c>
      <c r="H2654" s="36">
        <f>(Reference!B$12*List!$G2654)+Reference!B$13</f>
        <v>944.8205721123951</v>
      </c>
      <c r="I2654" s="36">
        <f>(Reference!C$12*List!$G2654)+Reference!C$13</f>
        <v>1409.8848168492091</v>
      </c>
      <c r="J2654" s="36">
        <f>(Reference!D$12*List!$G2654)+Reference!D$13</f>
        <v>1687.4430530979703</v>
      </c>
      <c r="K2654" s="36">
        <f>(Reference!E$12*List!$G2654)+Reference!E$13</f>
        <v>2087.126913296187</v>
      </c>
      <c r="L2654" s="36">
        <f>(Reference!F$12*List!$G2654)+Reference!F$13</f>
        <v>2174.0951606541321</v>
      </c>
      <c r="M2654" s="36">
        <f>(Reference!G$12*List!$G2654)+Reference!G$13</f>
        <v>2462.138930272291</v>
      </c>
      <c r="N2654" s="36">
        <f>(Reference!H$12*List!$G2654)+Reference!H$13</f>
        <v>2555.8919345163167</v>
      </c>
      <c r="O2654" s="36">
        <f>(Reference!I$12*List!$G2654)+Reference!I$13</f>
        <v>2656.4296956464232</v>
      </c>
      <c r="P2654" s="36">
        <f>(Reference!J$12*List!$G2654)+Reference!J$13</f>
        <v>3075.2342343417772</v>
      </c>
      <c r="Q2654" s="36">
        <f>(Reference!K$12*List!$G2654)+Reference!K$13</f>
        <v>3172.6880150691204</v>
      </c>
      <c r="R2654" s="36">
        <f>(Reference!L$12*List!$G2654)+Reference!L$13</f>
        <v>3423.107223773558</v>
      </c>
      <c r="S2654" s="36">
        <f>(Reference!M$12*List!$G2654)+Reference!M$13</f>
        <v>4089.8637868511382</v>
      </c>
      <c r="T2654" s="36">
        <f>(Reference!N$12*List!$G2654)+Reference!N$13</f>
        <v>16497.95053933188</v>
      </c>
      <c r="U2654" s="12">
        <f>(Reference!O$12*List!$G2654)+Reference!O$13</f>
        <v>613.20632736398579</v>
      </c>
      <c r="V2654" s="12">
        <f>(Reference!P$12*List!$G2654)+Reference!P$13</f>
        <v>864.06346128561654</v>
      </c>
      <c r="W2654" s="12">
        <f>(Reference!Q$12*List!$G2654)+Reference!Q$13</f>
        <v>432.03173064280827</v>
      </c>
      <c r="X2654" s="54"/>
      <c r="Y2654" s="1" t="str">
        <f t="shared" si="83"/>
        <v>Brazoria County, Texas</v>
      </c>
      <c r="Z2654" s="40" t="s">
        <v>711</v>
      </c>
      <c r="AA2654" s="40" t="s">
        <v>2225</v>
      </c>
      <c r="AB2654" s="43" t="s">
        <v>2005</v>
      </c>
      <c r="AC2654" s="62"/>
      <c r="AD2654" s="57">
        <f t="shared" si="82"/>
        <v>0.98119999999999996</v>
      </c>
    </row>
    <row r="2655" spans="1:30" x14ac:dyDescent="0.3">
      <c r="A2655" s="47">
        <v>45190</v>
      </c>
      <c r="B2655" s="28">
        <v>17780</v>
      </c>
      <c r="C2655" s="49" t="s">
        <v>2571</v>
      </c>
      <c r="D2655" s="40" t="s">
        <v>712</v>
      </c>
      <c r="E2655" s="43" t="s">
        <v>2005</v>
      </c>
      <c r="F2655" s="18" t="s">
        <v>6</v>
      </c>
      <c r="G2655" s="10">
        <v>0.85319999999999996</v>
      </c>
      <c r="H2655" s="36">
        <f>(Reference!B$12*List!$G2655)+Reference!B$13</f>
        <v>848.41934950157577</v>
      </c>
      <c r="I2655" s="36">
        <f>(Reference!C$12*List!$G2655)+Reference!C$13</f>
        <v>1266.0325087005601</v>
      </c>
      <c r="J2655" s="36">
        <f>(Reference!D$12*List!$G2655)+Reference!D$13</f>
        <v>1515.2711315646754</v>
      </c>
      <c r="K2655" s="36">
        <f>(Reference!E$12*List!$G2655)+Reference!E$13</f>
        <v>1874.1747484890013</v>
      </c>
      <c r="L2655" s="36">
        <f>(Reference!F$12*List!$G2655)+Reference!F$13</f>
        <v>1952.2695169864242</v>
      </c>
      <c r="M2655" s="36">
        <f>(Reference!G$12*List!$G2655)+Reference!G$13</f>
        <v>2210.923821158739</v>
      </c>
      <c r="N2655" s="36">
        <f>(Reference!H$12*List!$G2655)+Reference!H$13</f>
        <v>2295.1110893261734</v>
      </c>
      <c r="O2655" s="36">
        <f>(Reference!I$12*List!$G2655)+Reference!I$13</f>
        <v>2385.3908571636193</v>
      </c>
      <c r="P2655" s="36">
        <f>(Reference!J$12*List!$G2655)+Reference!J$13</f>
        <v>2761.4642458852513</v>
      </c>
      <c r="Q2655" s="36">
        <f>(Reference!K$12*List!$G2655)+Reference!K$13</f>
        <v>2848.9746956908739</v>
      </c>
      <c r="R2655" s="36">
        <f>(Reference!L$12*List!$G2655)+Reference!L$13</f>
        <v>3073.8433198749426</v>
      </c>
      <c r="S2655" s="36">
        <f>(Reference!M$12*List!$G2655)+Reference!M$13</f>
        <v>3672.5698783551838</v>
      </c>
      <c r="T2655" s="36">
        <f>(Reference!N$12*List!$G2655)+Reference!N$13</f>
        <v>14814.644047593865</v>
      </c>
      <c r="U2655" s="12">
        <f>(Reference!O$12*List!$G2655)+Reference!O$13</f>
        <v>550.64012017565801</v>
      </c>
      <c r="V2655" s="12">
        <f>(Reference!P$12*List!$G2655)+Reference!P$13</f>
        <v>775.90198752024548</v>
      </c>
      <c r="W2655" s="12">
        <f>(Reference!Q$12*List!$G2655)+Reference!Q$13</f>
        <v>387.95099376012274</v>
      </c>
      <c r="X2655" s="54"/>
      <c r="Y2655" s="1" t="str">
        <f t="shared" si="83"/>
        <v>Brazos County, Texas</v>
      </c>
      <c r="Z2655" s="40" t="s">
        <v>712</v>
      </c>
      <c r="AA2655" s="40" t="s">
        <v>2225</v>
      </c>
      <c r="AB2655" s="43" t="s">
        <v>2005</v>
      </c>
      <c r="AC2655" s="62"/>
      <c r="AD2655" s="57">
        <f t="shared" si="82"/>
        <v>0.85319999999999996</v>
      </c>
    </row>
    <row r="2656" spans="1:30" x14ac:dyDescent="0.3">
      <c r="A2656" s="47">
        <v>45200</v>
      </c>
      <c r="B2656" s="19">
        <v>99945</v>
      </c>
      <c r="C2656" s="49" t="s">
        <v>2563</v>
      </c>
      <c r="D2656" s="41" t="s">
        <v>1774</v>
      </c>
      <c r="E2656" s="44" t="s">
        <v>2005</v>
      </c>
      <c r="F2656" s="18" t="s">
        <v>7</v>
      </c>
      <c r="G2656" s="16">
        <v>0.81390000000000007</v>
      </c>
      <c r="H2656" s="36">
        <f>(Reference!B$12*List!$G2656)+Reference!B$13</f>
        <v>818.82116162184775</v>
      </c>
      <c r="I2656" s="36">
        <f>(Reference!C$12*List!$G2656)+Reference!C$13</f>
        <v>1221.8653547142953</v>
      </c>
      <c r="J2656" s="36">
        <f>(Reference!D$12*List!$G2656)+Reference!D$13</f>
        <v>1462.4089712814061</v>
      </c>
      <c r="K2656" s="36">
        <f>(Reference!E$12*List!$G2656)+Reference!E$13</f>
        <v>1808.7917791380453</v>
      </c>
      <c r="L2656" s="36">
        <f>(Reference!F$12*List!$G2656)+Reference!F$13</f>
        <v>1884.1621123290734</v>
      </c>
      <c r="M2656" s="36">
        <f>(Reference!G$12*List!$G2656)+Reference!G$13</f>
        <v>2133.7929321887191</v>
      </c>
      <c r="N2656" s="36">
        <f>(Reference!H$12*List!$G2656)+Reference!H$13</f>
        <v>2215.0432204513872</v>
      </c>
      <c r="O2656" s="36">
        <f>(Reference!I$12*List!$G2656)+Reference!I$13</f>
        <v>2302.1734637856962</v>
      </c>
      <c r="P2656" s="36">
        <f>(Reference!J$12*List!$G2656)+Reference!J$13</f>
        <v>2665.1270541169588</v>
      </c>
      <c r="Q2656" s="36">
        <f>(Reference!K$12*List!$G2656)+Reference!K$13</f>
        <v>2749.5845906005225</v>
      </c>
      <c r="R2656" s="36">
        <f>(Reference!L$12*List!$G2656)+Reference!L$13</f>
        <v>2966.6083868810711</v>
      </c>
      <c r="S2656" s="36">
        <f>(Reference!M$12*List!$G2656)+Reference!M$13</f>
        <v>3544.4476080122854</v>
      </c>
      <c r="T2656" s="36">
        <f>(Reference!N$12*List!$G2656)+Reference!N$13</f>
        <v>14297.81635130243</v>
      </c>
      <c r="U2656" s="12">
        <f>(Reference!O$12*List!$G2656)+Reference!O$13</f>
        <v>531.43033937486678</v>
      </c>
      <c r="V2656" s="12">
        <f>(Reference!P$12*List!$G2656)+Reference!P$13</f>
        <v>748.8336600282214</v>
      </c>
      <c r="W2656" s="12">
        <f>(Reference!Q$12*List!$G2656)+Reference!Q$13</f>
        <v>374.4168300141107</v>
      </c>
      <c r="X2656" s="54"/>
      <c r="Y2656" s="1" t="str">
        <f t="shared" si="83"/>
        <v>Brewster County, Texas</v>
      </c>
      <c r="Z2656" s="41" t="s">
        <v>1774</v>
      </c>
      <c r="AA2656" s="40" t="s">
        <v>2225</v>
      </c>
      <c r="AB2656" s="44" t="s">
        <v>2005</v>
      </c>
      <c r="AC2656" s="63"/>
      <c r="AD2656" s="57">
        <f t="shared" si="82"/>
        <v>0.81390000000000007</v>
      </c>
    </row>
    <row r="2657" spans="1:30" x14ac:dyDescent="0.3">
      <c r="A2657" s="47">
        <v>45201</v>
      </c>
      <c r="B2657" s="19">
        <v>99945</v>
      </c>
      <c r="C2657" s="49" t="s">
        <v>2563</v>
      </c>
      <c r="D2657" s="41" t="s">
        <v>1775</v>
      </c>
      <c r="E2657" s="44" t="s">
        <v>2005</v>
      </c>
      <c r="F2657" s="18" t="s">
        <v>7</v>
      </c>
      <c r="G2657" s="16">
        <v>0.81390000000000007</v>
      </c>
      <c r="H2657" s="36">
        <f>(Reference!B$12*List!$G2657)+Reference!B$13</f>
        <v>818.82116162184775</v>
      </c>
      <c r="I2657" s="36">
        <f>(Reference!C$12*List!$G2657)+Reference!C$13</f>
        <v>1221.8653547142953</v>
      </c>
      <c r="J2657" s="36">
        <f>(Reference!D$12*List!$G2657)+Reference!D$13</f>
        <v>1462.4089712814061</v>
      </c>
      <c r="K2657" s="36">
        <f>(Reference!E$12*List!$G2657)+Reference!E$13</f>
        <v>1808.7917791380453</v>
      </c>
      <c r="L2657" s="36">
        <f>(Reference!F$12*List!$G2657)+Reference!F$13</f>
        <v>1884.1621123290734</v>
      </c>
      <c r="M2657" s="36">
        <f>(Reference!G$12*List!$G2657)+Reference!G$13</f>
        <v>2133.7929321887191</v>
      </c>
      <c r="N2657" s="36">
        <f>(Reference!H$12*List!$G2657)+Reference!H$13</f>
        <v>2215.0432204513872</v>
      </c>
      <c r="O2657" s="36">
        <f>(Reference!I$12*List!$G2657)+Reference!I$13</f>
        <v>2302.1734637856962</v>
      </c>
      <c r="P2657" s="36">
        <f>(Reference!J$12*List!$G2657)+Reference!J$13</f>
        <v>2665.1270541169588</v>
      </c>
      <c r="Q2657" s="36">
        <f>(Reference!K$12*List!$G2657)+Reference!K$13</f>
        <v>2749.5845906005225</v>
      </c>
      <c r="R2657" s="36">
        <f>(Reference!L$12*List!$G2657)+Reference!L$13</f>
        <v>2966.6083868810711</v>
      </c>
      <c r="S2657" s="36">
        <f>(Reference!M$12*List!$G2657)+Reference!M$13</f>
        <v>3544.4476080122854</v>
      </c>
      <c r="T2657" s="36">
        <f>(Reference!N$12*List!$G2657)+Reference!N$13</f>
        <v>14297.81635130243</v>
      </c>
      <c r="U2657" s="12">
        <f>(Reference!O$12*List!$G2657)+Reference!O$13</f>
        <v>531.43033937486678</v>
      </c>
      <c r="V2657" s="12">
        <f>(Reference!P$12*List!$G2657)+Reference!P$13</f>
        <v>748.8336600282214</v>
      </c>
      <c r="W2657" s="12">
        <f>(Reference!Q$12*List!$G2657)+Reference!Q$13</f>
        <v>374.4168300141107</v>
      </c>
      <c r="X2657" s="54"/>
      <c r="Y2657" s="1" t="str">
        <f t="shared" si="83"/>
        <v>Briscoe County, Texas</v>
      </c>
      <c r="Z2657" s="41" t="s">
        <v>1775</v>
      </c>
      <c r="AA2657" s="40" t="s">
        <v>2225</v>
      </c>
      <c r="AB2657" s="44" t="s">
        <v>2005</v>
      </c>
      <c r="AC2657" s="63"/>
      <c r="AD2657" s="57">
        <f t="shared" si="82"/>
        <v>0.81390000000000007</v>
      </c>
    </row>
    <row r="2658" spans="1:30" x14ac:dyDescent="0.3">
      <c r="A2658" s="47">
        <v>45210</v>
      </c>
      <c r="B2658" s="19">
        <v>99945</v>
      </c>
      <c r="C2658" s="49" t="s">
        <v>2563</v>
      </c>
      <c r="D2658" s="41" t="s">
        <v>168</v>
      </c>
      <c r="E2658" s="44" t="s">
        <v>2005</v>
      </c>
      <c r="F2658" s="18" t="s">
        <v>7</v>
      </c>
      <c r="G2658" s="16">
        <v>0.81390000000000007</v>
      </c>
      <c r="H2658" s="36">
        <f>(Reference!B$12*List!$G2658)+Reference!B$13</f>
        <v>818.82116162184775</v>
      </c>
      <c r="I2658" s="36">
        <f>(Reference!C$12*List!$G2658)+Reference!C$13</f>
        <v>1221.8653547142953</v>
      </c>
      <c r="J2658" s="36">
        <f>(Reference!D$12*List!$G2658)+Reference!D$13</f>
        <v>1462.4089712814061</v>
      </c>
      <c r="K2658" s="36">
        <f>(Reference!E$12*List!$G2658)+Reference!E$13</f>
        <v>1808.7917791380453</v>
      </c>
      <c r="L2658" s="36">
        <f>(Reference!F$12*List!$G2658)+Reference!F$13</f>
        <v>1884.1621123290734</v>
      </c>
      <c r="M2658" s="36">
        <f>(Reference!G$12*List!$G2658)+Reference!G$13</f>
        <v>2133.7929321887191</v>
      </c>
      <c r="N2658" s="36">
        <f>(Reference!H$12*List!$G2658)+Reference!H$13</f>
        <v>2215.0432204513872</v>
      </c>
      <c r="O2658" s="36">
        <f>(Reference!I$12*List!$G2658)+Reference!I$13</f>
        <v>2302.1734637856962</v>
      </c>
      <c r="P2658" s="36">
        <f>(Reference!J$12*List!$G2658)+Reference!J$13</f>
        <v>2665.1270541169588</v>
      </c>
      <c r="Q2658" s="36">
        <f>(Reference!K$12*List!$G2658)+Reference!K$13</f>
        <v>2749.5845906005225</v>
      </c>
      <c r="R2658" s="36">
        <f>(Reference!L$12*List!$G2658)+Reference!L$13</f>
        <v>2966.6083868810711</v>
      </c>
      <c r="S2658" s="36">
        <f>(Reference!M$12*List!$G2658)+Reference!M$13</f>
        <v>3544.4476080122854</v>
      </c>
      <c r="T2658" s="36">
        <f>(Reference!N$12*List!$G2658)+Reference!N$13</f>
        <v>14297.81635130243</v>
      </c>
      <c r="U2658" s="12">
        <f>(Reference!O$12*List!$G2658)+Reference!O$13</f>
        <v>531.43033937486678</v>
      </c>
      <c r="V2658" s="12">
        <f>(Reference!P$12*List!$G2658)+Reference!P$13</f>
        <v>748.8336600282214</v>
      </c>
      <c r="W2658" s="12">
        <f>(Reference!Q$12*List!$G2658)+Reference!Q$13</f>
        <v>374.4168300141107</v>
      </c>
      <c r="X2658" s="54"/>
      <c r="Y2658" s="1" t="str">
        <f t="shared" si="83"/>
        <v>Brooks County, Texas</v>
      </c>
      <c r="Z2658" s="41" t="s">
        <v>168</v>
      </c>
      <c r="AA2658" s="40" t="s">
        <v>2225</v>
      </c>
      <c r="AB2658" s="44" t="s">
        <v>2005</v>
      </c>
      <c r="AC2658" s="63"/>
      <c r="AD2658" s="57">
        <f t="shared" si="82"/>
        <v>0.81390000000000007</v>
      </c>
    </row>
    <row r="2659" spans="1:30" x14ac:dyDescent="0.3">
      <c r="A2659" s="47">
        <v>45220</v>
      </c>
      <c r="B2659" s="19">
        <v>99945</v>
      </c>
      <c r="C2659" s="49" t="s">
        <v>2563</v>
      </c>
      <c r="D2659" s="41" t="s">
        <v>267</v>
      </c>
      <c r="E2659" s="44" t="s">
        <v>2005</v>
      </c>
      <c r="F2659" s="18" t="s">
        <v>7</v>
      </c>
      <c r="G2659" s="16">
        <v>0.81390000000000007</v>
      </c>
      <c r="H2659" s="36">
        <f>(Reference!B$12*List!$G2659)+Reference!B$13</f>
        <v>818.82116162184775</v>
      </c>
      <c r="I2659" s="36">
        <f>(Reference!C$12*List!$G2659)+Reference!C$13</f>
        <v>1221.8653547142953</v>
      </c>
      <c r="J2659" s="36">
        <f>(Reference!D$12*List!$G2659)+Reference!D$13</f>
        <v>1462.4089712814061</v>
      </c>
      <c r="K2659" s="36">
        <f>(Reference!E$12*List!$G2659)+Reference!E$13</f>
        <v>1808.7917791380453</v>
      </c>
      <c r="L2659" s="36">
        <f>(Reference!F$12*List!$G2659)+Reference!F$13</f>
        <v>1884.1621123290734</v>
      </c>
      <c r="M2659" s="36">
        <f>(Reference!G$12*List!$G2659)+Reference!G$13</f>
        <v>2133.7929321887191</v>
      </c>
      <c r="N2659" s="36">
        <f>(Reference!H$12*List!$G2659)+Reference!H$13</f>
        <v>2215.0432204513872</v>
      </c>
      <c r="O2659" s="36">
        <f>(Reference!I$12*List!$G2659)+Reference!I$13</f>
        <v>2302.1734637856962</v>
      </c>
      <c r="P2659" s="36">
        <f>(Reference!J$12*List!$G2659)+Reference!J$13</f>
        <v>2665.1270541169588</v>
      </c>
      <c r="Q2659" s="36">
        <f>(Reference!K$12*List!$G2659)+Reference!K$13</f>
        <v>2749.5845906005225</v>
      </c>
      <c r="R2659" s="36">
        <f>(Reference!L$12*List!$G2659)+Reference!L$13</f>
        <v>2966.6083868810711</v>
      </c>
      <c r="S2659" s="36">
        <f>(Reference!M$12*List!$G2659)+Reference!M$13</f>
        <v>3544.4476080122854</v>
      </c>
      <c r="T2659" s="36">
        <f>(Reference!N$12*List!$G2659)+Reference!N$13</f>
        <v>14297.81635130243</v>
      </c>
      <c r="U2659" s="12">
        <f>(Reference!O$12*List!$G2659)+Reference!O$13</f>
        <v>531.43033937486678</v>
      </c>
      <c r="V2659" s="12">
        <f>(Reference!P$12*List!$G2659)+Reference!P$13</f>
        <v>748.8336600282214</v>
      </c>
      <c r="W2659" s="12">
        <f>(Reference!Q$12*List!$G2659)+Reference!Q$13</f>
        <v>374.4168300141107</v>
      </c>
      <c r="X2659" s="54"/>
      <c r="Y2659" s="1" t="str">
        <f t="shared" si="83"/>
        <v>Brown County, Texas</v>
      </c>
      <c r="Z2659" s="41" t="s">
        <v>267</v>
      </c>
      <c r="AA2659" s="40" t="s">
        <v>2225</v>
      </c>
      <c r="AB2659" s="44" t="s">
        <v>2005</v>
      </c>
      <c r="AC2659" s="63"/>
      <c r="AD2659" s="57">
        <f t="shared" si="82"/>
        <v>0.81390000000000007</v>
      </c>
    </row>
    <row r="2660" spans="1:30" x14ac:dyDescent="0.3">
      <c r="A2660" s="47">
        <v>45221</v>
      </c>
      <c r="B2660" s="28">
        <v>17780</v>
      </c>
      <c r="C2660" s="49" t="s">
        <v>2571</v>
      </c>
      <c r="D2660" s="40" t="s">
        <v>713</v>
      </c>
      <c r="E2660" s="43" t="s">
        <v>2005</v>
      </c>
      <c r="F2660" s="18" t="s">
        <v>6</v>
      </c>
      <c r="G2660" s="10">
        <v>0.85319999999999996</v>
      </c>
      <c r="H2660" s="36">
        <f>(Reference!B$12*List!$G2660)+Reference!B$13</f>
        <v>848.41934950157577</v>
      </c>
      <c r="I2660" s="36">
        <f>(Reference!C$12*List!$G2660)+Reference!C$13</f>
        <v>1266.0325087005601</v>
      </c>
      <c r="J2660" s="36">
        <f>(Reference!D$12*List!$G2660)+Reference!D$13</f>
        <v>1515.2711315646754</v>
      </c>
      <c r="K2660" s="36">
        <f>(Reference!E$12*List!$G2660)+Reference!E$13</f>
        <v>1874.1747484890013</v>
      </c>
      <c r="L2660" s="36">
        <f>(Reference!F$12*List!$G2660)+Reference!F$13</f>
        <v>1952.2695169864242</v>
      </c>
      <c r="M2660" s="36">
        <f>(Reference!G$12*List!$G2660)+Reference!G$13</f>
        <v>2210.923821158739</v>
      </c>
      <c r="N2660" s="36">
        <f>(Reference!H$12*List!$G2660)+Reference!H$13</f>
        <v>2295.1110893261734</v>
      </c>
      <c r="O2660" s="36">
        <f>(Reference!I$12*List!$G2660)+Reference!I$13</f>
        <v>2385.3908571636193</v>
      </c>
      <c r="P2660" s="36">
        <f>(Reference!J$12*List!$G2660)+Reference!J$13</f>
        <v>2761.4642458852513</v>
      </c>
      <c r="Q2660" s="36">
        <f>(Reference!K$12*List!$G2660)+Reference!K$13</f>
        <v>2848.9746956908739</v>
      </c>
      <c r="R2660" s="36">
        <f>(Reference!L$12*List!$G2660)+Reference!L$13</f>
        <v>3073.8433198749426</v>
      </c>
      <c r="S2660" s="36">
        <f>(Reference!M$12*List!$G2660)+Reference!M$13</f>
        <v>3672.5698783551838</v>
      </c>
      <c r="T2660" s="36">
        <f>(Reference!N$12*List!$G2660)+Reference!N$13</f>
        <v>14814.644047593865</v>
      </c>
      <c r="U2660" s="12">
        <f>(Reference!O$12*List!$G2660)+Reference!O$13</f>
        <v>550.64012017565801</v>
      </c>
      <c r="V2660" s="12">
        <f>(Reference!P$12*List!$G2660)+Reference!P$13</f>
        <v>775.90198752024548</v>
      </c>
      <c r="W2660" s="12">
        <f>(Reference!Q$12*List!$G2660)+Reference!Q$13</f>
        <v>387.95099376012274</v>
      </c>
      <c r="X2660" s="54"/>
      <c r="Y2660" s="1" t="str">
        <f t="shared" si="83"/>
        <v>Burleson County, Texas</v>
      </c>
      <c r="Z2660" s="40" t="s">
        <v>713</v>
      </c>
      <c r="AA2660" s="40" t="s">
        <v>2225</v>
      </c>
      <c r="AB2660" s="43" t="s">
        <v>2005</v>
      </c>
      <c r="AC2660" s="62"/>
      <c r="AD2660" s="57">
        <f t="shared" si="82"/>
        <v>0.85319999999999996</v>
      </c>
    </row>
    <row r="2661" spans="1:30" x14ac:dyDescent="0.3">
      <c r="A2661" s="47">
        <v>45222</v>
      </c>
      <c r="B2661" s="19">
        <v>99945</v>
      </c>
      <c r="C2661" s="49" t="s">
        <v>2563</v>
      </c>
      <c r="D2661" s="41" t="s">
        <v>1776</v>
      </c>
      <c r="E2661" s="44" t="s">
        <v>2005</v>
      </c>
      <c r="F2661" s="18" t="s">
        <v>7</v>
      </c>
      <c r="G2661" s="16">
        <v>0.81390000000000007</v>
      </c>
      <c r="H2661" s="36">
        <f>(Reference!B$12*List!$G2661)+Reference!B$13</f>
        <v>818.82116162184775</v>
      </c>
      <c r="I2661" s="36">
        <f>(Reference!C$12*List!$G2661)+Reference!C$13</f>
        <v>1221.8653547142953</v>
      </c>
      <c r="J2661" s="36">
        <f>(Reference!D$12*List!$G2661)+Reference!D$13</f>
        <v>1462.4089712814061</v>
      </c>
      <c r="K2661" s="36">
        <f>(Reference!E$12*List!$G2661)+Reference!E$13</f>
        <v>1808.7917791380453</v>
      </c>
      <c r="L2661" s="36">
        <f>(Reference!F$12*List!$G2661)+Reference!F$13</f>
        <v>1884.1621123290734</v>
      </c>
      <c r="M2661" s="36">
        <f>(Reference!G$12*List!$G2661)+Reference!G$13</f>
        <v>2133.7929321887191</v>
      </c>
      <c r="N2661" s="36">
        <f>(Reference!H$12*List!$G2661)+Reference!H$13</f>
        <v>2215.0432204513872</v>
      </c>
      <c r="O2661" s="36">
        <f>(Reference!I$12*List!$G2661)+Reference!I$13</f>
        <v>2302.1734637856962</v>
      </c>
      <c r="P2661" s="36">
        <f>(Reference!J$12*List!$G2661)+Reference!J$13</f>
        <v>2665.1270541169588</v>
      </c>
      <c r="Q2661" s="36">
        <f>(Reference!K$12*List!$G2661)+Reference!K$13</f>
        <v>2749.5845906005225</v>
      </c>
      <c r="R2661" s="36">
        <f>(Reference!L$12*List!$G2661)+Reference!L$13</f>
        <v>2966.6083868810711</v>
      </c>
      <c r="S2661" s="36">
        <f>(Reference!M$12*List!$G2661)+Reference!M$13</f>
        <v>3544.4476080122854</v>
      </c>
      <c r="T2661" s="36">
        <f>(Reference!N$12*List!$G2661)+Reference!N$13</f>
        <v>14297.81635130243</v>
      </c>
      <c r="U2661" s="12">
        <f>(Reference!O$12*List!$G2661)+Reference!O$13</f>
        <v>531.43033937486678</v>
      </c>
      <c r="V2661" s="12">
        <f>(Reference!P$12*List!$G2661)+Reference!P$13</f>
        <v>748.8336600282214</v>
      </c>
      <c r="W2661" s="12">
        <f>(Reference!Q$12*List!$G2661)+Reference!Q$13</f>
        <v>374.4168300141107</v>
      </c>
      <c r="X2661" s="54"/>
      <c r="Y2661" s="1" t="str">
        <f t="shared" si="83"/>
        <v>Burnet County, Texas</v>
      </c>
      <c r="Z2661" s="41" t="s">
        <v>1776</v>
      </c>
      <c r="AA2661" s="40" t="s">
        <v>2225</v>
      </c>
      <c r="AB2661" s="44" t="s">
        <v>2005</v>
      </c>
      <c r="AC2661" s="63"/>
      <c r="AD2661" s="57">
        <f t="shared" si="82"/>
        <v>0.81390000000000007</v>
      </c>
    </row>
    <row r="2662" spans="1:30" x14ac:dyDescent="0.3">
      <c r="A2662" s="47">
        <v>45223</v>
      </c>
      <c r="B2662" s="28">
        <v>12420</v>
      </c>
      <c r="C2662" s="49" t="s">
        <v>2569</v>
      </c>
      <c r="D2662" s="40" t="s">
        <v>441</v>
      </c>
      <c r="E2662" s="43" t="s">
        <v>2005</v>
      </c>
      <c r="F2662" s="18" t="s">
        <v>6</v>
      </c>
      <c r="G2662" s="10">
        <v>0.95530000000000004</v>
      </c>
      <c r="H2662" s="36">
        <f>(Reference!B$12*List!$G2662)+Reference!B$13</f>
        <v>925.31438722473717</v>
      </c>
      <c r="I2662" s="36">
        <f>(Reference!C$12*List!$G2662)+Reference!C$13</f>
        <v>1380.7772013722561</v>
      </c>
      <c r="J2662" s="36">
        <f>(Reference!D$12*List!$G2662)+Reference!D$13</f>
        <v>1652.6051408502176</v>
      </c>
      <c r="K2662" s="36">
        <f>(Reference!E$12*List!$G2662)+Reference!E$13</f>
        <v>2044.037373698483</v>
      </c>
      <c r="L2662" s="36">
        <f>(Reference!F$12*List!$G2662)+Reference!F$13</f>
        <v>2129.2101280682446</v>
      </c>
      <c r="M2662" s="36">
        <f>(Reference!G$12*List!$G2662)+Reference!G$13</f>
        <v>2411.3071230375958</v>
      </c>
      <c r="N2662" s="36">
        <f>(Reference!H$12*List!$G2662)+Reference!H$13</f>
        <v>2503.1245603723737</v>
      </c>
      <c r="O2662" s="36">
        <f>(Reference!I$12*List!$G2662)+Reference!I$13</f>
        <v>2601.5866806721688</v>
      </c>
      <c r="P2662" s="36">
        <f>(Reference!J$12*List!$G2662)+Reference!J$13</f>
        <v>3011.7448382400271</v>
      </c>
      <c r="Q2662" s="36">
        <f>(Reference!K$12*List!$G2662)+Reference!K$13</f>
        <v>3107.1866481011784</v>
      </c>
      <c r="R2662" s="36">
        <f>(Reference!L$12*List!$G2662)+Reference!L$13</f>
        <v>3352.4358557190726</v>
      </c>
      <c r="S2662" s="36">
        <f>(Reference!M$12*List!$G2662)+Reference!M$13</f>
        <v>4005.4269725539102</v>
      </c>
      <c r="T2662" s="36">
        <f>(Reference!N$12*List!$G2662)+Reference!N$13</f>
        <v>16157.343991394268</v>
      </c>
      <c r="U2662" s="12">
        <f>(Reference!O$12*List!$G2662)+Reference!O$13</f>
        <v>600.54644637822275</v>
      </c>
      <c r="V2662" s="12">
        <f>(Reference!P$12*List!$G2662)+Reference!P$13</f>
        <v>846.22453807840475</v>
      </c>
      <c r="W2662" s="12">
        <f>(Reference!Q$12*List!$G2662)+Reference!Q$13</f>
        <v>423.11226903920237</v>
      </c>
      <c r="X2662" s="54"/>
      <c r="Y2662" s="1" t="str">
        <f t="shared" si="83"/>
        <v>Caldwell County, Texas</v>
      </c>
      <c r="Z2662" s="40" t="s">
        <v>441</v>
      </c>
      <c r="AA2662" s="40" t="s">
        <v>2225</v>
      </c>
      <c r="AB2662" s="43" t="s">
        <v>2005</v>
      </c>
      <c r="AC2662" s="62"/>
      <c r="AD2662" s="57">
        <f t="shared" si="82"/>
        <v>0.95530000000000004</v>
      </c>
    </row>
    <row r="2663" spans="1:30" x14ac:dyDescent="0.3">
      <c r="A2663" s="47">
        <v>45224</v>
      </c>
      <c r="B2663" s="19">
        <v>99945</v>
      </c>
      <c r="C2663" s="49" t="s">
        <v>2563</v>
      </c>
      <c r="D2663" s="41" t="s">
        <v>16</v>
      </c>
      <c r="E2663" s="44" t="s">
        <v>2005</v>
      </c>
      <c r="F2663" s="18" t="s">
        <v>7</v>
      </c>
      <c r="G2663" s="16">
        <v>0.81390000000000007</v>
      </c>
      <c r="H2663" s="36">
        <f>(Reference!B$12*List!$G2663)+Reference!B$13</f>
        <v>818.82116162184775</v>
      </c>
      <c r="I2663" s="36">
        <f>(Reference!C$12*List!$G2663)+Reference!C$13</f>
        <v>1221.8653547142953</v>
      </c>
      <c r="J2663" s="36">
        <f>(Reference!D$12*List!$G2663)+Reference!D$13</f>
        <v>1462.4089712814061</v>
      </c>
      <c r="K2663" s="36">
        <f>(Reference!E$12*List!$G2663)+Reference!E$13</f>
        <v>1808.7917791380453</v>
      </c>
      <c r="L2663" s="36">
        <f>(Reference!F$12*List!$G2663)+Reference!F$13</f>
        <v>1884.1621123290734</v>
      </c>
      <c r="M2663" s="36">
        <f>(Reference!G$12*List!$G2663)+Reference!G$13</f>
        <v>2133.7929321887191</v>
      </c>
      <c r="N2663" s="36">
        <f>(Reference!H$12*List!$G2663)+Reference!H$13</f>
        <v>2215.0432204513872</v>
      </c>
      <c r="O2663" s="36">
        <f>(Reference!I$12*List!$G2663)+Reference!I$13</f>
        <v>2302.1734637856962</v>
      </c>
      <c r="P2663" s="36">
        <f>(Reference!J$12*List!$G2663)+Reference!J$13</f>
        <v>2665.1270541169588</v>
      </c>
      <c r="Q2663" s="36">
        <f>(Reference!K$12*List!$G2663)+Reference!K$13</f>
        <v>2749.5845906005225</v>
      </c>
      <c r="R2663" s="36">
        <f>(Reference!L$12*List!$G2663)+Reference!L$13</f>
        <v>2966.6083868810711</v>
      </c>
      <c r="S2663" s="36">
        <f>(Reference!M$12*List!$G2663)+Reference!M$13</f>
        <v>3544.4476080122854</v>
      </c>
      <c r="T2663" s="36">
        <f>(Reference!N$12*List!$G2663)+Reference!N$13</f>
        <v>14297.81635130243</v>
      </c>
      <c r="U2663" s="12">
        <f>(Reference!O$12*List!$G2663)+Reference!O$13</f>
        <v>531.43033937486678</v>
      </c>
      <c r="V2663" s="12">
        <f>(Reference!P$12*List!$G2663)+Reference!P$13</f>
        <v>748.8336600282214</v>
      </c>
      <c r="W2663" s="12">
        <f>(Reference!Q$12*List!$G2663)+Reference!Q$13</f>
        <v>374.4168300141107</v>
      </c>
      <c r="X2663" s="54"/>
      <c r="Y2663" s="1" t="str">
        <f t="shared" si="83"/>
        <v>Calhoun County, Texas</v>
      </c>
      <c r="Z2663" s="41" t="s">
        <v>16</v>
      </c>
      <c r="AA2663" s="40" t="s">
        <v>2225</v>
      </c>
      <c r="AB2663" s="44" t="s">
        <v>2005</v>
      </c>
      <c r="AC2663" s="63"/>
      <c r="AD2663" s="57">
        <f t="shared" si="82"/>
        <v>0.81390000000000007</v>
      </c>
    </row>
    <row r="2664" spans="1:30" x14ac:dyDescent="0.3">
      <c r="A2664" s="47">
        <v>45230</v>
      </c>
      <c r="B2664" s="28">
        <v>10180</v>
      </c>
      <c r="C2664" s="49" t="s">
        <v>2572</v>
      </c>
      <c r="D2664" s="40" t="s">
        <v>714</v>
      </c>
      <c r="E2664" s="43" t="s">
        <v>2005</v>
      </c>
      <c r="F2664" s="18" t="s">
        <v>6</v>
      </c>
      <c r="G2664" s="10">
        <v>0.82140000000000002</v>
      </c>
      <c r="H2664" s="36">
        <f>(Reference!B$12*List!$G2664)+Reference!B$13</f>
        <v>824.46967075920031</v>
      </c>
      <c r="I2664" s="36">
        <f>(Reference!C$12*List!$G2664)+Reference!C$13</f>
        <v>1230.2942008948803</v>
      </c>
      <c r="J2664" s="36">
        <f>(Reference!D$12*List!$G2664)+Reference!D$13</f>
        <v>1472.4971698087475</v>
      </c>
      <c r="K2664" s="36">
        <f>(Reference!E$12*List!$G2664)+Reference!E$13</f>
        <v>1821.2694450447163</v>
      </c>
      <c r="L2664" s="36">
        <f>(Reference!F$12*List!$G2664)+Reference!F$13</f>
        <v>1897.159708637728</v>
      </c>
      <c r="M2664" s="36">
        <f>(Reference!G$12*List!$G2664)+Reference!G$13</f>
        <v>2148.5125674883411</v>
      </c>
      <c r="N2664" s="36">
        <f>(Reference!H$12*List!$G2664)+Reference!H$13</f>
        <v>2230.3233480992476</v>
      </c>
      <c r="O2664" s="36">
        <f>(Reference!I$12*List!$G2664)+Reference!I$13</f>
        <v>2318.0546457280479</v>
      </c>
      <c r="P2664" s="36">
        <f>(Reference!J$12*List!$G2664)+Reference!J$13</f>
        <v>2683.5120143780832</v>
      </c>
      <c r="Q2664" s="36">
        <f>(Reference!K$12*List!$G2664)+Reference!K$13</f>
        <v>2768.5521679078411</v>
      </c>
      <c r="R2664" s="36">
        <f>(Reference!L$12*List!$G2664)+Reference!L$13</f>
        <v>2987.0730687501309</v>
      </c>
      <c r="S2664" s="36">
        <f>(Reference!M$12*List!$G2664)+Reference!M$13</f>
        <v>3568.8984229632201</v>
      </c>
      <c r="T2664" s="36">
        <f>(Reference!N$12*List!$G2664)+Reference!N$13</f>
        <v>14396.447591052704</v>
      </c>
      <c r="U2664" s="12">
        <f>(Reference!O$12*List!$G2664)+Reference!O$13</f>
        <v>535.09632807730782</v>
      </c>
      <c r="V2664" s="12">
        <f>(Reference!P$12*List!$G2664)+Reference!P$13</f>
        <v>753.99937138166115</v>
      </c>
      <c r="W2664" s="12">
        <f>(Reference!Q$12*List!$G2664)+Reference!Q$13</f>
        <v>376.99968569083057</v>
      </c>
      <c r="X2664" s="54"/>
      <c r="Y2664" s="1" t="str">
        <f t="shared" si="83"/>
        <v>Callahan County, Texas</v>
      </c>
      <c r="Z2664" s="40" t="s">
        <v>714</v>
      </c>
      <c r="AA2664" s="40" t="s">
        <v>2225</v>
      </c>
      <c r="AB2664" s="43" t="s">
        <v>2005</v>
      </c>
      <c r="AC2664" s="62"/>
      <c r="AD2664" s="57">
        <f t="shared" si="82"/>
        <v>0.82140000000000002</v>
      </c>
    </row>
    <row r="2665" spans="1:30" x14ac:dyDescent="0.3">
      <c r="A2665" s="47">
        <v>45240</v>
      </c>
      <c r="B2665" s="28">
        <v>15180</v>
      </c>
      <c r="C2665" s="49" t="s">
        <v>2573</v>
      </c>
      <c r="D2665" s="40" t="s">
        <v>345</v>
      </c>
      <c r="E2665" s="43" t="s">
        <v>2005</v>
      </c>
      <c r="F2665" s="18" t="s">
        <v>6</v>
      </c>
      <c r="G2665" s="10">
        <v>0.85260000000000002</v>
      </c>
      <c r="H2665" s="36">
        <f>(Reference!B$12*List!$G2665)+Reference!B$13</f>
        <v>847.96746877058763</v>
      </c>
      <c r="I2665" s="36">
        <f>(Reference!C$12*List!$G2665)+Reference!C$13</f>
        <v>1265.3582010061134</v>
      </c>
      <c r="J2665" s="36">
        <f>(Reference!D$12*List!$G2665)+Reference!D$13</f>
        <v>1514.4640756824881</v>
      </c>
      <c r="K2665" s="36">
        <f>(Reference!E$12*List!$G2665)+Reference!E$13</f>
        <v>1873.1765352164678</v>
      </c>
      <c r="L2665" s="36">
        <f>(Reference!F$12*List!$G2665)+Reference!F$13</f>
        <v>1951.2297092817319</v>
      </c>
      <c r="M2665" s="36">
        <f>(Reference!G$12*List!$G2665)+Reference!G$13</f>
        <v>2209.7462503347697</v>
      </c>
      <c r="N2665" s="36">
        <f>(Reference!H$12*List!$G2665)+Reference!H$13</f>
        <v>2293.888679114345</v>
      </c>
      <c r="O2665" s="36">
        <f>(Reference!I$12*List!$G2665)+Reference!I$13</f>
        <v>2384.1203626082315</v>
      </c>
      <c r="P2665" s="36">
        <f>(Reference!J$12*List!$G2665)+Reference!J$13</f>
        <v>2759.9934490643614</v>
      </c>
      <c r="Q2665" s="36">
        <f>(Reference!K$12*List!$G2665)+Reference!K$13</f>
        <v>2847.4572895062893</v>
      </c>
      <c r="R2665" s="36">
        <f>(Reference!L$12*List!$G2665)+Reference!L$13</f>
        <v>3072.2061453254182</v>
      </c>
      <c r="S2665" s="36">
        <f>(Reference!M$12*List!$G2665)+Reference!M$13</f>
        <v>3670.6138131591092</v>
      </c>
      <c r="T2665" s="36">
        <f>(Reference!N$12*List!$G2665)+Reference!N$13</f>
        <v>14806.753548413843</v>
      </c>
      <c r="U2665" s="12">
        <f>(Reference!O$12*List!$G2665)+Reference!O$13</f>
        <v>550.34684107946282</v>
      </c>
      <c r="V2665" s="12">
        <f>(Reference!P$12*List!$G2665)+Reference!P$13</f>
        <v>775.48873061197037</v>
      </c>
      <c r="W2665" s="12">
        <f>(Reference!Q$12*List!$G2665)+Reference!Q$13</f>
        <v>387.74436530598518</v>
      </c>
      <c r="X2665" s="54"/>
      <c r="Y2665" s="1" t="str">
        <f t="shared" si="83"/>
        <v>Cameron County, Texas</v>
      </c>
      <c r="Z2665" s="40" t="s">
        <v>345</v>
      </c>
      <c r="AA2665" s="40" t="s">
        <v>2225</v>
      </c>
      <c r="AB2665" s="43" t="s">
        <v>2005</v>
      </c>
      <c r="AC2665" s="62"/>
      <c r="AD2665" s="57">
        <f t="shared" si="82"/>
        <v>0.85260000000000002</v>
      </c>
    </row>
    <row r="2666" spans="1:30" x14ac:dyDescent="0.3">
      <c r="A2666" s="47">
        <v>45250</v>
      </c>
      <c r="B2666" s="19">
        <v>99945</v>
      </c>
      <c r="C2666" s="49" t="s">
        <v>2563</v>
      </c>
      <c r="D2666" s="41" t="s">
        <v>1777</v>
      </c>
      <c r="E2666" s="44" t="s">
        <v>2005</v>
      </c>
      <c r="F2666" s="18" t="s">
        <v>7</v>
      </c>
      <c r="G2666" s="16">
        <v>0.81390000000000007</v>
      </c>
      <c r="H2666" s="36">
        <f>(Reference!B$12*List!$G2666)+Reference!B$13</f>
        <v>818.82116162184775</v>
      </c>
      <c r="I2666" s="36">
        <f>(Reference!C$12*List!$G2666)+Reference!C$13</f>
        <v>1221.8653547142953</v>
      </c>
      <c r="J2666" s="36">
        <f>(Reference!D$12*List!$G2666)+Reference!D$13</f>
        <v>1462.4089712814061</v>
      </c>
      <c r="K2666" s="36">
        <f>(Reference!E$12*List!$G2666)+Reference!E$13</f>
        <v>1808.7917791380453</v>
      </c>
      <c r="L2666" s="36">
        <f>(Reference!F$12*List!$G2666)+Reference!F$13</f>
        <v>1884.1621123290734</v>
      </c>
      <c r="M2666" s="36">
        <f>(Reference!G$12*List!$G2666)+Reference!G$13</f>
        <v>2133.7929321887191</v>
      </c>
      <c r="N2666" s="36">
        <f>(Reference!H$12*List!$G2666)+Reference!H$13</f>
        <v>2215.0432204513872</v>
      </c>
      <c r="O2666" s="36">
        <f>(Reference!I$12*List!$G2666)+Reference!I$13</f>
        <v>2302.1734637856962</v>
      </c>
      <c r="P2666" s="36">
        <f>(Reference!J$12*List!$G2666)+Reference!J$13</f>
        <v>2665.1270541169588</v>
      </c>
      <c r="Q2666" s="36">
        <f>(Reference!K$12*List!$G2666)+Reference!K$13</f>
        <v>2749.5845906005225</v>
      </c>
      <c r="R2666" s="36">
        <f>(Reference!L$12*List!$G2666)+Reference!L$13</f>
        <v>2966.6083868810711</v>
      </c>
      <c r="S2666" s="36">
        <f>(Reference!M$12*List!$G2666)+Reference!M$13</f>
        <v>3544.4476080122854</v>
      </c>
      <c r="T2666" s="36">
        <f>(Reference!N$12*List!$G2666)+Reference!N$13</f>
        <v>14297.81635130243</v>
      </c>
      <c r="U2666" s="12">
        <f>(Reference!O$12*List!$G2666)+Reference!O$13</f>
        <v>531.43033937486678</v>
      </c>
      <c r="V2666" s="12">
        <f>(Reference!P$12*List!$G2666)+Reference!P$13</f>
        <v>748.8336600282214</v>
      </c>
      <c r="W2666" s="12">
        <f>(Reference!Q$12*List!$G2666)+Reference!Q$13</f>
        <v>374.4168300141107</v>
      </c>
      <c r="X2666" s="54"/>
      <c r="Y2666" s="1" t="str">
        <f t="shared" si="83"/>
        <v>Camp County, Texas</v>
      </c>
      <c r="Z2666" s="41" t="s">
        <v>1777</v>
      </c>
      <c r="AA2666" s="40" t="s">
        <v>2225</v>
      </c>
      <c r="AB2666" s="44" t="s">
        <v>2005</v>
      </c>
      <c r="AC2666" s="63"/>
      <c r="AD2666" s="57">
        <f t="shared" si="82"/>
        <v>0.81390000000000007</v>
      </c>
    </row>
    <row r="2667" spans="1:30" x14ac:dyDescent="0.3">
      <c r="A2667" s="47">
        <v>45251</v>
      </c>
      <c r="B2667" s="28">
        <v>11100</v>
      </c>
      <c r="C2667" s="49" t="s">
        <v>2566</v>
      </c>
      <c r="D2667" s="40" t="s">
        <v>715</v>
      </c>
      <c r="E2667" s="43" t="s">
        <v>2005</v>
      </c>
      <c r="F2667" s="18" t="s">
        <v>6</v>
      </c>
      <c r="G2667" s="10">
        <v>0.81569999999999998</v>
      </c>
      <c r="H2667" s="36">
        <f>(Reference!B$12*List!$G2667)+Reference!B$13</f>
        <v>820.17680381481227</v>
      </c>
      <c r="I2667" s="36">
        <f>(Reference!C$12*List!$G2667)+Reference!C$13</f>
        <v>1223.8882777976357</v>
      </c>
      <c r="J2667" s="36">
        <f>(Reference!D$12*List!$G2667)+Reference!D$13</f>
        <v>1464.8301389279679</v>
      </c>
      <c r="K2667" s="36">
        <f>(Reference!E$12*List!$G2667)+Reference!E$13</f>
        <v>1811.7864189556462</v>
      </c>
      <c r="L2667" s="36">
        <f>(Reference!F$12*List!$G2667)+Reference!F$13</f>
        <v>1887.2815354431505</v>
      </c>
      <c r="M2667" s="36">
        <f>(Reference!G$12*List!$G2667)+Reference!G$13</f>
        <v>2137.3256446606283</v>
      </c>
      <c r="N2667" s="36">
        <f>(Reference!H$12*List!$G2667)+Reference!H$13</f>
        <v>2218.7104510868739</v>
      </c>
      <c r="O2667" s="36">
        <f>(Reference!I$12*List!$G2667)+Reference!I$13</f>
        <v>2305.9849474518605</v>
      </c>
      <c r="P2667" s="36">
        <f>(Reference!J$12*List!$G2667)+Reference!J$13</f>
        <v>2669.5394445796287</v>
      </c>
      <c r="Q2667" s="36">
        <f>(Reference!K$12*List!$G2667)+Reference!K$13</f>
        <v>2754.136809154279</v>
      </c>
      <c r="R2667" s="36">
        <f>(Reference!L$12*List!$G2667)+Reference!L$13</f>
        <v>2971.5199105296451</v>
      </c>
      <c r="S2667" s="36">
        <f>(Reference!M$12*List!$G2667)+Reference!M$13</f>
        <v>3550.3158036005098</v>
      </c>
      <c r="T2667" s="36">
        <f>(Reference!N$12*List!$G2667)+Reference!N$13</f>
        <v>14321.487848842495</v>
      </c>
      <c r="U2667" s="12">
        <f>(Reference!O$12*List!$G2667)+Reference!O$13</f>
        <v>532.31017666345258</v>
      </c>
      <c r="V2667" s="12">
        <f>(Reference!P$12*List!$G2667)+Reference!P$13</f>
        <v>750.07343075304698</v>
      </c>
      <c r="W2667" s="12">
        <f>(Reference!Q$12*List!$G2667)+Reference!Q$13</f>
        <v>375.03671537652349</v>
      </c>
      <c r="X2667" s="54"/>
      <c r="Y2667" s="1" t="str">
        <f t="shared" si="83"/>
        <v>Carson County, Texas</v>
      </c>
      <c r="Z2667" s="40" t="s">
        <v>715</v>
      </c>
      <c r="AA2667" s="40" t="s">
        <v>2225</v>
      </c>
      <c r="AB2667" s="43" t="s">
        <v>2005</v>
      </c>
      <c r="AC2667" s="62"/>
      <c r="AD2667" s="57">
        <f t="shared" si="82"/>
        <v>0.81569999999999998</v>
      </c>
    </row>
    <row r="2668" spans="1:30" x14ac:dyDescent="0.3">
      <c r="A2668" s="47">
        <v>45260</v>
      </c>
      <c r="B2668" s="19">
        <v>99945</v>
      </c>
      <c r="C2668" s="49" t="s">
        <v>2563</v>
      </c>
      <c r="D2668" s="41" t="s">
        <v>398</v>
      </c>
      <c r="E2668" s="44" t="s">
        <v>2005</v>
      </c>
      <c r="F2668" s="18" t="s">
        <v>7</v>
      </c>
      <c r="G2668" s="16">
        <v>0.81390000000000007</v>
      </c>
      <c r="H2668" s="36">
        <f>(Reference!B$12*List!$G2668)+Reference!B$13</f>
        <v>818.82116162184775</v>
      </c>
      <c r="I2668" s="36">
        <f>(Reference!C$12*List!$G2668)+Reference!C$13</f>
        <v>1221.8653547142953</v>
      </c>
      <c r="J2668" s="36">
        <f>(Reference!D$12*List!$G2668)+Reference!D$13</f>
        <v>1462.4089712814061</v>
      </c>
      <c r="K2668" s="36">
        <f>(Reference!E$12*List!$G2668)+Reference!E$13</f>
        <v>1808.7917791380453</v>
      </c>
      <c r="L2668" s="36">
        <f>(Reference!F$12*List!$G2668)+Reference!F$13</f>
        <v>1884.1621123290734</v>
      </c>
      <c r="M2668" s="36">
        <f>(Reference!G$12*List!$G2668)+Reference!G$13</f>
        <v>2133.7929321887191</v>
      </c>
      <c r="N2668" s="36">
        <f>(Reference!H$12*List!$G2668)+Reference!H$13</f>
        <v>2215.0432204513872</v>
      </c>
      <c r="O2668" s="36">
        <f>(Reference!I$12*List!$G2668)+Reference!I$13</f>
        <v>2302.1734637856962</v>
      </c>
      <c r="P2668" s="36">
        <f>(Reference!J$12*List!$G2668)+Reference!J$13</f>
        <v>2665.1270541169588</v>
      </c>
      <c r="Q2668" s="36">
        <f>(Reference!K$12*List!$G2668)+Reference!K$13</f>
        <v>2749.5845906005225</v>
      </c>
      <c r="R2668" s="36">
        <f>(Reference!L$12*List!$G2668)+Reference!L$13</f>
        <v>2966.6083868810711</v>
      </c>
      <c r="S2668" s="36">
        <f>(Reference!M$12*List!$G2668)+Reference!M$13</f>
        <v>3544.4476080122854</v>
      </c>
      <c r="T2668" s="36">
        <f>(Reference!N$12*List!$G2668)+Reference!N$13</f>
        <v>14297.81635130243</v>
      </c>
      <c r="U2668" s="12">
        <f>(Reference!O$12*List!$G2668)+Reference!O$13</f>
        <v>531.43033937486678</v>
      </c>
      <c r="V2668" s="12">
        <f>(Reference!P$12*List!$G2668)+Reference!P$13</f>
        <v>748.8336600282214</v>
      </c>
      <c r="W2668" s="12">
        <f>(Reference!Q$12*List!$G2668)+Reference!Q$13</f>
        <v>374.4168300141107</v>
      </c>
      <c r="X2668" s="54"/>
      <c r="Y2668" s="1" t="str">
        <f t="shared" si="83"/>
        <v>Cass County, Texas</v>
      </c>
      <c r="Z2668" s="41" t="s">
        <v>398</v>
      </c>
      <c r="AA2668" s="40" t="s">
        <v>2225</v>
      </c>
      <c r="AB2668" s="44" t="s">
        <v>2005</v>
      </c>
      <c r="AC2668" s="63"/>
      <c r="AD2668" s="57">
        <f t="shared" si="82"/>
        <v>0.81390000000000007</v>
      </c>
    </row>
    <row r="2669" spans="1:30" x14ac:dyDescent="0.3">
      <c r="A2669" s="47">
        <v>45270</v>
      </c>
      <c r="B2669" s="19">
        <v>99945</v>
      </c>
      <c r="C2669" s="49" t="s">
        <v>2563</v>
      </c>
      <c r="D2669" s="41" t="s">
        <v>1778</v>
      </c>
      <c r="E2669" s="44" t="s">
        <v>2005</v>
      </c>
      <c r="F2669" s="18" t="s">
        <v>7</v>
      </c>
      <c r="G2669" s="16">
        <v>0.81390000000000007</v>
      </c>
      <c r="H2669" s="36">
        <f>(Reference!B$12*List!$G2669)+Reference!B$13</f>
        <v>818.82116162184775</v>
      </c>
      <c r="I2669" s="36">
        <f>(Reference!C$12*List!$G2669)+Reference!C$13</f>
        <v>1221.8653547142953</v>
      </c>
      <c r="J2669" s="36">
        <f>(Reference!D$12*List!$G2669)+Reference!D$13</f>
        <v>1462.4089712814061</v>
      </c>
      <c r="K2669" s="36">
        <f>(Reference!E$12*List!$G2669)+Reference!E$13</f>
        <v>1808.7917791380453</v>
      </c>
      <c r="L2669" s="36">
        <f>(Reference!F$12*List!$G2669)+Reference!F$13</f>
        <v>1884.1621123290734</v>
      </c>
      <c r="M2669" s="36">
        <f>(Reference!G$12*List!$G2669)+Reference!G$13</f>
        <v>2133.7929321887191</v>
      </c>
      <c r="N2669" s="36">
        <f>(Reference!H$12*List!$G2669)+Reference!H$13</f>
        <v>2215.0432204513872</v>
      </c>
      <c r="O2669" s="36">
        <f>(Reference!I$12*List!$G2669)+Reference!I$13</f>
        <v>2302.1734637856962</v>
      </c>
      <c r="P2669" s="36">
        <f>(Reference!J$12*List!$G2669)+Reference!J$13</f>
        <v>2665.1270541169588</v>
      </c>
      <c r="Q2669" s="36">
        <f>(Reference!K$12*List!$G2669)+Reference!K$13</f>
        <v>2749.5845906005225</v>
      </c>
      <c r="R2669" s="36">
        <f>(Reference!L$12*List!$G2669)+Reference!L$13</f>
        <v>2966.6083868810711</v>
      </c>
      <c r="S2669" s="36">
        <f>(Reference!M$12*List!$G2669)+Reference!M$13</f>
        <v>3544.4476080122854</v>
      </c>
      <c r="T2669" s="36">
        <f>(Reference!N$12*List!$G2669)+Reference!N$13</f>
        <v>14297.81635130243</v>
      </c>
      <c r="U2669" s="12">
        <f>(Reference!O$12*List!$G2669)+Reference!O$13</f>
        <v>531.43033937486678</v>
      </c>
      <c r="V2669" s="12">
        <f>(Reference!P$12*List!$G2669)+Reference!P$13</f>
        <v>748.8336600282214</v>
      </c>
      <c r="W2669" s="12">
        <f>(Reference!Q$12*List!$G2669)+Reference!Q$13</f>
        <v>374.4168300141107</v>
      </c>
      <c r="X2669" s="54"/>
      <c r="Y2669" s="1" t="str">
        <f t="shared" si="83"/>
        <v>Castro County, Texas</v>
      </c>
      <c r="Z2669" s="41" t="s">
        <v>1778</v>
      </c>
      <c r="AA2669" s="40" t="s">
        <v>2225</v>
      </c>
      <c r="AB2669" s="44" t="s">
        <v>2005</v>
      </c>
      <c r="AC2669" s="63"/>
      <c r="AD2669" s="57">
        <f t="shared" si="82"/>
        <v>0.81390000000000007</v>
      </c>
    </row>
    <row r="2670" spans="1:30" x14ac:dyDescent="0.3">
      <c r="A2670" s="47">
        <v>45280</v>
      </c>
      <c r="B2670" s="28">
        <v>26420</v>
      </c>
      <c r="C2670" s="49" t="s">
        <v>2568</v>
      </c>
      <c r="D2670" s="40" t="s">
        <v>716</v>
      </c>
      <c r="E2670" s="43" t="s">
        <v>2005</v>
      </c>
      <c r="F2670" s="18" t="s">
        <v>6</v>
      </c>
      <c r="G2670" s="10">
        <v>0.98119999999999996</v>
      </c>
      <c r="H2670" s="36">
        <f>(Reference!B$12*List!$G2670)+Reference!B$13</f>
        <v>944.8205721123951</v>
      </c>
      <c r="I2670" s="36">
        <f>(Reference!C$12*List!$G2670)+Reference!C$13</f>
        <v>1409.8848168492091</v>
      </c>
      <c r="J2670" s="36">
        <f>(Reference!D$12*List!$G2670)+Reference!D$13</f>
        <v>1687.4430530979703</v>
      </c>
      <c r="K2670" s="36">
        <f>(Reference!E$12*List!$G2670)+Reference!E$13</f>
        <v>2087.126913296187</v>
      </c>
      <c r="L2670" s="36">
        <f>(Reference!F$12*List!$G2670)+Reference!F$13</f>
        <v>2174.0951606541321</v>
      </c>
      <c r="M2670" s="36">
        <f>(Reference!G$12*List!$G2670)+Reference!G$13</f>
        <v>2462.138930272291</v>
      </c>
      <c r="N2670" s="36">
        <f>(Reference!H$12*List!$G2670)+Reference!H$13</f>
        <v>2555.8919345163167</v>
      </c>
      <c r="O2670" s="36">
        <f>(Reference!I$12*List!$G2670)+Reference!I$13</f>
        <v>2656.4296956464232</v>
      </c>
      <c r="P2670" s="36">
        <f>(Reference!J$12*List!$G2670)+Reference!J$13</f>
        <v>3075.2342343417772</v>
      </c>
      <c r="Q2670" s="36">
        <f>(Reference!K$12*List!$G2670)+Reference!K$13</f>
        <v>3172.6880150691204</v>
      </c>
      <c r="R2670" s="36">
        <f>(Reference!L$12*List!$G2670)+Reference!L$13</f>
        <v>3423.107223773558</v>
      </c>
      <c r="S2670" s="36">
        <f>(Reference!M$12*List!$G2670)+Reference!M$13</f>
        <v>4089.8637868511382</v>
      </c>
      <c r="T2670" s="36">
        <f>(Reference!N$12*List!$G2670)+Reference!N$13</f>
        <v>16497.95053933188</v>
      </c>
      <c r="U2670" s="12">
        <f>(Reference!O$12*List!$G2670)+Reference!O$13</f>
        <v>613.20632736398579</v>
      </c>
      <c r="V2670" s="12">
        <f>(Reference!P$12*List!$G2670)+Reference!P$13</f>
        <v>864.06346128561654</v>
      </c>
      <c r="W2670" s="12">
        <f>(Reference!Q$12*List!$G2670)+Reference!Q$13</f>
        <v>432.03173064280827</v>
      </c>
      <c r="X2670" s="54"/>
      <c r="Y2670" s="1" t="str">
        <f t="shared" si="83"/>
        <v>Chambers County, Texas</v>
      </c>
      <c r="Z2670" s="40" t="s">
        <v>716</v>
      </c>
      <c r="AA2670" s="40" t="s">
        <v>2225</v>
      </c>
      <c r="AB2670" s="43" t="s">
        <v>2005</v>
      </c>
      <c r="AC2670" s="62"/>
      <c r="AD2670" s="57">
        <f t="shared" si="82"/>
        <v>0.98119999999999996</v>
      </c>
    </row>
    <row r="2671" spans="1:30" x14ac:dyDescent="0.3">
      <c r="A2671" s="47">
        <v>45281</v>
      </c>
      <c r="B2671" s="19">
        <v>99945</v>
      </c>
      <c r="C2671" s="49" t="s">
        <v>2563</v>
      </c>
      <c r="D2671" s="41" t="s">
        <v>176</v>
      </c>
      <c r="E2671" s="44" t="s">
        <v>2005</v>
      </c>
      <c r="F2671" s="18" t="s">
        <v>7</v>
      </c>
      <c r="G2671" s="16">
        <v>0.81390000000000007</v>
      </c>
      <c r="H2671" s="36">
        <f>(Reference!B$12*List!$G2671)+Reference!B$13</f>
        <v>818.82116162184775</v>
      </c>
      <c r="I2671" s="36">
        <f>(Reference!C$12*List!$G2671)+Reference!C$13</f>
        <v>1221.8653547142953</v>
      </c>
      <c r="J2671" s="36">
        <f>(Reference!D$12*List!$G2671)+Reference!D$13</f>
        <v>1462.4089712814061</v>
      </c>
      <c r="K2671" s="36">
        <f>(Reference!E$12*List!$G2671)+Reference!E$13</f>
        <v>1808.7917791380453</v>
      </c>
      <c r="L2671" s="36">
        <f>(Reference!F$12*List!$G2671)+Reference!F$13</f>
        <v>1884.1621123290734</v>
      </c>
      <c r="M2671" s="36">
        <f>(Reference!G$12*List!$G2671)+Reference!G$13</f>
        <v>2133.7929321887191</v>
      </c>
      <c r="N2671" s="36">
        <f>(Reference!H$12*List!$G2671)+Reference!H$13</f>
        <v>2215.0432204513872</v>
      </c>
      <c r="O2671" s="36">
        <f>(Reference!I$12*List!$G2671)+Reference!I$13</f>
        <v>2302.1734637856962</v>
      </c>
      <c r="P2671" s="36">
        <f>(Reference!J$12*List!$G2671)+Reference!J$13</f>
        <v>2665.1270541169588</v>
      </c>
      <c r="Q2671" s="36">
        <f>(Reference!K$12*List!$G2671)+Reference!K$13</f>
        <v>2749.5845906005225</v>
      </c>
      <c r="R2671" s="36">
        <f>(Reference!L$12*List!$G2671)+Reference!L$13</f>
        <v>2966.6083868810711</v>
      </c>
      <c r="S2671" s="36">
        <f>(Reference!M$12*List!$G2671)+Reference!M$13</f>
        <v>3544.4476080122854</v>
      </c>
      <c r="T2671" s="36">
        <f>(Reference!N$12*List!$G2671)+Reference!N$13</f>
        <v>14297.81635130243</v>
      </c>
      <c r="U2671" s="12">
        <f>(Reference!O$12*List!$G2671)+Reference!O$13</f>
        <v>531.43033937486678</v>
      </c>
      <c r="V2671" s="12">
        <f>(Reference!P$12*List!$G2671)+Reference!P$13</f>
        <v>748.8336600282214</v>
      </c>
      <c r="W2671" s="12">
        <f>(Reference!Q$12*List!$G2671)+Reference!Q$13</f>
        <v>374.4168300141107</v>
      </c>
      <c r="X2671" s="54"/>
      <c r="Y2671" s="1" t="str">
        <f t="shared" si="83"/>
        <v>Cherokee County, Texas</v>
      </c>
      <c r="Z2671" s="41" t="s">
        <v>176</v>
      </c>
      <c r="AA2671" s="40" t="s">
        <v>2225</v>
      </c>
      <c r="AB2671" s="44" t="s">
        <v>2005</v>
      </c>
      <c r="AC2671" s="63"/>
      <c r="AD2671" s="57">
        <f t="shared" si="82"/>
        <v>0.81390000000000007</v>
      </c>
    </row>
    <row r="2672" spans="1:30" x14ac:dyDescent="0.3">
      <c r="A2672" s="47">
        <v>45290</v>
      </c>
      <c r="B2672" s="19">
        <v>99945</v>
      </c>
      <c r="C2672" s="49" t="s">
        <v>2563</v>
      </c>
      <c r="D2672" s="41" t="s">
        <v>1779</v>
      </c>
      <c r="E2672" s="44" t="s">
        <v>2005</v>
      </c>
      <c r="F2672" s="18" t="s">
        <v>7</v>
      </c>
      <c r="G2672" s="16">
        <v>0.81390000000000007</v>
      </c>
      <c r="H2672" s="36">
        <f>(Reference!B$12*List!$G2672)+Reference!B$13</f>
        <v>818.82116162184775</v>
      </c>
      <c r="I2672" s="36">
        <f>(Reference!C$12*List!$G2672)+Reference!C$13</f>
        <v>1221.8653547142953</v>
      </c>
      <c r="J2672" s="36">
        <f>(Reference!D$12*List!$G2672)+Reference!D$13</f>
        <v>1462.4089712814061</v>
      </c>
      <c r="K2672" s="36">
        <f>(Reference!E$12*List!$G2672)+Reference!E$13</f>
        <v>1808.7917791380453</v>
      </c>
      <c r="L2672" s="36">
        <f>(Reference!F$12*List!$G2672)+Reference!F$13</f>
        <v>1884.1621123290734</v>
      </c>
      <c r="M2672" s="36">
        <f>(Reference!G$12*List!$G2672)+Reference!G$13</f>
        <v>2133.7929321887191</v>
      </c>
      <c r="N2672" s="36">
        <f>(Reference!H$12*List!$G2672)+Reference!H$13</f>
        <v>2215.0432204513872</v>
      </c>
      <c r="O2672" s="36">
        <f>(Reference!I$12*List!$G2672)+Reference!I$13</f>
        <v>2302.1734637856962</v>
      </c>
      <c r="P2672" s="36">
        <f>(Reference!J$12*List!$G2672)+Reference!J$13</f>
        <v>2665.1270541169588</v>
      </c>
      <c r="Q2672" s="36">
        <f>(Reference!K$12*List!$G2672)+Reference!K$13</f>
        <v>2749.5845906005225</v>
      </c>
      <c r="R2672" s="36">
        <f>(Reference!L$12*List!$G2672)+Reference!L$13</f>
        <v>2966.6083868810711</v>
      </c>
      <c r="S2672" s="36">
        <f>(Reference!M$12*List!$G2672)+Reference!M$13</f>
        <v>3544.4476080122854</v>
      </c>
      <c r="T2672" s="36">
        <f>(Reference!N$12*List!$G2672)+Reference!N$13</f>
        <v>14297.81635130243</v>
      </c>
      <c r="U2672" s="12">
        <f>(Reference!O$12*List!$G2672)+Reference!O$13</f>
        <v>531.43033937486678</v>
      </c>
      <c r="V2672" s="12">
        <f>(Reference!P$12*List!$G2672)+Reference!P$13</f>
        <v>748.8336600282214</v>
      </c>
      <c r="W2672" s="12">
        <f>(Reference!Q$12*List!$G2672)+Reference!Q$13</f>
        <v>374.4168300141107</v>
      </c>
      <c r="X2672" s="54"/>
      <c r="Y2672" s="1" t="str">
        <f t="shared" si="83"/>
        <v>Childress County, Texas</v>
      </c>
      <c r="Z2672" s="41" t="s">
        <v>1779</v>
      </c>
      <c r="AA2672" s="40" t="s">
        <v>2225</v>
      </c>
      <c r="AB2672" s="44" t="s">
        <v>2005</v>
      </c>
      <c r="AC2672" s="63"/>
      <c r="AD2672" s="57">
        <f t="shared" si="82"/>
        <v>0.81390000000000007</v>
      </c>
    </row>
    <row r="2673" spans="1:30" x14ac:dyDescent="0.3">
      <c r="A2673" s="47">
        <v>45291</v>
      </c>
      <c r="B2673" s="28">
        <v>48660</v>
      </c>
      <c r="C2673" s="49" t="s">
        <v>2565</v>
      </c>
      <c r="D2673" s="40" t="s">
        <v>135</v>
      </c>
      <c r="E2673" s="43" t="s">
        <v>2005</v>
      </c>
      <c r="F2673" s="18" t="s">
        <v>6</v>
      </c>
      <c r="G2673" s="10">
        <v>0.86739999999999995</v>
      </c>
      <c r="H2673" s="36">
        <f>(Reference!B$12*List!$G2673)+Reference!B$13</f>
        <v>859.11386013496349</v>
      </c>
      <c r="I2673" s="36">
        <f>(Reference!C$12*List!$G2673)+Reference!C$13</f>
        <v>1281.9911241358009</v>
      </c>
      <c r="J2673" s="36">
        <f>(Reference!D$12*List!$G2673)+Reference!D$13</f>
        <v>1534.3714541097752</v>
      </c>
      <c r="K2673" s="36">
        <f>(Reference!E$12*List!$G2673)+Reference!E$13</f>
        <v>1897.7991292722984</v>
      </c>
      <c r="L2673" s="36">
        <f>(Reference!F$12*List!$G2673)+Reference!F$13</f>
        <v>1976.8782993308105</v>
      </c>
      <c r="M2673" s="36">
        <f>(Reference!G$12*List!$G2673)+Reference!G$13</f>
        <v>2238.7929973260239</v>
      </c>
      <c r="N2673" s="36">
        <f>(Reference!H$12*List!$G2673)+Reference!H$13</f>
        <v>2324.0414643394552</v>
      </c>
      <c r="O2673" s="36">
        <f>(Reference!I$12*List!$G2673)+Reference!I$13</f>
        <v>2415.4592283078055</v>
      </c>
      <c r="P2673" s="36">
        <f>(Reference!J$12*List!$G2673)+Reference!J$13</f>
        <v>2796.2731039796472</v>
      </c>
      <c r="Q2673" s="36">
        <f>(Reference!K$12*List!$G2673)+Reference!K$13</f>
        <v>2884.8866420593986</v>
      </c>
      <c r="R2673" s="36">
        <f>(Reference!L$12*List!$G2673)+Reference!L$13</f>
        <v>3112.5897842136956</v>
      </c>
      <c r="S2673" s="36">
        <f>(Reference!M$12*List!$G2673)+Reference!M$13</f>
        <v>3718.8634213289538</v>
      </c>
      <c r="T2673" s="36">
        <f>(Reference!N$12*List!$G2673)+Reference!N$13</f>
        <v>15001.385861521052</v>
      </c>
      <c r="U2673" s="12">
        <f>(Reference!O$12*List!$G2673)+Reference!O$13</f>
        <v>557.5810587856131</v>
      </c>
      <c r="V2673" s="12">
        <f>(Reference!P$12*List!$G2673)+Reference!P$13</f>
        <v>785.68240101609126</v>
      </c>
      <c r="W2673" s="12">
        <f>(Reference!Q$12*List!$G2673)+Reference!Q$13</f>
        <v>392.84120050804563</v>
      </c>
      <c r="X2673" s="54"/>
      <c r="Y2673" s="1" t="str">
        <f t="shared" si="83"/>
        <v>Clay County, Texas</v>
      </c>
      <c r="Z2673" s="40" t="s">
        <v>135</v>
      </c>
      <c r="AA2673" s="40" t="s">
        <v>2225</v>
      </c>
      <c r="AB2673" s="43" t="s">
        <v>2005</v>
      </c>
      <c r="AC2673" s="62"/>
      <c r="AD2673" s="57">
        <f t="shared" si="82"/>
        <v>0.86739999999999995</v>
      </c>
    </row>
    <row r="2674" spans="1:30" x14ac:dyDescent="0.3">
      <c r="A2674" s="47">
        <v>45292</v>
      </c>
      <c r="B2674" s="19">
        <v>99945</v>
      </c>
      <c r="C2674" s="49" t="s">
        <v>2563</v>
      </c>
      <c r="D2674" s="41" t="s">
        <v>1780</v>
      </c>
      <c r="E2674" s="44" t="s">
        <v>2005</v>
      </c>
      <c r="F2674" s="18" t="s">
        <v>7</v>
      </c>
      <c r="G2674" s="16">
        <v>0.81390000000000007</v>
      </c>
      <c r="H2674" s="36">
        <f>(Reference!B$12*List!$G2674)+Reference!B$13</f>
        <v>818.82116162184775</v>
      </c>
      <c r="I2674" s="36">
        <f>(Reference!C$12*List!$G2674)+Reference!C$13</f>
        <v>1221.8653547142953</v>
      </c>
      <c r="J2674" s="36">
        <f>(Reference!D$12*List!$G2674)+Reference!D$13</f>
        <v>1462.4089712814061</v>
      </c>
      <c r="K2674" s="36">
        <f>(Reference!E$12*List!$G2674)+Reference!E$13</f>
        <v>1808.7917791380453</v>
      </c>
      <c r="L2674" s="36">
        <f>(Reference!F$12*List!$G2674)+Reference!F$13</f>
        <v>1884.1621123290734</v>
      </c>
      <c r="M2674" s="36">
        <f>(Reference!G$12*List!$G2674)+Reference!G$13</f>
        <v>2133.7929321887191</v>
      </c>
      <c r="N2674" s="36">
        <f>(Reference!H$12*List!$G2674)+Reference!H$13</f>
        <v>2215.0432204513872</v>
      </c>
      <c r="O2674" s="36">
        <f>(Reference!I$12*List!$G2674)+Reference!I$13</f>
        <v>2302.1734637856962</v>
      </c>
      <c r="P2674" s="36">
        <f>(Reference!J$12*List!$G2674)+Reference!J$13</f>
        <v>2665.1270541169588</v>
      </c>
      <c r="Q2674" s="36">
        <f>(Reference!K$12*List!$G2674)+Reference!K$13</f>
        <v>2749.5845906005225</v>
      </c>
      <c r="R2674" s="36">
        <f>(Reference!L$12*List!$G2674)+Reference!L$13</f>
        <v>2966.6083868810711</v>
      </c>
      <c r="S2674" s="36">
        <f>(Reference!M$12*List!$G2674)+Reference!M$13</f>
        <v>3544.4476080122854</v>
      </c>
      <c r="T2674" s="36">
        <f>(Reference!N$12*List!$G2674)+Reference!N$13</f>
        <v>14297.81635130243</v>
      </c>
      <c r="U2674" s="12">
        <f>(Reference!O$12*List!$G2674)+Reference!O$13</f>
        <v>531.43033937486678</v>
      </c>
      <c r="V2674" s="12">
        <f>(Reference!P$12*List!$G2674)+Reference!P$13</f>
        <v>748.8336600282214</v>
      </c>
      <c r="W2674" s="12">
        <f>(Reference!Q$12*List!$G2674)+Reference!Q$13</f>
        <v>374.4168300141107</v>
      </c>
      <c r="X2674" s="54"/>
      <c r="Y2674" s="1" t="str">
        <f t="shared" si="83"/>
        <v>Cochran County, Texas</v>
      </c>
      <c r="Z2674" s="41" t="s">
        <v>1780</v>
      </c>
      <c r="AA2674" s="40" t="s">
        <v>2225</v>
      </c>
      <c r="AB2674" s="44" t="s">
        <v>2005</v>
      </c>
      <c r="AC2674" s="63"/>
      <c r="AD2674" s="57">
        <f t="shared" si="82"/>
        <v>0.81390000000000007</v>
      </c>
    </row>
    <row r="2675" spans="1:30" x14ac:dyDescent="0.3">
      <c r="A2675" s="47">
        <v>45300</v>
      </c>
      <c r="B2675" s="19">
        <v>99945</v>
      </c>
      <c r="C2675" s="49" t="s">
        <v>2563</v>
      </c>
      <c r="D2675" s="41" t="s">
        <v>1781</v>
      </c>
      <c r="E2675" s="44" t="s">
        <v>2005</v>
      </c>
      <c r="F2675" s="18" t="s">
        <v>7</v>
      </c>
      <c r="G2675" s="16">
        <v>0.81390000000000007</v>
      </c>
      <c r="H2675" s="36">
        <f>(Reference!B$12*List!$G2675)+Reference!B$13</f>
        <v>818.82116162184775</v>
      </c>
      <c r="I2675" s="36">
        <f>(Reference!C$12*List!$G2675)+Reference!C$13</f>
        <v>1221.8653547142953</v>
      </c>
      <c r="J2675" s="36">
        <f>(Reference!D$12*List!$G2675)+Reference!D$13</f>
        <v>1462.4089712814061</v>
      </c>
      <c r="K2675" s="36">
        <f>(Reference!E$12*List!$G2675)+Reference!E$13</f>
        <v>1808.7917791380453</v>
      </c>
      <c r="L2675" s="36">
        <f>(Reference!F$12*List!$G2675)+Reference!F$13</f>
        <v>1884.1621123290734</v>
      </c>
      <c r="M2675" s="36">
        <f>(Reference!G$12*List!$G2675)+Reference!G$13</f>
        <v>2133.7929321887191</v>
      </c>
      <c r="N2675" s="36">
        <f>(Reference!H$12*List!$G2675)+Reference!H$13</f>
        <v>2215.0432204513872</v>
      </c>
      <c r="O2675" s="36">
        <f>(Reference!I$12*List!$G2675)+Reference!I$13</f>
        <v>2302.1734637856962</v>
      </c>
      <c r="P2675" s="36">
        <f>(Reference!J$12*List!$G2675)+Reference!J$13</f>
        <v>2665.1270541169588</v>
      </c>
      <c r="Q2675" s="36">
        <f>(Reference!K$12*List!$G2675)+Reference!K$13</f>
        <v>2749.5845906005225</v>
      </c>
      <c r="R2675" s="36">
        <f>(Reference!L$12*List!$G2675)+Reference!L$13</f>
        <v>2966.6083868810711</v>
      </c>
      <c r="S2675" s="36">
        <f>(Reference!M$12*List!$G2675)+Reference!M$13</f>
        <v>3544.4476080122854</v>
      </c>
      <c r="T2675" s="36">
        <f>(Reference!N$12*List!$G2675)+Reference!N$13</f>
        <v>14297.81635130243</v>
      </c>
      <c r="U2675" s="12">
        <f>(Reference!O$12*List!$G2675)+Reference!O$13</f>
        <v>531.43033937486678</v>
      </c>
      <c r="V2675" s="12">
        <f>(Reference!P$12*List!$G2675)+Reference!P$13</f>
        <v>748.8336600282214</v>
      </c>
      <c r="W2675" s="12">
        <f>(Reference!Q$12*List!$G2675)+Reference!Q$13</f>
        <v>374.4168300141107</v>
      </c>
      <c r="X2675" s="54"/>
      <c r="Y2675" s="1" t="str">
        <f t="shared" si="83"/>
        <v>Coke County, Texas</v>
      </c>
      <c r="Z2675" s="41" t="s">
        <v>1781</v>
      </c>
      <c r="AA2675" s="40" t="s">
        <v>2225</v>
      </c>
      <c r="AB2675" s="44" t="s">
        <v>2005</v>
      </c>
      <c r="AC2675" s="63"/>
      <c r="AD2675" s="57">
        <f t="shared" si="82"/>
        <v>0.81390000000000007</v>
      </c>
    </row>
    <row r="2676" spans="1:30" x14ac:dyDescent="0.3">
      <c r="A2676" s="47">
        <v>45301</v>
      </c>
      <c r="B2676" s="19">
        <v>99945</v>
      </c>
      <c r="C2676" s="49" t="s">
        <v>2563</v>
      </c>
      <c r="D2676" s="41" t="s">
        <v>1782</v>
      </c>
      <c r="E2676" s="44" t="s">
        <v>2005</v>
      </c>
      <c r="F2676" s="18" t="s">
        <v>7</v>
      </c>
      <c r="G2676" s="16">
        <v>0.81390000000000007</v>
      </c>
      <c r="H2676" s="36">
        <f>(Reference!B$12*List!$G2676)+Reference!B$13</f>
        <v>818.82116162184775</v>
      </c>
      <c r="I2676" s="36">
        <f>(Reference!C$12*List!$G2676)+Reference!C$13</f>
        <v>1221.8653547142953</v>
      </c>
      <c r="J2676" s="36">
        <f>(Reference!D$12*List!$G2676)+Reference!D$13</f>
        <v>1462.4089712814061</v>
      </c>
      <c r="K2676" s="36">
        <f>(Reference!E$12*List!$G2676)+Reference!E$13</f>
        <v>1808.7917791380453</v>
      </c>
      <c r="L2676" s="36">
        <f>(Reference!F$12*List!$G2676)+Reference!F$13</f>
        <v>1884.1621123290734</v>
      </c>
      <c r="M2676" s="36">
        <f>(Reference!G$12*List!$G2676)+Reference!G$13</f>
        <v>2133.7929321887191</v>
      </c>
      <c r="N2676" s="36">
        <f>(Reference!H$12*List!$G2676)+Reference!H$13</f>
        <v>2215.0432204513872</v>
      </c>
      <c r="O2676" s="36">
        <f>(Reference!I$12*List!$G2676)+Reference!I$13</f>
        <v>2302.1734637856962</v>
      </c>
      <c r="P2676" s="36">
        <f>(Reference!J$12*List!$G2676)+Reference!J$13</f>
        <v>2665.1270541169588</v>
      </c>
      <c r="Q2676" s="36">
        <f>(Reference!K$12*List!$G2676)+Reference!K$13</f>
        <v>2749.5845906005225</v>
      </c>
      <c r="R2676" s="36">
        <f>(Reference!L$12*List!$G2676)+Reference!L$13</f>
        <v>2966.6083868810711</v>
      </c>
      <c r="S2676" s="36">
        <f>(Reference!M$12*List!$G2676)+Reference!M$13</f>
        <v>3544.4476080122854</v>
      </c>
      <c r="T2676" s="36">
        <f>(Reference!N$12*List!$G2676)+Reference!N$13</f>
        <v>14297.81635130243</v>
      </c>
      <c r="U2676" s="12">
        <f>(Reference!O$12*List!$G2676)+Reference!O$13</f>
        <v>531.43033937486678</v>
      </c>
      <c r="V2676" s="12">
        <f>(Reference!P$12*List!$G2676)+Reference!P$13</f>
        <v>748.8336600282214</v>
      </c>
      <c r="W2676" s="12">
        <f>(Reference!Q$12*List!$G2676)+Reference!Q$13</f>
        <v>374.4168300141107</v>
      </c>
      <c r="X2676" s="54"/>
      <c r="Y2676" s="1" t="str">
        <f t="shared" si="83"/>
        <v>Coleman County, Texas</v>
      </c>
      <c r="Z2676" s="41" t="s">
        <v>1782</v>
      </c>
      <c r="AA2676" s="40" t="s">
        <v>2225</v>
      </c>
      <c r="AB2676" s="44" t="s">
        <v>2005</v>
      </c>
      <c r="AC2676" s="63"/>
      <c r="AD2676" s="57">
        <f t="shared" si="82"/>
        <v>0.81390000000000007</v>
      </c>
    </row>
    <row r="2677" spans="1:30" x14ac:dyDescent="0.3">
      <c r="A2677" s="47">
        <v>45310</v>
      </c>
      <c r="B2677" s="28">
        <v>19124</v>
      </c>
      <c r="C2677" s="49" t="s">
        <v>2574</v>
      </c>
      <c r="D2677" s="40" t="s">
        <v>717</v>
      </c>
      <c r="E2677" s="43" t="s">
        <v>2005</v>
      </c>
      <c r="F2677" s="18" t="s">
        <v>6</v>
      </c>
      <c r="G2677" s="10">
        <v>0.98619999999999997</v>
      </c>
      <c r="H2677" s="36">
        <f>(Reference!B$12*List!$G2677)+Reference!B$13</f>
        <v>948.58624487063025</v>
      </c>
      <c r="I2677" s="36">
        <f>(Reference!C$12*List!$G2677)+Reference!C$13</f>
        <v>1415.5040476362656</v>
      </c>
      <c r="J2677" s="36">
        <f>(Reference!D$12*List!$G2677)+Reference!D$13</f>
        <v>1694.1685187828646</v>
      </c>
      <c r="K2677" s="36">
        <f>(Reference!E$12*List!$G2677)+Reference!E$13</f>
        <v>2095.4453572339671</v>
      </c>
      <c r="L2677" s="36">
        <f>(Reference!F$12*List!$G2677)+Reference!F$13</f>
        <v>2182.7602248599019</v>
      </c>
      <c r="M2677" s="36">
        <f>(Reference!G$12*List!$G2677)+Reference!G$13</f>
        <v>2471.9520204720393</v>
      </c>
      <c r="N2677" s="36">
        <f>(Reference!H$12*List!$G2677)+Reference!H$13</f>
        <v>2566.0786862815567</v>
      </c>
      <c r="O2677" s="36">
        <f>(Reference!I$12*List!$G2677)+Reference!I$13</f>
        <v>2667.017150274658</v>
      </c>
      <c r="P2677" s="36">
        <f>(Reference!J$12*List!$G2677)+Reference!J$13</f>
        <v>3087.49087451586</v>
      </c>
      <c r="Q2677" s="36">
        <f>(Reference!K$12*List!$G2677)+Reference!K$13</f>
        <v>3185.3330666073334</v>
      </c>
      <c r="R2677" s="36">
        <f>(Reference!L$12*List!$G2677)+Reference!L$13</f>
        <v>3436.7503450195982</v>
      </c>
      <c r="S2677" s="36">
        <f>(Reference!M$12*List!$G2677)+Reference!M$13</f>
        <v>4106.1643301517615</v>
      </c>
      <c r="T2677" s="36">
        <f>(Reference!N$12*List!$G2677)+Reference!N$13</f>
        <v>16563.704699165395</v>
      </c>
      <c r="U2677" s="12">
        <f>(Reference!O$12*List!$G2677)+Reference!O$13</f>
        <v>615.65031983227982</v>
      </c>
      <c r="V2677" s="12">
        <f>(Reference!P$12*List!$G2677)+Reference!P$13</f>
        <v>867.5072688545763</v>
      </c>
      <c r="W2677" s="12">
        <f>(Reference!Q$12*List!$G2677)+Reference!Q$13</f>
        <v>433.75363442728815</v>
      </c>
      <c r="X2677" s="54"/>
      <c r="Y2677" s="1" t="str">
        <f t="shared" si="83"/>
        <v>Collin County, Texas</v>
      </c>
      <c r="Z2677" s="40" t="s">
        <v>717</v>
      </c>
      <c r="AA2677" s="40" t="s">
        <v>2225</v>
      </c>
      <c r="AB2677" s="43" t="s">
        <v>2005</v>
      </c>
      <c r="AC2677" s="62"/>
      <c r="AD2677" s="57">
        <f t="shared" si="82"/>
        <v>0.98619999999999997</v>
      </c>
    </row>
    <row r="2678" spans="1:30" x14ac:dyDescent="0.3">
      <c r="A2678" s="47">
        <v>45311</v>
      </c>
      <c r="B2678" s="19">
        <v>99945</v>
      </c>
      <c r="C2678" s="49" t="s">
        <v>2563</v>
      </c>
      <c r="D2678" s="41" t="s">
        <v>1783</v>
      </c>
      <c r="E2678" s="44" t="s">
        <v>2005</v>
      </c>
      <c r="F2678" s="18" t="s">
        <v>7</v>
      </c>
      <c r="G2678" s="16">
        <v>0.81390000000000007</v>
      </c>
      <c r="H2678" s="36">
        <f>(Reference!B$12*List!$G2678)+Reference!B$13</f>
        <v>818.82116162184775</v>
      </c>
      <c r="I2678" s="36">
        <f>(Reference!C$12*List!$G2678)+Reference!C$13</f>
        <v>1221.8653547142953</v>
      </c>
      <c r="J2678" s="36">
        <f>(Reference!D$12*List!$G2678)+Reference!D$13</f>
        <v>1462.4089712814061</v>
      </c>
      <c r="K2678" s="36">
        <f>(Reference!E$12*List!$G2678)+Reference!E$13</f>
        <v>1808.7917791380453</v>
      </c>
      <c r="L2678" s="36">
        <f>(Reference!F$12*List!$G2678)+Reference!F$13</f>
        <v>1884.1621123290734</v>
      </c>
      <c r="M2678" s="36">
        <f>(Reference!G$12*List!$G2678)+Reference!G$13</f>
        <v>2133.7929321887191</v>
      </c>
      <c r="N2678" s="36">
        <f>(Reference!H$12*List!$G2678)+Reference!H$13</f>
        <v>2215.0432204513872</v>
      </c>
      <c r="O2678" s="36">
        <f>(Reference!I$12*List!$G2678)+Reference!I$13</f>
        <v>2302.1734637856962</v>
      </c>
      <c r="P2678" s="36">
        <f>(Reference!J$12*List!$G2678)+Reference!J$13</f>
        <v>2665.1270541169588</v>
      </c>
      <c r="Q2678" s="36">
        <f>(Reference!K$12*List!$G2678)+Reference!K$13</f>
        <v>2749.5845906005225</v>
      </c>
      <c r="R2678" s="36">
        <f>(Reference!L$12*List!$G2678)+Reference!L$13</f>
        <v>2966.6083868810711</v>
      </c>
      <c r="S2678" s="36">
        <f>(Reference!M$12*List!$G2678)+Reference!M$13</f>
        <v>3544.4476080122854</v>
      </c>
      <c r="T2678" s="36">
        <f>(Reference!N$12*List!$G2678)+Reference!N$13</f>
        <v>14297.81635130243</v>
      </c>
      <c r="U2678" s="12">
        <f>(Reference!O$12*List!$G2678)+Reference!O$13</f>
        <v>531.43033937486678</v>
      </c>
      <c r="V2678" s="12">
        <f>(Reference!P$12*List!$G2678)+Reference!P$13</f>
        <v>748.8336600282214</v>
      </c>
      <c r="W2678" s="12">
        <f>(Reference!Q$12*List!$G2678)+Reference!Q$13</f>
        <v>374.4168300141107</v>
      </c>
      <c r="X2678" s="54"/>
      <c r="Y2678" s="1" t="str">
        <f t="shared" si="83"/>
        <v>Collingsworth County, Texas</v>
      </c>
      <c r="Z2678" s="41" t="s">
        <v>1783</v>
      </c>
      <c r="AA2678" s="40" t="s">
        <v>2225</v>
      </c>
      <c r="AB2678" s="44" t="s">
        <v>2005</v>
      </c>
      <c r="AC2678" s="63"/>
      <c r="AD2678" s="57">
        <f t="shared" si="82"/>
        <v>0.81390000000000007</v>
      </c>
    </row>
    <row r="2679" spans="1:30" x14ac:dyDescent="0.3">
      <c r="A2679" s="47">
        <v>45312</v>
      </c>
      <c r="B2679" s="19">
        <v>99945</v>
      </c>
      <c r="C2679" s="49" t="s">
        <v>2563</v>
      </c>
      <c r="D2679" s="41" t="s">
        <v>1784</v>
      </c>
      <c r="E2679" s="44" t="s">
        <v>2005</v>
      </c>
      <c r="F2679" s="18" t="s">
        <v>7</v>
      </c>
      <c r="G2679" s="16">
        <v>0.81390000000000007</v>
      </c>
      <c r="H2679" s="36">
        <f>(Reference!B$12*List!$G2679)+Reference!B$13</f>
        <v>818.82116162184775</v>
      </c>
      <c r="I2679" s="36">
        <f>(Reference!C$12*List!$G2679)+Reference!C$13</f>
        <v>1221.8653547142953</v>
      </c>
      <c r="J2679" s="36">
        <f>(Reference!D$12*List!$G2679)+Reference!D$13</f>
        <v>1462.4089712814061</v>
      </c>
      <c r="K2679" s="36">
        <f>(Reference!E$12*List!$G2679)+Reference!E$13</f>
        <v>1808.7917791380453</v>
      </c>
      <c r="L2679" s="36">
        <f>(Reference!F$12*List!$G2679)+Reference!F$13</f>
        <v>1884.1621123290734</v>
      </c>
      <c r="M2679" s="36">
        <f>(Reference!G$12*List!$G2679)+Reference!G$13</f>
        <v>2133.7929321887191</v>
      </c>
      <c r="N2679" s="36">
        <f>(Reference!H$12*List!$G2679)+Reference!H$13</f>
        <v>2215.0432204513872</v>
      </c>
      <c r="O2679" s="36">
        <f>(Reference!I$12*List!$G2679)+Reference!I$13</f>
        <v>2302.1734637856962</v>
      </c>
      <c r="P2679" s="36">
        <f>(Reference!J$12*List!$G2679)+Reference!J$13</f>
        <v>2665.1270541169588</v>
      </c>
      <c r="Q2679" s="36">
        <f>(Reference!K$12*List!$G2679)+Reference!K$13</f>
        <v>2749.5845906005225</v>
      </c>
      <c r="R2679" s="36">
        <f>(Reference!L$12*List!$G2679)+Reference!L$13</f>
        <v>2966.6083868810711</v>
      </c>
      <c r="S2679" s="36">
        <f>(Reference!M$12*List!$G2679)+Reference!M$13</f>
        <v>3544.4476080122854</v>
      </c>
      <c r="T2679" s="36">
        <f>(Reference!N$12*List!$G2679)+Reference!N$13</f>
        <v>14297.81635130243</v>
      </c>
      <c r="U2679" s="12">
        <f>(Reference!O$12*List!$G2679)+Reference!O$13</f>
        <v>531.43033937486678</v>
      </c>
      <c r="V2679" s="12">
        <f>(Reference!P$12*List!$G2679)+Reference!P$13</f>
        <v>748.8336600282214</v>
      </c>
      <c r="W2679" s="12">
        <f>(Reference!Q$12*List!$G2679)+Reference!Q$13</f>
        <v>374.4168300141107</v>
      </c>
      <c r="X2679" s="54"/>
      <c r="Y2679" s="1" t="str">
        <f t="shared" si="83"/>
        <v>Colorado County, Texas</v>
      </c>
      <c r="Z2679" s="41" t="s">
        <v>1784</v>
      </c>
      <c r="AA2679" s="40" t="s">
        <v>2225</v>
      </c>
      <c r="AB2679" s="44" t="s">
        <v>2005</v>
      </c>
      <c r="AC2679" s="63"/>
      <c r="AD2679" s="57">
        <f t="shared" si="82"/>
        <v>0.81390000000000007</v>
      </c>
    </row>
    <row r="2680" spans="1:30" x14ac:dyDescent="0.3">
      <c r="A2680" s="47">
        <v>45320</v>
      </c>
      <c r="B2680" s="28">
        <v>41700</v>
      </c>
      <c r="C2680" s="49" t="s">
        <v>2567</v>
      </c>
      <c r="D2680" s="40" t="s">
        <v>718</v>
      </c>
      <c r="E2680" s="43" t="s">
        <v>2005</v>
      </c>
      <c r="F2680" s="18" t="s">
        <v>6</v>
      </c>
      <c r="G2680" s="10">
        <v>0.86180000000000001</v>
      </c>
      <c r="H2680" s="36">
        <f>(Reference!B$12*List!$G2680)+Reference!B$13</f>
        <v>854.8963066457402</v>
      </c>
      <c r="I2680" s="36">
        <f>(Reference!C$12*List!$G2680)+Reference!C$13</f>
        <v>1275.6975856542977</v>
      </c>
      <c r="J2680" s="36">
        <f>(Reference!D$12*List!$G2680)+Reference!D$13</f>
        <v>1526.8389325426936</v>
      </c>
      <c r="K2680" s="36">
        <f>(Reference!E$12*List!$G2680)+Reference!E$13</f>
        <v>1888.482472061984</v>
      </c>
      <c r="L2680" s="36">
        <f>(Reference!F$12*List!$G2680)+Reference!F$13</f>
        <v>1967.1734274203484</v>
      </c>
      <c r="M2680" s="36">
        <f>(Reference!G$12*List!$G2680)+Reference!G$13</f>
        <v>2227.8023363023058</v>
      </c>
      <c r="N2680" s="36">
        <f>(Reference!H$12*List!$G2680)+Reference!H$13</f>
        <v>2312.6323023623863</v>
      </c>
      <c r="O2680" s="36">
        <f>(Reference!I$12*List!$G2680)+Reference!I$13</f>
        <v>2403.6012791241828</v>
      </c>
      <c r="P2680" s="36">
        <f>(Reference!J$12*List!$G2680)+Reference!J$13</f>
        <v>2782.5456669846744</v>
      </c>
      <c r="Q2680" s="36">
        <f>(Reference!K$12*List!$G2680)+Reference!K$13</f>
        <v>2870.7241843366</v>
      </c>
      <c r="R2680" s="36">
        <f>(Reference!L$12*List!$G2680)+Reference!L$13</f>
        <v>3097.309488418131</v>
      </c>
      <c r="S2680" s="36">
        <f>(Reference!M$12*List!$G2680)+Reference!M$13</f>
        <v>3700.6068128322559</v>
      </c>
      <c r="T2680" s="36">
        <f>(Reference!N$12*List!$G2680)+Reference!N$13</f>
        <v>14927.741202507514</v>
      </c>
      <c r="U2680" s="12">
        <f>(Reference!O$12*List!$G2680)+Reference!O$13</f>
        <v>554.84378722112388</v>
      </c>
      <c r="V2680" s="12">
        <f>(Reference!P$12*List!$G2680)+Reference!P$13</f>
        <v>781.82533653885639</v>
      </c>
      <c r="W2680" s="12">
        <f>(Reference!Q$12*List!$G2680)+Reference!Q$13</f>
        <v>390.9126682694282</v>
      </c>
      <c r="X2680" s="54"/>
      <c r="Y2680" s="1" t="str">
        <f t="shared" si="83"/>
        <v>Comal County, Texas</v>
      </c>
      <c r="Z2680" s="40" t="s">
        <v>718</v>
      </c>
      <c r="AA2680" s="40" t="s">
        <v>2225</v>
      </c>
      <c r="AB2680" s="43" t="s">
        <v>2005</v>
      </c>
      <c r="AC2680" s="62"/>
      <c r="AD2680" s="57">
        <f t="shared" si="82"/>
        <v>0.86180000000000001</v>
      </c>
    </row>
    <row r="2681" spans="1:30" x14ac:dyDescent="0.3">
      <c r="A2681" s="47">
        <v>45321</v>
      </c>
      <c r="B2681" s="19">
        <v>99945</v>
      </c>
      <c r="C2681" s="49" t="s">
        <v>2563</v>
      </c>
      <c r="D2681" s="41" t="s">
        <v>555</v>
      </c>
      <c r="E2681" s="44" t="s">
        <v>2005</v>
      </c>
      <c r="F2681" s="18" t="s">
        <v>7</v>
      </c>
      <c r="G2681" s="16">
        <v>0.81390000000000007</v>
      </c>
      <c r="H2681" s="36">
        <f>(Reference!B$12*List!$G2681)+Reference!B$13</f>
        <v>818.82116162184775</v>
      </c>
      <c r="I2681" s="36">
        <f>(Reference!C$12*List!$G2681)+Reference!C$13</f>
        <v>1221.8653547142953</v>
      </c>
      <c r="J2681" s="36">
        <f>(Reference!D$12*List!$G2681)+Reference!D$13</f>
        <v>1462.4089712814061</v>
      </c>
      <c r="K2681" s="36">
        <f>(Reference!E$12*List!$G2681)+Reference!E$13</f>
        <v>1808.7917791380453</v>
      </c>
      <c r="L2681" s="36">
        <f>(Reference!F$12*List!$G2681)+Reference!F$13</f>
        <v>1884.1621123290734</v>
      </c>
      <c r="M2681" s="36">
        <f>(Reference!G$12*List!$G2681)+Reference!G$13</f>
        <v>2133.7929321887191</v>
      </c>
      <c r="N2681" s="36">
        <f>(Reference!H$12*List!$G2681)+Reference!H$13</f>
        <v>2215.0432204513872</v>
      </c>
      <c r="O2681" s="36">
        <f>(Reference!I$12*List!$G2681)+Reference!I$13</f>
        <v>2302.1734637856962</v>
      </c>
      <c r="P2681" s="36">
        <f>(Reference!J$12*List!$G2681)+Reference!J$13</f>
        <v>2665.1270541169588</v>
      </c>
      <c r="Q2681" s="36">
        <f>(Reference!K$12*List!$G2681)+Reference!K$13</f>
        <v>2749.5845906005225</v>
      </c>
      <c r="R2681" s="36">
        <f>(Reference!L$12*List!$G2681)+Reference!L$13</f>
        <v>2966.6083868810711</v>
      </c>
      <c r="S2681" s="36">
        <f>(Reference!M$12*List!$G2681)+Reference!M$13</f>
        <v>3544.4476080122854</v>
      </c>
      <c r="T2681" s="36">
        <f>(Reference!N$12*List!$G2681)+Reference!N$13</f>
        <v>14297.81635130243</v>
      </c>
      <c r="U2681" s="12">
        <f>(Reference!O$12*List!$G2681)+Reference!O$13</f>
        <v>531.43033937486678</v>
      </c>
      <c r="V2681" s="12">
        <f>(Reference!P$12*List!$G2681)+Reference!P$13</f>
        <v>748.8336600282214</v>
      </c>
      <c r="W2681" s="12">
        <f>(Reference!Q$12*List!$G2681)+Reference!Q$13</f>
        <v>374.4168300141107</v>
      </c>
      <c r="X2681" s="54"/>
      <c r="Y2681" s="1" t="str">
        <f t="shared" si="83"/>
        <v>Comanche County, Texas</v>
      </c>
      <c r="Z2681" s="41" t="s">
        <v>555</v>
      </c>
      <c r="AA2681" s="40" t="s">
        <v>2225</v>
      </c>
      <c r="AB2681" s="44" t="s">
        <v>2005</v>
      </c>
      <c r="AC2681" s="63"/>
      <c r="AD2681" s="57">
        <f t="shared" si="82"/>
        <v>0.81390000000000007</v>
      </c>
    </row>
    <row r="2682" spans="1:30" x14ac:dyDescent="0.3">
      <c r="A2682" s="47">
        <v>45330</v>
      </c>
      <c r="B2682" s="19">
        <v>99945</v>
      </c>
      <c r="C2682" s="49" t="s">
        <v>2563</v>
      </c>
      <c r="D2682" s="41" t="s">
        <v>1785</v>
      </c>
      <c r="E2682" s="44" t="s">
        <v>2005</v>
      </c>
      <c r="F2682" s="18" t="s">
        <v>7</v>
      </c>
      <c r="G2682" s="16">
        <v>0.81390000000000007</v>
      </c>
      <c r="H2682" s="36">
        <f>(Reference!B$12*List!$G2682)+Reference!B$13</f>
        <v>818.82116162184775</v>
      </c>
      <c r="I2682" s="36">
        <f>(Reference!C$12*List!$G2682)+Reference!C$13</f>
        <v>1221.8653547142953</v>
      </c>
      <c r="J2682" s="36">
        <f>(Reference!D$12*List!$G2682)+Reference!D$13</f>
        <v>1462.4089712814061</v>
      </c>
      <c r="K2682" s="36">
        <f>(Reference!E$12*List!$G2682)+Reference!E$13</f>
        <v>1808.7917791380453</v>
      </c>
      <c r="L2682" s="36">
        <f>(Reference!F$12*List!$G2682)+Reference!F$13</f>
        <v>1884.1621123290734</v>
      </c>
      <c r="M2682" s="36">
        <f>(Reference!G$12*List!$G2682)+Reference!G$13</f>
        <v>2133.7929321887191</v>
      </c>
      <c r="N2682" s="36">
        <f>(Reference!H$12*List!$G2682)+Reference!H$13</f>
        <v>2215.0432204513872</v>
      </c>
      <c r="O2682" s="36">
        <f>(Reference!I$12*List!$G2682)+Reference!I$13</f>
        <v>2302.1734637856962</v>
      </c>
      <c r="P2682" s="36">
        <f>(Reference!J$12*List!$G2682)+Reference!J$13</f>
        <v>2665.1270541169588</v>
      </c>
      <c r="Q2682" s="36">
        <f>(Reference!K$12*List!$G2682)+Reference!K$13</f>
        <v>2749.5845906005225</v>
      </c>
      <c r="R2682" s="36">
        <f>(Reference!L$12*List!$G2682)+Reference!L$13</f>
        <v>2966.6083868810711</v>
      </c>
      <c r="S2682" s="36">
        <f>(Reference!M$12*List!$G2682)+Reference!M$13</f>
        <v>3544.4476080122854</v>
      </c>
      <c r="T2682" s="36">
        <f>(Reference!N$12*List!$G2682)+Reference!N$13</f>
        <v>14297.81635130243</v>
      </c>
      <c r="U2682" s="12">
        <f>(Reference!O$12*List!$G2682)+Reference!O$13</f>
        <v>531.43033937486678</v>
      </c>
      <c r="V2682" s="12">
        <f>(Reference!P$12*List!$G2682)+Reference!P$13</f>
        <v>748.8336600282214</v>
      </c>
      <c r="W2682" s="12">
        <f>(Reference!Q$12*List!$G2682)+Reference!Q$13</f>
        <v>374.4168300141107</v>
      </c>
      <c r="X2682" s="54"/>
      <c r="Y2682" s="1" t="str">
        <f t="shared" si="83"/>
        <v>Concho County, Texas</v>
      </c>
      <c r="Z2682" s="41" t="s">
        <v>1785</v>
      </c>
      <c r="AA2682" s="40" t="s">
        <v>2225</v>
      </c>
      <c r="AB2682" s="44" t="s">
        <v>2005</v>
      </c>
      <c r="AC2682" s="63"/>
      <c r="AD2682" s="57">
        <f t="shared" si="82"/>
        <v>0.81390000000000007</v>
      </c>
    </row>
    <row r="2683" spans="1:30" x14ac:dyDescent="0.3">
      <c r="A2683" s="47">
        <v>45340</v>
      </c>
      <c r="B2683" s="19">
        <v>99945</v>
      </c>
      <c r="C2683" s="49" t="s">
        <v>2563</v>
      </c>
      <c r="D2683" s="41" t="s">
        <v>1786</v>
      </c>
      <c r="E2683" s="44" t="s">
        <v>2005</v>
      </c>
      <c r="F2683" s="18" t="s">
        <v>7</v>
      </c>
      <c r="G2683" s="16">
        <v>0.81390000000000007</v>
      </c>
      <c r="H2683" s="36">
        <f>(Reference!B$12*List!$G2683)+Reference!B$13</f>
        <v>818.82116162184775</v>
      </c>
      <c r="I2683" s="36">
        <f>(Reference!C$12*List!$G2683)+Reference!C$13</f>
        <v>1221.8653547142953</v>
      </c>
      <c r="J2683" s="36">
        <f>(Reference!D$12*List!$G2683)+Reference!D$13</f>
        <v>1462.4089712814061</v>
      </c>
      <c r="K2683" s="36">
        <f>(Reference!E$12*List!$G2683)+Reference!E$13</f>
        <v>1808.7917791380453</v>
      </c>
      <c r="L2683" s="36">
        <f>(Reference!F$12*List!$G2683)+Reference!F$13</f>
        <v>1884.1621123290734</v>
      </c>
      <c r="M2683" s="36">
        <f>(Reference!G$12*List!$G2683)+Reference!G$13</f>
        <v>2133.7929321887191</v>
      </c>
      <c r="N2683" s="36">
        <f>(Reference!H$12*List!$G2683)+Reference!H$13</f>
        <v>2215.0432204513872</v>
      </c>
      <c r="O2683" s="36">
        <f>(Reference!I$12*List!$G2683)+Reference!I$13</f>
        <v>2302.1734637856962</v>
      </c>
      <c r="P2683" s="36">
        <f>(Reference!J$12*List!$G2683)+Reference!J$13</f>
        <v>2665.1270541169588</v>
      </c>
      <c r="Q2683" s="36">
        <f>(Reference!K$12*List!$G2683)+Reference!K$13</f>
        <v>2749.5845906005225</v>
      </c>
      <c r="R2683" s="36">
        <f>(Reference!L$12*List!$G2683)+Reference!L$13</f>
        <v>2966.6083868810711</v>
      </c>
      <c r="S2683" s="36">
        <f>(Reference!M$12*List!$G2683)+Reference!M$13</f>
        <v>3544.4476080122854</v>
      </c>
      <c r="T2683" s="36">
        <f>(Reference!N$12*List!$G2683)+Reference!N$13</f>
        <v>14297.81635130243</v>
      </c>
      <c r="U2683" s="12">
        <f>(Reference!O$12*List!$G2683)+Reference!O$13</f>
        <v>531.43033937486678</v>
      </c>
      <c r="V2683" s="12">
        <f>(Reference!P$12*List!$G2683)+Reference!P$13</f>
        <v>748.8336600282214</v>
      </c>
      <c r="W2683" s="12">
        <f>(Reference!Q$12*List!$G2683)+Reference!Q$13</f>
        <v>374.4168300141107</v>
      </c>
      <c r="X2683" s="54"/>
      <c r="Y2683" s="1" t="str">
        <f t="shared" si="83"/>
        <v>Cooke County, Texas</v>
      </c>
      <c r="Z2683" s="41" t="s">
        <v>1786</v>
      </c>
      <c r="AA2683" s="40" t="s">
        <v>2225</v>
      </c>
      <c r="AB2683" s="44" t="s">
        <v>2005</v>
      </c>
      <c r="AC2683" s="63"/>
      <c r="AD2683" s="57">
        <f t="shared" si="82"/>
        <v>0.81390000000000007</v>
      </c>
    </row>
    <row r="2684" spans="1:30" x14ac:dyDescent="0.3">
      <c r="A2684" s="47">
        <v>45341</v>
      </c>
      <c r="B2684" s="28">
        <v>28660</v>
      </c>
      <c r="C2684" s="49" t="s">
        <v>2570</v>
      </c>
      <c r="D2684" s="40" t="s">
        <v>719</v>
      </c>
      <c r="E2684" s="43" t="s">
        <v>2005</v>
      </c>
      <c r="F2684" s="18" t="s">
        <v>6</v>
      </c>
      <c r="G2684" s="10">
        <v>0.94920000000000004</v>
      </c>
      <c r="H2684" s="36">
        <f>(Reference!B$12*List!$G2684)+Reference!B$13</f>
        <v>920.72026645969038</v>
      </c>
      <c r="I2684" s="36">
        <f>(Reference!C$12*List!$G2684)+Reference!C$13</f>
        <v>1373.9217398120468</v>
      </c>
      <c r="J2684" s="36">
        <f>(Reference!D$12*List!$G2684)+Reference!D$13</f>
        <v>1644.4000727146465</v>
      </c>
      <c r="K2684" s="36">
        <f>(Reference!E$12*List!$G2684)+Reference!E$13</f>
        <v>2033.8888720943905</v>
      </c>
      <c r="L2684" s="36">
        <f>(Reference!F$12*List!$G2684)+Reference!F$13</f>
        <v>2118.6387497372052</v>
      </c>
      <c r="M2684" s="36">
        <f>(Reference!G$12*List!$G2684)+Reference!G$13</f>
        <v>2399.3351529939032</v>
      </c>
      <c r="N2684" s="36">
        <f>(Reference!H$12*List!$G2684)+Reference!H$13</f>
        <v>2490.6967232187808</v>
      </c>
      <c r="O2684" s="36">
        <f>(Reference!I$12*List!$G2684)+Reference!I$13</f>
        <v>2588.6699860257222</v>
      </c>
      <c r="P2684" s="36">
        <f>(Reference!J$12*List!$G2684)+Reference!J$13</f>
        <v>2996.7917372276456</v>
      </c>
      <c r="Q2684" s="36">
        <f>(Reference!K$12*List!$G2684)+Reference!K$13</f>
        <v>3091.7596852245588</v>
      </c>
      <c r="R2684" s="36">
        <f>(Reference!L$12*List!$G2684)+Reference!L$13</f>
        <v>3335.7912477989048</v>
      </c>
      <c r="S2684" s="36">
        <f>(Reference!M$12*List!$G2684)+Reference!M$13</f>
        <v>3985.5403097271501</v>
      </c>
      <c r="T2684" s="36">
        <f>(Reference!N$12*List!$G2684)+Reference!N$13</f>
        <v>16077.123916397377</v>
      </c>
      <c r="U2684" s="12">
        <f>(Reference!O$12*List!$G2684)+Reference!O$13</f>
        <v>597.5647755669039</v>
      </c>
      <c r="V2684" s="12">
        <f>(Reference!P$12*List!$G2684)+Reference!P$13</f>
        <v>842.02309284427383</v>
      </c>
      <c r="W2684" s="12">
        <f>(Reference!Q$12*List!$G2684)+Reference!Q$13</f>
        <v>421.01154642213692</v>
      </c>
      <c r="X2684" s="54"/>
      <c r="Y2684" s="1" t="str">
        <f t="shared" si="83"/>
        <v>Coryell County, Texas</v>
      </c>
      <c r="Z2684" s="40" t="s">
        <v>719</v>
      </c>
      <c r="AA2684" s="40" t="s">
        <v>2225</v>
      </c>
      <c r="AB2684" s="43" t="s">
        <v>2005</v>
      </c>
      <c r="AC2684" s="62"/>
      <c r="AD2684" s="57">
        <f t="shared" si="82"/>
        <v>0.94920000000000004</v>
      </c>
    </row>
    <row r="2685" spans="1:30" x14ac:dyDescent="0.3">
      <c r="A2685" s="47">
        <v>45350</v>
      </c>
      <c r="B2685" s="19">
        <v>99945</v>
      </c>
      <c r="C2685" s="49" t="s">
        <v>2563</v>
      </c>
      <c r="D2685" s="41" t="s">
        <v>1787</v>
      </c>
      <c r="E2685" s="44" t="s">
        <v>2005</v>
      </c>
      <c r="F2685" s="18" t="s">
        <v>7</v>
      </c>
      <c r="G2685" s="16">
        <v>0.81390000000000007</v>
      </c>
      <c r="H2685" s="36">
        <f>(Reference!B$12*List!$G2685)+Reference!B$13</f>
        <v>818.82116162184775</v>
      </c>
      <c r="I2685" s="36">
        <f>(Reference!C$12*List!$G2685)+Reference!C$13</f>
        <v>1221.8653547142953</v>
      </c>
      <c r="J2685" s="36">
        <f>(Reference!D$12*List!$G2685)+Reference!D$13</f>
        <v>1462.4089712814061</v>
      </c>
      <c r="K2685" s="36">
        <f>(Reference!E$12*List!$G2685)+Reference!E$13</f>
        <v>1808.7917791380453</v>
      </c>
      <c r="L2685" s="36">
        <f>(Reference!F$12*List!$G2685)+Reference!F$13</f>
        <v>1884.1621123290734</v>
      </c>
      <c r="M2685" s="36">
        <f>(Reference!G$12*List!$G2685)+Reference!G$13</f>
        <v>2133.7929321887191</v>
      </c>
      <c r="N2685" s="36">
        <f>(Reference!H$12*List!$G2685)+Reference!H$13</f>
        <v>2215.0432204513872</v>
      </c>
      <c r="O2685" s="36">
        <f>(Reference!I$12*List!$G2685)+Reference!I$13</f>
        <v>2302.1734637856962</v>
      </c>
      <c r="P2685" s="36">
        <f>(Reference!J$12*List!$G2685)+Reference!J$13</f>
        <v>2665.1270541169588</v>
      </c>
      <c r="Q2685" s="36">
        <f>(Reference!K$12*List!$G2685)+Reference!K$13</f>
        <v>2749.5845906005225</v>
      </c>
      <c r="R2685" s="36">
        <f>(Reference!L$12*List!$G2685)+Reference!L$13</f>
        <v>2966.6083868810711</v>
      </c>
      <c r="S2685" s="36">
        <f>(Reference!M$12*List!$G2685)+Reference!M$13</f>
        <v>3544.4476080122854</v>
      </c>
      <c r="T2685" s="36">
        <f>(Reference!N$12*List!$G2685)+Reference!N$13</f>
        <v>14297.81635130243</v>
      </c>
      <c r="U2685" s="12">
        <f>(Reference!O$12*List!$G2685)+Reference!O$13</f>
        <v>531.43033937486678</v>
      </c>
      <c r="V2685" s="12">
        <f>(Reference!P$12*List!$G2685)+Reference!P$13</f>
        <v>748.8336600282214</v>
      </c>
      <c r="W2685" s="12">
        <f>(Reference!Q$12*List!$G2685)+Reference!Q$13</f>
        <v>374.4168300141107</v>
      </c>
      <c r="X2685" s="54"/>
      <c r="Y2685" s="1" t="str">
        <f t="shared" si="83"/>
        <v>Cottle County, Texas</v>
      </c>
      <c r="Z2685" s="41" t="s">
        <v>1787</v>
      </c>
      <c r="AA2685" s="40" t="s">
        <v>2225</v>
      </c>
      <c r="AB2685" s="44" t="s">
        <v>2005</v>
      </c>
      <c r="AC2685" s="63"/>
      <c r="AD2685" s="57">
        <f t="shared" si="82"/>
        <v>0.81390000000000007</v>
      </c>
    </row>
    <row r="2686" spans="1:30" x14ac:dyDescent="0.3">
      <c r="A2686" s="47">
        <v>45360</v>
      </c>
      <c r="B2686" s="19">
        <v>99945</v>
      </c>
      <c r="C2686" s="49" t="s">
        <v>2563</v>
      </c>
      <c r="D2686" s="41" t="s">
        <v>1788</v>
      </c>
      <c r="E2686" s="44" t="s">
        <v>2005</v>
      </c>
      <c r="F2686" s="18" t="s">
        <v>7</v>
      </c>
      <c r="G2686" s="16">
        <v>0.81390000000000007</v>
      </c>
      <c r="H2686" s="36">
        <f>(Reference!B$12*List!$G2686)+Reference!B$13</f>
        <v>818.82116162184775</v>
      </c>
      <c r="I2686" s="36">
        <f>(Reference!C$12*List!$G2686)+Reference!C$13</f>
        <v>1221.8653547142953</v>
      </c>
      <c r="J2686" s="36">
        <f>(Reference!D$12*List!$G2686)+Reference!D$13</f>
        <v>1462.4089712814061</v>
      </c>
      <c r="K2686" s="36">
        <f>(Reference!E$12*List!$G2686)+Reference!E$13</f>
        <v>1808.7917791380453</v>
      </c>
      <c r="L2686" s="36">
        <f>(Reference!F$12*List!$G2686)+Reference!F$13</f>
        <v>1884.1621123290734</v>
      </c>
      <c r="M2686" s="36">
        <f>(Reference!G$12*List!$G2686)+Reference!G$13</f>
        <v>2133.7929321887191</v>
      </c>
      <c r="N2686" s="36">
        <f>(Reference!H$12*List!$G2686)+Reference!H$13</f>
        <v>2215.0432204513872</v>
      </c>
      <c r="O2686" s="36">
        <f>(Reference!I$12*List!$G2686)+Reference!I$13</f>
        <v>2302.1734637856962</v>
      </c>
      <c r="P2686" s="36">
        <f>(Reference!J$12*List!$G2686)+Reference!J$13</f>
        <v>2665.1270541169588</v>
      </c>
      <c r="Q2686" s="36">
        <f>(Reference!K$12*List!$G2686)+Reference!K$13</f>
        <v>2749.5845906005225</v>
      </c>
      <c r="R2686" s="36">
        <f>(Reference!L$12*List!$G2686)+Reference!L$13</f>
        <v>2966.6083868810711</v>
      </c>
      <c r="S2686" s="36">
        <f>(Reference!M$12*List!$G2686)+Reference!M$13</f>
        <v>3544.4476080122854</v>
      </c>
      <c r="T2686" s="36">
        <f>(Reference!N$12*List!$G2686)+Reference!N$13</f>
        <v>14297.81635130243</v>
      </c>
      <c r="U2686" s="12">
        <f>(Reference!O$12*List!$G2686)+Reference!O$13</f>
        <v>531.43033937486678</v>
      </c>
      <c r="V2686" s="12">
        <f>(Reference!P$12*List!$G2686)+Reference!P$13</f>
        <v>748.8336600282214</v>
      </c>
      <c r="W2686" s="12">
        <f>(Reference!Q$12*List!$G2686)+Reference!Q$13</f>
        <v>374.4168300141107</v>
      </c>
      <c r="X2686" s="54"/>
      <c r="Y2686" s="1" t="str">
        <f t="shared" si="83"/>
        <v>Crane County, Texas</v>
      </c>
      <c r="Z2686" s="41" t="s">
        <v>1788</v>
      </c>
      <c r="AA2686" s="40" t="s">
        <v>2225</v>
      </c>
      <c r="AB2686" s="44" t="s">
        <v>2005</v>
      </c>
      <c r="AC2686" s="63"/>
      <c r="AD2686" s="57">
        <f t="shared" si="82"/>
        <v>0.81390000000000007</v>
      </c>
    </row>
    <row r="2687" spans="1:30" x14ac:dyDescent="0.3">
      <c r="A2687" s="47">
        <v>45361</v>
      </c>
      <c r="B2687" s="19">
        <v>99945</v>
      </c>
      <c r="C2687" s="49" t="s">
        <v>2563</v>
      </c>
      <c r="D2687" s="41" t="s">
        <v>906</v>
      </c>
      <c r="E2687" s="44" t="s">
        <v>2005</v>
      </c>
      <c r="F2687" s="18" t="s">
        <v>7</v>
      </c>
      <c r="G2687" s="16">
        <v>0.81390000000000007</v>
      </c>
      <c r="H2687" s="36">
        <f>(Reference!B$12*List!$G2687)+Reference!B$13</f>
        <v>818.82116162184775</v>
      </c>
      <c r="I2687" s="36">
        <f>(Reference!C$12*List!$G2687)+Reference!C$13</f>
        <v>1221.8653547142953</v>
      </c>
      <c r="J2687" s="36">
        <f>(Reference!D$12*List!$G2687)+Reference!D$13</f>
        <v>1462.4089712814061</v>
      </c>
      <c r="K2687" s="36">
        <f>(Reference!E$12*List!$G2687)+Reference!E$13</f>
        <v>1808.7917791380453</v>
      </c>
      <c r="L2687" s="36">
        <f>(Reference!F$12*List!$G2687)+Reference!F$13</f>
        <v>1884.1621123290734</v>
      </c>
      <c r="M2687" s="36">
        <f>(Reference!G$12*List!$G2687)+Reference!G$13</f>
        <v>2133.7929321887191</v>
      </c>
      <c r="N2687" s="36">
        <f>(Reference!H$12*List!$G2687)+Reference!H$13</f>
        <v>2215.0432204513872</v>
      </c>
      <c r="O2687" s="36">
        <f>(Reference!I$12*List!$G2687)+Reference!I$13</f>
        <v>2302.1734637856962</v>
      </c>
      <c r="P2687" s="36">
        <f>(Reference!J$12*List!$G2687)+Reference!J$13</f>
        <v>2665.1270541169588</v>
      </c>
      <c r="Q2687" s="36">
        <f>(Reference!K$12*List!$G2687)+Reference!K$13</f>
        <v>2749.5845906005225</v>
      </c>
      <c r="R2687" s="36">
        <f>(Reference!L$12*List!$G2687)+Reference!L$13</f>
        <v>2966.6083868810711</v>
      </c>
      <c r="S2687" s="36">
        <f>(Reference!M$12*List!$G2687)+Reference!M$13</f>
        <v>3544.4476080122854</v>
      </c>
      <c r="T2687" s="36">
        <f>(Reference!N$12*List!$G2687)+Reference!N$13</f>
        <v>14297.81635130243</v>
      </c>
      <c r="U2687" s="12">
        <f>(Reference!O$12*List!$G2687)+Reference!O$13</f>
        <v>531.43033937486678</v>
      </c>
      <c r="V2687" s="12">
        <f>(Reference!P$12*List!$G2687)+Reference!P$13</f>
        <v>748.8336600282214</v>
      </c>
      <c r="W2687" s="12">
        <f>(Reference!Q$12*List!$G2687)+Reference!Q$13</f>
        <v>374.4168300141107</v>
      </c>
      <c r="X2687" s="54"/>
      <c r="Y2687" s="1" t="str">
        <f t="shared" si="83"/>
        <v>Crockett County, Texas</v>
      </c>
      <c r="Z2687" s="41" t="s">
        <v>906</v>
      </c>
      <c r="AA2687" s="40" t="s">
        <v>2225</v>
      </c>
      <c r="AB2687" s="44" t="s">
        <v>2005</v>
      </c>
      <c r="AC2687" s="63"/>
      <c r="AD2687" s="57">
        <f t="shared" si="82"/>
        <v>0.81390000000000007</v>
      </c>
    </row>
    <row r="2688" spans="1:30" x14ac:dyDescent="0.3">
      <c r="A2688" s="47">
        <v>45362</v>
      </c>
      <c r="B2688" s="28">
        <v>31180</v>
      </c>
      <c r="C2688" s="49" t="s">
        <v>2575</v>
      </c>
      <c r="D2688" s="40" t="s">
        <v>720</v>
      </c>
      <c r="E2688" s="43" t="s">
        <v>2005</v>
      </c>
      <c r="F2688" s="18" t="s">
        <v>6</v>
      </c>
      <c r="G2688" s="10">
        <v>0.8639</v>
      </c>
      <c r="H2688" s="36">
        <f>(Reference!B$12*List!$G2688)+Reference!B$13</f>
        <v>856.47788920419896</v>
      </c>
      <c r="I2688" s="36">
        <f>(Reference!C$12*List!$G2688)+Reference!C$13</f>
        <v>1278.0576625848612</v>
      </c>
      <c r="J2688" s="36">
        <f>(Reference!D$12*List!$G2688)+Reference!D$13</f>
        <v>1529.6636281303493</v>
      </c>
      <c r="K2688" s="36">
        <f>(Reference!E$12*List!$G2688)+Reference!E$13</f>
        <v>1891.976218515852</v>
      </c>
      <c r="L2688" s="36">
        <f>(Reference!F$12*List!$G2688)+Reference!F$13</f>
        <v>1970.8127543867718</v>
      </c>
      <c r="M2688" s="36">
        <f>(Reference!G$12*List!$G2688)+Reference!G$13</f>
        <v>2231.9238341862001</v>
      </c>
      <c r="N2688" s="36">
        <f>(Reference!H$12*List!$G2688)+Reference!H$13</f>
        <v>2316.910738103787</v>
      </c>
      <c r="O2688" s="36">
        <f>(Reference!I$12*List!$G2688)+Reference!I$13</f>
        <v>2408.0480100680415</v>
      </c>
      <c r="P2688" s="36">
        <f>(Reference!J$12*List!$G2688)+Reference!J$13</f>
        <v>2787.6934558577891</v>
      </c>
      <c r="Q2688" s="36">
        <f>(Reference!K$12*List!$G2688)+Reference!K$13</f>
        <v>2876.0351059826498</v>
      </c>
      <c r="R2688" s="36">
        <f>(Reference!L$12*List!$G2688)+Reference!L$13</f>
        <v>3103.0395993414677</v>
      </c>
      <c r="S2688" s="36">
        <f>(Reference!M$12*List!$G2688)+Reference!M$13</f>
        <v>3707.4530410185175</v>
      </c>
      <c r="T2688" s="36">
        <f>(Reference!N$12*List!$G2688)+Reference!N$13</f>
        <v>14955.35794963759</v>
      </c>
      <c r="U2688" s="12">
        <f>(Reference!O$12*List!$G2688)+Reference!O$13</f>
        <v>555.87026405780728</v>
      </c>
      <c r="V2688" s="12">
        <f>(Reference!P$12*List!$G2688)+Reference!P$13</f>
        <v>783.27173571781964</v>
      </c>
      <c r="W2688" s="12">
        <f>(Reference!Q$12*List!$G2688)+Reference!Q$13</f>
        <v>391.63586785890982</v>
      </c>
      <c r="X2688" s="54"/>
      <c r="Y2688" s="1" t="str">
        <f t="shared" si="83"/>
        <v>Crosby County, Texas</v>
      </c>
      <c r="Z2688" s="40" t="s">
        <v>720</v>
      </c>
      <c r="AA2688" s="40" t="s">
        <v>2225</v>
      </c>
      <c r="AB2688" s="43" t="s">
        <v>2005</v>
      </c>
      <c r="AC2688" s="62"/>
      <c r="AD2688" s="57">
        <f t="shared" si="82"/>
        <v>0.8639</v>
      </c>
    </row>
    <row r="2689" spans="1:30" x14ac:dyDescent="0.3">
      <c r="A2689" s="47">
        <v>45370</v>
      </c>
      <c r="B2689" s="19">
        <v>99945</v>
      </c>
      <c r="C2689" s="49" t="s">
        <v>2563</v>
      </c>
      <c r="D2689" s="41" t="s">
        <v>1789</v>
      </c>
      <c r="E2689" s="44" t="s">
        <v>2005</v>
      </c>
      <c r="F2689" s="18" t="s">
        <v>7</v>
      </c>
      <c r="G2689" s="16">
        <v>0.81390000000000007</v>
      </c>
      <c r="H2689" s="36">
        <f>(Reference!B$12*List!$G2689)+Reference!B$13</f>
        <v>818.82116162184775</v>
      </c>
      <c r="I2689" s="36">
        <f>(Reference!C$12*List!$G2689)+Reference!C$13</f>
        <v>1221.8653547142953</v>
      </c>
      <c r="J2689" s="36">
        <f>(Reference!D$12*List!$G2689)+Reference!D$13</f>
        <v>1462.4089712814061</v>
      </c>
      <c r="K2689" s="36">
        <f>(Reference!E$12*List!$G2689)+Reference!E$13</f>
        <v>1808.7917791380453</v>
      </c>
      <c r="L2689" s="36">
        <f>(Reference!F$12*List!$G2689)+Reference!F$13</f>
        <v>1884.1621123290734</v>
      </c>
      <c r="M2689" s="36">
        <f>(Reference!G$12*List!$G2689)+Reference!G$13</f>
        <v>2133.7929321887191</v>
      </c>
      <c r="N2689" s="36">
        <f>(Reference!H$12*List!$G2689)+Reference!H$13</f>
        <v>2215.0432204513872</v>
      </c>
      <c r="O2689" s="36">
        <f>(Reference!I$12*List!$G2689)+Reference!I$13</f>
        <v>2302.1734637856962</v>
      </c>
      <c r="P2689" s="36">
        <f>(Reference!J$12*List!$G2689)+Reference!J$13</f>
        <v>2665.1270541169588</v>
      </c>
      <c r="Q2689" s="36">
        <f>(Reference!K$12*List!$G2689)+Reference!K$13</f>
        <v>2749.5845906005225</v>
      </c>
      <c r="R2689" s="36">
        <f>(Reference!L$12*List!$G2689)+Reference!L$13</f>
        <v>2966.6083868810711</v>
      </c>
      <c r="S2689" s="36">
        <f>(Reference!M$12*List!$G2689)+Reference!M$13</f>
        <v>3544.4476080122854</v>
      </c>
      <c r="T2689" s="36">
        <f>(Reference!N$12*List!$G2689)+Reference!N$13</f>
        <v>14297.81635130243</v>
      </c>
      <c r="U2689" s="12">
        <f>(Reference!O$12*List!$G2689)+Reference!O$13</f>
        <v>531.43033937486678</v>
      </c>
      <c r="V2689" s="12">
        <f>(Reference!P$12*List!$G2689)+Reference!P$13</f>
        <v>748.8336600282214</v>
      </c>
      <c r="W2689" s="12">
        <f>(Reference!Q$12*List!$G2689)+Reference!Q$13</f>
        <v>374.4168300141107</v>
      </c>
      <c r="X2689" s="54"/>
      <c r="Y2689" s="1" t="str">
        <f t="shared" si="83"/>
        <v>Culberson County, Texas</v>
      </c>
      <c r="Z2689" s="41" t="s">
        <v>1789</v>
      </c>
      <c r="AA2689" s="40" t="s">
        <v>2225</v>
      </c>
      <c r="AB2689" s="44" t="s">
        <v>2005</v>
      </c>
      <c r="AC2689" s="63"/>
      <c r="AD2689" s="57">
        <f t="shared" si="82"/>
        <v>0.81390000000000007</v>
      </c>
    </row>
    <row r="2690" spans="1:30" x14ac:dyDescent="0.3">
      <c r="A2690" s="47">
        <v>45380</v>
      </c>
      <c r="B2690" s="19">
        <v>99945</v>
      </c>
      <c r="C2690" s="49" t="s">
        <v>2563</v>
      </c>
      <c r="D2690" s="41" t="s">
        <v>1790</v>
      </c>
      <c r="E2690" s="44" t="s">
        <v>2005</v>
      </c>
      <c r="F2690" s="18" t="s">
        <v>7</v>
      </c>
      <c r="G2690" s="16">
        <v>0.81390000000000007</v>
      </c>
      <c r="H2690" s="36">
        <f>(Reference!B$12*List!$G2690)+Reference!B$13</f>
        <v>818.82116162184775</v>
      </c>
      <c r="I2690" s="36">
        <f>(Reference!C$12*List!$G2690)+Reference!C$13</f>
        <v>1221.8653547142953</v>
      </c>
      <c r="J2690" s="36">
        <f>(Reference!D$12*List!$G2690)+Reference!D$13</f>
        <v>1462.4089712814061</v>
      </c>
      <c r="K2690" s="36">
        <f>(Reference!E$12*List!$G2690)+Reference!E$13</f>
        <v>1808.7917791380453</v>
      </c>
      <c r="L2690" s="36">
        <f>(Reference!F$12*List!$G2690)+Reference!F$13</f>
        <v>1884.1621123290734</v>
      </c>
      <c r="M2690" s="36">
        <f>(Reference!G$12*List!$G2690)+Reference!G$13</f>
        <v>2133.7929321887191</v>
      </c>
      <c r="N2690" s="36">
        <f>(Reference!H$12*List!$G2690)+Reference!H$13</f>
        <v>2215.0432204513872</v>
      </c>
      <c r="O2690" s="36">
        <f>(Reference!I$12*List!$G2690)+Reference!I$13</f>
        <v>2302.1734637856962</v>
      </c>
      <c r="P2690" s="36">
        <f>(Reference!J$12*List!$G2690)+Reference!J$13</f>
        <v>2665.1270541169588</v>
      </c>
      <c r="Q2690" s="36">
        <f>(Reference!K$12*List!$G2690)+Reference!K$13</f>
        <v>2749.5845906005225</v>
      </c>
      <c r="R2690" s="36">
        <f>(Reference!L$12*List!$G2690)+Reference!L$13</f>
        <v>2966.6083868810711</v>
      </c>
      <c r="S2690" s="36">
        <f>(Reference!M$12*List!$G2690)+Reference!M$13</f>
        <v>3544.4476080122854</v>
      </c>
      <c r="T2690" s="36">
        <f>(Reference!N$12*List!$G2690)+Reference!N$13</f>
        <v>14297.81635130243</v>
      </c>
      <c r="U2690" s="12">
        <f>(Reference!O$12*List!$G2690)+Reference!O$13</f>
        <v>531.43033937486678</v>
      </c>
      <c r="V2690" s="12">
        <f>(Reference!P$12*List!$G2690)+Reference!P$13</f>
        <v>748.8336600282214</v>
      </c>
      <c r="W2690" s="12">
        <f>(Reference!Q$12*List!$G2690)+Reference!Q$13</f>
        <v>374.4168300141107</v>
      </c>
      <c r="X2690" s="54"/>
      <c r="Y2690" s="1" t="str">
        <f t="shared" si="83"/>
        <v>Dallam County, Texas</v>
      </c>
      <c r="Z2690" s="41" t="s">
        <v>1790</v>
      </c>
      <c r="AA2690" s="40" t="s">
        <v>2225</v>
      </c>
      <c r="AB2690" s="44" t="s">
        <v>2005</v>
      </c>
      <c r="AC2690" s="63"/>
      <c r="AD2690" s="57">
        <f t="shared" si="82"/>
        <v>0.81390000000000007</v>
      </c>
    </row>
    <row r="2691" spans="1:30" x14ac:dyDescent="0.3">
      <c r="A2691" s="47">
        <v>45390</v>
      </c>
      <c r="B2691" s="28">
        <v>19124</v>
      </c>
      <c r="C2691" s="49" t="s">
        <v>2574</v>
      </c>
      <c r="D2691" s="40" t="s">
        <v>295</v>
      </c>
      <c r="E2691" s="43" t="s">
        <v>2005</v>
      </c>
      <c r="F2691" s="18" t="s">
        <v>6</v>
      </c>
      <c r="G2691" s="10">
        <v>0.98619999999999997</v>
      </c>
      <c r="H2691" s="36">
        <f>(Reference!B$12*List!$G2691)+Reference!B$13</f>
        <v>948.58624487063025</v>
      </c>
      <c r="I2691" s="36">
        <f>(Reference!C$12*List!$G2691)+Reference!C$13</f>
        <v>1415.5040476362656</v>
      </c>
      <c r="J2691" s="36">
        <f>(Reference!D$12*List!$G2691)+Reference!D$13</f>
        <v>1694.1685187828646</v>
      </c>
      <c r="K2691" s="36">
        <f>(Reference!E$12*List!$G2691)+Reference!E$13</f>
        <v>2095.4453572339671</v>
      </c>
      <c r="L2691" s="36">
        <f>(Reference!F$12*List!$G2691)+Reference!F$13</f>
        <v>2182.7602248599019</v>
      </c>
      <c r="M2691" s="36">
        <f>(Reference!G$12*List!$G2691)+Reference!G$13</f>
        <v>2471.9520204720393</v>
      </c>
      <c r="N2691" s="36">
        <f>(Reference!H$12*List!$G2691)+Reference!H$13</f>
        <v>2566.0786862815567</v>
      </c>
      <c r="O2691" s="36">
        <f>(Reference!I$12*List!$G2691)+Reference!I$13</f>
        <v>2667.017150274658</v>
      </c>
      <c r="P2691" s="36">
        <f>(Reference!J$12*List!$G2691)+Reference!J$13</f>
        <v>3087.49087451586</v>
      </c>
      <c r="Q2691" s="36">
        <f>(Reference!K$12*List!$G2691)+Reference!K$13</f>
        <v>3185.3330666073334</v>
      </c>
      <c r="R2691" s="36">
        <f>(Reference!L$12*List!$G2691)+Reference!L$13</f>
        <v>3436.7503450195982</v>
      </c>
      <c r="S2691" s="36">
        <f>(Reference!M$12*List!$G2691)+Reference!M$13</f>
        <v>4106.1643301517615</v>
      </c>
      <c r="T2691" s="36">
        <f>(Reference!N$12*List!$G2691)+Reference!N$13</f>
        <v>16563.704699165395</v>
      </c>
      <c r="U2691" s="12">
        <f>(Reference!O$12*List!$G2691)+Reference!O$13</f>
        <v>615.65031983227982</v>
      </c>
      <c r="V2691" s="12">
        <f>(Reference!P$12*List!$G2691)+Reference!P$13</f>
        <v>867.5072688545763</v>
      </c>
      <c r="W2691" s="12">
        <f>(Reference!Q$12*List!$G2691)+Reference!Q$13</f>
        <v>433.75363442728815</v>
      </c>
      <c r="X2691" s="54"/>
      <c r="Y2691" s="1" t="str">
        <f t="shared" si="83"/>
        <v>Dallas County, Texas</v>
      </c>
      <c r="Z2691" s="40" t="s">
        <v>295</v>
      </c>
      <c r="AA2691" s="40" t="s">
        <v>2225</v>
      </c>
      <c r="AB2691" s="43" t="s">
        <v>2005</v>
      </c>
      <c r="AC2691" s="62"/>
      <c r="AD2691" s="57">
        <f t="shared" si="82"/>
        <v>0.98619999999999997</v>
      </c>
    </row>
    <row r="2692" spans="1:30" x14ac:dyDescent="0.3">
      <c r="A2692" s="47">
        <v>45391</v>
      </c>
      <c r="B2692" s="19">
        <v>99945</v>
      </c>
      <c r="C2692" s="49" t="s">
        <v>2563</v>
      </c>
      <c r="D2692" s="41" t="s">
        <v>183</v>
      </c>
      <c r="E2692" s="44" t="s">
        <v>2005</v>
      </c>
      <c r="F2692" s="18" t="s">
        <v>7</v>
      </c>
      <c r="G2692" s="16">
        <v>0.81390000000000007</v>
      </c>
      <c r="H2692" s="36">
        <f>(Reference!B$12*List!$G2692)+Reference!B$13</f>
        <v>818.82116162184775</v>
      </c>
      <c r="I2692" s="36">
        <f>(Reference!C$12*List!$G2692)+Reference!C$13</f>
        <v>1221.8653547142953</v>
      </c>
      <c r="J2692" s="36">
        <f>(Reference!D$12*List!$G2692)+Reference!D$13</f>
        <v>1462.4089712814061</v>
      </c>
      <c r="K2692" s="36">
        <f>(Reference!E$12*List!$G2692)+Reference!E$13</f>
        <v>1808.7917791380453</v>
      </c>
      <c r="L2692" s="36">
        <f>(Reference!F$12*List!$G2692)+Reference!F$13</f>
        <v>1884.1621123290734</v>
      </c>
      <c r="M2692" s="36">
        <f>(Reference!G$12*List!$G2692)+Reference!G$13</f>
        <v>2133.7929321887191</v>
      </c>
      <c r="N2692" s="36">
        <f>(Reference!H$12*List!$G2692)+Reference!H$13</f>
        <v>2215.0432204513872</v>
      </c>
      <c r="O2692" s="36">
        <f>(Reference!I$12*List!$G2692)+Reference!I$13</f>
        <v>2302.1734637856962</v>
      </c>
      <c r="P2692" s="36">
        <f>(Reference!J$12*List!$G2692)+Reference!J$13</f>
        <v>2665.1270541169588</v>
      </c>
      <c r="Q2692" s="36">
        <f>(Reference!K$12*List!$G2692)+Reference!K$13</f>
        <v>2749.5845906005225</v>
      </c>
      <c r="R2692" s="36">
        <f>(Reference!L$12*List!$G2692)+Reference!L$13</f>
        <v>2966.6083868810711</v>
      </c>
      <c r="S2692" s="36">
        <f>(Reference!M$12*List!$G2692)+Reference!M$13</f>
        <v>3544.4476080122854</v>
      </c>
      <c r="T2692" s="36">
        <f>(Reference!N$12*List!$G2692)+Reference!N$13</f>
        <v>14297.81635130243</v>
      </c>
      <c r="U2692" s="12">
        <f>(Reference!O$12*List!$G2692)+Reference!O$13</f>
        <v>531.43033937486678</v>
      </c>
      <c r="V2692" s="12">
        <f>(Reference!P$12*List!$G2692)+Reference!P$13</f>
        <v>748.8336600282214</v>
      </c>
      <c r="W2692" s="12">
        <f>(Reference!Q$12*List!$G2692)+Reference!Q$13</f>
        <v>374.4168300141107</v>
      </c>
      <c r="X2692" s="54"/>
      <c r="Y2692" s="1" t="str">
        <f t="shared" si="83"/>
        <v>Dawson County, Texas</v>
      </c>
      <c r="Z2692" s="41" t="s">
        <v>183</v>
      </c>
      <c r="AA2692" s="40" t="s">
        <v>2225</v>
      </c>
      <c r="AB2692" s="44" t="s">
        <v>2005</v>
      </c>
      <c r="AC2692" s="63"/>
      <c r="AD2692" s="57">
        <f t="shared" si="82"/>
        <v>0.81390000000000007</v>
      </c>
    </row>
    <row r="2693" spans="1:30" x14ac:dyDescent="0.3">
      <c r="A2693" s="47">
        <v>45420</v>
      </c>
      <c r="B2693" s="19">
        <v>99945</v>
      </c>
      <c r="C2693" s="49" t="s">
        <v>2563</v>
      </c>
      <c r="D2693" s="41" t="s">
        <v>876</v>
      </c>
      <c r="E2693" s="44" t="s">
        <v>2005</v>
      </c>
      <c r="F2693" s="18" t="s">
        <v>7</v>
      </c>
      <c r="G2693" s="16">
        <v>0.81390000000000007</v>
      </c>
      <c r="H2693" s="36">
        <f>(Reference!B$12*List!$G2693)+Reference!B$13</f>
        <v>818.82116162184775</v>
      </c>
      <c r="I2693" s="36">
        <f>(Reference!C$12*List!$G2693)+Reference!C$13</f>
        <v>1221.8653547142953</v>
      </c>
      <c r="J2693" s="36">
        <f>(Reference!D$12*List!$G2693)+Reference!D$13</f>
        <v>1462.4089712814061</v>
      </c>
      <c r="K2693" s="36">
        <f>(Reference!E$12*List!$G2693)+Reference!E$13</f>
        <v>1808.7917791380453</v>
      </c>
      <c r="L2693" s="36">
        <f>(Reference!F$12*List!$G2693)+Reference!F$13</f>
        <v>1884.1621123290734</v>
      </c>
      <c r="M2693" s="36">
        <f>(Reference!G$12*List!$G2693)+Reference!G$13</f>
        <v>2133.7929321887191</v>
      </c>
      <c r="N2693" s="36">
        <f>(Reference!H$12*List!$G2693)+Reference!H$13</f>
        <v>2215.0432204513872</v>
      </c>
      <c r="O2693" s="36">
        <f>(Reference!I$12*List!$G2693)+Reference!I$13</f>
        <v>2302.1734637856962</v>
      </c>
      <c r="P2693" s="36">
        <f>(Reference!J$12*List!$G2693)+Reference!J$13</f>
        <v>2665.1270541169588</v>
      </c>
      <c r="Q2693" s="36">
        <f>(Reference!K$12*List!$G2693)+Reference!K$13</f>
        <v>2749.5845906005225</v>
      </c>
      <c r="R2693" s="36">
        <f>(Reference!L$12*List!$G2693)+Reference!L$13</f>
        <v>2966.6083868810711</v>
      </c>
      <c r="S2693" s="36">
        <f>(Reference!M$12*List!$G2693)+Reference!M$13</f>
        <v>3544.4476080122854</v>
      </c>
      <c r="T2693" s="36">
        <f>(Reference!N$12*List!$G2693)+Reference!N$13</f>
        <v>14297.81635130243</v>
      </c>
      <c r="U2693" s="12">
        <f>(Reference!O$12*List!$G2693)+Reference!O$13</f>
        <v>531.43033937486678</v>
      </c>
      <c r="V2693" s="12">
        <f>(Reference!P$12*List!$G2693)+Reference!P$13</f>
        <v>748.8336600282214</v>
      </c>
      <c r="W2693" s="12">
        <f>(Reference!Q$12*List!$G2693)+Reference!Q$13</f>
        <v>374.4168300141107</v>
      </c>
      <c r="X2693" s="54"/>
      <c r="Y2693" s="1" t="str">
        <f t="shared" si="83"/>
        <v>De Witt County, Texas</v>
      </c>
      <c r="Z2693" s="41" t="s">
        <v>876</v>
      </c>
      <c r="AA2693" s="40" t="s">
        <v>2225</v>
      </c>
      <c r="AB2693" s="44" t="s">
        <v>2005</v>
      </c>
      <c r="AC2693" s="63"/>
      <c r="AD2693" s="57">
        <f t="shared" si="82"/>
        <v>0.81390000000000007</v>
      </c>
    </row>
    <row r="2694" spans="1:30" x14ac:dyDescent="0.3">
      <c r="A2694" s="47">
        <v>45392</v>
      </c>
      <c r="B2694" s="19">
        <v>99945</v>
      </c>
      <c r="C2694" s="49" t="s">
        <v>2563</v>
      </c>
      <c r="D2694" s="41" t="s">
        <v>1791</v>
      </c>
      <c r="E2694" s="44" t="s">
        <v>2005</v>
      </c>
      <c r="F2694" s="18" t="s">
        <v>7</v>
      </c>
      <c r="G2694" s="16">
        <v>0.81390000000000007</v>
      </c>
      <c r="H2694" s="36">
        <f>(Reference!B$12*List!$G2694)+Reference!B$13</f>
        <v>818.82116162184775</v>
      </c>
      <c r="I2694" s="36">
        <f>(Reference!C$12*List!$G2694)+Reference!C$13</f>
        <v>1221.8653547142953</v>
      </c>
      <c r="J2694" s="36">
        <f>(Reference!D$12*List!$G2694)+Reference!D$13</f>
        <v>1462.4089712814061</v>
      </c>
      <c r="K2694" s="36">
        <f>(Reference!E$12*List!$G2694)+Reference!E$13</f>
        <v>1808.7917791380453</v>
      </c>
      <c r="L2694" s="36">
        <f>(Reference!F$12*List!$G2694)+Reference!F$13</f>
        <v>1884.1621123290734</v>
      </c>
      <c r="M2694" s="36">
        <f>(Reference!G$12*List!$G2694)+Reference!G$13</f>
        <v>2133.7929321887191</v>
      </c>
      <c r="N2694" s="36">
        <f>(Reference!H$12*List!$G2694)+Reference!H$13</f>
        <v>2215.0432204513872</v>
      </c>
      <c r="O2694" s="36">
        <f>(Reference!I$12*List!$G2694)+Reference!I$13</f>
        <v>2302.1734637856962</v>
      </c>
      <c r="P2694" s="36">
        <f>(Reference!J$12*List!$G2694)+Reference!J$13</f>
        <v>2665.1270541169588</v>
      </c>
      <c r="Q2694" s="36">
        <f>(Reference!K$12*List!$G2694)+Reference!K$13</f>
        <v>2749.5845906005225</v>
      </c>
      <c r="R2694" s="36">
        <f>(Reference!L$12*List!$G2694)+Reference!L$13</f>
        <v>2966.6083868810711</v>
      </c>
      <c r="S2694" s="36">
        <f>(Reference!M$12*List!$G2694)+Reference!M$13</f>
        <v>3544.4476080122854</v>
      </c>
      <c r="T2694" s="36">
        <f>(Reference!N$12*List!$G2694)+Reference!N$13</f>
        <v>14297.81635130243</v>
      </c>
      <c r="U2694" s="12">
        <f>(Reference!O$12*List!$G2694)+Reference!O$13</f>
        <v>531.43033937486678</v>
      </c>
      <c r="V2694" s="12">
        <f>(Reference!P$12*List!$G2694)+Reference!P$13</f>
        <v>748.8336600282214</v>
      </c>
      <c r="W2694" s="12">
        <f>(Reference!Q$12*List!$G2694)+Reference!Q$13</f>
        <v>374.4168300141107</v>
      </c>
      <c r="X2694" s="54"/>
      <c r="Y2694" s="1" t="str">
        <f t="shared" si="83"/>
        <v>Deaf Smith County, Texas</v>
      </c>
      <c r="Z2694" s="41" t="s">
        <v>1791</v>
      </c>
      <c r="AA2694" s="40" t="s">
        <v>2225</v>
      </c>
      <c r="AB2694" s="44" t="s">
        <v>2005</v>
      </c>
      <c r="AC2694" s="63"/>
      <c r="AD2694" s="57">
        <f t="shared" si="82"/>
        <v>0.81390000000000007</v>
      </c>
    </row>
    <row r="2695" spans="1:30" x14ac:dyDescent="0.3">
      <c r="A2695" s="47">
        <v>45400</v>
      </c>
      <c r="B2695" s="19">
        <v>99945</v>
      </c>
      <c r="C2695" s="49" t="s">
        <v>2563</v>
      </c>
      <c r="D2695" s="41" t="s">
        <v>1027</v>
      </c>
      <c r="E2695" s="44" t="s">
        <v>2005</v>
      </c>
      <c r="F2695" s="18" t="s">
        <v>7</v>
      </c>
      <c r="G2695" s="16">
        <v>0.81390000000000007</v>
      </c>
      <c r="H2695" s="36">
        <f>(Reference!B$12*List!$G2695)+Reference!B$13</f>
        <v>818.82116162184775</v>
      </c>
      <c r="I2695" s="36">
        <f>(Reference!C$12*List!$G2695)+Reference!C$13</f>
        <v>1221.8653547142953</v>
      </c>
      <c r="J2695" s="36">
        <f>(Reference!D$12*List!$G2695)+Reference!D$13</f>
        <v>1462.4089712814061</v>
      </c>
      <c r="K2695" s="36">
        <f>(Reference!E$12*List!$G2695)+Reference!E$13</f>
        <v>1808.7917791380453</v>
      </c>
      <c r="L2695" s="36">
        <f>(Reference!F$12*List!$G2695)+Reference!F$13</f>
        <v>1884.1621123290734</v>
      </c>
      <c r="M2695" s="36">
        <f>(Reference!G$12*List!$G2695)+Reference!G$13</f>
        <v>2133.7929321887191</v>
      </c>
      <c r="N2695" s="36">
        <f>(Reference!H$12*List!$G2695)+Reference!H$13</f>
        <v>2215.0432204513872</v>
      </c>
      <c r="O2695" s="36">
        <f>(Reference!I$12*List!$G2695)+Reference!I$13</f>
        <v>2302.1734637856962</v>
      </c>
      <c r="P2695" s="36">
        <f>(Reference!J$12*List!$G2695)+Reference!J$13</f>
        <v>2665.1270541169588</v>
      </c>
      <c r="Q2695" s="36">
        <f>(Reference!K$12*List!$G2695)+Reference!K$13</f>
        <v>2749.5845906005225</v>
      </c>
      <c r="R2695" s="36">
        <f>(Reference!L$12*List!$G2695)+Reference!L$13</f>
        <v>2966.6083868810711</v>
      </c>
      <c r="S2695" s="36">
        <f>(Reference!M$12*List!$G2695)+Reference!M$13</f>
        <v>3544.4476080122854</v>
      </c>
      <c r="T2695" s="36">
        <f>(Reference!N$12*List!$G2695)+Reference!N$13</f>
        <v>14297.81635130243</v>
      </c>
      <c r="U2695" s="12">
        <f>(Reference!O$12*List!$G2695)+Reference!O$13</f>
        <v>531.43033937486678</v>
      </c>
      <c r="V2695" s="12">
        <f>(Reference!P$12*List!$G2695)+Reference!P$13</f>
        <v>748.8336600282214</v>
      </c>
      <c r="W2695" s="12">
        <f>(Reference!Q$12*List!$G2695)+Reference!Q$13</f>
        <v>374.4168300141107</v>
      </c>
      <c r="X2695" s="54"/>
      <c r="Y2695" s="1" t="str">
        <f t="shared" si="83"/>
        <v>Delta County, Texas</v>
      </c>
      <c r="Z2695" s="41" t="s">
        <v>1027</v>
      </c>
      <c r="AA2695" s="40" t="s">
        <v>2225</v>
      </c>
      <c r="AB2695" s="44" t="s">
        <v>2005</v>
      </c>
      <c r="AC2695" s="63"/>
      <c r="AD2695" s="57">
        <f t="shared" si="82"/>
        <v>0.81390000000000007</v>
      </c>
    </row>
    <row r="2696" spans="1:30" x14ac:dyDescent="0.3">
      <c r="A2696" s="47">
        <v>45410</v>
      </c>
      <c r="B2696" s="28">
        <v>19124</v>
      </c>
      <c r="C2696" s="49" t="s">
        <v>2574</v>
      </c>
      <c r="D2696" s="40" t="s">
        <v>721</v>
      </c>
      <c r="E2696" s="43" t="s">
        <v>2005</v>
      </c>
      <c r="F2696" s="18" t="s">
        <v>6</v>
      </c>
      <c r="G2696" s="10">
        <v>0.98619999999999997</v>
      </c>
      <c r="H2696" s="36">
        <f>(Reference!B$12*List!$G2696)+Reference!B$13</f>
        <v>948.58624487063025</v>
      </c>
      <c r="I2696" s="36">
        <f>(Reference!C$12*List!$G2696)+Reference!C$13</f>
        <v>1415.5040476362656</v>
      </c>
      <c r="J2696" s="36">
        <f>(Reference!D$12*List!$G2696)+Reference!D$13</f>
        <v>1694.1685187828646</v>
      </c>
      <c r="K2696" s="36">
        <f>(Reference!E$12*List!$G2696)+Reference!E$13</f>
        <v>2095.4453572339671</v>
      </c>
      <c r="L2696" s="36">
        <f>(Reference!F$12*List!$G2696)+Reference!F$13</f>
        <v>2182.7602248599019</v>
      </c>
      <c r="M2696" s="36">
        <f>(Reference!G$12*List!$G2696)+Reference!G$13</f>
        <v>2471.9520204720393</v>
      </c>
      <c r="N2696" s="36">
        <f>(Reference!H$12*List!$G2696)+Reference!H$13</f>
        <v>2566.0786862815567</v>
      </c>
      <c r="O2696" s="36">
        <f>(Reference!I$12*List!$G2696)+Reference!I$13</f>
        <v>2667.017150274658</v>
      </c>
      <c r="P2696" s="36">
        <f>(Reference!J$12*List!$G2696)+Reference!J$13</f>
        <v>3087.49087451586</v>
      </c>
      <c r="Q2696" s="36">
        <f>(Reference!K$12*List!$G2696)+Reference!K$13</f>
        <v>3185.3330666073334</v>
      </c>
      <c r="R2696" s="36">
        <f>(Reference!L$12*List!$G2696)+Reference!L$13</f>
        <v>3436.7503450195982</v>
      </c>
      <c r="S2696" s="36">
        <f>(Reference!M$12*List!$G2696)+Reference!M$13</f>
        <v>4106.1643301517615</v>
      </c>
      <c r="T2696" s="36">
        <f>(Reference!N$12*List!$G2696)+Reference!N$13</f>
        <v>16563.704699165395</v>
      </c>
      <c r="U2696" s="12">
        <f>(Reference!O$12*List!$G2696)+Reference!O$13</f>
        <v>615.65031983227982</v>
      </c>
      <c r="V2696" s="12">
        <f>(Reference!P$12*List!$G2696)+Reference!P$13</f>
        <v>867.5072688545763</v>
      </c>
      <c r="W2696" s="12">
        <f>(Reference!Q$12*List!$G2696)+Reference!Q$13</f>
        <v>433.75363442728815</v>
      </c>
      <c r="X2696" s="54"/>
      <c r="Y2696" s="1" t="str">
        <f t="shared" si="83"/>
        <v>Denton County, Texas</v>
      </c>
      <c r="Z2696" s="40" t="s">
        <v>721</v>
      </c>
      <c r="AA2696" s="40" t="s">
        <v>2225</v>
      </c>
      <c r="AB2696" s="43" t="s">
        <v>2005</v>
      </c>
      <c r="AC2696" s="62"/>
      <c r="AD2696" s="57">
        <f t="shared" si="82"/>
        <v>0.98619999999999997</v>
      </c>
    </row>
    <row r="2697" spans="1:30" x14ac:dyDescent="0.3">
      <c r="A2697" s="47">
        <v>45421</v>
      </c>
      <c r="B2697" s="19">
        <v>99945</v>
      </c>
      <c r="C2697" s="49" t="s">
        <v>2563</v>
      </c>
      <c r="D2697" s="41" t="s">
        <v>1792</v>
      </c>
      <c r="E2697" s="44" t="s">
        <v>2005</v>
      </c>
      <c r="F2697" s="18" t="s">
        <v>7</v>
      </c>
      <c r="G2697" s="16">
        <v>0.81390000000000007</v>
      </c>
      <c r="H2697" s="36">
        <f>(Reference!B$12*List!$G2697)+Reference!B$13</f>
        <v>818.82116162184775</v>
      </c>
      <c r="I2697" s="36">
        <f>(Reference!C$12*List!$G2697)+Reference!C$13</f>
        <v>1221.8653547142953</v>
      </c>
      <c r="J2697" s="36">
        <f>(Reference!D$12*List!$G2697)+Reference!D$13</f>
        <v>1462.4089712814061</v>
      </c>
      <c r="K2697" s="36">
        <f>(Reference!E$12*List!$G2697)+Reference!E$13</f>
        <v>1808.7917791380453</v>
      </c>
      <c r="L2697" s="36">
        <f>(Reference!F$12*List!$G2697)+Reference!F$13</f>
        <v>1884.1621123290734</v>
      </c>
      <c r="M2697" s="36">
        <f>(Reference!G$12*List!$G2697)+Reference!G$13</f>
        <v>2133.7929321887191</v>
      </c>
      <c r="N2697" s="36">
        <f>(Reference!H$12*List!$G2697)+Reference!H$13</f>
        <v>2215.0432204513872</v>
      </c>
      <c r="O2697" s="36">
        <f>(Reference!I$12*List!$G2697)+Reference!I$13</f>
        <v>2302.1734637856962</v>
      </c>
      <c r="P2697" s="36">
        <f>(Reference!J$12*List!$G2697)+Reference!J$13</f>
        <v>2665.1270541169588</v>
      </c>
      <c r="Q2697" s="36">
        <f>(Reference!K$12*List!$G2697)+Reference!K$13</f>
        <v>2749.5845906005225</v>
      </c>
      <c r="R2697" s="36">
        <f>(Reference!L$12*List!$G2697)+Reference!L$13</f>
        <v>2966.6083868810711</v>
      </c>
      <c r="S2697" s="36">
        <f>(Reference!M$12*List!$G2697)+Reference!M$13</f>
        <v>3544.4476080122854</v>
      </c>
      <c r="T2697" s="36">
        <f>(Reference!N$12*List!$G2697)+Reference!N$13</f>
        <v>14297.81635130243</v>
      </c>
      <c r="U2697" s="12">
        <f>(Reference!O$12*List!$G2697)+Reference!O$13</f>
        <v>531.43033937486678</v>
      </c>
      <c r="V2697" s="12">
        <f>(Reference!P$12*List!$G2697)+Reference!P$13</f>
        <v>748.8336600282214</v>
      </c>
      <c r="W2697" s="12">
        <f>(Reference!Q$12*List!$G2697)+Reference!Q$13</f>
        <v>374.4168300141107</v>
      </c>
      <c r="X2697" s="54"/>
      <c r="Y2697" s="1" t="str">
        <f t="shared" si="83"/>
        <v>Dickens County, Texas</v>
      </c>
      <c r="Z2697" s="41" t="s">
        <v>1792</v>
      </c>
      <c r="AA2697" s="40" t="s">
        <v>2225</v>
      </c>
      <c r="AB2697" s="44" t="s">
        <v>2005</v>
      </c>
      <c r="AC2697" s="63"/>
      <c r="AD2697" s="57">
        <f t="shared" si="82"/>
        <v>0.81390000000000007</v>
      </c>
    </row>
    <row r="2698" spans="1:30" x14ac:dyDescent="0.3">
      <c r="A2698" s="47">
        <v>45430</v>
      </c>
      <c r="B2698" s="19">
        <v>99945</v>
      </c>
      <c r="C2698" s="49" t="s">
        <v>2563</v>
      </c>
      <c r="D2698" s="41" t="s">
        <v>1793</v>
      </c>
      <c r="E2698" s="44" t="s">
        <v>2005</v>
      </c>
      <c r="F2698" s="18" t="s">
        <v>7</v>
      </c>
      <c r="G2698" s="16">
        <v>0.81390000000000007</v>
      </c>
      <c r="H2698" s="36">
        <f>(Reference!B$12*List!$G2698)+Reference!B$13</f>
        <v>818.82116162184775</v>
      </c>
      <c r="I2698" s="36">
        <f>(Reference!C$12*List!$G2698)+Reference!C$13</f>
        <v>1221.8653547142953</v>
      </c>
      <c r="J2698" s="36">
        <f>(Reference!D$12*List!$G2698)+Reference!D$13</f>
        <v>1462.4089712814061</v>
      </c>
      <c r="K2698" s="36">
        <f>(Reference!E$12*List!$G2698)+Reference!E$13</f>
        <v>1808.7917791380453</v>
      </c>
      <c r="L2698" s="36">
        <f>(Reference!F$12*List!$G2698)+Reference!F$13</f>
        <v>1884.1621123290734</v>
      </c>
      <c r="M2698" s="36">
        <f>(Reference!G$12*List!$G2698)+Reference!G$13</f>
        <v>2133.7929321887191</v>
      </c>
      <c r="N2698" s="36">
        <f>(Reference!H$12*List!$G2698)+Reference!H$13</f>
        <v>2215.0432204513872</v>
      </c>
      <c r="O2698" s="36">
        <f>(Reference!I$12*List!$G2698)+Reference!I$13</f>
        <v>2302.1734637856962</v>
      </c>
      <c r="P2698" s="36">
        <f>(Reference!J$12*List!$G2698)+Reference!J$13</f>
        <v>2665.1270541169588</v>
      </c>
      <c r="Q2698" s="36">
        <f>(Reference!K$12*List!$G2698)+Reference!K$13</f>
        <v>2749.5845906005225</v>
      </c>
      <c r="R2698" s="36">
        <f>(Reference!L$12*List!$G2698)+Reference!L$13</f>
        <v>2966.6083868810711</v>
      </c>
      <c r="S2698" s="36">
        <f>(Reference!M$12*List!$G2698)+Reference!M$13</f>
        <v>3544.4476080122854</v>
      </c>
      <c r="T2698" s="36">
        <f>(Reference!N$12*List!$G2698)+Reference!N$13</f>
        <v>14297.81635130243</v>
      </c>
      <c r="U2698" s="12">
        <f>(Reference!O$12*List!$G2698)+Reference!O$13</f>
        <v>531.43033937486678</v>
      </c>
      <c r="V2698" s="12">
        <f>(Reference!P$12*List!$G2698)+Reference!P$13</f>
        <v>748.8336600282214</v>
      </c>
      <c r="W2698" s="12">
        <f>(Reference!Q$12*List!$G2698)+Reference!Q$13</f>
        <v>374.4168300141107</v>
      </c>
      <c r="X2698" s="54"/>
      <c r="Y2698" s="1" t="str">
        <f t="shared" si="83"/>
        <v>Dimmit County, Texas</v>
      </c>
      <c r="Z2698" s="41" t="s">
        <v>1793</v>
      </c>
      <c r="AA2698" s="40" t="s">
        <v>2225</v>
      </c>
      <c r="AB2698" s="44" t="s">
        <v>2005</v>
      </c>
      <c r="AC2698" s="63"/>
      <c r="AD2698" s="57">
        <f t="shared" ref="AD2698:AD2761" si="84">IFERROR(INDEX($AH$9:$AH$3254,MATCH($B2698,$AE$9:$AE$3254,0)),"")</f>
        <v>0.81390000000000007</v>
      </c>
    </row>
    <row r="2699" spans="1:30" x14ac:dyDescent="0.3">
      <c r="A2699" s="47">
        <v>45431</v>
      </c>
      <c r="B2699" s="19">
        <v>99945</v>
      </c>
      <c r="C2699" s="49" t="s">
        <v>2563</v>
      </c>
      <c r="D2699" s="41" t="s">
        <v>1794</v>
      </c>
      <c r="E2699" s="44" t="s">
        <v>2005</v>
      </c>
      <c r="F2699" s="18" t="s">
        <v>7</v>
      </c>
      <c r="G2699" s="16">
        <v>0.81390000000000007</v>
      </c>
      <c r="H2699" s="36">
        <f>(Reference!B$12*List!$G2699)+Reference!B$13</f>
        <v>818.82116162184775</v>
      </c>
      <c r="I2699" s="36">
        <f>(Reference!C$12*List!$G2699)+Reference!C$13</f>
        <v>1221.8653547142953</v>
      </c>
      <c r="J2699" s="36">
        <f>(Reference!D$12*List!$G2699)+Reference!D$13</f>
        <v>1462.4089712814061</v>
      </c>
      <c r="K2699" s="36">
        <f>(Reference!E$12*List!$G2699)+Reference!E$13</f>
        <v>1808.7917791380453</v>
      </c>
      <c r="L2699" s="36">
        <f>(Reference!F$12*List!$G2699)+Reference!F$13</f>
        <v>1884.1621123290734</v>
      </c>
      <c r="M2699" s="36">
        <f>(Reference!G$12*List!$G2699)+Reference!G$13</f>
        <v>2133.7929321887191</v>
      </c>
      <c r="N2699" s="36">
        <f>(Reference!H$12*List!$G2699)+Reference!H$13</f>
        <v>2215.0432204513872</v>
      </c>
      <c r="O2699" s="36">
        <f>(Reference!I$12*List!$G2699)+Reference!I$13</f>
        <v>2302.1734637856962</v>
      </c>
      <c r="P2699" s="36">
        <f>(Reference!J$12*List!$G2699)+Reference!J$13</f>
        <v>2665.1270541169588</v>
      </c>
      <c r="Q2699" s="36">
        <f>(Reference!K$12*List!$G2699)+Reference!K$13</f>
        <v>2749.5845906005225</v>
      </c>
      <c r="R2699" s="36">
        <f>(Reference!L$12*List!$G2699)+Reference!L$13</f>
        <v>2966.6083868810711</v>
      </c>
      <c r="S2699" s="36">
        <f>(Reference!M$12*List!$G2699)+Reference!M$13</f>
        <v>3544.4476080122854</v>
      </c>
      <c r="T2699" s="36">
        <f>(Reference!N$12*List!$G2699)+Reference!N$13</f>
        <v>14297.81635130243</v>
      </c>
      <c r="U2699" s="12">
        <f>(Reference!O$12*List!$G2699)+Reference!O$13</f>
        <v>531.43033937486678</v>
      </c>
      <c r="V2699" s="12">
        <f>(Reference!P$12*List!$G2699)+Reference!P$13</f>
        <v>748.8336600282214</v>
      </c>
      <c r="W2699" s="12">
        <f>(Reference!Q$12*List!$G2699)+Reference!Q$13</f>
        <v>374.4168300141107</v>
      </c>
      <c r="X2699" s="54"/>
      <c r="Y2699" s="1" t="str">
        <f t="shared" si="83"/>
        <v>Donley County, Texas</v>
      </c>
      <c r="Z2699" s="41" t="s">
        <v>1794</v>
      </c>
      <c r="AA2699" s="40" t="s">
        <v>2225</v>
      </c>
      <c r="AB2699" s="44" t="s">
        <v>2005</v>
      </c>
      <c r="AC2699" s="63"/>
      <c r="AD2699" s="57">
        <f t="shared" si="84"/>
        <v>0.81390000000000007</v>
      </c>
    </row>
    <row r="2700" spans="1:30" x14ac:dyDescent="0.3">
      <c r="A2700" s="47">
        <v>45440</v>
      </c>
      <c r="B2700" s="19">
        <v>99945</v>
      </c>
      <c r="C2700" s="49" t="s">
        <v>2563</v>
      </c>
      <c r="D2700" s="41" t="s">
        <v>138</v>
      </c>
      <c r="E2700" s="44" t="s">
        <v>2005</v>
      </c>
      <c r="F2700" s="18" t="s">
        <v>7</v>
      </c>
      <c r="G2700" s="16">
        <v>0.81390000000000007</v>
      </c>
      <c r="H2700" s="36">
        <f>(Reference!B$12*List!$G2700)+Reference!B$13</f>
        <v>818.82116162184775</v>
      </c>
      <c r="I2700" s="36">
        <f>(Reference!C$12*List!$G2700)+Reference!C$13</f>
        <v>1221.8653547142953</v>
      </c>
      <c r="J2700" s="36">
        <f>(Reference!D$12*List!$G2700)+Reference!D$13</f>
        <v>1462.4089712814061</v>
      </c>
      <c r="K2700" s="36">
        <f>(Reference!E$12*List!$G2700)+Reference!E$13</f>
        <v>1808.7917791380453</v>
      </c>
      <c r="L2700" s="36">
        <f>(Reference!F$12*List!$G2700)+Reference!F$13</f>
        <v>1884.1621123290734</v>
      </c>
      <c r="M2700" s="36">
        <f>(Reference!G$12*List!$G2700)+Reference!G$13</f>
        <v>2133.7929321887191</v>
      </c>
      <c r="N2700" s="36">
        <f>(Reference!H$12*List!$G2700)+Reference!H$13</f>
        <v>2215.0432204513872</v>
      </c>
      <c r="O2700" s="36">
        <f>(Reference!I$12*List!$G2700)+Reference!I$13</f>
        <v>2302.1734637856962</v>
      </c>
      <c r="P2700" s="36">
        <f>(Reference!J$12*List!$G2700)+Reference!J$13</f>
        <v>2665.1270541169588</v>
      </c>
      <c r="Q2700" s="36">
        <f>(Reference!K$12*List!$G2700)+Reference!K$13</f>
        <v>2749.5845906005225</v>
      </c>
      <c r="R2700" s="36">
        <f>(Reference!L$12*List!$G2700)+Reference!L$13</f>
        <v>2966.6083868810711</v>
      </c>
      <c r="S2700" s="36">
        <f>(Reference!M$12*List!$G2700)+Reference!M$13</f>
        <v>3544.4476080122854</v>
      </c>
      <c r="T2700" s="36">
        <f>(Reference!N$12*List!$G2700)+Reference!N$13</f>
        <v>14297.81635130243</v>
      </c>
      <c r="U2700" s="12">
        <f>(Reference!O$12*List!$G2700)+Reference!O$13</f>
        <v>531.43033937486678</v>
      </c>
      <c r="V2700" s="12">
        <f>(Reference!P$12*List!$G2700)+Reference!P$13</f>
        <v>748.8336600282214</v>
      </c>
      <c r="W2700" s="12">
        <f>(Reference!Q$12*List!$G2700)+Reference!Q$13</f>
        <v>374.4168300141107</v>
      </c>
      <c r="X2700" s="54"/>
      <c r="Y2700" s="1" t="str">
        <f t="shared" ref="Y2700:Y2763" si="85">CONCATENATE(Z2700, AA2700, AB2700)</f>
        <v>Duval County, Texas</v>
      </c>
      <c r="Z2700" s="41" t="s">
        <v>138</v>
      </c>
      <c r="AA2700" s="40" t="s">
        <v>2225</v>
      </c>
      <c r="AB2700" s="44" t="s">
        <v>2005</v>
      </c>
      <c r="AC2700" s="63"/>
      <c r="AD2700" s="57">
        <f t="shared" si="84"/>
        <v>0.81390000000000007</v>
      </c>
    </row>
    <row r="2701" spans="1:30" x14ac:dyDescent="0.3">
      <c r="A2701" s="47">
        <v>45450</v>
      </c>
      <c r="B2701" s="19">
        <v>99945</v>
      </c>
      <c r="C2701" s="49" t="s">
        <v>2563</v>
      </c>
      <c r="D2701" s="41" t="s">
        <v>1795</v>
      </c>
      <c r="E2701" s="44" t="s">
        <v>2005</v>
      </c>
      <c r="F2701" s="18" t="s">
        <v>7</v>
      </c>
      <c r="G2701" s="16">
        <v>0.81390000000000007</v>
      </c>
      <c r="H2701" s="36">
        <f>(Reference!B$12*List!$G2701)+Reference!B$13</f>
        <v>818.82116162184775</v>
      </c>
      <c r="I2701" s="36">
        <f>(Reference!C$12*List!$G2701)+Reference!C$13</f>
        <v>1221.8653547142953</v>
      </c>
      <c r="J2701" s="36">
        <f>(Reference!D$12*List!$G2701)+Reference!D$13</f>
        <v>1462.4089712814061</v>
      </c>
      <c r="K2701" s="36">
        <f>(Reference!E$12*List!$G2701)+Reference!E$13</f>
        <v>1808.7917791380453</v>
      </c>
      <c r="L2701" s="36">
        <f>(Reference!F$12*List!$G2701)+Reference!F$13</f>
        <v>1884.1621123290734</v>
      </c>
      <c r="M2701" s="36">
        <f>(Reference!G$12*List!$G2701)+Reference!G$13</f>
        <v>2133.7929321887191</v>
      </c>
      <c r="N2701" s="36">
        <f>(Reference!H$12*List!$G2701)+Reference!H$13</f>
        <v>2215.0432204513872</v>
      </c>
      <c r="O2701" s="36">
        <f>(Reference!I$12*List!$G2701)+Reference!I$13</f>
        <v>2302.1734637856962</v>
      </c>
      <c r="P2701" s="36">
        <f>(Reference!J$12*List!$G2701)+Reference!J$13</f>
        <v>2665.1270541169588</v>
      </c>
      <c r="Q2701" s="36">
        <f>(Reference!K$12*List!$G2701)+Reference!K$13</f>
        <v>2749.5845906005225</v>
      </c>
      <c r="R2701" s="36">
        <f>(Reference!L$12*List!$G2701)+Reference!L$13</f>
        <v>2966.6083868810711</v>
      </c>
      <c r="S2701" s="36">
        <f>(Reference!M$12*List!$G2701)+Reference!M$13</f>
        <v>3544.4476080122854</v>
      </c>
      <c r="T2701" s="36">
        <f>(Reference!N$12*List!$G2701)+Reference!N$13</f>
        <v>14297.81635130243</v>
      </c>
      <c r="U2701" s="12">
        <f>(Reference!O$12*List!$G2701)+Reference!O$13</f>
        <v>531.43033937486678</v>
      </c>
      <c r="V2701" s="12">
        <f>(Reference!P$12*List!$G2701)+Reference!P$13</f>
        <v>748.8336600282214</v>
      </c>
      <c r="W2701" s="12">
        <f>(Reference!Q$12*List!$G2701)+Reference!Q$13</f>
        <v>374.4168300141107</v>
      </c>
      <c r="X2701" s="54"/>
      <c r="Y2701" s="1" t="str">
        <f t="shared" si="85"/>
        <v>Eastland County, Texas</v>
      </c>
      <c r="Z2701" s="41" t="s">
        <v>1795</v>
      </c>
      <c r="AA2701" s="40" t="s">
        <v>2225</v>
      </c>
      <c r="AB2701" s="44" t="s">
        <v>2005</v>
      </c>
      <c r="AC2701" s="63"/>
      <c r="AD2701" s="57">
        <f t="shared" si="84"/>
        <v>0.81390000000000007</v>
      </c>
    </row>
    <row r="2702" spans="1:30" x14ac:dyDescent="0.3">
      <c r="A2702" s="47">
        <v>45451</v>
      </c>
      <c r="B2702" s="28">
        <v>36220</v>
      </c>
      <c r="C2702" s="49" t="s">
        <v>2576</v>
      </c>
      <c r="D2702" s="40" t="s">
        <v>722</v>
      </c>
      <c r="E2702" s="43" t="s">
        <v>2005</v>
      </c>
      <c r="F2702" s="18" t="s">
        <v>6</v>
      </c>
      <c r="G2702" s="10">
        <v>0.90149999999999997</v>
      </c>
      <c r="H2702" s="36">
        <f>(Reference!B$12*List!$G2702)+Reference!B$13</f>
        <v>884.79574834612708</v>
      </c>
      <c r="I2702" s="36">
        <f>(Reference!C$12*List!$G2702)+Reference!C$13</f>
        <v>1320.3142781035267</v>
      </c>
      <c r="J2702" s="36">
        <f>(Reference!D$12*List!$G2702)+Reference!D$13</f>
        <v>1580.2391300807546</v>
      </c>
      <c r="K2702" s="36">
        <f>(Reference!E$12*List!$G2702)+Reference!E$13</f>
        <v>1954.5309169279626</v>
      </c>
      <c r="L2702" s="36">
        <f>(Reference!F$12*List!$G2702)+Reference!F$13</f>
        <v>2035.9740372141607</v>
      </c>
      <c r="M2702" s="36">
        <f>(Reference!G$12*List!$G2702)+Reference!G$13</f>
        <v>2305.718272488306</v>
      </c>
      <c r="N2702" s="36">
        <f>(Reference!H$12*List!$G2702)+Reference!H$13</f>
        <v>2393.5151113783913</v>
      </c>
      <c r="O2702" s="36">
        <f>(Reference!I$12*List!$G2702)+Reference!I$13</f>
        <v>2487.6656688723651</v>
      </c>
      <c r="P2702" s="36">
        <f>(Reference!J$12*List!$G2702)+Reference!J$13</f>
        <v>2879.8633899668935</v>
      </c>
      <c r="Q2702" s="36">
        <f>(Reference!K$12*List!$G2702)+Reference!K$13</f>
        <v>2971.1258935500091</v>
      </c>
      <c r="R2702" s="36">
        <f>(Reference!L$12*List!$G2702)+Reference!L$13</f>
        <v>3205.6358711116854</v>
      </c>
      <c r="S2702" s="36">
        <f>(Reference!M$12*List!$G2702)+Reference!M$13</f>
        <v>3830.0331266392041</v>
      </c>
      <c r="T2702" s="36">
        <f>(Reference!N$12*List!$G2702)+Reference!N$13</f>
        <v>15449.829231585631</v>
      </c>
      <c r="U2702" s="12">
        <f>(Reference!O$12*List!$G2702)+Reference!O$13</f>
        <v>574.24908741937861</v>
      </c>
      <c r="V2702" s="12">
        <f>(Reference!P$12*List!$G2702)+Reference!P$13</f>
        <v>809.16916863639722</v>
      </c>
      <c r="W2702" s="12">
        <f>(Reference!Q$12*List!$G2702)+Reference!Q$13</f>
        <v>404.58458431819861</v>
      </c>
      <c r="X2702" s="54"/>
      <c r="Y2702" s="1" t="str">
        <f t="shared" si="85"/>
        <v>Ector County, Texas</v>
      </c>
      <c r="Z2702" s="40" t="s">
        <v>722</v>
      </c>
      <c r="AA2702" s="40" t="s">
        <v>2225</v>
      </c>
      <c r="AB2702" s="43" t="s">
        <v>2005</v>
      </c>
      <c r="AC2702" s="62"/>
      <c r="AD2702" s="57">
        <f t="shared" si="84"/>
        <v>0.90149999999999997</v>
      </c>
    </row>
    <row r="2703" spans="1:30" x14ac:dyDescent="0.3">
      <c r="A2703" s="47">
        <v>45460</v>
      </c>
      <c r="B2703" s="19">
        <v>99945</v>
      </c>
      <c r="C2703" s="49" t="s">
        <v>2563</v>
      </c>
      <c r="D2703" s="41" t="s">
        <v>1161</v>
      </c>
      <c r="E2703" s="44" t="s">
        <v>2005</v>
      </c>
      <c r="F2703" s="18" t="s">
        <v>7</v>
      </c>
      <c r="G2703" s="16">
        <v>0.81390000000000007</v>
      </c>
      <c r="H2703" s="36">
        <f>(Reference!B$12*List!$G2703)+Reference!B$13</f>
        <v>818.82116162184775</v>
      </c>
      <c r="I2703" s="36">
        <f>(Reference!C$12*List!$G2703)+Reference!C$13</f>
        <v>1221.8653547142953</v>
      </c>
      <c r="J2703" s="36">
        <f>(Reference!D$12*List!$G2703)+Reference!D$13</f>
        <v>1462.4089712814061</v>
      </c>
      <c r="K2703" s="36">
        <f>(Reference!E$12*List!$G2703)+Reference!E$13</f>
        <v>1808.7917791380453</v>
      </c>
      <c r="L2703" s="36">
        <f>(Reference!F$12*List!$G2703)+Reference!F$13</f>
        <v>1884.1621123290734</v>
      </c>
      <c r="M2703" s="36">
        <f>(Reference!G$12*List!$G2703)+Reference!G$13</f>
        <v>2133.7929321887191</v>
      </c>
      <c r="N2703" s="36">
        <f>(Reference!H$12*List!$G2703)+Reference!H$13</f>
        <v>2215.0432204513872</v>
      </c>
      <c r="O2703" s="36">
        <f>(Reference!I$12*List!$G2703)+Reference!I$13</f>
        <v>2302.1734637856962</v>
      </c>
      <c r="P2703" s="36">
        <f>(Reference!J$12*List!$G2703)+Reference!J$13</f>
        <v>2665.1270541169588</v>
      </c>
      <c r="Q2703" s="36">
        <f>(Reference!K$12*List!$G2703)+Reference!K$13</f>
        <v>2749.5845906005225</v>
      </c>
      <c r="R2703" s="36">
        <f>(Reference!L$12*List!$G2703)+Reference!L$13</f>
        <v>2966.6083868810711</v>
      </c>
      <c r="S2703" s="36">
        <f>(Reference!M$12*List!$G2703)+Reference!M$13</f>
        <v>3544.4476080122854</v>
      </c>
      <c r="T2703" s="36">
        <f>(Reference!N$12*List!$G2703)+Reference!N$13</f>
        <v>14297.81635130243</v>
      </c>
      <c r="U2703" s="12">
        <f>(Reference!O$12*List!$G2703)+Reference!O$13</f>
        <v>531.43033937486678</v>
      </c>
      <c r="V2703" s="12">
        <f>(Reference!P$12*List!$G2703)+Reference!P$13</f>
        <v>748.8336600282214</v>
      </c>
      <c r="W2703" s="12">
        <f>(Reference!Q$12*List!$G2703)+Reference!Q$13</f>
        <v>374.4168300141107</v>
      </c>
      <c r="X2703" s="54"/>
      <c r="Y2703" s="1" t="str">
        <f t="shared" si="85"/>
        <v>Edwards County, Texas</v>
      </c>
      <c r="Z2703" s="41" t="s">
        <v>1161</v>
      </c>
      <c r="AA2703" s="40" t="s">
        <v>2225</v>
      </c>
      <c r="AB2703" s="44" t="s">
        <v>2005</v>
      </c>
      <c r="AC2703" s="63"/>
      <c r="AD2703" s="57">
        <f t="shared" si="84"/>
        <v>0.81390000000000007</v>
      </c>
    </row>
    <row r="2704" spans="1:30" x14ac:dyDescent="0.3">
      <c r="A2704" s="47">
        <v>45480</v>
      </c>
      <c r="B2704" s="28">
        <v>21340</v>
      </c>
      <c r="C2704" s="49" t="s">
        <v>2577</v>
      </c>
      <c r="D2704" s="40" t="s">
        <v>111</v>
      </c>
      <c r="E2704" s="43" t="s">
        <v>2005</v>
      </c>
      <c r="F2704" s="18" t="s">
        <v>6</v>
      </c>
      <c r="G2704" s="10">
        <v>0.79659999999999997</v>
      </c>
      <c r="H2704" s="36">
        <f>(Reference!B$12*List!$G2704)+Reference!B$13</f>
        <v>805.79193387835403</v>
      </c>
      <c r="I2704" s="36">
        <f>(Reference!C$12*List!$G2704)+Reference!C$13</f>
        <v>1202.4228161910796</v>
      </c>
      <c r="J2704" s="36">
        <f>(Reference!D$12*List!$G2704)+Reference!D$13</f>
        <v>1439.1388600116716</v>
      </c>
      <c r="K2704" s="36">
        <f>(Reference!E$12*List!$G2704)+Reference!E$13</f>
        <v>1780.0099631133239</v>
      </c>
      <c r="L2704" s="36">
        <f>(Reference!F$12*List!$G2704)+Reference!F$13</f>
        <v>1854.1809901771096</v>
      </c>
      <c r="M2704" s="36">
        <f>(Reference!G$12*List!$G2704)+Reference!G$13</f>
        <v>2099.8396400975907</v>
      </c>
      <c r="N2704" s="36">
        <f>(Reference!H$12*List!$G2704)+Reference!H$13</f>
        <v>2179.7970593436567</v>
      </c>
      <c r="O2704" s="36">
        <f>(Reference!I$12*List!$G2704)+Reference!I$13</f>
        <v>2265.5408707720044</v>
      </c>
      <c r="P2704" s="36">
        <f>(Reference!J$12*List!$G2704)+Reference!J$13</f>
        <v>2622.7190791146313</v>
      </c>
      <c r="Q2704" s="36">
        <f>(Reference!K$12*List!$G2704)+Reference!K$13</f>
        <v>2705.8327122783062</v>
      </c>
      <c r="R2704" s="36">
        <f>(Reference!L$12*List!$G2704)+Reference!L$13</f>
        <v>2919.4031873697731</v>
      </c>
      <c r="S2704" s="36">
        <f>(Reference!M$12*List!$G2704)+Reference!M$13</f>
        <v>3488.0477281921289</v>
      </c>
      <c r="T2704" s="36">
        <f>(Reference!N$12*List!$G2704)+Reference!N$13</f>
        <v>14070.306958278463</v>
      </c>
      <c r="U2704" s="12">
        <f>(Reference!O$12*List!$G2704)+Reference!O$13</f>
        <v>522.97412543456926</v>
      </c>
      <c r="V2704" s="12">
        <f>(Reference!P$12*List!$G2704)+Reference!P$13</f>
        <v>736.91808583962052</v>
      </c>
      <c r="W2704" s="12">
        <f>(Reference!Q$12*List!$G2704)+Reference!Q$13</f>
        <v>368.45904291981026</v>
      </c>
      <c r="X2704" s="54"/>
      <c r="Y2704" s="1" t="str">
        <f t="shared" si="85"/>
        <v>El Paso County, Texas</v>
      </c>
      <c r="Z2704" s="40" t="s">
        <v>111</v>
      </c>
      <c r="AA2704" s="40" t="s">
        <v>2225</v>
      </c>
      <c r="AB2704" s="43" t="s">
        <v>2005</v>
      </c>
      <c r="AC2704" s="62"/>
      <c r="AD2704" s="57">
        <f t="shared" si="84"/>
        <v>0.79659999999999997</v>
      </c>
    </row>
    <row r="2705" spans="1:30" x14ac:dyDescent="0.3">
      <c r="A2705" s="47">
        <v>45470</v>
      </c>
      <c r="B2705" s="28">
        <v>19124</v>
      </c>
      <c r="C2705" s="49" t="s">
        <v>2574</v>
      </c>
      <c r="D2705" s="40" t="s">
        <v>723</v>
      </c>
      <c r="E2705" s="43" t="s">
        <v>2005</v>
      </c>
      <c r="F2705" s="18" t="s">
        <v>6</v>
      </c>
      <c r="G2705" s="10">
        <v>0.98619999999999997</v>
      </c>
      <c r="H2705" s="36">
        <f>(Reference!B$12*List!$G2705)+Reference!B$13</f>
        <v>948.58624487063025</v>
      </c>
      <c r="I2705" s="36">
        <f>(Reference!C$12*List!$G2705)+Reference!C$13</f>
        <v>1415.5040476362656</v>
      </c>
      <c r="J2705" s="36">
        <f>(Reference!D$12*List!$G2705)+Reference!D$13</f>
        <v>1694.1685187828646</v>
      </c>
      <c r="K2705" s="36">
        <f>(Reference!E$12*List!$G2705)+Reference!E$13</f>
        <v>2095.4453572339671</v>
      </c>
      <c r="L2705" s="36">
        <f>(Reference!F$12*List!$G2705)+Reference!F$13</f>
        <v>2182.7602248599019</v>
      </c>
      <c r="M2705" s="36">
        <f>(Reference!G$12*List!$G2705)+Reference!G$13</f>
        <v>2471.9520204720393</v>
      </c>
      <c r="N2705" s="36">
        <f>(Reference!H$12*List!$G2705)+Reference!H$13</f>
        <v>2566.0786862815567</v>
      </c>
      <c r="O2705" s="36">
        <f>(Reference!I$12*List!$G2705)+Reference!I$13</f>
        <v>2667.017150274658</v>
      </c>
      <c r="P2705" s="36">
        <f>(Reference!J$12*List!$G2705)+Reference!J$13</f>
        <v>3087.49087451586</v>
      </c>
      <c r="Q2705" s="36">
        <f>(Reference!K$12*List!$G2705)+Reference!K$13</f>
        <v>3185.3330666073334</v>
      </c>
      <c r="R2705" s="36">
        <f>(Reference!L$12*List!$G2705)+Reference!L$13</f>
        <v>3436.7503450195982</v>
      </c>
      <c r="S2705" s="36">
        <f>(Reference!M$12*List!$G2705)+Reference!M$13</f>
        <v>4106.1643301517615</v>
      </c>
      <c r="T2705" s="36">
        <f>(Reference!N$12*List!$G2705)+Reference!N$13</f>
        <v>16563.704699165395</v>
      </c>
      <c r="U2705" s="12">
        <f>(Reference!O$12*List!$G2705)+Reference!O$13</f>
        <v>615.65031983227982</v>
      </c>
      <c r="V2705" s="12">
        <f>(Reference!P$12*List!$G2705)+Reference!P$13</f>
        <v>867.5072688545763</v>
      </c>
      <c r="W2705" s="12">
        <f>(Reference!Q$12*List!$G2705)+Reference!Q$13</f>
        <v>433.75363442728815</v>
      </c>
      <c r="X2705" s="54"/>
      <c r="Y2705" s="1" t="str">
        <f t="shared" si="85"/>
        <v>Ellis County, Texas</v>
      </c>
      <c r="Z2705" s="40" t="s">
        <v>723</v>
      </c>
      <c r="AA2705" s="40" t="s">
        <v>2225</v>
      </c>
      <c r="AB2705" s="43" t="s">
        <v>2005</v>
      </c>
      <c r="AC2705" s="62"/>
      <c r="AD2705" s="57">
        <f t="shared" si="84"/>
        <v>0.98619999999999997</v>
      </c>
    </row>
    <row r="2706" spans="1:30" x14ac:dyDescent="0.3">
      <c r="A2706" s="47">
        <v>45490</v>
      </c>
      <c r="B2706" s="19">
        <v>99945</v>
      </c>
      <c r="C2706" s="49" t="s">
        <v>2563</v>
      </c>
      <c r="D2706" s="41" t="s">
        <v>1796</v>
      </c>
      <c r="E2706" s="44" t="s">
        <v>2005</v>
      </c>
      <c r="F2706" s="18" t="s">
        <v>7</v>
      </c>
      <c r="G2706" s="16">
        <v>0.81390000000000007</v>
      </c>
      <c r="H2706" s="36">
        <f>(Reference!B$12*List!$G2706)+Reference!B$13</f>
        <v>818.82116162184775</v>
      </c>
      <c r="I2706" s="36">
        <f>(Reference!C$12*List!$G2706)+Reference!C$13</f>
        <v>1221.8653547142953</v>
      </c>
      <c r="J2706" s="36">
        <f>(Reference!D$12*List!$G2706)+Reference!D$13</f>
        <v>1462.4089712814061</v>
      </c>
      <c r="K2706" s="36">
        <f>(Reference!E$12*List!$G2706)+Reference!E$13</f>
        <v>1808.7917791380453</v>
      </c>
      <c r="L2706" s="36">
        <f>(Reference!F$12*List!$G2706)+Reference!F$13</f>
        <v>1884.1621123290734</v>
      </c>
      <c r="M2706" s="36">
        <f>(Reference!G$12*List!$G2706)+Reference!G$13</f>
        <v>2133.7929321887191</v>
      </c>
      <c r="N2706" s="36">
        <f>(Reference!H$12*List!$G2706)+Reference!H$13</f>
        <v>2215.0432204513872</v>
      </c>
      <c r="O2706" s="36">
        <f>(Reference!I$12*List!$G2706)+Reference!I$13</f>
        <v>2302.1734637856962</v>
      </c>
      <c r="P2706" s="36">
        <f>(Reference!J$12*List!$G2706)+Reference!J$13</f>
        <v>2665.1270541169588</v>
      </c>
      <c r="Q2706" s="36">
        <f>(Reference!K$12*List!$G2706)+Reference!K$13</f>
        <v>2749.5845906005225</v>
      </c>
      <c r="R2706" s="36">
        <f>(Reference!L$12*List!$G2706)+Reference!L$13</f>
        <v>2966.6083868810711</v>
      </c>
      <c r="S2706" s="36">
        <f>(Reference!M$12*List!$G2706)+Reference!M$13</f>
        <v>3544.4476080122854</v>
      </c>
      <c r="T2706" s="36">
        <f>(Reference!N$12*List!$G2706)+Reference!N$13</f>
        <v>14297.81635130243</v>
      </c>
      <c r="U2706" s="12">
        <f>(Reference!O$12*List!$G2706)+Reference!O$13</f>
        <v>531.43033937486678</v>
      </c>
      <c r="V2706" s="12">
        <f>(Reference!P$12*List!$G2706)+Reference!P$13</f>
        <v>748.8336600282214</v>
      </c>
      <c r="W2706" s="12">
        <f>(Reference!Q$12*List!$G2706)+Reference!Q$13</f>
        <v>374.4168300141107</v>
      </c>
      <c r="X2706" s="54"/>
      <c r="Y2706" s="1" t="str">
        <f t="shared" si="85"/>
        <v>Erath County, Texas</v>
      </c>
      <c r="Z2706" s="41" t="s">
        <v>1796</v>
      </c>
      <c r="AA2706" s="40" t="s">
        <v>2225</v>
      </c>
      <c r="AB2706" s="44" t="s">
        <v>2005</v>
      </c>
      <c r="AC2706" s="63"/>
      <c r="AD2706" s="57">
        <f t="shared" si="84"/>
        <v>0.81390000000000007</v>
      </c>
    </row>
    <row r="2707" spans="1:30" x14ac:dyDescent="0.3">
      <c r="A2707" s="47">
        <v>45500</v>
      </c>
      <c r="B2707" s="28">
        <v>47380</v>
      </c>
      <c r="C2707" s="49" t="s">
        <v>2578</v>
      </c>
      <c r="D2707" s="40" t="s">
        <v>909</v>
      </c>
      <c r="E2707" s="43" t="s">
        <v>2005</v>
      </c>
      <c r="F2707" s="18" t="s">
        <v>6</v>
      </c>
      <c r="G2707" s="10">
        <v>0.89570000000000005</v>
      </c>
      <c r="H2707" s="36">
        <f>(Reference!B$12*List!$G2707)+Reference!B$13</f>
        <v>880.42756794657441</v>
      </c>
      <c r="I2707" s="36">
        <f>(Reference!C$12*List!$G2707)+Reference!C$13</f>
        <v>1313.7959703905412</v>
      </c>
      <c r="J2707" s="36">
        <f>(Reference!D$12*List!$G2707)+Reference!D$13</f>
        <v>1572.4375898862772</v>
      </c>
      <c r="K2707" s="36">
        <f>(Reference!E$12*List!$G2707)+Reference!E$13</f>
        <v>1944.8815219601372</v>
      </c>
      <c r="L2707" s="36">
        <f>(Reference!F$12*List!$G2707)+Reference!F$13</f>
        <v>2025.9225627354679</v>
      </c>
      <c r="M2707" s="36">
        <f>(Reference!G$12*List!$G2707)+Reference!G$13</f>
        <v>2294.335087856598</v>
      </c>
      <c r="N2707" s="36">
        <f>(Reference!H$12*List!$G2707)+Reference!H$13</f>
        <v>2381.6984793307133</v>
      </c>
      <c r="O2707" s="36">
        <f>(Reference!I$12*List!$G2707)+Reference!I$13</f>
        <v>2475.3842215036129</v>
      </c>
      <c r="P2707" s="36">
        <f>(Reference!J$12*List!$G2707)+Reference!J$13</f>
        <v>2865.6456873649572</v>
      </c>
      <c r="Q2707" s="36">
        <f>(Reference!K$12*List!$G2707)+Reference!K$13</f>
        <v>2956.4576337656827</v>
      </c>
      <c r="R2707" s="36">
        <f>(Reference!L$12*List!$G2707)+Reference!L$13</f>
        <v>3189.8098504662803</v>
      </c>
      <c r="S2707" s="36">
        <f>(Reference!M$12*List!$G2707)+Reference!M$13</f>
        <v>3811.1244964104812</v>
      </c>
      <c r="T2707" s="36">
        <f>(Reference!N$12*List!$G2707)+Reference!N$13</f>
        <v>15373.554406178755</v>
      </c>
      <c r="U2707" s="12">
        <f>(Reference!O$12*List!$G2707)+Reference!O$13</f>
        <v>571.41405615615759</v>
      </c>
      <c r="V2707" s="12">
        <f>(Reference!P$12*List!$G2707)+Reference!P$13</f>
        <v>805.17435185640397</v>
      </c>
      <c r="W2707" s="12">
        <f>(Reference!Q$12*List!$G2707)+Reference!Q$13</f>
        <v>402.58717592820199</v>
      </c>
      <c r="X2707" s="54"/>
      <c r="Y2707" s="1" t="str">
        <f t="shared" si="85"/>
        <v>Falls County, Texas</v>
      </c>
      <c r="Z2707" s="40" t="s">
        <v>909</v>
      </c>
      <c r="AA2707" s="40" t="s">
        <v>2225</v>
      </c>
      <c r="AB2707" s="43" t="s">
        <v>2005</v>
      </c>
      <c r="AC2707" s="62"/>
      <c r="AD2707" s="57">
        <f t="shared" si="84"/>
        <v>0.89570000000000005</v>
      </c>
    </row>
    <row r="2708" spans="1:30" x14ac:dyDescent="0.3">
      <c r="A2708" s="47">
        <v>45510</v>
      </c>
      <c r="B2708" s="19">
        <v>99945</v>
      </c>
      <c r="C2708" s="49" t="s">
        <v>2563</v>
      </c>
      <c r="D2708" s="41" t="s">
        <v>1079</v>
      </c>
      <c r="E2708" s="44" t="s">
        <v>2005</v>
      </c>
      <c r="F2708" s="18" t="s">
        <v>7</v>
      </c>
      <c r="G2708" s="16">
        <v>0.81390000000000007</v>
      </c>
      <c r="H2708" s="36">
        <f>(Reference!B$12*List!$G2708)+Reference!B$13</f>
        <v>818.82116162184775</v>
      </c>
      <c r="I2708" s="36">
        <f>(Reference!C$12*List!$G2708)+Reference!C$13</f>
        <v>1221.8653547142953</v>
      </c>
      <c r="J2708" s="36">
        <f>(Reference!D$12*List!$G2708)+Reference!D$13</f>
        <v>1462.4089712814061</v>
      </c>
      <c r="K2708" s="36">
        <f>(Reference!E$12*List!$G2708)+Reference!E$13</f>
        <v>1808.7917791380453</v>
      </c>
      <c r="L2708" s="36">
        <f>(Reference!F$12*List!$G2708)+Reference!F$13</f>
        <v>1884.1621123290734</v>
      </c>
      <c r="M2708" s="36">
        <f>(Reference!G$12*List!$G2708)+Reference!G$13</f>
        <v>2133.7929321887191</v>
      </c>
      <c r="N2708" s="36">
        <f>(Reference!H$12*List!$G2708)+Reference!H$13</f>
        <v>2215.0432204513872</v>
      </c>
      <c r="O2708" s="36">
        <f>(Reference!I$12*List!$G2708)+Reference!I$13</f>
        <v>2302.1734637856962</v>
      </c>
      <c r="P2708" s="36">
        <f>(Reference!J$12*List!$G2708)+Reference!J$13</f>
        <v>2665.1270541169588</v>
      </c>
      <c r="Q2708" s="36">
        <f>(Reference!K$12*List!$G2708)+Reference!K$13</f>
        <v>2749.5845906005225</v>
      </c>
      <c r="R2708" s="36">
        <f>(Reference!L$12*List!$G2708)+Reference!L$13</f>
        <v>2966.6083868810711</v>
      </c>
      <c r="S2708" s="36">
        <f>(Reference!M$12*List!$G2708)+Reference!M$13</f>
        <v>3544.4476080122854</v>
      </c>
      <c r="T2708" s="36">
        <f>(Reference!N$12*List!$G2708)+Reference!N$13</f>
        <v>14297.81635130243</v>
      </c>
      <c r="U2708" s="12">
        <f>(Reference!O$12*List!$G2708)+Reference!O$13</f>
        <v>531.43033937486678</v>
      </c>
      <c r="V2708" s="12">
        <f>(Reference!P$12*List!$G2708)+Reference!P$13</f>
        <v>748.8336600282214</v>
      </c>
      <c r="W2708" s="12">
        <f>(Reference!Q$12*List!$G2708)+Reference!Q$13</f>
        <v>374.4168300141107</v>
      </c>
      <c r="X2708" s="54"/>
      <c r="Y2708" s="1" t="str">
        <f t="shared" si="85"/>
        <v>Fannin County, Texas</v>
      </c>
      <c r="Z2708" s="41" t="s">
        <v>1079</v>
      </c>
      <c r="AA2708" s="40" t="s">
        <v>2225</v>
      </c>
      <c r="AB2708" s="44" t="s">
        <v>2005</v>
      </c>
      <c r="AC2708" s="63"/>
      <c r="AD2708" s="57">
        <f t="shared" si="84"/>
        <v>0.81390000000000007</v>
      </c>
    </row>
    <row r="2709" spans="1:30" x14ac:dyDescent="0.3">
      <c r="A2709" s="47">
        <v>45511</v>
      </c>
      <c r="B2709" s="19">
        <v>99945</v>
      </c>
      <c r="C2709" s="49" t="s">
        <v>2563</v>
      </c>
      <c r="D2709" s="41" t="s">
        <v>188</v>
      </c>
      <c r="E2709" s="44" t="s">
        <v>2005</v>
      </c>
      <c r="F2709" s="18" t="s">
        <v>7</v>
      </c>
      <c r="G2709" s="16">
        <v>0.81390000000000007</v>
      </c>
      <c r="H2709" s="36">
        <f>(Reference!B$12*List!$G2709)+Reference!B$13</f>
        <v>818.82116162184775</v>
      </c>
      <c r="I2709" s="36">
        <f>(Reference!C$12*List!$G2709)+Reference!C$13</f>
        <v>1221.8653547142953</v>
      </c>
      <c r="J2709" s="36">
        <f>(Reference!D$12*List!$G2709)+Reference!D$13</f>
        <v>1462.4089712814061</v>
      </c>
      <c r="K2709" s="36">
        <f>(Reference!E$12*List!$G2709)+Reference!E$13</f>
        <v>1808.7917791380453</v>
      </c>
      <c r="L2709" s="36">
        <f>(Reference!F$12*List!$G2709)+Reference!F$13</f>
        <v>1884.1621123290734</v>
      </c>
      <c r="M2709" s="36">
        <f>(Reference!G$12*List!$G2709)+Reference!G$13</f>
        <v>2133.7929321887191</v>
      </c>
      <c r="N2709" s="36">
        <f>(Reference!H$12*List!$G2709)+Reference!H$13</f>
        <v>2215.0432204513872</v>
      </c>
      <c r="O2709" s="36">
        <f>(Reference!I$12*List!$G2709)+Reference!I$13</f>
        <v>2302.1734637856962</v>
      </c>
      <c r="P2709" s="36">
        <f>(Reference!J$12*List!$G2709)+Reference!J$13</f>
        <v>2665.1270541169588</v>
      </c>
      <c r="Q2709" s="36">
        <f>(Reference!K$12*List!$G2709)+Reference!K$13</f>
        <v>2749.5845906005225</v>
      </c>
      <c r="R2709" s="36">
        <f>(Reference!L$12*List!$G2709)+Reference!L$13</f>
        <v>2966.6083868810711</v>
      </c>
      <c r="S2709" s="36">
        <f>(Reference!M$12*List!$G2709)+Reference!M$13</f>
        <v>3544.4476080122854</v>
      </c>
      <c r="T2709" s="36">
        <f>(Reference!N$12*List!$G2709)+Reference!N$13</f>
        <v>14297.81635130243</v>
      </c>
      <c r="U2709" s="12">
        <f>(Reference!O$12*List!$G2709)+Reference!O$13</f>
        <v>531.43033937486678</v>
      </c>
      <c r="V2709" s="12">
        <f>(Reference!P$12*List!$G2709)+Reference!P$13</f>
        <v>748.8336600282214</v>
      </c>
      <c r="W2709" s="12">
        <f>(Reference!Q$12*List!$G2709)+Reference!Q$13</f>
        <v>374.4168300141107</v>
      </c>
      <c r="X2709" s="54"/>
      <c r="Y2709" s="1" t="str">
        <f t="shared" si="85"/>
        <v>Fayette County, Texas</v>
      </c>
      <c r="Z2709" s="41" t="s">
        <v>188</v>
      </c>
      <c r="AA2709" s="40" t="s">
        <v>2225</v>
      </c>
      <c r="AB2709" s="44" t="s">
        <v>2005</v>
      </c>
      <c r="AC2709" s="63"/>
      <c r="AD2709" s="57">
        <f t="shared" si="84"/>
        <v>0.81390000000000007</v>
      </c>
    </row>
    <row r="2710" spans="1:30" x14ac:dyDescent="0.3">
      <c r="A2710" s="47">
        <v>45520</v>
      </c>
      <c r="B2710" s="19">
        <v>99945</v>
      </c>
      <c r="C2710" s="49" t="s">
        <v>2563</v>
      </c>
      <c r="D2710" s="41" t="s">
        <v>1797</v>
      </c>
      <c r="E2710" s="44" t="s">
        <v>2005</v>
      </c>
      <c r="F2710" s="18" t="s">
        <v>7</v>
      </c>
      <c r="G2710" s="16">
        <v>0.81390000000000007</v>
      </c>
      <c r="H2710" s="36">
        <f>(Reference!B$12*List!$G2710)+Reference!B$13</f>
        <v>818.82116162184775</v>
      </c>
      <c r="I2710" s="36">
        <f>(Reference!C$12*List!$G2710)+Reference!C$13</f>
        <v>1221.8653547142953</v>
      </c>
      <c r="J2710" s="36">
        <f>(Reference!D$12*List!$G2710)+Reference!D$13</f>
        <v>1462.4089712814061</v>
      </c>
      <c r="K2710" s="36">
        <f>(Reference!E$12*List!$G2710)+Reference!E$13</f>
        <v>1808.7917791380453</v>
      </c>
      <c r="L2710" s="36">
        <f>(Reference!F$12*List!$G2710)+Reference!F$13</f>
        <v>1884.1621123290734</v>
      </c>
      <c r="M2710" s="36">
        <f>(Reference!G$12*List!$G2710)+Reference!G$13</f>
        <v>2133.7929321887191</v>
      </c>
      <c r="N2710" s="36">
        <f>(Reference!H$12*List!$G2710)+Reference!H$13</f>
        <v>2215.0432204513872</v>
      </c>
      <c r="O2710" s="36">
        <f>(Reference!I$12*List!$G2710)+Reference!I$13</f>
        <v>2302.1734637856962</v>
      </c>
      <c r="P2710" s="36">
        <f>(Reference!J$12*List!$G2710)+Reference!J$13</f>
        <v>2665.1270541169588</v>
      </c>
      <c r="Q2710" s="36">
        <f>(Reference!K$12*List!$G2710)+Reference!K$13</f>
        <v>2749.5845906005225</v>
      </c>
      <c r="R2710" s="36">
        <f>(Reference!L$12*List!$G2710)+Reference!L$13</f>
        <v>2966.6083868810711</v>
      </c>
      <c r="S2710" s="36">
        <f>(Reference!M$12*List!$G2710)+Reference!M$13</f>
        <v>3544.4476080122854</v>
      </c>
      <c r="T2710" s="36">
        <f>(Reference!N$12*List!$G2710)+Reference!N$13</f>
        <v>14297.81635130243</v>
      </c>
      <c r="U2710" s="12">
        <f>(Reference!O$12*List!$G2710)+Reference!O$13</f>
        <v>531.43033937486678</v>
      </c>
      <c r="V2710" s="12">
        <f>(Reference!P$12*List!$G2710)+Reference!P$13</f>
        <v>748.8336600282214</v>
      </c>
      <c r="W2710" s="12">
        <f>(Reference!Q$12*List!$G2710)+Reference!Q$13</f>
        <v>374.4168300141107</v>
      </c>
      <c r="X2710" s="54"/>
      <c r="Y2710" s="1" t="str">
        <f t="shared" si="85"/>
        <v>Fisher County, Texas</v>
      </c>
      <c r="Z2710" s="41" t="s">
        <v>1797</v>
      </c>
      <c r="AA2710" s="40" t="s">
        <v>2225</v>
      </c>
      <c r="AB2710" s="44" t="s">
        <v>2005</v>
      </c>
      <c r="AC2710" s="63"/>
      <c r="AD2710" s="57">
        <f t="shared" si="84"/>
        <v>0.81390000000000007</v>
      </c>
    </row>
    <row r="2711" spans="1:30" x14ac:dyDescent="0.3">
      <c r="A2711" s="47">
        <v>45521</v>
      </c>
      <c r="B2711" s="19">
        <v>99945</v>
      </c>
      <c r="C2711" s="49" t="s">
        <v>2563</v>
      </c>
      <c r="D2711" s="41" t="s">
        <v>189</v>
      </c>
      <c r="E2711" s="44" t="s">
        <v>2005</v>
      </c>
      <c r="F2711" s="18" t="s">
        <v>7</v>
      </c>
      <c r="G2711" s="16">
        <v>0.81390000000000007</v>
      </c>
      <c r="H2711" s="36">
        <f>(Reference!B$12*List!$G2711)+Reference!B$13</f>
        <v>818.82116162184775</v>
      </c>
      <c r="I2711" s="36">
        <f>(Reference!C$12*List!$G2711)+Reference!C$13</f>
        <v>1221.8653547142953</v>
      </c>
      <c r="J2711" s="36">
        <f>(Reference!D$12*List!$G2711)+Reference!D$13</f>
        <v>1462.4089712814061</v>
      </c>
      <c r="K2711" s="36">
        <f>(Reference!E$12*List!$G2711)+Reference!E$13</f>
        <v>1808.7917791380453</v>
      </c>
      <c r="L2711" s="36">
        <f>(Reference!F$12*List!$G2711)+Reference!F$13</f>
        <v>1884.1621123290734</v>
      </c>
      <c r="M2711" s="36">
        <f>(Reference!G$12*List!$G2711)+Reference!G$13</f>
        <v>2133.7929321887191</v>
      </c>
      <c r="N2711" s="36">
        <f>(Reference!H$12*List!$G2711)+Reference!H$13</f>
        <v>2215.0432204513872</v>
      </c>
      <c r="O2711" s="36">
        <f>(Reference!I$12*List!$G2711)+Reference!I$13</f>
        <v>2302.1734637856962</v>
      </c>
      <c r="P2711" s="36">
        <f>(Reference!J$12*List!$G2711)+Reference!J$13</f>
        <v>2665.1270541169588</v>
      </c>
      <c r="Q2711" s="36">
        <f>(Reference!K$12*List!$G2711)+Reference!K$13</f>
        <v>2749.5845906005225</v>
      </c>
      <c r="R2711" s="36">
        <f>(Reference!L$12*List!$G2711)+Reference!L$13</f>
        <v>2966.6083868810711</v>
      </c>
      <c r="S2711" s="36">
        <f>(Reference!M$12*List!$G2711)+Reference!M$13</f>
        <v>3544.4476080122854</v>
      </c>
      <c r="T2711" s="36">
        <f>(Reference!N$12*List!$G2711)+Reference!N$13</f>
        <v>14297.81635130243</v>
      </c>
      <c r="U2711" s="12">
        <f>(Reference!O$12*List!$G2711)+Reference!O$13</f>
        <v>531.43033937486678</v>
      </c>
      <c r="V2711" s="12">
        <f>(Reference!P$12*List!$G2711)+Reference!P$13</f>
        <v>748.8336600282214</v>
      </c>
      <c r="W2711" s="12">
        <f>(Reference!Q$12*List!$G2711)+Reference!Q$13</f>
        <v>374.4168300141107</v>
      </c>
      <c r="X2711" s="54"/>
      <c r="Y2711" s="1" t="str">
        <f t="shared" si="85"/>
        <v>Floyd County, Texas</v>
      </c>
      <c r="Z2711" s="41" t="s">
        <v>189</v>
      </c>
      <c r="AA2711" s="40" t="s">
        <v>2225</v>
      </c>
      <c r="AB2711" s="44" t="s">
        <v>2005</v>
      </c>
      <c r="AC2711" s="63"/>
      <c r="AD2711" s="57">
        <f t="shared" si="84"/>
        <v>0.81390000000000007</v>
      </c>
    </row>
    <row r="2712" spans="1:30" x14ac:dyDescent="0.3">
      <c r="A2712" s="47">
        <v>45522</v>
      </c>
      <c r="B2712" s="19">
        <v>99945</v>
      </c>
      <c r="C2712" s="49" t="s">
        <v>2563</v>
      </c>
      <c r="D2712" s="41" t="s">
        <v>1798</v>
      </c>
      <c r="E2712" s="44" t="s">
        <v>2005</v>
      </c>
      <c r="F2712" s="18" t="s">
        <v>7</v>
      </c>
      <c r="G2712" s="16">
        <v>0.81390000000000007</v>
      </c>
      <c r="H2712" s="36">
        <f>(Reference!B$12*List!$G2712)+Reference!B$13</f>
        <v>818.82116162184775</v>
      </c>
      <c r="I2712" s="36">
        <f>(Reference!C$12*List!$G2712)+Reference!C$13</f>
        <v>1221.8653547142953</v>
      </c>
      <c r="J2712" s="36">
        <f>(Reference!D$12*List!$G2712)+Reference!D$13</f>
        <v>1462.4089712814061</v>
      </c>
      <c r="K2712" s="36">
        <f>(Reference!E$12*List!$G2712)+Reference!E$13</f>
        <v>1808.7917791380453</v>
      </c>
      <c r="L2712" s="36">
        <f>(Reference!F$12*List!$G2712)+Reference!F$13</f>
        <v>1884.1621123290734</v>
      </c>
      <c r="M2712" s="36">
        <f>(Reference!G$12*List!$G2712)+Reference!G$13</f>
        <v>2133.7929321887191</v>
      </c>
      <c r="N2712" s="36">
        <f>(Reference!H$12*List!$G2712)+Reference!H$13</f>
        <v>2215.0432204513872</v>
      </c>
      <c r="O2712" s="36">
        <f>(Reference!I$12*List!$G2712)+Reference!I$13</f>
        <v>2302.1734637856962</v>
      </c>
      <c r="P2712" s="36">
        <f>(Reference!J$12*List!$G2712)+Reference!J$13</f>
        <v>2665.1270541169588</v>
      </c>
      <c r="Q2712" s="36">
        <f>(Reference!K$12*List!$G2712)+Reference!K$13</f>
        <v>2749.5845906005225</v>
      </c>
      <c r="R2712" s="36">
        <f>(Reference!L$12*List!$G2712)+Reference!L$13</f>
        <v>2966.6083868810711</v>
      </c>
      <c r="S2712" s="36">
        <f>(Reference!M$12*List!$G2712)+Reference!M$13</f>
        <v>3544.4476080122854</v>
      </c>
      <c r="T2712" s="36">
        <f>(Reference!N$12*List!$G2712)+Reference!N$13</f>
        <v>14297.81635130243</v>
      </c>
      <c r="U2712" s="12">
        <f>(Reference!O$12*List!$G2712)+Reference!O$13</f>
        <v>531.43033937486678</v>
      </c>
      <c r="V2712" s="12">
        <f>(Reference!P$12*List!$G2712)+Reference!P$13</f>
        <v>748.8336600282214</v>
      </c>
      <c r="W2712" s="12">
        <f>(Reference!Q$12*List!$G2712)+Reference!Q$13</f>
        <v>374.4168300141107</v>
      </c>
      <c r="X2712" s="54"/>
      <c r="Y2712" s="1" t="str">
        <f t="shared" si="85"/>
        <v>Foard County, Texas</v>
      </c>
      <c r="Z2712" s="41" t="s">
        <v>1798</v>
      </c>
      <c r="AA2712" s="40" t="s">
        <v>2225</v>
      </c>
      <c r="AB2712" s="44" t="s">
        <v>2005</v>
      </c>
      <c r="AC2712" s="63"/>
      <c r="AD2712" s="57">
        <f t="shared" si="84"/>
        <v>0.81390000000000007</v>
      </c>
    </row>
    <row r="2713" spans="1:30" x14ac:dyDescent="0.3">
      <c r="A2713" s="47">
        <v>45530</v>
      </c>
      <c r="B2713" s="28">
        <v>26420</v>
      </c>
      <c r="C2713" s="49" t="s">
        <v>2568</v>
      </c>
      <c r="D2713" s="40" t="s">
        <v>724</v>
      </c>
      <c r="E2713" s="43" t="s">
        <v>2005</v>
      </c>
      <c r="F2713" s="18" t="s">
        <v>6</v>
      </c>
      <c r="G2713" s="10">
        <v>0.98119999999999996</v>
      </c>
      <c r="H2713" s="36">
        <f>(Reference!B$12*List!$G2713)+Reference!B$13</f>
        <v>944.8205721123951</v>
      </c>
      <c r="I2713" s="36">
        <f>(Reference!C$12*List!$G2713)+Reference!C$13</f>
        <v>1409.8848168492091</v>
      </c>
      <c r="J2713" s="36">
        <f>(Reference!D$12*List!$G2713)+Reference!D$13</f>
        <v>1687.4430530979703</v>
      </c>
      <c r="K2713" s="36">
        <f>(Reference!E$12*List!$G2713)+Reference!E$13</f>
        <v>2087.126913296187</v>
      </c>
      <c r="L2713" s="36">
        <f>(Reference!F$12*List!$G2713)+Reference!F$13</f>
        <v>2174.0951606541321</v>
      </c>
      <c r="M2713" s="36">
        <f>(Reference!G$12*List!$G2713)+Reference!G$13</f>
        <v>2462.138930272291</v>
      </c>
      <c r="N2713" s="36">
        <f>(Reference!H$12*List!$G2713)+Reference!H$13</f>
        <v>2555.8919345163167</v>
      </c>
      <c r="O2713" s="36">
        <f>(Reference!I$12*List!$G2713)+Reference!I$13</f>
        <v>2656.4296956464232</v>
      </c>
      <c r="P2713" s="36">
        <f>(Reference!J$12*List!$G2713)+Reference!J$13</f>
        <v>3075.2342343417772</v>
      </c>
      <c r="Q2713" s="36">
        <f>(Reference!K$12*List!$G2713)+Reference!K$13</f>
        <v>3172.6880150691204</v>
      </c>
      <c r="R2713" s="36">
        <f>(Reference!L$12*List!$G2713)+Reference!L$13</f>
        <v>3423.107223773558</v>
      </c>
      <c r="S2713" s="36">
        <f>(Reference!M$12*List!$G2713)+Reference!M$13</f>
        <v>4089.8637868511382</v>
      </c>
      <c r="T2713" s="36">
        <f>(Reference!N$12*List!$G2713)+Reference!N$13</f>
        <v>16497.95053933188</v>
      </c>
      <c r="U2713" s="12">
        <f>(Reference!O$12*List!$G2713)+Reference!O$13</f>
        <v>613.20632736398579</v>
      </c>
      <c r="V2713" s="12">
        <f>(Reference!P$12*List!$G2713)+Reference!P$13</f>
        <v>864.06346128561654</v>
      </c>
      <c r="W2713" s="12">
        <f>(Reference!Q$12*List!$G2713)+Reference!Q$13</f>
        <v>432.03173064280827</v>
      </c>
      <c r="X2713" s="54"/>
      <c r="Y2713" s="1" t="str">
        <f t="shared" si="85"/>
        <v>Fort Bend County, Texas</v>
      </c>
      <c r="Z2713" s="40" t="s">
        <v>724</v>
      </c>
      <c r="AA2713" s="40" t="s">
        <v>2225</v>
      </c>
      <c r="AB2713" s="43" t="s">
        <v>2005</v>
      </c>
      <c r="AC2713" s="62"/>
      <c r="AD2713" s="57">
        <f t="shared" si="84"/>
        <v>0.98119999999999996</v>
      </c>
    </row>
    <row r="2714" spans="1:30" x14ac:dyDescent="0.3">
      <c r="A2714" s="47">
        <v>45531</v>
      </c>
      <c r="B2714" s="19">
        <v>99945</v>
      </c>
      <c r="C2714" s="49" t="s">
        <v>2563</v>
      </c>
      <c r="D2714" s="41" t="s">
        <v>230</v>
      </c>
      <c r="E2714" s="44" t="s">
        <v>2005</v>
      </c>
      <c r="F2714" s="18" t="s">
        <v>7</v>
      </c>
      <c r="G2714" s="16">
        <v>0.81390000000000007</v>
      </c>
      <c r="H2714" s="36">
        <f>(Reference!B$12*List!$G2714)+Reference!B$13</f>
        <v>818.82116162184775</v>
      </c>
      <c r="I2714" s="36">
        <f>(Reference!C$12*List!$G2714)+Reference!C$13</f>
        <v>1221.8653547142953</v>
      </c>
      <c r="J2714" s="36">
        <f>(Reference!D$12*List!$G2714)+Reference!D$13</f>
        <v>1462.4089712814061</v>
      </c>
      <c r="K2714" s="36">
        <f>(Reference!E$12*List!$G2714)+Reference!E$13</f>
        <v>1808.7917791380453</v>
      </c>
      <c r="L2714" s="36">
        <f>(Reference!F$12*List!$G2714)+Reference!F$13</f>
        <v>1884.1621123290734</v>
      </c>
      <c r="M2714" s="36">
        <f>(Reference!G$12*List!$G2714)+Reference!G$13</f>
        <v>2133.7929321887191</v>
      </c>
      <c r="N2714" s="36">
        <f>(Reference!H$12*List!$G2714)+Reference!H$13</f>
        <v>2215.0432204513872</v>
      </c>
      <c r="O2714" s="36">
        <f>(Reference!I$12*List!$G2714)+Reference!I$13</f>
        <v>2302.1734637856962</v>
      </c>
      <c r="P2714" s="36">
        <f>(Reference!J$12*List!$G2714)+Reference!J$13</f>
        <v>2665.1270541169588</v>
      </c>
      <c r="Q2714" s="36">
        <f>(Reference!K$12*List!$G2714)+Reference!K$13</f>
        <v>2749.5845906005225</v>
      </c>
      <c r="R2714" s="36">
        <f>(Reference!L$12*List!$G2714)+Reference!L$13</f>
        <v>2966.6083868810711</v>
      </c>
      <c r="S2714" s="36">
        <f>(Reference!M$12*List!$G2714)+Reference!M$13</f>
        <v>3544.4476080122854</v>
      </c>
      <c r="T2714" s="36">
        <f>(Reference!N$12*List!$G2714)+Reference!N$13</f>
        <v>14297.81635130243</v>
      </c>
      <c r="U2714" s="12">
        <f>(Reference!O$12*List!$G2714)+Reference!O$13</f>
        <v>531.43033937486678</v>
      </c>
      <c r="V2714" s="12">
        <f>(Reference!P$12*List!$G2714)+Reference!P$13</f>
        <v>748.8336600282214</v>
      </c>
      <c r="W2714" s="12">
        <f>(Reference!Q$12*List!$G2714)+Reference!Q$13</f>
        <v>374.4168300141107</v>
      </c>
      <c r="X2714" s="54"/>
      <c r="Y2714" s="1" t="str">
        <f t="shared" si="85"/>
        <v>Franklin County, Texas</v>
      </c>
      <c r="Z2714" s="41" t="s">
        <v>230</v>
      </c>
      <c r="AA2714" s="40" t="s">
        <v>2225</v>
      </c>
      <c r="AB2714" s="44" t="s">
        <v>2005</v>
      </c>
      <c r="AC2714" s="63"/>
      <c r="AD2714" s="57">
        <f t="shared" si="84"/>
        <v>0.81390000000000007</v>
      </c>
    </row>
    <row r="2715" spans="1:30" x14ac:dyDescent="0.3">
      <c r="A2715" s="47">
        <v>45540</v>
      </c>
      <c r="B2715" s="19">
        <v>99945</v>
      </c>
      <c r="C2715" s="49" t="s">
        <v>2563</v>
      </c>
      <c r="D2715" s="41" t="s">
        <v>1799</v>
      </c>
      <c r="E2715" s="44" t="s">
        <v>2005</v>
      </c>
      <c r="F2715" s="18" t="s">
        <v>7</v>
      </c>
      <c r="G2715" s="16">
        <v>0.81390000000000007</v>
      </c>
      <c r="H2715" s="36">
        <f>(Reference!B$12*List!$G2715)+Reference!B$13</f>
        <v>818.82116162184775</v>
      </c>
      <c r="I2715" s="36">
        <f>(Reference!C$12*List!$G2715)+Reference!C$13</f>
        <v>1221.8653547142953</v>
      </c>
      <c r="J2715" s="36">
        <f>(Reference!D$12*List!$G2715)+Reference!D$13</f>
        <v>1462.4089712814061</v>
      </c>
      <c r="K2715" s="36">
        <f>(Reference!E$12*List!$G2715)+Reference!E$13</f>
        <v>1808.7917791380453</v>
      </c>
      <c r="L2715" s="36">
        <f>(Reference!F$12*List!$G2715)+Reference!F$13</f>
        <v>1884.1621123290734</v>
      </c>
      <c r="M2715" s="36">
        <f>(Reference!G$12*List!$G2715)+Reference!G$13</f>
        <v>2133.7929321887191</v>
      </c>
      <c r="N2715" s="36">
        <f>(Reference!H$12*List!$G2715)+Reference!H$13</f>
        <v>2215.0432204513872</v>
      </c>
      <c r="O2715" s="36">
        <f>(Reference!I$12*List!$G2715)+Reference!I$13</f>
        <v>2302.1734637856962</v>
      </c>
      <c r="P2715" s="36">
        <f>(Reference!J$12*List!$G2715)+Reference!J$13</f>
        <v>2665.1270541169588</v>
      </c>
      <c r="Q2715" s="36">
        <f>(Reference!K$12*List!$G2715)+Reference!K$13</f>
        <v>2749.5845906005225</v>
      </c>
      <c r="R2715" s="36">
        <f>(Reference!L$12*List!$G2715)+Reference!L$13</f>
        <v>2966.6083868810711</v>
      </c>
      <c r="S2715" s="36">
        <f>(Reference!M$12*List!$G2715)+Reference!M$13</f>
        <v>3544.4476080122854</v>
      </c>
      <c r="T2715" s="36">
        <f>(Reference!N$12*List!$G2715)+Reference!N$13</f>
        <v>14297.81635130243</v>
      </c>
      <c r="U2715" s="12">
        <f>(Reference!O$12*List!$G2715)+Reference!O$13</f>
        <v>531.43033937486678</v>
      </c>
      <c r="V2715" s="12">
        <f>(Reference!P$12*List!$G2715)+Reference!P$13</f>
        <v>748.8336600282214</v>
      </c>
      <c r="W2715" s="12">
        <f>(Reference!Q$12*List!$G2715)+Reference!Q$13</f>
        <v>374.4168300141107</v>
      </c>
      <c r="X2715" s="54"/>
      <c r="Y2715" s="1" t="str">
        <f t="shared" si="85"/>
        <v>Freestone County, Texas</v>
      </c>
      <c r="Z2715" s="41" t="s">
        <v>1799</v>
      </c>
      <c r="AA2715" s="40" t="s">
        <v>2225</v>
      </c>
      <c r="AB2715" s="44" t="s">
        <v>2005</v>
      </c>
      <c r="AC2715" s="63"/>
      <c r="AD2715" s="57">
        <f t="shared" si="84"/>
        <v>0.81390000000000007</v>
      </c>
    </row>
    <row r="2716" spans="1:30" x14ac:dyDescent="0.3">
      <c r="A2716" s="47">
        <v>45541</v>
      </c>
      <c r="B2716" s="19">
        <v>99945</v>
      </c>
      <c r="C2716" s="49" t="s">
        <v>2563</v>
      </c>
      <c r="D2716" s="41" t="s">
        <v>1800</v>
      </c>
      <c r="E2716" s="44" t="s">
        <v>2005</v>
      </c>
      <c r="F2716" s="18" t="s">
        <v>7</v>
      </c>
      <c r="G2716" s="16">
        <v>0.81390000000000007</v>
      </c>
      <c r="H2716" s="36">
        <f>(Reference!B$12*List!$G2716)+Reference!B$13</f>
        <v>818.82116162184775</v>
      </c>
      <c r="I2716" s="36">
        <f>(Reference!C$12*List!$G2716)+Reference!C$13</f>
        <v>1221.8653547142953</v>
      </c>
      <c r="J2716" s="36">
        <f>(Reference!D$12*List!$G2716)+Reference!D$13</f>
        <v>1462.4089712814061</v>
      </c>
      <c r="K2716" s="36">
        <f>(Reference!E$12*List!$G2716)+Reference!E$13</f>
        <v>1808.7917791380453</v>
      </c>
      <c r="L2716" s="36">
        <f>(Reference!F$12*List!$G2716)+Reference!F$13</f>
        <v>1884.1621123290734</v>
      </c>
      <c r="M2716" s="36">
        <f>(Reference!G$12*List!$G2716)+Reference!G$13</f>
        <v>2133.7929321887191</v>
      </c>
      <c r="N2716" s="36">
        <f>(Reference!H$12*List!$G2716)+Reference!H$13</f>
        <v>2215.0432204513872</v>
      </c>
      <c r="O2716" s="36">
        <f>(Reference!I$12*List!$G2716)+Reference!I$13</f>
        <v>2302.1734637856962</v>
      </c>
      <c r="P2716" s="36">
        <f>(Reference!J$12*List!$G2716)+Reference!J$13</f>
        <v>2665.1270541169588</v>
      </c>
      <c r="Q2716" s="36">
        <f>(Reference!K$12*List!$G2716)+Reference!K$13</f>
        <v>2749.5845906005225</v>
      </c>
      <c r="R2716" s="36">
        <f>(Reference!L$12*List!$G2716)+Reference!L$13</f>
        <v>2966.6083868810711</v>
      </c>
      <c r="S2716" s="36">
        <f>(Reference!M$12*List!$G2716)+Reference!M$13</f>
        <v>3544.4476080122854</v>
      </c>
      <c r="T2716" s="36">
        <f>(Reference!N$12*List!$G2716)+Reference!N$13</f>
        <v>14297.81635130243</v>
      </c>
      <c r="U2716" s="12">
        <f>(Reference!O$12*List!$G2716)+Reference!O$13</f>
        <v>531.43033937486678</v>
      </c>
      <c r="V2716" s="12">
        <f>(Reference!P$12*List!$G2716)+Reference!P$13</f>
        <v>748.8336600282214</v>
      </c>
      <c r="W2716" s="12">
        <f>(Reference!Q$12*List!$G2716)+Reference!Q$13</f>
        <v>374.4168300141107</v>
      </c>
      <c r="X2716" s="54"/>
      <c r="Y2716" s="1" t="str">
        <f t="shared" si="85"/>
        <v>Frio County, Texas</v>
      </c>
      <c r="Z2716" s="41" t="s">
        <v>1800</v>
      </c>
      <c r="AA2716" s="40" t="s">
        <v>2225</v>
      </c>
      <c r="AB2716" s="44" t="s">
        <v>2005</v>
      </c>
      <c r="AC2716" s="63"/>
      <c r="AD2716" s="57">
        <f t="shared" si="84"/>
        <v>0.81390000000000007</v>
      </c>
    </row>
    <row r="2717" spans="1:30" x14ac:dyDescent="0.3">
      <c r="A2717" s="47">
        <v>45542</v>
      </c>
      <c r="B2717" s="19">
        <v>99945</v>
      </c>
      <c r="C2717" s="49" t="s">
        <v>2563</v>
      </c>
      <c r="D2717" s="41" t="s">
        <v>1801</v>
      </c>
      <c r="E2717" s="44" t="s">
        <v>2005</v>
      </c>
      <c r="F2717" s="18" t="s">
        <v>7</v>
      </c>
      <c r="G2717" s="16">
        <v>0.81390000000000007</v>
      </c>
      <c r="H2717" s="36">
        <f>(Reference!B$12*List!$G2717)+Reference!B$13</f>
        <v>818.82116162184775</v>
      </c>
      <c r="I2717" s="36">
        <f>(Reference!C$12*List!$G2717)+Reference!C$13</f>
        <v>1221.8653547142953</v>
      </c>
      <c r="J2717" s="36">
        <f>(Reference!D$12*List!$G2717)+Reference!D$13</f>
        <v>1462.4089712814061</v>
      </c>
      <c r="K2717" s="36">
        <f>(Reference!E$12*List!$G2717)+Reference!E$13</f>
        <v>1808.7917791380453</v>
      </c>
      <c r="L2717" s="36">
        <f>(Reference!F$12*List!$G2717)+Reference!F$13</f>
        <v>1884.1621123290734</v>
      </c>
      <c r="M2717" s="36">
        <f>(Reference!G$12*List!$G2717)+Reference!G$13</f>
        <v>2133.7929321887191</v>
      </c>
      <c r="N2717" s="36">
        <f>(Reference!H$12*List!$G2717)+Reference!H$13</f>
        <v>2215.0432204513872</v>
      </c>
      <c r="O2717" s="36">
        <f>(Reference!I$12*List!$G2717)+Reference!I$13</f>
        <v>2302.1734637856962</v>
      </c>
      <c r="P2717" s="36">
        <f>(Reference!J$12*List!$G2717)+Reference!J$13</f>
        <v>2665.1270541169588</v>
      </c>
      <c r="Q2717" s="36">
        <f>(Reference!K$12*List!$G2717)+Reference!K$13</f>
        <v>2749.5845906005225</v>
      </c>
      <c r="R2717" s="36">
        <f>(Reference!L$12*List!$G2717)+Reference!L$13</f>
        <v>2966.6083868810711</v>
      </c>
      <c r="S2717" s="36">
        <f>(Reference!M$12*List!$G2717)+Reference!M$13</f>
        <v>3544.4476080122854</v>
      </c>
      <c r="T2717" s="36">
        <f>(Reference!N$12*List!$G2717)+Reference!N$13</f>
        <v>14297.81635130243</v>
      </c>
      <c r="U2717" s="12">
        <f>(Reference!O$12*List!$G2717)+Reference!O$13</f>
        <v>531.43033937486678</v>
      </c>
      <c r="V2717" s="12">
        <f>(Reference!P$12*List!$G2717)+Reference!P$13</f>
        <v>748.8336600282214</v>
      </c>
      <c r="W2717" s="12">
        <f>(Reference!Q$12*List!$G2717)+Reference!Q$13</f>
        <v>374.4168300141107</v>
      </c>
      <c r="X2717" s="54"/>
      <c r="Y2717" s="1" t="str">
        <f t="shared" si="85"/>
        <v>Gaines County, Texas</v>
      </c>
      <c r="Z2717" s="41" t="s">
        <v>1801</v>
      </c>
      <c r="AA2717" s="40" t="s">
        <v>2225</v>
      </c>
      <c r="AB2717" s="44" t="s">
        <v>2005</v>
      </c>
      <c r="AC2717" s="63"/>
      <c r="AD2717" s="57">
        <f t="shared" si="84"/>
        <v>0.81390000000000007</v>
      </c>
    </row>
    <row r="2718" spans="1:30" x14ac:dyDescent="0.3">
      <c r="A2718" s="47">
        <v>45550</v>
      </c>
      <c r="B2718" s="28">
        <v>26420</v>
      </c>
      <c r="C2718" s="49" t="s">
        <v>2568</v>
      </c>
      <c r="D2718" s="40" t="s">
        <v>725</v>
      </c>
      <c r="E2718" s="43" t="s">
        <v>2005</v>
      </c>
      <c r="F2718" s="18" t="s">
        <v>6</v>
      </c>
      <c r="G2718" s="10">
        <v>0.98119999999999996</v>
      </c>
      <c r="H2718" s="36">
        <f>(Reference!B$12*List!$G2718)+Reference!B$13</f>
        <v>944.8205721123951</v>
      </c>
      <c r="I2718" s="36">
        <f>(Reference!C$12*List!$G2718)+Reference!C$13</f>
        <v>1409.8848168492091</v>
      </c>
      <c r="J2718" s="36">
        <f>(Reference!D$12*List!$G2718)+Reference!D$13</f>
        <v>1687.4430530979703</v>
      </c>
      <c r="K2718" s="36">
        <f>(Reference!E$12*List!$G2718)+Reference!E$13</f>
        <v>2087.126913296187</v>
      </c>
      <c r="L2718" s="36">
        <f>(Reference!F$12*List!$G2718)+Reference!F$13</f>
        <v>2174.0951606541321</v>
      </c>
      <c r="M2718" s="36">
        <f>(Reference!G$12*List!$G2718)+Reference!G$13</f>
        <v>2462.138930272291</v>
      </c>
      <c r="N2718" s="36">
        <f>(Reference!H$12*List!$G2718)+Reference!H$13</f>
        <v>2555.8919345163167</v>
      </c>
      <c r="O2718" s="36">
        <f>(Reference!I$12*List!$G2718)+Reference!I$13</f>
        <v>2656.4296956464232</v>
      </c>
      <c r="P2718" s="36">
        <f>(Reference!J$12*List!$G2718)+Reference!J$13</f>
        <v>3075.2342343417772</v>
      </c>
      <c r="Q2718" s="36">
        <f>(Reference!K$12*List!$G2718)+Reference!K$13</f>
        <v>3172.6880150691204</v>
      </c>
      <c r="R2718" s="36">
        <f>(Reference!L$12*List!$G2718)+Reference!L$13</f>
        <v>3423.107223773558</v>
      </c>
      <c r="S2718" s="36">
        <f>(Reference!M$12*List!$G2718)+Reference!M$13</f>
        <v>4089.8637868511382</v>
      </c>
      <c r="T2718" s="36">
        <f>(Reference!N$12*List!$G2718)+Reference!N$13</f>
        <v>16497.95053933188</v>
      </c>
      <c r="U2718" s="12">
        <f>(Reference!O$12*List!$G2718)+Reference!O$13</f>
        <v>613.20632736398579</v>
      </c>
      <c r="V2718" s="12">
        <f>(Reference!P$12*List!$G2718)+Reference!P$13</f>
        <v>864.06346128561654</v>
      </c>
      <c r="W2718" s="12">
        <f>(Reference!Q$12*List!$G2718)+Reference!Q$13</f>
        <v>432.03173064280827</v>
      </c>
      <c r="X2718" s="54"/>
      <c r="Y2718" s="1" t="str">
        <f t="shared" si="85"/>
        <v>Galveston County, Texas</v>
      </c>
      <c r="Z2718" s="40" t="s">
        <v>725</v>
      </c>
      <c r="AA2718" s="40" t="s">
        <v>2225</v>
      </c>
      <c r="AB2718" s="43" t="s">
        <v>2005</v>
      </c>
      <c r="AC2718" s="62"/>
      <c r="AD2718" s="57">
        <f t="shared" si="84"/>
        <v>0.98119999999999996</v>
      </c>
    </row>
    <row r="2719" spans="1:30" x14ac:dyDescent="0.3">
      <c r="A2719" s="47">
        <v>45551</v>
      </c>
      <c r="B2719" s="19">
        <v>99945</v>
      </c>
      <c r="C2719" s="49" t="s">
        <v>2563</v>
      </c>
      <c r="D2719" s="41" t="s">
        <v>1802</v>
      </c>
      <c r="E2719" s="44" t="s">
        <v>2005</v>
      </c>
      <c r="F2719" s="18" t="s">
        <v>7</v>
      </c>
      <c r="G2719" s="16">
        <v>0.81390000000000007</v>
      </c>
      <c r="H2719" s="36">
        <f>(Reference!B$12*List!$G2719)+Reference!B$13</f>
        <v>818.82116162184775</v>
      </c>
      <c r="I2719" s="36">
        <f>(Reference!C$12*List!$G2719)+Reference!C$13</f>
        <v>1221.8653547142953</v>
      </c>
      <c r="J2719" s="36">
        <f>(Reference!D$12*List!$G2719)+Reference!D$13</f>
        <v>1462.4089712814061</v>
      </c>
      <c r="K2719" s="36">
        <f>(Reference!E$12*List!$G2719)+Reference!E$13</f>
        <v>1808.7917791380453</v>
      </c>
      <c r="L2719" s="36">
        <f>(Reference!F$12*List!$G2719)+Reference!F$13</f>
        <v>1884.1621123290734</v>
      </c>
      <c r="M2719" s="36">
        <f>(Reference!G$12*List!$G2719)+Reference!G$13</f>
        <v>2133.7929321887191</v>
      </c>
      <c r="N2719" s="36">
        <f>(Reference!H$12*List!$G2719)+Reference!H$13</f>
        <v>2215.0432204513872</v>
      </c>
      <c r="O2719" s="36">
        <f>(Reference!I$12*List!$G2719)+Reference!I$13</f>
        <v>2302.1734637856962</v>
      </c>
      <c r="P2719" s="36">
        <f>(Reference!J$12*List!$G2719)+Reference!J$13</f>
        <v>2665.1270541169588</v>
      </c>
      <c r="Q2719" s="36">
        <f>(Reference!K$12*List!$G2719)+Reference!K$13</f>
        <v>2749.5845906005225</v>
      </c>
      <c r="R2719" s="36">
        <f>(Reference!L$12*List!$G2719)+Reference!L$13</f>
        <v>2966.6083868810711</v>
      </c>
      <c r="S2719" s="36">
        <f>(Reference!M$12*List!$G2719)+Reference!M$13</f>
        <v>3544.4476080122854</v>
      </c>
      <c r="T2719" s="36">
        <f>(Reference!N$12*List!$G2719)+Reference!N$13</f>
        <v>14297.81635130243</v>
      </c>
      <c r="U2719" s="12">
        <f>(Reference!O$12*List!$G2719)+Reference!O$13</f>
        <v>531.43033937486678</v>
      </c>
      <c r="V2719" s="12">
        <f>(Reference!P$12*List!$G2719)+Reference!P$13</f>
        <v>748.8336600282214</v>
      </c>
      <c r="W2719" s="12">
        <f>(Reference!Q$12*List!$G2719)+Reference!Q$13</f>
        <v>374.4168300141107</v>
      </c>
      <c r="X2719" s="54"/>
      <c r="Y2719" s="1" t="str">
        <f t="shared" si="85"/>
        <v>Garza County, Texas</v>
      </c>
      <c r="Z2719" s="41" t="s">
        <v>1802</v>
      </c>
      <c r="AA2719" s="40" t="s">
        <v>2225</v>
      </c>
      <c r="AB2719" s="44" t="s">
        <v>2005</v>
      </c>
      <c r="AC2719" s="63"/>
      <c r="AD2719" s="57">
        <f t="shared" si="84"/>
        <v>0.81390000000000007</v>
      </c>
    </row>
    <row r="2720" spans="1:30" x14ac:dyDescent="0.3">
      <c r="A2720" s="47">
        <v>45552</v>
      </c>
      <c r="B2720" s="19">
        <v>99945</v>
      </c>
      <c r="C2720" s="49" t="s">
        <v>2563</v>
      </c>
      <c r="D2720" s="41" t="s">
        <v>1803</v>
      </c>
      <c r="E2720" s="44" t="s">
        <v>2005</v>
      </c>
      <c r="F2720" s="18" t="s">
        <v>7</v>
      </c>
      <c r="G2720" s="16">
        <v>0.81390000000000007</v>
      </c>
      <c r="H2720" s="36">
        <f>(Reference!B$12*List!$G2720)+Reference!B$13</f>
        <v>818.82116162184775</v>
      </c>
      <c r="I2720" s="36">
        <f>(Reference!C$12*List!$G2720)+Reference!C$13</f>
        <v>1221.8653547142953</v>
      </c>
      <c r="J2720" s="36">
        <f>(Reference!D$12*List!$G2720)+Reference!D$13</f>
        <v>1462.4089712814061</v>
      </c>
      <c r="K2720" s="36">
        <f>(Reference!E$12*List!$G2720)+Reference!E$13</f>
        <v>1808.7917791380453</v>
      </c>
      <c r="L2720" s="36">
        <f>(Reference!F$12*List!$G2720)+Reference!F$13</f>
        <v>1884.1621123290734</v>
      </c>
      <c r="M2720" s="36">
        <f>(Reference!G$12*List!$G2720)+Reference!G$13</f>
        <v>2133.7929321887191</v>
      </c>
      <c r="N2720" s="36">
        <f>(Reference!H$12*List!$G2720)+Reference!H$13</f>
        <v>2215.0432204513872</v>
      </c>
      <c r="O2720" s="36">
        <f>(Reference!I$12*List!$G2720)+Reference!I$13</f>
        <v>2302.1734637856962</v>
      </c>
      <c r="P2720" s="36">
        <f>(Reference!J$12*List!$G2720)+Reference!J$13</f>
        <v>2665.1270541169588</v>
      </c>
      <c r="Q2720" s="36">
        <f>(Reference!K$12*List!$G2720)+Reference!K$13</f>
        <v>2749.5845906005225</v>
      </c>
      <c r="R2720" s="36">
        <f>(Reference!L$12*List!$G2720)+Reference!L$13</f>
        <v>2966.6083868810711</v>
      </c>
      <c r="S2720" s="36">
        <f>(Reference!M$12*List!$G2720)+Reference!M$13</f>
        <v>3544.4476080122854</v>
      </c>
      <c r="T2720" s="36">
        <f>(Reference!N$12*List!$G2720)+Reference!N$13</f>
        <v>14297.81635130243</v>
      </c>
      <c r="U2720" s="12">
        <f>(Reference!O$12*List!$G2720)+Reference!O$13</f>
        <v>531.43033937486678</v>
      </c>
      <c r="V2720" s="12">
        <f>(Reference!P$12*List!$G2720)+Reference!P$13</f>
        <v>748.8336600282214</v>
      </c>
      <c r="W2720" s="12">
        <f>(Reference!Q$12*List!$G2720)+Reference!Q$13</f>
        <v>374.4168300141107</v>
      </c>
      <c r="X2720" s="54"/>
      <c r="Y2720" s="1" t="str">
        <f t="shared" si="85"/>
        <v>Gillespie County, Texas</v>
      </c>
      <c r="Z2720" s="41" t="s">
        <v>1803</v>
      </c>
      <c r="AA2720" s="40" t="s">
        <v>2225</v>
      </c>
      <c r="AB2720" s="44" t="s">
        <v>2005</v>
      </c>
      <c r="AC2720" s="63"/>
      <c r="AD2720" s="57">
        <f t="shared" si="84"/>
        <v>0.81390000000000007</v>
      </c>
    </row>
    <row r="2721" spans="1:30" x14ac:dyDescent="0.3">
      <c r="A2721" s="47">
        <v>45560</v>
      </c>
      <c r="B2721" s="19">
        <v>99945</v>
      </c>
      <c r="C2721" s="49" t="s">
        <v>2563</v>
      </c>
      <c r="D2721" s="41" t="s">
        <v>1804</v>
      </c>
      <c r="E2721" s="44" t="s">
        <v>2005</v>
      </c>
      <c r="F2721" s="18" t="s">
        <v>7</v>
      </c>
      <c r="G2721" s="16">
        <v>0.81390000000000007</v>
      </c>
      <c r="H2721" s="36">
        <f>(Reference!B$12*List!$G2721)+Reference!B$13</f>
        <v>818.82116162184775</v>
      </c>
      <c r="I2721" s="36">
        <f>(Reference!C$12*List!$G2721)+Reference!C$13</f>
        <v>1221.8653547142953</v>
      </c>
      <c r="J2721" s="36">
        <f>(Reference!D$12*List!$G2721)+Reference!D$13</f>
        <v>1462.4089712814061</v>
      </c>
      <c r="K2721" s="36">
        <f>(Reference!E$12*List!$G2721)+Reference!E$13</f>
        <v>1808.7917791380453</v>
      </c>
      <c r="L2721" s="36">
        <f>(Reference!F$12*List!$G2721)+Reference!F$13</f>
        <v>1884.1621123290734</v>
      </c>
      <c r="M2721" s="36">
        <f>(Reference!G$12*List!$G2721)+Reference!G$13</f>
        <v>2133.7929321887191</v>
      </c>
      <c r="N2721" s="36">
        <f>(Reference!H$12*List!$G2721)+Reference!H$13</f>
        <v>2215.0432204513872</v>
      </c>
      <c r="O2721" s="36">
        <f>(Reference!I$12*List!$G2721)+Reference!I$13</f>
        <v>2302.1734637856962</v>
      </c>
      <c r="P2721" s="36">
        <f>(Reference!J$12*List!$G2721)+Reference!J$13</f>
        <v>2665.1270541169588</v>
      </c>
      <c r="Q2721" s="36">
        <f>(Reference!K$12*List!$G2721)+Reference!K$13</f>
        <v>2749.5845906005225</v>
      </c>
      <c r="R2721" s="36">
        <f>(Reference!L$12*List!$G2721)+Reference!L$13</f>
        <v>2966.6083868810711</v>
      </c>
      <c r="S2721" s="36">
        <f>(Reference!M$12*List!$G2721)+Reference!M$13</f>
        <v>3544.4476080122854</v>
      </c>
      <c r="T2721" s="36">
        <f>(Reference!N$12*List!$G2721)+Reference!N$13</f>
        <v>14297.81635130243</v>
      </c>
      <c r="U2721" s="12">
        <f>(Reference!O$12*List!$G2721)+Reference!O$13</f>
        <v>531.43033937486678</v>
      </c>
      <c r="V2721" s="12">
        <f>(Reference!P$12*List!$G2721)+Reference!P$13</f>
        <v>748.8336600282214</v>
      </c>
      <c r="W2721" s="12">
        <f>(Reference!Q$12*List!$G2721)+Reference!Q$13</f>
        <v>374.4168300141107</v>
      </c>
      <c r="X2721" s="54"/>
      <c r="Y2721" s="1" t="str">
        <f t="shared" si="85"/>
        <v>Glasscock County, Texas</v>
      </c>
      <c r="Z2721" s="41" t="s">
        <v>1804</v>
      </c>
      <c r="AA2721" s="40" t="s">
        <v>2225</v>
      </c>
      <c r="AB2721" s="44" t="s">
        <v>2005</v>
      </c>
      <c r="AC2721" s="63"/>
      <c r="AD2721" s="57">
        <f t="shared" si="84"/>
        <v>0.81390000000000007</v>
      </c>
    </row>
    <row r="2722" spans="1:30" x14ac:dyDescent="0.3">
      <c r="A2722" s="47">
        <v>45561</v>
      </c>
      <c r="B2722" s="28">
        <v>47020</v>
      </c>
      <c r="C2722" s="49" t="s">
        <v>2579</v>
      </c>
      <c r="D2722" s="40" t="s">
        <v>726</v>
      </c>
      <c r="E2722" s="43" t="s">
        <v>2005</v>
      </c>
      <c r="F2722" s="18" t="s">
        <v>6</v>
      </c>
      <c r="G2722" s="10">
        <v>0.89259999999999995</v>
      </c>
      <c r="H2722" s="36">
        <f>(Reference!B$12*List!$G2722)+Reference!B$13</f>
        <v>878.09285083646853</v>
      </c>
      <c r="I2722" s="36">
        <f>(Reference!C$12*List!$G2722)+Reference!C$13</f>
        <v>1310.312047302566</v>
      </c>
      <c r="J2722" s="36">
        <f>(Reference!D$12*List!$G2722)+Reference!D$13</f>
        <v>1568.2678011616426</v>
      </c>
      <c r="K2722" s="36">
        <f>(Reference!E$12*List!$G2722)+Reference!E$13</f>
        <v>1939.7240867187131</v>
      </c>
      <c r="L2722" s="36">
        <f>(Reference!F$12*List!$G2722)+Reference!F$13</f>
        <v>2020.5502229278904</v>
      </c>
      <c r="M2722" s="36">
        <f>(Reference!G$12*List!$G2722)+Reference!G$13</f>
        <v>2288.2509719327545</v>
      </c>
      <c r="N2722" s="36">
        <f>(Reference!H$12*List!$G2722)+Reference!H$13</f>
        <v>2375.3826932362645</v>
      </c>
      <c r="O2722" s="36">
        <f>(Reference!I$12*List!$G2722)+Reference!I$13</f>
        <v>2468.8199996341073</v>
      </c>
      <c r="P2722" s="36">
        <f>(Reference!J$12*List!$G2722)+Reference!J$13</f>
        <v>2858.0465704570256</v>
      </c>
      <c r="Q2722" s="36">
        <f>(Reference!K$12*List!$G2722)+Reference!K$13</f>
        <v>2948.6177018119906</v>
      </c>
      <c r="R2722" s="36">
        <f>(Reference!L$12*List!$G2722)+Reference!L$13</f>
        <v>3181.3511152937353</v>
      </c>
      <c r="S2722" s="36">
        <f>(Reference!M$12*List!$G2722)+Reference!M$13</f>
        <v>3801.0181595640947</v>
      </c>
      <c r="T2722" s="36">
        <f>(Reference!N$12*List!$G2722)+Reference!N$13</f>
        <v>15332.786827081971</v>
      </c>
      <c r="U2722" s="12">
        <f>(Reference!O$12*List!$G2722)+Reference!O$13</f>
        <v>569.89878082581515</v>
      </c>
      <c r="V2722" s="12">
        <f>(Reference!P$12*List!$G2722)+Reference!P$13</f>
        <v>803.03919116364887</v>
      </c>
      <c r="W2722" s="12">
        <f>(Reference!Q$12*List!$G2722)+Reference!Q$13</f>
        <v>401.51959558182443</v>
      </c>
      <c r="X2722" s="54"/>
      <c r="Y2722" s="1" t="str">
        <f t="shared" si="85"/>
        <v>Goliad County, Texas</v>
      </c>
      <c r="Z2722" s="40" t="s">
        <v>726</v>
      </c>
      <c r="AA2722" s="40" t="s">
        <v>2225</v>
      </c>
      <c r="AB2722" s="43" t="s">
        <v>2005</v>
      </c>
      <c r="AC2722" s="62"/>
      <c r="AD2722" s="57">
        <f t="shared" si="84"/>
        <v>0.89259999999999995</v>
      </c>
    </row>
    <row r="2723" spans="1:30" x14ac:dyDescent="0.3">
      <c r="A2723" s="47">
        <v>45562</v>
      </c>
      <c r="B2723" s="19">
        <v>99945</v>
      </c>
      <c r="C2723" s="49" t="s">
        <v>2563</v>
      </c>
      <c r="D2723" s="41" t="s">
        <v>1805</v>
      </c>
      <c r="E2723" s="44" t="s">
        <v>2005</v>
      </c>
      <c r="F2723" s="18" t="s">
        <v>7</v>
      </c>
      <c r="G2723" s="16">
        <v>0.81390000000000007</v>
      </c>
      <c r="H2723" s="36">
        <f>(Reference!B$12*List!$G2723)+Reference!B$13</f>
        <v>818.82116162184775</v>
      </c>
      <c r="I2723" s="36">
        <f>(Reference!C$12*List!$G2723)+Reference!C$13</f>
        <v>1221.8653547142953</v>
      </c>
      <c r="J2723" s="36">
        <f>(Reference!D$12*List!$G2723)+Reference!D$13</f>
        <v>1462.4089712814061</v>
      </c>
      <c r="K2723" s="36">
        <f>(Reference!E$12*List!$G2723)+Reference!E$13</f>
        <v>1808.7917791380453</v>
      </c>
      <c r="L2723" s="36">
        <f>(Reference!F$12*List!$G2723)+Reference!F$13</f>
        <v>1884.1621123290734</v>
      </c>
      <c r="M2723" s="36">
        <f>(Reference!G$12*List!$G2723)+Reference!G$13</f>
        <v>2133.7929321887191</v>
      </c>
      <c r="N2723" s="36">
        <f>(Reference!H$12*List!$G2723)+Reference!H$13</f>
        <v>2215.0432204513872</v>
      </c>
      <c r="O2723" s="36">
        <f>(Reference!I$12*List!$G2723)+Reference!I$13</f>
        <v>2302.1734637856962</v>
      </c>
      <c r="P2723" s="36">
        <f>(Reference!J$12*List!$G2723)+Reference!J$13</f>
        <v>2665.1270541169588</v>
      </c>
      <c r="Q2723" s="36">
        <f>(Reference!K$12*List!$G2723)+Reference!K$13</f>
        <v>2749.5845906005225</v>
      </c>
      <c r="R2723" s="36">
        <f>(Reference!L$12*List!$G2723)+Reference!L$13</f>
        <v>2966.6083868810711</v>
      </c>
      <c r="S2723" s="36">
        <f>(Reference!M$12*List!$G2723)+Reference!M$13</f>
        <v>3544.4476080122854</v>
      </c>
      <c r="T2723" s="36">
        <f>(Reference!N$12*List!$G2723)+Reference!N$13</f>
        <v>14297.81635130243</v>
      </c>
      <c r="U2723" s="12">
        <f>(Reference!O$12*List!$G2723)+Reference!O$13</f>
        <v>531.43033937486678</v>
      </c>
      <c r="V2723" s="12">
        <f>(Reference!P$12*List!$G2723)+Reference!P$13</f>
        <v>748.8336600282214</v>
      </c>
      <c r="W2723" s="12">
        <f>(Reference!Q$12*List!$G2723)+Reference!Q$13</f>
        <v>374.4168300141107</v>
      </c>
      <c r="X2723" s="54"/>
      <c r="Y2723" s="1" t="str">
        <f t="shared" si="85"/>
        <v>Gonzales County, Texas</v>
      </c>
      <c r="Z2723" s="41" t="s">
        <v>1805</v>
      </c>
      <c r="AA2723" s="40" t="s">
        <v>2225</v>
      </c>
      <c r="AB2723" s="44" t="s">
        <v>2005</v>
      </c>
      <c r="AC2723" s="63"/>
      <c r="AD2723" s="57">
        <f t="shared" si="84"/>
        <v>0.81390000000000007</v>
      </c>
    </row>
    <row r="2724" spans="1:30" x14ac:dyDescent="0.3">
      <c r="A2724" s="47">
        <v>45563</v>
      </c>
      <c r="B2724" s="19">
        <v>99945</v>
      </c>
      <c r="C2724" s="49" t="s">
        <v>2563</v>
      </c>
      <c r="D2724" s="41" t="s">
        <v>1232</v>
      </c>
      <c r="E2724" s="44" t="s">
        <v>2005</v>
      </c>
      <c r="F2724" s="18" t="s">
        <v>7</v>
      </c>
      <c r="G2724" s="16">
        <v>0.81390000000000007</v>
      </c>
      <c r="H2724" s="36">
        <f>(Reference!B$12*List!$G2724)+Reference!B$13</f>
        <v>818.82116162184775</v>
      </c>
      <c r="I2724" s="36">
        <f>(Reference!C$12*List!$G2724)+Reference!C$13</f>
        <v>1221.8653547142953</v>
      </c>
      <c r="J2724" s="36">
        <f>(Reference!D$12*List!$G2724)+Reference!D$13</f>
        <v>1462.4089712814061</v>
      </c>
      <c r="K2724" s="36">
        <f>(Reference!E$12*List!$G2724)+Reference!E$13</f>
        <v>1808.7917791380453</v>
      </c>
      <c r="L2724" s="36">
        <f>(Reference!F$12*List!$G2724)+Reference!F$13</f>
        <v>1884.1621123290734</v>
      </c>
      <c r="M2724" s="36">
        <f>(Reference!G$12*List!$G2724)+Reference!G$13</f>
        <v>2133.7929321887191</v>
      </c>
      <c r="N2724" s="36">
        <f>(Reference!H$12*List!$G2724)+Reference!H$13</f>
        <v>2215.0432204513872</v>
      </c>
      <c r="O2724" s="36">
        <f>(Reference!I$12*List!$G2724)+Reference!I$13</f>
        <v>2302.1734637856962</v>
      </c>
      <c r="P2724" s="36">
        <f>(Reference!J$12*List!$G2724)+Reference!J$13</f>
        <v>2665.1270541169588</v>
      </c>
      <c r="Q2724" s="36">
        <f>(Reference!K$12*List!$G2724)+Reference!K$13</f>
        <v>2749.5845906005225</v>
      </c>
      <c r="R2724" s="36">
        <f>(Reference!L$12*List!$G2724)+Reference!L$13</f>
        <v>2966.6083868810711</v>
      </c>
      <c r="S2724" s="36">
        <f>(Reference!M$12*List!$G2724)+Reference!M$13</f>
        <v>3544.4476080122854</v>
      </c>
      <c r="T2724" s="36">
        <f>(Reference!N$12*List!$G2724)+Reference!N$13</f>
        <v>14297.81635130243</v>
      </c>
      <c r="U2724" s="12">
        <f>(Reference!O$12*List!$G2724)+Reference!O$13</f>
        <v>531.43033937486678</v>
      </c>
      <c r="V2724" s="12">
        <f>(Reference!P$12*List!$G2724)+Reference!P$13</f>
        <v>748.8336600282214</v>
      </c>
      <c r="W2724" s="12">
        <f>(Reference!Q$12*List!$G2724)+Reference!Q$13</f>
        <v>374.4168300141107</v>
      </c>
      <c r="X2724" s="54"/>
      <c r="Y2724" s="1" t="str">
        <f t="shared" si="85"/>
        <v>Gray County, Texas</v>
      </c>
      <c r="Z2724" s="41" t="s">
        <v>1232</v>
      </c>
      <c r="AA2724" s="40" t="s">
        <v>2225</v>
      </c>
      <c r="AB2724" s="44" t="s">
        <v>2005</v>
      </c>
      <c r="AC2724" s="63"/>
      <c r="AD2724" s="57">
        <f t="shared" si="84"/>
        <v>0.81390000000000007</v>
      </c>
    </row>
    <row r="2725" spans="1:30" x14ac:dyDescent="0.3">
      <c r="A2725" s="47">
        <v>45564</v>
      </c>
      <c r="B2725" s="28">
        <v>43300</v>
      </c>
      <c r="C2725" s="49" t="s">
        <v>2580</v>
      </c>
      <c r="D2725" s="40" t="s">
        <v>727</v>
      </c>
      <c r="E2725" s="43" t="s">
        <v>2005</v>
      </c>
      <c r="F2725" s="18" t="s">
        <v>6</v>
      </c>
      <c r="G2725" s="10">
        <v>0.82399999999999995</v>
      </c>
      <c r="H2725" s="36">
        <f>(Reference!B$12*List!$G2725)+Reference!B$13</f>
        <v>826.42782059348258</v>
      </c>
      <c r="I2725" s="36">
        <f>(Reference!C$12*List!$G2725)+Reference!C$13</f>
        <v>1233.2162009041497</v>
      </c>
      <c r="J2725" s="36">
        <f>(Reference!D$12*List!$G2725)+Reference!D$13</f>
        <v>1475.9944119648924</v>
      </c>
      <c r="K2725" s="36">
        <f>(Reference!E$12*List!$G2725)+Reference!E$13</f>
        <v>1825.5950358923621</v>
      </c>
      <c r="L2725" s="36">
        <f>(Reference!F$12*List!$G2725)+Reference!F$13</f>
        <v>1901.6655420247282</v>
      </c>
      <c r="M2725" s="36">
        <f>(Reference!G$12*List!$G2725)+Reference!G$13</f>
        <v>2153.61537439221</v>
      </c>
      <c r="N2725" s="36">
        <f>(Reference!H$12*List!$G2725)+Reference!H$13</f>
        <v>2235.6204590171719</v>
      </c>
      <c r="O2725" s="36">
        <f>(Reference!I$12*List!$G2725)+Reference!I$13</f>
        <v>2323.5601221347297</v>
      </c>
      <c r="P2725" s="36">
        <f>(Reference!J$12*List!$G2725)+Reference!J$13</f>
        <v>2689.8854672686066</v>
      </c>
      <c r="Q2725" s="36">
        <f>(Reference!K$12*List!$G2725)+Reference!K$13</f>
        <v>2775.127594707712</v>
      </c>
      <c r="R2725" s="36">
        <f>(Reference!L$12*List!$G2725)+Reference!L$13</f>
        <v>2994.1674917980708</v>
      </c>
      <c r="S2725" s="36">
        <f>(Reference!M$12*List!$G2725)+Reference!M$13</f>
        <v>3577.374705479544</v>
      </c>
      <c r="T2725" s="36">
        <f>(Reference!N$12*List!$G2725)+Reference!N$13</f>
        <v>14430.639754166132</v>
      </c>
      <c r="U2725" s="12">
        <f>(Reference!O$12*List!$G2725)+Reference!O$13</f>
        <v>536.36720416082062</v>
      </c>
      <c r="V2725" s="12">
        <f>(Reference!P$12*List!$G2725)+Reference!P$13</f>
        <v>755.79015131752021</v>
      </c>
      <c r="W2725" s="12">
        <f>(Reference!Q$12*List!$G2725)+Reference!Q$13</f>
        <v>377.89507565876011</v>
      </c>
      <c r="X2725" s="54"/>
      <c r="Y2725" s="1" t="str">
        <f t="shared" si="85"/>
        <v>Grayson County, Texas</v>
      </c>
      <c r="Z2725" s="40" t="s">
        <v>727</v>
      </c>
      <c r="AA2725" s="40" t="s">
        <v>2225</v>
      </c>
      <c r="AB2725" s="43" t="s">
        <v>2005</v>
      </c>
      <c r="AC2725" s="62"/>
      <c r="AD2725" s="57">
        <f t="shared" si="84"/>
        <v>0.82399999999999995</v>
      </c>
    </row>
    <row r="2726" spans="1:30" x14ac:dyDescent="0.3">
      <c r="A2726" s="47">
        <v>45570</v>
      </c>
      <c r="B2726" s="28">
        <v>30980</v>
      </c>
      <c r="C2726" s="49" t="s">
        <v>2581</v>
      </c>
      <c r="D2726" s="40" t="s">
        <v>728</v>
      </c>
      <c r="E2726" s="43" t="s">
        <v>2005</v>
      </c>
      <c r="F2726" s="18" t="s">
        <v>6</v>
      </c>
      <c r="G2726" s="10">
        <v>0.76910000000000001</v>
      </c>
      <c r="H2726" s="36">
        <f>(Reference!B$12*List!$G2726)+Reference!B$13</f>
        <v>785.08073370806085</v>
      </c>
      <c r="I2726" s="36">
        <f>(Reference!C$12*List!$G2726)+Reference!C$13</f>
        <v>1171.5170468622682</v>
      </c>
      <c r="J2726" s="36">
        <f>(Reference!D$12*List!$G2726)+Reference!D$13</f>
        <v>1402.1487987447526</v>
      </c>
      <c r="K2726" s="36">
        <f>(Reference!E$12*List!$G2726)+Reference!E$13</f>
        <v>1734.2585214555304</v>
      </c>
      <c r="L2726" s="36">
        <f>(Reference!F$12*List!$G2726)+Reference!F$13</f>
        <v>1806.5231370453755</v>
      </c>
      <c r="M2726" s="36">
        <f>(Reference!G$12*List!$G2726)+Reference!G$13</f>
        <v>2045.8676439989758</v>
      </c>
      <c r="N2726" s="36">
        <f>(Reference!H$12*List!$G2726)+Reference!H$13</f>
        <v>2123.769924634837</v>
      </c>
      <c r="O2726" s="36">
        <f>(Reference!I$12*List!$G2726)+Reference!I$13</f>
        <v>2207.3098703167143</v>
      </c>
      <c r="P2726" s="36">
        <f>(Reference!J$12*List!$G2726)+Reference!J$13</f>
        <v>2555.3075581571748</v>
      </c>
      <c r="Q2726" s="36">
        <f>(Reference!K$12*List!$G2726)+Reference!K$13</f>
        <v>2636.284928818136</v>
      </c>
      <c r="R2726" s="36">
        <f>(Reference!L$12*List!$G2726)+Reference!L$13</f>
        <v>2844.3660205165552</v>
      </c>
      <c r="S2726" s="36">
        <f>(Reference!M$12*List!$G2726)+Reference!M$13</f>
        <v>3398.3947400387015</v>
      </c>
      <c r="T2726" s="36">
        <f>(Reference!N$12*List!$G2726)+Reference!N$13</f>
        <v>13708.659079194123</v>
      </c>
      <c r="U2726" s="12">
        <f>(Reference!O$12*List!$G2726)+Reference!O$13</f>
        <v>509.532166858952</v>
      </c>
      <c r="V2726" s="12">
        <f>(Reference!P$12*List!$G2726)+Reference!P$13</f>
        <v>717.97714421034152</v>
      </c>
      <c r="W2726" s="12">
        <f>(Reference!Q$12*List!$G2726)+Reference!Q$13</f>
        <v>358.98857210517076</v>
      </c>
      <c r="X2726" s="54"/>
      <c r="Y2726" s="1" t="str">
        <f t="shared" si="85"/>
        <v>Gregg County, Texas</v>
      </c>
      <c r="Z2726" s="40" t="s">
        <v>728</v>
      </c>
      <c r="AA2726" s="40" t="s">
        <v>2225</v>
      </c>
      <c r="AB2726" s="43" t="s">
        <v>2005</v>
      </c>
      <c r="AC2726" s="62"/>
      <c r="AD2726" s="57">
        <f t="shared" si="84"/>
        <v>0.76910000000000001</v>
      </c>
    </row>
    <row r="2727" spans="1:30" x14ac:dyDescent="0.3">
      <c r="A2727" s="47">
        <v>45580</v>
      </c>
      <c r="B2727" s="19">
        <v>99945</v>
      </c>
      <c r="C2727" s="49" t="s">
        <v>2563</v>
      </c>
      <c r="D2727" s="41" t="s">
        <v>1806</v>
      </c>
      <c r="E2727" s="44" t="s">
        <v>2005</v>
      </c>
      <c r="F2727" s="18" t="s">
        <v>7</v>
      </c>
      <c r="G2727" s="16">
        <v>0.81390000000000007</v>
      </c>
      <c r="H2727" s="36">
        <f>(Reference!B$12*List!$G2727)+Reference!B$13</f>
        <v>818.82116162184775</v>
      </c>
      <c r="I2727" s="36">
        <f>(Reference!C$12*List!$G2727)+Reference!C$13</f>
        <v>1221.8653547142953</v>
      </c>
      <c r="J2727" s="36">
        <f>(Reference!D$12*List!$G2727)+Reference!D$13</f>
        <v>1462.4089712814061</v>
      </c>
      <c r="K2727" s="36">
        <f>(Reference!E$12*List!$G2727)+Reference!E$13</f>
        <v>1808.7917791380453</v>
      </c>
      <c r="L2727" s="36">
        <f>(Reference!F$12*List!$G2727)+Reference!F$13</f>
        <v>1884.1621123290734</v>
      </c>
      <c r="M2727" s="36">
        <f>(Reference!G$12*List!$G2727)+Reference!G$13</f>
        <v>2133.7929321887191</v>
      </c>
      <c r="N2727" s="36">
        <f>(Reference!H$12*List!$G2727)+Reference!H$13</f>
        <v>2215.0432204513872</v>
      </c>
      <c r="O2727" s="36">
        <f>(Reference!I$12*List!$G2727)+Reference!I$13</f>
        <v>2302.1734637856962</v>
      </c>
      <c r="P2727" s="36">
        <f>(Reference!J$12*List!$G2727)+Reference!J$13</f>
        <v>2665.1270541169588</v>
      </c>
      <c r="Q2727" s="36">
        <f>(Reference!K$12*List!$G2727)+Reference!K$13</f>
        <v>2749.5845906005225</v>
      </c>
      <c r="R2727" s="36">
        <f>(Reference!L$12*List!$G2727)+Reference!L$13</f>
        <v>2966.6083868810711</v>
      </c>
      <c r="S2727" s="36">
        <f>(Reference!M$12*List!$G2727)+Reference!M$13</f>
        <v>3544.4476080122854</v>
      </c>
      <c r="T2727" s="36">
        <f>(Reference!N$12*List!$G2727)+Reference!N$13</f>
        <v>14297.81635130243</v>
      </c>
      <c r="U2727" s="12">
        <f>(Reference!O$12*List!$G2727)+Reference!O$13</f>
        <v>531.43033937486678</v>
      </c>
      <c r="V2727" s="12">
        <f>(Reference!P$12*List!$G2727)+Reference!P$13</f>
        <v>748.8336600282214</v>
      </c>
      <c r="W2727" s="12">
        <f>(Reference!Q$12*List!$G2727)+Reference!Q$13</f>
        <v>374.4168300141107</v>
      </c>
      <c r="X2727" s="54"/>
      <c r="Y2727" s="1" t="str">
        <f t="shared" si="85"/>
        <v>Grimes County, Texas</v>
      </c>
      <c r="Z2727" s="41" t="s">
        <v>1806</v>
      </c>
      <c r="AA2727" s="40" t="s">
        <v>2225</v>
      </c>
      <c r="AB2727" s="44" t="s">
        <v>2005</v>
      </c>
      <c r="AC2727" s="63"/>
      <c r="AD2727" s="57">
        <f t="shared" si="84"/>
        <v>0.81390000000000007</v>
      </c>
    </row>
    <row r="2728" spans="1:30" x14ac:dyDescent="0.3">
      <c r="A2728" s="47">
        <v>45581</v>
      </c>
      <c r="B2728" s="28">
        <v>41700</v>
      </c>
      <c r="C2728" s="49" t="s">
        <v>2567</v>
      </c>
      <c r="D2728" s="40" t="s">
        <v>729</v>
      </c>
      <c r="E2728" s="43" t="s">
        <v>2005</v>
      </c>
      <c r="F2728" s="18" t="s">
        <v>6</v>
      </c>
      <c r="G2728" s="10">
        <v>0.86180000000000001</v>
      </c>
      <c r="H2728" s="36">
        <f>(Reference!B$12*List!$G2728)+Reference!B$13</f>
        <v>854.8963066457402</v>
      </c>
      <c r="I2728" s="36">
        <f>(Reference!C$12*List!$G2728)+Reference!C$13</f>
        <v>1275.6975856542977</v>
      </c>
      <c r="J2728" s="36">
        <f>(Reference!D$12*List!$G2728)+Reference!D$13</f>
        <v>1526.8389325426936</v>
      </c>
      <c r="K2728" s="36">
        <f>(Reference!E$12*List!$G2728)+Reference!E$13</f>
        <v>1888.482472061984</v>
      </c>
      <c r="L2728" s="36">
        <f>(Reference!F$12*List!$G2728)+Reference!F$13</f>
        <v>1967.1734274203484</v>
      </c>
      <c r="M2728" s="36">
        <f>(Reference!G$12*List!$G2728)+Reference!G$13</f>
        <v>2227.8023363023058</v>
      </c>
      <c r="N2728" s="36">
        <f>(Reference!H$12*List!$G2728)+Reference!H$13</f>
        <v>2312.6323023623863</v>
      </c>
      <c r="O2728" s="36">
        <f>(Reference!I$12*List!$G2728)+Reference!I$13</f>
        <v>2403.6012791241828</v>
      </c>
      <c r="P2728" s="36">
        <f>(Reference!J$12*List!$G2728)+Reference!J$13</f>
        <v>2782.5456669846744</v>
      </c>
      <c r="Q2728" s="36">
        <f>(Reference!K$12*List!$G2728)+Reference!K$13</f>
        <v>2870.7241843366</v>
      </c>
      <c r="R2728" s="36">
        <f>(Reference!L$12*List!$G2728)+Reference!L$13</f>
        <v>3097.309488418131</v>
      </c>
      <c r="S2728" s="36">
        <f>(Reference!M$12*List!$G2728)+Reference!M$13</f>
        <v>3700.6068128322559</v>
      </c>
      <c r="T2728" s="36">
        <f>(Reference!N$12*List!$G2728)+Reference!N$13</f>
        <v>14927.741202507514</v>
      </c>
      <c r="U2728" s="12">
        <f>(Reference!O$12*List!$G2728)+Reference!O$13</f>
        <v>554.84378722112388</v>
      </c>
      <c r="V2728" s="12">
        <f>(Reference!P$12*List!$G2728)+Reference!P$13</f>
        <v>781.82533653885639</v>
      </c>
      <c r="W2728" s="12">
        <f>(Reference!Q$12*List!$G2728)+Reference!Q$13</f>
        <v>390.9126682694282</v>
      </c>
      <c r="X2728" s="54"/>
      <c r="Y2728" s="1" t="str">
        <f t="shared" si="85"/>
        <v>Guadalupe County, Texas</v>
      </c>
      <c r="Z2728" s="40" t="s">
        <v>729</v>
      </c>
      <c r="AA2728" s="40" t="s">
        <v>2225</v>
      </c>
      <c r="AB2728" s="43" t="s">
        <v>2005</v>
      </c>
      <c r="AC2728" s="62"/>
      <c r="AD2728" s="57">
        <f t="shared" si="84"/>
        <v>0.86180000000000001</v>
      </c>
    </row>
    <row r="2729" spans="1:30" x14ac:dyDescent="0.3">
      <c r="A2729" s="47">
        <v>45582</v>
      </c>
      <c r="B2729" s="19">
        <v>99945</v>
      </c>
      <c r="C2729" s="49" t="s">
        <v>2563</v>
      </c>
      <c r="D2729" s="41" t="s">
        <v>22</v>
      </c>
      <c r="E2729" s="44" t="s">
        <v>2005</v>
      </c>
      <c r="F2729" s="18" t="s">
        <v>7</v>
      </c>
      <c r="G2729" s="16">
        <v>0.81390000000000007</v>
      </c>
      <c r="H2729" s="36">
        <f>(Reference!B$12*List!$G2729)+Reference!B$13</f>
        <v>818.82116162184775</v>
      </c>
      <c r="I2729" s="36">
        <f>(Reference!C$12*List!$G2729)+Reference!C$13</f>
        <v>1221.8653547142953</v>
      </c>
      <c r="J2729" s="36">
        <f>(Reference!D$12*List!$G2729)+Reference!D$13</f>
        <v>1462.4089712814061</v>
      </c>
      <c r="K2729" s="36">
        <f>(Reference!E$12*List!$G2729)+Reference!E$13</f>
        <v>1808.7917791380453</v>
      </c>
      <c r="L2729" s="36">
        <f>(Reference!F$12*List!$G2729)+Reference!F$13</f>
        <v>1884.1621123290734</v>
      </c>
      <c r="M2729" s="36">
        <f>(Reference!G$12*List!$G2729)+Reference!G$13</f>
        <v>2133.7929321887191</v>
      </c>
      <c r="N2729" s="36">
        <f>(Reference!H$12*List!$G2729)+Reference!H$13</f>
        <v>2215.0432204513872</v>
      </c>
      <c r="O2729" s="36">
        <f>(Reference!I$12*List!$G2729)+Reference!I$13</f>
        <v>2302.1734637856962</v>
      </c>
      <c r="P2729" s="36">
        <f>(Reference!J$12*List!$G2729)+Reference!J$13</f>
        <v>2665.1270541169588</v>
      </c>
      <c r="Q2729" s="36">
        <f>(Reference!K$12*List!$G2729)+Reference!K$13</f>
        <v>2749.5845906005225</v>
      </c>
      <c r="R2729" s="36">
        <f>(Reference!L$12*List!$G2729)+Reference!L$13</f>
        <v>2966.6083868810711</v>
      </c>
      <c r="S2729" s="36">
        <f>(Reference!M$12*List!$G2729)+Reference!M$13</f>
        <v>3544.4476080122854</v>
      </c>
      <c r="T2729" s="36">
        <f>(Reference!N$12*List!$G2729)+Reference!N$13</f>
        <v>14297.81635130243</v>
      </c>
      <c r="U2729" s="12">
        <f>(Reference!O$12*List!$G2729)+Reference!O$13</f>
        <v>531.43033937486678</v>
      </c>
      <c r="V2729" s="12">
        <f>(Reference!P$12*List!$G2729)+Reference!P$13</f>
        <v>748.8336600282214</v>
      </c>
      <c r="W2729" s="12">
        <f>(Reference!Q$12*List!$G2729)+Reference!Q$13</f>
        <v>374.4168300141107</v>
      </c>
      <c r="X2729" s="54"/>
      <c r="Y2729" s="1" t="str">
        <f t="shared" si="85"/>
        <v>Hale County, Texas</v>
      </c>
      <c r="Z2729" s="41" t="s">
        <v>22</v>
      </c>
      <c r="AA2729" s="40" t="s">
        <v>2225</v>
      </c>
      <c r="AB2729" s="44" t="s">
        <v>2005</v>
      </c>
      <c r="AC2729" s="63"/>
      <c r="AD2729" s="57">
        <f t="shared" si="84"/>
        <v>0.81390000000000007</v>
      </c>
    </row>
    <row r="2730" spans="1:30" x14ac:dyDescent="0.3">
      <c r="A2730" s="47">
        <v>45583</v>
      </c>
      <c r="B2730" s="19">
        <v>99945</v>
      </c>
      <c r="C2730" s="49" t="s">
        <v>2563</v>
      </c>
      <c r="D2730" s="41" t="s">
        <v>194</v>
      </c>
      <c r="E2730" s="44" t="s">
        <v>2005</v>
      </c>
      <c r="F2730" s="18" t="s">
        <v>7</v>
      </c>
      <c r="G2730" s="16">
        <v>0.81390000000000007</v>
      </c>
      <c r="H2730" s="36">
        <f>(Reference!B$12*List!$G2730)+Reference!B$13</f>
        <v>818.82116162184775</v>
      </c>
      <c r="I2730" s="36">
        <f>(Reference!C$12*List!$G2730)+Reference!C$13</f>
        <v>1221.8653547142953</v>
      </c>
      <c r="J2730" s="36">
        <f>(Reference!D$12*List!$G2730)+Reference!D$13</f>
        <v>1462.4089712814061</v>
      </c>
      <c r="K2730" s="36">
        <f>(Reference!E$12*List!$G2730)+Reference!E$13</f>
        <v>1808.7917791380453</v>
      </c>
      <c r="L2730" s="36">
        <f>(Reference!F$12*List!$G2730)+Reference!F$13</f>
        <v>1884.1621123290734</v>
      </c>
      <c r="M2730" s="36">
        <f>(Reference!G$12*List!$G2730)+Reference!G$13</f>
        <v>2133.7929321887191</v>
      </c>
      <c r="N2730" s="36">
        <f>(Reference!H$12*List!$G2730)+Reference!H$13</f>
        <v>2215.0432204513872</v>
      </c>
      <c r="O2730" s="36">
        <f>(Reference!I$12*List!$G2730)+Reference!I$13</f>
        <v>2302.1734637856962</v>
      </c>
      <c r="P2730" s="36">
        <f>(Reference!J$12*List!$G2730)+Reference!J$13</f>
        <v>2665.1270541169588</v>
      </c>
      <c r="Q2730" s="36">
        <f>(Reference!K$12*List!$G2730)+Reference!K$13</f>
        <v>2749.5845906005225</v>
      </c>
      <c r="R2730" s="36">
        <f>(Reference!L$12*List!$G2730)+Reference!L$13</f>
        <v>2966.6083868810711</v>
      </c>
      <c r="S2730" s="36">
        <f>(Reference!M$12*List!$G2730)+Reference!M$13</f>
        <v>3544.4476080122854</v>
      </c>
      <c r="T2730" s="36">
        <f>(Reference!N$12*List!$G2730)+Reference!N$13</f>
        <v>14297.81635130243</v>
      </c>
      <c r="U2730" s="12">
        <f>(Reference!O$12*List!$G2730)+Reference!O$13</f>
        <v>531.43033937486678</v>
      </c>
      <c r="V2730" s="12">
        <f>(Reference!P$12*List!$G2730)+Reference!P$13</f>
        <v>748.8336600282214</v>
      </c>
      <c r="W2730" s="12">
        <f>(Reference!Q$12*List!$G2730)+Reference!Q$13</f>
        <v>374.4168300141107</v>
      </c>
      <c r="X2730" s="54"/>
      <c r="Y2730" s="1" t="str">
        <f t="shared" si="85"/>
        <v>Hall County, Texas</v>
      </c>
      <c r="Z2730" s="41" t="s">
        <v>194</v>
      </c>
      <c r="AA2730" s="40" t="s">
        <v>2225</v>
      </c>
      <c r="AB2730" s="44" t="s">
        <v>2005</v>
      </c>
      <c r="AC2730" s="63"/>
      <c r="AD2730" s="57">
        <f t="shared" si="84"/>
        <v>0.81390000000000007</v>
      </c>
    </row>
    <row r="2731" spans="1:30" x14ac:dyDescent="0.3">
      <c r="A2731" s="47">
        <v>45590</v>
      </c>
      <c r="B2731" s="19">
        <v>99945</v>
      </c>
      <c r="C2731" s="49" t="s">
        <v>2563</v>
      </c>
      <c r="D2731" s="41" t="s">
        <v>272</v>
      </c>
      <c r="E2731" s="44" t="s">
        <v>2005</v>
      </c>
      <c r="F2731" s="18" t="s">
        <v>7</v>
      </c>
      <c r="G2731" s="16">
        <v>0.81390000000000007</v>
      </c>
      <c r="H2731" s="36">
        <f>(Reference!B$12*List!$G2731)+Reference!B$13</f>
        <v>818.82116162184775</v>
      </c>
      <c r="I2731" s="36">
        <f>(Reference!C$12*List!$G2731)+Reference!C$13</f>
        <v>1221.8653547142953</v>
      </c>
      <c r="J2731" s="36">
        <f>(Reference!D$12*List!$G2731)+Reference!D$13</f>
        <v>1462.4089712814061</v>
      </c>
      <c r="K2731" s="36">
        <f>(Reference!E$12*List!$G2731)+Reference!E$13</f>
        <v>1808.7917791380453</v>
      </c>
      <c r="L2731" s="36">
        <f>(Reference!F$12*List!$G2731)+Reference!F$13</f>
        <v>1884.1621123290734</v>
      </c>
      <c r="M2731" s="36">
        <f>(Reference!G$12*List!$G2731)+Reference!G$13</f>
        <v>2133.7929321887191</v>
      </c>
      <c r="N2731" s="36">
        <f>(Reference!H$12*List!$G2731)+Reference!H$13</f>
        <v>2215.0432204513872</v>
      </c>
      <c r="O2731" s="36">
        <f>(Reference!I$12*List!$G2731)+Reference!I$13</f>
        <v>2302.1734637856962</v>
      </c>
      <c r="P2731" s="36">
        <f>(Reference!J$12*List!$G2731)+Reference!J$13</f>
        <v>2665.1270541169588</v>
      </c>
      <c r="Q2731" s="36">
        <f>(Reference!K$12*List!$G2731)+Reference!K$13</f>
        <v>2749.5845906005225</v>
      </c>
      <c r="R2731" s="36">
        <f>(Reference!L$12*List!$G2731)+Reference!L$13</f>
        <v>2966.6083868810711</v>
      </c>
      <c r="S2731" s="36">
        <f>(Reference!M$12*List!$G2731)+Reference!M$13</f>
        <v>3544.4476080122854</v>
      </c>
      <c r="T2731" s="36">
        <f>(Reference!N$12*List!$G2731)+Reference!N$13</f>
        <v>14297.81635130243</v>
      </c>
      <c r="U2731" s="12">
        <f>(Reference!O$12*List!$G2731)+Reference!O$13</f>
        <v>531.43033937486678</v>
      </c>
      <c r="V2731" s="12">
        <f>(Reference!P$12*List!$G2731)+Reference!P$13</f>
        <v>748.8336600282214</v>
      </c>
      <c r="W2731" s="12">
        <f>(Reference!Q$12*List!$G2731)+Reference!Q$13</f>
        <v>374.4168300141107</v>
      </c>
      <c r="X2731" s="54"/>
      <c r="Y2731" s="1" t="str">
        <f t="shared" si="85"/>
        <v>Hamilton County, Texas</v>
      </c>
      <c r="Z2731" s="41" t="s">
        <v>272</v>
      </c>
      <c r="AA2731" s="40" t="s">
        <v>2225</v>
      </c>
      <c r="AB2731" s="44" t="s">
        <v>2005</v>
      </c>
      <c r="AC2731" s="63"/>
      <c r="AD2731" s="57">
        <f t="shared" si="84"/>
        <v>0.81390000000000007</v>
      </c>
    </row>
    <row r="2732" spans="1:30" x14ac:dyDescent="0.3">
      <c r="A2732" s="47">
        <v>45591</v>
      </c>
      <c r="B2732" s="19">
        <v>99945</v>
      </c>
      <c r="C2732" s="49" t="s">
        <v>2563</v>
      </c>
      <c r="D2732" s="41" t="s">
        <v>1807</v>
      </c>
      <c r="E2732" s="44" t="s">
        <v>2005</v>
      </c>
      <c r="F2732" s="18" t="s">
        <v>7</v>
      </c>
      <c r="G2732" s="16">
        <v>0.81390000000000007</v>
      </c>
      <c r="H2732" s="36">
        <f>(Reference!B$12*List!$G2732)+Reference!B$13</f>
        <v>818.82116162184775</v>
      </c>
      <c r="I2732" s="36">
        <f>(Reference!C$12*List!$G2732)+Reference!C$13</f>
        <v>1221.8653547142953</v>
      </c>
      <c r="J2732" s="36">
        <f>(Reference!D$12*List!$G2732)+Reference!D$13</f>
        <v>1462.4089712814061</v>
      </c>
      <c r="K2732" s="36">
        <f>(Reference!E$12*List!$G2732)+Reference!E$13</f>
        <v>1808.7917791380453</v>
      </c>
      <c r="L2732" s="36">
        <f>(Reference!F$12*List!$G2732)+Reference!F$13</f>
        <v>1884.1621123290734</v>
      </c>
      <c r="M2732" s="36">
        <f>(Reference!G$12*List!$G2732)+Reference!G$13</f>
        <v>2133.7929321887191</v>
      </c>
      <c r="N2732" s="36">
        <f>(Reference!H$12*List!$G2732)+Reference!H$13</f>
        <v>2215.0432204513872</v>
      </c>
      <c r="O2732" s="36">
        <f>(Reference!I$12*List!$G2732)+Reference!I$13</f>
        <v>2302.1734637856962</v>
      </c>
      <c r="P2732" s="36">
        <f>(Reference!J$12*List!$G2732)+Reference!J$13</f>
        <v>2665.1270541169588</v>
      </c>
      <c r="Q2732" s="36">
        <f>(Reference!K$12*List!$G2732)+Reference!K$13</f>
        <v>2749.5845906005225</v>
      </c>
      <c r="R2732" s="36">
        <f>(Reference!L$12*List!$G2732)+Reference!L$13</f>
        <v>2966.6083868810711</v>
      </c>
      <c r="S2732" s="36">
        <f>(Reference!M$12*List!$G2732)+Reference!M$13</f>
        <v>3544.4476080122854</v>
      </c>
      <c r="T2732" s="36">
        <f>(Reference!N$12*List!$G2732)+Reference!N$13</f>
        <v>14297.81635130243</v>
      </c>
      <c r="U2732" s="12">
        <f>(Reference!O$12*List!$G2732)+Reference!O$13</f>
        <v>531.43033937486678</v>
      </c>
      <c r="V2732" s="12">
        <f>(Reference!P$12*List!$G2732)+Reference!P$13</f>
        <v>748.8336600282214</v>
      </c>
      <c r="W2732" s="12">
        <f>(Reference!Q$12*List!$G2732)+Reference!Q$13</f>
        <v>374.4168300141107</v>
      </c>
      <c r="X2732" s="54"/>
      <c r="Y2732" s="1" t="str">
        <f t="shared" si="85"/>
        <v>Hansford County, Texas</v>
      </c>
      <c r="Z2732" s="41" t="s">
        <v>1807</v>
      </c>
      <c r="AA2732" s="40" t="s">
        <v>2225</v>
      </c>
      <c r="AB2732" s="44" t="s">
        <v>2005</v>
      </c>
      <c r="AC2732" s="63"/>
      <c r="AD2732" s="57">
        <f t="shared" si="84"/>
        <v>0.81390000000000007</v>
      </c>
    </row>
    <row r="2733" spans="1:30" x14ac:dyDescent="0.3">
      <c r="A2733" s="47">
        <v>45592</v>
      </c>
      <c r="B2733" s="19">
        <v>99945</v>
      </c>
      <c r="C2733" s="49" t="s">
        <v>2563</v>
      </c>
      <c r="D2733" s="41" t="s">
        <v>1757</v>
      </c>
      <c r="E2733" s="44" t="s">
        <v>2005</v>
      </c>
      <c r="F2733" s="18" t="s">
        <v>7</v>
      </c>
      <c r="G2733" s="16">
        <v>0.81390000000000007</v>
      </c>
      <c r="H2733" s="36">
        <f>(Reference!B$12*List!$G2733)+Reference!B$13</f>
        <v>818.82116162184775</v>
      </c>
      <c r="I2733" s="36">
        <f>(Reference!C$12*List!$G2733)+Reference!C$13</f>
        <v>1221.8653547142953</v>
      </c>
      <c r="J2733" s="36">
        <f>(Reference!D$12*List!$G2733)+Reference!D$13</f>
        <v>1462.4089712814061</v>
      </c>
      <c r="K2733" s="36">
        <f>(Reference!E$12*List!$G2733)+Reference!E$13</f>
        <v>1808.7917791380453</v>
      </c>
      <c r="L2733" s="36">
        <f>(Reference!F$12*List!$G2733)+Reference!F$13</f>
        <v>1884.1621123290734</v>
      </c>
      <c r="M2733" s="36">
        <f>(Reference!G$12*List!$G2733)+Reference!G$13</f>
        <v>2133.7929321887191</v>
      </c>
      <c r="N2733" s="36">
        <f>(Reference!H$12*List!$G2733)+Reference!H$13</f>
        <v>2215.0432204513872</v>
      </c>
      <c r="O2733" s="36">
        <f>(Reference!I$12*List!$G2733)+Reference!I$13</f>
        <v>2302.1734637856962</v>
      </c>
      <c r="P2733" s="36">
        <f>(Reference!J$12*List!$G2733)+Reference!J$13</f>
        <v>2665.1270541169588</v>
      </c>
      <c r="Q2733" s="36">
        <f>(Reference!K$12*List!$G2733)+Reference!K$13</f>
        <v>2749.5845906005225</v>
      </c>
      <c r="R2733" s="36">
        <f>(Reference!L$12*List!$G2733)+Reference!L$13</f>
        <v>2966.6083868810711</v>
      </c>
      <c r="S2733" s="36">
        <f>(Reference!M$12*List!$G2733)+Reference!M$13</f>
        <v>3544.4476080122854</v>
      </c>
      <c r="T2733" s="36">
        <f>(Reference!N$12*List!$G2733)+Reference!N$13</f>
        <v>14297.81635130243</v>
      </c>
      <c r="U2733" s="12">
        <f>(Reference!O$12*List!$G2733)+Reference!O$13</f>
        <v>531.43033937486678</v>
      </c>
      <c r="V2733" s="12">
        <f>(Reference!P$12*List!$G2733)+Reference!P$13</f>
        <v>748.8336600282214</v>
      </c>
      <c r="W2733" s="12">
        <f>(Reference!Q$12*List!$G2733)+Reference!Q$13</f>
        <v>374.4168300141107</v>
      </c>
      <c r="X2733" s="54"/>
      <c r="Y2733" s="1" t="str">
        <f t="shared" si="85"/>
        <v>Hardeman County, Texas</v>
      </c>
      <c r="Z2733" s="41" t="s">
        <v>1757</v>
      </c>
      <c r="AA2733" s="40" t="s">
        <v>2225</v>
      </c>
      <c r="AB2733" s="44" t="s">
        <v>2005</v>
      </c>
      <c r="AC2733" s="63"/>
      <c r="AD2733" s="57">
        <f t="shared" si="84"/>
        <v>0.81390000000000007</v>
      </c>
    </row>
    <row r="2734" spans="1:30" x14ac:dyDescent="0.3">
      <c r="A2734" s="47">
        <v>45600</v>
      </c>
      <c r="B2734" s="28">
        <v>13140</v>
      </c>
      <c r="C2734" s="49" t="s">
        <v>2582</v>
      </c>
      <c r="D2734" s="40" t="s">
        <v>329</v>
      </c>
      <c r="E2734" s="43" t="s">
        <v>2005</v>
      </c>
      <c r="F2734" s="18" t="s">
        <v>6</v>
      </c>
      <c r="G2734" s="10">
        <v>0.89270000000000005</v>
      </c>
      <c r="H2734" s="36">
        <f>(Reference!B$12*List!$G2734)+Reference!B$13</f>
        <v>878.16816429163339</v>
      </c>
      <c r="I2734" s="36">
        <f>(Reference!C$12*List!$G2734)+Reference!C$13</f>
        <v>1310.4244319183072</v>
      </c>
      <c r="J2734" s="36">
        <f>(Reference!D$12*List!$G2734)+Reference!D$13</f>
        <v>1568.4023104753408</v>
      </c>
      <c r="K2734" s="36">
        <f>(Reference!E$12*List!$G2734)+Reference!E$13</f>
        <v>1939.8904555974689</v>
      </c>
      <c r="L2734" s="36">
        <f>(Reference!F$12*List!$G2734)+Reference!F$13</f>
        <v>2020.7235242120059</v>
      </c>
      <c r="M2734" s="36">
        <f>(Reference!G$12*List!$G2734)+Reference!G$13</f>
        <v>2288.4472337367497</v>
      </c>
      <c r="N2734" s="36">
        <f>(Reference!H$12*List!$G2734)+Reference!H$13</f>
        <v>2375.5864282715693</v>
      </c>
      <c r="O2734" s="36">
        <f>(Reference!I$12*List!$G2734)+Reference!I$13</f>
        <v>2469.031748726672</v>
      </c>
      <c r="P2734" s="36">
        <f>(Reference!J$12*List!$G2734)+Reference!J$13</f>
        <v>2858.2917032605073</v>
      </c>
      <c r="Q2734" s="36">
        <f>(Reference!K$12*List!$G2734)+Reference!K$13</f>
        <v>2948.870602842755</v>
      </c>
      <c r="R2734" s="36">
        <f>(Reference!L$12*List!$G2734)+Reference!L$13</f>
        <v>3181.6239777186565</v>
      </c>
      <c r="S2734" s="36">
        <f>(Reference!M$12*List!$G2734)+Reference!M$13</f>
        <v>3801.3441704301076</v>
      </c>
      <c r="T2734" s="36">
        <f>(Reference!N$12*List!$G2734)+Reference!N$13</f>
        <v>15334.101910278645</v>
      </c>
      <c r="U2734" s="12">
        <f>(Reference!O$12*List!$G2734)+Reference!O$13</f>
        <v>569.94766067518117</v>
      </c>
      <c r="V2734" s="12">
        <f>(Reference!P$12*List!$G2734)+Reference!P$13</f>
        <v>803.10806731502817</v>
      </c>
      <c r="W2734" s="12">
        <f>(Reference!Q$12*List!$G2734)+Reference!Q$13</f>
        <v>401.55403365751408</v>
      </c>
      <c r="X2734" s="54"/>
      <c r="Y2734" s="1" t="str">
        <f t="shared" si="85"/>
        <v>Hardin County, Texas</v>
      </c>
      <c r="Z2734" s="40" t="s">
        <v>329</v>
      </c>
      <c r="AA2734" s="40" t="s">
        <v>2225</v>
      </c>
      <c r="AB2734" s="43" t="s">
        <v>2005</v>
      </c>
      <c r="AC2734" s="62"/>
      <c r="AD2734" s="57">
        <f t="shared" si="84"/>
        <v>0.89270000000000005</v>
      </c>
    </row>
    <row r="2735" spans="1:30" x14ac:dyDescent="0.3">
      <c r="A2735" s="47">
        <v>45610</v>
      </c>
      <c r="B2735" s="28">
        <v>26420</v>
      </c>
      <c r="C2735" s="49" t="s">
        <v>2568</v>
      </c>
      <c r="D2735" s="40" t="s">
        <v>196</v>
      </c>
      <c r="E2735" s="43" t="s">
        <v>2005</v>
      </c>
      <c r="F2735" s="18" t="s">
        <v>6</v>
      </c>
      <c r="G2735" s="10">
        <v>0.98119999999999996</v>
      </c>
      <c r="H2735" s="36">
        <f>(Reference!B$12*List!$G2735)+Reference!B$13</f>
        <v>944.8205721123951</v>
      </c>
      <c r="I2735" s="36">
        <f>(Reference!C$12*List!$G2735)+Reference!C$13</f>
        <v>1409.8848168492091</v>
      </c>
      <c r="J2735" s="36">
        <f>(Reference!D$12*List!$G2735)+Reference!D$13</f>
        <v>1687.4430530979703</v>
      </c>
      <c r="K2735" s="36">
        <f>(Reference!E$12*List!$G2735)+Reference!E$13</f>
        <v>2087.126913296187</v>
      </c>
      <c r="L2735" s="36">
        <f>(Reference!F$12*List!$G2735)+Reference!F$13</f>
        <v>2174.0951606541321</v>
      </c>
      <c r="M2735" s="36">
        <f>(Reference!G$12*List!$G2735)+Reference!G$13</f>
        <v>2462.138930272291</v>
      </c>
      <c r="N2735" s="36">
        <f>(Reference!H$12*List!$G2735)+Reference!H$13</f>
        <v>2555.8919345163167</v>
      </c>
      <c r="O2735" s="36">
        <f>(Reference!I$12*List!$G2735)+Reference!I$13</f>
        <v>2656.4296956464232</v>
      </c>
      <c r="P2735" s="36">
        <f>(Reference!J$12*List!$G2735)+Reference!J$13</f>
        <v>3075.2342343417772</v>
      </c>
      <c r="Q2735" s="36">
        <f>(Reference!K$12*List!$G2735)+Reference!K$13</f>
        <v>3172.6880150691204</v>
      </c>
      <c r="R2735" s="36">
        <f>(Reference!L$12*List!$G2735)+Reference!L$13</f>
        <v>3423.107223773558</v>
      </c>
      <c r="S2735" s="36">
        <f>(Reference!M$12*List!$G2735)+Reference!M$13</f>
        <v>4089.8637868511382</v>
      </c>
      <c r="T2735" s="36">
        <f>(Reference!N$12*List!$G2735)+Reference!N$13</f>
        <v>16497.95053933188</v>
      </c>
      <c r="U2735" s="12">
        <f>(Reference!O$12*List!$G2735)+Reference!O$13</f>
        <v>613.20632736398579</v>
      </c>
      <c r="V2735" s="12">
        <f>(Reference!P$12*List!$G2735)+Reference!P$13</f>
        <v>864.06346128561654</v>
      </c>
      <c r="W2735" s="12">
        <f>(Reference!Q$12*List!$G2735)+Reference!Q$13</f>
        <v>432.03173064280827</v>
      </c>
      <c r="X2735" s="54"/>
      <c r="Y2735" s="1" t="str">
        <f t="shared" si="85"/>
        <v>Harris County, Texas</v>
      </c>
      <c r="Z2735" s="40" t="s">
        <v>196</v>
      </c>
      <c r="AA2735" s="40" t="s">
        <v>2225</v>
      </c>
      <c r="AB2735" s="43" t="s">
        <v>2005</v>
      </c>
      <c r="AC2735" s="62"/>
      <c r="AD2735" s="57">
        <f t="shared" si="84"/>
        <v>0.98119999999999996</v>
      </c>
    </row>
    <row r="2736" spans="1:30" x14ac:dyDescent="0.3">
      <c r="A2736" s="47">
        <v>45620</v>
      </c>
      <c r="B2736" s="19">
        <v>99945</v>
      </c>
      <c r="C2736" s="49" t="s">
        <v>2563</v>
      </c>
      <c r="D2736" s="41" t="s">
        <v>274</v>
      </c>
      <c r="E2736" s="44" t="s">
        <v>2005</v>
      </c>
      <c r="F2736" s="18" t="s">
        <v>7</v>
      </c>
      <c r="G2736" s="16">
        <v>0.81390000000000007</v>
      </c>
      <c r="H2736" s="36">
        <f>(Reference!B$12*List!$G2736)+Reference!B$13</f>
        <v>818.82116162184775</v>
      </c>
      <c r="I2736" s="36">
        <f>(Reference!C$12*List!$G2736)+Reference!C$13</f>
        <v>1221.8653547142953</v>
      </c>
      <c r="J2736" s="36">
        <f>(Reference!D$12*List!$G2736)+Reference!D$13</f>
        <v>1462.4089712814061</v>
      </c>
      <c r="K2736" s="36">
        <f>(Reference!E$12*List!$G2736)+Reference!E$13</f>
        <v>1808.7917791380453</v>
      </c>
      <c r="L2736" s="36">
        <f>(Reference!F$12*List!$G2736)+Reference!F$13</f>
        <v>1884.1621123290734</v>
      </c>
      <c r="M2736" s="36">
        <f>(Reference!G$12*List!$G2736)+Reference!G$13</f>
        <v>2133.7929321887191</v>
      </c>
      <c r="N2736" s="36">
        <f>(Reference!H$12*List!$G2736)+Reference!H$13</f>
        <v>2215.0432204513872</v>
      </c>
      <c r="O2736" s="36">
        <f>(Reference!I$12*List!$G2736)+Reference!I$13</f>
        <v>2302.1734637856962</v>
      </c>
      <c r="P2736" s="36">
        <f>(Reference!J$12*List!$G2736)+Reference!J$13</f>
        <v>2665.1270541169588</v>
      </c>
      <c r="Q2736" s="36">
        <f>(Reference!K$12*List!$G2736)+Reference!K$13</f>
        <v>2749.5845906005225</v>
      </c>
      <c r="R2736" s="36">
        <f>(Reference!L$12*List!$G2736)+Reference!L$13</f>
        <v>2966.6083868810711</v>
      </c>
      <c r="S2736" s="36">
        <f>(Reference!M$12*List!$G2736)+Reference!M$13</f>
        <v>3544.4476080122854</v>
      </c>
      <c r="T2736" s="36">
        <f>(Reference!N$12*List!$G2736)+Reference!N$13</f>
        <v>14297.81635130243</v>
      </c>
      <c r="U2736" s="12">
        <f>(Reference!O$12*List!$G2736)+Reference!O$13</f>
        <v>531.43033937486678</v>
      </c>
      <c r="V2736" s="12">
        <f>(Reference!P$12*List!$G2736)+Reference!P$13</f>
        <v>748.8336600282214</v>
      </c>
      <c r="W2736" s="12">
        <f>(Reference!Q$12*List!$G2736)+Reference!Q$13</f>
        <v>374.4168300141107</v>
      </c>
      <c r="X2736" s="54"/>
      <c r="Y2736" s="1" t="str">
        <f t="shared" si="85"/>
        <v>Harrison County, Texas</v>
      </c>
      <c r="Z2736" s="41" t="s">
        <v>274</v>
      </c>
      <c r="AA2736" s="40" t="s">
        <v>2225</v>
      </c>
      <c r="AB2736" s="44" t="s">
        <v>2005</v>
      </c>
      <c r="AC2736" s="63"/>
      <c r="AD2736" s="57">
        <f t="shared" si="84"/>
        <v>0.81390000000000007</v>
      </c>
    </row>
    <row r="2737" spans="1:30" x14ac:dyDescent="0.3">
      <c r="A2737" s="47">
        <v>45621</v>
      </c>
      <c r="B2737" s="19">
        <v>99945</v>
      </c>
      <c r="C2737" s="49" t="s">
        <v>2563</v>
      </c>
      <c r="D2737" s="41" t="s">
        <v>1808</v>
      </c>
      <c r="E2737" s="44" t="s">
        <v>2005</v>
      </c>
      <c r="F2737" s="18" t="s">
        <v>7</v>
      </c>
      <c r="G2737" s="16">
        <v>0.81390000000000007</v>
      </c>
      <c r="H2737" s="36">
        <f>(Reference!B$12*List!$G2737)+Reference!B$13</f>
        <v>818.82116162184775</v>
      </c>
      <c r="I2737" s="36">
        <f>(Reference!C$12*List!$G2737)+Reference!C$13</f>
        <v>1221.8653547142953</v>
      </c>
      <c r="J2737" s="36">
        <f>(Reference!D$12*List!$G2737)+Reference!D$13</f>
        <v>1462.4089712814061</v>
      </c>
      <c r="K2737" s="36">
        <f>(Reference!E$12*List!$G2737)+Reference!E$13</f>
        <v>1808.7917791380453</v>
      </c>
      <c r="L2737" s="36">
        <f>(Reference!F$12*List!$G2737)+Reference!F$13</f>
        <v>1884.1621123290734</v>
      </c>
      <c r="M2737" s="36">
        <f>(Reference!G$12*List!$G2737)+Reference!G$13</f>
        <v>2133.7929321887191</v>
      </c>
      <c r="N2737" s="36">
        <f>(Reference!H$12*List!$G2737)+Reference!H$13</f>
        <v>2215.0432204513872</v>
      </c>
      <c r="O2737" s="36">
        <f>(Reference!I$12*List!$G2737)+Reference!I$13</f>
        <v>2302.1734637856962</v>
      </c>
      <c r="P2737" s="36">
        <f>(Reference!J$12*List!$G2737)+Reference!J$13</f>
        <v>2665.1270541169588</v>
      </c>
      <c r="Q2737" s="36">
        <f>(Reference!K$12*List!$G2737)+Reference!K$13</f>
        <v>2749.5845906005225</v>
      </c>
      <c r="R2737" s="36">
        <f>(Reference!L$12*List!$G2737)+Reference!L$13</f>
        <v>2966.6083868810711</v>
      </c>
      <c r="S2737" s="36">
        <f>(Reference!M$12*List!$G2737)+Reference!M$13</f>
        <v>3544.4476080122854</v>
      </c>
      <c r="T2737" s="36">
        <f>(Reference!N$12*List!$G2737)+Reference!N$13</f>
        <v>14297.81635130243</v>
      </c>
      <c r="U2737" s="12">
        <f>(Reference!O$12*List!$G2737)+Reference!O$13</f>
        <v>531.43033937486678</v>
      </c>
      <c r="V2737" s="12">
        <f>(Reference!P$12*List!$G2737)+Reference!P$13</f>
        <v>748.8336600282214</v>
      </c>
      <c r="W2737" s="12">
        <f>(Reference!Q$12*List!$G2737)+Reference!Q$13</f>
        <v>374.4168300141107</v>
      </c>
      <c r="X2737" s="54"/>
      <c r="Y2737" s="1" t="str">
        <f t="shared" si="85"/>
        <v>Hartley County, Texas</v>
      </c>
      <c r="Z2737" s="41" t="s">
        <v>1808</v>
      </c>
      <c r="AA2737" s="40" t="s">
        <v>2225</v>
      </c>
      <c r="AB2737" s="44" t="s">
        <v>2005</v>
      </c>
      <c r="AC2737" s="63"/>
      <c r="AD2737" s="57">
        <f t="shared" si="84"/>
        <v>0.81390000000000007</v>
      </c>
    </row>
    <row r="2738" spans="1:30" x14ac:dyDescent="0.3">
      <c r="A2738" s="47">
        <v>45630</v>
      </c>
      <c r="B2738" s="19">
        <v>99945</v>
      </c>
      <c r="C2738" s="49" t="s">
        <v>2563</v>
      </c>
      <c r="D2738" s="41" t="s">
        <v>1236</v>
      </c>
      <c r="E2738" s="44" t="s">
        <v>2005</v>
      </c>
      <c r="F2738" s="18" t="s">
        <v>7</v>
      </c>
      <c r="G2738" s="16">
        <v>0.81390000000000007</v>
      </c>
      <c r="H2738" s="36">
        <f>(Reference!B$12*List!$G2738)+Reference!B$13</f>
        <v>818.82116162184775</v>
      </c>
      <c r="I2738" s="36">
        <f>(Reference!C$12*List!$G2738)+Reference!C$13</f>
        <v>1221.8653547142953</v>
      </c>
      <c r="J2738" s="36">
        <f>(Reference!D$12*List!$G2738)+Reference!D$13</f>
        <v>1462.4089712814061</v>
      </c>
      <c r="K2738" s="36">
        <f>(Reference!E$12*List!$G2738)+Reference!E$13</f>
        <v>1808.7917791380453</v>
      </c>
      <c r="L2738" s="36">
        <f>(Reference!F$12*List!$G2738)+Reference!F$13</f>
        <v>1884.1621123290734</v>
      </c>
      <c r="M2738" s="36">
        <f>(Reference!G$12*List!$G2738)+Reference!G$13</f>
        <v>2133.7929321887191</v>
      </c>
      <c r="N2738" s="36">
        <f>(Reference!H$12*List!$G2738)+Reference!H$13</f>
        <v>2215.0432204513872</v>
      </c>
      <c r="O2738" s="36">
        <f>(Reference!I$12*List!$G2738)+Reference!I$13</f>
        <v>2302.1734637856962</v>
      </c>
      <c r="P2738" s="36">
        <f>(Reference!J$12*List!$G2738)+Reference!J$13</f>
        <v>2665.1270541169588</v>
      </c>
      <c r="Q2738" s="36">
        <f>(Reference!K$12*List!$G2738)+Reference!K$13</f>
        <v>2749.5845906005225</v>
      </c>
      <c r="R2738" s="36">
        <f>(Reference!L$12*List!$G2738)+Reference!L$13</f>
        <v>2966.6083868810711</v>
      </c>
      <c r="S2738" s="36">
        <f>(Reference!M$12*List!$G2738)+Reference!M$13</f>
        <v>3544.4476080122854</v>
      </c>
      <c r="T2738" s="36">
        <f>(Reference!N$12*List!$G2738)+Reference!N$13</f>
        <v>14297.81635130243</v>
      </c>
      <c r="U2738" s="12">
        <f>(Reference!O$12*List!$G2738)+Reference!O$13</f>
        <v>531.43033937486678</v>
      </c>
      <c r="V2738" s="12">
        <f>(Reference!P$12*List!$G2738)+Reference!P$13</f>
        <v>748.8336600282214</v>
      </c>
      <c r="W2738" s="12">
        <f>(Reference!Q$12*List!$G2738)+Reference!Q$13</f>
        <v>374.4168300141107</v>
      </c>
      <c r="X2738" s="54"/>
      <c r="Y2738" s="1" t="str">
        <f t="shared" si="85"/>
        <v>Haskell County, Texas</v>
      </c>
      <c r="Z2738" s="41" t="s">
        <v>1236</v>
      </c>
      <c r="AA2738" s="40" t="s">
        <v>2225</v>
      </c>
      <c r="AB2738" s="44" t="s">
        <v>2005</v>
      </c>
      <c r="AC2738" s="63"/>
      <c r="AD2738" s="57">
        <f t="shared" si="84"/>
        <v>0.81390000000000007</v>
      </c>
    </row>
    <row r="2739" spans="1:30" x14ac:dyDescent="0.3">
      <c r="A2739" s="47">
        <v>45631</v>
      </c>
      <c r="B2739" s="28">
        <v>12420</v>
      </c>
      <c r="C2739" s="49" t="s">
        <v>2569</v>
      </c>
      <c r="D2739" s="40" t="s">
        <v>730</v>
      </c>
      <c r="E2739" s="43" t="s">
        <v>2005</v>
      </c>
      <c r="F2739" s="18" t="s">
        <v>6</v>
      </c>
      <c r="G2739" s="10">
        <v>0.95530000000000004</v>
      </c>
      <c r="H2739" s="36">
        <f>(Reference!B$12*List!$G2739)+Reference!B$13</f>
        <v>925.31438722473717</v>
      </c>
      <c r="I2739" s="36">
        <f>(Reference!C$12*List!$G2739)+Reference!C$13</f>
        <v>1380.7772013722561</v>
      </c>
      <c r="J2739" s="36">
        <f>(Reference!D$12*List!$G2739)+Reference!D$13</f>
        <v>1652.6051408502176</v>
      </c>
      <c r="K2739" s="36">
        <f>(Reference!E$12*List!$G2739)+Reference!E$13</f>
        <v>2044.037373698483</v>
      </c>
      <c r="L2739" s="36">
        <f>(Reference!F$12*List!$G2739)+Reference!F$13</f>
        <v>2129.2101280682446</v>
      </c>
      <c r="M2739" s="36">
        <f>(Reference!G$12*List!$G2739)+Reference!G$13</f>
        <v>2411.3071230375958</v>
      </c>
      <c r="N2739" s="36">
        <f>(Reference!H$12*List!$G2739)+Reference!H$13</f>
        <v>2503.1245603723737</v>
      </c>
      <c r="O2739" s="36">
        <f>(Reference!I$12*List!$G2739)+Reference!I$13</f>
        <v>2601.5866806721688</v>
      </c>
      <c r="P2739" s="36">
        <f>(Reference!J$12*List!$G2739)+Reference!J$13</f>
        <v>3011.7448382400271</v>
      </c>
      <c r="Q2739" s="36">
        <f>(Reference!K$12*List!$G2739)+Reference!K$13</f>
        <v>3107.1866481011784</v>
      </c>
      <c r="R2739" s="36">
        <f>(Reference!L$12*List!$G2739)+Reference!L$13</f>
        <v>3352.4358557190726</v>
      </c>
      <c r="S2739" s="36">
        <f>(Reference!M$12*List!$G2739)+Reference!M$13</f>
        <v>4005.4269725539102</v>
      </c>
      <c r="T2739" s="36">
        <f>(Reference!N$12*List!$G2739)+Reference!N$13</f>
        <v>16157.343991394268</v>
      </c>
      <c r="U2739" s="12">
        <f>(Reference!O$12*List!$G2739)+Reference!O$13</f>
        <v>600.54644637822275</v>
      </c>
      <c r="V2739" s="12">
        <f>(Reference!P$12*List!$G2739)+Reference!P$13</f>
        <v>846.22453807840475</v>
      </c>
      <c r="W2739" s="12">
        <f>(Reference!Q$12*List!$G2739)+Reference!Q$13</f>
        <v>423.11226903920237</v>
      </c>
      <c r="X2739" s="54"/>
      <c r="Y2739" s="1" t="str">
        <f t="shared" si="85"/>
        <v>Hays County, Texas</v>
      </c>
      <c r="Z2739" s="40" t="s">
        <v>730</v>
      </c>
      <c r="AA2739" s="40" t="s">
        <v>2225</v>
      </c>
      <c r="AB2739" s="43" t="s">
        <v>2005</v>
      </c>
      <c r="AC2739" s="62"/>
      <c r="AD2739" s="57">
        <f t="shared" si="84"/>
        <v>0.95530000000000004</v>
      </c>
    </row>
    <row r="2740" spans="1:30" x14ac:dyDescent="0.3">
      <c r="A2740" s="47">
        <v>45632</v>
      </c>
      <c r="B2740" s="19">
        <v>99945</v>
      </c>
      <c r="C2740" s="49" t="s">
        <v>2563</v>
      </c>
      <c r="D2740" s="41" t="s">
        <v>1809</v>
      </c>
      <c r="E2740" s="44" t="s">
        <v>2005</v>
      </c>
      <c r="F2740" s="18" t="s">
        <v>7</v>
      </c>
      <c r="G2740" s="16">
        <v>0.81390000000000007</v>
      </c>
      <c r="H2740" s="36">
        <f>(Reference!B$12*List!$G2740)+Reference!B$13</f>
        <v>818.82116162184775</v>
      </c>
      <c r="I2740" s="36">
        <f>(Reference!C$12*List!$G2740)+Reference!C$13</f>
        <v>1221.8653547142953</v>
      </c>
      <c r="J2740" s="36">
        <f>(Reference!D$12*List!$G2740)+Reference!D$13</f>
        <v>1462.4089712814061</v>
      </c>
      <c r="K2740" s="36">
        <f>(Reference!E$12*List!$G2740)+Reference!E$13</f>
        <v>1808.7917791380453</v>
      </c>
      <c r="L2740" s="36">
        <f>(Reference!F$12*List!$G2740)+Reference!F$13</f>
        <v>1884.1621123290734</v>
      </c>
      <c r="M2740" s="36">
        <f>(Reference!G$12*List!$G2740)+Reference!G$13</f>
        <v>2133.7929321887191</v>
      </c>
      <c r="N2740" s="36">
        <f>(Reference!H$12*List!$G2740)+Reference!H$13</f>
        <v>2215.0432204513872</v>
      </c>
      <c r="O2740" s="36">
        <f>(Reference!I$12*List!$G2740)+Reference!I$13</f>
        <v>2302.1734637856962</v>
      </c>
      <c r="P2740" s="36">
        <f>(Reference!J$12*List!$G2740)+Reference!J$13</f>
        <v>2665.1270541169588</v>
      </c>
      <c r="Q2740" s="36">
        <f>(Reference!K$12*List!$G2740)+Reference!K$13</f>
        <v>2749.5845906005225</v>
      </c>
      <c r="R2740" s="36">
        <f>(Reference!L$12*List!$G2740)+Reference!L$13</f>
        <v>2966.6083868810711</v>
      </c>
      <c r="S2740" s="36">
        <f>(Reference!M$12*List!$G2740)+Reference!M$13</f>
        <v>3544.4476080122854</v>
      </c>
      <c r="T2740" s="36">
        <f>(Reference!N$12*List!$G2740)+Reference!N$13</f>
        <v>14297.81635130243</v>
      </c>
      <c r="U2740" s="12">
        <f>(Reference!O$12*List!$G2740)+Reference!O$13</f>
        <v>531.43033937486678</v>
      </c>
      <c r="V2740" s="12">
        <f>(Reference!P$12*List!$G2740)+Reference!P$13</f>
        <v>748.8336600282214</v>
      </c>
      <c r="W2740" s="12">
        <f>(Reference!Q$12*List!$G2740)+Reference!Q$13</f>
        <v>374.4168300141107</v>
      </c>
      <c r="X2740" s="54"/>
      <c r="Y2740" s="1" t="str">
        <f t="shared" si="85"/>
        <v>Hemphill County, Texas</v>
      </c>
      <c r="Z2740" s="41" t="s">
        <v>1809</v>
      </c>
      <c r="AA2740" s="40" t="s">
        <v>2225</v>
      </c>
      <c r="AB2740" s="44" t="s">
        <v>2005</v>
      </c>
      <c r="AC2740" s="63"/>
      <c r="AD2740" s="57">
        <f t="shared" si="84"/>
        <v>0.81390000000000007</v>
      </c>
    </row>
    <row r="2741" spans="1:30" x14ac:dyDescent="0.3">
      <c r="A2741" s="47">
        <v>45640</v>
      </c>
      <c r="B2741" s="19">
        <v>99945</v>
      </c>
      <c r="C2741" s="49" t="s">
        <v>2563</v>
      </c>
      <c r="D2741" s="41" t="s">
        <v>330</v>
      </c>
      <c r="E2741" s="44" t="s">
        <v>2005</v>
      </c>
      <c r="F2741" s="18" t="s">
        <v>7</v>
      </c>
      <c r="G2741" s="16">
        <v>0.81390000000000007</v>
      </c>
      <c r="H2741" s="36">
        <f>(Reference!B$12*List!$G2741)+Reference!B$13</f>
        <v>818.82116162184775</v>
      </c>
      <c r="I2741" s="36">
        <f>(Reference!C$12*List!$G2741)+Reference!C$13</f>
        <v>1221.8653547142953</v>
      </c>
      <c r="J2741" s="36">
        <f>(Reference!D$12*List!$G2741)+Reference!D$13</f>
        <v>1462.4089712814061</v>
      </c>
      <c r="K2741" s="36">
        <f>(Reference!E$12*List!$G2741)+Reference!E$13</f>
        <v>1808.7917791380453</v>
      </c>
      <c r="L2741" s="36">
        <f>(Reference!F$12*List!$G2741)+Reference!F$13</f>
        <v>1884.1621123290734</v>
      </c>
      <c r="M2741" s="36">
        <f>(Reference!G$12*List!$G2741)+Reference!G$13</f>
        <v>2133.7929321887191</v>
      </c>
      <c r="N2741" s="36">
        <f>(Reference!H$12*List!$G2741)+Reference!H$13</f>
        <v>2215.0432204513872</v>
      </c>
      <c r="O2741" s="36">
        <f>(Reference!I$12*List!$G2741)+Reference!I$13</f>
        <v>2302.1734637856962</v>
      </c>
      <c r="P2741" s="36">
        <f>(Reference!J$12*List!$G2741)+Reference!J$13</f>
        <v>2665.1270541169588</v>
      </c>
      <c r="Q2741" s="36">
        <f>(Reference!K$12*List!$G2741)+Reference!K$13</f>
        <v>2749.5845906005225</v>
      </c>
      <c r="R2741" s="36">
        <f>(Reference!L$12*List!$G2741)+Reference!L$13</f>
        <v>2966.6083868810711</v>
      </c>
      <c r="S2741" s="36">
        <f>(Reference!M$12*List!$G2741)+Reference!M$13</f>
        <v>3544.4476080122854</v>
      </c>
      <c r="T2741" s="36">
        <f>(Reference!N$12*List!$G2741)+Reference!N$13</f>
        <v>14297.81635130243</v>
      </c>
      <c r="U2741" s="12">
        <f>(Reference!O$12*List!$G2741)+Reference!O$13</f>
        <v>531.43033937486678</v>
      </c>
      <c r="V2741" s="12">
        <f>(Reference!P$12*List!$G2741)+Reference!P$13</f>
        <v>748.8336600282214</v>
      </c>
      <c r="W2741" s="12">
        <f>(Reference!Q$12*List!$G2741)+Reference!Q$13</f>
        <v>374.4168300141107</v>
      </c>
      <c r="X2741" s="54"/>
      <c r="Y2741" s="1" t="str">
        <f t="shared" si="85"/>
        <v>Henderson County, Texas</v>
      </c>
      <c r="Z2741" s="41" t="s">
        <v>330</v>
      </c>
      <c r="AA2741" s="40" t="s">
        <v>2225</v>
      </c>
      <c r="AB2741" s="44" t="s">
        <v>2005</v>
      </c>
      <c r="AC2741" s="63"/>
      <c r="AD2741" s="57">
        <f t="shared" si="84"/>
        <v>0.81390000000000007</v>
      </c>
    </row>
    <row r="2742" spans="1:30" x14ac:dyDescent="0.3">
      <c r="A2742" s="47">
        <v>45650</v>
      </c>
      <c r="B2742" s="28">
        <v>32580</v>
      </c>
      <c r="C2742" s="49" t="s">
        <v>2583</v>
      </c>
      <c r="D2742" s="40" t="s">
        <v>731</v>
      </c>
      <c r="E2742" s="43" t="s">
        <v>2005</v>
      </c>
      <c r="F2742" s="18" t="s">
        <v>6</v>
      </c>
      <c r="G2742" s="10">
        <v>0.81059999999999999</v>
      </c>
      <c r="H2742" s="36">
        <f>(Reference!B$12*List!$G2742)+Reference!B$13</f>
        <v>816.33581760141249</v>
      </c>
      <c r="I2742" s="36">
        <f>(Reference!C$12*List!$G2742)+Reference!C$13</f>
        <v>1218.1566623948379</v>
      </c>
      <c r="J2742" s="36">
        <f>(Reference!D$12*List!$G2742)+Reference!D$13</f>
        <v>1457.9701639293758</v>
      </c>
      <c r="K2742" s="36">
        <f>(Reference!E$12*List!$G2742)+Reference!E$13</f>
        <v>1803.3016061391099</v>
      </c>
      <c r="L2742" s="36">
        <f>(Reference!F$12*List!$G2742)+Reference!F$13</f>
        <v>1878.4431699532652</v>
      </c>
      <c r="M2742" s="36">
        <f>(Reference!G$12*List!$G2742)+Reference!G$13</f>
        <v>2127.3162926568853</v>
      </c>
      <c r="N2742" s="36">
        <f>(Reference!H$12*List!$G2742)+Reference!H$13</f>
        <v>2208.3199642863292</v>
      </c>
      <c r="O2742" s="36">
        <f>(Reference!I$12*List!$G2742)+Reference!I$13</f>
        <v>2295.1857437310609</v>
      </c>
      <c r="P2742" s="36">
        <f>(Reference!J$12*List!$G2742)+Reference!J$13</f>
        <v>2657.0376716020637</v>
      </c>
      <c r="Q2742" s="36">
        <f>(Reference!K$12*List!$G2742)+Reference!K$13</f>
        <v>2741.2388565853016</v>
      </c>
      <c r="R2742" s="36">
        <f>(Reference!L$12*List!$G2742)+Reference!L$13</f>
        <v>2957.6039268586846</v>
      </c>
      <c r="S2742" s="36">
        <f>(Reference!M$12*List!$G2742)+Reference!M$13</f>
        <v>3533.689249433874</v>
      </c>
      <c r="T2742" s="36">
        <f>(Reference!N$12*List!$G2742)+Reference!N$13</f>
        <v>14254.418605812309</v>
      </c>
      <c r="U2742" s="12">
        <f>(Reference!O$12*List!$G2742)+Reference!O$13</f>
        <v>529.81730434579265</v>
      </c>
      <c r="V2742" s="12">
        <f>(Reference!P$12*List!$G2742)+Reference!P$13</f>
        <v>746.56074703270792</v>
      </c>
      <c r="W2742" s="12">
        <f>(Reference!Q$12*List!$G2742)+Reference!Q$13</f>
        <v>373.28037351635396</v>
      </c>
      <c r="X2742" s="54"/>
      <c r="Y2742" s="1" t="str">
        <f t="shared" si="85"/>
        <v>Hidalgo County, Texas</v>
      </c>
      <c r="Z2742" s="40" t="s">
        <v>731</v>
      </c>
      <c r="AA2742" s="40" t="s">
        <v>2225</v>
      </c>
      <c r="AB2742" s="43" t="s">
        <v>2005</v>
      </c>
      <c r="AC2742" s="62"/>
      <c r="AD2742" s="57">
        <f t="shared" si="84"/>
        <v>0.81059999999999999</v>
      </c>
    </row>
    <row r="2743" spans="1:30" x14ac:dyDescent="0.3">
      <c r="A2743" s="47">
        <v>45651</v>
      </c>
      <c r="B2743" s="19">
        <v>99945</v>
      </c>
      <c r="C2743" s="49" t="s">
        <v>2563</v>
      </c>
      <c r="D2743" s="41" t="s">
        <v>1473</v>
      </c>
      <c r="E2743" s="44" t="s">
        <v>2005</v>
      </c>
      <c r="F2743" s="18" t="s">
        <v>7</v>
      </c>
      <c r="G2743" s="16">
        <v>0.81390000000000007</v>
      </c>
      <c r="H2743" s="36">
        <f>(Reference!B$12*List!$G2743)+Reference!B$13</f>
        <v>818.82116162184775</v>
      </c>
      <c r="I2743" s="36">
        <f>(Reference!C$12*List!$G2743)+Reference!C$13</f>
        <v>1221.8653547142953</v>
      </c>
      <c r="J2743" s="36">
        <f>(Reference!D$12*List!$G2743)+Reference!D$13</f>
        <v>1462.4089712814061</v>
      </c>
      <c r="K2743" s="36">
        <f>(Reference!E$12*List!$G2743)+Reference!E$13</f>
        <v>1808.7917791380453</v>
      </c>
      <c r="L2743" s="36">
        <f>(Reference!F$12*List!$G2743)+Reference!F$13</f>
        <v>1884.1621123290734</v>
      </c>
      <c r="M2743" s="36">
        <f>(Reference!G$12*List!$G2743)+Reference!G$13</f>
        <v>2133.7929321887191</v>
      </c>
      <c r="N2743" s="36">
        <f>(Reference!H$12*List!$G2743)+Reference!H$13</f>
        <v>2215.0432204513872</v>
      </c>
      <c r="O2743" s="36">
        <f>(Reference!I$12*List!$G2743)+Reference!I$13</f>
        <v>2302.1734637856962</v>
      </c>
      <c r="P2743" s="36">
        <f>(Reference!J$12*List!$G2743)+Reference!J$13</f>
        <v>2665.1270541169588</v>
      </c>
      <c r="Q2743" s="36">
        <f>(Reference!K$12*List!$G2743)+Reference!K$13</f>
        <v>2749.5845906005225</v>
      </c>
      <c r="R2743" s="36">
        <f>(Reference!L$12*List!$G2743)+Reference!L$13</f>
        <v>2966.6083868810711</v>
      </c>
      <c r="S2743" s="36">
        <f>(Reference!M$12*List!$G2743)+Reference!M$13</f>
        <v>3544.4476080122854</v>
      </c>
      <c r="T2743" s="36">
        <f>(Reference!N$12*List!$G2743)+Reference!N$13</f>
        <v>14297.81635130243</v>
      </c>
      <c r="U2743" s="12">
        <f>(Reference!O$12*List!$G2743)+Reference!O$13</f>
        <v>531.43033937486678</v>
      </c>
      <c r="V2743" s="12">
        <f>(Reference!P$12*List!$G2743)+Reference!P$13</f>
        <v>748.8336600282214</v>
      </c>
      <c r="W2743" s="12">
        <f>(Reference!Q$12*List!$G2743)+Reference!Q$13</f>
        <v>374.4168300141107</v>
      </c>
      <c r="X2743" s="54"/>
      <c r="Y2743" s="1" t="str">
        <f t="shared" si="85"/>
        <v>Hill County, Texas</v>
      </c>
      <c r="Z2743" s="41" t="s">
        <v>1473</v>
      </c>
      <c r="AA2743" s="40" t="s">
        <v>2225</v>
      </c>
      <c r="AB2743" s="44" t="s">
        <v>2005</v>
      </c>
      <c r="AC2743" s="63"/>
      <c r="AD2743" s="57">
        <f t="shared" si="84"/>
        <v>0.81390000000000007</v>
      </c>
    </row>
    <row r="2744" spans="1:30" x14ac:dyDescent="0.3">
      <c r="A2744" s="47">
        <v>45652</v>
      </c>
      <c r="B2744" s="19">
        <v>99945</v>
      </c>
      <c r="C2744" s="49" t="s">
        <v>2563</v>
      </c>
      <c r="D2744" s="41" t="s">
        <v>1810</v>
      </c>
      <c r="E2744" s="44" t="s">
        <v>2005</v>
      </c>
      <c r="F2744" s="18" t="s">
        <v>7</v>
      </c>
      <c r="G2744" s="16">
        <v>0.81390000000000007</v>
      </c>
      <c r="H2744" s="36">
        <f>(Reference!B$12*List!$G2744)+Reference!B$13</f>
        <v>818.82116162184775</v>
      </c>
      <c r="I2744" s="36">
        <f>(Reference!C$12*List!$G2744)+Reference!C$13</f>
        <v>1221.8653547142953</v>
      </c>
      <c r="J2744" s="36">
        <f>(Reference!D$12*List!$G2744)+Reference!D$13</f>
        <v>1462.4089712814061</v>
      </c>
      <c r="K2744" s="36">
        <f>(Reference!E$12*List!$G2744)+Reference!E$13</f>
        <v>1808.7917791380453</v>
      </c>
      <c r="L2744" s="36">
        <f>(Reference!F$12*List!$G2744)+Reference!F$13</f>
        <v>1884.1621123290734</v>
      </c>
      <c r="M2744" s="36">
        <f>(Reference!G$12*List!$G2744)+Reference!G$13</f>
        <v>2133.7929321887191</v>
      </c>
      <c r="N2744" s="36">
        <f>(Reference!H$12*List!$G2744)+Reference!H$13</f>
        <v>2215.0432204513872</v>
      </c>
      <c r="O2744" s="36">
        <f>(Reference!I$12*List!$G2744)+Reference!I$13</f>
        <v>2302.1734637856962</v>
      </c>
      <c r="P2744" s="36">
        <f>(Reference!J$12*List!$G2744)+Reference!J$13</f>
        <v>2665.1270541169588</v>
      </c>
      <c r="Q2744" s="36">
        <f>(Reference!K$12*List!$G2744)+Reference!K$13</f>
        <v>2749.5845906005225</v>
      </c>
      <c r="R2744" s="36">
        <f>(Reference!L$12*List!$G2744)+Reference!L$13</f>
        <v>2966.6083868810711</v>
      </c>
      <c r="S2744" s="36">
        <f>(Reference!M$12*List!$G2744)+Reference!M$13</f>
        <v>3544.4476080122854</v>
      </c>
      <c r="T2744" s="36">
        <f>(Reference!N$12*List!$G2744)+Reference!N$13</f>
        <v>14297.81635130243</v>
      </c>
      <c r="U2744" s="12">
        <f>(Reference!O$12*List!$G2744)+Reference!O$13</f>
        <v>531.43033937486678</v>
      </c>
      <c r="V2744" s="12">
        <f>(Reference!P$12*List!$G2744)+Reference!P$13</f>
        <v>748.8336600282214</v>
      </c>
      <c r="W2744" s="12">
        <f>(Reference!Q$12*List!$G2744)+Reference!Q$13</f>
        <v>374.4168300141107</v>
      </c>
      <c r="X2744" s="54"/>
      <c r="Y2744" s="1" t="str">
        <f t="shared" si="85"/>
        <v>Hockley County, Texas</v>
      </c>
      <c r="Z2744" s="41" t="s">
        <v>1810</v>
      </c>
      <c r="AA2744" s="40" t="s">
        <v>2225</v>
      </c>
      <c r="AB2744" s="44" t="s">
        <v>2005</v>
      </c>
      <c r="AC2744" s="63"/>
      <c r="AD2744" s="57">
        <f t="shared" si="84"/>
        <v>0.81390000000000007</v>
      </c>
    </row>
    <row r="2745" spans="1:30" x14ac:dyDescent="0.3">
      <c r="A2745" s="47">
        <v>45653</v>
      </c>
      <c r="B2745" s="28">
        <v>23104</v>
      </c>
      <c r="C2745" s="49" t="s">
        <v>2584</v>
      </c>
      <c r="D2745" s="40" t="s">
        <v>910</v>
      </c>
      <c r="E2745" s="43" t="s">
        <v>2005</v>
      </c>
      <c r="F2745" s="18" t="s">
        <v>6</v>
      </c>
      <c r="G2745" s="10">
        <v>0.97030000000000005</v>
      </c>
      <c r="H2745" s="36">
        <f>(Reference!B$12*List!$G2745)+Reference!B$13</f>
        <v>936.61140549944253</v>
      </c>
      <c r="I2745" s="36">
        <f>(Reference!C$12*List!$G2745)+Reference!C$13</f>
        <v>1397.6348937334255</v>
      </c>
      <c r="J2745" s="36">
        <f>(Reference!D$12*List!$G2745)+Reference!D$13</f>
        <v>1672.7815379049007</v>
      </c>
      <c r="K2745" s="36">
        <f>(Reference!E$12*List!$G2745)+Reference!E$13</f>
        <v>2068.9927055118251</v>
      </c>
      <c r="L2745" s="36">
        <f>(Reference!F$12*List!$G2745)+Reference!F$13</f>
        <v>2155.2053206855539</v>
      </c>
      <c r="M2745" s="36">
        <f>(Reference!G$12*List!$G2745)+Reference!G$13</f>
        <v>2440.7463936368404</v>
      </c>
      <c r="N2745" s="36">
        <f>(Reference!H$12*List!$G2745)+Reference!H$13</f>
        <v>2533.6848156680935</v>
      </c>
      <c r="O2745" s="36">
        <f>(Reference!I$12*List!$G2745)+Reference!I$13</f>
        <v>2633.3490445568723</v>
      </c>
      <c r="P2745" s="36">
        <f>(Reference!J$12*List!$G2745)+Reference!J$13</f>
        <v>3048.5147587622764</v>
      </c>
      <c r="Q2745" s="36">
        <f>(Reference!K$12*List!$G2745)+Reference!K$13</f>
        <v>3145.1218027158166</v>
      </c>
      <c r="R2745" s="36">
        <f>(Reference!L$12*List!$G2745)+Reference!L$13</f>
        <v>3393.3652194571923</v>
      </c>
      <c r="S2745" s="36">
        <f>(Reference!M$12*List!$G2745)+Reference!M$13</f>
        <v>4054.3286024557801</v>
      </c>
      <c r="T2745" s="36">
        <f>(Reference!N$12*List!$G2745)+Reference!N$13</f>
        <v>16354.606470894814</v>
      </c>
      <c r="U2745" s="12">
        <f>(Reference!O$12*List!$G2745)+Reference!O$13</f>
        <v>607.87842378310484</v>
      </c>
      <c r="V2745" s="12">
        <f>(Reference!P$12*List!$G2745)+Reference!P$13</f>
        <v>856.55596078528424</v>
      </c>
      <c r="W2745" s="12">
        <f>(Reference!Q$12*List!$G2745)+Reference!Q$13</f>
        <v>428.27798039264212</v>
      </c>
      <c r="X2745" s="54"/>
      <c r="Y2745" s="1" t="str">
        <f t="shared" si="85"/>
        <v>Hood County, Texas</v>
      </c>
      <c r="Z2745" s="40" t="s">
        <v>910</v>
      </c>
      <c r="AA2745" s="40" t="s">
        <v>2225</v>
      </c>
      <c r="AB2745" s="43" t="s">
        <v>2005</v>
      </c>
      <c r="AC2745" s="62"/>
      <c r="AD2745" s="57">
        <f t="shared" si="84"/>
        <v>0.97030000000000005</v>
      </c>
    </row>
    <row r="2746" spans="1:30" x14ac:dyDescent="0.3">
      <c r="A2746" s="47">
        <v>45654</v>
      </c>
      <c r="B2746" s="19">
        <v>99945</v>
      </c>
      <c r="C2746" s="49" t="s">
        <v>2563</v>
      </c>
      <c r="D2746" s="41" t="s">
        <v>1274</v>
      </c>
      <c r="E2746" s="44" t="s">
        <v>2005</v>
      </c>
      <c r="F2746" s="18" t="s">
        <v>7</v>
      </c>
      <c r="G2746" s="16">
        <v>0.81390000000000007</v>
      </c>
      <c r="H2746" s="36">
        <f>(Reference!B$12*List!$G2746)+Reference!B$13</f>
        <v>818.82116162184775</v>
      </c>
      <c r="I2746" s="36">
        <f>(Reference!C$12*List!$G2746)+Reference!C$13</f>
        <v>1221.8653547142953</v>
      </c>
      <c r="J2746" s="36">
        <f>(Reference!D$12*List!$G2746)+Reference!D$13</f>
        <v>1462.4089712814061</v>
      </c>
      <c r="K2746" s="36">
        <f>(Reference!E$12*List!$G2746)+Reference!E$13</f>
        <v>1808.7917791380453</v>
      </c>
      <c r="L2746" s="36">
        <f>(Reference!F$12*List!$G2746)+Reference!F$13</f>
        <v>1884.1621123290734</v>
      </c>
      <c r="M2746" s="36">
        <f>(Reference!G$12*List!$G2746)+Reference!G$13</f>
        <v>2133.7929321887191</v>
      </c>
      <c r="N2746" s="36">
        <f>(Reference!H$12*List!$G2746)+Reference!H$13</f>
        <v>2215.0432204513872</v>
      </c>
      <c r="O2746" s="36">
        <f>(Reference!I$12*List!$G2746)+Reference!I$13</f>
        <v>2302.1734637856962</v>
      </c>
      <c r="P2746" s="36">
        <f>(Reference!J$12*List!$G2746)+Reference!J$13</f>
        <v>2665.1270541169588</v>
      </c>
      <c r="Q2746" s="36">
        <f>(Reference!K$12*List!$G2746)+Reference!K$13</f>
        <v>2749.5845906005225</v>
      </c>
      <c r="R2746" s="36">
        <f>(Reference!L$12*List!$G2746)+Reference!L$13</f>
        <v>2966.6083868810711</v>
      </c>
      <c r="S2746" s="36">
        <f>(Reference!M$12*List!$G2746)+Reference!M$13</f>
        <v>3544.4476080122854</v>
      </c>
      <c r="T2746" s="36">
        <f>(Reference!N$12*List!$G2746)+Reference!N$13</f>
        <v>14297.81635130243</v>
      </c>
      <c r="U2746" s="12">
        <f>(Reference!O$12*List!$G2746)+Reference!O$13</f>
        <v>531.43033937486678</v>
      </c>
      <c r="V2746" s="12">
        <f>(Reference!P$12*List!$G2746)+Reference!P$13</f>
        <v>748.8336600282214</v>
      </c>
      <c r="W2746" s="12">
        <f>(Reference!Q$12*List!$G2746)+Reference!Q$13</f>
        <v>374.4168300141107</v>
      </c>
      <c r="X2746" s="54"/>
      <c r="Y2746" s="1" t="str">
        <f t="shared" si="85"/>
        <v>Hopkins County, Texas</v>
      </c>
      <c r="Z2746" s="41" t="s">
        <v>1274</v>
      </c>
      <c r="AA2746" s="40" t="s">
        <v>2225</v>
      </c>
      <c r="AB2746" s="44" t="s">
        <v>2005</v>
      </c>
      <c r="AC2746" s="63"/>
      <c r="AD2746" s="57">
        <f t="shared" si="84"/>
        <v>0.81390000000000007</v>
      </c>
    </row>
    <row r="2747" spans="1:30" x14ac:dyDescent="0.3">
      <c r="A2747" s="47">
        <v>45660</v>
      </c>
      <c r="B2747" s="19">
        <v>99945</v>
      </c>
      <c r="C2747" s="49" t="s">
        <v>2563</v>
      </c>
      <c r="D2747" s="41" t="s">
        <v>24</v>
      </c>
      <c r="E2747" s="44" t="s">
        <v>2005</v>
      </c>
      <c r="F2747" s="18" t="s">
        <v>7</v>
      </c>
      <c r="G2747" s="16">
        <v>0.81390000000000007</v>
      </c>
      <c r="H2747" s="36">
        <f>(Reference!B$12*List!$G2747)+Reference!B$13</f>
        <v>818.82116162184775</v>
      </c>
      <c r="I2747" s="36">
        <f>(Reference!C$12*List!$G2747)+Reference!C$13</f>
        <v>1221.8653547142953</v>
      </c>
      <c r="J2747" s="36">
        <f>(Reference!D$12*List!$G2747)+Reference!D$13</f>
        <v>1462.4089712814061</v>
      </c>
      <c r="K2747" s="36">
        <f>(Reference!E$12*List!$G2747)+Reference!E$13</f>
        <v>1808.7917791380453</v>
      </c>
      <c r="L2747" s="36">
        <f>(Reference!F$12*List!$G2747)+Reference!F$13</f>
        <v>1884.1621123290734</v>
      </c>
      <c r="M2747" s="36">
        <f>(Reference!G$12*List!$G2747)+Reference!G$13</f>
        <v>2133.7929321887191</v>
      </c>
      <c r="N2747" s="36">
        <f>(Reference!H$12*List!$G2747)+Reference!H$13</f>
        <v>2215.0432204513872</v>
      </c>
      <c r="O2747" s="36">
        <f>(Reference!I$12*List!$G2747)+Reference!I$13</f>
        <v>2302.1734637856962</v>
      </c>
      <c r="P2747" s="36">
        <f>(Reference!J$12*List!$G2747)+Reference!J$13</f>
        <v>2665.1270541169588</v>
      </c>
      <c r="Q2747" s="36">
        <f>(Reference!K$12*List!$G2747)+Reference!K$13</f>
        <v>2749.5845906005225</v>
      </c>
      <c r="R2747" s="36">
        <f>(Reference!L$12*List!$G2747)+Reference!L$13</f>
        <v>2966.6083868810711</v>
      </c>
      <c r="S2747" s="36">
        <f>(Reference!M$12*List!$G2747)+Reference!M$13</f>
        <v>3544.4476080122854</v>
      </c>
      <c r="T2747" s="36">
        <f>(Reference!N$12*List!$G2747)+Reference!N$13</f>
        <v>14297.81635130243</v>
      </c>
      <c r="U2747" s="12">
        <f>(Reference!O$12*List!$G2747)+Reference!O$13</f>
        <v>531.43033937486678</v>
      </c>
      <c r="V2747" s="12">
        <f>(Reference!P$12*List!$G2747)+Reference!P$13</f>
        <v>748.8336600282214</v>
      </c>
      <c r="W2747" s="12">
        <f>(Reference!Q$12*List!$G2747)+Reference!Q$13</f>
        <v>374.4168300141107</v>
      </c>
      <c r="X2747" s="54"/>
      <c r="Y2747" s="1" t="str">
        <f t="shared" si="85"/>
        <v>Houston County, Texas</v>
      </c>
      <c r="Z2747" s="41" t="s">
        <v>24</v>
      </c>
      <c r="AA2747" s="40" t="s">
        <v>2225</v>
      </c>
      <c r="AB2747" s="44" t="s">
        <v>2005</v>
      </c>
      <c r="AC2747" s="63"/>
      <c r="AD2747" s="57">
        <f t="shared" si="84"/>
        <v>0.81390000000000007</v>
      </c>
    </row>
    <row r="2748" spans="1:30" x14ac:dyDescent="0.3">
      <c r="A2748" s="47">
        <v>45661</v>
      </c>
      <c r="B2748" s="19">
        <v>99945</v>
      </c>
      <c r="C2748" s="49" t="s">
        <v>2563</v>
      </c>
      <c r="D2748" s="41" t="s">
        <v>276</v>
      </c>
      <c r="E2748" s="44" t="s">
        <v>2005</v>
      </c>
      <c r="F2748" s="18" t="s">
        <v>7</v>
      </c>
      <c r="G2748" s="16">
        <v>0.81390000000000007</v>
      </c>
      <c r="H2748" s="36">
        <f>(Reference!B$12*List!$G2748)+Reference!B$13</f>
        <v>818.82116162184775</v>
      </c>
      <c r="I2748" s="36">
        <f>(Reference!C$12*List!$G2748)+Reference!C$13</f>
        <v>1221.8653547142953</v>
      </c>
      <c r="J2748" s="36">
        <f>(Reference!D$12*List!$G2748)+Reference!D$13</f>
        <v>1462.4089712814061</v>
      </c>
      <c r="K2748" s="36">
        <f>(Reference!E$12*List!$G2748)+Reference!E$13</f>
        <v>1808.7917791380453</v>
      </c>
      <c r="L2748" s="36">
        <f>(Reference!F$12*List!$G2748)+Reference!F$13</f>
        <v>1884.1621123290734</v>
      </c>
      <c r="M2748" s="36">
        <f>(Reference!G$12*List!$G2748)+Reference!G$13</f>
        <v>2133.7929321887191</v>
      </c>
      <c r="N2748" s="36">
        <f>(Reference!H$12*List!$G2748)+Reference!H$13</f>
        <v>2215.0432204513872</v>
      </c>
      <c r="O2748" s="36">
        <f>(Reference!I$12*List!$G2748)+Reference!I$13</f>
        <v>2302.1734637856962</v>
      </c>
      <c r="P2748" s="36">
        <f>(Reference!J$12*List!$G2748)+Reference!J$13</f>
        <v>2665.1270541169588</v>
      </c>
      <c r="Q2748" s="36">
        <f>(Reference!K$12*List!$G2748)+Reference!K$13</f>
        <v>2749.5845906005225</v>
      </c>
      <c r="R2748" s="36">
        <f>(Reference!L$12*List!$G2748)+Reference!L$13</f>
        <v>2966.6083868810711</v>
      </c>
      <c r="S2748" s="36">
        <f>(Reference!M$12*List!$G2748)+Reference!M$13</f>
        <v>3544.4476080122854</v>
      </c>
      <c r="T2748" s="36">
        <f>(Reference!N$12*List!$G2748)+Reference!N$13</f>
        <v>14297.81635130243</v>
      </c>
      <c r="U2748" s="12">
        <f>(Reference!O$12*List!$G2748)+Reference!O$13</f>
        <v>531.43033937486678</v>
      </c>
      <c r="V2748" s="12">
        <f>(Reference!P$12*List!$G2748)+Reference!P$13</f>
        <v>748.8336600282214</v>
      </c>
      <c r="W2748" s="12">
        <f>(Reference!Q$12*List!$G2748)+Reference!Q$13</f>
        <v>374.4168300141107</v>
      </c>
      <c r="X2748" s="54"/>
      <c r="Y2748" s="1" t="str">
        <f t="shared" si="85"/>
        <v>Howard County, Texas</v>
      </c>
      <c r="Z2748" s="41" t="s">
        <v>276</v>
      </c>
      <c r="AA2748" s="40" t="s">
        <v>2225</v>
      </c>
      <c r="AB2748" s="44" t="s">
        <v>2005</v>
      </c>
      <c r="AC2748" s="63"/>
      <c r="AD2748" s="57">
        <f t="shared" si="84"/>
        <v>0.81390000000000007</v>
      </c>
    </row>
    <row r="2749" spans="1:30" x14ac:dyDescent="0.3">
      <c r="A2749" s="47">
        <v>45662</v>
      </c>
      <c r="B2749" s="28">
        <v>21340</v>
      </c>
      <c r="C2749" s="49" t="s">
        <v>2577</v>
      </c>
      <c r="D2749" s="40" t="s">
        <v>911</v>
      </c>
      <c r="E2749" s="43" t="s">
        <v>2005</v>
      </c>
      <c r="F2749" s="18" t="s">
        <v>6</v>
      </c>
      <c r="G2749" s="10">
        <v>0.79659999999999997</v>
      </c>
      <c r="H2749" s="36">
        <f>(Reference!B$12*List!$G2749)+Reference!B$13</f>
        <v>805.79193387835403</v>
      </c>
      <c r="I2749" s="36">
        <f>(Reference!C$12*List!$G2749)+Reference!C$13</f>
        <v>1202.4228161910796</v>
      </c>
      <c r="J2749" s="36">
        <f>(Reference!D$12*List!$G2749)+Reference!D$13</f>
        <v>1439.1388600116716</v>
      </c>
      <c r="K2749" s="36">
        <f>(Reference!E$12*List!$G2749)+Reference!E$13</f>
        <v>1780.0099631133239</v>
      </c>
      <c r="L2749" s="36">
        <f>(Reference!F$12*List!$G2749)+Reference!F$13</f>
        <v>1854.1809901771096</v>
      </c>
      <c r="M2749" s="36">
        <f>(Reference!G$12*List!$G2749)+Reference!G$13</f>
        <v>2099.8396400975907</v>
      </c>
      <c r="N2749" s="36">
        <f>(Reference!H$12*List!$G2749)+Reference!H$13</f>
        <v>2179.7970593436567</v>
      </c>
      <c r="O2749" s="36">
        <f>(Reference!I$12*List!$G2749)+Reference!I$13</f>
        <v>2265.5408707720044</v>
      </c>
      <c r="P2749" s="36">
        <f>(Reference!J$12*List!$G2749)+Reference!J$13</f>
        <v>2622.7190791146313</v>
      </c>
      <c r="Q2749" s="36">
        <f>(Reference!K$12*List!$G2749)+Reference!K$13</f>
        <v>2705.8327122783062</v>
      </c>
      <c r="R2749" s="36">
        <f>(Reference!L$12*List!$G2749)+Reference!L$13</f>
        <v>2919.4031873697731</v>
      </c>
      <c r="S2749" s="36">
        <f>(Reference!M$12*List!$G2749)+Reference!M$13</f>
        <v>3488.0477281921289</v>
      </c>
      <c r="T2749" s="36">
        <f>(Reference!N$12*List!$G2749)+Reference!N$13</f>
        <v>14070.306958278463</v>
      </c>
      <c r="U2749" s="12">
        <f>(Reference!O$12*List!$G2749)+Reference!O$13</f>
        <v>522.97412543456926</v>
      </c>
      <c r="V2749" s="12">
        <f>(Reference!P$12*List!$G2749)+Reference!P$13</f>
        <v>736.91808583962052</v>
      </c>
      <c r="W2749" s="12">
        <f>(Reference!Q$12*List!$G2749)+Reference!Q$13</f>
        <v>368.45904291981026</v>
      </c>
      <c r="X2749" s="54"/>
      <c r="Y2749" s="1" t="str">
        <f t="shared" si="85"/>
        <v>Hudspeth County, Texas</v>
      </c>
      <c r="Z2749" s="40" t="s">
        <v>911</v>
      </c>
      <c r="AA2749" s="40" t="s">
        <v>2225</v>
      </c>
      <c r="AB2749" s="43" t="s">
        <v>2005</v>
      </c>
      <c r="AC2749" s="62"/>
      <c r="AD2749" s="57">
        <f t="shared" si="84"/>
        <v>0.79659999999999997</v>
      </c>
    </row>
    <row r="2750" spans="1:30" x14ac:dyDescent="0.3">
      <c r="A2750" s="47">
        <v>45670</v>
      </c>
      <c r="B2750" s="28">
        <v>19124</v>
      </c>
      <c r="C2750" s="49" t="s">
        <v>2574</v>
      </c>
      <c r="D2750" s="40" t="s">
        <v>732</v>
      </c>
      <c r="E2750" s="43" t="s">
        <v>2005</v>
      </c>
      <c r="F2750" s="18" t="s">
        <v>6</v>
      </c>
      <c r="G2750" s="10">
        <v>0.98619999999999997</v>
      </c>
      <c r="H2750" s="36">
        <f>(Reference!B$12*List!$G2750)+Reference!B$13</f>
        <v>948.58624487063025</v>
      </c>
      <c r="I2750" s="36">
        <f>(Reference!C$12*List!$G2750)+Reference!C$13</f>
        <v>1415.5040476362656</v>
      </c>
      <c r="J2750" s="36">
        <f>(Reference!D$12*List!$G2750)+Reference!D$13</f>
        <v>1694.1685187828646</v>
      </c>
      <c r="K2750" s="36">
        <f>(Reference!E$12*List!$G2750)+Reference!E$13</f>
        <v>2095.4453572339671</v>
      </c>
      <c r="L2750" s="36">
        <f>(Reference!F$12*List!$G2750)+Reference!F$13</f>
        <v>2182.7602248599019</v>
      </c>
      <c r="M2750" s="36">
        <f>(Reference!G$12*List!$G2750)+Reference!G$13</f>
        <v>2471.9520204720393</v>
      </c>
      <c r="N2750" s="36">
        <f>(Reference!H$12*List!$G2750)+Reference!H$13</f>
        <v>2566.0786862815567</v>
      </c>
      <c r="O2750" s="36">
        <f>(Reference!I$12*List!$G2750)+Reference!I$13</f>
        <v>2667.017150274658</v>
      </c>
      <c r="P2750" s="36">
        <f>(Reference!J$12*List!$G2750)+Reference!J$13</f>
        <v>3087.49087451586</v>
      </c>
      <c r="Q2750" s="36">
        <f>(Reference!K$12*List!$G2750)+Reference!K$13</f>
        <v>3185.3330666073334</v>
      </c>
      <c r="R2750" s="36">
        <f>(Reference!L$12*List!$G2750)+Reference!L$13</f>
        <v>3436.7503450195982</v>
      </c>
      <c r="S2750" s="36">
        <f>(Reference!M$12*List!$G2750)+Reference!M$13</f>
        <v>4106.1643301517615</v>
      </c>
      <c r="T2750" s="36">
        <f>(Reference!N$12*List!$G2750)+Reference!N$13</f>
        <v>16563.704699165395</v>
      </c>
      <c r="U2750" s="12">
        <f>(Reference!O$12*List!$G2750)+Reference!O$13</f>
        <v>615.65031983227982</v>
      </c>
      <c r="V2750" s="12">
        <f>(Reference!P$12*List!$G2750)+Reference!P$13</f>
        <v>867.5072688545763</v>
      </c>
      <c r="W2750" s="12">
        <f>(Reference!Q$12*List!$G2750)+Reference!Q$13</f>
        <v>433.75363442728815</v>
      </c>
      <c r="X2750" s="54"/>
      <c r="Y2750" s="1" t="str">
        <f t="shared" si="85"/>
        <v>Hunt County, Texas</v>
      </c>
      <c r="Z2750" s="40" t="s">
        <v>732</v>
      </c>
      <c r="AA2750" s="40" t="s">
        <v>2225</v>
      </c>
      <c r="AB2750" s="43" t="s">
        <v>2005</v>
      </c>
      <c r="AC2750" s="62"/>
      <c r="AD2750" s="57">
        <f t="shared" si="84"/>
        <v>0.98619999999999997</v>
      </c>
    </row>
    <row r="2751" spans="1:30" x14ac:dyDescent="0.3">
      <c r="A2751" s="47">
        <v>45671</v>
      </c>
      <c r="B2751" s="19">
        <v>99945</v>
      </c>
      <c r="C2751" s="49" t="s">
        <v>2563</v>
      </c>
      <c r="D2751" s="41" t="s">
        <v>1737</v>
      </c>
      <c r="E2751" s="44" t="s">
        <v>2005</v>
      </c>
      <c r="F2751" s="18" t="s">
        <v>7</v>
      </c>
      <c r="G2751" s="16">
        <v>0.81390000000000007</v>
      </c>
      <c r="H2751" s="36">
        <f>(Reference!B$12*List!$G2751)+Reference!B$13</f>
        <v>818.82116162184775</v>
      </c>
      <c r="I2751" s="36">
        <f>(Reference!C$12*List!$G2751)+Reference!C$13</f>
        <v>1221.8653547142953</v>
      </c>
      <c r="J2751" s="36">
        <f>(Reference!D$12*List!$G2751)+Reference!D$13</f>
        <v>1462.4089712814061</v>
      </c>
      <c r="K2751" s="36">
        <f>(Reference!E$12*List!$G2751)+Reference!E$13</f>
        <v>1808.7917791380453</v>
      </c>
      <c r="L2751" s="36">
        <f>(Reference!F$12*List!$G2751)+Reference!F$13</f>
        <v>1884.1621123290734</v>
      </c>
      <c r="M2751" s="36">
        <f>(Reference!G$12*List!$G2751)+Reference!G$13</f>
        <v>2133.7929321887191</v>
      </c>
      <c r="N2751" s="36">
        <f>(Reference!H$12*List!$G2751)+Reference!H$13</f>
        <v>2215.0432204513872</v>
      </c>
      <c r="O2751" s="36">
        <f>(Reference!I$12*List!$G2751)+Reference!I$13</f>
        <v>2302.1734637856962</v>
      </c>
      <c r="P2751" s="36">
        <f>(Reference!J$12*List!$G2751)+Reference!J$13</f>
        <v>2665.1270541169588</v>
      </c>
      <c r="Q2751" s="36">
        <f>(Reference!K$12*List!$G2751)+Reference!K$13</f>
        <v>2749.5845906005225</v>
      </c>
      <c r="R2751" s="36">
        <f>(Reference!L$12*List!$G2751)+Reference!L$13</f>
        <v>2966.6083868810711</v>
      </c>
      <c r="S2751" s="36">
        <f>(Reference!M$12*List!$G2751)+Reference!M$13</f>
        <v>3544.4476080122854</v>
      </c>
      <c r="T2751" s="36">
        <f>(Reference!N$12*List!$G2751)+Reference!N$13</f>
        <v>14297.81635130243</v>
      </c>
      <c r="U2751" s="12">
        <f>(Reference!O$12*List!$G2751)+Reference!O$13</f>
        <v>531.43033937486678</v>
      </c>
      <c r="V2751" s="12">
        <f>(Reference!P$12*List!$G2751)+Reference!P$13</f>
        <v>748.8336600282214</v>
      </c>
      <c r="W2751" s="12">
        <f>(Reference!Q$12*List!$G2751)+Reference!Q$13</f>
        <v>374.4168300141107</v>
      </c>
      <c r="X2751" s="54"/>
      <c r="Y2751" s="1" t="str">
        <f t="shared" si="85"/>
        <v>Hutchinson County, Texas</v>
      </c>
      <c r="Z2751" s="41" t="s">
        <v>1737</v>
      </c>
      <c r="AA2751" s="40" t="s">
        <v>2225</v>
      </c>
      <c r="AB2751" s="44" t="s">
        <v>2005</v>
      </c>
      <c r="AC2751" s="63"/>
      <c r="AD2751" s="57">
        <f t="shared" si="84"/>
        <v>0.81390000000000007</v>
      </c>
    </row>
    <row r="2752" spans="1:30" x14ac:dyDescent="0.3">
      <c r="A2752" s="47">
        <v>45672</v>
      </c>
      <c r="B2752" s="28">
        <v>41660</v>
      </c>
      <c r="C2752" s="49" t="s">
        <v>2585</v>
      </c>
      <c r="D2752" s="40" t="s">
        <v>733</v>
      </c>
      <c r="E2752" s="43" t="s">
        <v>2005</v>
      </c>
      <c r="F2752" s="18" t="s">
        <v>6</v>
      </c>
      <c r="G2752" s="10">
        <v>0.79800000000000004</v>
      </c>
      <c r="H2752" s="36">
        <f>(Reference!B$12*List!$G2752)+Reference!B$13</f>
        <v>806.84632225066002</v>
      </c>
      <c r="I2752" s="36">
        <f>(Reference!C$12*List!$G2752)+Reference!C$13</f>
        <v>1203.9962008114553</v>
      </c>
      <c r="J2752" s="36">
        <f>(Reference!D$12*List!$G2752)+Reference!D$13</f>
        <v>1441.021990403442</v>
      </c>
      <c r="K2752" s="36">
        <f>(Reference!E$12*List!$G2752)+Reference!E$13</f>
        <v>1782.3391274159028</v>
      </c>
      <c r="L2752" s="36">
        <f>(Reference!F$12*List!$G2752)+Reference!F$13</f>
        <v>1856.6072081547252</v>
      </c>
      <c r="M2752" s="36">
        <f>(Reference!G$12*List!$G2752)+Reference!G$13</f>
        <v>2102.5873053535202</v>
      </c>
      <c r="N2752" s="36">
        <f>(Reference!H$12*List!$G2752)+Reference!H$13</f>
        <v>2182.6493498379241</v>
      </c>
      <c r="O2752" s="36">
        <f>(Reference!I$12*List!$G2752)+Reference!I$13</f>
        <v>2268.5053580679105</v>
      </c>
      <c r="P2752" s="36">
        <f>(Reference!J$12*List!$G2752)+Reference!J$13</f>
        <v>2626.1509383633747</v>
      </c>
      <c r="Q2752" s="36">
        <f>(Reference!K$12*List!$G2752)+Reference!K$13</f>
        <v>2709.3733267090061</v>
      </c>
      <c r="R2752" s="36">
        <f>(Reference!L$12*List!$G2752)+Reference!L$13</f>
        <v>2923.2232613186652</v>
      </c>
      <c r="S2752" s="36">
        <f>(Reference!M$12*List!$G2752)+Reference!M$13</f>
        <v>3492.6118803163035</v>
      </c>
      <c r="T2752" s="36">
        <f>(Reference!N$12*List!$G2752)+Reference!N$13</f>
        <v>14088.718123031846</v>
      </c>
      <c r="U2752" s="12">
        <f>(Reference!O$12*List!$G2752)+Reference!O$13</f>
        <v>523.65844332569168</v>
      </c>
      <c r="V2752" s="12">
        <f>(Reference!P$12*List!$G2752)+Reference!P$13</f>
        <v>737.88235195892935</v>
      </c>
      <c r="W2752" s="12">
        <f>(Reference!Q$12*List!$G2752)+Reference!Q$13</f>
        <v>368.94117597946467</v>
      </c>
      <c r="X2752" s="54"/>
      <c r="Y2752" s="1" t="str">
        <f t="shared" si="85"/>
        <v>Irion County, Texas</v>
      </c>
      <c r="Z2752" s="40" t="s">
        <v>733</v>
      </c>
      <c r="AA2752" s="40" t="s">
        <v>2225</v>
      </c>
      <c r="AB2752" s="43" t="s">
        <v>2005</v>
      </c>
      <c r="AC2752" s="62"/>
      <c r="AD2752" s="57">
        <f t="shared" si="84"/>
        <v>0.79800000000000004</v>
      </c>
    </row>
    <row r="2753" spans="1:30" x14ac:dyDescent="0.3">
      <c r="A2753" s="47">
        <v>45680</v>
      </c>
      <c r="B2753" s="19">
        <v>99945</v>
      </c>
      <c r="C2753" s="49" t="s">
        <v>2563</v>
      </c>
      <c r="D2753" s="41" t="s">
        <v>1811</v>
      </c>
      <c r="E2753" s="44" t="s">
        <v>2005</v>
      </c>
      <c r="F2753" s="18" t="s">
        <v>7</v>
      </c>
      <c r="G2753" s="16">
        <v>0.81390000000000007</v>
      </c>
      <c r="H2753" s="36">
        <f>(Reference!B$12*List!$G2753)+Reference!B$13</f>
        <v>818.82116162184775</v>
      </c>
      <c r="I2753" s="36">
        <f>(Reference!C$12*List!$G2753)+Reference!C$13</f>
        <v>1221.8653547142953</v>
      </c>
      <c r="J2753" s="36">
        <f>(Reference!D$12*List!$G2753)+Reference!D$13</f>
        <v>1462.4089712814061</v>
      </c>
      <c r="K2753" s="36">
        <f>(Reference!E$12*List!$G2753)+Reference!E$13</f>
        <v>1808.7917791380453</v>
      </c>
      <c r="L2753" s="36">
        <f>(Reference!F$12*List!$G2753)+Reference!F$13</f>
        <v>1884.1621123290734</v>
      </c>
      <c r="M2753" s="36">
        <f>(Reference!G$12*List!$G2753)+Reference!G$13</f>
        <v>2133.7929321887191</v>
      </c>
      <c r="N2753" s="36">
        <f>(Reference!H$12*List!$G2753)+Reference!H$13</f>
        <v>2215.0432204513872</v>
      </c>
      <c r="O2753" s="36">
        <f>(Reference!I$12*List!$G2753)+Reference!I$13</f>
        <v>2302.1734637856962</v>
      </c>
      <c r="P2753" s="36">
        <f>(Reference!J$12*List!$G2753)+Reference!J$13</f>
        <v>2665.1270541169588</v>
      </c>
      <c r="Q2753" s="36">
        <f>(Reference!K$12*List!$G2753)+Reference!K$13</f>
        <v>2749.5845906005225</v>
      </c>
      <c r="R2753" s="36">
        <f>(Reference!L$12*List!$G2753)+Reference!L$13</f>
        <v>2966.6083868810711</v>
      </c>
      <c r="S2753" s="36">
        <f>(Reference!M$12*List!$G2753)+Reference!M$13</f>
        <v>3544.4476080122854</v>
      </c>
      <c r="T2753" s="36">
        <f>(Reference!N$12*List!$G2753)+Reference!N$13</f>
        <v>14297.81635130243</v>
      </c>
      <c r="U2753" s="12">
        <f>(Reference!O$12*List!$G2753)+Reference!O$13</f>
        <v>531.43033937486678</v>
      </c>
      <c r="V2753" s="12">
        <f>(Reference!P$12*List!$G2753)+Reference!P$13</f>
        <v>748.8336600282214</v>
      </c>
      <c r="W2753" s="12">
        <f>(Reference!Q$12*List!$G2753)+Reference!Q$13</f>
        <v>374.4168300141107</v>
      </c>
      <c r="X2753" s="54"/>
      <c r="Y2753" s="1" t="str">
        <f t="shared" si="85"/>
        <v>Jack County, Texas</v>
      </c>
      <c r="Z2753" s="41" t="s">
        <v>1811</v>
      </c>
      <c r="AA2753" s="40" t="s">
        <v>2225</v>
      </c>
      <c r="AB2753" s="44" t="s">
        <v>2005</v>
      </c>
      <c r="AC2753" s="63"/>
      <c r="AD2753" s="57">
        <f t="shared" si="84"/>
        <v>0.81390000000000007</v>
      </c>
    </row>
    <row r="2754" spans="1:30" x14ac:dyDescent="0.3">
      <c r="A2754" s="47">
        <v>45681</v>
      </c>
      <c r="B2754" s="19">
        <v>99945</v>
      </c>
      <c r="C2754" s="49" t="s">
        <v>2563</v>
      </c>
      <c r="D2754" s="41" t="s">
        <v>308</v>
      </c>
      <c r="E2754" s="44" t="s">
        <v>2005</v>
      </c>
      <c r="F2754" s="18" t="s">
        <v>7</v>
      </c>
      <c r="G2754" s="16">
        <v>0.81390000000000007</v>
      </c>
      <c r="H2754" s="36">
        <f>(Reference!B$12*List!$G2754)+Reference!B$13</f>
        <v>818.82116162184775</v>
      </c>
      <c r="I2754" s="36">
        <f>(Reference!C$12*List!$G2754)+Reference!C$13</f>
        <v>1221.8653547142953</v>
      </c>
      <c r="J2754" s="36">
        <f>(Reference!D$12*List!$G2754)+Reference!D$13</f>
        <v>1462.4089712814061</v>
      </c>
      <c r="K2754" s="36">
        <f>(Reference!E$12*List!$G2754)+Reference!E$13</f>
        <v>1808.7917791380453</v>
      </c>
      <c r="L2754" s="36">
        <f>(Reference!F$12*List!$G2754)+Reference!F$13</f>
        <v>1884.1621123290734</v>
      </c>
      <c r="M2754" s="36">
        <f>(Reference!G$12*List!$G2754)+Reference!G$13</f>
        <v>2133.7929321887191</v>
      </c>
      <c r="N2754" s="36">
        <f>(Reference!H$12*List!$G2754)+Reference!H$13</f>
        <v>2215.0432204513872</v>
      </c>
      <c r="O2754" s="36">
        <f>(Reference!I$12*List!$G2754)+Reference!I$13</f>
        <v>2302.1734637856962</v>
      </c>
      <c r="P2754" s="36">
        <f>(Reference!J$12*List!$G2754)+Reference!J$13</f>
        <v>2665.1270541169588</v>
      </c>
      <c r="Q2754" s="36">
        <f>(Reference!K$12*List!$G2754)+Reference!K$13</f>
        <v>2749.5845906005225</v>
      </c>
      <c r="R2754" s="36">
        <f>(Reference!L$12*List!$G2754)+Reference!L$13</f>
        <v>2966.6083868810711</v>
      </c>
      <c r="S2754" s="36">
        <f>(Reference!M$12*List!$G2754)+Reference!M$13</f>
        <v>3544.4476080122854</v>
      </c>
      <c r="T2754" s="36">
        <f>(Reference!N$12*List!$G2754)+Reference!N$13</f>
        <v>14297.81635130243</v>
      </c>
      <c r="U2754" s="12">
        <f>(Reference!O$12*List!$G2754)+Reference!O$13</f>
        <v>531.43033937486678</v>
      </c>
      <c r="V2754" s="12">
        <f>(Reference!P$12*List!$G2754)+Reference!P$13</f>
        <v>748.8336600282214</v>
      </c>
      <c r="W2754" s="12">
        <f>(Reference!Q$12*List!$G2754)+Reference!Q$13</f>
        <v>374.4168300141107</v>
      </c>
      <c r="X2754" s="54"/>
      <c r="Y2754" s="1" t="str">
        <f t="shared" si="85"/>
        <v>Jackson County, Texas</v>
      </c>
      <c r="Z2754" s="41" t="s">
        <v>308</v>
      </c>
      <c r="AA2754" s="40" t="s">
        <v>2225</v>
      </c>
      <c r="AB2754" s="44" t="s">
        <v>2005</v>
      </c>
      <c r="AC2754" s="63"/>
      <c r="AD2754" s="57">
        <f t="shared" si="84"/>
        <v>0.81390000000000007</v>
      </c>
    </row>
    <row r="2755" spans="1:30" x14ac:dyDescent="0.3">
      <c r="A2755" s="47">
        <v>45690</v>
      </c>
      <c r="B2755" s="19">
        <v>99945</v>
      </c>
      <c r="C2755" s="49" t="s">
        <v>2563</v>
      </c>
      <c r="D2755" s="41" t="s">
        <v>198</v>
      </c>
      <c r="E2755" s="44" t="s">
        <v>2005</v>
      </c>
      <c r="F2755" s="18" t="s">
        <v>7</v>
      </c>
      <c r="G2755" s="16">
        <v>0.81390000000000007</v>
      </c>
      <c r="H2755" s="36">
        <f>(Reference!B$12*List!$G2755)+Reference!B$13</f>
        <v>818.82116162184775</v>
      </c>
      <c r="I2755" s="36">
        <f>(Reference!C$12*List!$G2755)+Reference!C$13</f>
        <v>1221.8653547142953</v>
      </c>
      <c r="J2755" s="36">
        <f>(Reference!D$12*List!$G2755)+Reference!D$13</f>
        <v>1462.4089712814061</v>
      </c>
      <c r="K2755" s="36">
        <f>(Reference!E$12*List!$G2755)+Reference!E$13</f>
        <v>1808.7917791380453</v>
      </c>
      <c r="L2755" s="36">
        <f>(Reference!F$12*List!$G2755)+Reference!F$13</f>
        <v>1884.1621123290734</v>
      </c>
      <c r="M2755" s="36">
        <f>(Reference!G$12*List!$G2755)+Reference!G$13</f>
        <v>2133.7929321887191</v>
      </c>
      <c r="N2755" s="36">
        <f>(Reference!H$12*List!$G2755)+Reference!H$13</f>
        <v>2215.0432204513872</v>
      </c>
      <c r="O2755" s="36">
        <f>(Reference!I$12*List!$G2755)+Reference!I$13</f>
        <v>2302.1734637856962</v>
      </c>
      <c r="P2755" s="36">
        <f>(Reference!J$12*List!$G2755)+Reference!J$13</f>
        <v>2665.1270541169588</v>
      </c>
      <c r="Q2755" s="36">
        <f>(Reference!K$12*List!$G2755)+Reference!K$13</f>
        <v>2749.5845906005225</v>
      </c>
      <c r="R2755" s="36">
        <f>(Reference!L$12*List!$G2755)+Reference!L$13</f>
        <v>2966.6083868810711</v>
      </c>
      <c r="S2755" s="36">
        <f>(Reference!M$12*List!$G2755)+Reference!M$13</f>
        <v>3544.4476080122854</v>
      </c>
      <c r="T2755" s="36">
        <f>(Reference!N$12*List!$G2755)+Reference!N$13</f>
        <v>14297.81635130243</v>
      </c>
      <c r="U2755" s="12">
        <f>(Reference!O$12*List!$G2755)+Reference!O$13</f>
        <v>531.43033937486678</v>
      </c>
      <c r="V2755" s="12">
        <f>(Reference!P$12*List!$G2755)+Reference!P$13</f>
        <v>748.8336600282214</v>
      </c>
      <c r="W2755" s="12">
        <f>(Reference!Q$12*List!$G2755)+Reference!Q$13</f>
        <v>374.4168300141107</v>
      </c>
      <c r="X2755" s="54"/>
      <c r="Y2755" s="1" t="str">
        <f t="shared" si="85"/>
        <v>Jasper County, Texas</v>
      </c>
      <c r="Z2755" s="41" t="s">
        <v>198</v>
      </c>
      <c r="AA2755" s="40" t="s">
        <v>2225</v>
      </c>
      <c r="AB2755" s="44" t="s">
        <v>2005</v>
      </c>
      <c r="AC2755" s="63"/>
      <c r="AD2755" s="57">
        <f t="shared" si="84"/>
        <v>0.81390000000000007</v>
      </c>
    </row>
    <row r="2756" spans="1:30" x14ac:dyDescent="0.3">
      <c r="A2756" s="47">
        <v>45691</v>
      </c>
      <c r="B2756" s="19">
        <v>99945</v>
      </c>
      <c r="C2756" s="49" t="s">
        <v>2563</v>
      </c>
      <c r="D2756" s="41" t="s">
        <v>1086</v>
      </c>
      <c r="E2756" s="44" t="s">
        <v>2005</v>
      </c>
      <c r="F2756" s="18" t="s">
        <v>7</v>
      </c>
      <c r="G2756" s="16">
        <v>0.81390000000000007</v>
      </c>
      <c r="H2756" s="36">
        <f>(Reference!B$12*List!$G2756)+Reference!B$13</f>
        <v>818.82116162184775</v>
      </c>
      <c r="I2756" s="36">
        <f>(Reference!C$12*List!$G2756)+Reference!C$13</f>
        <v>1221.8653547142953</v>
      </c>
      <c r="J2756" s="36">
        <f>(Reference!D$12*List!$G2756)+Reference!D$13</f>
        <v>1462.4089712814061</v>
      </c>
      <c r="K2756" s="36">
        <f>(Reference!E$12*List!$G2756)+Reference!E$13</f>
        <v>1808.7917791380453</v>
      </c>
      <c r="L2756" s="36">
        <f>(Reference!F$12*List!$G2756)+Reference!F$13</f>
        <v>1884.1621123290734</v>
      </c>
      <c r="M2756" s="36">
        <f>(Reference!G$12*List!$G2756)+Reference!G$13</f>
        <v>2133.7929321887191</v>
      </c>
      <c r="N2756" s="36">
        <f>(Reference!H$12*List!$G2756)+Reference!H$13</f>
        <v>2215.0432204513872</v>
      </c>
      <c r="O2756" s="36">
        <f>(Reference!I$12*List!$G2756)+Reference!I$13</f>
        <v>2302.1734637856962</v>
      </c>
      <c r="P2756" s="36">
        <f>(Reference!J$12*List!$G2756)+Reference!J$13</f>
        <v>2665.1270541169588</v>
      </c>
      <c r="Q2756" s="36">
        <f>(Reference!K$12*List!$G2756)+Reference!K$13</f>
        <v>2749.5845906005225</v>
      </c>
      <c r="R2756" s="36">
        <f>(Reference!L$12*List!$G2756)+Reference!L$13</f>
        <v>2966.6083868810711</v>
      </c>
      <c r="S2756" s="36">
        <f>(Reference!M$12*List!$G2756)+Reference!M$13</f>
        <v>3544.4476080122854</v>
      </c>
      <c r="T2756" s="36">
        <f>(Reference!N$12*List!$G2756)+Reference!N$13</f>
        <v>14297.81635130243</v>
      </c>
      <c r="U2756" s="12">
        <f>(Reference!O$12*List!$G2756)+Reference!O$13</f>
        <v>531.43033937486678</v>
      </c>
      <c r="V2756" s="12">
        <f>(Reference!P$12*List!$G2756)+Reference!P$13</f>
        <v>748.8336600282214</v>
      </c>
      <c r="W2756" s="12">
        <f>(Reference!Q$12*List!$G2756)+Reference!Q$13</f>
        <v>374.4168300141107</v>
      </c>
      <c r="X2756" s="54"/>
      <c r="Y2756" s="1" t="str">
        <f t="shared" si="85"/>
        <v>Jeff Davis County, Texas</v>
      </c>
      <c r="Z2756" s="41" t="s">
        <v>1086</v>
      </c>
      <c r="AA2756" s="40" t="s">
        <v>2225</v>
      </c>
      <c r="AB2756" s="44" t="s">
        <v>2005</v>
      </c>
      <c r="AC2756" s="63"/>
      <c r="AD2756" s="57">
        <f t="shared" si="84"/>
        <v>0.81390000000000007</v>
      </c>
    </row>
    <row r="2757" spans="1:30" x14ac:dyDescent="0.3">
      <c r="A2757" s="47">
        <v>45700</v>
      </c>
      <c r="B2757" s="28">
        <v>13140</v>
      </c>
      <c r="C2757" s="49" t="s">
        <v>2582</v>
      </c>
      <c r="D2757" s="40" t="s">
        <v>25</v>
      </c>
      <c r="E2757" s="43" t="s">
        <v>2005</v>
      </c>
      <c r="F2757" s="18" t="s">
        <v>6</v>
      </c>
      <c r="G2757" s="10">
        <v>0.89270000000000005</v>
      </c>
      <c r="H2757" s="36">
        <f>(Reference!B$12*List!$G2757)+Reference!B$13</f>
        <v>878.16816429163339</v>
      </c>
      <c r="I2757" s="36">
        <f>(Reference!C$12*List!$G2757)+Reference!C$13</f>
        <v>1310.4244319183072</v>
      </c>
      <c r="J2757" s="36">
        <f>(Reference!D$12*List!$G2757)+Reference!D$13</f>
        <v>1568.4023104753408</v>
      </c>
      <c r="K2757" s="36">
        <f>(Reference!E$12*List!$G2757)+Reference!E$13</f>
        <v>1939.8904555974689</v>
      </c>
      <c r="L2757" s="36">
        <f>(Reference!F$12*List!$G2757)+Reference!F$13</f>
        <v>2020.7235242120059</v>
      </c>
      <c r="M2757" s="36">
        <f>(Reference!G$12*List!$G2757)+Reference!G$13</f>
        <v>2288.4472337367497</v>
      </c>
      <c r="N2757" s="36">
        <f>(Reference!H$12*List!$G2757)+Reference!H$13</f>
        <v>2375.5864282715693</v>
      </c>
      <c r="O2757" s="36">
        <f>(Reference!I$12*List!$G2757)+Reference!I$13</f>
        <v>2469.031748726672</v>
      </c>
      <c r="P2757" s="36">
        <f>(Reference!J$12*List!$G2757)+Reference!J$13</f>
        <v>2858.2917032605073</v>
      </c>
      <c r="Q2757" s="36">
        <f>(Reference!K$12*List!$G2757)+Reference!K$13</f>
        <v>2948.870602842755</v>
      </c>
      <c r="R2757" s="36">
        <f>(Reference!L$12*List!$G2757)+Reference!L$13</f>
        <v>3181.6239777186565</v>
      </c>
      <c r="S2757" s="36">
        <f>(Reference!M$12*List!$G2757)+Reference!M$13</f>
        <v>3801.3441704301076</v>
      </c>
      <c r="T2757" s="36">
        <f>(Reference!N$12*List!$G2757)+Reference!N$13</f>
        <v>15334.101910278645</v>
      </c>
      <c r="U2757" s="12">
        <f>(Reference!O$12*List!$G2757)+Reference!O$13</f>
        <v>569.94766067518117</v>
      </c>
      <c r="V2757" s="12">
        <f>(Reference!P$12*List!$G2757)+Reference!P$13</f>
        <v>803.10806731502817</v>
      </c>
      <c r="W2757" s="12">
        <f>(Reference!Q$12*List!$G2757)+Reference!Q$13</f>
        <v>401.55403365751408</v>
      </c>
      <c r="X2757" s="54"/>
      <c r="Y2757" s="1" t="str">
        <f t="shared" si="85"/>
        <v>Jefferson County, Texas</v>
      </c>
      <c r="Z2757" s="40" t="s">
        <v>25</v>
      </c>
      <c r="AA2757" s="40" t="s">
        <v>2225</v>
      </c>
      <c r="AB2757" s="43" t="s">
        <v>2005</v>
      </c>
      <c r="AC2757" s="62"/>
      <c r="AD2757" s="57">
        <f t="shared" si="84"/>
        <v>0.89270000000000005</v>
      </c>
    </row>
    <row r="2758" spans="1:30" x14ac:dyDescent="0.3">
      <c r="A2758" s="47">
        <v>45710</v>
      </c>
      <c r="B2758" s="19">
        <v>99945</v>
      </c>
      <c r="C2758" s="49" t="s">
        <v>2563</v>
      </c>
      <c r="D2758" s="41" t="s">
        <v>1812</v>
      </c>
      <c r="E2758" s="44" t="s">
        <v>2005</v>
      </c>
      <c r="F2758" s="18" t="s">
        <v>7</v>
      </c>
      <c r="G2758" s="16">
        <v>0.81390000000000007</v>
      </c>
      <c r="H2758" s="36">
        <f>(Reference!B$12*List!$G2758)+Reference!B$13</f>
        <v>818.82116162184775</v>
      </c>
      <c r="I2758" s="36">
        <f>(Reference!C$12*List!$G2758)+Reference!C$13</f>
        <v>1221.8653547142953</v>
      </c>
      <c r="J2758" s="36">
        <f>(Reference!D$12*List!$G2758)+Reference!D$13</f>
        <v>1462.4089712814061</v>
      </c>
      <c r="K2758" s="36">
        <f>(Reference!E$12*List!$G2758)+Reference!E$13</f>
        <v>1808.7917791380453</v>
      </c>
      <c r="L2758" s="36">
        <f>(Reference!F$12*List!$G2758)+Reference!F$13</f>
        <v>1884.1621123290734</v>
      </c>
      <c r="M2758" s="36">
        <f>(Reference!G$12*List!$G2758)+Reference!G$13</f>
        <v>2133.7929321887191</v>
      </c>
      <c r="N2758" s="36">
        <f>(Reference!H$12*List!$G2758)+Reference!H$13</f>
        <v>2215.0432204513872</v>
      </c>
      <c r="O2758" s="36">
        <f>(Reference!I$12*List!$G2758)+Reference!I$13</f>
        <v>2302.1734637856962</v>
      </c>
      <c r="P2758" s="36">
        <f>(Reference!J$12*List!$G2758)+Reference!J$13</f>
        <v>2665.1270541169588</v>
      </c>
      <c r="Q2758" s="36">
        <f>(Reference!K$12*List!$G2758)+Reference!K$13</f>
        <v>2749.5845906005225</v>
      </c>
      <c r="R2758" s="36">
        <f>(Reference!L$12*List!$G2758)+Reference!L$13</f>
        <v>2966.6083868810711</v>
      </c>
      <c r="S2758" s="36">
        <f>(Reference!M$12*List!$G2758)+Reference!M$13</f>
        <v>3544.4476080122854</v>
      </c>
      <c r="T2758" s="36">
        <f>(Reference!N$12*List!$G2758)+Reference!N$13</f>
        <v>14297.81635130243</v>
      </c>
      <c r="U2758" s="12">
        <f>(Reference!O$12*List!$G2758)+Reference!O$13</f>
        <v>531.43033937486678</v>
      </c>
      <c r="V2758" s="12">
        <f>(Reference!P$12*List!$G2758)+Reference!P$13</f>
        <v>748.8336600282214</v>
      </c>
      <c r="W2758" s="12">
        <f>(Reference!Q$12*List!$G2758)+Reference!Q$13</f>
        <v>374.4168300141107</v>
      </c>
      <c r="X2758" s="54"/>
      <c r="Y2758" s="1" t="str">
        <f t="shared" si="85"/>
        <v>Jim Hogg County, Texas</v>
      </c>
      <c r="Z2758" s="41" t="s">
        <v>1812</v>
      </c>
      <c r="AA2758" s="40" t="s">
        <v>2225</v>
      </c>
      <c r="AB2758" s="44" t="s">
        <v>2005</v>
      </c>
      <c r="AC2758" s="63"/>
      <c r="AD2758" s="57">
        <f t="shared" si="84"/>
        <v>0.81390000000000007</v>
      </c>
    </row>
    <row r="2759" spans="1:30" x14ac:dyDescent="0.3">
      <c r="A2759" s="47">
        <v>45711</v>
      </c>
      <c r="B2759" s="19">
        <v>99945</v>
      </c>
      <c r="C2759" s="49" t="s">
        <v>2563</v>
      </c>
      <c r="D2759" s="41" t="s">
        <v>1813</v>
      </c>
      <c r="E2759" s="44" t="s">
        <v>2005</v>
      </c>
      <c r="F2759" s="18" t="s">
        <v>7</v>
      </c>
      <c r="G2759" s="16">
        <v>0.81390000000000007</v>
      </c>
      <c r="H2759" s="36">
        <f>(Reference!B$12*List!$G2759)+Reference!B$13</f>
        <v>818.82116162184775</v>
      </c>
      <c r="I2759" s="36">
        <f>(Reference!C$12*List!$G2759)+Reference!C$13</f>
        <v>1221.8653547142953</v>
      </c>
      <c r="J2759" s="36">
        <f>(Reference!D$12*List!$G2759)+Reference!D$13</f>
        <v>1462.4089712814061</v>
      </c>
      <c r="K2759" s="36">
        <f>(Reference!E$12*List!$G2759)+Reference!E$13</f>
        <v>1808.7917791380453</v>
      </c>
      <c r="L2759" s="36">
        <f>(Reference!F$12*List!$G2759)+Reference!F$13</f>
        <v>1884.1621123290734</v>
      </c>
      <c r="M2759" s="36">
        <f>(Reference!G$12*List!$G2759)+Reference!G$13</f>
        <v>2133.7929321887191</v>
      </c>
      <c r="N2759" s="36">
        <f>(Reference!H$12*List!$G2759)+Reference!H$13</f>
        <v>2215.0432204513872</v>
      </c>
      <c r="O2759" s="36">
        <f>(Reference!I$12*List!$G2759)+Reference!I$13</f>
        <v>2302.1734637856962</v>
      </c>
      <c r="P2759" s="36">
        <f>(Reference!J$12*List!$G2759)+Reference!J$13</f>
        <v>2665.1270541169588</v>
      </c>
      <c r="Q2759" s="36">
        <f>(Reference!K$12*List!$G2759)+Reference!K$13</f>
        <v>2749.5845906005225</v>
      </c>
      <c r="R2759" s="36">
        <f>(Reference!L$12*List!$G2759)+Reference!L$13</f>
        <v>2966.6083868810711</v>
      </c>
      <c r="S2759" s="36">
        <f>(Reference!M$12*List!$G2759)+Reference!M$13</f>
        <v>3544.4476080122854</v>
      </c>
      <c r="T2759" s="36">
        <f>(Reference!N$12*List!$G2759)+Reference!N$13</f>
        <v>14297.81635130243</v>
      </c>
      <c r="U2759" s="12">
        <f>(Reference!O$12*List!$G2759)+Reference!O$13</f>
        <v>531.43033937486678</v>
      </c>
      <c r="V2759" s="12">
        <f>(Reference!P$12*List!$G2759)+Reference!P$13</f>
        <v>748.8336600282214</v>
      </c>
      <c r="W2759" s="12">
        <f>(Reference!Q$12*List!$G2759)+Reference!Q$13</f>
        <v>374.4168300141107</v>
      </c>
      <c r="X2759" s="54"/>
      <c r="Y2759" s="1" t="str">
        <f t="shared" si="85"/>
        <v>Jim Wells County, Texas</v>
      </c>
      <c r="Z2759" s="41" t="s">
        <v>1813</v>
      </c>
      <c r="AA2759" s="40" t="s">
        <v>2225</v>
      </c>
      <c r="AB2759" s="44" t="s">
        <v>2005</v>
      </c>
      <c r="AC2759" s="63"/>
      <c r="AD2759" s="57">
        <f t="shared" si="84"/>
        <v>0.81390000000000007</v>
      </c>
    </row>
    <row r="2760" spans="1:30" x14ac:dyDescent="0.3">
      <c r="A2760" s="47">
        <v>45720</v>
      </c>
      <c r="B2760" s="28">
        <v>23104</v>
      </c>
      <c r="C2760" s="49" t="s">
        <v>2584</v>
      </c>
      <c r="D2760" s="40" t="s">
        <v>277</v>
      </c>
      <c r="E2760" s="43" t="s">
        <v>2005</v>
      </c>
      <c r="F2760" s="18" t="s">
        <v>6</v>
      </c>
      <c r="G2760" s="10">
        <v>0.97030000000000005</v>
      </c>
      <c r="H2760" s="36">
        <f>(Reference!B$12*List!$G2760)+Reference!B$13</f>
        <v>936.61140549944253</v>
      </c>
      <c r="I2760" s="36">
        <f>(Reference!C$12*List!$G2760)+Reference!C$13</f>
        <v>1397.6348937334255</v>
      </c>
      <c r="J2760" s="36">
        <f>(Reference!D$12*List!$G2760)+Reference!D$13</f>
        <v>1672.7815379049007</v>
      </c>
      <c r="K2760" s="36">
        <f>(Reference!E$12*List!$G2760)+Reference!E$13</f>
        <v>2068.9927055118251</v>
      </c>
      <c r="L2760" s="36">
        <f>(Reference!F$12*List!$G2760)+Reference!F$13</f>
        <v>2155.2053206855539</v>
      </c>
      <c r="M2760" s="36">
        <f>(Reference!G$12*List!$G2760)+Reference!G$13</f>
        <v>2440.7463936368404</v>
      </c>
      <c r="N2760" s="36">
        <f>(Reference!H$12*List!$G2760)+Reference!H$13</f>
        <v>2533.6848156680935</v>
      </c>
      <c r="O2760" s="36">
        <f>(Reference!I$12*List!$G2760)+Reference!I$13</f>
        <v>2633.3490445568723</v>
      </c>
      <c r="P2760" s="36">
        <f>(Reference!J$12*List!$G2760)+Reference!J$13</f>
        <v>3048.5147587622764</v>
      </c>
      <c r="Q2760" s="36">
        <f>(Reference!K$12*List!$G2760)+Reference!K$13</f>
        <v>3145.1218027158166</v>
      </c>
      <c r="R2760" s="36">
        <f>(Reference!L$12*List!$G2760)+Reference!L$13</f>
        <v>3393.3652194571923</v>
      </c>
      <c r="S2760" s="36">
        <f>(Reference!M$12*List!$G2760)+Reference!M$13</f>
        <v>4054.3286024557801</v>
      </c>
      <c r="T2760" s="36">
        <f>(Reference!N$12*List!$G2760)+Reference!N$13</f>
        <v>16354.606470894814</v>
      </c>
      <c r="U2760" s="12">
        <f>(Reference!O$12*List!$G2760)+Reference!O$13</f>
        <v>607.87842378310484</v>
      </c>
      <c r="V2760" s="12">
        <f>(Reference!P$12*List!$G2760)+Reference!P$13</f>
        <v>856.55596078528424</v>
      </c>
      <c r="W2760" s="12">
        <f>(Reference!Q$12*List!$G2760)+Reference!Q$13</f>
        <v>428.27798039264212</v>
      </c>
      <c r="X2760" s="54"/>
      <c r="Y2760" s="1" t="str">
        <f t="shared" si="85"/>
        <v>Johnson County, Texas</v>
      </c>
      <c r="Z2760" s="40" t="s">
        <v>277</v>
      </c>
      <c r="AA2760" s="40" t="s">
        <v>2225</v>
      </c>
      <c r="AB2760" s="43" t="s">
        <v>2005</v>
      </c>
      <c r="AC2760" s="62"/>
      <c r="AD2760" s="57">
        <f t="shared" si="84"/>
        <v>0.97030000000000005</v>
      </c>
    </row>
    <row r="2761" spans="1:30" x14ac:dyDescent="0.3">
      <c r="A2761" s="47">
        <v>45721</v>
      </c>
      <c r="B2761" s="28">
        <v>10180</v>
      </c>
      <c r="C2761" s="49" t="s">
        <v>2572</v>
      </c>
      <c r="D2761" s="40" t="s">
        <v>199</v>
      </c>
      <c r="E2761" s="43" t="s">
        <v>2005</v>
      </c>
      <c r="F2761" s="18" t="s">
        <v>6</v>
      </c>
      <c r="G2761" s="10">
        <v>0.82140000000000002</v>
      </c>
      <c r="H2761" s="36">
        <f>(Reference!B$12*List!$G2761)+Reference!B$13</f>
        <v>824.46967075920031</v>
      </c>
      <c r="I2761" s="36">
        <f>(Reference!C$12*List!$G2761)+Reference!C$13</f>
        <v>1230.2942008948803</v>
      </c>
      <c r="J2761" s="36">
        <f>(Reference!D$12*List!$G2761)+Reference!D$13</f>
        <v>1472.4971698087475</v>
      </c>
      <c r="K2761" s="36">
        <f>(Reference!E$12*List!$G2761)+Reference!E$13</f>
        <v>1821.2694450447163</v>
      </c>
      <c r="L2761" s="36">
        <f>(Reference!F$12*List!$G2761)+Reference!F$13</f>
        <v>1897.159708637728</v>
      </c>
      <c r="M2761" s="36">
        <f>(Reference!G$12*List!$G2761)+Reference!G$13</f>
        <v>2148.5125674883411</v>
      </c>
      <c r="N2761" s="36">
        <f>(Reference!H$12*List!$G2761)+Reference!H$13</f>
        <v>2230.3233480992476</v>
      </c>
      <c r="O2761" s="36">
        <f>(Reference!I$12*List!$G2761)+Reference!I$13</f>
        <v>2318.0546457280479</v>
      </c>
      <c r="P2761" s="36">
        <f>(Reference!J$12*List!$G2761)+Reference!J$13</f>
        <v>2683.5120143780832</v>
      </c>
      <c r="Q2761" s="36">
        <f>(Reference!K$12*List!$G2761)+Reference!K$13</f>
        <v>2768.5521679078411</v>
      </c>
      <c r="R2761" s="36">
        <f>(Reference!L$12*List!$G2761)+Reference!L$13</f>
        <v>2987.0730687501309</v>
      </c>
      <c r="S2761" s="36">
        <f>(Reference!M$12*List!$G2761)+Reference!M$13</f>
        <v>3568.8984229632201</v>
      </c>
      <c r="T2761" s="36">
        <f>(Reference!N$12*List!$G2761)+Reference!N$13</f>
        <v>14396.447591052704</v>
      </c>
      <c r="U2761" s="12">
        <f>(Reference!O$12*List!$G2761)+Reference!O$13</f>
        <v>535.09632807730782</v>
      </c>
      <c r="V2761" s="12">
        <f>(Reference!P$12*List!$G2761)+Reference!P$13</f>
        <v>753.99937138166115</v>
      </c>
      <c r="W2761" s="12">
        <f>(Reference!Q$12*List!$G2761)+Reference!Q$13</f>
        <v>376.99968569083057</v>
      </c>
      <c r="X2761" s="54"/>
      <c r="Y2761" s="1" t="str">
        <f t="shared" si="85"/>
        <v>Jones County, Texas</v>
      </c>
      <c r="Z2761" s="40" t="s">
        <v>199</v>
      </c>
      <c r="AA2761" s="40" t="s">
        <v>2225</v>
      </c>
      <c r="AB2761" s="43" t="s">
        <v>2005</v>
      </c>
      <c r="AC2761" s="62"/>
      <c r="AD2761" s="57">
        <f t="shared" si="84"/>
        <v>0.82140000000000002</v>
      </c>
    </row>
    <row r="2762" spans="1:30" x14ac:dyDescent="0.3">
      <c r="A2762" s="47">
        <v>45722</v>
      </c>
      <c r="B2762" s="19">
        <v>99945</v>
      </c>
      <c r="C2762" s="49" t="s">
        <v>2563</v>
      </c>
      <c r="D2762" s="41" t="s">
        <v>1814</v>
      </c>
      <c r="E2762" s="44" t="s">
        <v>2005</v>
      </c>
      <c r="F2762" s="18" t="s">
        <v>7</v>
      </c>
      <c r="G2762" s="16">
        <v>0.81390000000000007</v>
      </c>
      <c r="H2762" s="36">
        <f>(Reference!B$12*List!$G2762)+Reference!B$13</f>
        <v>818.82116162184775</v>
      </c>
      <c r="I2762" s="36">
        <f>(Reference!C$12*List!$G2762)+Reference!C$13</f>
        <v>1221.8653547142953</v>
      </c>
      <c r="J2762" s="36">
        <f>(Reference!D$12*List!$G2762)+Reference!D$13</f>
        <v>1462.4089712814061</v>
      </c>
      <c r="K2762" s="36">
        <f>(Reference!E$12*List!$G2762)+Reference!E$13</f>
        <v>1808.7917791380453</v>
      </c>
      <c r="L2762" s="36">
        <f>(Reference!F$12*List!$G2762)+Reference!F$13</f>
        <v>1884.1621123290734</v>
      </c>
      <c r="M2762" s="36">
        <f>(Reference!G$12*List!$G2762)+Reference!G$13</f>
        <v>2133.7929321887191</v>
      </c>
      <c r="N2762" s="36">
        <f>(Reference!H$12*List!$G2762)+Reference!H$13</f>
        <v>2215.0432204513872</v>
      </c>
      <c r="O2762" s="36">
        <f>(Reference!I$12*List!$G2762)+Reference!I$13</f>
        <v>2302.1734637856962</v>
      </c>
      <c r="P2762" s="36">
        <f>(Reference!J$12*List!$G2762)+Reference!J$13</f>
        <v>2665.1270541169588</v>
      </c>
      <c r="Q2762" s="36">
        <f>(Reference!K$12*List!$G2762)+Reference!K$13</f>
        <v>2749.5845906005225</v>
      </c>
      <c r="R2762" s="36">
        <f>(Reference!L$12*List!$G2762)+Reference!L$13</f>
        <v>2966.6083868810711</v>
      </c>
      <c r="S2762" s="36">
        <f>(Reference!M$12*List!$G2762)+Reference!M$13</f>
        <v>3544.4476080122854</v>
      </c>
      <c r="T2762" s="36">
        <f>(Reference!N$12*List!$G2762)+Reference!N$13</f>
        <v>14297.81635130243</v>
      </c>
      <c r="U2762" s="12">
        <f>(Reference!O$12*List!$G2762)+Reference!O$13</f>
        <v>531.43033937486678</v>
      </c>
      <c r="V2762" s="12">
        <f>(Reference!P$12*List!$G2762)+Reference!P$13</f>
        <v>748.8336600282214</v>
      </c>
      <c r="W2762" s="12">
        <f>(Reference!Q$12*List!$G2762)+Reference!Q$13</f>
        <v>374.4168300141107</v>
      </c>
      <c r="X2762" s="54"/>
      <c r="Y2762" s="1" t="str">
        <f t="shared" si="85"/>
        <v>Karnes County, Texas</v>
      </c>
      <c r="Z2762" s="41" t="s">
        <v>1814</v>
      </c>
      <c r="AA2762" s="40" t="s">
        <v>2225</v>
      </c>
      <c r="AB2762" s="44" t="s">
        <v>2005</v>
      </c>
      <c r="AC2762" s="63"/>
      <c r="AD2762" s="57">
        <f t="shared" ref="AD2762:AD2825" si="86">IFERROR(INDEX($AH$9:$AH$3254,MATCH($B2762,$AE$9:$AE$3254,0)),"")</f>
        <v>0.81390000000000007</v>
      </c>
    </row>
    <row r="2763" spans="1:30" x14ac:dyDescent="0.3">
      <c r="A2763" s="47">
        <v>45730</v>
      </c>
      <c r="B2763" s="28">
        <v>19124</v>
      </c>
      <c r="C2763" s="49" t="s">
        <v>2574</v>
      </c>
      <c r="D2763" s="40" t="s">
        <v>734</v>
      </c>
      <c r="E2763" s="43" t="s">
        <v>2005</v>
      </c>
      <c r="F2763" s="18" t="s">
        <v>6</v>
      </c>
      <c r="G2763" s="10">
        <v>0.98619999999999997</v>
      </c>
      <c r="H2763" s="36">
        <f>(Reference!B$12*List!$G2763)+Reference!B$13</f>
        <v>948.58624487063025</v>
      </c>
      <c r="I2763" s="36">
        <f>(Reference!C$12*List!$G2763)+Reference!C$13</f>
        <v>1415.5040476362656</v>
      </c>
      <c r="J2763" s="36">
        <f>(Reference!D$12*List!$G2763)+Reference!D$13</f>
        <v>1694.1685187828646</v>
      </c>
      <c r="K2763" s="36">
        <f>(Reference!E$12*List!$G2763)+Reference!E$13</f>
        <v>2095.4453572339671</v>
      </c>
      <c r="L2763" s="36">
        <f>(Reference!F$12*List!$G2763)+Reference!F$13</f>
        <v>2182.7602248599019</v>
      </c>
      <c r="M2763" s="36">
        <f>(Reference!G$12*List!$G2763)+Reference!G$13</f>
        <v>2471.9520204720393</v>
      </c>
      <c r="N2763" s="36">
        <f>(Reference!H$12*List!$G2763)+Reference!H$13</f>
        <v>2566.0786862815567</v>
      </c>
      <c r="O2763" s="36">
        <f>(Reference!I$12*List!$G2763)+Reference!I$13</f>
        <v>2667.017150274658</v>
      </c>
      <c r="P2763" s="36">
        <f>(Reference!J$12*List!$G2763)+Reference!J$13</f>
        <v>3087.49087451586</v>
      </c>
      <c r="Q2763" s="36">
        <f>(Reference!K$12*List!$G2763)+Reference!K$13</f>
        <v>3185.3330666073334</v>
      </c>
      <c r="R2763" s="36">
        <f>(Reference!L$12*List!$G2763)+Reference!L$13</f>
        <v>3436.7503450195982</v>
      </c>
      <c r="S2763" s="36">
        <f>(Reference!M$12*List!$G2763)+Reference!M$13</f>
        <v>4106.1643301517615</v>
      </c>
      <c r="T2763" s="36">
        <f>(Reference!N$12*List!$G2763)+Reference!N$13</f>
        <v>16563.704699165395</v>
      </c>
      <c r="U2763" s="12">
        <f>(Reference!O$12*List!$G2763)+Reference!O$13</f>
        <v>615.65031983227982</v>
      </c>
      <c r="V2763" s="12">
        <f>(Reference!P$12*List!$G2763)+Reference!P$13</f>
        <v>867.5072688545763</v>
      </c>
      <c r="W2763" s="12">
        <f>(Reference!Q$12*List!$G2763)+Reference!Q$13</f>
        <v>433.75363442728815</v>
      </c>
      <c r="X2763" s="54"/>
      <c r="Y2763" s="1" t="str">
        <f t="shared" si="85"/>
        <v>Kaufman County, Texas</v>
      </c>
      <c r="Z2763" s="40" t="s">
        <v>734</v>
      </c>
      <c r="AA2763" s="40" t="s">
        <v>2225</v>
      </c>
      <c r="AB2763" s="43" t="s">
        <v>2005</v>
      </c>
      <c r="AC2763" s="62"/>
      <c r="AD2763" s="57">
        <f t="shared" si="86"/>
        <v>0.98619999999999997</v>
      </c>
    </row>
    <row r="2764" spans="1:30" x14ac:dyDescent="0.3">
      <c r="A2764" s="47">
        <v>45731</v>
      </c>
      <c r="B2764" s="28">
        <v>41700</v>
      </c>
      <c r="C2764" s="49" t="s">
        <v>2567</v>
      </c>
      <c r="D2764" s="40" t="s">
        <v>247</v>
      </c>
      <c r="E2764" s="43" t="s">
        <v>2005</v>
      </c>
      <c r="F2764" s="18" t="s">
        <v>6</v>
      </c>
      <c r="G2764" s="10">
        <v>0.86180000000000001</v>
      </c>
      <c r="H2764" s="36">
        <f>(Reference!B$12*List!$G2764)+Reference!B$13</f>
        <v>854.8963066457402</v>
      </c>
      <c r="I2764" s="36">
        <f>(Reference!C$12*List!$G2764)+Reference!C$13</f>
        <v>1275.6975856542977</v>
      </c>
      <c r="J2764" s="36">
        <f>(Reference!D$12*List!$G2764)+Reference!D$13</f>
        <v>1526.8389325426936</v>
      </c>
      <c r="K2764" s="36">
        <f>(Reference!E$12*List!$G2764)+Reference!E$13</f>
        <v>1888.482472061984</v>
      </c>
      <c r="L2764" s="36">
        <f>(Reference!F$12*List!$G2764)+Reference!F$13</f>
        <v>1967.1734274203484</v>
      </c>
      <c r="M2764" s="36">
        <f>(Reference!G$12*List!$G2764)+Reference!G$13</f>
        <v>2227.8023363023058</v>
      </c>
      <c r="N2764" s="36">
        <f>(Reference!H$12*List!$G2764)+Reference!H$13</f>
        <v>2312.6323023623863</v>
      </c>
      <c r="O2764" s="36">
        <f>(Reference!I$12*List!$G2764)+Reference!I$13</f>
        <v>2403.6012791241828</v>
      </c>
      <c r="P2764" s="36">
        <f>(Reference!J$12*List!$G2764)+Reference!J$13</f>
        <v>2782.5456669846744</v>
      </c>
      <c r="Q2764" s="36">
        <f>(Reference!K$12*List!$G2764)+Reference!K$13</f>
        <v>2870.7241843366</v>
      </c>
      <c r="R2764" s="36">
        <f>(Reference!L$12*List!$G2764)+Reference!L$13</f>
        <v>3097.309488418131</v>
      </c>
      <c r="S2764" s="36">
        <f>(Reference!M$12*List!$G2764)+Reference!M$13</f>
        <v>3700.6068128322559</v>
      </c>
      <c r="T2764" s="36">
        <f>(Reference!N$12*List!$G2764)+Reference!N$13</f>
        <v>14927.741202507514</v>
      </c>
      <c r="U2764" s="12">
        <f>(Reference!O$12*List!$G2764)+Reference!O$13</f>
        <v>554.84378722112388</v>
      </c>
      <c r="V2764" s="12">
        <f>(Reference!P$12*List!$G2764)+Reference!P$13</f>
        <v>781.82533653885639</v>
      </c>
      <c r="W2764" s="12">
        <f>(Reference!Q$12*List!$G2764)+Reference!Q$13</f>
        <v>390.9126682694282</v>
      </c>
      <c r="X2764" s="54"/>
      <c r="Y2764" s="1" t="str">
        <f t="shared" ref="Y2764:Y2827" si="87">CONCATENATE(Z2764, AA2764, AB2764)</f>
        <v>Kendall County, Texas</v>
      </c>
      <c r="Z2764" s="40" t="s">
        <v>247</v>
      </c>
      <c r="AA2764" s="40" t="s">
        <v>2225</v>
      </c>
      <c r="AB2764" s="43" t="s">
        <v>2005</v>
      </c>
      <c r="AC2764" s="62"/>
      <c r="AD2764" s="57">
        <f t="shared" si="86"/>
        <v>0.86180000000000001</v>
      </c>
    </row>
    <row r="2765" spans="1:30" x14ac:dyDescent="0.3">
      <c r="A2765" s="47">
        <v>45732</v>
      </c>
      <c r="B2765" s="19">
        <v>99945</v>
      </c>
      <c r="C2765" s="49" t="s">
        <v>2563</v>
      </c>
      <c r="D2765" s="41" t="s">
        <v>1815</v>
      </c>
      <c r="E2765" s="44" t="s">
        <v>2005</v>
      </c>
      <c r="F2765" s="18" t="s">
        <v>7</v>
      </c>
      <c r="G2765" s="16">
        <v>0.81390000000000007</v>
      </c>
      <c r="H2765" s="36">
        <f>(Reference!B$12*List!$G2765)+Reference!B$13</f>
        <v>818.82116162184775</v>
      </c>
      <c r="I2765" s="36">
        <f>(Reference!C$12*List!$G2765)+Reference!C$13</f>
        <v>1221.8653547142953</v>
      </c>
      <c r="J2765" s="36">
        <f>(Reference!D$12*List!$G2765)+Reference!D$13</f>
        <v>1462.4089712814061</v>
      </c>
      <c r="K2765" s="36">
        <f>(Reference!E$12*List!$G2765)+Reference!E$13</f>
        <v>1808.7917791380453</v>
      </c>
      <c r="L2765" s="36">
        <f>(Reference!F$12*List!$G2765)+Reference!F$13</f>
        <v>1884.1621123290734</v>
      </c>
      <c r="M2765" s="36">
        <f>(Reference!G$12*List!$G2765)+Reference!G$13</f>
        <v>2133.7929321887191</v>
      </c>
      <c r="N2765" s="36">
        <f>(Reference!H$12*List!$G2765)+Reference!H$13</f>
        <v>2215.0432204513872</v>
      </c>
      <c r="O2765" s="36">
        <f>(Reference!I$12*List!$G2765)+Reference!I$13</f>
        <v>2302.1734637856962</v>
      </c>
      <c r="P2765" s="36">
        <f>(Reference!J$12*List!$G2765)+Reference!J$13</f>
        <v>2665.1270541169588</v>
      </c>
      <c r="Q2765" s="36">
        <f>(Reference!K$12*List!$G2765)+Reference!K$13</f>
        <v>2749.5845906005225</v>
      </c>
      <c r="R2765" s="36">
        <f>(Reference!L$12*List!$G2765)+Reference!L$13</f>
        <v>2966.6083868810711</v>
      </c>
      <c r="S2765" s="36">
        <f>(Reference!M$12*List!$G2765)+Reference!M$13</f>
        <v>3544.4476080122854</v>
      </c>
      <c r="T2765" s="36">
        <f>(Reference!N$12*List!$G2765)+Reference!N$13</f>
        <v>14297.81635130243</v>
      </c>
      <c r="U2765" s="12">
        <f>(Reference!O$12*List!$G2765)+Reference!O$13</f>
        <v>531.43033937486678</v>
      </c>
      <c r="V2765" s="12">
        <f>(Reference!P$12*List!$G2765)+Reference!P$13</f>
        <v>748.8336600282214</v>
      </c>
      <c r="W2765" s="12">
        <f>(Reference!Q$12*List!$G2765)+Reference!Q$13</f>
        <v>374.4168300141107</v>
      </c>
      <c r="X2765" s="54"/>
      <c r="Y2765" s="1" t="str">
        <f t="shared" si="87"/>
        <v>Kenedy County, Texas</v>
      </c>
      <c r="Z2765" s="41" t="s">
        <v>1815</v>
      </c>
      <c r="AA2765" s="40" t="s">
        <v>2225</v>
      </c>
      <c r="AB2765" s="44" t="s">
        <v>2005</v>
      </c>
      <c r="AC2765" s="63"/>
      <c r="AD2765" s="57">
        <f t="shared" si="86"/>
        <v>0.81390000000000007</v>
      </c>
    </row>
    <row r="2766" spans="1:30" x14ac:dyDescent="0.3">
      <c r="A2766" s="47">
        <v>45733</v>
      </c>
      <c r="B2766" s="19">
        <v>99945</v>
      </c>
      <c r="C2766" s="49" t="s">
        <v>2563</v>
      </c>
      <c r="D2766" s="41" t="s">
        <v>126</v>
      </c>
      <c r="E2766" s="44" t="s">
        <v>2005</v>
      </c>
      <c r="F2766" s="18" t="s">
        <v>7</v>
      </c>
      <c r="G2766" s="16">
        <v>0.81390000000000007</v>
      </c>
      <c r="H2766" s="36">
        <f>(Reference!B$12*List!$G2766)+Reference!B$13</f>
        <v>818.82116162184775</v>
      </c>
      <c r="I2766" s="36">
        <f>(Reference!C$12*List!$G2766)+Reference!C$13</f>
        <v>1221.8653547142953</v>
      </c>
      <c r="J2766" s="36">
        <f>(Reference!D$12*List!$G2766)+Reference!D$13</f>
        <v>1462.4089712814061</v>
      </c>
      <c r="K2766" s="36">
        <f>(Reference!E$12*List!$G2766)+Reference!E$13</f>
        <v>1808.7917791380453</v>
      </c>
      <c r="L2766" s="36">
        <f>(Reference!F$12*List!$G2766)+Reference!F$13</f>
        <v>1884.1621123290734</v>
      </c>
      <c r="M2766" s="36">
        <f>(Reference!G$12*List!$G2766)+Reference!G$13</f>
        <v>2133.7929321887191</v>
      </c>
      <c r="N2766" s="36">
        <f>(Reference!H$12*List!$G2766)+Reference!H$13</f>
        <v>2215.0432204513872</v>
      </c>
      <c r="O2766" s="36">
        <f>(Reference!I$12*List!$G2766)+Reference!I$13</f>
        <v>2302.1734637856962</v>
      </c>
      <c r="P2766" s="36">
        <f>(Reference!J$12*List!$G2766)+Reference!J$13</f>
        <v>2665.1270541169588</v>
      </c>
      <c r="Q2766" s="36">
        <f>(Reference!K$12*List!$G2766)+Reference!K$13</f>
        <v>2749.5845906005225</v>
      </c>
      <c r="R2766" s="36">
        <f>(Reference!L$12*List!$G2766)+Reference!L$13</f>
        <v>2966.6083868810711</v>
      </c>
      <c r="S2766" s="36">
        <f>(Reference!M$12*List!$G2766)+Reference!M$13</f>
        <v>3544.4476080122854</v>
      </c>
      <c r="T2766" s="36">
        <f>(Reference!N$12*List!$G2766)+Reference!N$13</f>
        <v>14297.81635130243</v>
      </c>
      <c r="U2766" s="12">
        <f>(Reference!O$12*List!$G2766)+Reference!O$13</f>
        <v>531.43033937486678</v>
      </c>
      <c r="V2766" s="12">
        <f>(Reference!P$12*List!$G2766)+Reference!P$13</f>
        <v>748.8336600282214</v>
      </c>
      <c r="W2766" s="12">
        <f>(Reference!Q$12*List!$G2766)+Reference!Q$13</f>
        <v>374.4168300141107</v>
      </c>
      <c r="X2766" s="54"/>
      <c r="Y2766" s="1" t="str">
        <f t="shared" si="87"/>
        <v>Kent County, Texas</v>
      </c>
      <c r="Z2766" s="41" t="s">
        <v>126</v>
      </c>
      <c r="AA2766" s="40" t="s">
        <v>2225</v>
      </c>
      <c r="AB2766" s="44" t="s">
        <v>2005</v>
      </c>
      <c r="AC2766" s="63"/>
      <c r="AD2766" s="57">
        <f t="shared" si="86"/>
        <v>0.81390000000000007</v>
      </c>
    </row>
    <row r="2767" spans="1:30" x14ac:dyDescent="0.3">
      <c r="A2767" s="47">
        <v>45734</v>
      </c>
      <c r="B2767" s="19">
        <v>99945</v>
      </c>
      <c r="C2767" s="49" t="s">
        <v>2563</v>
      </c>
      <c r="D2767" s="41" t="s">
        <v>1816</v>
      </c>
      <c r="E2767" s="44" t="s">
        <v>2005</v>
      </c>
      <c r="F2767" s="18" t="s">
        <v>7</v>
      </c>
      <c r="G2767" s="16">
        <v>0.81390000000000007</v>
      </c>
      <c r="H2767" s="36">
        <f>(Reference!B$12*List!$G2767)+Reference!B$13</f>
        <v>818.82116162184775</v>
      </c>
      <c r="I2767" s="36">
        <f>(Reference!C$12*List!$G2767)+Reference!C$13</f>
        <v>1221.8653547142953</v>
      </c>
      <c r="J2767" s="36">
        <f>(Reference!D$12*List!$G2767)+Reference!D$13</f>
        <v>1462.4089712814061</v>
      </c>
      <c r="K2767" s="36">
        <f>(Reference!E$12*List!$G2767)+Reference!E$13</f>
        <v>1808.7917791380453</v>
      </c>
      <c r="L2767" s="36">
        <f>(Reference!F$12*List!$G2767)+Reference!F$13</f>
        <v>1884.1621123290734</v>
      </c>
      <c r="M2767" s="36">
        <f>(Reference!G$12*List!$G2767)+Reference!G$13</f>
        <v>2133.7929321887191</v>
      </c>
      <c r="N2767" s="36">
        <f>(Reference!H$12*List!$G2767)+Reference!H$13</f>
        <v>2215.0432204513872</v>
      </c>
      <c r="O2767" s="36">
        <f>(Reference!I$12*List!$G2767)+Reference!I$13</f>
        <v>2302.1734637856962</v>
      </c>
      <c r="P2767" s="36">
        <f>(Reference!J$12*List!$G2767)+Reference!J$13</f>
        <v>2665.1270541169588</v>
      </c>
      <c r="Q2767" s="36">
        <f>(Reference!K$12*List!$G2767)+Reference!K$13</f>
        <v>2749.5845906005225</v>
      </c>
      <c r="R2767" s="36">
        <f>(Reference!L$12*List!$G2767)+Reference!L$13</f>
        <v>2966.6083868810711</v>
      </c>
      <c r="S2767" s="36">
        <f>(Reference!M$12*List!$G2767)+Reference!M$13</f>
        <v>3544.4476080122854</v>
      </c>
      <c r="T2767" s="36">
        <f>(Reference!N$12*List!$G2767)+Reference!N$13</f>
        <v>14297.81635130243</v>
      </c>
      <c r="U2767" s="12">
        <f>(Reference!O$12*List!$G2767)+Reference!O$13</f>
        <v>531.43033937486678</v>
      </c>
      <c r="V2767" s="12">
        <f>(Reference!P$12*List!$G2767)+Reference!P$13</f>
        <v>748.8336600282214</v>
      </c>
      <c r="W2767" s="12">
        <f>(Reference!Q$12*List!$G2767)+Reference!Q$13</f>
        <v>374.4168300141107</v>
      </c>
      <c r="X2767" s="54"/>
      <c r="Y2767" s="1" t="str">
        <f t="shared" si="87"/>
        <v>Kerr County, Texas</v>
      </c>
      <c r="Z2767" s="41" t="s">
        <v>1816</v>
      </c>
      <c r="AA2767" s="40" t="s">
        <v>2225</v>
      </c>
      <c r="AB2767" s="44" t="s">
        <v>2005</v>
      </c>
      <c r="AC2767" s="63"/>
      <c r="AD2767" s="57">
        <f t="shared" si="86"/>
        <v>0.81390000000000007</v>
      </c>
    </row>
    <row r="2768" spans="1:30" x14ac:dyDescent="0.3">
      <c r="A2768" s="47">
        <v>45740</v>
      </c>
      <c r="B2768" s="19">
        <v>99945</v>
      </c>
      <c r="C2768" s="49" t="s">
        <v>2563</v>
      </c>
      <c r="D2768" s="41" t="s">
        <v>1817</v>
      </c>
      <c r="E2768" s="44" t="s">
        <v>2005</v>
      </c>
      <c r="F2768" s="18" t="s">
        <v>7</v>
      </c>
      <c r="G2768" s="16">
        <v>0.81390000000000007</v>
      </c>
      <c r="H2768" s="36">
        <f>(Reference!B$12*List!$G2768)+Reference!B$13</f>
        <v>818.82116162184775</v>
      </c>
      <c r="I2768" s="36">
        <f>(Reference!C$12*List!$G2768)+Reference!C$13</f>
        <v>1221.8653547142953</v>
      </c>
      <c r="J2768" s="36">
        <f>(Reference!D$12*List!$G2768)+Reference!D$13</f>
        <v>1462.4089712814061</v>
      </c>
      <c r="K2768" s="36">
        <f>(Reference!E$12*List!$G2768)+Reference!E$13</f>
        <v>1808.7917791380453</v>
      </c>
      <c r="L2768" s="36">
        <f>(Reference!F$12*List!$G2768)+Reference!F$13</f>
        <v>1884.1621123290734</v>
      </c>
      <c r="M2768" s="36">
        <f>(Reference!G$12*List!$G2768)+Reference!G$13</f>
        <v>2133.7929321887191</v>
      </c>
      <c r="N2768" s="36">
        <f>(Reference!H$12*List!$G2768)+Reference!H$13</f>
        <v>2215.0432204513872</v>
      </c>
      <c r="O2768" s="36">
        <f>(Reference!I$12*List!$G2768)+Reference!I$13</f>
        <v>2302.1734637856962</v>
      </c>
      <c r="P2768" s="36">
        <f>(Reference!J$12*List!$G2768)+Reference!J$13</f>
        <v>2665.1270541169588</v>
      </c>
      <c r="Q2768" s="36">
        <f>(Reference!K$12*List!$G2768)+Reference!K$13</f>
        <v>2749.5845906005225</v>
      </c>
      <c r="R2768" s="36">
        <f>(Reference!L$12*List!$G2768)+Reference!L$13</f>
        <v>2966.6083868810711</v>
      </c>
      <c r="S2768" s="36">
        <f>(Reference!M$12*List!$G2768)+Reference!M$13</f>
        <v>3544.4476080122854</v>
      </c>
      <c r="T2768" s="36">
        <f>(Reference!N$12*List!$G2768)+Reference!N$13</f>
        <v>14297.81635130243</v>
      </c>
      <c r="U2768" s="12">
        <f>(Reference!O$12*List!$G2768)+Reference!O$13</f>
        <v>531.43033937486678</v>
      </c>
      <c r="V2768" s="12">
        <f>(Reference!P$12*List!$G2768)+Reference!P$13</f>
        <v>748.8336600282214</v>
      </c>
      <c r="W2768" s="12">
        <f>(Reference!Q$12*List!$G2768)+Reference!Q$13</f>
        <v>374.4168300141107</v>
      </c>
      <c r="X2768" s="54"/>
      <c r="Y2768" s="1" t="str">
        <f t="shared" si="87"/>
        <v>Kimble County, Texas</v>
      </c>
      <c r="Z2768" s="41" t="s">
        <v>1817</v>
      </c>
      <c r="AA2768" s="40" t="s">
        <v>2225</v>
      </c>
      <c r="AB2768" s="44" t="s">
        <v>2005</v>
      </c>
      <c r="AC2768" s="63"/>
      <c r="AD2768" s="57">
        <f t="shared" si="86"/>
        <v>0.81390000000000007</v>
      </c>
    </row>
    <row r="2769" spans="1:30" x14ac:dyDescent="0.3">
      <c r="A2769" s="47">
        <v>45741</v>
      </c>
      <c r="B2769" s="19">
        <v>99945</v>
      </c>
      <c r="C2769" s="49" t="s">
        <v>2563</v>
      </c>
      <c r="D2769" s="41" t="s">
        <v>828</v>
      </c>
      <c r="E2769" s="44" t="s">
        <v>2005</v>
      </c>
      <c r="F2769" s="18" t="s">
        <v>7</v>
      </c>
      <c r="G2769" s="16">
        <v>0.81390000000000007</v>
      </c>
      <c r="H2769" s="36">
        <f>(Reference!B$12*List!$G2769)+Reference!B$13</f>
        <v>818.82116162184775</v>
      </c>
      <c r="I2769" s="36">
        <f>(Reference!C$12*List!$G2769)+Reference!C$13</f>
        <v>1221.8653547142953</v>
      </c>
      <c r="J2769" s="36">
        <f>(Reference!D$12*List!$G2769)+Reference!D$13</f>
        <v>1462.4089712814061</v>
      </c>
      <c r="K2769" s="36">
        <f>(Reference!E$12*List!$G2769)+Reference!E$13</f>
        <v>1808.7917791380453</v>
      </c>
      <c r="L2769" s="36">
        <f>(Reference!F$12*List!$G2769)+Reference!F$13</f>
        <v>1884.1621123290734</v>
      </c>
      <c r="M2769" s="36">
        <f>(Reference!G$12*List!$G2769)+Reference!G$13</f>
        <v>2133.7929321887191</v>
      </c>
      <c r="N2769" s="36">
        <f>(Reference!H$12*List!$G2769)+Reference!H$13</f>
        <v>2215.0432204513872</v>
      </c>
      <c r="O2769" s="36">
        <f>(Reference!I$12*List!$G2769)+Reference!I$13</f>
        <v>2302.1734637856962</v>
      </c>
      <c r="P2769" s="36">
        <f>(Reference!J$12*List!$G2769)+Reference!J$13</f>
        <v>2665.1270541169588</v>
      </c>
      <c r="Q2769" s="36">
        <f>(Reference!K$12*List!$G2769)+Reference!K$13</f>
        <v>2749.5845906005225</v>
      </c>
      <c r="R2769" s="36">
        <f>(Reference!L$12*List!$G2769)+Reference!L$13</f>
        <v>2966.6083868810711</v>
      </c>
      <c r="S2769" s="36">
        <f>(Reference!M$12*List!$G2769)+Reference!M$13</f>
        <v>3544.4476080122854</v>
      </c>
      <c r="T2769" s="36">
        <f>(Reference!N$12*List!$G2769)+Reference!N$13</f>
        <v>14297.81635130243</v>
      </c>
      <c r="U2769" s="12">
        <f>(Reference!O$12*List!$G2769)+Reference!O$13</f>
        <v>531.43033937486678</v>
      </c>
      <c r="V2769" s="12">
        <f>(Reference!P$12*List!$G2769)+Reference!P$13</f>
        <v>748.8336600282214</v>
      </c>
      <c r="W2769" s="12">
        <f>(Reference!Q$12*List!$G2769)+Reference!Q$13</f>
        <v>374.4168300141107</v>
      </c>
      <c r="X2769" s="54"/>
      <c r="Y2769" s="1" t="str">
        <f t="shared" si="87"/>
        <v>King County, Texas</v>
      </c>
      <c r="Z2769" s="41" t="s">
        <v>828</v>
      </c>
      <c r="AA2769" s="40" t="s">
        <v>2225</v>
      </c>
      <c r="AB2769" s="44" t="s">
        <v>2005</v>
      </c>
      <c r="AC2769" s="63"/>
      <c r="AD2769" s="57">
        <f t="shared" si="86"/>
        <v>0.81390000000000007</v>
      </c>
    </row>
    <row r="2770" spans="1:30" x14ac:dyDescent="0.3">
      <c r="A2770" s="47">
        <v>45742</v>
      </c>
      <c r="B2770" s="19">
        <v>99945</v>
      </c>
      <c r="C2770" s="49" t="s">
        <v>2563</v>
      </c>
      <c r="D2770" s="41" t="s">
        <v>1818</v>
      </c>
      <c r="E2770" s="44" t="s">
        <v>2005</v>
      </c>
      <c r="F2770" s="18" t="s">
        <v>7</v>
      </c>
      <c r="G2770" s="16">
        <v>0.81390000000000007</v>
      </c>
      <c r="H2770" s="36">
        <f>(Reference!B$12*List!$G2770)+Reference!B$13</f>
        <v>818.82116162184775</v>
      </c>
      <c r="I2770" s="36">
        <f>(Reference!C$12*List!$G2770)+Reference!C$13</f>
        <v>1221.8653547142953</v>
      </c>
      <c r="J2770" s="36">
        <f>(Reference!D$12*List!$G2770)+Reference!D$13</f>
        <v>1462.4089712814061</v>
      </c>
      <c r="K2770" s="36">
        <f>(Reference!E$12*List!$G2770)+Reference!E$13</f>
        <v>1808.7917791380453</v>
      </c>
      <c r="L2770" s="36">
        <f>(Reference!F$12*List!$G2770)+Reference!F$13</f>
        <v>1884.1621123290734</v>
      </c>
      <c r="M2770" s="36">
        <f>(Reference!G$12*List!$G2770)+Reference!G$13</f>
        <v>2133.7929321887191</v>
      </c>
      <c r="N2770" s="36">
        <f>(Reference!H$12*List!$G2770)+Reference!H$13</f>
        <v>2215.0432204513872</v>
      </c>
      <c r="O2770" s="36">
        <f>(Reference!I$12*List!$G2770)+Reference!I$13</f>
        <v>2302.1734637856962</v>
      </c>
      <c r="P2770" s="36">
        <f>(Reference!J$12*List!$G2770)+Reference!J$13</f>
        <v>2665.1270541169588</v>
      </c>
      <c r="Q2770" s="36">
        <f>(Reference!K$12*List!$G2770)+Reference!K$13</f>
        <v>2749.5845906005225</v>
      </c>
      <c r="R2770" s="36">
        <f>(Reference!L$12*List!$G2770)+Reference!L$13</f>
        <v>2966.6083868810711</v>
      </c>
      <c r="S2770" s="36">
        <f>(Reference!M$12*List!$G2770)+Reference!M$13</f>
        <v>3544.4476080122854</v>
      </c>
      <c r="T2770" s="36">
        <f>(Reference!N$12*List!$G2770)+Reference!N$13</f>
        <v>14297.81635130243</v>
      </c>
      <c r="U2770" s="12">
        <f>(Reference!O$12*List!$G2770)+Reference!O$13</f>
        <v>531.43033937486678</v>
      </c>
      <c r="V2770" s="12">
        <f>(Reference!P$12*List!$G2770)+Reference!P$13</f>
        <v>748.8336600282214</v>
      </c>
      <c r="W2770" s="12">
        <f>(Reference!Q$12*List!$G2770)+Reference!Q$13</f>
        <v>374.4168300141107</v>
      </c>
      <c r="X2770" s="54"/>
      <c r="Y2770" s="1" t="str">
        <f t="shared" si="87"/>
        <v>Kinney County, Texas</v>
      </c>
      <c r="Z2770" s="41" t="s">
        <v>1818</v>
      </c>
      <c r="AA2770" s="40" t="s">
        <v>2225</v>
      </c>
      <c r="AB2770" s="44" t="s">
        <v>2005</v>
      </c>
      <c r="AC2770" s="63"/>
      <c r="AD2770" s="57">
        <f t="shared" si="86"/>
        <v>0.81390000000000007</v>
      </c>
    </row>
    <row r="2771" spans="1:30" x14ac:dyDescent="0.3">
      <c r="A2771" s="47">
        <v>45743</v>
      </c>
      <c r="B2771" s="19">
        <v>99945</v>
      </c>
      <c r="C2771" s="49" t="s">
        <v>2563</v>
      </c>
      <c r="D2771" s="41" t="s">
        <v>1819</v>
      </c>
      <c r="E2771" s="44" t="s">
        <v>2005</v>
      </c>
      <c r="F2771" s="18" t="s">
        <v>7</v>
      </c>
      <c r="G2771" s="16">
        <v>0.81390000000000007</v>
      </c>
      <c r="H2771" s="36">
        <f>(Reference!B$12*List!$G2771)+Reference!B$13</f>
        <v>818.82116162184775</v>
      </c>
      <c r="I2771" s="36">
        <f>(Reference!C$12*List!$G2771)+Reference!C$13</f>
        <v>1221.8653547142953</v>
      </c>
      <c r="J2771" s="36">
        <f>(Reference!D$12*List!$G2771)+Reference!D$13</f>
        <v>1462.4089712814061</v>
      </c>
      <c r="K2771" s="36">
        <f>(Reference!E$12*List!$G2771)+Reference!E$13</f>
        <v>1808.7917791380453</v>
      </c>
      <c r="L2771" s="36">
        <f>(Reference!F$12*List!$G2771)+Reference!F$13</f>
        <v>1884.1621123290734</v>
      </c>
      <c r="M2771" s="36">
        <f>(Reference!G$12*List!$G2771)+Reference!G$13</f>
        <v>2133.7929321887191</v>
      </c>
      <c r="N2771" s="36">
        <f>(Reference!H$12*List!$G2771)+Reference!H$13</f>
        <v>2215.0432204513872</v>
      </c>
      <c r="O2771" s="36">
        <f>(Reference!I$12*List!$G2771)+Reference!I$13</f>
        <v>2302.1734637856962</v>
      </c>
      <c r="P2771" s="36">
        <f>(Reference!J$12*List!$G2771)+Reference!J$13</f>
        <v>2665.1270541169588</v>
      </c>
      <c r="Q2771" s="36">
        <f>(Reference!K$12*List!$G2771)+Reference!K$13</f>
        <v>2749.5845906005225</v>
      </c>
      <c r="R2771" s="36">
        <f>(Reference!L$12*List!$G2771)+Reference!L$13</f>
        <v>2966.6083868810711</v>
      </c>
      <c r="S2771" s="36">
        <f>(Reference!M$12*List!$G2771)+Reference!M$13</f>
        <v>3544.4476080122854</v>
      </c>
      <c r="T2771" s="36">
        <f>(Reference!N$12*List!$G2771)+Reference!N$13</f>
        <v>14297.81635130243</v>
      </c>
      <c r="U2771" s="12">
        <f>(Reference!O$12*List!$G2771)+Reference!O$13</f>
        <v>531.43033937486678</v>
      </c>
      <c r="V2771" s="12">
        <f>(Reference!P$12*List!$G2771)+Reference!P$13</f>
        <v>748.8336600282214</v>
      </c>
      <c r="W2771" s="12">
        <f>(Reference!Q$12*List!$G2771)+Reference!Q$13</f>
        <v>374.4168300141107</v>
      </c>
      <c r="X2771" s="54"/>
      <c r="Y2771" s="1" t="str">
        <f t="shared" si="87"/>
        <v>Kleberg County, Texas</v>
      </c>
      <c r="Z2771" s="41" t="s">
        <v>1819</v>
      </c>
      <c r="AA2771" s="40" t="s">
        <v>2225</v>
      </c>
      <c r="AB2771" s="44" t="s">
        <v>2005</v>
      </c>
      <c r="AC2771" s="63"/>
      <c r="AD2771" s="57">
        <f t="shared" si="86"/>
        <v>0.81390000000000007</v>
      </c>
    </row>
    <row r="2772" spans="1:30" x14ac:dyDescent="0.3">
      <c r="A2772" s="47">
        <v>45744</v>
      </c>
      <c r="B2772" s="19">
        <v>99945</v>
      </c>
      <c r="C2772" s="49" t="s">
        <v>2563</v>
      </c>
      <c r="D2772" s="41" t="s">
        <v>691</v>
      </c>
      <c r="E2772" s="44" t="s">
        <v>2005</v>
      </c>
      <c r="F2772" s="18" t="s">
        <v>7</v>
      </c>
      <c r="G2772" s="16">
        <v>0.81390000000000007</v>
      </c>
      <c r="H2772" s="36">
        <f>(Reference!B$12*List!$G2772)+Reference!B$13</f>
        <v>818.82116162184775</v>
      </c>
      <c r="I2772" s="36">
        <f>(Reference!C$12*List!$G2772)+Reference!C$13</f>
        <v>1221.8653547142953</v>
      </c>
      <c r="J2772" s="36">
        <f>(Reference!D$12*List!$G2772)+Reference!D$13</f>
        <v>1462.4089712814061</v>
      </c>
      <c r="K2772" s="36">
        <f>(Reference!E$12*List!$G2772)+Reference!E$13</f>
        <v>1808.7917791380453</v>
      </c>
      <c r="L2772" s="36">
        <f>(Reference!F$12*List!$G2772)+Reference!F$13</f>
        <v>1884.1621123290734</v>
      </c>
      <c r="M2772" s="36">
        <f>(Reference!G$12*List!$G2772)+Reference!G$13</f>
        <v>2133.7929321887191</v>
      </c>
      <c r="N2772" s="36">
        <f>(Reference!H$12*List!$G2772)+Reference!H$13</f>
        <v>2215.0432204513872</v>
      </c>
      <c r="O2772" s="36">
        <f>(Reference!I$12*List!$G2772)+Reference!I$13</f>
        <v>2302.1734637856962</v>
      </c>
      <c r="P2772" s="36">
        <f>(Reference!J$12*List!$G2772)+Reference!J$13</f>
        <v>2665.1270541169588</v>
      </c>
      <c r="Q2772" s="36">
        <f>(Reference!K$12*List!$G2772)+Reference!K$13</f>
        <v>2749.5845906005225</v>
      </c>
      <c r="R2772" s="36">
        <f>(Reference!L$12*List!$G2772)+Reference!L$13</f>
        <v>2966.6083868810711</v>
      </c>
      <c r="S2772" s="36">
        <f>(Reference!M$12*List!$G2772)+Reference!M$13</f>
        <v>3544.4476080122854</v>
      </c>
      <c r="T2772" s="36">
        <f>(Reference!N$12*List!$G2772)+Reference!N$13</f>
        <v>14297.81635130243</v>
      </c>
      <c r="U2772" s="12">
        <f>(Reference!O$12*List!$G2772)+Reference!O$13</f>
        <v>531.43033937486678</v>
      </c>
      <c r="V2772" s="12">
        <f>(Reference!P$12*List!$G2772)+Reference!P$13</f>
        <v>748.8336600282214</v>
      </c>
      <c r="W2772" s="12">
        <f>(Reference!Q$12*List!$G2772)+Reference!Q$13</f>
        <v>374.4168300141107</v>
      </c>
      <c r="X2772" s="54"/>
      <c r="Y2772" s="1" t="str">
        <f t="shared" si="87"/>
        <v>Knox County, Texas</v>
      </c>
      <c r="Z2772" s="41" t="s">
        <v>691</v>
      </c>
      <c r="AA2772" s="40" t="s">
        <v>2225</v>
      </c>
      <c r="AB2772" s="44" t="s">
        <v>2005</v>
      </c>
      <c r="AC2772" s="63"/>
      <c r="AD2772" s="57">
        <f t="shared" si="86"/>
        <v>0.81390000000000007</v>
      </c>
    </row>
    <row r="2773" spans="1:30" x14ac:dyDescent="0.3">
      <c r="A2773" s="47">
        <v>45753</v>
      </c>
      <c r="B2773" s="19">
        <v>99945</v>
      </c>
      <c r="C2773" s="49" t="s">
        <v>2563</v>
      </c>
      <c r="D2773" s="41" t="s">
        <v>1164</v>
      </c>
      <c r="E2773" s="44" t="s">
        <v>2005</v>
      </c>
      <c r="F2773" s="18" t="s">
        <v>7</v>
      </c>
      <c r="G2773" s="16">
        <v>0.81390000000000007</v>
      </c>
      <c r="H2773" s="36">
        <f>(Reference!B$12*List!$G2773)+Reference!B$13</f>
        <v>818.82116162184775</v>
      </c>
      <c r="I2773" s="36">
        <f>(Reference!C$12*List!$G2773)+Reference!C$13</f>
        <v>1221.8653547142953</v>
      </c>
      <c r="J2773" s="36">
        <f>(Reference!D$12*List!$G2773)+Reference!D$13</f>
        <v>1462.4089712814061</v>
      </c>
      <c r="K2773" s="36">
        <f>(Reference!E$12*List!$G2773)+Reference!E$13</f>
        <v>1808.7917791380453</v>
      </c>
      <c r="L2773" s="36">
        <f>(Reference!F$12*List!$G2773)+Reference!F$13</f>
        <v>1884.1621123290734</v>
      </c>
      <c r="M2773" s="36">
        <f>(Reference!G$12*List!$G2773)+Reference!G$13</f>
        <v>2133.7929321887191</v>
      </c>
      <c r="N2773" s="36">
        <f>(Reference!H$12*List!$G2773)+Reference!H$13</f>
        <v>2215.0432204513872</v>
      </c>
      <c r="O2773" s="36">
        <f>(Reference!I$12*List!$G2773)+Reference!I$13</f>
        <v>2302.1734637856962</v>
      </c>
      <c r="P2773" s="36">
        <f>(Reference!J$12*List!$G2773)+Reference!J$13</f>
        <v>2665.1270541169588</v>
      </c>
      <c r="Q2773" s="36">
        <f>(Reference!K$12*List!$G2773)+Reference!K$13</f>
        <v>2749.5845906005225</v>
      </c>
      <c r="R2773" s="36">
        <f>(Reference!L$12*List!$G2773)+Reference!L$13</f>
        <v>2966.6083868810711</v>
      </c>
      <c r="S2773" s="36">
        <f>(Reference!M$12*List!$G2773)+Reference!M$13</f>
        <v>3544.4476080122854</v>
      </c>
      <c r="T2773" s="36">
        <f>(Reference!N$12*List!$G2773)+Reference!N$13</f>
        <v>14297.81635130243</v>
      </c>
      <c r="U2773" s="12">
        <f>(Reference!O$12*List!$G2773)+Reference!O$13</f>
        <v>531.43033937486678</v>
      </c>
      <c r="V2773" s="12">
        <f>(Reference!P$12*List!$G2773)+Reference!P$13</f>
        <v>748.8336600282214</v>
      </c>
      <c r="W2773" s="12">
        <f>(Reference!Q$12*List!$G2773)+Reference!Q$13</f>
        <v>374.4168300141107</v>
      </c>
      <c r="X2773" s="54"/>
      <c r="Y2773" s="1" t="str">
        <f t="shared" si="87"/>
        <v>La Salle County, Texas</v>
      </c>
      <c r="Z2773" s="41" t="s">
        <v>1164</v>
      </c>
      <c r="AA2773" s="40" t="s">
        <v>2225</v>
      </c>
      <c r="AB2773" s="44" t="s">
        <v>2005</v>
      </c>
      <c r="AC2773" s="63"/>
      <c r="AD2773" s="57">
        <f t="shared" si="86"/>
        <v>0.81390000000000007</v>
      </c>
    </row>
    <row r="2774" spans="1:30" x14ac:dyDescent="0.3">
      <c r="A2774" s="47">
        <v>45750</v>
      </c>
      <c r="B2774" s="19">
        <v>99945</v>
      </c>
      <c r="C2774" s="49" t="s">
        <v>2563</v>
      </c>
      <c r="D2774" s="41" t="s">
        <v>200</v>
      </c>
      <c r="E2774" s="44" t="s">
        <v>2005</v>
      </c>
      <c r="F2774" s="18" t="s">
        <v>7</v>
      </c>
      <c r="G2774" s="16">
        <v>0.81390000000000007</v>
      </c>
      <c r="H2774" s="36">
        <f>(Reference!B$12*List!$G2774)+Reference!B$13</f>
        <v>818.82116162184775</v>
      </c>
      <c r="I2774" s="36">
        <f>(Reference!C$12*List!$G2774)+Reference!C$13</f>
        <v>1221.8653547142953</v>
      </c>
      <c r="J2774" s="36">
        <f>(Reference!D$12*List!$G2774)+Reference!D$13</f>
        <v>1462.4089712814061</v>
      </c>
      <c r="K2774" s="36">
        <f>(Reference!E$12*List!$G2774)+Reference!E$13</f>
        <v>1808.7917791380453</v>
      </c>
      <c r="L2774" s="36">
        <f>(Reference!F$12*List!$G2774)+Reference!F$13</f>
        <v>1884.1621123290734</v>
      </c>
      <c r="M2774" s="36">
        <f>(Reference!G$12*List!$G2774)+Reference!G$13</f>
        <v>2133.7929321887191</v>
      </c>
      <c r="N2774" s="36">
        <f>(Reference!H$12*List!$G2774)+Reference!H$13</f>
        <v>2215.0432204513872</v>
      </c>
      <c r="O2774" s="36">
        <f>(Reference!I$12*List!$G2774)+Reference!I$13</f>
        <v>2302.1734637856962</v>
      </c>
      <c r="P2774" s="36">
        <f>(Reference!J$12*List!$G2774)+Reference!J$13</f>
        <v>2665.1270541169588</v>
      </c>
      <c r="Q2774" s="36">
        <f>(Reference!K$12*List!$G2774)+Reference!K$13</f>
        <v>2749.5845906005225</v>
      </c>
      <c r="R2774" s="36">
        <f>(Reference!L$12*List!$G2774)+Reference!L$13</f>
        <v>2966.6083868810711</v>
      </c>
      <c r="S2774" s="36">
        <f>(Reference!M$12*List!$G2774)+Reference!M$13</f>
        <v>3544.4476080122854</v>
      </c>
      <c r="T2774" s="36">
        <f>(Reference!N$12*List!$G2774)+Reference!N$13</f>
        <v>14297.81635130243</v>
      </c>
      <c r="U2774" s="12">
        <f>(Reference!O$12*List!$G2774)+Reference!O$13</f>
        <v>531.43033937486678</v>
      </c>
      <c r="V2774" s="12">
        <f>(Reference!P$12*List!$G2774)+Reference!P$13</f>
        <v>748.8336600282214</v>
      </c>
      <c r="W2774" s="12">
        <f>(Reference!Q$12*List!$G2774)+Reference!Q$13</f>
        <v>374.4168300141107</v>
      </c>
      <c r="X2774" s="54"/>
      <c r="Y2774" s="1" t="str">
        <f t="shared" si="87"/>
        <v>Lamar County, Texas</v>
      </c>
      <c r="Z2774" s="41" t="s">
        <v>200</v>
      </c>
      <c r="AA2774" s="40" t="s">
        <v>2225</v>
      </c>
      <c r="AB2774" s="44" t="s">
        <v>2005</v>
      </c>
      <c r="AC2774" s="63"/>
      <c r="AD2774" s="57">
        <f t="shared" si="86"/>
        <v>0.81390000000000007</v>
      </c>
    </row>
    <row r="2775" spans="1:30" x14ac:dyDescent="0.3">
      <c r="A2775" s="47">
        <v>45751</v>
      </c>
      <c r="B2775" s="19">
        <v>99945</v>
      </c>
      <c r="C2775" s="49" t="s">
        <v>2563</v>
      </c>
      <c r="D2775" s="41" t="s">
        <v>1820</v>
      </c>
      <c r="E2775" s="44" t="s">
        <v>2005</v>
      </c>
      <c r="F2775" s="18" t="s">
        <v>7</v>
      </c>
      <c r="G2775" s="16">
        <v>0.81390000000000007</v>
      </c>
      <c r="H2775" s="36">
        <f>(Reference!B$12*List!$G2775)+Reference!B$13</f>
        <v>818.82116162184775</v>
      </c>
      <c r="I2775" s="36">
        <f>(Reference!C$12*List!$G2775)+Reference!C$13</f>
        <v>1221.8653547142953</v>
      </c>
      <c r="J2775" s="36">
        <f>(Reference!D$12*List!$G2775)+Reference!D$13</f>
        <v>1462.4089712814061</v>
      </c>
      <c r="K2775" s="36">
        <f>(Reference!E$12*List!$G2775)+Reference!E$13</f>
        <v>1808.7917791380453</v>
      </c>
      <c r="L2775" s="36">
        <f>(Reference!F$12*List!$G2775)+Reference!F$13</f>
        <v>1884.1621123290734</v>
      </c>
      <c r="M2775" s="36">
        <f>(Reference!G$12*List!$G2775)+Reference!G$13</f>
        <v>2133.7929321887191</v>
      </c>
      <c r="N2775" s="36">
        <f>(Reference!H$12*List!$G2775)+Reference!H$13</f>
        <v>2215.0432204513872</v>
      </c>
      <c r="O2775" s="36">
        <f>(Reference!I$12*List!$G2775)+Reference!I$13</f>
        <v>2302.1734637856962</v>
      </c>
      <c r="P2775" s="36">
        <f>(Reference!J$12*List!$G2775)+Reference!J$13</f>
        <v>2665.1270541169588</v>
      </c>
      <c r="Q2775" s="36">
        <f>(Reference!K$12*List!$G2775)+Reference!K$13</f>
        <v>2749.5845906005225</v>
      </c>
      <c r="R2775" s="36">
        <f>(Reference!L$12*List!$G2775)+Reference!L$13</f>
        <v>2966.6083868810711</v>
      </c>
      <c r="S2775" s="36">
        <f>(Reference!M$12*List!$G2775)+Reference!M$13</f>
        <v>3544.4476080122854</v>
      </c>
      <c r="T2775" s="36">
        <f>(Reference!N$12*List!$G2775)+Reference!N$13</f>
        <v>14297.81635130243</v>
      </c>
      <c r="U2775" s="12">
        <f>(Reference!O$12*List!$G2775)+Reference!O$13</f>
        <v>531.43033937486678</v>
      </c>
      <c r="V2775" s="12">
        <f>(Reference!P$12*List!$G2775)+Reference!P$13</f>
        <v>748.8336600282214</v>
      </c>
      <c r="W2775" s="12">
        <f>(Reference!Q$12*List!$G2775)+Reference!Q$13</f>
        <v>374.4168300141107</v>
      </c>
      <c r="X2775" s="54"/>
      <c r="Y2775" s="1" t="str">
        <f t="shared" si="87"/>
        <v>Lamb County, Texas</v>
      </c>
      <c r="Z2775" s="41" t="s">
        <v>1820</v>
      </c>
      <c r="AA2775" s="40" t="s">
        <v>2225</v>
      </c>
      <c r="AB2775" s="44" t="s">
        <v>2005</v>
      </c>
      <c r="AC2775" s="63"/>
      <c r="AD2775" s="57">
        <f t="shared" si="86"/>
        <v>0.81390000000000007</v>
      </c>
    </row>
    <row r="2776" spans="1:30" x14ac:dyDescent="0.3">
      <c r="A2776" s="47">
        <v>45752</v>
      </c>
      <c r="B2776" s="28">
        <v>28660</v>
      </c>
      <c r="C2776" s="49" t="s">
        <v>2570</v>
      </c>
      <c r="D2776" s="40" t="s">
        <v>735</v>
      </c>
      <c r="E2776" s="43" t="s">
        <v>2005</v>
      </c>
      <c r="F2776" s="18" t="s">
        <v>6</v>
      </c>
      <c r="G2776" s="10">
        <v>0.94920000000000004</v>
      </c>
      <c r="H2776" s="36">
        <f>(Reference!B$12*List!$G2776)+Reference!B$13</f>
        <v>920.72026645969038</v>
      </c>
      <c r="I2776" s="36">
        <f>(Reference!C$12*List!$G2776)+Reference!C$13</f>
        <v>1373.9217398120468</v>
      </c>
      <c r="J2776" s="36">
        <f>(Reference!D$12*List!$G2776)+Reference!D$13</f>
        <v>1644.4000727146465</v>
      </c>
      <c r="K2776" s="36">
        <f>(Reference!E$12*List!$G2776)+Reference!E$13</f>
        <v>2033.8888720943905</v>
      </c>
      <c r="L2776" s="36">
        <f>(Reference!F$12*List!$G2776)+Reference!F$13</f>
        <v>2118.6387497372052</v>
      </c>
      <c r="M2776" s="36">
        <f>(Reference!G$12*List!$G2776)+Reference!G$13</f>
        <v>2399.3351529939032</v>
      </c>
      <c r="N2776" s="36">
        <f>(Reference!H$12*List!$G2776)+Reference!H$13</f>
        <v>2490.6967232187808</v>
      </c>
      <c r="O2776" s="36">
        <f>(Reference!I$12*List!$G2776)+Reference!I$13</f>
        <v>2588.6699860257222</v>
      </c>
      <c r="P2776" s="36">
        <f>(Reference!J$12*List!$G2776)+Reference!J$13</f>
        <v>2996.7917372276456</v>
      </c>
      <c r="Q2776" s="36">
        <f>(Reference!K$12*List!$G2776)+Reference!K$13</f>
        <v>3091.7596852245588</v>
      </c>
      <c r="R2776" s="36">
        <f>(Reference!L$12*List!$G2776)+Reference!L$13</f>
        <v>3335.7912477989048</v>
      </c>
      <c r="S2776" s="36">
        <f>(Reference!M$12*List!$G2776)+Reference!M$13</f>
        <v>3985.5403097271501</v>
      </c>
      <c r="T2776" s="36">
        <f>(Reference!N$12*List!$G2776)+Reference!N$13</f>
        <v>16077.123916397377</v>
      </c>
      <c r="U2776" s="12">
        <f>(Reference!O$12*List!$G2776)+Reference!O$13</f>
        <v>597.5647755669039</v>
      </c>
      <c r="V2776" s="12">
        <f>(Reference!P$12*List!$G2776)+Reference!P$13</f>
        <v>842.02309284427383</v>
      </c>
      <c r="W2776" s="12">
        <f>(Reference!Q$12*List!$G2776)+Reference!Q$13</f>
        <v>421.01154642213692</v>
      </c>
      <c r="X2776" s="54"/>
      <c r="Y2776" s="1" t="str">
        <f t="shared" si="87"/>
        <v>Lampasas County, Texas</v>
      </c>
      <c r="Z2776" s="40" t="s">
        <v>735</v>
      </c>
      <c r="AA2776" s="40" t="s">
        <v>2225</v>
      </c>
      <c r="AB2776" s="43" t="s">
        <v>2005</v>
      </c>
      <c r="AC2776" s="62"/>
      <c r="AD2776" s="57">
        <f t="shared" si="86"/>
        <v>0.94920000000000004</v>
      </c>
    </row>
    <row r="2777" spans="1:30" x14ac:dyDescent="0.3">
      <c r="A2777" s="47">
        <v>45754</v>
      </c>
      <c r="B2777" s="19">
        <v>99945</v>
      </c>
      <c r="C2777" s="49" t="s">
        <v>2563</v>
      </c>
      <c r="D2777" s="41" t="s">
        <v>1821</v>
      </c>
      <c r="E2777" s="44" t="s">
        <v>2005</v>
      </c>
      <c r="F2777" s="18" t="s">
        <v>7</v>
      </c>
      <c r="G2777" s="16">
        <v>0.81390000000000007</v>
      </c>
      <c r="H2777" s="36">
        <f>(Reference!B$12*List!$G2777)+Reference!B$13</f>
        <v>818.82116162184775</v>
      </c>
      <c r="I2777" s="36">
        <f>(Reference!C$12*List!$G2777)+Reference!C$13</f>
        <v>1221.8653547142953</v>
      </c>
      <c r="J2777" s="36">
        <f>(Reference!D$12*List!$G2777)+Reference!D$13</f>
        <v>1462.4089712814061</v>
      </c>
      <c r="K2777" s="36">
        <f>(Reference!E$12*List!$G2777)+Reference!E$13</f>
        <v>1808.7917791380453</v>
      </c>
      <c r="L2777" s="36">
        <f>(Reference!F$12*List!$G2777)+Reference!F$13</f>
        <v>1884.1621123290734</v>
      </c>
      <c r="M2777" s="36">
        <f>(Reference!G$12*List!$G2777)+Reference!G$13</f>
        <v>2133.7929321887191</v>
      </c>
      <c r="N2777" s="36">
        <f>(Reference!H$12*List!$G2777)+Reference!H$13</f>
        <v>2215.0432204513872</v>
      </c>
      <c r="O2777" s="36">
        <f>(Reference!I$12*List!$G2777)+Reference!I$13</f>
        <v>2302.1734637856962</v>
      </c>
      <c r="P2777" s="36">
        <f>(Reference!J$12*List!$G2777)+Reference!J$13</f>
        <v>2665.1270541169588</v>
      </c>
      <c r="Q2777" s="36">
        <f>(Reference!K$12*List!$G2777)+Reference!K$13</f>
        <v>2749.5845906005225</v>
      </c>
      <c r="R2777" s="36">
        <f>(Reference!L$12*List!$G2777)+Reference!L$13</f>
        <v>2966.6083868810711</v>
      </c>
      <c r="S2777" s="36">
        <f>(Reference!M$12*List!$G2777)+Reference!M$13</f>
        <v>3544.4476080122854</v>
      </c>
      <c r="T2777" s="36">
        <f>(Reference!N$12*List!$G2777)+Reference!N$13</f>
        <v>14297.81635130243</v>
      </c>
      <c r="U2777" s="12">
        <f>(Reference!O$12*List!$G2777)+Reference!O$13</f>
        <v>531.43033937486678</v>
      </c>
      <c r="V2777" s="12">
        <f>(Reference!P$12*List!$G2777)+Reference!P$13</f>
        <v>748.8336600282214</v>
      </c>
      <c r="W2777" s="12">
        <f>(Reference!Q$12*List!$G2777)+Reference!Q$13</f>
        <v>374.4168300141107</v>
      </c>
      <c r="X2777" s="54"/>
      <c r="Y2777" s="1" t="str">
        <f t="shared" si="87"/>
        <v>Lavaca County, Texas</v>
      </c>
      <c r="Z2777" s="41" t="s">
        <v>1821</v>
      </c>
      <c r="AA2777" s="40" t="s">
        <v>2225</v>
      </c>
      <c r="AB2777" s="44" t="s">
        <v>2005</v>
      </c>
      <c r="AC2777" s="63"/>
      <c r="AD2777" s="57">
        <f t="shared" si="86"/>
        <v>0.81390000000000007</v>
      </c>
    </row>
    <row r="2778" spans="1:30" x14ac:dyDescent="0.3">
      <c r="A2778" s="47">
        <v>45755</v>
      </c>
      <c r="B2778" s="19">
        <v>99945</v>
      </c>
      <c r="C2778" s="49" t="s">
        <v>2563</v>
      </c>
      <c r="D2778" s="41" t="s">
        <v>28</v>
      </c>
      <c r="E2778" s="44" t="s">
        <v>2005</v>
      </c>
      <c r="F2778" s="18" t="s">
        <v>7</v>
      </c>
      <c r="G2778" s="16">
        <v>0.81390000000000007</v>
      </c>
      <c r="H2778" s="36">
        <f>(Reference!B$12*List!$G2778)+Reference!B$13</f>
        <v>818.82116162184775</v>
      </c>
      <c r="I2778" s="36">
        <f>(Reference!C$12*List!$G2778)+Reference!C$13</f>
        <v>1221.8653547142953</v>
      </c>
      <c r="J2778" s="36">
        <f>(Reference!D$12*List!$G2778)+Reference!D$13</f>
        <v>1462.4089712814061</v>
      </c>
      <c r="K2778" s="36">
        <f>(Reference!E$12*List!$G2778)+Reference!E$13</f>
        <v>1808.7917791380453</v>
      </c>
      <c r="L2778" s="36">
        <f>(Reference!F$12*List!$G2778)+Reference!F$13</f>
        <v>1884.1621123290734</v>
      </c>
      <c r="M2778" s="36">
        <f>(Reference!G$12*List!$G2778)+Reference!G$13</f>
        <v>2133.7929321887191</v>
      </c>
      <c r="N2778" s="36">
        <f>(Reference!H$12*List!$G2778)+Reference!H$13</f>
        <v>2215.0432204513872</v>
      </c>
      <c r="O2778" s="36">
        <f>(Reference!I$12*List!$G2778)+Reference!I$13</f>
        <v>2302.1734637856962</v>
      </c>
      <c r="P2778" s="36">
        <f>(Reference!J$12*List!$G2778)+Reference!J$13</f>
        <v>2665.1270541169588</v>
      </c>
      <c r="Q2778" s="36">
        <f>(Reference!K$12*List!$G2778)+Reference!K$13</f>
        <v>2749.5845906005225</v>
      </c>
      <c r="R2778" s="36">
        <f>(Reference!L$12*List!$G2778)+Reference!L$13</f>
        <v>2966.6083868810711</v>
      </c>
      <c r="S2778" s="36">
        <f>(Reference!M$12*List!$G2778)+Reference!M$13</f>
        <v>3544.4476080122854</v>
      </c>
      <c r="T2778" s="36">
        <f>(Reference!N$12*List!$G2778)+Reference!N$13</f>
        <v>14297.81635130243</v>
      </c>
      <c r="U2778" s="12">
        <f>(Reference!O$12*List!$G2778)+Reference!O$13</f>
        <v>531.43033937486678</v>
      </c>
      <c r="V2778" s="12">
        <f>(Reference!P$12*List!$G2778)+Reference!P$13</f>
        <v>748.8336600282214</v>
      </c>
      <c r="W2778" s="12">
        <f>(Reference!Q$12*List!$G2778)+Reference!Q$13</f>
        <v>374.4168300141107</v>
      </c>
      <c r="X2778" s="54"/>
      <c r="Y2778" s="1" t="str">
        <f t="shared" si="87"/>
        <v>Lee County, Texas</v>
      </c>
      <c r="Z2778" s="41" t="s">
        <v>28</v>
      </c>
      <c r="AA2778" s="40" t="s">
        <v>2225</v>
      </c>
      <c r="AB2778" s="44" t="s">
        <v>2005</v>
      </c>
      <c r="AC2778" s="63"/>
      <c r="AD2778" s="57">
        <f t="shared" si="86"/>
        <v>0.81390000000000007</v>
      </c>
    </row>
    <row r="2779" spans="1:30" x14ac:dyDescent="0.3">
      <c r="A2779" s="47">
        <v>45756</v>
      </c>
      <c r="B2779" s="19">
        <v>99945</v>
      </c>
      <c r="C2779" s="49" t="s">
        <v>2563</v>
      </c>
      <c r="D2779" s="41" t="s">
        <v>147</v>
      </c>
      <c r="E2779" s="44" t="s">
        <v>2005</v>
      </c>
      <c r="F2779" s="18" t="s">
        <v>7</v>
      </c>
      <c r="G2779" s="16">
        <v>0.81390000000000007</v>
      </c>
      <c r="H2779" s="36">
        <f>(Reference!B$12*List!$G2779)+Reference!B$13</f>
        <v>818.82116162184775</v>
      </c>
      <c r="I2779" s="36">
        <f>(Reference!C$12*List!$G2779)+Reference!C$13</f>
        <v>1221.8653547142953</v>
      </c>
      <c r="J2779" s="36">
        <f>(Reference!D$12*List!$G2779)+Reference!D$13</f>
        <v>1462.4089712814061</v>
      </c>
      <c r="K2779" s="36">
        <f>(Reference!E$12*List!$G2779)+Reference!E$13</f>
        <v>1808.7917791380453</v>
      </c>
      <c r="L2779" s="36">
        <f>(Reference!F$12*List!$G2779)+Reference!F$13</f>
        <v>1884.1621123290734</v>
      </c>
      <c r="M2779" s="36">
        <f>(Reference!G$12*List!$G2779)+Reference!G$13</f>
        <v>2133.7929321887191</v>
      </c>
      <c r="N2779" s="36">
        <f>(Reference!H$12*List!$G2779)+Reference!H$13</f>
        <v>2215.0432204513872</v>
      </c>
      <c r="O2779" s="36">
        <f>(Reference!I$12*List!$G2779)+Reference!I$13</f>
        <v>2302.1734637856962</v>
      </c>
      <c r="P2779" s="36">
        <f>(Reference!J$12*List!$G2779)+Reference!J$13</f>
        <v>2665.1270541169588</v>
      </c>
      <c r="Q2779" s="36">
        <f>(Reference!K$12*List!$G2779)+Reference!K$13</f>
        <v>2749.5845906005225</v>
      </c>
      <c r="R2779" s="36">
        <f>(Reference!L$12*List!$G2779)+Reference!L$13</f>
        <v>2966.6083868810711</v>
      </c>
      <c r="S2779" s="36">
        <f>(Reference!M$12*List!$G2779)+Reference!M$13</f>
        <v>3544.4476080122854</v>
      </c>
      <c r="T2779" s="36">
        <f>(Reference!N$12*List!$G2779)+Reference!N$13</f>
        <v>14297.81635130243</v>
      </c>
      <c r="U2779" s="12">
        <f>(Reference!O$12*List!$G2779)+Reference!O$13</f>
        <v>531.43033937486678</v>
      </c>
      <c r="V2779" s="12">
        <f>(Reference!P$12*List!$G2779)+Reference!P$13</f>
        <v>748.8336600282214</v>
      </c>
      <c r="W2779" s="12">
        <f>(Reference!Q$12*List!$G2779)+Reference!Q$13</f>
        <v>374.4168300141107</v>
      </c>
      <c r="X2779" s="54"/>
      <c r="Y2779" s="1" t="str">
        <f t="shared" si="87"/>
        <v>Leon County, Texas</v>
      </c>
      <c r="Z2779" s="41" t="s">
        <v>147</v>
      </c>
      <c r="AA2779" s="40" t="s">
        <v>2225</v>
      </c>
      <c r="AB2779" s="44" t="s">
        <v>2005</v>
      </c>
      <c r="AC2779" s="63"/>
      <c r="AD2779" s="57">
        <f t="shared" si="86"/>
        <v>0.81390000000000007</v>
      </c>
    </row>
    <row r="2780" spans="1:30" x14ac:dyDescent="0.3">
      <c r="A2780" s="47">
        <v>45757</v>
      </c>
      <c r="B2780" s="28">
        <v>26420</v>
      </c>
      <c r="C2780" s="49" t="s">
        <v>2568</v>
      </c>
      <c r="D2780" s="40" t="s">
        <v>202</v>
      </c>
      <c r="E2780" s="43" t="s">
        <v>2005</v>
      </c>
      <c r="F2780" s="18" t="s">
        <v>6</v>
      </c>
      <c r="G2780" s="10">
        <v>0.98119999999999996</v>
      </c>
      <c r="H2780" s="36">
        <f>(Reference!B$12*List!$G2780)+Reference!B$13</f>
        <v>944.8205721123951</v>
      </c>
      <c r="I2780" s="36">
        <f>(Reference!C$12*List!$G2780)+Reference!C$13</f>
        <v>1409.8848168492091</v>
      </c>
      <c r="J2780" s="36">
        <f>(Reference!D$12*List!$G2780)+Reference!D$13</f>
        <v>1687.4430530979703</v>
      </c>
      <c r="K2780" s="36">
        <f>(Reference!E$12*List!$G2780)+Reference!E$13</f>
        <v>2087.126913296187</v>
      </c>
      <c r="L2780" s="36">
        <f>(Reference!F$12*List!$G2780)+Reference!F$13</f>
        <v>2174.0951606541321</v>
      </c>
      <c r="M2780" s="36">
        <f>(Reference!G$12*List!$G2780)+Reference!G$13</f>
        <v>2462.138930272291</v>
      </c>
      <c r="N2780" s="36">
        <f>(Reference!H$12*List!$G2780)+Reference!H$13</f>
        <v>2555.8919345163167</v>
      </c>
      <c r="O2780" s="36">
        <f>(Reference!I$12*List!$G2780)+Reference!I$13</f>
        <v>2656.4296956464232</v>
      </c>
      <c r="P2780" s="36">
        <f>(Reference!J$12*List!$G2780)+Reference!J$13</f>
        <v>3075.2342343417772</v>
      </c>
      <c r="Q2780" s="36">
        <f>(Reference!K$12*List!$G2780)+Reference!K$13</f>
        <v>3172.6880150691204</v>
      </c>
      <c r="R2780" s="36">
        <f>(Reference!L$12*List!$G2780)+Reference!L$13</f>
        <v>3423.107223773558</v>
      </c>
      <c r="S2780" s="36">
        <f>(Reference!M$12*List!$G2780)+Reference!M$13</f>
        <v>4089.8637868511382</v>
      </c>
      <c r="T2780" s="36">
        <f>(Reference!N$12*List!$G2780)+Reference!N$13</f>
        <v>16497.95053933188</v>
      </c>
      <c r="U2780" s="12">
        <f>(Reference!O$12*List!$G2780)+Reference!O$13</f>
        <v>613.20632736398579</v>
      </c>
      <c r="V2780" s="12">
        <f>(Reference!P$12*List!$G2780)+Reference!P$13</f>
        <v>864.06346128561654</v>
      </c>
      <c r="W2780" s="12">
        <f>(Reference!Q$12*List!$G2780)+Reference!Q$13</f>
        <v>432.03173064280827</v>
      </c>
      <c r="X2780" s="54"/>
      <c r="Y2780" s="1" t="str">
        <f t="shared" si="87"/>
        <v>Liberty County, Texas</v>
      </c>
      <c r="Z2780" s="40" t="s">
        <v>202</v>
      </c>
      <c r="AA2780" s="40" t="s">
        <v>2225</v>
      </c>
      <c r="AB2780" s="43" t="s">
        <v>2005</v>
      </c>
      <c r="AC2780" s="62"/>
      <c r="AD2780" s="57">
        <f t="shared" si="86"/>
        <v>0.98119999999999996</v>
      </c>
    </row>
    <row r="2781" spans="1:30" x14ac:dyDescent="0.3">
      <c r="A2781" s="47">
        <v>45758</v>
      </c>
      <c r="B2781" s="19">
        <v>99945</v>
      </c>
      <c r="C2781" s="49" t="s">
        <v>2563</v>
      </c>
      <c r="D2781" s="41" t="s">
        <v>29</v>
      </c>
      <c r="E2781" s="44" t="s">
        <v>2005</v>
      </c>
      <c r="F2781" s="18" t="s">
        <v>7</v>
      </c>
      <c r="G2781" s="16">
        <v>0.81390000000000007</v>
      </c>
      <c r="H2781" s="36">
        <f>(Reference!B$12*List!$G2781)+Reference!B$13</f>
        <v>818.82116162184775</v>
      </c>
      <c r="I2781" s="36">
        <f>(Reference!C$12*List!$G2781)+Reference!C$13</f>
        <v>1221.8653547142953</v>
      </c>
      <c r="J2781" s="36">
        <f>(Reference!D$12*List!$G2781)+Reference!D$13</f>
        <v>1462.4089712814061</v>
      </c>
      <c r="K2781" s="36">
        <f>(Reference!E$12*List!$G2781)+Reference!E$13</f>
        <v>1808.7917791380453</v>
      </c>
      <c r="L2781" s="36">
        <f>(Reference!F$12*List!$G2781)+Reference!F$13</f>
        <v>1884.1621123290734</v>
      </c>
      <c r="M2781" s="36">
        <f>(Reference!G$12*List!$G2781)+Reference!G$13</f>
        <v>2133.7929321887191</v>
      </c>
      <c r="N2781" s="36">
        <f>(Reference!H$12*List!$G2781)+Reference!H$13</f>
        <v>2215.0432204513872</v>
      </c>
      <c r="O2781" s="36">
        <f>(Reference!I$12*List!$G2781)+Reference!I$13</f>
        <v>2302.1734637856962</v>
      </c>
      <c r="P2781" s="36">
        <f>(Reference!J$12*List!$G2781)+Reference!J$13</f>
        <v>2665.1270541169588</v>
      </c>
      <c r="Q2781" s="36">
        <f>(Reference!K$12*List!$G2781)+Reference!K$13</f>
        <v>2749.5845906005225</v>
      </c>
      <c r="R2781" s="36">
        <f>(Reference!L$12*List!$G2781)+Reference!L$13</f>
        <v>2966.6083868810711</v>
      </c>
      <c r="S2781" s="36">
        <f>(Reference!M$12*List!$G2781)+Reference!M$13</f>
        <v>3544.4476080122854</v>
      </c>
      <c r="T2781" s="36">
        <f>(Reference!N$12*List!$G2781)+Reference!N$13</f>
        <v>14297.81635130243</v>
      </c>
      <c r="U2781" s="12">
        <f>(Reference!O$12*List!$G2781)+Reference!O$13</f>
        <v>531.43033937486678</v>
      </c>
      <c r="V2781" s="12">
        <f>(Reference!P$12*List!$G2781)+Reference!P$13</f>
        <v>748.8336600282214</v>
      </c>
      <c r="W2781" s="12">
        <f>(Reference!Q$12*List!$G2781)+Reference!Q$13</f>
        <v>374.4168300141107</v>
      </c>
      <c r="X2781" s="54"/>
      <c r="Y2781" s="1" t="str">
        <f t="shared" si="87"/>
        <v>Limestone County, Texas</v>
      </c>
      <c r="Z2781" s="41" t="s">
        <v>29</v>
      </c>
      <c r="AA2781" s="40" t="s">
        <v>2225</v>
      </c>
      <c r="AB2781" s="44" t="s">
        <v>2005</v>
      </c>
      <c r="AC2781" s="63"/>
      <c r="AD2781" s="57">
        <f t="shared" si="86"/>
        <v>0.81390000000000007</v>
      </c>
    </row>
    <row r="2782" spans="1:30" x14ac:dyDescent="0.3">
      <c r="A2782" s="47">
        <v>45759</v>
      </c>
      <c r="B2782" s="19">
        <v>99945</v>
      </c>
      <c r="C2782" s="49" t="s">
        <v>2563</v>
      </c>
      <c r="D2782" s="41" t="s">
        <v>1822</v>
      </c>
      <c r="E2782" s="44" t="s">
        <v>2005</v>
      </c>
      <c r="F2782" s="18" t="s">
        <v>7</v>
      </c>
      <c r="G2782" s="16">
        <v>0.81390000000000007</v>
      </c>
      <c r="H2782" s="36">
        <f>(Reference!B$12*List!$G2782)+Reference!B$13</f>
        <v>818.82116162184775</v>
      </c>
      <c r="I2782" s="36">
        <f>(Reference!C$12*List!$G2782)+Reference!C$13</f>
        <v>1221.8653547142953</v>
      </c>
      <c r="J2782" s="36">
        <f>(Reference!D$12*List!$G2782)+Reference!D$13</f>
        <v>1462.4089712814061</v>
      </c>
      <c r="K2782" s="36">
        <f>(Reference!E$12*List!$G2782)+Reference!E$13</f>
        <v>1808.7917791380453</v>
      </c>
      <c r="L2782" s="36">
        <f>(Reference!F$12*List!$G2782)+Reference!F$13</f>
        <v>1884.1621123290734</v>
      </c>
      <c r="M2782" s="36">
        <f>(Reference!G$12*List!$G2782)+Reference!G$13</f>
        <v>2133.7929321887191</v>
      </c>
      <c r="N2782" s="36">
        <f>(Reference!H$12*List!$G2782)+Reference!H$13</f>
        <v>2215.0432204513872</v>
      </c>
      <c r="O2782" s="36">
        <f>(Reference!I$12*List!$G2782)+Reference!I$13</f>
        <v>2302.1734637856962</v>
      </c>
      <c r="P2782" s="36">
        <f>(Reference!J$12*List!$G2782)+Reference!J$13</f>
        <v>2665.1270541169588</v>
      </c>
      <c r="Q2782" s="36">
        <f>(Reference!K$12*List!$G2782)+Reference!K$13</f>
        <v>2749.5845906005225</v>
      </c>
      <c r="R2782" s="36">
        <f>(Reference!L$12*List!$G2782)+Reference!L$13</f>
        <v>2966.6083868810711</v>
      </c>
      <c r="S2782" s="36">
        <f>(Reference!M$12*List!$G2782)+Reference!M$13</f>
        <v>3544.4476080122854</v>
      </c>
      <c r="T2782" s="36">
        <f>(Reference!N$12*List!$G2782)+Reference!N$13</f>
        <v>14297.81635130243</v>
      </c>
      <c r="U2782" s="12">
        <f>(Reference!O$12*List!$G2782)+Reference!O$13</f>
        <v>531.43033937486678</v>
      </c>
      <c r="V2782" s="12">
        <f>(Reference!P$12*List!$G2782)+Reference!P$13</f>
        <v>748.8336600282214</v>
      </c>
      <c r="W2782" s="12">
        <f>(Reference!Q$12*List!$G2782)+Reference!Q$13</f>
        <v>374.4168300141107</v>
      </c>
      <c r="X2782" s="54"/>
      <c r="Y2782" s="1" t="str">
        <f t="shared" si="87"/>
        <v>Lipscomb County, Texas</v>
      </c>
      <c r="Z2782" s="41" t="s">
        <v>1822</v>
      </c>
      <c r="AA2782" s="40" t="s">
        <v>2225</v>
      </c>
      <c r="AB2782" s="44" t="s">
        <v>2005</v>
      </c>
      <c r="AC2782" s="63"/>
      <c r="AD2782" s="57">
        <f t="shared" si="86"/>
        <v>0.81390000000000007</v>
      </c>
    </row>
    <row r="2783" spans="1:30" x14ac:dyDescent="0.3">
      <c r="A2783" s="47">
        <v>45760</v>
      </c>
      <c r="B2783" s="19">
        <v>99945</v>
      </c>
      <c r="C2783" s="49" t="s">
        <v>2563</v>
      </c>
      <c r="D2783" s="41" t="s">
        <v>1823</v>
      </c>
      <c r="E2783" s="44" t="s">
        <v>2005</v>
      </c>
      <c r="F2783" s="18" t="s">
        <v>7</v>
      </c>
      <c r="G2783" s="16">
        <v>0.81390000000000007</v>
      </c>
      <c r="H2783" s="36">
        <f>(Reference!B$12*List!$G2783)+Reference!B$13</f>
        <v>818.82116162184775</v>
      </c>
      <c r="I2783" s="36">
        <f>(Reference!C$12*List!$G2783)+Reference!C$13</f>
        <v>1221.8653547142953</v>
      </c>
      <c r="J2783" s="36">
        <f>(Reference!D$12*List!$G2783)+Reference!D$13</f>
        <v>1462.4089712814061</v>
      </c>
      <c r="K2783" s="36">
        <f>(Reference!E$12*List!$G2783)+Reference!E$13</f>
        <v>1808.7917791380453</v>
      </c>
      <c r="L2783" s="36">
        <f>(Reference!F$12*List!$G2783)+Reference!F$13</f>
        <v>1884.1621123290734</v>
      </c>
      <c r="M2783" s="36">
        <f>(Reference!G$12*List!$G2783)+Reference!G$13</f>
        <v>2133.7929321887191</v>
      </c>
      <c r="N2783" s="36">
        <f>(Reference!H$12*List!$G2783)+Reference!H$13</f>
        <v>2215.0432204513872</v>
      </c>
      <c r="O2783" s="36">
        <f>(Reference!I$12*List!$G2783)+Reference!I$13</f>
        <v>2302.1734637856962</v>
      </c>
      <c r="P2783" s="36">
        <f>(Reference!J$12*List!$G2783)+Reference!J$13</f>
        <v>2665.1270541169588</v>
      </c>
      <c r="Q2783" s="36">
        <f>(Reference!K$12*List!$G2783)+Reference!K$13</f>
        <v>2749.5845906005225</v>
      </c>
      <c r="R2783" s="36">
        <f>(Reference!L$12*List!$G2783)+Reference!L$13</f>
        <v>2966.6083868810711</v>
      </c>
      <c r="S2783" s="36">
        <f>(Reference!M$12*List!$G2783)+Reference!M$13</f>
        <v>3544.4476080122854</v>
      </c>
      <c r="T2783" s="36">
        <f>(Reference!N$12*List!$G2783)+Reference!N$13</f>
        <v>14297.81635130243</v>
      </c>
      <c r="U2783" s="12">
        <f>(Reference!O$12*List!$G2783)+Reference!O$13</f>
        <v>531.43033937486678</v>
      </c>
      <c r="V2783" s="12">
        <f>(Reference!P$12*List!$G2783)+Reference!P$13</f>
        <v>748.8336600282214</v>
      </c>
      <c r="W2783" s="12">
        <f>(Reference!Q$12*List!$G2783)+Reference!Q$13</f>
        <v>374.4168300141107</v>
      </c>
      <c r="X2783" s="54"/>
      <c r="Y2783" s="1" t="str">
        <f t="shared" si="87"/>
        <v>Live Oak County, Texas</v>
      </c>
      <c r="Z2783" s="41" t="s">
        <v>1823</v>
      </c>
      <c r="AA2783" s="40" t="s">
        <v>2225</v>
      </c>
      <c r="AB2783" s="44" t="s">
        <v>2005</v>
      </c>
      <c r="AC2783" s="63"/>
      <c r="AD2783" s="57">
        <f t="shared" si="86"/>
        <v>0.81390000000000007</v>
      </c>
    </row>
    <row r="2784" spans="1:30" x14ac:dyDescent="0.3">
      <c r="A2784" s="47">
        <v>45761</v>
      </c>
      <c r="B2784" s="19">
        <v>99945</v>
      </c>
      <c r="C2784" s="49" t="s">
        <v>2563</v>
      </c>
      <c r="D2784" s="41" t="s">
        <v>1824</v>
      </c>
      <c r="E2784" s="44" t="s">
        <v>2005</v>
      </c>
      <c r="F2784" s="18" t="s">
        <v>7</v>
      </c>
      <c r="G2784" s="16">
        <v>0.81390000000000007</v>
      </c>
      <c r="H2784" s="36">
        <f>(Reference!B$12*List!$G2784)+Reference!B$13</f>
        <v>818.82116162184775</v>
      </c>
      <c r="I2784" s="36">
        <f>(Reference!C$12*List!$G2784)+Reference!C$13</f>
        <v>1221.8653547142953</v>
      </c>
      <c r="J2784" s="36">
        <f>(Reference!D$12*List!$G2784)+Reference!D$13</f>
        <v>1462.4089712814061</v>
      </c>
      <c r="K2784" s="36">
        <f>(Reference!E$12*List!$G2784)+Reference!E$13</f>
        <v>1808.7917791380453</v>
      </c>
      <c r="L2784" s="36">
        <f>(Reference!F$12*List!$G2784)+Reference!F$13</f>
        <v>1884.1621123290734</v>
      </c>
      <c r="M2784" s="36">
        <f>(Reference!G$12*List!$G2784)+Reference!G$13</f>
        <v>2133.7929321887191</v>
      </c>
      <c r="N2784" s="36">
        <f>(Reference!H$12*List!$G2784)+Reference!H$13</f>
        <v>2215.0432204513872</v>
      </c>
      <c r="O2784" s="36">
        <f>(Reference!I$12*List!$G2784)+Reference!I$13</f>
        <v>2302.1734637856962</v>
      </c>
      <c r="P2784" s="36">
        <f>(Reference!J$12*List!$G2784)+Reference!J$13</f>
        <v>2665.1270541169588</v>
      </c>
      <c r="Q2784" s="36">
        <f>(Reference!K$12*List!$G2784)+Reference!K$13</f>
        <v>2749.5845906005225</v>
      </c>
      <c r="R2784" s="36">
        <f>(Reference!L$12*List!$G2784)+Reference!L$13</f>
        <v>2966.6083868810711</v>
      </c>
      <c r="S2784" s="36">
        <f>(Reference!M$12*List!$G2784)+Reference!M$13</f>
        <v>3544.4476080122854</v>
      </c>
      <c r="T2784" s="36">
        <f>(Reference!N$12*List!$G2784)+Reference!N$13</f>
        <v>14297.81635130243</v>
      </c>
      <c r="U2784" s="12">
        <f>(Reference!O$12*List!$G2784)+Reference!O$13</f>
        <v>531.43033937486678</v>
      </c>
      <c r="V2784" s="12">
        <f>(Reference!P$12*List!$G2784)+Reference!P$13</f>
        <v>748.8336600282214</v>
      </c>
      <c r="W2784" s="12">
        <f>(Reference!Q$12*List!$G2784)+Reference!Q$13</f>
        <v>374.4168300141107</v>
      </c>
      <c r="X2784" s="54"/>
      <c r="Y2784" s="1" t="str">
        <f t="shared" si="87"/>
        <v>Llano County, Texas</v>
      </c>
      <c r="Z2784" s="41" t="s">
        <v>1824</v>
      </c>
      <c r="AA2784" s="40" t="s">
        <v>2225</v>
      </c>
      <c r="AB2784" s="44" t="s">
        <v>2005</v>
      </c>
      <c r="AC2784" s="63"/>
      <c r="AD2784" s="57">
        <f t="shared" si="86"/>
        <v>0.81390000000000007</v>
      </c>
    </row>
    <row r="2785" spans="1:30" x14ac:dyDescent="0.3">
      <c r="A2785" s="47">
        <v>45762</v>
      </c>
      <c r="B2785" s="19">
        <v>99945</v>
      </c>
      <c r="C2785" s="49" t="s">
        <v>2563</v>
      </c>
      <c r="D2785" s="41" t="s">
        <v>1825</v>
      </c>
      <c r="E2785" s="44" t="s">
        <v>2005</v>
      </c>
      <c r="F2785" s="18" t="s">
        <v>7</v>
      </c>
      <c r="G2785" s="16">
        <v>0.81390000000000007</v>
      </c>
      <c r="H2785" s="36">
        <f>(Reference!B$12*List!$G2785)+Reference!B$13</f>
        <v>818.82116162184775</v>
      </c>
      <c r="I2785" s="36">
        <f>(Reference!C$12*List!$G2785)+Reference!C$13</f>
        <v>1221.8653547142953</v>
      </c>
      <c r="J2785" s="36">
        <f>(Reference!D$12*List!$G2785)+Reference!D$13</f>
        <v>1462.4089712814061</v>
      </c>
      <c r="K2785" s="36">
        <f>(Reference!E$12*List!$G2785)+Reference!E$13</f>
        <v>1808.7917791380453</v>
      </c>
      <c r="L2785" s="36">
        <f>(Reference!F$12*List!$G2785)+Reference!F$13</f>
        <v>1884.1621123290734</v>
      </c>
      <c r="M2785" s="36">
        <f>(Reference!G$12*List!$G2785)+Reference!G$13</f>
        <v>2133.7929321887191</v>
      </c>
      <c r="N2785" s="36">
        <f>(Reference!H$12*List!$G2785)+Reference!H$13</f>
        <v>2215.0432204513872</v>
      </c>
      <c r="O2785" s="36">
        <f>(Reference!I$12*List!$G2785)+Reference!I$13</f>
        <v>2302.1734637856962</v>
      </c>
      <c r="P2785" s="36">
        <f>(Reference!J$12*List!$G2785)+Reference!J$13</f>
        <v>2665.1270541169588</v>
      </c>
      <c r="Q2785" s="36">
        <f>(Reference!K$12*List!$G2785)+Reference!K$13</f>
        <v>2749.5845906005225</v>
      </c>
      <c r="R2785" s="36">
        <f>(Reference!L$12*List!$G2785)+Reference!L$13</f>
        <v>2966.6083868810711</v>
      </c>
      <c r="S2785" s="36">
        <f>(Reference!M$12*List!$G2785)+Reference!M$13</f>
        <v>3544.4476080122854</v>
      </c>
      <c r="T2785" s="36">
        <f>(Reference!N$12*List!$G2785)+Reference!N$13</f>
        <v>14297.81635130243</v>
      </c>
      <c r="U2785" s="12">
        <f>(Reference!O$12*List!$G2785)+Reference!O$13</f>
        <v>531.43033937486678</v>
      </c>
      <c r="V2785" s="12">
        <f>(Reference!P$12*List!$G2785)+Reference!P$13</f>
        <v>748.8336600282214</v>
      </c>
      <c r="W2785" s="12">
        <f>(Reference!Q$12*List!$G2785)+Reference!Q$13</f>
        <v>374.4168300141107</v>
      </c>
      <c r="X2785" s="54"/>
      <c r="Y2785" s="1" t="str">
        <f t="shared" si="87"/>
        <v>Loving County, Texas</v>
      </c>
      <c r="Z2785" s="41" t="s">
        <v>1825</v>
      </c>
      <c r="AA2785" s="40" t="s">
        <v>2225</v>
      </c>
      <c r="AB2785" s="44" t="s">
        <v>2005</v>
      </c>
      <c r="AC2785" s="63"/>
      <c r="AD2785" s="57">
        <f t="shared" si="86"/>
        <v>0.81390000000000007</v>
      </c>
    </row>
    <row r="2786" spans="1:30" x14ac:dyDescent="0.3">
      <c r="A2786" s="47">
        <v>45770</v>
      </c>
      <c r="B2786" s="28">
        <v>31180</v>
      </c>
      <c r="C2786" s="49" t="s">
        <v>2575</v>
      </c>
      <c r="D2786" s="40" t="s">
        <v>736</v>
      </c>
      <c r="E2786" s="43" t="s">
        <v>2005</v>
      </c>
      <c r="F2786" s="18" t="s">
        <v>6</v>
      </c>
      <c r="G2786" s="10">
        <v>0.8639</v>
      </c>
      <c r="H2786" s="36">
        <f>(Reference!B$12*List!$G2786)+Reference!B$13</f>
        <v>856.47788920419896</v>
      </c>
      <c r="I2786" s="36">
        <f>(Reference!C$12*List!$G2786)+Reference!C$13</f>
        <v>1278.0576625848612</v>
      </c>
      <c r="J2786" s="36">
        <f>(Reference!D$12*List!$G2786)+Reference!D$13</f>
        <v>1529.6636281303493</v>
      </c>
      <c r="K2786" s="36">
        <f>(Reference!E$12*List!$G2786)+Reference!E$13</f>
        <v>1891.976218515852</v>
      </c>
      <c r="L2786" s="36">
        <f>(Reference!F$12*List!$G2786)+Reference!F$13</f>
        <v>1970.8127543867718</v>
      </c>
      <c r="M2786" s="36">
        <f>(Reference!G$12*List!$G2786)+Reference!G$13</f>
        <v>2231.9238341862001</v>
      </c>
      <c r="N2786" s="36">
        <f>(Reference!H$12*List!$G2786)+Reference!H$13</f>
        <v>2316.910738103787</v>
      </c>
      <c r="O2786" s="36">
        <f>(Reference!I$12*List!$G2786)+Reference!I$13</f>
        <v>2408.0480100680415</v>
      </c>
      <c r="P2786" s="36">
        <f>(Reference!J$12*List!$G2786)+Reference!J$13</f>
        <v>2787.6934558577891</v>
      </c>
      <c r="Q2786" s="36">
        <f>(Reference!K$12*List!$G2786)+Reference!K$13</f>
        <v>2876.0351059826498</v>
      </c>
      <c r="R2786" s="36">
        <f>(Reference!L$12*List!$G2786)+Reference!L$13</f>
        <v>3103.0395993414677</v>
      </c>
      <c r="S2786" s="36">
        <f>(Reference!M$12*List!$G2786)+Reference!M$13</f>
        <v>3707.4530410185175</v>
      </c>
      <c r="T2786" s="36">
        <f>(Reference!N$12*List!$G2786)+Reference!N$13</f>
        <v>14955.35794963759</v>
      </c>
      <c r="U2786" s="12">
        <f>(Reference!O$12*List!$G2786)+Reference!O$13</f>
        <v>555.87026405780728</v>
      </c>
      <c r="V2786" s="12">
        <f>(Reference!P$12*List!$G2786)+Reference!P$13</f>
        <v>783.27173571781964</v>
      </c>
      <c r="W2786" s="12">
        <f>(Reference!Q$12*List!$G2786)+Reference!Q$13</f>
        <v>391.63586785890982</v>
      </c>
      <c r="X2786" s="54"/>
      <c r="Y2786" s="1" t="str">
        <f t="shared" si="87"/>
        <v>Lubbock County, Texas</v>
      </c>
      <c r="Z2786" s="40" t="s">
        <v>736</v>
      </c>
      <c r="AA2786" s="40" t="s">
        <v>2225</v>
      </c>
      <c r="AB2786" s="43" t="s">
        <v>2005</v>
      </c>
      <c r="AC2786" s="62"/>
      <c r="AD2786" s="57">
        <f t="shared" si="86"/>
        <v>0.8639</v>
      </c>
    </row>
    <row r="2787" spans="1:30" x14ac:dyDescent="0.3">
      <c r="A2787" s="47">
        <v>45771</v>
      </c>
      <c r="B2787" s="28">
        <v>31180</v>
      </c>
      <c r="C2787" s="49" t="s">
        <v>2575</v>
      </c>
      <c r="D2787" s="40" t="s">
        <v>912</v>
      </c>
      <c r="E2787" s="43" t="s">
        <v>2005</v>
      </c>
      <c r="F2787" s="18" t="s">
        <v>6</v>
      </c>
      <c r="G2787" s="10">
        <v>0.8639</v>
      </c>
      <c r="H2787" s="36">
        <f>(Reference!B$12*List!$G2787)+Reference!B$13</f>
        <v>856.47788920419896</v>
      </c>
      <c r="I2787" s="36">
        <f>(Reference!C$12*List!$G2787)+Reference!C$13</f>
        <v>1278.0576625848612</v>
      </c>
      <c r="J2787" s="36">
        <f>(Reference!D$12*List!$G2787)+Reference!D$13</f>
        <v>1529.6636281303493</v>
      </c>
      <c r="K2787" s="36">
        <f>(Reference!E$12*List!$G2787)+Reference!E$13</f>
        <v>1891.976218515852</v>
      </c>
      <c r="L2787" s="36">
        <f>(Reference!F$12*List!$G2787)+Reference!F$13</f>
        <v>1970.8127543867718</v>
      </c>
      <c r="M2787" s="36">
        <f>(Reference!G$12*List!$G2787)+Reference!G$13</f>
        <v>2231.9238341862001</v>
      </c>
      <c r="N2787" s="36">
        <f>(Reference!H$12*List!$G2787)+Reference!H$13</f>
        <v>2316.910738103787</v>
      </c>
      <c r="O2787" s="36">
        <f>(Reference!I$12*List!$G2787)+Reference!I$13</f>
        <v>2408.0480100680415</v>
      </c>
      <c r="P2787" s="36">
        <f>(Reference!J$12*List!$G2787)+Reference!J$13</f>
        <v>2787.6934558577891</v>
      </c>
      <c r="Q2787" s="36">
        <f>(Reference!K$12*List!$G2787)+Reference!K$13</f>
        <v>2876.0351059826498</v>
      </c>
      <c r="R2787" s="36">
        <f>(Reference!L$12*List!$G2787)+Reference!L$13</f>
        <v>3103.0395993414677</v>
      </c>
      <c r="S2787" s="36">
        <f>(Reference!M$12*List!$G2787)+Reference!M$13</f>
        <v>3707.4530410185175</v>
      </c>
      <c r="T2787" s="36">
        <f>(Reference!N$12*List!$G2787)+Reference!N$13</f>
        <v>14955.35794963759</v>
      </c>
      <c r="U2787" s="12">
        <f>(Reference!O$12*List!$G2787)+Reference!O$13</f>
        <v>555.87026405780728</v>
      </c>
      <c r="V2787" s="12">
        <f>(Reference!P$12*List!$G2787)+Reference!P$13</f>
        <v>783.27173571781964</v>
      </c>
      <c r="W2787" s="12">
        <f>(Reference!Q$12*List!$G2787)+Reference!Q$13</f>
        <v>391.63586785890982</v>
      </c>
      <c r="X2787" s="54"/>
      <c r="Y2787" s="1" t="str">
        <f t="shared" si="87"/>
        <v>Lynn County, Texas</v>
      </c>
      <c r="Z2787" s="40" t="s">
        <v>912</v>
      </c>
      <c r="AA2787" s="40" t="s">
        <v>2225</v>
      </c>
      <c r="AB2787" s="43" t="s">
        <v>2005</v>
      </c>
      <c r="AC2787" s="62"/>
      <c r="AD2787" s="57">
        <f t="shared" si="86"/>
        <v>0.8639</v>
      </c>
    </row>
    <row r="2788" spans="1:30" x14ac:dyDescent="0.3">
      <c r="A2788" s="47">
        <v>45782</v>
      </c>
      <c r="B2788" s="19">
        <v>99945</v>
      </c>
      <c r="C2788" s="49" t="s">
        <v>2563</v>
      </c>
      <c r="D2788" s="41" t="s">
        <v>31</v>
      </c>
      <c r="E2788" s="44" t="s">
        <v>2005</v>
      </c>
      <c r="F2788" s="18" t="s">
        <v>7</v>
      </c>
      <c r="G2788" s="16">
        <v>0.81390000000000007</v>
      </c>
      <c r="H2788" s="36">
        <f>(Reference!B$12*List!$G2788)+Reference!B$13</f>
        <v>818.82116162184775</v>
      </c>
      <c r="I2788" s="36">
        <f>(Reference!C$12*List!$G2788)+Reference!C$13</f>
        <v>1221.8653547142953</v>
      </c>
      <c r="J2788" s="36">
        <f>(Reference!D$12*List!$G2788)+Reference!D$13</f>
        <v>1462.4089712814061</v>
      </c>
      <c r="K2788" s="36">
        <f>(Reference!E$12*List!$G2788)+Reference!E$13</f>
        <v>1808.7917791380453</v>
      </c>
      <c r="L2788" s="36">
        <f>(Reference!F$12*List!$G2788)+Reference!F$13</f>
        <v>1884.1621123290734</v>
      </c>
      <c r="M2788" s="36">
        <f>(Reference!G$12*List!$G2788)+Reference!G$13</f>
        <v>2133.7929321887191</v>
      </c>
      <c r="N2788" s="36">
        <f>(Reference!H$12*List!$G2788)+Reference!H$13</f>
        <v>2215.0432204513872</v>
      </c>
      <c r="O2788" s="36">
        <f>(Reference!I$12*List!$G2788)+Reference!I$13</f>
        <v>2302.1734637856962</v>
      </c>
      <c r="P2788" s="36">
        <f>(Reference!J$12*List!$G2788)+Reference!J$13</f>
        <v>2665.1270541169588</v>
      </c>
      <c r="Q2788" s="36">
        <f>(Reference!K$12*List!$G2788)+Reference!K$13</f>
        <v>2749.5845906005225</v>
      </c>
      <c r="R2788" s="36">
        <f>(Reference!L$12*List!$G2788)+Reference!L$13</f>
        <v>2966.6083868810711</v>
      </c>
      <c r="S2788" s="36">
        <f>(Reference!M$12*List!$G2788)+Reference!M$13</f>
        <v>3544.4476080122854</v>
      </c>
      <c r="T2788" s="36">
        <f>(Reference!N$12*List!$G2788)+Reference!N$13</f>
        <v>14297.81635130243</v>
      </c>
      <c r="U2788" s="12">
        <f>(Reference!O$12*List!$G2788)+Reference!O$13</f>
        <v>531.43033937486678</v>
      </c>
      <c r="V2788" s="12">
        <f>(Reference!P$12*List!$G2788)+Reference!P$13</f>
        <v>748.8336600282214</v>
      </c>
      <c r="W2788" s="12">
        <f>(Reference!Q$12*List!$G2788)+Reference!Q$13</f>
        <v>374.4168300141107</v>
      </c>
      <c r="X2788" s="54"/>
      <c r="Y2788" s="1" t="str">
        <f t="shared" si="87"/>
        <v>Madison County, Texas</v>
      </c>
      <c r="Z2788" s="41" t="s">
        <v>31</v>
      </c>
      <c r="AA2788" s="40" t="s">
        <v>2225</v>
      </c>
      <c r="AB2788" s="44" t="s">
        <v>2005</v>
      </c>
      <c r="AC2788" s="63"/>
      <c r="AD2788" s="57">
        <f t="shared" si="86"/>
        <v>0.81390000000000007</v>
      </c>
    </row>
    <row r="2789" spans="1:30" x14ac:dyDescent="0.3">
      <c r="A2789" s="47">
        <v>45783</v>
      </c>
      <c r="B2789" s="19">
        <v>99945</v>
      </c>
      <c r="C2789" s="49" t="s">
        <v>2563</v>
      </c>
      <c r="D2789" s="41" t="s">
        <v>149</v>
      </c>
      <c r="E2789" s="44" t="s">
        <v>2005</v>
      </c>
      <c r="F2789" s="18" t="s">
        <v>7</v>
      </c>
      <c r="G2789" s="16">
        <v>0.81390000000000007</v>
      </c>
      <c r="H2789" s="36">
        <f>(Reference!B$12*List!$G2789)+Reference!B$13</f>
        <v>818.82116162184775</v>
      </c>
      <c r="I2789" s="36">
        <f>(Reference!C$12*List!$G2789)+Reference!C$13</f>
        <v>1221.8653547142953</v>
      </c>
      <c r="J2789" s="36">
        <f>(Reference!D$12*List!$G2789)+Reference!D$13</f>
        <v>1462.4089712814061</v>
      </c>
      <c r="K2789" s="36">
        <f>(Reference!E$12*List!$G2789)+Reference!E$13</f>
        <v>1808.7917791380453</v>
      </c>
      <c r="L2789" s="36">
        <f>(Reference!F$12*List!$G2789)+Reference!F$13</f>
        <v>1884.1621123290734</v>
      </c>
      <c r="M2789" s="36">
        <f>(Reference!G$12*List!$G2789)+Reference!G$13</f>
        <v>2133.7929321887191</v>
      </c>
      <c r="N2789" s="36">
        <f>(Reference!H$12*List!$G2789)+Reference!H$13</f>
        <v>2215.0432204513872</v>
      </c>
      <c r="O2789" s="36">
        <f>(Reference!I$12*List!$G2789)+Reference!I$13</f>
        <v>2302.1734637856962</v>
      </c>
      <c r="P2789" s="36">
        <f>(Reference!J$12*List!$G2789)+Reference!J$13</f>
        <v>2665.1270541169588</v>
      </c>
      <c r="Q2789" s="36">
        <f>(Reference!K$12*List!$G2789)+Reference!K$13</f>
        <v>2749.5845906005225</v>
      </c>
      <c r="R2789" s="36">
        <f>(Reference!L$12*List!$G2789)+Reference!L$13</f>
        <v>2966.6083868810711</v>
      </c>
      <c r="S2789" s="36">
        <f>(Reference!M$12*List!$G2789)+Reference!M$13</f>
        <v>3544.4476080122854</v>
      </c>
      <c r="T2789" s="36">
        <f>(Reference!N$12*List!$G2789)+Reference!N$13</f>
        <v>14297.81635130243</v>
      </c>
      <c r="U2789" s="12">
        <f>(Reference!O$12*List!$G2789)+Reference!O$13</f>
        <v>531.43033937486678</v>
      </c>
      <c r="V2789" s="12">
        <f>(Reference!P$12*List!$G2789)+Reference!P$13</f>
        <v>748.8336600282214</v>
      </c>
      <c r="W2789" s="12">
        <f>(Reference!Q$12*List!$G2789)+Reference!Q$13</f>
        <v>374.4168300141107</v>
      </c>
      <c r="X2789" s="54"/>
      <c r="Y2789" s="1" t="str">
        <f t="shared" si="87"/>
        <v>Marion County, Texas</v>
      </c>
      <c r="Z2789" s="41" t="s">
        <v>149</v>
      </c>
      <c r="AA2789" s="40" t="s">
        <v>2225</v>
      </c>
      <c r="AB2789" s="44" t="s">
        <v>2005</v>
      </c>
      <c r="AC2789" s="63"/>
      <c r="AD2789" s="57">
        <f t="shared" si="86"/>
        <v>0.81390000000000007</v>
      </c>
    </row>
    <row r="2790" spans="1:30" x14ac:dyDescent="0.3">
      <c r="A2790" s="47">
        <v>45784</v>
      </c>
      <c r="B2790" s="28">
        <v>33260</v>
      </c>
      <c r="C2790" s="49" t="s">
        <v>2435</v>
      </c>
      <c r="D2790" s="40" t="s">
        <v>150</v>
      </c>
      <c r="E2790" s="43" t="s">
        <v>2005</v>
      </c>
      <c r="F2790" s="18" t="s">
        <v>6</v>
      </c>
      <c r="G2790" s="10">
        <v>0.88900000000000001</v>
      </c>
      <c r="H2790" s="36">
        <f>(Reference!B$12*List!$G2790)+Reference!B$13</f>
        <v>875.38156645053937</v>
      </c>
      <c r="I2790" s="36">
        <f>(Reference!C$12*List!$G2790)+Reference!C$13</f>
        <v>1306.2662011358852</v>
      </c>
      <c r="J2790" s="36">
        <f>(Reference!D$12*List!$G2790)+Reference!D$13</f>
        <v>1563.4254658685188</v>
      </c>
      <c r="K2790" s="36">
        <f>(Reference!E$12*List!$G2790)+Reference!E$13</f>
        <v>1933.734807083511</v>
      </c>
      <c r="L2790" s="36">
        <f>(Reference!F$12*List!$G2790)+Reference!F$13</f>
        <v>2014.3113766997362</v>
      </c>
      <c r="M2790" s="36">
        <f>(Reference!G$12*List!$G2790)+Reference!G$13</f>
        <v>2281.185546988936</v>
      </c>
      <c r="N2790" s="36">
        <f>(Reference!H$12*List!$G2790)+Reference!H$13</f>
        <v>2368.048231965292</v>
      </c>
      <c r="O2790" s="36">
        <f>(Reference!I$12*List!$G2790)+Reference!I$13</f>
        <v>2461.1970323017786</v>
      </c>
      <c r="P2790" s="36">
        <f>(Reference!J$12*List!$G2790)+Reference!J$13</f>
        <v>2849.2217895316862</v>
      </c>
      <c r="Q2790" s="36">
        <f>(Reference!K$12*List!$G2790)+Reference!K$13</f>
        <v>2939.5132647044775</v>
      </c>
      <c r="R2790" s="36">
        <f>(Reference!L$12*List!$G2790)+Reference!L$13</f>
        <v>3171.5280679965872</v>
      </c>
      <c r="S2790" s="36">
        <f>(Reference!M$12*List!$G2790)+Reference!M$13</f>
        <v>3789.281768387646</v>
      </c>
      <c r="T2790" s="36">
        <f>(Reference!N$12*List!$G2790)+Reference!N$13</f>
        <v>15285.443832001842</v>
      </c>
      <c r="U2790" s="12">
        <f>(Reference!O$12*List!$G2790)+Reference!O$13</f>
        <v>568.13910624864343</v>
      </c>
      <c r="V2790" s="12">
        <f>(Reference!P$12*List!$G2790)+Reference!P$13</f>
        <v>800.55964971399771</v>
      </c>
      <c r="W2790" s="12">
        <f>(Reference!Q$12*List!$G2790)+Reference!Q$13</f>
        <v>400.27982485699886</v>
      </c>
      <c r="X2790" s="54"/>
      <c r="Y2790" s="1" t="str">
        <f t="shared" si="87"/>
        <v>Martin County, Texas</v>
      </c>
      <c r="Z2790" s="40" t="s">
        <v>150</v>
      </c>
      <c r="AA2790" s="40" t="s">
        <v>2225</v>
      </c>
      <c r="AB2790" s="43" t="s">
        <v>2005</v>
      </c>
      <c r="AC2790" s="62"/>
      <c r="AD2790" s="57">
        <f t="shared" si="86"/>
        <v>0.88900000000000001</v>
      </c>
    </row>
    <row r="2791" spans="1:30" x14ac:dyDescent="0.3">
      <c r="A2791" s="47">
        <v>45785</v>
      </c>
      <c r="B2791" s="19">
        <v>99945</v>
      </c>
      <c r="C2791" s="49" t="s">
        <v>2563</v>
      </c>
      <c r="D2791" s="41" t="s">
        <v>1166</v>
      </c>
      <c r="E2791" s="44" t="s">
        <v>2005</v>
      </c>
      <c r="F2791" s="18" t="s">
        <v>7</v>
      </c>
      <c r="G2791" s="16">
        <v>0.81390000000000007</v>
      </c>
      <c r="H2791" s="36">
        <f>(Reference!B$12*List!$G2791)+Reference!B$13</f>
        <v>818.82116162184775</v>
      </c>
      <c r="I2791" s="36">
        <f>(Reference!C$12*List!$G2791)+Reference!C$13</f>
        <v>1221.8653547142953</v>
      </c>
      <c r="J2791" s="36">
        <f>(Reference!D$12*List!$G2791)+Reference!D$13</f>
        <v>1462.4089712814061</v>
      </c>
      <c r="K2791" s="36">
        <f>(Reference!E$12*List!$G2791)+Reference!E$13</f>
        <v>1808.7917791380453</v>
      </c>
      <c r="L2791" s="36">
        <f>(Reference!F$12*List!$G2791)+Reference!F$13</f>
        <v>1884.1621123290734</v>
      </c>
      <c r="M2791" s="36">
        <f>(Reference!G$12*List!$G2791)+Reference!G$13</f>
        <v>2133.7929321887191</v>
      </c>
      <c r="N2791" s="36">
        <f>(Reference!H$12*List!$G2791)+Reference!H$13</f>
        <v>2215.0432204513872</v>
      </c>
      <c r="O2791" s="36">
        <f>(Reference!I$12*List!$G2791)+Reference!I$13</f>
        <v>2302.1734637856962</v>
      </c>
      <c r="P2791" s="36">
        <f>(Reference!J$12*List!$G2791)+Reference!J$13</f>
        <v>2665.1270541169588</v>
      </c>
      <c r="Q2791" s="36">
        <f>(Reference!K$12*List!$G2791)+Reference!K$13</f>
        <v>2749.5845906005225</v>
      </c>
      <c r="R2791" s="36">
        <f>(Reference!L$12*List!$G2791)+Reference!L$13</f>
        <v>2966.6083868810711</v>
      </c>
      <c r="S2791" s="36">
        <f>(Reference!M$12*List!$G2791)+Reference!M$13</f>
        <v>3544.4476080122854</v>
      </c>
      <c r="T2791" s="36">
        <f>(Reference!N$12*List!$G2791)+Reference!N$13</f>
        <v>14297.81635130243</v>
      </c>
      <c r="U2791" s="12">
        <f>(Reference!O$12*List!$G2791)+Reference!O$13</f>
        <v>531.43033937486678</v>
      </c>
      <c r="V2791" s="12">
        <f>(Reference!P$12*List!$G2791)+Reference!P$13</f>
        <v>748.8336600282214</v>
      </c>
      <c r="W2791" s="12">
        <f>(Reference!Q$12*List!$G2791)+Reference!Q$13</f>
        <v>374.4168300141107</v>
      </c>
      <c r="X2791" s="54"/>
      <c r="Y2791" s="1" t="str">
        <f t="shared" si="87"/>
        <v>Mason County, Texas</v>
      </c>
      <c r="Z2791" s="41" t="s">
        <v>1166</v>
      </c>
      <c r="AA2791" s="40" t="s">
        <v>2225</v>
      </c>
      <c r="AB2791" s="44" t="s">
        <v>2005</v>
      </c>
      <c r="AC2791" s="63"/>
      <c r="AD2791" s="57">
        <f t="shared" si="86"/>
        <v>0.81390000000000007</v>
      </c>
    </row>
    <row r="2792" spans="1:30" x14ac:dyDescent="0.3">
      <c r="A2792" s="47">
        <v>45790</v>
      </c>
      <c r="B2792" s="19">
        <v>99945</v>
      </c>
      <c r="C2792" s="49" t="s">
        <v>2563</v>
      </c>
      <c r="D2792" s="41" t="s">
        <v>1828</v>
      </c>
      <c r="E2792" s="44" t="s">
        <v>2005</v>
      </c>
      <c r="F2792" s="18" t="s">
        <v>7</v>
      </c>
      <c r="G2792" s="16">
        <v>0.81390000000000007</v>
      </c>
      <c r="H2792" s="36">
        <f>(Reference!B$12*List!$G2792)+Reference!B$13</f>
        <v>818.82116162184775</v>
      </c>
      <c r="I2792" s="36">
        <f>(Reference!C$12*List!$G2792)+Reference!C$13</f>
        <v>1221.8653547142953</v>
      </c>
      <c r="J2792" s="36">
        <f>(Reference!D$12*List!$G2792)+Reference!D$13</f>
        <v>1462.4089712814061</v>
      </c>
      <c r="K2792" s="36">
        <f>(Reference!E$12*List!$G2792)+Reference!E$13</f>
        <v>1808.7917791380453</v>
      </c>
      <c r="L2792" s="36">
        <f>(Reference!F$12*List!$G2792)+Reference!F$13</f>
        <v>1884.1621123290734</v>
      </c>
      <c r="M2792" s="36">
        <f>(Reference!G$12*List!$G2792)+Reference!G$13</f>
        <v>2133.7929321887191</v>
      </c>
      <c r="N2792" s="36">
        <f>(Reference!H$12*List!$G2792)+Reference!H$13</f>
        <v>2215.0432204513872</v>
      </c>
      <c r="O2792" s="36">
        <f>(Reference!I$12*List!$G2792)+Reference!I$13</f>
        <v>2302.1734637856962</v>
      </c>
      <c r="P2792" s="36">
        <f>(Reference!J$12*List!$G2792)+Reference!J$13</f>
        <v>2665.1270541169588</v>
      </c>
      <c r="Q2792" s="36">
        <f>(Reference!K$12*List!$G2792)+Reference!K$13</f>
        <v>2749.5845906005225</v>
      </c>
      <c r="R2792" s="36">
        <f>(Reference!L$12*List!$G2792)+Reference!L$13</f>
        <v>2966.6083868810711</v>
      </c>
      <c r="S2792" s="36">
        <f>(Reference!M$12*List!$G2792)+Reference!M$13</f>
        <v>3544.4476080122854</v>
      </c>
      <c r="T2792" s="36">
        <f>(Reference!N$12*List!$G2792)+Reference!N$13</f>
        <v>14297.81635130243</v>
      </c>
      <c r="U2792" s="12">
        <f>(Reference!O$12*List!$G2792)+Reference!O$13</f>
        <v>531.43033937486678</v>
      </c>
      <c r="V2792" s="12">
        <f>(Reference!P$12*List!$G2792)+Reference!P$13</f>
        <v>748.8336600282214</v>
      </c>
      <c r="W2792" s="12">
        <f>(Reference!Q$12*List!$G2792)+Reference!Q$13</f>
        <v>374.4168300141107</v>
      </c>
      <c r="X2792" s="54"/>
      <c r="Y2792" s="1" t="str">
        <f t="shared" si="87"/>
        <v>Matagorda County, Texas</v>
      </c>
      <c r="Z2792" s="41" t="s">
        <v>1828</v>
      </c>
      <c r="AA2792" s="40" t="s">
        <v>2225</v>
      </c>
      <c r="AB2792" s="44" t="s">
        <v>2005</v>
      </c>
      <c r="AC2792" s="63"/>
      <c r="AD2792" s="57">
        <f t="shared" si="86"/>
        <v>0.81390000000000007</v>
      </c>
    </row>
    <row r="2793" spans="1:30" x14ac:dyDescent="0.3">
      <c r="A2793" s="47">
        <v>45791</v>
      </c>
      <c r="B2793" s="19">
        <v>99945</v>
      </c>
      <c r="C2793" s="49" t="s">
        <v>2563</v>
      </c>
      <c r="D2793" s="41" t="s">
        <v>1829</v>
      </c>
      <c r="E2793" s="44" t="s">
        <v>2005</v>
      </c>
      <c r="F2793" s="18" t="s">
        <v>7</v>
      </c>
      <c r="G2793" s="16">
        <v>0.81390000000000007</v>
      </c>
      <c r="H2793" s="36">
        <f>(Reference!B$12*List!$G2793)+Reference!B$13</f>
        <v>818.82116162184775</v>
      </c>
      <c r="I2793" s="36">
        <f>(Reference!C$12*List!$G2793)+Reference!C$13</f>
        <v>1221.8653547142953</v>
      </c>
      <c r="J2793" s="36">
        <f>(Reference!D$12*List!$G2793)+Reference!D$13</f>
        <v>1462.4089712814061</v>
      </c>
      <c r="K2793" s="36">
        <f>(Reference!E$12*List!$G2793)+Reference!E$13</f>
        <v>1808.7917791380453</v>
      </c>
      <c r="L2793" s="36">
        <f>(Reference!F$12*List!$G2793)+Reference!F$13</f>
        <v>1884.1621123290734</v>
      </c>
      <c r="M2793" s="36">
        <f>(Reference!G$12*List!$G2793)+Reference!G$13</f>
        <v>2133.7929321887191</v>
      </c>
      <c r="N2793" s="36">
        <f>(Reference!H$12*List!$G2793)+Reference!H$13</f>
        <v>2215.0432204513872</v>
      </c>
      <c r="O2793" s="36">
        <f>(Reference!I$12*List!$G2793)+Reference!I$13</f>
        <v>2302.1734637856962</v>
      </c>
      <c r="P2793" s="36">
        <f>(Reference!J$12*List!$G2793)+Reference!J$13</f>
        <v>2665.1270541169588</v>
      </c>
      <c r="Q2793" s="36">
        <f>(Reference!K$12*List!$G2793)+Reference!K$13</f>
        <v>2749.5845906005225</v>
      </c>
      <c r="R2793" s="36">
        <f>(Reference!L$12*List!$G2793)+Reference!L$13</f>
        <v>2966.6083868810711</v>
      </c>
      <c r="S2793" s="36">
        <f>(Reference!M$12*List!$G2793)+Reference!M$13</f>
        <v>3544.4476080122854</v>
      </c>
      <c r="T2793" s="36">
        <f>(Reference!N$12*List!$G2793)+Reference!N$13</f>
        <v>14297.81635130243</v>
      </c>
      <c r="U2793" s="12">
        <f>(Reference!O$12*List!$G2793)+Reference!O$13</f>
        <v>531.43033937486678</v>
      </c>
      <c r="V2793" s="12">
        <f>(Reference!P$12*List!$G2793)+Reference!P$13</f>
        <v>748.8336600282214</v>
      </c>
      <c r="W2793" s="12">
        <f>(Reference!Q$12*List!$G2793)+Reference!Q$13</f>
        <v>374.4168300141107</v>
      </c>
      <c r="X2793" s="54"/>
      <c r="Y2793" s="1" t="str">
        <f t="shared" si="87"/>
        <v>Maverick County, Texas</v>
      </c>
      <c r="Z2793" s="41" t="s">
        <v>1829</v>
      </c>
      <c r="AA2793" s="40" t="s">
        <v>2225</v>
      </c>
      <c r="AB2793" s="44" t="s">
        <v>2005</v>
      </c>
      <c r="AC2793" s="63"/>
      <c r="AD2793" s="57">
        <f t="shared" si="86"/>
        <v>0.81390000000000007</v>
      </c>
    </row>
    <row r="2794" spans="1:30" x14ac:dyDescent="0.3">
      <c r="A2794" s="47">
        <v>45772</v>
      </c>
      <c r="B2794" s="19">
        <v>99945</v>
      </c>
      <c r="C2794" s="49" t="s">
        <v>2563</v>
      </c>
      <c r="D2794" s="41" t="s">
        <v>1826</v>
      </c>
      <c r="E2794" s="44" t="s">
        <v>2005</v>
      </c>
      <c r="F2794" s="18" t="s">
        <v>7</v>
      </c>
      <c r="G2794" s="16">
        <v>0.81390000000000007</v>
      </c>
      <c r="H2794" s="36">
        <f>(Reference!B$12*List!$G2794)+Reference!B$13</f>
        <v>818.82116162184775</v>
      </c>
      <c r="I2794" s="36">
        <f>(Reference!C$12*List!$G2794)+Reference!C$13</f>
        <v>1221.8653547142953</v>
      </c>
      <c r="J2794" s="36">
        <f>(Reference!D$12*List!$G2794)+Reference!D$13</f>
        <v>1462.4089712814061</v>
      </c>
      <c r="K2794" s="36">
        <f>(Reference!E$12*List!$G2794)+Reference!E$13</f>
        <v>1808.7917791380453</v>
      </c>
      <c r="L2794" s="36">
        <f>(Reference!F$12*List!$G2794)+Reference!F$13</f>
        <v>1884.1621123290734</v>
      </c>
      <c r="M2794" s="36">
        <f>(Reference!G$12*List!$G2794)+Reference!G$13</f>
        <v>2133.7929321887191</v>
      </c>
      <c r="N2794" s="36">
        <f>(Reference!H$12*List!$G2794)+Reference!H$13</f>
        <v>2215.0432204513872</v>
      </c>
      <c r="O2794" s="36">
        <f>(Reference!I$12*List!$G2794)+Reference!I$13</f>
        <v>2302.1734637856962</v>
      </c>
      <c r="P2794" s="36">
        <f>(Reference!J$12*List!$G2794)+Reference!J$13</f>
        <v>2665.1270541169588</v>
      </c>
      <c r="Q2794" s="36">
        <f>(Reference!K$12*List!$G2794)+Reference!K$13</f>
        <v>2749.5845906005225</v>
      </c>
      <c r="R2794" s="36">
        <f>(Reference!L$12*List!$G2794)+Reference!L$13</f>
        <v>2966.6083868810711</v>
      </c>
      <c r="S2794" s="36">
        <f>(Reference!M$12*List!$G2794)+Reference!M$13</f>
        <v>3544.4476080122854</v>
      </c>
      <c r="T2794" s="36">
        <f>(Reference!N$12*List!$G2794)+Reference!N$13</f>
        <v>14297.81635130243</v>
      </c>
      <c r="U2794" s="12">
        <f>(Reference!O$12*List!$G2794)+Reference!O$13</f>
        <v>531.43033937486678</v>
      </c>
      <c r="V2794" s="12">
        <f>(Reference!P$12*List!$G2794)+Reference!P$13</f>
        <v>748.8336600282214</v>
      </c>
      <c r="W2794" s="12">
        <f>(Reference!Q$12*List!$G2794)+Reference!Q$13</f>
        <v>374.4168300141107</v>
      </c>
      <c r="X2794" s="54"/>
      <c r="Y2794" s="1" t="str">
        <f t="shared" si="87"/>
        <v>Mc Culloch County, Texas</v>
      </c>
      <c r="Z2794" s="41" t="s">
        <v>1826</v>
      </c>
      <c r="AA2794" s="40" t="s">
        <v>2225</v>
      </c>
      <c r="AB2794" s="44" t="s">
        <v>2005</v>
      </c>
      <c r="AC2794" s="63"/>
      <c r="AD2794" s="57">
        <f t="shared" si="86"/>
        <v>0.81390000000000007</v>
      </c>
    </row>
    <row r="2795" spans="1:30" x14ac:dyDescent="0.3">
      <c r="A2795" s="47">
        <v>45780</v>
      </c>
      <c r="B2795" s="28">
        <v>47380</v>
      </c>
      <c r="C2795" s="49" t="s">
        <v>2578</v>
      </c>
      <c r="D2795" s="40" t="s">
        <v>737</v>
      </c>
      <c r="E2795" s="43" t="s">
        <v>2005</v>
      </c>
      <c r="F2795" s="18" t="s">
        <v>6</v>
      </c>
      <c r="G2795" s="10">
        <v>0.89570000000000005</v>
      </c>
      <c r="H2795" s="36">
        <f>(Reference!B$12*List!$G2795)+Reference!B$13</f>
        <v>880.42756794657441</v>
      </c>
      <c r="I2795" s="36">
        <f>(Reference!C$12*List!$G2795)+Reference!C$13</f>
        <v>1313.7959703905412</v>
      </c>
      <c r="J2795" s="36">
        <f>(Reference!D$12*List!$G2795)+Reference!D$13</f>
        <v>1572.4375898862772</v>
      </c>
      <c r="K2795" s="36">
        <f>(Reference!E$12*List!$G2795)+Reference!E$13</f>
        <v>1944.8815219601372</v>
      </c>
      <c r="L2795" s="36">
        <f>(Reference!F$12*List!$G2795)+Reference!F$13</f>
        <v>2025.9225627354679</v>
      </c>
      <c r="M2795" s="36">
        <f>(Reference!G$12*List!$G2795)+Reference!G$13</f>
        <v>2294.335087856598</v>
      </c>
      <c r="N2795" s="36">
        <f>(Reference!H$12*List!$G2795)+Reference!H$13</f>
        <v>2381.6984793307133</v>
      </c>
      <c r="O2795" s="36">
        <f>(Reference!I$12*List!$G2795)+Reference!I$13</f>
        <v>2475.3842215036129</v>
      </c>
      <c r="P2795" s="36">
        <f>(Reference!J$12*List!$G2795)+Reference!J$13</f>
        <v>2865.6456873649572</v>
      </c>
      <c r="Q2795" s="36">
        <f>(Reference!K$12*List!$G2795)+Reference!K$13</f>
        <v>2956.4576337656827</v>
      </c>
      <c r="R2795" s="36">
        <f>(Reference!L$12*List!$G2795)+Reference!L$13</f>
        <v>3189.8098504662803</v>
      </c>
      <c r="S2795" s="36">
        <f>(Reference!M$12*List!$G2795)+Reference!M$13</f>
        <v>3811.1244964104812</v>
      </c>
      <c r="T2795" s="36">
        <f>(Reference!N$12*List!$G2795)+Reference!N$13</f>
        <v>15373.554406178755</v>
      </c>
      <c r="U2795" s="12">
        <f>(Reference!O$12*List!$G2795)+Reference!O$13</f>
        <v>571.41405615615759</v>
      </c>
      <c r="V2795" s="12">
        <f>(Reference!P$12*List!$G2795)+Reference!P$13</f>
        <v>805.17435185640397</v>
      </c>
      <c r="W2795" s="12">
        <f>(Reference!Q$12*List!$G2795)+Reference!Q$13</f>
        <v>402.58717592820199</v>
      </c>
      <c r="X2795" s="54"/>
      <c r="Y2795" s="1" t="str">
        <f t="shared" si="87"/>
        <v>Mc Lennan County, Texas</v>
      </c>
      <c r="Z2795" s="40" t="s">
        <v>737</v>
      </c>
      <c r="AA2795" s="40" t="s">
        <v>2225</v>
      </c>
      <c r="AB2795" s="43" t="s">
        <v>2005</v>
      </c>
      <c r="AC2795" s="62"/>
      <c r="AD2795" s="57">
        <f t="shared" si="86"/>
        <v>0.89570000000000005</v>
      </c>
    </row>
    <row r="2796" spans="1:30" x14ac:dyDescent="0.3">
      <c r="A2796" s="47">
        <v>45781</v>
      </c>
      <c r="B2796" s="19">
        <v>99945</v>
      </c>
      <c r="C2796" s="49" t="s">
        <v>2563</v>
      </c>
      <c r="D2796" s="41" t="s">
        <v>1827</v>
      </c>
      <c r="E2796" s="44" t="s">
        <v>2005</v>
      </c>
      <c r="F2796" s="18" t="s">
        <v>7</v>
      </c>
      <c r="G2796" s="16">
        <v>0.81390000000000007</v>
      </c>
      <c r="H2796" s="36">
        <f>(Reference!B$12*List!$G2796)+Reference!B$13</f>
        <v>818.82116162184775</v>
      </c>
      <c r="I2796" s="36">
        <f>(Reference!C$12*List!$G2796)+Reference!C$13</f>
        <v>1221.8653547142953</v>
      </c>
      <c r="J2796" s="36">
        <f>(Reference!D$12*List!$G2796)+Reference!D$13</f>
        <v>1462.4089712814061</v>
      </c>
      <c r="K2796" s="36">
        <f>(Reference!E$12*List!$G2796)+Reference!E$13</f>
        <v>1808.7917791380453</v>
      </c>
      <c r="L2796" s="36">
        <f>(Reference!F$12*List!$G2796)+Reference!F$13</f>
        <v>1884.1621123290734</v>
      </c>
      <c r="M2796" s="36">
        <f>(Reference!G$12*List!$G2796)+Reference!G$13</f>
        <v>2133.7929321887191</v>
      </c>
      <c r="N2796" s="36">
        <f>(Reference!H$12*List!$G2796)+Reference!H$13</f>
        <v>2215.0432204513872</v>
      </c>
      <c r="O2796" s="36">
        <f>(Reference!I$12*List!$G2796)+Reference!I$13</f>
        <v>2302.1734637856962</v>
      </c>
      <c r="P2796" s="36">
        <f>(Reference!J$12*List!$G2796)+Reference!J$13</f>
        <v>2665.1270541169588</v>
      </c>
      <c r="Q2796" s="36">
        <f>(Reference!K$12*List!$G2796)+Reference!K$13</f>
        <v>2749.5845906005225</v>
      </c>
      <c r="R2796" s="36">
        <f>(Reference!L$12*List!$G2796)+Reference!L$13</f>
        <v>2966.6083868810711</v>
      </c>
      <c r="S2796" s="36">
        <f>(Reference!M$12*List!$G2796)+Reference!M$13</f>
        <v>3544.4476080122854</v>
      </c>
      <c r="T2796" s="36">
        <f>(Reference!N$12*List!$G2796)+Reference!N$13</f>
        <v>14297.81635130243</v>
      </c>
      <c r="U2796" s="12">
        <f>(Reference!O$12*List!$G2796)+Reference!O$13</f>
        <v>531.43033937486678</v>
      </c>
      <c r="V2796" s="12">
        <f>(Reference!P$12*List!$G2796)+Reference!P$13</f>
        <v>748.8336600282214</v>
      </c>
      <c r="W2796" s="12">
        <f>(Reference!Q$12*List!$G2796)+Reference!Q$13</f>
        <v>374.4168300141107</v>
      </c>
      <c r="X2796" s="54"/>
      <c r="Y2796" s="1" t="str">
        <f t="shared" si="87"/>
        <v>Mc Mullen County, Texas</v>
      </c>
      <c r="Z2796" s="41" t="s">
        <v>1827</v>
      </c>
      <c r="AA2796" s="40" t="s">
        <v>2225</v>
      </c>
      <c r="AB2796" s="44" t="s">
        <v>2005</v>
      </c>
      <c r="AC2796" s="63"/>
      <c r="AD2796" s="57">
        <f t="shared" si="86"/>
        <v>0.81390000000000007</v>
      </c>
    </row>
    <row r="2797" spans="1:30" x14ac:dyDescent="0.3">
      <c r="A2797" s="47">
        <v>45792</v>
      </c>
      <c r="B2797" s="28">
        <v>41700</v>
      </c>
      <c r="C2797" s="49" t="s">
        <v>2567</v>
      </c>
      <c r="D2797" s="40" t="s">
        <v>546</v>
      </c>
      <c r="E2797" s="43" t="s">
        <v>2005</v>
      </c>
      <c r="F2797" s="18" t="s">
        <v>6</v>
      </c>
      <c r="G2797" s="10">
        <v>0.86180000000000001</v>
      </c>
      <c r="H2797" s="36">
        <f>(Reference!B$12*List!$G2797)+Reference!B$13</f>
        <v>854.8963066457402</v>
      </c>
      <c r="I2797" s="36">
        <f>(Reference!C$12*List!$G2797)+Reference!C$13</f>
        <v>1275.6975856542977</v>
      </c>
      <c r="J2797" s="36">
        <f>(Reference!D$12*List!$G2797)+Reference!D$13</f>
        <v>1526.8389325426936</v>
      </c>
      <c r="K2797" s="36">
        <f>(Reference!E$12*List!$G2797)+Reference!E$13</f>
        <v>1888.482472061984</v>
      </c>
      <c r="L2797" s="36">
        <f>(Reference!F$12*List!$G2797)+Reference!F$13</f>
        <v>1967.1734274203484</v>
      </c>
      <c r="M2797" s="36">
        <f>(Reference!G$12*List!$G2797)+Reference!G$13</f>
        <v>2227.8023363023058</v>
      </c>
      <c r="N2797" s="36">
        <f>(Reference!H$12*List!$G2797)+Reference!H$13</f>
        <v>2312.6323023623863</v>
      </c>
      <c r="O2797" s="36">
        <f>(Reference!I$12*List!$G2797)+Reference!I$13</f>
        <v>2403.6012791241828</v>
      </c>
      <c r="P2797" s="36">
        <f>(Reference!J$12*List!$G2797)+Reference!J$13</f>
        <v>2782.5456669846744</v>
      </c>
      <c r="Q2797" s="36">
        <f>(Reference!K$12*List!$G2797)+Reference!K$13</f>
        <v>2870.7241843366</v>
      </c>
      <c r="R2797" s="36">
        <f>(Reference!L$12*List!$G2797)+Reference!L$13</f>
        <v>3097.309488418131</v>
      </c>
      <c r="S2797" s="36">
        <f>(Reference!M$12*List!$G2797)+Reference!M$13</f>
        <v>3700.6068128322559</v>
      </c>
      <c r="T2797" s="36">
        <f>(Reference!N$12*List!$G2797)+Reference!N$13</f>
        <v>14927.741202507514</v>
      </c>
      <c r="U2797" s="12">
        <f>(Reference!O$12*List!$G2797)+Reference!O$13</f>
        <v>554.84378722112388</v>
      </c>
      <c r="V2797" s="12">
        <f>(Reference!P$12*List!$G2797)+Reference!P$13</f>
        <v>781.82533653885639</v>
      </c>
      <c r="W2797" s="12">
        <f>(Reference!Q$12*List!$G2797)+Reference!Q$13</f>
        <v>390.9126682694282</v>
      </c>
      <c r="X2797" s="54"/>
      <c r="Y2797" s="1" t="str">
        <f t="shared" si="87"/>
        <v>Medina County, Texas</v>
      </c>
      <c r="Z2797" s="40" t="s">
        <v>546</v>
      </c>
      <c r="AA2797" s="40" t="s">
        <v>2225</v>
      </c>
      <c r="AB2797" s="43" t="s">
        <v>2005</v>
      </c>
      <c r="AC2797" s="62"/>
      <c r="AD2797" s="57">
        <f t="shared" si="86"/>
        <v>0.86180000000000001</v>
      </c>
    </row>
    <row r="2798" spans="1:30" x14ac:dyDescent="0.3">
      <c r="A2798" s="47">
        <v>45793</v>
      </c>
      <c r="B2798" s="19">
        <v>99945</v>
      </c>
      <c r="C2798" s="49" t="s">
        <v>2563</v>
      </c>
      <c r="D2798" s="41" t="s">
        <v>253</v>
      </c>
      <c r="E2798" s="44" t="s">
        <v>2005</v>
      </c>
      <c r="F2798" s="18" t="s">
        <v>7</v>
      </c>
      <c r="G2798" s="16">
        <v>0.81390000000000007</v>
      </c>
      <c r="H2798" s="36">
        <f>(Reference!B$12*List!$G2798)+Reference!B$13</f>
        <v>818.82116162184775</v>
      </c>
      <c r="I2798" s="36">
        <f>(Reference!C$12*List!$G2798)+Reference!C$13</f>
        <v>1221.8653547142953</v>
      </c>
      <c r="J2798" s="36">
        <f>(Reference!D$12*List!$G2798)+Reference!D$13</f>
        <v>1462.4089712814061</v>
      </c>
      <c r="K2798" s="36">
        <f>(Reference!E$12*List!$G2798)+Reference!E$13</f>
        <v>1808.7917791380453</v>
      </c>
      <c r="L2798" s="36">
        <f>(Reference!F$12*List!$G2798)+Reference!F$13</f>
        <v>1884.1621123290734</v>
      </c>
      <c r="M2798" s="36">
        <f>(Reference!G$12*List!$G2798)+Reference!G$13</f>
        <v>2133.7929321887191</v>
      </c>
      <c r="N2798" s="36">
        <f>(Reference!H$12*List!$G2798)+Reference!H$13</f>
        <v>2215.0432204513872</v>
      </c>
      <c r="O2798" s="36">
        <f>(Reference!I$12*List!$G2798)+Reference!I$13</f>
        <v>2302.1734637856962</v>
      </c>
      <c r="P2798" s="36">
        <f>(Reference!J$12*List!$G2798)+Reference!J$13</f>
        <v>2665.1270541169588</v>
      </c>
      <c r="Q2798" s="36">
        <f>(Reference!K$12*List!$G2798)+Reference!K$13</f>
        <v>2749.5845906005225</v>
      </c>
      <c r="R2798" s="36">
        <f>(Reference!L$12*List!$G2798)+Reference!L$13</f>
        <v>2966.6083868810711</v>
      </c>
      <c r="S2798" s="36">
        <f>(Reference!M$12*List!$G2798)+Reference!M$13</f>
        <v>3544.4476080122854</v>
      </c>
      <c r="T2798" s="36">
        <f>(Reference!N$12*List!$G2798)+Reference!N$13</f>
        <v>14297.81635130243</v>
      </c>
      <c r="U2798" s="12">
        <f>(Reference!O$12*List!$G2798)+Reference!O$13</f>
        <v>531.43033937486678</v>
      </c>
      <c r="V2798" s="12">
        <f>(Reference!P$12*List!$G2798)+Reference!P$13</f>
        <v>748.8336600282214</v>
      </c>
      <c r="W2798" s="12">
        <f>(Reference!Q$12*List!$G2798)+Reference!Q$13</f>
        <v>374.4168300141107</v>
      </c>
      <c r="X2798" s="54"/>
      <c r="Y2798" s="1" t="str">
        <f t="shared" si="87"/>
        <v>Menard County, Texas</v>
      </c>
      <c r="Z2798" s="41" t="s">
        <v>253</v>
      </c>
      <c r="AA2798" s="40" t="s">
        <v>2225</v>
      </c>
      <c r="AB2798" s="44" t="s">
        <v>2005</v>
      </c>
      <c r="AC2798" s="63"/>
      <c r="AD2798" s="57">
        <f t="shared" si="86"/>
        <v>0.81390000000000007</v>
      </c>
    </row>
    <row r="2799" spans="1:30" x14ac:dyDescent="0.3">
      <c r="A2799" s="47">
        <v>45794</v>
      </c>
      <c r="B2799" s="28">
        <v>33260</v>
      </c>
      <c r="C2799" s="49" t="s">
        <v>2435</v>
      </c>
      <c r="D2799" s="40" t="s">
        <v>738</v>
      </c>
      <c r="E2799" s="43" t="s">
        <v>2005</v>
      </c>
      <c r="F2799" s="18" t="s">
        <v>6</v>
      </c>
      <c r="G2799" s="10">
        <v>0.88900000000000001</v>
      </c>
      <c r="H2799" s="36">
        <f>(Reference!B$12*List!$G2799)+Reference!B$13</f>
        <v>875.38156645053937</v>
      </c>
      <c r="I2799" s="36">
        <f>(Reference!C$12*List!$G2799)+Reference!C$13</f>
        <v>1306.2662011358852</v>
      </c>
      <c r="J2799" s="36">
        <f>(Reference!D$12*List!$G2799)+Reference!D$13</f>
        <v>1563.4254658685188</v>
      </c>
      <c r="K2799" s="36">
        <f>(Reference!E$12*List!$G2799)+Reference!E$13</f>
        <v>1933.734807083511</v>
      </c>
      <c r="L2799" s="36">
        <f>(Reference!F$12*List!$G2799)+Reference!F$13</f>
        <v>2014.3113766997362</v>
      </c>
      <c r="M2799" s="36">
        <f>(Reference!G$12*List!$G2799)+Reference!G$13</f>
        <v>2281.185546988936</v>
      </c>
      <c r="N2799" s="36">
        <f>(Reference!H$12*List!$G2799)+Reference!H$13</f>
        <v>2368.048231965292</v>
      </c>
      <c r="O2799" s="36">
        <f>(Reference!I$12*List!$G2799)+Reference!I$13</f>
        <v>2461.1970323017786</v>
      </c>
      <c r="P2799" s="36">
        <f>(Reference!J$12*List!$G2799)+Reference!J$13</f>
        <v>2849.2217895316862</v>
      </c>
      <c r="Q2799" s="36">
        <f>(Reference!K$12*List!$G2799)+Reference!K$13</f>
        <v>2939.5132647044775</v>
      </c>
      <c r="R2799" s="36">
        <f>(Reference!L$12*List!$G2799)+Reference!L$13</f>
        <v>3171.5280679965872</v>
      </c>
      <c r="S2799" s="36">
        <f>(Reference!M$12*List!$G2799)+Reference!M$13</f>
        <v>3789.281768387646</v>
      </c>
      <c r="T2799" s="36">
        <f>(Reference!N$12*List!$G2799)+Reference!N$13</f>
        <v>15285.443832001842</v>
      </c>
      <c r="U2799" s="12">
        <f>(Reference!O$12*List!$G2799)+Reference!O$13</f>
        <v>568.13910624864343</v>
      </c>
      <c r="V2799" s="12">
        <f>(Reference!P$12*List!$G2799)+Reference!P$13</f>
        <v>800.55964971399771</v>
      </c>
      <c r="W2799" s="12">
        <f>(Reference!Q$12*List!$G2799)+Reference!Q$13</f>
        <v>400.27982485699886</v>
      </c>
      <c r="X2799" s="54"/>
      <c r="Y2799" s="1" t="str">
        <f t="shared" si="87"/>
        <v>Midland County, Texas</v>
      </c>
      <c r="Z2799" s="40" t="s">
        <v>738</v>
      </c>
      <c r="AA2799" s="40" t="s">
        <v>2225</v>
      </c>
      <c r="AB2799" s="43" t="s">
        <v>2005</v>
      </c>
      <c r="AC2799" s="62"/>
      <c r="AD2799" s="57">
        <f t="shared" si="86"/>
        <v>0.88900000000000001</v>
      </c>
    </row>
    <row r="2800" spans="1:30" x14ac:dyDescent="0.3">
      <c r="A2800" s="47">
        <v>45795</v>
      </c>
      <c r="B2800" s="19">
        <v>99945</v>
      </c>
      <c r="C2800" s="49" t="s">
        <v>2563</v>
      </c>
      <c r="D2800" s="41" t="s">
        <v>1830</v>
      </c>
      <c r="E2800" s="44" t="s">
        <v>2005</v>
      </c>
      <c r="F2800" s="18" t="s">
        <v>7</v>
      </c>
      <c r="G2800" s="16">
        <v>0.81390000000000007</v>
      </c>
      <c r="H2800" s="36">
        <f>(Reference!B$12*List!$G2800)+Reference!B$13</f>
        <v>818.82116162184775</v>
      </c>
      <c r="I2800" s="36">
        <f>(Reference!C$12*List!$G2800)+Reference!C$13</f>
        <v>1221.8653547142953</v>
      </c>
      <c r="J2800" s="36">
        <f>(Reference!D$12*List!$G2800)+Reference!D$13</f>
        <v>1462.4089712814061</v>
      </c>
      <c r="K2800" s="36">
        <f>(Reference!E$12*List!$G2800)+Reference!E$13</f>
        <v>1808.7917791380453</v>
      </c>
      <c r="L2800" s="36">
        <f>(Reference!F$12*List!$G2800)+Reference!F$13</f>
        <v>1884.1621123290734</v>
      </c>
      <c r="M2800" s="36">
        <f>(Reference!G$12*List!$G2800)+Reference!G$13</f>
        <v>2133.7929321887191</v>
      </c>
      <c r="N2800" s="36">
        <f>(Reference!H$12*List!$G2800)+Reference!H$13</f>
        <v>2215.0432204513872</v>
      </c>
      <c r="O2800" s="36">
        <f>(Reference!I$12*List!$G2800)+Reference!I$13</f>
        <v>2302.1734637856962</v>
      </c>
      <c r="P2800" s="36">
        <f>(Reference!J$12*List!$G2800)+Reference!J$13</f>
        <v>2665.1270541169588</v>
      </c>
      <c r="Q2800" s="36">
        <f>(Reference!K$12*List!$G2800)+Reference!K$13</f>
        <v>2749.5845906005225</v>
      </c>
      <c r="R2800" s="36">
        <f>(Reference!L$12*List!$G2800)+Reference!L$13</f>
        <v>2966.6083868810711</v>
      </c>
      <c r="S2800" s="36">
        <f>(Reference!M$12*List!$G2800)+Reference!M$13</f>
        <v>3544.4476080122854</v>
      </c>
      <c r="T2800" s="36">
        <f>(Reference!N$12*List!$G2800)+Reference!N$13</f>
        <v>14297.81635130243</v>
      </c>
      <c r="U2800" s="12">
        <f>(Reference!O$12*List!$G2800)+Reference!O$13</f>
        <v>531.43033937486678</v>
      </c>
      <c r="V2800" s="12">
        <f>(Reference!P$12*List!$G2800)+Reference!P$13</f>
        <v>748.8336600282214</v>
      </c>
      <c r="W2800" s="12">
        <f>(Reference!Q$12*List!$G2800)+Reference!Q$13</f>
        <v>374.4168300141107</v>
      </c>
      <c r="X2800" s="54"/>
      <c r="Y2800" s="1" t="str">
        <f t="shared" si="87"/>
        <v>Milam County, Texas</v>
      </c>
      <c r="Z2800" s="41" t="s">
        <v>1830</v>
      </c>
      <c r="AA2800" s="40" t="s">
        <v>2225</v>
      </c>
      <c r="AB2800" s="44" t="s">
        <v>2005</v>
      </c>
      <c r="AC2800" s="63"/>
      <c r="AD2800" s="57">
        <f t="shared" si="86"/>
        <v>0.81390000000000007</v>
      </c>
    </row>
    <row r="2801" spans="1:30" x14ac:dyDescent="0.3">
      <c r="A2801" s="47">
        <v>45796</v>
      </c>
      <c r="B2801" s="19">
        <v>99945</v>
      </c>
      <c r="C2801" s="49" t="s">
        <v>2563</v>
      </c>
      <c r="D2801" s="41" t="s">
        <v>299</v>
      </c>
      <c r="E2801" s="44" t="s">
        <v>2005</v>
      </c>
      <c r="F2801" s="18" t="s">
        <v>7</v>
      </c>
      <c r="G2801" s="16">
        <v>0.81390000000000007</v>
      </c>
      <c r="H2801" s="36">
        <f>(Reference!B$12*List!$G2801)+Reference!B$13</f>
        <v>818.82116162184775</v>
      </c>
      <c r="I2801" s="36">
        <f>(Reference!C$12*List!$G2801)+Reference!C$13</f>
        <v>1221.8653547142953</v>
      </c>
      <c r="J2801" s="36">
        <f>(Reference!D$12*List!$G2801)+Reference!D$13</f>
        <v>1462.4089712814061</v>
      </c>
      <c r="K2801" s="36">
        <f>(Reference!E$12*List!$G2801)+Reference!E$13</f>
        <v>1808.7917791380453</v>
      </c>
      <c r="L2801" s="36">
        <f>(Reference!F$12*List!$G2801)+Reference!F$13</f>
        <v>1884.1621123290734</v>
      </c>
      <c r="M2801" s="36">
        <f>(Reference!G$12*List!$G2801)+Reference!G$13</f>
        <v>2133.7929321887191</v>
      </c>
      <c r="N2801" s="36">
        <f>(Reference!H$12*List!$G2801)+Reference!H$13</f>
        <v>2215.0432204513872</v>
      </c>
      <c r="O2801" s="36">
        <f>(Reference!I$12*List!$G2801)+Reference!I$13</f>
        <v>2302.1734637856962</v>
      </c>
      <c r="P2801" s="36">
        <f>(Reference!J$12*List!$G2801)+Reference!J$13</f>
        <v>2665.1270541169588</v>
      </c>
      <c r="Q2801" s="36">
        <f>(Reference!K$12*List!$G2801)+Reference!K$13</f>
        <v>2749.5845906005225</v>
      </c>
      <c r="R2801" s="36">
        <f>(Reference!L$12*List!$G2801)+Reference!L$13</f>
        <v>2966.6083868810711</v>
      </c>
      <c r="S2801" s="36">
        <f>(Reference!M$12*List!$G2801)+Reference!M$13</f>
        <v>3544.4476080122854</v>
      </c>
      <c r="T2801" s="36">
        <f>(Reference!N$12*List!$G2801)+Reference!N$13</f>
        <v>14297.81635130243</v>
      </c>
      <c r="U2801" s="12">
        <f>(Reference!O$12*List!$G2801)+Reference!O$13</f>
        <v>531.43033937486678</v>
      </c>
      <c r="V2801" s="12">
        <f>(Reference!P$12*List!$G2801)+Reference!P$13</f>
        <v>748.8336600282214</v>
      </c>
      <c r="W2801" s="12">
        <f>(Reference!Q$12*List!$G2801)+Reference!Q$13</f>
        <v>374.4168300141107</v>
      </c>
      <c r="X2801" s="54"/>
      <c r="Y2801" s="1" t="str">
        <f t="shared" si="87"/>
        <v>Mills County, Texas</v>
      </c>
      <c r="Z2801" s="41" t="s">
        <v>299</v>
      </c>
      <c r="AA2801" s="40" t="s">
        <v>2225</v>
      </c>
      <c r="AB2801" s="44" t="s">
        <v>2005</v>
      </c>
      <c r="AC2801" s="63"/>
      <c r="AD2801" s="57">
        <f t="shared" si="86"/>
        <v>0.81390000000000007</v>
      </c>
    </row>
    <row r="2802" spans="1:30" x14ac:dyDescent="0.3">
      <c r="A2802" s="47">
        <v>45797</v>
      </c>
      <c r="B2802" s="19">
        <v>99945</v>
      </c>
      <c r="C2802" s="49" t="s">
        <v>2563</v>
      </c>
      <c r="D2802" s="41" t="s">
        <v>1089</v>
      </c>
      <c r="E2802" s="44" t="s">
        <v>2005</v>
      </c>
      <c r="F2802" s="18" t="s">
        <v>7</v>
      </c>
      <c r="G2802" s="16">
        <v>0.81390000000000007</v>
      </c>
      <c r="H2802" s="36">
        <f>(Reference!B$12*List!$G2802)+Reference!B$13</f>
        <v>818.82116162184775</v>
      </c>
      <c r="I2802" s="36">
        <f>(Reference!C$12*List!$G2802)+Reference!C$13</f>
        <v>1221.8653547142953</v>
      </c>
      <c r="J2802" s="36">
        <f>(Reference!D$12*List!$G2802)+Reference!D$13</f>
        <v>1462.4089712814061</v>
      </c>
      <c r="K2802" s="36">
        <f>(Reference!E$12*List!$G2802)+Reference!E$13</f>
        <v>1808.7917791380453</v>
      </c>
      <c r="L2802" s="36">
        <f>(Reference!F$12*List!$G2802)+Reference!F$13</f>
        <v>1884.1621123290734</v>
      </c>
      <c r="M2802" s="36">
        <f>(Reference!G$12*List!$G2802)+Reference!G$13</f>
        <v>2133.7929321887191</v>
      </c>
      <c r="N2802" s="36">
        <f>(Reference!H$12*List!$G2802)+Reference!H$13</f>
        <v>2215.0432204513872</v>
      </c>
      <c r="O2802" s="36">
        <f>(Reference!I$12*List!$G2802)+Reference!I$13</f>
        <v>2302.1734637856962</v>
      </c>
      <c r="P2802" s="36">
        <f>(Reference!J$12*List!$G2802)+Reference!J$13</f>
        <v>2665.1270541169588</v>
      </c>
      <c r="Q2802" s="36">
        <f>(Reference!K$12*List!$G2802)+Reference!K$13</f>
        <v>2749.5845906005225</v>
      </c>
      <c r="R2802" s="36">
        <f>(Reference!L$12*List!$G2802)+Reference!L$13</f>
        <v>2966.6083868810711</v>
      </c>
      <c r="S2802" s="36">
        <f>(Reference!M$12*List!$G2802)+Reference!M$13</f>
        <v>3544.4476080122854</v>
      </c>
      <c r="T2802" s="36">
        <f>(Reference!N$12*List!$G2802)+Reference!N$13</f>
        <v>14297.81635130243</v>
      </c>
      <c r="U2802" s="12">
        <f>(Reference!O$12*List!$G2802)+Reference!O$13</f>
        <v>531.43033937486678</v>
      </c>
      <c r="V2802" s="12">
        <f>(Reference!P$12*List!$G2802)+Reference!P$13</f>
        <v>748.8336600282214</v>
      </c>
      <c r="W2802" s="12">
        <f>(Reference!Q$12*List!$G2802)+Reference!Q$13</f>
        <v>374.4168300141107</v>
      </c>
      <c r="X2802" s="54"/>
      <c r="Y2802" s="1" t="str">
        <f t="shared" si="87"/>
        <v>Mitchell County, Texas</v>
      </c>
      <c r="Z2802" s="41" t="s">
        <v>1089</v>
      </c>
      <c r="AA2802" s="40" t="s">
        <v>2225</v>
      </c>
      <c r="AB2802" s="44" t="s">
        <v>2005</v>
      </c>
      <c r="AC2802" s="63"/>
      <c r="AD2802" s="57">
        <f t="shared" si="86"/>
        <v>0.81390000000000007</v>
      </c>
    </row>
    <row r="2803" spans="1:30" x14ac:dyDescent="0.3">
      <c r="A2803" s="47">
        <v>45800</v>
      </c>
      <c r="B2803" s="19">
        <v>99945</v>
      </c>
      <c r="C2803" s="49" t="s">
        <v>2563</v>
      </c>
      <c r="D2803" s="41" t="s">
        <v>1831</v>
      </c>
      <c r="E2803" s="44" t="s">
        <v>2005</v>
      </c>
      <c r="F2803" s="18" t="s">
        <v>7</v>
      </c>
      <c r="G2803" s="16">
        <v>0.81390000000000007</v>
      </c>
      <c r="H2803" s="36">
        <f>(Reference!B$12*List!$G2803)+Reference!B$13</f>
        <v>818.82116162184775</v>
      </c>
      <c r="I2803" s="36">
        <f>(Reference!C$12*List!$G2803)+Reference!C$13</f>
        <v>1221.8653547142953</v>
      </c>
      <c r="J2803" s="36">
        <f>(Reference!D$12*List!$G2803)+Reference!D$13</f>
        <v>1462.4089712814061</v>
      </c>
      <c r="K2803" s="36">
        <f>(Reference!E$12*List!$G2803)+Reference!E$13</f>
        <v>1808.7917791380453</v>
      </c>
      <c r="L2803" s="36">
        <f>(Reference!F$12*List!$G2803)+Reference!F$13</f>
        <v>1884.1621123290734</v>
      </c>
      <c r="M2803" s="36">
        <f>(Reference!G$12*List!$G2803)+Reference!G$13</f>
        <v>2133.7929321887191</v>
      </c>
      <c r="N2803" s="36">
        <f>(Reference!H$12*List!$G2803)+Reference!H$13</f>
        <v>2215.0432204513872</v>
      </c>
      <c r="O2803" s="36">
        <f>(Reference!I$12*List!$G2803)+Reference!I$13</f>
        <v>2302.1734637856962</v>
      </c>
      <c r="P2803" s="36">
        <f>(Reference!J$12*List!$G2803)+Reference!J$13</f>
        <v>2665.1270541169588</v>
      </c>
      <c r="Q2803" s="36">
        <f>(Reference!K$12*List!$G2803)+Reference!K$13</f>
        <v>2749.5845906005225</v>
      </c>
      <c r="R2803" s="36">
        <f>(Reference!L$12*List!$G2803)+Reference!L$13</f>
        <v>2966.6083868810711</v>
      </c>
      <c r="S2803" s="36">
        <f>(Reference!M$12*List!$G2803)+Reference!M$13</f>
        <v>3544.4476080122854</v>
      </c>
      <c r="T2803" s="36">
        <f>(Reference!N$12*List!$G2803)+Reference!N$13</f>
        <v>14297.81635130243</v>
      </c>
      <c r="U2803" s="12">
        <f>(Reference!O$12*List!$G2803)+Reference!O$13</f>
        <v>531.43033937486678</v>
      </c>
      <c r="V2803" s="12">
        <f>(Reference!P$12*List!$G2803)+Reference!P$13</f>
        <v>748.8336600282214</v>
      </c>
      <c r="W2803" s="12">
        <f>(Reference!Q$12*List!$G2803)+Reference!Q$13</f>
        <v>374.4168300141107</v>
      </c>
      <c r="X2803" s="54"/>
      <c r="Y2803" s="1" t="str">
        <f t="shared" si="87"/>
        <v>Montague County, Texas</v>
      </c>
      <c r="Z2803" s="41" t="s">
        <v>1831</v>
      </c>
      <c r="AA2803" s="40" t="s">
        <v>2225</v>
      </c>
      <c r="AB2803" s="44" t="s">
        <v>2005</v>
      </c>
      <c r="AC2803" s="63"/>
      <c r="AD2803" s="57">
        <f t="shared" si="86"/>
        <v>0.81390000000000007</v>
      </c>
    </row>
    <row r="2804" spans="1:30" x14ac:dyDescent="0.3">
      <c r="A2804" s="47">
        <v>45801</v>
      </c>
      <c r="B2804" s="28">
        <v>26420</v>
      </c>
      <c r="C2804" s="49" t="s">
        <v>2568</v>
      </c>
      <c r="D2804" s="40" t="s">
        <v>33</v>
      </c>
      <c r="E2804" s="43" t="s">
        <v>2005</v>
      </c>
      <c r="F2804" s="18" t="s">
        <v>6</v>
      </c>
      <c r="G2804" s="10">
        <v>0.98119999999999996</v>
      </c>
      <c r="H2804" s="36">
        <f>(Reference!B$12*List!$G2804)+Reference!B$13</f>
        <v>944.8205721123951</v>
      </c>
      <c r="I2804" s="36">
        <f>(Reference!C$12*List!$G2804)+Reference!C$13</f>
        <v>1409.8848168492091</v>
      </c>
      <c r="J2804" s="36">
        <f>(Reference!D$12*List!$G2804)+Reference!D$13</f>
        <v>1687.4430530979703</v>
      </c>
      <c r="K2804" s="36">
        <f>(Reference!E$12*List!$G2804)+Reference!E$13</f>
        <v>2087.126913296187</v>
      </c>
      <c r="L2804" s="36">
        <f>(Reference!F$12*List!$G2804)+Reference!F$13</f>
        <v>2174.0951606541321</v>
      </c>
      <c r="M2804" s="36">
        <f>(Reference!G$12*List!$G2804)+Reference!G$13</f>
        <v>2462.138930272291</v>
      </c>
      <c r="N2804" s="36">
        <f>(Reference!H$12*List!$G2804)+Reference!H$13</f>
        <v>2555.8919345163167</v>
      </c>
      <c r="O2804" s="36">
        <f>(Reference!I$12*List!$G2804)+Reference!I$13</f>
        <v>2656.4296956464232</v>
      </c>
      <c r="P2804" s="36">
        <f>(Reference!J$12*List!$G2804)+Reference!J$13</f>
        <v>3075.2342343417772</v>
      </c>
      <c r="Q2804" s="36">
        <f>(Reference!K$12*List!$G2804)+Reference!K$13</f>
        <v>3172.6880150691204</v>
      </c>
      <c r="R2804" s="36">
        <f>(Reference!L$12*List!$G2804)+Reference!L$13</f>
        <v>3423.107223773558</v>
      </c>
      <c r="S2804" s="36">
        <f>(Reference!M$12*List!$G2804)+Reference!M$13</f>
        <v>4089.8637868511382</v>
      </c>
      <c r="T2804" s="36">
        <f>(Reference!N$12*List!$G2804)+Reference!N$13</f>
        <v>16497.95053933188</v>
      </c>
      <c r="U2804" s="12">
        <f>(Reference!O$12*List!$G2804)+Reference!O$13</f>
        <v>613.20632736398579</v>
      </c>
      <c r="V2804" s="12">
        <f>(Reference!P$12*List!$G2804)+Reference!P$13</f>
        <v>864.06346128561654</v>
      </c>
      <c r="W2804" s="12">
        <f>(Reference!Q$12*List!$G2804)+Reference!Q$13</f>
        <v>432.03173064280827</v>
      </c>
      <c r="X2804" s="54"/>
      <c r="Y2804" s="1" t="str">
        <f t="shared" si="87"/>
        <v>Montgomery County, Texas</v>
      </c>
      <c r="Z2804" s="40" t="s">
        <v>33</v>
      </c>
      <c r="AA2804" s="40" t="s">
        <v>2225</v>
      </c>
      <c r="AB2804" s="43" t="s">
        <v>2005</v>
      </c>
      <c r="AC2804" s="62"/>
      <c r="AD2804" s="57">
        <f t="shared" si="86"/>
        <v>0.98119999999999996</v>
      </c>
    </row>
    <row r="2805" spans="1:30" x14ac:dyDescent="0.3">
      <c r="A2805" s="47">
        <v>45802</v>
      </c>
      <c r="B2805" s="19">
        <v>99945</v>
      </c>
      <c r="C2805" s="49" t="s">
        <v>2563</v>
      </c>
      <c r="D2805" s="41" t="s">
        <v>1581</v>
      </c>
      <c r="E2805" s="44" t="s">
        <v>2005</v>
      </c>
      <c r="F2805" s="18" t="s">
        <v>7</v>
      </c>
      <c r="G2805" s="16">
        <v>0.81390000000000007</v>
      </c>
      <c r="H2805" s="36">
        <f>(Reference!B$12*List!$G2805)+Reference!B$13</f>
        <v>818.82116162184775</v>
      </c>
      <c r="I2805" s="36">
        <f>(Reference!C$12*List!$G2805)+Reference!C$13</f>
        <v>1221.8653547142953</v>
      </c>
      <c r="J2805" s="36">
        <f>(Reference!D$12*List!$G2805)+Reference!D$13</f>
        <v>1462.4089712814061</v>
      </c>
      <c r="K2805" s="36">
        <f>(Reference!E$12*List!$G2805)+Reference!E$13</f>
        <v>1808.7917791380453</v>
      </c>
      <c r="L2805" s="36">
        <f>(Reference!F$12*List!$G2805)+Reference!F$13</f>
        <v>1884.1621123290734</v>
      </c>
      <c r="M2805" s="36">
        <f>(Reference!G$12*List!$G2805)+Reference!G$13</f>
        <v>2133.7929321887191</v>
      </c>
      <c r="N2805" s="36">
        <f>(Reference!H$12*List!$G2805)+Reference!H$13</f>
        <v>2215.0432204513872</v>
      </c>
      <c r="O2805" s="36">
        <f>(Reference!I$12*List!$G2805)+Reference!I$13</f>
        <v>2302.1734637856962</v>
      </c>
      <c r="P2805" s="36">
        <f>(Reference!J$12*List!$G2805)+Reference!J$13</f>
        <v>2665.1270541169588</v>
      </c>
      <c r="Q2805" s="36">
        <f>(Reference!K$12*List!$G2805)+Reference!K$13</f>
        <v>2749.5845906005225</v>
      </c>
      <c r="R2805" s="36">
        <f>(Reference!L$12*List!$G2805)+Reference!L$13</f>
        <v>2966.6083868810711</v>
      </c>
      <c r="S2805" s="36">
        <f>(Reference!M$12*List!$G2805)+Reference!M$13</f>
        <v>3544.4476080122854</v>
      </c>
      <c r="T2805" s="36">
        <f>(Reference!N$12*List!$G2805)+Reference!N$13</f>
        <v>14297.81635130243</v>
      </c>
      <c r="U2805" s="12">
        <f>(Reference!O$12*List!$G2805)+Reference!O$13</f>
        <v>531.43033937486678</v>
      </c>
      <c r="V2805" s="12">
        <f>(Reference!P$12*List!$G2805)+Reference!P$13</f>
        <v>748.8336600282214</v>
      </c>
      <c r="W2805" s="12">
        <f>(Reference!Q$12*List!$G2805)+Reference!Q$13</f>
        <v>374.4168300141107</v>
      </c>
      <c r="X2805" s="54"/>
      <c r="Y2805" s="1" t="str">
        <f t="shared" si="87"/>
        <v>Moore County, Texas</v>
      </c>
      <c r="Z2805" s="41" t="s">
        <v>1581</v>
      </c>
      <c r="AA2805" s="40" t="s">
        <v>2225</v>
      </c>
      <c r="AB2805" s="44" t="s">
        <v>2005</v>
      </c>
      <c r="AC2805" s="63"/>
      <c r="AD2805" s="57">
        <f t="shared" si="86"/>
        <v>0.81390000000000007</v>
      </c>
    </row>
    <row r="2806" spans="1:30" x14ac:dyDescent="0.3">
      <c r="A2806" s="47">
        <v>45803</v>
      </c>
      <c r="B2806" s="19">
        <v>99945</v>
      </c>
      <c r="C2806" s="49" t="s">
        <v>2563</v>
      </c>
      <c r="D2806" s="41" t="s">
        <v>475</v>
      </c>
      <c r="E2806" s="44" t="s">
        <v>2005</v>
      </c>
      <c r="F2806" s="18" t="s">
        <v>7</v>
      </c>
      <c r="G2806" s="16">
        <v>0.81390000000000007</v>
      </c>
      <c r="H2806" s="36">
        <f>(Reference!B$12*List!$G2806)+Reference!B$13</f>
        <v>818.82116162184775</v>
      </c>
      <c r="I2806" s="36">
        <f>(Reference!C$12*List!$G2806)+Reference!C$13</f>
        <v>1221.8653547142953</v>
      </c>
      <c r="J2806" s="36">
        <f>(Reference!D$12*List!$G2806)+Reference!D$13</f>
        <v>1462.4089712814061</v>
      </c>
      <c r="K2806" s="36">
        <f>(Reference!E$12*List!$G2806)+Reference!E$13</f>
        <v>1808.7917791380453</v>
      </c>
      <c r="L2806" s="36">
        <f>(Reference!F$12*List!$G2806)+Reference!F$13</f>
        <v>1884.1621123290734</v>
      </c>
      <c r="M2806" s="36">
        <f>(Reference!G$12*List!$G2806)+Reference!G$13</f>
        <v>2133.7929321887191</v>
      </c>
      <c r="N2806" s="36">
        <f>(Reference!H$12*List!$G2806)+Reference!H$13</f>
        <v>2215.0432204513872</v>
      </c>
      <c r="O2806" s="36">
        <f>(Reference!I$12*List!$G2806)+Reference!I$13</f>
        <v>2302.1734637856962</v>
      </c>
      <c r="P2806" s="36">
        <f>(Reference!J$12*List!$G2806)+Reference!J$13</f>
        <v>2665.1270541169588</v>
      </c>
      <c r="Q2806" s="36">
        <f>(Reference!K$12*List!$G2806)+Reference!K$13</f>
        <v>2749.5845906005225</v>
      </c>
      <c r="R2806" s="36">
        <f>(Reference!L$12*List!$G2806)+Reference!L$13</f>
        <v>2966.6083868810711</v>
      </c>
      <c r="S2806" s="36">
        <f>(Reference!M$12*List!$G2806)+Reference!M$13</f>
        <v>3544.4476080122854</v>
      </c>
      <c r="T2806" s="36">
        <f>(Reference!N$12*List!$G2806)+Reference!N$13</f>
        <v>14297.81635130243</v>
      </c>
      <c r="U2806" s="12">
        <f>(Reference!O$12*List!$G2806)+Reference!O$13</f>
        <v>531.43033937486678</v>
      </c>
      <c r="V2806" s="12">
        <f>(Reference!P$12*List!$G2806)+Reference!P$13</f>
        <v>748.8336600282214</v>
      </c>
      <c r="W2806" s="12">
        <f>(Reference!Q$12*List!$G2806)+Reference!Q$13</f>
        <v>374.4168300141107</v>
      </c>
      <c r="X2806" s="54"/>
      <c r="Y2806" s="1" t="str">
        <f t="shared" si="87"/>
        <v>Morris County, Texas</v>
      </c>
      <c r="Z2806" s="41" t="s">
        <v>475</v>
      </c>
      <c r="AA2806" s="40" t="s">
        <v>2225</v>
      </c>
      <c r="AB2806" s="44" t="s">
        <v>2005</v>
      </c>
      <c r="AC2806" s="63"/>
      <c r="AD2806" s="57">
        <f t="shared" si="86"/>
        <v>0.81390000000000007</v>
      </c>
    </row>
    <row r="2807" spans="1:30" x14ac:dyDescent="0.3">
      <c r="A2807" s="47">
        <v>45804</v>
      </c>
      <c r="B2807" s="19">
        <v>99945</v>
      </c>
      <c r="C2807" s="49" t="s">
        <v>2563</v>
      </c>
      <c r="D2807" s="41" t="s">
        <v>1832</v>
      </c>
      <c r="E2807" s="44" t="s">
        <v>2005</v>
      </c>
      <c r="F2807" s="18" t="s">
        <v>7</v>
      </c>
      <c r="G2807" s="16">
        <v>0.81390000000000007</v>
      </c>
      <c r="H2807" s="36">
        <f>(Reference!B$12*List!$G2807)+Reference!B$13</f>
        <v>818.82116162184775</v>
      </c>
      <c r="I2807" s="36">
        <f>(Reference!C$12*List!$G2807)+Reference!C$13</f>
        <v>1221.8653547142953</v>
      </c>
      <c r="J2807" s="36">
        <f>(Reference!D$12*List!$G2807)+Reference!D$13</f>
        <v>1462.4089712814061</v>
      </c>
      <c r="K2807" s="36">
        <f>(Reference!E$12*List!$G2807)+Reference!E$13</f>
        <v>1808.7917791380453</v>
      </c>
      <c r="L2807" s="36">
        <f>(Reference!F$12*List!$G2807)+Reference!F$13</f>
        <v>1884.1621123290734</v>
      </c>
      <c r="M2807" s="36">
        <f>(Reference!G$12*List!$G2807)+Reference!G$13</f>
        <v>2133.7929321887191</v>
      </c>
      <c r="N2807" s="36">
        <f>(Reference!H$12*List!$G2807)+Reference!H$13</f>
        <v>2215.0432204513872</v>
      </c>
      <c r="O2807" s="36">
        <f>(Reference!I$12*List!$G2807)+Reference!I$13</f>
        <v>2302.1734637856962</v>
      </c>
      <c r="P2807" s="36">
        <f>(Reference!J$12*List!$G2807)+Reference!J$13</f>
        <v>2665.1270541169588</v>
      </c>
      <c r="Q2807" s="36">
        <f>(Reference!K$12*List!$G2807)+Reference!K$13</f>
        <v>2749.5845906005225</v>
      </c>
      <c r="R2807" s="36">
        <f>(Reference!L$12*List!$G2807)+Reference!L$13</f>
        <v>2966.6083868810711</v>
      </c>
      <c r="S2807" s="36">
        <f>(Reference!M$12*List!$G2807)+Reference!M$13</f>
        <v>3544.4476080122854</v>
      </c>
      <c r="T2807" s="36">
        <f>(Reference!N$12*List!$G2807)+Reference!N$13</f>
        <v>14297.81635130243</v>
      </c>
      <c r="U2807" s="12">
        <f>(Reference!O$12*List!$G2807)+Reference!O$13</f>
        <v>531.43033937486678</v>
      </c>
      <c r="V2807" s="12">
        <f>(Reference!P$12*List!$G2807)+Reference!P$13</f>
        <v>748.8336600282214</v>
      </c>
      <c r="W2807" s="12">
        <f>(Reference!Q$12*List!$G2807)+Reference!Q$13</f>
        <v>374.4168300141107</v>
      </c>
      <c r="X2807" s="54"/>
      <c r="Y2807" s="1" t="str">
        <f t="shared" si="87"/>
        <v>Motley County, Texas</v>
      </c>
      <c r="Z2807" s="41" t="s">
        <v>1832</v>
      </c>
      <c r="AA2807" s="40" t="s">
        <v>2225</v>
      </c>
      <c r="AB2807" s="44" t="s">
        <v>2005</v>
      </c>
      <c r="AC2807" s="63"/>
      <c r="AD2807" s="57">
        <f t="shared" si="86"/>
        <v>0.81390000000000007</v>
      </c>
    </row>
    <row r="2808" spans="1:30" x14ac:dyDescent="0.3">
      <c r="A2808" s="47">
        <v>45810</v>
      </c>
      <c r="B2808" s="19">
        <v>99945</v>
      </c>
      <c r="C2808" s="49" t="s">
        <v>2563</v>
      </c>
      <c r="D2808" s="41" t="s">
        <v>1833</v>
      </c>
      <c r="E2808" s="44" t="s">
        <v>2005</v>
      </c>
      <c r="F2808" s="18" t="s">
        <v>7</v>
      </c>
      <c r="G2808" s="16">
        <v>0.81390000000000007</v>
      </c>
      <c r="H2808" s="36">
        <f>(Reference!B$12*List!$G2808)+Reference!B$13</f>
        <v>818.82116162184775</v>
      </c>
      <c r="I2808" s="36">
        <f>(Reference!C$12*List!$G2808)+Reference!C$13</f>
        <v>1221.8653547142953</v>
      </c>
      <c r="J2808" s="36">
        <f>(Reference!D$12*List!$G2808)+Reference!D$13</f>
        <v>1462.4089712814061</v>
      </c>
      <c r="K2808" s="36">
        <f>(Reference!E$12*List!$G2808)+Reference!E$13</f>
        <v>1808.7917791380453</v>
      </c>
      <c r="L2808" s="36">
        <f>(Reference!F$12*List!$G2808)+Reference!F$13</f>
        <v>1884.1621123290734</v>
      </c>
      <c r="M2808" s="36">
        <f>(Reference!G$12*List!$G2808)+Reference!G$13</f>
        <v>2133.7929321887191</v>
      </c>
      <c r="N2808" s="36">
        <f>(Reference!H$12*List!$G2808)+Reference!H$13</f>
        <v>2215.0432204513872</v>
      </c>
      <c r="O2808" s="36">
        <f>(Reference!I$12*List!$G2808)+Reference!I$13</f>
        <v>2302.1734637856962</v>
      </c>
      <c r="P2808" s="36">
        <f>(Reference!J$12*List!$G2808)+Reference!J$13</f>
        <v>2665.1270541169588</v>
      </c>
      <c r="Q2808" s="36">
        <f>(Reference!K$12*List!$G2808)+Reference!K$13</f>
        <v>2749.5845906005225</v>
      </c>
      <c r="R2808" s="36">
        <f>(Reference!L$12*List!$G2808)+Reference!L$13</f>
        <v>2966.6083868810711</v>
      </c>
      <c r="S2808" s="36">
        <f>(Reference!M$12*List!$G2808)+Reference!M$13</f>
        <v>3544.4476080122854</v>
      </c>
      <c r="T2808" s="36">
        <f>(Reference!N$12*List!$G2808)+Reference!N$13</f>
        <v>14297.81635130243</v>
      </c>
      <c r="U2808" s="12">
        <f>(Reference!O$12*List!$G2808)+Reference!O$13</f>
        <v>531.43033937486678</v>
      </c>
      <c r="V2808" s="12">
        <f>(Reference!P$12*List!$G2808)+Reference!P$13</f>
        <v>748.8336600282214</v>
      </c>
      <c r="W2808" s="12">
        <f>(Reference!Q$12*List!$G2808)+Reference!Q$13</f>
        <v>374.4168300141107</v>
      </c>
      <c r="X2808" s="54"/>
      <c r="Y2808" s="1" t="str">
        <f t="shared" si="87"/>
        <v>Nacogdoches County, Texas</v>
      </c>
      <c r="Z2808" s="41" t="s">
        <v>1833</v>
      </c>
      <c r="AA2808" s="40" t="s">
        <v>2225</v>
      </c>
      <c r="AB2808" s="44" t="s">
        <v>2005</v>
      </c>
      <c r="AC2808" s="63"/>
      <c r="AD2808" s="57">
        <f t="shared" si="86"/>
        <v>0.81390000000000007</v>
      </c>
    </row>
    <row r="2809" spans="1:30" x14ac:dyDescent="0.3">
      <c r="A2809" s="47">
        <v>45820</v>
      </c>
      <c r="B2809" s="19">
        <v>99945</v>
      </c>
      <c r="C2809" s="49" t="s">
        <v>2563</v>
      </c>
      <c r="D2809" s="41" t="s">
        <v>1834</v>
      </c>
      <c r="E2809" s="44" t="s">
        <v>2005</v>
      </c>
      <c r="F2809" s="18" t="s">
        <v>7</v>
      </c>
      <c r="G2809" s="16">
        <v>0.81390000000000007</v>
      </c>
      <c r="H2809" s="36">
        <f>(Reference!B$12*List!$G2809)+Reference!B$13</f>
        <v>818.82116162184775</v>
      </c>
      <c r="I2809" s="36">
        <f>(Reference!C$12*List!$G2809)+Reference!C$13</f>
        <v>1221.8653547142953</v>
      </c>
      <c r="J2809" s="36">
        <f>(Reference!D$12*List!$G2809)+Reference!D$13</f>
        <v>1462.4089712814061</v>
      </c>
      <c r="K2809" s="36">
        <f>(Reference!E$12*List!$G2809)+Reference!E$13</f>
        <v>1808.7917791380453</v>
      </c>
      <c r="L2809" s="36">
        <f>(Reference!F$12*List!$G2809)+Reference!F$13</f>
        <v>1884.1621123290734</v>
      </c>
      <c r="M2809" s="36">
        <f>(Reference!G$12*List!$G2809)+Reference!G$13</f>
        <v>2133.7929321887191</v>
      </c>
      <c r="N2809" s="36">
        <f>(Reference!H$12*List!$G2809)+Reference!H$13</f>
        <v>2215.0432204513872</v>
      </c>
      <c r="O2809" s="36">
        <f>(Reference!I$12*List!$G2809)+Reference!I$13</f>
        <v>2302.1734637856962</v>
      </c>
      <c r="P2809" s="36">
        <f>(Reference!J$12*List!$G2809)+Reference!J$13</f>
        <v>2665.1270541169588</v>
      </c>
      <c r="Q2809" s="36">
        <f>(Reference!K$12*List!$G2809)+Reference!K$13</f>
        <v>2749.5845906005225</v>
      </c>
      <c r="R2809" s="36">
        <f>(Reference!L$12*List!$G2809)+Reference!L$13</f>
        <v>2966.6083868810711</v>
      </c>
      <c r="S2809" s="36">
        <f>(Reference!M$12*List!$G2809)+Reference!M$13</f>
        <v>3544.4476080122854</v>
      </c>
      <c r="T2809" s="36">
        <f>(Reference!N$12*List!$G2809)+Reference!N$13</f>
        <v>14297.81635130243</v>
      </c>
      <c r="U2809" s="12">
        <f>(Reference!O$12*List!$G2809)+Reference!O$13</f>
        <v>531.43033937486678</v>
      </c>
      <c r="V2809" s="12">
        <f>(Reference!P$12*List!$G2809)+Reference!P$13</f>
        <v>748.8336600282214</v>
      </c>
      <c r="W2809" s="12">
        <f>(Reference!Q$12*List!$G2809)+Reference!Q$13</f>
        <v>374.4168300141107</v>
      </c>
      <c r="X2809" s="54"/>
      <c r="Y2809" s="1" t="str">
        <f t="shared" si="87"/>
        <v>Navarro County, Texas</v>
      </c>
      <c r="Z2809" s="41" t="s">
        <v>1834</v>
      </c>
      <c r="AA2809" s="40" t="s">
        <v>2225</v>
      </c>
      <c r="AB2809" s="44" t="s">
        <v>2005</v>
      </c>
      <c r="AC2809" s="63"/>
      <c r="AD2809" s="57">
        <f t="shared" si="86"/>
        <v>0.81390000000000007</v>
      </c>
    </row>
    <row r="2810" spans="1:30" x14ac:dyDescent="0.3">
      <c r="A2810" s="47">
        <v>45821</v>
      </c>
      <c r="B2810" s="28">
        <v>13140</v>
      </c>
      <c r="C2810" s="49" t="s">
        <v>2582</v>
      </c>
      <c r="D2810" s="40" t="s">
        <v>210</v>
      </c>
      <c r="E2810" s="43" t="s">
        <v>2005</v>
      </c>
      <c r="F2810" s="18" t="s">
        <v>6</v>
      </c>
      <c r="G2810" s="10">
        <v>0.89270000000000005</v>
      </c>
      <c r="H2810" s="36">
        <f>(Reference!B$12*List!$G2810)+Reference!B$13</f>
        <v>878.16816429163339</v>
      </c>
      <c r="I2810" s="36">
        <f>(Reference!C$12*List!$G2810)+Reference!C$13</f>
        <v>1310.4244319183072</v>
      </c>
      <c r="J2810" s="36">
        <f>(Reference!D$12*List!$G2810)+Reference!D$13</f>
        <v>1568.4023104753408</v>
      </c>
      <c r="K2810" s="36">
        <f>(Reference!E$12*List!$G2810)+Reference!E$13</f>
        <v>1939.8904555974689</v>
      </c>
      <c r="L2810" s="36">
        <f>(Reference!F$12*List!$G2810)+Reference!F$13</f>
        <v>2020.7235242120059</v>
      </c>
      <c r="M2810" s="36">
        <f>(Reference!G$12*List!$G2810)+Reference!G$13</f>
        <v>2288.4472337367497</v>
      </c>
      <c r="N2810" s="36">
        <f>(Reference!H$12*List!$G2810)+Reference!H$13</f>
        <v>2375.5864282715693</v>
      </c>
      <c r="O2810" s="36">
        <f>(Reference!I$12*List!$G2810)+Reference!I$13</f>
        <v>2469.031748726672</v>
      </c>
      <c r="P2810" s="36">
        <f>(Reference!J$12*List!$G2810)+Reference!J$13</f>
        <v>2858.2917032605073</v>
      </c>
      <c r="Q2810" s="36">
        <f>(Reference!K$12*List!$G2810)+Reference!K$13</f>
        <v>2948.870602842755</v>
      </c>
      <c r="R2810" s="36">
        <f>(Reference!L$12*List!$G2810)+Reference!L$13</f>
        <v>3181.6239777186565</v>
      </c>
      <c r="S2810" s="36">
        <f>(Reference!M$12*List!$G2810)+Reference!M$13</f>
        <v>3801.3441704301076</v>
      </c>
      <c r="T2810" s="36">
        <f>(Reference!N$12*List!$G2810)+Reference!N$13</f>
        <v>15334.101910278645</v>
      </c>
      <c r="U2810" s="12">
        <f>(Reference!O$12*List!$G2810)+Reference!O$13</f>
        <v>569.94766067518117</v>
      </c>
      <c r="V2810" s="12">
        <f>(Reference!P$12*List!$G2810)+Reference!P$13</f>
        <v>803.10806731502817</v>
      </c>
      <c r="W2810" s="12">
        <f>(Reference!Q$12*List!$G2810)+Reference!Q$13</f>
        <v>401.55403365751408</v>
      </c>
      <c r="X2810" s="54"/>
      <c r="Y2810" s="1" t="str">
        <f t="shared" si="87"/>
        <v>Newton County, Texas</v>
      </c>
      <c r="Z2810" s="40" t="s">
        <v>210</v>
      </c>
      <c r="AA2810" s="40" t="s">
        <v>2225</v>
      </c>
      <c r="AB2810" s="43" t="s">
        <v>2005</v>
      </c>
      <c r="AC2810" s="62"/>
      <c r="AD2810" s="57">
        <f t="shared" si="86"/>
        <v>0.89270000000000005</v>
      </c>
    </row>
    <row r="2811" spans="1:30" x14ac:dyDescent="0.3">
      <c r="A2811" s="47">
        <v>45822</v>
      </c>
      <c r="B2811" s="19">
        <v>99945</v>
      </c>
      <c r="C2811" s="49" t="s">
        <v>2563</v>
      </c>
      <c r="D2811" s="41" t="s">
        <v>1835</v>
      </c>
      <c r="E2811" s="44" t="s">
        <v>2005</v>
      </c>
      <c r="F2811" s="18" t="s">
        <v>7</v>
      </c>
      <c r="G2811" s="16">
        <v>0.81390000000000007</v>
      </c>
      <c r="H2811" s="36">
        <f>(Reference!B$12*List!$G2811)+Reference!B$13</f>
        <v>818.82116162184775</v>
      </c>
      <c r="I2811" s="36">
        <f>(Reference!C$12*List!$G2811)+Reference!C$13</f>
        <v>1221.8653547142953</v>
      </c>
      <c r="J2811" s="36">
        <f>(Reference!D$12*List!$G2811)+Reference!D$13</f>
        <v>1462.4089712814061</v>
      </c>
      <c r="K2811" s="36">
        <f>(Reference!E$12*List!$G2811)+Reference!E$13</f>
        <v>1808.7917791380453</v>
      </c>
      <c r="L2811" s="36">
        <f>(Reference!F$12*List!$G2811)+Reference!F$13</f>
        <v>1884.1621123290734</v>
      </c>
      <c r="M2811" s="36">
        <f>(Reference!G$12*List!$G2811)+Reference!G$13</f>
        <v>2133.7929321887191</v>
      </c>
      <c r="N2811" s="36">
        <f>(Reference!H$12*List!$G2811)+Reference!H$13</f>
        <v>2215.0432204513872</v>
      </c>
      <c r="O2811" s="36">
        <f>(Reference!I$12*List!$G2811)+Reference!I$13</f>
        <v>2302.1734637856962</v>
      </c>
      <c r="P2811" s="36">
        <f>(Reference!J$12*List!$G2811)+Reference!J$13</f>
        <v>2665.1270541169588</v>
      </c>
      <c r="Q2811" s="36">
        <f>(Reference!K$12*List!$G2811)+Reference!K$13</f>
        <v>2749.5845906005225</v>
      </c>
      <c r="R2811" s="36">
        <f>(Reference!L$12*List!$G2811)+Reference!L$13</f>
        <v>2966.6083868810711</v>
      </c>
      <c r="S2811" s="36">
        <f>(Reference!M$12*List!$G2811)+Reference!M$13</f>
        <v>3544.4476080122854</v>
      </c>
      <c r="T2811" s="36">
        <f>(Reference!N$12*List!$G2811)+Reference!N$13</f>
        <v>14297.81635130243</v>
      </c>
      <c r="U2811" s="12">
        <f>(Reference!O$12*List!$G2811)+Reference!O$13</f>
        <v>531.43033937486678</v>
      </c>
      <c r="V2811" s="12">
        <f>(Reference!P$12*List!$G2811)+Reference!P$13</f>
        <v>748.8336600282214</v>
      </c>
      <c r="W2811" s="12">
        <f>(Reference!Q$12*List!$G2811)+Reference!Q$13</f>
        <v>374.4168300141107</v>
      </c>
      <c r="X2811" s="54"/>
      <c r="Y2811" s="1" t="str">
        <f t="shared" si="87"/>
        <v>Nolan County, Texas</v>
      </c>
      <c r="Z2811" s="41" t="s">
        <v>1835</v>
      </c>
      <c r="AA2811" s="40" t="s">
        <v>2225</v>
      </c>
      <c r="AB2811" s="44" t="s">
        <v>2005</v>
      </c>
      <c r="AC2811" s="63"/>
      <c r="AD2811" s="57">
        <f t="shared" si="86"/>
        <v>0.81390000000000007</v>
      </c>
    </row>
    <row r="2812" spans="1:30" x14ac:dyDescent="0.3">
      <c r="A2812" s="47">
        <v>45830</v>
      </c>
      <c r="B2812" s="28">
        <v>18580</v>
      </c>
      <c r="C2812" s="49" t="s">
        <v>2564</v>
      </c>
      <c r="D2812" s="40" t="s">
        <v>739</v>
      </c>
      <c r="E2812" s="43" t="s">
        <v>2005</v>
      </c>
      <c r="F2812" s="18" t="s">
        <v>6</v>
      </c>
      <c r="G2812" s="10">
        <v>0.93769999999999998</v>
      </c>
      <c r="H2812" s="36">
        <f>(Reference!B$12*List!$G2812)+Reference!B$13</f>
        <v>912.05921911574944</v>
      </c>
      <c r="I2812" s="36">
        <f>(Reference!C$12*List!$G2812)+Reference!C$13</f>
        <v>1360.9975090018165</v>
      </c>
      <c r="J2812" s="36">
        <f>(Reference!D$12*List!$G2812)+Reference!D$13</f>
        <v>1628.9315016393896</v>
      </c>
      <c r="K2812" s="36">
        <f>(Reference!E$12*List!$G2812)+Reference!E$13</f>
        <v>2014.7564510374948</v>
      </c>
      <c r="L2812" s="36">
        <f>(Reference!F$12*List!$G2812)+Reference!F$13</f>
        <v>2098.7091020639346</v>
      </c>
      <c r="M2812" s="36">
        <f>(Reference!G$12*List!$G2812)+Reference!G$13</f>
        <v>2376.7650455344824</v>
      </c>
      <c r="N2812" s="36">
        <f>(Reference!H$12*List!$G2812)+Reference!H$13</f>
        <v>2467.2671941587287</v>
      </c>
      <c r="O2812" s="36">
        <f>(Reference!I$12*List!$G2812)+Reference!I$13</f>
        <v>2564.3188403807826</v>
      </c>
      <c r="P2812" s="36">
        <f>(Reference!J$12*List!$G2812)+Reference!J$13</f>
        <v>2968.6014648272549</v>
      </c>
      <c r="Q2812" s="36">
        <f>(Reference!K$12*List!$G2812)+Reference!K$13</f>
        <v>3062.6760666866694</v>
      </c>
      <c r="R2812" s="36">
        <f>(Reference!L$12*List!$G2812)+Reference!L$13</f>
        <v>3304.412068933013</v>
      </c>
      <c r="S2812" s="36">
        <f>(Reference!M$12*List!$G2812)+Reference!M$13</f>
        <v>3948.0490601357164</v>
      </c>
      <c r="T2812" s="36">
        <f>(Reference!N$12*List!$G2812)+Reference!N$13</f>
        <v>15925.889348780289</v>
      </c>
      <c r="U2812" s="12">
        <f>(Reference!O$12*List!$G2812)+Reference!O$13</f>
        <v>591.94359288982764</v>
      </c>
      <c r="V2812" s="12">
        <f>(Reference!P$12*List!$G2812)+Reference!P$13</f>
        <v>834.10233543566619</v>
      </c>
      <c r="W2812" s="12">
        <f>(Reference!Q$12*List!$G2812)+Reference!Q$13</f>
        <v>417.0511677178331</v>
      </c>
      <c r="X2812" s="54"/>
      <c r="Y2812" s="1" t="str">
        <f t="shared" si="87"/>
        <v>Nueces County, Texas</v>
      </c>
      <c r="Z2812" s="40" t="s">
        <v>739</v>
      </c>
      <c r="AA2812" s="40" t="s">
        <v>2225</v>
      </c>
      <c r="AB2812" s="43" t="s">
        <v>2005</v>
      </c>
      <c r="AC2812" s="62"/>
      <c r="AD2812" s="57">
        <f t="shared" si="86"/>
        <v>0.93769999999999998</v>
      </c>
    </row>
    <row r="2813" spans="1:30" x14ac:dyDescent="0.3">
      <c r="A2813" s="47">
        <v>45831</v>
      </c>
      <c r="B2813" s="19">
        <v>99945</v>
      </c>
      <c r="C2813" s="49" t="s">
        <v>2563</v>
      </c>
      <c r="D2813" s="41" t="s">
        <v>1836</v>
      </c>
      <c r="E2813" s="44" t="s">
        <v>2005</v>
      </c>
      <c r="F2813" s="18" t="s">
        <v>7</v>
      </c>
      <c r="G2813" s="16">
        <v>0.81390000000000007</v>
      </c>
      <c r="H2813" s="36">
        <f>(Reference!B$12*List!$G2813)+Reference!B$13</f>
        <v>818.82116162184775</v>
      </c>
      <c r="I2813" s="36">
        <f>(Reference!C$12*List!$G2813)+Reference!C$13</f>
        <v>1221.8653547142953</v>
      </c>
      <c r="J2813" s="36">
        <f>(Reference!D$12*List!$G2813)+Reference!D$13</f>
        <v>1462.4089712814061</v>
      </c>
      <c r="K2813" s="36">
        <f>(Reference!E$12*List!$G2813)+Reference!E$13</f>
        <v>1808.7917791380453</v>
      </c>
      <c r="L2813" s="36">
        <f>(Reference!F$12*List!$G2813)+Reference!F$13</f>
        <v>1884.1621123290734</v>
      </c>
      <c r="M2813" s="36">
        <f>(Reference!G$12*List!$G2813)+Reference!G$13</f>
        <v>2133.7929321887191</v>
      </c>
      <c r="N2813" s="36">
        <f>(Reference!H$12*List!$G2813)+Reference!H$13</f>
        <v>2215.0432204513872</v>
      </c>
      <c r="O2813" s="36">
        <f>(Reference!I$12*List!$G2813)+Reference!I$13</f>
        <v>2302.1734637856962</v>
      </c>
      <c r="P2813" s="36">
        <f>(Reference!J$12*List!$G2813)+Reference!J$13</f>
        <v>2665.1270541169588</v>
      </c>
      <c r="Q2813" s="36">
        <f>(Reference!K$12*List!$G2813)+Reference!K$13</f>
        <v>2749.5845906005225</v>
      </c>
      <c r="R2813" s="36">
        <f>(Reference!L$12*List!$G2813)+Reference!L$13</f>
        <v>2966.6083868810711</v>
      </c>
      <c r="S2813" s="36">
        <f>(Reference!M$12*List!$G2813)+Reference!M$13</f>
        <v>3544.4476080122854</v>
      </c>
      <c r="T2813" s="36">
        <f>(Reference!N$12*List!$G2813)+Reference!N$13</f>
        <v>14297.81635130243</v>
      </c>
      <c r="U2813" s="12">
        <f>(Reference!O$12*List!$G2813)+Reference!O$13</f>
        <v>531.43033937486678</v>
      </c>
      <c r="V2813" s="12">
        <f>(Reference!P$12*List!$G2813)+Reference!P$13</f>
        <v>748.8336600282214</v>
      </c>
      <c r="W2813" s="12">
        <f>(Reference!Q$12*List!$G2813)+Reference!Q$13</f>
        <v>374.4168300141107</v>
      </c>
      <c r="X2813" s="54"/>
      <c r="Y2813" s="1" t="str">
        <f t="shared" si="87"/>
        <v>Ochiltree County, Texas</v>
      </c>
      <c r="Z2813" s="41" t="s">
        <v>1836</v>
      </c>
      <c r="AA2813" s="40" t="s">
        <v>2225</v>
      </c>
      <c r="AB2813" s="44" t="s">
        <v>2005</v>
      </c>
      <c r="AC2813" s="63"/>
      <c r="AD2813" s="57">
        <f t="shared" si="86"/>
        <v>0.81390000000000007</v>
      </c>
    </row>
    <row r="2814" spans="1:30" x14ac:dyDescent="0.3">
      <c r="A2814" s="47">
        <v>45832</v>
      </c>
      <c r="B2814" s="28">
        <v>11100</v>
      </c>
      <c r="C2814" s="49" t="s">
        <v>2566</v>
      </c>
      <c r="D2814" s="40" t="s">
        <v>336</v>
      </c>
      <c r="E2814" s="43" t="s">
        <v>2005</v>
      </c>
      <c r="F2814" s="18" t="s">
        <v>6</v>
      </c>
      <c r="G2814" s="10">
        <v>0.81569999999999998</v>
      </c>
      <c r="H2814" s="36">
        <f>(Reference!B$12*List!$G2814)+Reference!B$13</f>
        <v>820.17680381481227</v>
      </c>
      <c r="I2814" s="36">
        <f>(Reference!C$12*List!$G2814)+Reference!C$13</f>
        <v>1223.8882777976357</v>
      </c>
      <c r="J2814" s="36">
        <f>(Reference!D$12*List!$G2814)+Reference!D$13</f>
        <v>1464.8301389279679</v>
      </c>
      <c r="K2814" s="36">
        <f>(Reference!E$12*List!$G2814)+Reference!E$13</f>
        <v>1811.7864189556462</v>
      </c>
      <c r="L2814" s="36">
        <f>(Reference!F$12*List!$G2814)+Reference!F$13</f>
        <v>1887.2815354431505</v>
      </c>
      <c r="M2814" s="36">
        <f>(Reference!G$12*List!$G2814)+Reference!G$13</f>
        <v>2137.3256446606283</v>
      </c>
      <c r="N2814" s="36">
        <f>(Reference!H$12*List!$G2814)+Reference!H$13</f>
        <v>2218.7104510868739</v>
      </c>
      <c r="O2814" s="36">
        <f>(Reference!I$12*List!$G2814)+Reference!I$13</f>
        <v>2305.9849474518605</v>
      </c>
      <c r="P2814" s="36">
        <f>(Reference!J$12*List!$G2814)+Reference!J$13</f>
        <v>2669.5394445796287</v>
      </c>
      <c r="Q2814" s="36">
        <f>(Reference!K$12*List!$G2814)+Reference!K$13</f>
        <v>2754.136809154279</v>
      </c>
      <c r="R2814" s="36">
        <f>(Reference!L$12*List!$G2814)+Reference!L$13</f>
        <v>2971.5199105296451</v>
      </c>
      <c r="S2814" s="36">
        <f>(Reference!M$12*List!$G2814)+Reference!M$13</f>
        <v>3550.3158036005098</v>
      </c>
      <c r="T2814" s="36">
        <f>(Reference!N$12*List!$G2814)+Reference!N$13</f>
        <v>14321.487848842495</v>
      </c>
      <c r="U2814" s="12">
        <f>(Reference!O$12*List!$G2814)+Reference!O$13</f>
        <v>532.31017666345258</v>
      </c>
      <c r="V2814" s="12">
        <f>(Reference!P$12*List!$G2814)+Reference!P$13</f>
        <v>750.07343075304698</v>
      </c>
      <c r="W2814" s="12">
        <f>(Reference!Q$12*List!$G2814)+Reference!Q$13</f>
        <v>375.03671537652349</v>
      </c>
      <c r="X2814" s="54"/>
      <c r="Y2814" s="1" t="str">
        <f t="shared" si="87"/>
        <v>Oldham County, Texas</v>
      </c>
      <c r="Z2814" s="40" t="s">
        <v>336</v>
      </c>
      <c r="AA2814" s="40" t="s">
        <v>2225</v>
      </c>
      <c r="AB2814" s="43" t="s">
        <v>2005</v>
      </c>
      <c r="AC2814" s="62"/>
      <c r="AD2814" s="57">
        <f t="shared" si="86"/>
        <v>0.81569999999999998</v>
      </c>
    </row>
    <row r="2815" spans="1:30" x14ac:dyDescent="0.3">
      <c r="A2815" s="47">
        <v>45840</v>
      </c>
      <c r="B2815" s="28">
        <v>13140</v>
      </c>
      <c r="C2815" s="49" t="s">
        <v>2582</v>
      </c>
      <c r="D2815" s="40" t="s">
        <v>81</v>
      </c>
      <c r="E2815" s="43" t="s">
        <v>2005</v>
      </c>
      <c r="F2815" s="18" t="s">
        <v>6</v>
      </c>
      <c r="G2815" s="10">
        <v>0.89270000000000005</v>
      </c>
      <c r="H2815" s="36">
        <f>(Reference!B$12*List!$G2815)+Reference!B$13</f>
        <v>878.16816429163339</v>
      </c>
      <c r="I2815" s="36">
        <f>(Reference!C$12*List!$G2815)+Reference!C$13</f>
        <v>1310.4244319183072</v>
      </c>
      <c r="J2815" s="36">
        <f>(Reference!D$12*List!$G2815)+Reference!D$13</f>
        <v>1568.4023104753408</v>
      </c>
      <c r="K2815" s="36">
        <f>(Reference!E$12*List!$G2815)+Reference!E$13</f>
        <v>1939.8904555974689</v>
      </c>
      <c r="L2815" s="36">
        <f>(Reference!F$12*List!$G2815)+Reference!F$13</f>
        <v>2020.7235242120059</v>
      </c>
      <c r="M2815" s="36">
        <f>(Reference!G$12*List!$G2815)+Reference!G$13</f>
        <v>2288.4472337367497</v>
      </c>
      <c r="N2815" s="36">
        <f>(Reference!H$12*List!$G2815)+Reference!H$13</f>
        <v>2375.5864282715693</v>
      </c>
      <c r="O2815" s="36">
        <f>(Reference!I$12*List!$G2815)+Reference!I$13</f>
        <v>2469.031748726672</v>
      </c>
      <c r="P2815" s="36">
        <f>(Reference!J$12*List!$G2815)+Reference!J$13</f>
        <v>2858.2917032605073</v>
      </c>
      <c r="Q2815" s="36">
        <f>(Reference!K$12*List!$G2815)+Reference!K$13</f>
        <v>2948.870602842755</v>
      </c>
      <c r="R2815" s="36">
        <f>(Reference!L$12*List!$G2815)+Reference!L$13</f>
        <v>3181.6239777186565</v>
      </c>
      <c r="S2815" s="36">
        <f>(Reference!M$12*List!$G2815)+Reference!M$13</f>
        <v>3801.3441704301076</v>
      </c>
      <c r="T2815" s="36">
        <f>(Reference!N$12*List!$G2815)+Reference!N$13</f>
        <v>15334.101910278645</v>
      </c>
      <c r="U2815" s="12">
        <f>(Reference!O$12*List!$G2815)+Reference!O$13</f>
        <v>569.94766067518117</v>
      </c>
      <c r="V2815" s="12">
        <f>(Reference!P$12*List!$G2815)+Reference!P$13</f>
        <v>803.10806731502817</v>
      </c>
      <c r="W2815" s="12">
        <f>(Reference!Q$12*List!$G2815)+Reference!Q$13</f>
        <v>401.55403365751408</v>
      </c>
      <c r="X2815" s="54"/>
      <c r="Y2815" s="1" t="str">
        <f t="shared" si="87"/>
        <v>Orange County, Texas</v>
      </c>
      <c r="Z2815" s="40" t="s">
        <v>81</v>
      </c>
      <c r="AA2815" s="40" t="s">
        <v>2225</v>
      </c>
      <c r="AB2815" s="43" t="s">
        <v>2005</v>
      </c>
      <c r="AC2815" s="62"/>
      <c r="AD2815" s="57">
        <f t="shared" si="86"/>
        <v>0.89270000000000005</v>
      </c>
    </row>
    <row r="2816" spans="1:30" x14ac:dyDescent="0.3">
      <c r="A2816" s="47">
        <v>45841</v>
      </c>
      <c r="B2816" s="19">
        <v>99945</v>
      </c>
      <c r="C2816" s="49" t="s">
        <v>2563</v>
      </c>
      <c r="D2816" s="41" t="s">
        <v>1837</v>
      </c>
      <c r="E2816" s="44" t="s">
        <v>2005</v>
      </c>
      <c r="F2816" s="18" t="s">
        <v>7</v>
      </c>
      <c r="G2816" s="16">
        <v>0.81390000000000007</v>
      </c>
      <c r="H2816" s="36">
        <f>(Reference!B$12*List!$G2816)+Reference!B$13</f>
        <v>818.82116162184775</v>
      </c>
      <c r="I2816" s="36">
        <f>(Reference!C$12*List!$G2816)+Reference!C$13</f>
        <v>1221.8653547142953</v>
      </c>
      <c r="J2816" s="36">
        <f>(Reference!D$12*List!$G2816)+Reference!D$13</f>
        <v>1462.4089712814061</v>
      </c>
      <c r="K2816" s="36">
        <f>(Reference!E$12*List!$G2816)+Reference!E$13</f>
        <v>1808.7917791380453</v>
      </c>
      <c r="L2816" s="36">
        <f>(Reference!F$12*List!$G2816)+Reference!F$13</f>
        <v>1884.1621123290734</v>
      </c>
      <c r="M2816" s="36">
        <f>(Reference!G$12*List!$G2816)+Reference!G$13</f>
        <v>2133.7929321887191</v>
      </c>
      <c r="N2816" s="36">
        <f>(Reference!H$12*List!$G2816)+Reference!H$13</f>
        <v>2215.0432204513872</v>
      </c>
      <c r="O2816" s="36">
        <f>(Reference!I$12*List!$G2816)+Reference!I$13</f>
        <v>2302.1734637856962</v>
      </c>
      <c r="P2816" s="36">
        <f>(Reference!J$12*List!$G2816)+Reference!J$13</f>
        <v>2665.1270541169588</v>
      </c>
      <c r="Q2816" s="36">
        <f>(Reference!K$12*List!$G2816)+Reference!K$13</f>
        <v>2749.5845906005225</v>
      </c>
      <c r="R2816" s="36">
        <f>(Reference!L$12*List!$G2816)+Reference!L$13</f>
        <v>2966.6083868810711</v>
      </c>
      <c r="S2816" s="36">
        <f>(Reference!M$12*List!$G2816)+Reference!M$13</f>
        <v>3544.4476080122854</v>
      </c>
      <c r="T2816" s="36">
        <f>(Reference!N$12*List!$G2816)+Reference!N$13</f>
        <v>14297.81635130243</v>
      </c>
      <c r="U2816" s="12">
        <f>(Reference!O$12*List!$G2816)+Reference!O$13</f>
        <v>531.43033937486678</v>
      </c>
      <c r="V2816" s="12">
        <f>(Reference!P$12*List!$G2816)+Reference!P$13</f>
        <v>748.8336600282214</v>
      </c>
      <c r="W2816" s="12">
        <f>(Reference!Q$12*List!$G2816)+Reference!Q$13</f>
        <v>374.4168300141107</v>
      </c>
      <c r="X2816" s="54"/>
      <c r="Y2816" s="1" t="str">
        <f t="shared" si="87"/>
        <v>Palo Pinto County, Texas</v>
      </c>
      <c r="Z2816" s="41" t="s">
        <v>1837</v>
      </c>
      <c r="AA2816" s="40" t="s">
        <v>2225</v>
      </c>
      <c r="AB2816" s="44" t="s">
        <v>2005</v>
      </c>
      <c r="AC2816" s="63"/>
      <c r="AD2816" s="57">
        <f t="shared" si="86"/>
        <v>0.81390000000000007</v>
      </c>
    </row>
    <row r="2817" spans="1:30" x14ac:dyDescent="0.3">
      <c r="A2817" s="47">
        <v>45842</v>
      </c>
      <c r="B2817" s="19">
        <v>99945</v>
      </c>
      <c r="C2817" s="49" t="s">
        <v>2563</v>
      </c>
      <c r="D2817" s="41" t="s">
        <v>1423</v>
      </c>
      <c r="E2817" s="44" t="s">
        <v>2005</v>
      </c>
      <c r="F2817" s="18" t="s">
        <v>7</v>
      </c>
      <c r="G2817" s="16">
        <v>0.81390000000000007</v>
      </c>
      <c r="H2817" s="36">
        <f>(Reference!B$12*List!$G2817)+Reference!B$13</f>
        <v>818.82116162184775</v>
      </c>
      <c r="I2817" s="36">
        <f>(Reference!C$12*List!$G2817)+Reference!C$13</f>
        <v>1221.8653547142953</v>
      </c>
      <c r="J2817" s="36">
        <f>(Reference!D$12*List!$G2817)+Reference!D$13</f>
        <v>1462.4089712814061</v>
      </c>
      <c r="K2817" s="36">
        <f>(Reference!E$12*List!$G2817)+Reference!E$13</f>
        <v>1808.7917791380453</v>
      </c>
      <c r="L2817" s="36">
        <f>(Reference!F$12*List!$G2817)+Reference!F$13</f>
        <v>1884.1621123290734</v>
      </c>
      <c r="M2817" s="36">
        <f>(Reference!G$12*List!$G2817)+Reference!G$13</f>
        <v>2133.7929321887191</v>
      </c>
      <c r="N2817" s="36">
        <f>(Reference!H$12*List!$G2817)+Reference!H$13</f>
        <v>2215.0432204513872</v>
      </c>
      <c r="O2817" s="36">
        <f>(Reference!I$12*List!$G2817)+Reference!I$13</f>
        <v>2302.1734637856962</v>
      </c>
      <c r="P2817" s="36">
        <f>(Reference!J$12*List!$G2817)+Reference!J$13</f>
        <v>2665.1270541169588</v>
      </c>
      <c r="Q2817" s="36">
        <f>(Reference!K$12*List!$G2817)+Reference!K$13</f>
        <v>2749.5845906005225</v>
      </c>
      <c r="R2817" s="36">
        <f>(Reference!L$12*List!$G2817)+Reference!L$13</f>
        <v>2966.6083868810711</v>
      </c>
      <c r="S2817" s="36">
        <f>(Reference!M$12*List!$G2817)+Reference!M$13</f>
        <v>3544.4476080122854</v>
      </c>
      <c r="T2817" s="36">
        <f>(Reference!N$12*List!$G2817)+Reference!N$13</f>
        <v>14297.81635130243</v>
      </c>
      <c r="U2817" s="12">
        <f>(Reference!O$12*List!$G2817)+Reference!O$13</f>
        <v>531.43033937486678</v>
      </c>
      <c r="V2817" s="12">
        <f>(Reference!P$12*List!$G2817)+Reference!P$13</f>
        <v>748.8336600282214</v>
      </c>
      <c r="W2817" s="12">
        <f>(Reference!Q$12*List!$G2817)+Reference!Q$13</f>
        <v>374.4168300141107</v>
      </c>
      <c r="X2817" s="54"/>
      <c r="Y2817" s="1" t="str">
        <f t="shared" si="87"/>
        <v>Panola County, Texas</v>
      </c>
      <c r="Z2817" s="41" t="s">
        <v>1423</v>
      </c>
      <c r="AA2817" s="40" t="s">
        <v>2225</v>
      </c>
      <c r="AB2817" s="44" t="s">
        <v>2005</v>
      </c>
      <c r="AC2817" s="63"/>
      <c r="AD2817" s="57">
        <f t="shared" si="86"/>
        <v>0.81390000000000007</v>
      </c>
    </row>
    <row r="2818" spans="1:30" x14ac:dyDescent="0.3">
      <c r="A2818" s="47">
        <v>45843</v>
      </c>
      <c r="B2818" s="28">
        <v>23104</v>
      </c>
      <c r="C2818" s="49" t="s">
        <v>2584</v>
      </c>
      <c r="D2818" s="40" t="s">
        <v>740</v>
      </c>
      <c r="E2818" s="43" t="s">
        <v>2005</v>
      </c>
      <c r="F2818" s="18" t="s">
        <v>6</v>
      </c>
      <c r="G2818" s="10">
        <v>0.97030000000000005</v>
      </c>
      <c r="H2818" s="36">
        <f>(Reference!B$12*List!$G2818)+Reference!B$13</f>
        <v>936.61140549944253</v>
      </c>
      <c r="I2818" s="36">
        <f>(Reference!C$12*List!$G2818)+Reference!C$13</f>
        <v>1397.6348937334255</v>
      </c>
      <c r="J2818" s="36">
        <f>(Reference!D$12*List!$G2818)+Reference!D$13</f>
        <v>1672.7815379049007</v>
      </c>
      <c r="K2818" s="36">
        <f>(Reference!E$12*List!$G2818)+Reference!E$13</f>
        <v>2068.9927055118251</v>
      </c>
      <c r="L2818" s="36">
        <f>(Reference!F$12*List!$G2818)+Reference!F$13</f>
        <v>2155.2053206855539</v>
      </c>
      <c r="M2818" s="36">
        <f>(Reference!G$12*List!$G2818)+Reference!G$13</f>
        <v>2440.7463936368404</v>
      </c>
      <c r="N2818" s="36">
        <f>(Reference!H$12*List!$G2818)+Reference!H$13</f>
        <v>2533.6848156680935</v>
      </c>
      <c r="O2818" s="36">
        <f>(Reference!I$12*List!$G2818)+Reference!I$13</f>
        <v>2633.3490445568723</v>
      </c>
      <c r="P2818" s="36">
        <f>(Reference!J$12*List!$G2818)+Reference!J$13</f>
        <v>3048.5147587622764</v>
      </c>
      <c r="Q2818" s="36">
        <f>(Reference!K$12*List!$G2818)+Reference!K$13</f>
        <v>3145.1218027158166</v>
      </c>
      <c r="R2818" s="36">
        <f>(Reference!L$12*List!$G2818)+Reference!L$13</f>
        <v>3393.3652194571923</v>
      </c>
      <c r="S2818" s="36">
        <f>(Reference!M$12*List!$G2818)+Reference!M$13</f>
        <v>4054.3286024557801</v>
      </c>
      <c r="T2818" s="36">
        <f>(Reference!N$12*List!$G2818)+Reference!N$13</f>
        <v>16354.606470894814</v>
      </c>
      <c r="U2818" s="12">
        <f>(Reference!O$12*List!$G2818)+Reference!O$13</f>
        <v>607.87842378310484</v>
      </c>
      <c r="V2818" s="12">
        <f>(Reference!P$12*List!$G2818)+Reference!P$13</f>
        <v>856.55596078528424</v>
      </c>
      <c r="W2818" s="12">
        <f>(Reference!Q$12*List!$G2818)+Reference!Q$13</f>
        <v>428.27798039264212</v>
      </c>
      <c r="X2818" s="54"/>
      <c r="Y2818" s="1" t="str">
        <f t="shared" si="87"/>
        <v>Parker County, Texas</v>
      </c>
      <c r="Z2818" s="40" t="s">
        <v>740</v>
      </c>
      <c r="AA2818" s="40" t="s">
        <v>2225</v>
      </c>
      <c r="AB2818" s="43" t="s">
        <v>2005</v>
      </c>
      <c r="AC2818" s="62"/>
      <c r="AD2818" s="57">
        <f t="shared" si="86"/>
        <v>0.97030000000000005</v>
      </c>
    </row>
    <row r="2819" spans="1:30" x14ac:dyDescent="0.3">
      <c r="A2819" s="47">
        <v>45844</v>
      </c>
      <c r="B2819" s="19">
        <v>99945</v>
      </c>
      <c r="C2819" s="49" t="s">
        <v>2563</v>
      </c>
      <c r="D2819" s="41" t="s">
        <v>1838</v>
      </c>
      <c r="E2819" s="44" t="s">
        <v>2005</v>
      </c>
      <c r="F2819" s="18" t="s">
        <v>7</v>
      </c>
      <c r="G2819" s="16">
        <v>0.81390000000000007</v>
      </c>
      <c r="H2819" s="36">
        <f>(Reference!B$12*List!$G2819)+Reference!B$13</f>
        <v>818.82116162184775</v>
      </c>
      <c r="I2819" s="36">
        <f>(Reference!C$12*List!$G2819)+Reference!C$13</f>
        <v>1221.8653547142953</v>
      </c>
      <c r="J2819" s="36">
        <f>(Reference!D$12*List!$G2819)+Reference!D$13</f>
        <v>1462.4089712814061</v>
      </c>
      <c r="K2819" s="36">
        <f>(Reference!E$12*List!$G2819)+Reference!E$13</f>
        <v>1808.7917791380453</v>
      </c>
      <c r="L2819" s="36">
        <f>(Reference!F$12*List!$G2819)+Reference!F$13</f>
        <v>1884.1621123290734</v>
      </c>
      <c r="M2819" s="36">
        <f>(Reference!G$12*List!$G2819)+Reference!G$13</f>
        <v>2133.7929321887191</v>
      </c>
      <c r="N2819" s="36">
        <f>(Reference!H$12*List!$G2819)+Reference!H$13</f>
        <v>2215.0432204513872</v>
      </c>
      <c r="O2819" s="36">
        <f>(Reference!I$12*List!$G2819)+Reference!I$13</f>
        <v>2302.1734637856962</v>
      </c>
      <c r="P2819" s="36">
        <f>(Reference!J$12*List!$G2819)+Reference!J$13</f>
        <v>2665.1270541169588</v>
      </c>
      <c r="Q2819" s="36">
        <f>(Reference!K$12*List!$G2819)+Reference!K$13</f>
        <v>2749.5845906005225</v>
      </c>
      <c r="R2819" s="36">
        <f>(Reference!L$12*List!$G2819)+Reference!L$13</f>
        <v>2966.6083868810711</v>
      </c>
      <c r="S2819" s="36">
        <f>(Reference!M$12*List!$G2819)+Reference!M$13</f>
        <v>3544.4476080122854</v>
      </c>
      <c r="T2819" s="36">
        <f>(Reference!N$12*List!$G2819)+Reference!N$13</f>
        <v>14297.81635130243</v>
      </c>
      <c r="U2819" s="12">
        <f>(Reference!O$12*List!$G2819)+Reference!O$13</f>
        <v>531.43033937486678</v>
      </c>
      <c r="V2819" s="12">
        <f>(Reference!P$12*List!$G2819)+Reference!P$13</f>
        <v>748.8336600282214</v>
      </c>
      <c r="W2819" s="12">
        <f>(Reference!Q$12*List!$G2819)+Reference!Q$13</f>
        <v>374.4168300141107</v>
      </c>
      <c r="X2819" s="54"/>
      <c r="Y2819" s="1" t="str">
        <f t="shared" si="87"/>
        <v>Parmer County, Texas</v>
      </c>
      <c r="Z2819" s="41" t="s">
        <v>1838</v>
      </c>
      <c r="AA2819" s="40" t="s">
        <v>2225</v>
      </c>
      <c r="AB2819" s="44" t="s">
        <v>2005</v>
      </c>
      <c r="AC2819" s="63"/>
      <c r="AD2819" s="57">
        <f t="shared" si="86"/>
        <v>0.81390000000000007</v>
      </c>
    </row>
    <row r="2820" spans="1:30" x14ac:dyDescent="0.3">
      <c r="A2820" s="47">
        <v>45845</v>
      </c>
      <c r="B2820" s="19">
        <v>99945</v>
      </c>
      <c r="C2820" s="49" t="s">
        <v>2563</v>
      </c>
      <c r="D2820" s="41" t="s">
        <v>1839</v>
      </c>
      <c r="E2820" s="44" t="s">
        <v>2005</v>
      </c>
      <c r="F2820" s="18" t="s">
        <v>7</v>
      </c>
      <c r="G2820" s="16">
        <v>0.81390000000000007</v>
      </c>
      <c r="H2820" s="36">
        <f>(Reference!B$12*List!$G2820)+Reference!B$13</f>
        <v>818.82116162184775</v>
      </c>
      <c r="I2820" s="36">
        <f>(Reference!C$12*List!$G2820)+Reference!C$13</f>
        <v>1221.8653547142953</v>
      </c>
      <c r="J2820" s="36">
        <f>(Reference!D$12*List!$G2820)+Reference!D$13</f>
        <v>1462.4089712814061</v>
      </c>
      <c r="K2820" s="36">
        <f>(Reference!E$12*List!$G2820)+Reference!E$13</f>
        <v>1808.7917791380453</v>
      </c>
      <c r="L2820" s="36">
        <f>(Reference!F$12*List!$G2820)+Reference!F$13</f>
        <v>1884.1621123290734</v>
      </c>
      <c r="M2820" s="36">
        <f>(Reference!G$12*List!$G2820)+Reference!G$13</f>
        <v>2133.7929321887191</v>
      </c>
      <c r="N2820" s="36">
        <f>(Reference!H$12*List!$G2820)+Reference!H$13</f>
        <v>2215.0432204513872</v>
      </c>
      <c r="O2820" s="36">
        <f>(Reference!I$12*List!$G2820)+Reference!I$13</f>
        <v>2302.1734637856962</v>
      </c>
      <c r="P2820" s="36">
        <f>(Reference!J$12*List!$G2820)+Reference!J$13</f>
        <v>2665.1270541169588</v>
      </c>
      <c r="Q2820" s="36">
        <f>(Reference!K$12*List!$G2820)+Reference!K$13</f>
        <v>2749.5845906005225</v>
      </c>
      <c r="R2820" s="36">
        <f>(Reference!L$12*List!$G2820)+Reference!L$13</f>
        <v>2966.6083868810711</v>
      </c>
      <c r="S2820" s="36">
        <f>(Reference!M$12*List!$G2820)+Reference!M$13</f>
        <v>3544.4476080122854</v>
      </c>
      <c r="T2820" s="36">
        <f>(Reference!N$12*List!$G2820)+Reference!N$13</f>
        <v>14297.81635130243</v>
      </c>
      <c r="U2820" s="12">
        <f>(Reference!O$12*List!$G2820)+Reference!O$13</f>
        <v>531.43033937486678</v>
      </c>
      <c r="V2820" s="12">
        <f>(Reference!P$12*List!$G2820)+Reference!P$13</f>
        <v>748.8336600282214</v>
      </c>
      <c r="W2820" s="12">
        <f>(Reference!Q$12*List!$G2820)+Reference!Q$13</f>
        <v>374.4168300141107</v>
      </c>
      <c r="X2820" s="54"/>
      <c r="Y2820" s="1" t="str">
        <f t="shared" si="87"/>
        <v>Pecos County, Texas</v>
      </c>
      <c r="Z2820" s="41" t="s">
        <v>1839</v>
      </c>
      <c r="AA2820" s="40" t="s">
        <v>2225</v>
      </c>
      <c r="AB2820" s="44" t="s">
        <v>2005</v>
      </c>
      <c r="AC2820" s="63"/>
      <c r="AD2820" s="57">
        <f t="shared" si="86"/>
        <v>0.81390000000000007</v>
      </c>
    </row>
    <row r="2821" spans="1:30" x14ac:dyDescent="0.3">
      <c r="A2821" s="47">
        <v>45850</v>
      </c>
      <c r="B2821" s="19">
        <v>99945</v>
      </c>
      <c r="C2821" s="49" t="s">
        <v>2563</v>
      </c>
      <c r="D2821" s="41" t="s">
        <v>157</v>
      </c>
      <c r="E2821" s="44" t="s">
        <v>2005</v>
      </c>
      <c r="F2821" s="18" t="s">
        <v>7</v>
      </c>
      <c r="G2821" s="16">
        <v>0.81390000000000007</v>
      </c>
      <c r="H2821" s="36">
        <f>(Reference!B$12*List!$G2821)+Reference!B$13</f>
        <v>818.82116162184775</v>
      </c>
      <c r="I2821" s="36">
        <f>(Reference!C$12*List!$G2821)+Reference!C$13</f>
        <v>1221.8653547142953</v>
      </c>
      <c r="J2821" s="36">
        <f>(Reference!D$12*List!$G2821)+Reference!D$13</f>
        <v>1462.4089712814061</v>
      </c>
      <c r="K2821" s="36">
        <f>(Reference!E$12*List!$G2821)+Reference!E$13</f>
        <v>1808.7917791380453</v>
      </c>
      <c r="L2821" s="36">
        <f>(Reference!F$12*List!$G2821)+Reference!F$13</f>
        <v>1884.1621123290734</v>
      </c>
      <c r="M2821" s="36">
        <f>(Reference!G$12*List!$G2821)+Reference!G$13</f>
        <v>2133.7929321887191</v>
      </c>
      <c r="N2821" s="36">
        <f>(Reference!H$12*List!$G2821)+Reference!H$13</f>
        <v>2215.0432204513872</v>
      </c>
      <c r="O2821" s="36">
        <f>(Reference!I$12*List!$G2821)+Reference!I$13</f>
        <v>2302.1734637856962</v>
      </c>
      <c r="P2821" s="36">
        <f>(Reference!J$12*List!$G2821)+Reference!J$13</f>
        <v>2665.1270541169588</v>
      </c>
      <c r="Q2821" s="36">
        <f>(Reference!K$12*List!$G2821)+Reference!K$13</f>
        <v>2749.5845906005225</v>
      </c>
      <c r="R2821" s="36">
        <f>(Reference!L$12*List!$G2821)+Reference!L$13</f>
        <v>2966.6083868810711</v>
      </c>
      <c r="S2821" s="36">
        <f>(Reference!M$12*List!$G2821)+Reference!M$13</f>
        <v>3544.4476080122854</v>
      </c>
      <c r="T2821" s="36">
        <f>(Reference!N$12*List!$G2821)+Reference!N$13</f>
        <v>14297.81635130243</v>
      </c>
      <c r="U2821" s="12">
        <f>(Reference!O$12*List!$G2821)+Reference!O$13</f>
        <v>531.43033937486678</v>
      </c>
      <c r="V2821" s="12">
        <f>(Reference!P$12*List!$G2821)+Reference!P$13</f>
        <v>748.8336600282214</v>
      </c>
      <c r="W2821" s="12">
        <f>(Reference!Q$12*List!$G2821)+Reference!Q$13</f>
        <v>374.4168300141107</v>
      </c>
      <c r="X2821" s="54"/>
      <c r="Y2821" s="1" t="str">
        <f t="shared" si="87"/>
        <v>Polk County, Texas</v>
      </c>
      <c r="Z2821" s="41" t="s">
        <v>157</v>
      </c>
      <c r="AA2821" s="40" t="s">
        <v>2225</v>
      </c>
      <c r="AB2821" s="44" t="s">
        <v>2005</v>
      </c>
      <c r="AC2821" s="63"/>
      <c r="AD2821" s="57">
        <f t="shared" si="86"/>
        <v>0.81390000000000007</v>
      </c>
    </row>
    <row r="2822" spans="1:30" x14ac:dyDescent="0.3">
      <c r="A2822" s="47">
        <v>45860</v>
      </c>
      <c r="B2822" s="28">
        <v>11100</v>
      </c>
      <c r="C2822" s="49" t="s">
        <v>2566</v>
      </c>
      <c r="D2822" s="40" t="s">
        <v>741</v>
      </c>
      <c r="E2822" s="43" t="s">
        <v>2005</v>
      </c>
      <c r="F2822" s="18" t="s">
        <v>6</v>
      </c>
      <c r="G2822" s="10">
        <v>0.81569999999999998</v>
      </c>
      <c r="H2822" s="36">
        <f>(Reference!B$12*List!$G2822)+Reference!B$13</f>
        <v>820.17680381481227</v>
      </c>
      <c r="I2822" s="36">
        <f>(Reference!C$12*List!$G2822)+Reference!C$13</f>
        <v>1223.8882777976357</v>
      </c>
      <c r="J2822" s="36">
        <f>(Reference!D$12*List!$G2822)+Reference!D$13</f>
        <v>1464.8301389279679</v>
      </c>
      <c r="K2822" s="36">
        <f>(Reference!E$12*List!$G2822)+Reference!E$13</f>
        <v>1811.7864189556462</v>
      </c>
      <c r="L2822" s="36">
        <f>(Reference!F$12*List!$G2822)+Reference!F$13</f>
        <v>1887.2815354431505</v>
      </c>
      <c r="M2822" s="36">
        <f>(Reference!G$12*List!$G2822)+Reference!G$13</f>
        <v>2137.3256446606283</v>
      </c>
      <c r="N2822" s="36">
        <f>(Reference!H$12*List!$G2822)+Reference!H$13</f>
        <v>2218.7104510868739</v>
      </c>
      <c r="O2822" s="36">
        <f>(Reference!I$12*List!$G2822)+Reference!I$13</f>
        <v>2305.9849474518605</v>
      </c>
      <c r="P2822" s="36">
        <f>(Reference!J$12*List!$G2822)+Reference!J$13</f>
        <v>2669.5394445796287</v>
      </c>
      <c r="Q2822" s="36">
        <f>(Reference!K$12*List!$G2822)+Reference!K$13</f>
        <v>2754.136809154279</v>
      </c>
      <c r="R2822" s="36">
        <f>(Reference!L$12*List!$G2822)+Reference!L$13</f>
        <v>2971.5199105296451</v>
      </c>
      <c r="S2822" s="36">
        <f>(Reference!M$12*List!$G2822)+Reference!M$13</f>
        <v>3550.3158036005098</v>
      </c>
      <c r="T2822" s="36">
        <f>(Reference!N$12*List!$G2822)+Reference!N$13</f>
        <v>14321.487848842495</v>
      </c>
      <c r="U2822" s="12">
        <f>(Reference!O$12*List!$G2822)+Reference!O$13</f>
        <v>532.31017666345258</v>
      </c>
      <c r="V2822" s="12">
        <f>(Reference!P$12*List!$G2822)+Reference!P$13</f>
        <v>750.07343075304698</v>
      </c>
      <c r="W2822" s="12">
        <f>(Reference!Q$12*List!$G2822)+Reference!Q$13</f>
        <v>375.03671537652349</v>
      </c>
      <c r="X2822" s="54"/>
      <c r="Y2822" s="1" t="str">
        <f t="shared" si="87"/>
        <v>Potter County, Texas</v>
      </c>
      <c r="Z2822" s="40" t="s">
        <v>741</v>
      </c>
      <c r="AA2822" s="40" t="s">
        <v>2225</v>
      </c>
      <c r="AB2822" s="43" t="s">
        <v>2005</v>
      </c>
      <c r="AC2822" s="62"/>
      <c r="AD2822" s="57">
        <f t="shared" si="86"/>
        <v>0.81569999999999998</v>
      </c>
    </row>
    <row r="2823" spans="1:30" x14ac:dyDescent="0.3">
      <c r="A2823" s="47">
        <v>45861</v>
      </c>
      <c r="B2823" s="19">
        <v>99945</v>
      </c>
      <c r="C2823" s="49" t="s">
        <v>2563</v>
      </c>
      <c r="D2823" s="41" t="s">
        <v>1840</v>
      </c>
      <c r="E2823" s="44" t="s">
        <v>2005</v>
      </c>
      <c r="F2823" s="18" t="s">
        <v>7</v>
      </c>
      <c r="G2823" s="16">
        <v>0.81390000000000007</v>
      </c>
      <c r="H2823" s="36">
        <f>(Reference!B$12*List!$G2823)+Reference!B$13</f>
        <v>818.82116162184775</v>
      </c>
      <c r="I2823" s="36">
        <f>(Reference!C$12*List!$G2823)+Reference!C$13</f>
        <v>1221.8653547142953</v>
      </c>
      <c r="J2823" s="36">
        <f>(Reference!D$12*List!$G2823)+Reference!D$13</f>
        <v>1462.4089712814061</v>
      </c>
      <c r="K2823" s="36">
        <f>(Reference!E$12*List!$G2823)+Reference!E$13</f>
        <v>1808.7917791380453</v>
      </c>
      <c r="L2823" s="36">
        <f>(Reference!F$12*List!$G2823)+Reference!F$13</f>
        <v>1884.1621123290734</v>
      </c>
      <c r="M2823" s="36">
        <f>(Reference!G$12*List!$G2823)+Reference!G$13</f>
        <v>2133.7929321887191</v>
      </c>
      <c r="N2823" s="36">
        <f>(Reference!H$12*List!$G2823)+Reference!H$13</f>
        <v>2215.0432204513872</v>
      </c>
      <c r="O2823" s="36">
        <f>(Reference!I$12*List!$G2823)+Reference!I$13</f>
        <v>2302.1734637856962</v>
      </c>
      <c r="P2823" s="36">
        <f>(Reference!J$12*List!$G2823)+Reference!J$13</f>
        <v>2665.1270541169588</v>
      </c>
      <c r="Q2823" s="36">
        <f>(Reference!K$12*List!$G2823)+Reference!K$13</f>
        <v>2749.5845906005225</v>
      </c>
      <c r="R2823" s="36">
        <f>(Reference!L$12*List!$G2823)+Reference!L$13</f>
        <v>2966.6083868810711</v>
      </c>
      <c r="S2823" s="36">
        <f>(Reference!M$12*List!$G2823)+Reference!M$13</f>
        <v>3544.4476080122854</v>
      </c>
      <c r="T2823" s="36">
        <f>(Reference!N$12*List!$G2823)+Reference!N$13</f>
        <v>14297.81635130243</v>
      </c>
      <c r="U2823" s="12">
        <f>(Reference!O$12*List!$G2823)+Reference!O$13</f>
        <v>531.43033937486678</v>
      </c>
      <c r="V2823" s="12">
        <f>(Reference!P$12*List!$G2823)+Reference!P$13</f>
        <v>748.8336600282214</v>
      </c>
      <c r="W2823" s="12">
        <f>(Reference!Q$12*List!$G2823)+Reference!Q$13</f>
        <v>374.4168300141107</v>
      </c>
      <c r="X2823" s="54"/>
      <c r="Y2823" s="1" t="str">
        <f t="shared" si="87"/>
        <v>Presidio County, Texas</v>
      </c>
      <c r="Z2823" s="41" t="s">
        <v>1840</v>
      </c>
      <c r="AA2823" s="40" t="s">
        <v>2225</v>
      </c>
      <c r="AB2823" s="44" t="s">
        <v>2005</v>
      </c>
      <c r="AC2823" s="63"/>
      <c r="AD2823" s="57">
        <f t="shared" si="86"/>
        <v>0.81390000000000007</v>
      </c>
    </row>
    <row r="2824" spans="1:30" x14ac:dyDescent="0.3">
      <c r="A2824" s="47">
        <v>45870</v>
      </c>
      <c r="B2824" s="19">
        <v>99945</v>
      </c>
      <c r="C2824" s="49" t="s">
        <v>2563</v>
      </c>
      <c r="D2824" s="41" t="s">
        <v>1841</v>
      </c>
      <c r="E2824" s="44" t="s">
        <v>2005</v>
      </c>
      <c r="F2824" s="18" t="s">
        <v>7</v>
      </c>
      <c r="G2824" s="16">
        <v>0.81390000000000007</v>
      </c>
      <c r="H2824" s="36">
        <f>(Reference!B$12*List!$G2824)+Reference!B$13</f>
        <v>818.82116162184775</v>
      </c>
      <c r="I2824" s="36">
        <f>(Reference!C$12*List!$G2824)+Reference!C$13</f>
        <v>1221.8653547142953</v>
      </c>
      <c r="J2824" s="36">
        <f>(Reference!D$12*List!$G2824)+Reference!D$13</f>
        <v>1462.4089712814061</v>
      </c>
      <c r="K2824" s="36">
        <f>(Reference!E$12*List!$G2824)+Reference!E$13</f>
        <v>1808.7917791380453</v>
      </c>
      <c r="L2824" s="36">
        <f>(Reference!F$12*List!$G2824)+Reference!F$13</f>
        <v>1884.1621123290734</v>
      </c>
      <c r="M2824" s="36">
        <f>(Reference!G$12*List!$G2824)+Reference!G$13</f>
        <v>2133.7929321887191</v>
      </c>
      <c r="N2824" s="36">
        <f>(Reference!H$12*List!$G2824)+Reference!H$13</f>
        <v>2215.0432204513872</v>
      </c>
      <c r="O2824" s="36">
        <f>(Reference!I$12*List!$G2824)+Reference!I$13</f>
        <v>2302.1734637856962</v>
      </c>
      <c r="P2824" s="36">
        <f>(Reference!J$12*List!$G2824)+Reference!J$13</f>
        <v>2665.1270541169588</v>
      </c>
      <c r="Q2824" s="36">
        <f>(Reference!K$12*List!$G2824)+Reference!K$13</f>
        <v>2749.5845906005225</v>
      </c>
      <c r="R2824" s="36">
        <f>(Reference!L$12*List!$G2824)+Reference!L$13</f>
        <v>2966.6083868810711</v>
      </c>
      <c r="S2824" s="36">
        <f>(Reference!M$12*List!$G2824)+Reference!M$13</f>
        <v>3544.4476080122854</v>
      </c>
      <c r="T2824" s="36">
        <f>(Reference!N$12*List!$G2824)+Reference!N$13</f>
        <v>14297.81635130243</v>
      </c>
      <c r="U2824" s="12">
        <f>(Reference!O$12*List!$G2824)+Reference!O$13</f>
        <v>531.43033937486678</v>
      </c>
      <c r="V2824" s="12">
        <f>(Reference!P$12*List!$G2824)+Reference!P$13</f>
        <v>748.8336600282214</v>
      </c>
      <c r="W2824" s="12">
        <f>(Reference!Q$12*List!$G2824)+Reference!Q$13</f>
        <v>374.4168300141107</v>
      </c>
      <c r="X2824" s="54"/>
      <c r="Y2824" s="1" t="str">
        <f t="shared" si="87"/>
        <v>Rains County, Texas</v>
      </c>
      <c r="Z2824" s="41" t="s">
        <v>1841</v>
      </c>
      <c r="AA2824" s="40" t="s">
        <v>2225</v>
      </c>
      <c r="AB2824" s="44" t="s">
        <v>2005</v>
      </c>
      <c r="AC2824" s="63"/>
      <c r="AD2824" s="57">
        <f t="shared" si="86"/>
        <v>0.81390000000000007</v>
      </c>
    </row>
    <row r="2825" spans="1:30" x14ac:dyDescent="0.3">
      <c r="A2825" s="47">
        <v>45871</v>
      </c>
      <c r="B2825" s="28">
        <v>11100</v>
      </c>
      <c r="C2825" s="49" t="s">
        <v>2566</v>
      </c>
      <c r="D2825" s="40" t="s">
        <v>742</v>
      </c>
      <c r="E2825" s="43" t="s">
        <v>2005</v>
      </c>
      <c r="F2825" s="18" t="s">
        <v>6</v>
      </c>
      <c r="G2825" s="10">
        <v>0.81569999999999998</v>
      </c>
      <c r="H2825" s="36">
        <f>(Reference!B$12*List!$G2825)+Reference!B$13</f>
        <v>820.17680381481227</v>
      </c>
      <c r="I2825" s="36">
        <f>(Reference!C$12*List!$G2825)+Reference!C$13</f>
        <v>1223.8882777976357</v>
      </c>
      <c r="J2825" s="36">
        <f>(Reference!D$12*List!$G2825)+Reference!D$13</f>
        <v>1464.8301389279679</v>
      </c>
      <c r="K2825" s="36">
        <f>(Reference!E$12*List!$G2825)+Reference!E$13</f>
        <v>1811.7864189556462</v>
      </c>
      <c r="L2825" s="36">
        <f>(Reference!F$12*List!$G2825)+Reference!F$13</f>
        <v>1887.2815354431505</v>
      </c>
      <c r="M2825" s="36">
        <f>(Reference!G$12*List!$G2825)+Reference!G$13</f>
        <v>2137.3256446606283</v>
      </c>
      <c r="N2825" s="36">
        <f>(Reference!H$12*List!$G2825)+Reference!H$13</f>
        <v>2218.7104510868739</v>
      </c>
      <c r="O2825" s="36">
        <f>(Reference!I$12*List!$G2825)+Reference!I$13</f>
        <v>2305.9849474518605</v>
      </c>
      <c r="P2825" s="36">
        <f>(Reference!J$12*List!$G2825)+Reference!J$13</f>
        <v>2669.5394445796287</v>
      </c>
      <c r="Q2825" s="36">
        <f>(Reference!K$12*List!$G2825)+Reference!K$13</f>
        <v>2754.136809154279</v>
      </c>
      <c r="R2825" s="36">
        <f>(Reference!L$12*List!$G2825)+Reference!L$13</f>
        <v>2971.5199105296451</v>
      </c>
      <c r="S2825" s="36">
        <f>(Reference!M$12*List!$G2825)+Reference!M$13</f>
        <v>3550.3158036005098</v>
      </c>
      <c r="T2825" s="36">
        <f>(Reference!N$12*List!$G2825)+Reference!N$13</f>
        <v>14321.487848842495</v>
      </c>
      <c r="U2825" s="12">
        <f>(Reference!O$12*List!$G2825)+Reference!O$13</f>
        <v>532.31017666345258</v>
      </c>
      <c r="V2825" s="12">
        <f>(Reference!P$12*List!$G2825)+Reference!P$13</f>
        <v>750.07343075304698</v>
      </c>
      <c r="W2825" s="12">
        <f>(Reference!Q$12*List!$G2825)+Reference!Q$13</f>
        <v>375.03671537652349</v>
      </c>
      <c r="X2825" s="54"/>
      <c r="Y2825" s="1" t="str">
        <f t="shared" si="87"/>
        <v>Randall County, Texas</v>
      </c>
      <c r="Z2825" s="40" t="s">
        <v>742</v>
      </c>
      <c r="AA2825" s="40" t="s">
        <v>2225</v>
      </c>
      <c r="AB2825" s="43" t="s">
        <v>2005</v>
      </c>
      <c r="AC2825" s="62"/>
      <c r="AD2825" s="57">
        <f t="shared" si="86"/>
        <v>0.81569999999999998</v>
      </c>
    </row>
    <row r="2826" spans="1:30" x14ac:dyDescent="0.3">
      <c r="A2826" s="47">
        <v>45872</v>
      </c>
      <c r="B2826" s="19">
        <v>99945</v>
      </c>
      <c r="C2826" s="49" t="s">
        <v>2563</v>
      </c>
      <c r="D2826" s="41" t="s">
        <v>1842</v>
      </c>
      <c r="E2826" s="44" t="s">
        <v>2005</v>
      </c>
      <c r="F2826" s="18" t="s">
        <v>7</v>
      </c>
      <c r="G2826" s="16">
        <v>0.81390000000000007</v>
      </c>
      <c r="H2826" s="36">
        <f>(Reference!B$12*List!$G2826)+Reference!B$13</f>
        <v>818.82116162184775</v>
      </c>
      <c r="I2826" s="36">
        <f>(Reference!C$12*List!$G2826)+Reference!C$13</f>
        <v>1221.8653547142953</v>
      </c>
      <c r="J2826" s="36">
        <f>(Reference!D$12*List!$G2826)+Reference!D$13</f>
        <v>1462.4089712814061</v>
      </c>
      <c r="K2826" s="36">
        <f>(Reference!E$12*List!$G2826)+Reference!E$13</f>
        <v>1808.7917791380453</v>
      </c>
      <c r="L2826" s="36">
        <f>(Reference!F$12*List!$G2826)+Reference!F$13</f>
        <v>1884.1621123290734</v>
      </c>
      <c r="M2826" s="36">
        <f>(Reference!G$12*List!$G2826)+Reference!G$13</f>
        <v>2133.7929321887191</v>
      </c>
      <c r="N2826" s="36">
        <f>(Reference!H$12*List!$G2826)+Reference!H$13</f>
        <v>2215.0432204513872</v>
      </c>
      <c r="O2826" s="36">
        <f>(Reference!I$12*List!$G2826)+Reference!I$13</f>
        <v>2302.1734637856962</v>
      </c>
      <c r="P2826" s="36">
        <f>(Reference!J$12*List!$G2826)+Reference!J$13</f>
        <v>2665.1270541169588</v>
      </c>
      <c r="Q2826" s="36">
        <f>(Reference!K$12*List!$G2826)+Reference!K$13</f>
        <v>2749.5845906005225</v>
      </c>
      <c r="R2826" s="36">
        <f>(Reference!L$12*List!$G2826)+Reference!L$13</f>
        <v>2966.6083868810711</v>
      </c>
      <c r="S2826" s="36">
        <f>(Reference!M$12*List!$G2826)+Reference!M$13</f>
        <v>3544.4476080122854</v>
      </c>
      <c r="T2826" s="36">
        <f>(Reference!N$12*List!$G2826)+Reference!N$13</f>
        <v>14297.81635130243</v>
      </c>
      <c r="U2826" s="12">
        <f>(Reference!O$12*List!$G2826)+Reference!O$13</f>
        <v>531.43033937486678</v>
      </c>
      <c r="V2826" s="12">
        <f>(Reference!P$12*List!$G2826)+Reference!P$13</f>
        <v>748.8336600282214</v>
      </c>
      <c r="W2826" s="12">
        <f>(Reference!Q$12*List!$G2826)+Reference!Q$13</f>
        <v>374.4168300141107</v>
      </c>
      <c r="X2826" s="54"/>
      <c r="Y2826" s="1" t="str">
        <f t="shared" si="87"/>
        <v>Reagan County, Texas</v>
      </c>
      <c r="Z2826" s="41" t="s">
        <v>1842</v>
      </c>
      <c r="AA2826" s="40" t="s">
        <v>2225</v>
      </c>
      <c r="AB2826" s="44" t="s">
        <v>2005</v>
      </c>
      <c r="AC2826" s="63"/>
      <c r="AD2826" s="57">
        <f t="shared" ref="AD2826:AD2889" si="88">IFERROR(INDEX($AH$9:$AH$3254,MATCH($B2826,$AE$9:$AE$3254,0)),"")</f>
        <v>0.81390000000000007</v>
      </c>
    </row>
    <row r="2827" spans="1:30" x14ac:dyDescent="0.3">
      <c r="A2827" s="47">
        <v>45873</v>
      </c>
      <c r="B2827" s="19">
        <v>99945</v>
      </c>
      <c r="C2827" s="49" t="s">
        <v>2563</v>
      </c>
      <c r="D2827" s="41" t="s">
        <v>1843</v>
      </c>
      <c r="E2827" s="44" t="s">
        <v>2005</v>
      </c>
      <c r="F2827" s="18" t="s">
        <v>7</v>
      </c>
      <c r="G2827" s="16">
        <v>0.81390000000000007</v>
      </c>
      <c r="H2827" s="36">
        <f>(Reference!B$12*List!$G2827)+Reference!B$13</f>
        <v>818.82116162184775</v>
      </c>
      <c r="I2827" s="36">
        <f>(Reference!C$12*List!$G2827)+Reference!C$13</f>
        <v>1221.8653547142953</v>
      </c>
      <c r="J2827" s="36">
        <f>(Reference!D$12*List!$G2827)+Reference!D$13</f>
        <v>1462.4089712814061</v>
      </c>
      <c r="K2827" s="36">
        <f>(Reference!E$12*List!$G2827)+Reference!E$13</f>
        <v>1808.7917791380453</v>
      </c>
      <c r="L2827" s="36">
        <f>(Reference!F$12*List!$G2827)+Reference!F$13</f>
        <v>1884.1621123290734</v>
      </c>
      <c r="M2827" s="36">
        <f>(Reference!G$12*List!$G2827)+Reference!G$13</f>
        <v>2133.7929321887191</v>
      </c>
      <c r="N2827" s="36">
        <f>(Reference!H$12*List!$G2827)+Reference!H$13</f>
        <v>2215.0432204513872</v>
      </c>
      <c r="O2827" s="36">
        <f>(Reference!I$12*List!$G2827)+Reference!I$13</f>
        <v>2302.1734637856962</v>
      </c>
      <c r="P2827" s="36">
        <f>(Reference!J$12*List!$G2827)+Reference!J$13</f>
        <v>2665.1270541169588</v>
      </c>
      <c r="Q2827" s="36">
        <f>(Reference!K$12*List!$G2827)+Reference!K$13</f>
        <v>2749.5845906005225</v>
      </c>
      <c r="R2827" s="36">
        <f>(Reference!L$12*List!$G2827)+Reference!L$13</f>
        <v>2966.6083868810711</v>
      </c>
      <c r="S2827" s="36">
        <f>(Reference!M$12*List!$G2827)+Reference!M$13</f>
        <v>3544.4476080122854</v>
      </c>
      <c r="T2827" s="36">
        <f>(Reference!N$12*List!$G2827)+Reference!N$13</f>
        <v>14297.81635130243</v>
      </c>
      <c r="U2827" s="12">
        <f>(Reference!O$12*List!$G2827)+Reference!O$13</f>
        <v>531.43033937486678</v>
      </c>
      <c r="V2827" s="12">
        <f>(Reference!P$12*List!$G2827)+Reference!P$13</f>
        <v>748.8336600282214</v>
      </c>
      <c r="W2827" s="12">
        <f>(Reference!Q$12*List!$G2827)+Reference!Q$13</f>
        <v>374.4168300141107</v>
      </c>
      <c r="X2827" s="54"/>
      <c r="Y2827" s="1" t="str">
        <f t="shared" si="87"/>
        <v>Real County, Texas</v>
      </c>
      <c r="Z2827" s="41" t="s">
        <v>1843</v>
      </c>
      <c r="AA2827" s="40" t="s">
        <v>2225</v>
      </c>
      <c r="AB2827" s="44" t="s">
        <v>2005</v>
      </c>
      <c r="AC2827" s="63"/>
      <c r="AD2827" s="57">
        <f t="shared" si="88"/>
        <v>0.81390000000000007</v>
      </c>
    </row>
    <row r="2828" spans="1:30" x14ac:dyDescent="0.3">
      <c r="A2828" s="47">
        <v>45874</v>
      </c>
      <c r="B2828" s="19">
        <v>99945</v>
      </c>
      <c r="C2828" s="49" t="s">
        <v>2563</v>
      </c>
      <c r="D2828" s="41" t="s">
        <v>1303</v>
      </c>
      <c r="E2828" s="44" t="s">
        <v>2005</v>
      </c>
      <c r="F2828" s="18" t="s">
        <v>7</v>
      </c>
      <c r="G2828" s="16">
        <v>0.81390000000000007</v>
      </c>
      <c r="H2828" s="36">
        <f>(Reference!B$12*List!$G2828)+Reference!B$13</f>
        <v>818.82116162184775</v>
      </c>
      <c r="I2828" s="36">
        <f>(Reference!C$12*List!$G2828)+Reference!C$13</f>
        <v>1221.8653547142953</v>
      </c>
      <c r="J2828" s="36">
        <f>(Reference!D$12*List!$G2828)+Reference!D$13</f>
        <v>1462.4089712814061</v>
      </c>
      <c r="K2828" s="36">
        <f>(Reference!E$12*List!$G2828)+Reference!E$13</f>
        <v>1808.7917791380453</v>
      </c>
      <c r="L2828" s="36">
        <f>(Reference!F$12*List!$G2828)+Reference!F$13</f>
        <v>1884.1621123290734</v>
      </c>
      <c r="M2828" s="36">
        <f>(Reference!G$12*List!$G2828)+Reference!G$13</f>
        <v>2133.7929321887191</v>
      </c>
      <c r="N2828" s="36">
        <f>(Reference!H$12*List!$G2828)+Reference!H$13</f>
        <v>2215.0432204513872</v>
      </c>
      <c r="O2828" s="36">
        <f>(Reference!I$12*List!$G2828)+Reference!I$13</f>
        <v>2302.1734637856962</v>
      </c>
      <c r="P2828" s="36">
        <f>(Reference!J$12*List!$G2828)+Reference!J$13</f>
        <v>2665.1270541169588</v>
      </c>
      <c r="Q2828" s="36">
        <f>(Reference!K$12*List!$G2828)+Reference!K$13</f>
        <v>2749.5845906005225</v>
      </c>
      <c r="R2828" s="36">
        <f>(Reference!L$12*List!$G2828)+Reference!L$13</f>
        <v>2966.6083868810711</v>
      </c>
      <c r="S2828" s="36">
        <f>(Reference!M$12*List!$G2828)+Reference!M$13</f>
        <v>3544.4476080122854</v>
      </c>
      <c r="T2828" s="36">
        <f>(Reference!N$12*List!$G2828)+Reference!N$13</f>
        <v>14297.81635130243</v>
      </c>
      <c r="U2828" s="12">
        <f>(Reference!O$12*List!$G2828)+Reference!O$13</f>
        <v>531.43033937486678</v>
      </c>
      <c r="V2828" s="12">
        <f>(Reference!P$12*List!$G2828)+Reference!P$13</f>
        <v>748.8336600282214</v>
      </c>
      <c r="W2828" s="12">
        <f>(Reference!Q$12*List!$G2828)+Reference!Q$13</f>
        <v>374.4168300141107</v>
      </c>
      <c r="X2828" s="54"/>
      <c r="Y2828" s="1" t="str">
        <f t="shared" ref="Y2828:Y2891" si="89">CONCATENATE(Z2828, AA2828, AB2828)</f>
        <v>Red River County, Texas</v>
      </c>
      <c r="Z2828" s="41" t="s">
        <v>1303</v>
      </c>
      <c r="AA2828" s="40" t="s">
        <v>2225</v>
      </c>
      <c r="AB2828" s="44" t="s">
        <v>2005</v>
      </c>
      <c r="AC2828" s="63"/>
      <c r="AD2828" s="57">
        <f t="shared" si="88"/>
        <v>0.81390000000000007</v>
      </c>
    </row>
    <row r="2829" spans="1:30" x14ac:dyDescent="0.3">
      <c r="A2829" s="47">
        <v>45875</v>
      </c>
      <c r="B2829" s="19">
        <v>99945</v>
      </c>
      <c r="C2829" s="49" t="s">
        <v>2563</v>
      </c>
      <c r="D2829" s="41" t="s">
        <v>1844</v>
      </c>
      <c r="E2829" s="44" t="s">
        <v>2005</v>
      </c>
      <c r="F2829" s="18" t="s">
        <v>7</v>
      </c>
      <c r="G2829" s="16">
        <v>0.81390000000000007</v>
      </c>
      <c r="H2829" s="36">
        <f>(Reference!B$12*List!$G2829)+Reference!B$13</f>
        <v>818.82116162184775</v>
      </c>
      <c r="I2829" s="36">
        <f>(Reference!C$12*List!$G2829)+Reference!C$13</f>
        <v>1221.8653547142953</v>
      </c>
      <c r="J2829" s="36">
        <f>(Reference!D$12*List!$G2829)+Reference!D$13</f>
        <v>1462.4089712814061</v>
      </c>
      <c r="K2829" s="36">
        <f>(Reference!E$12*List!$G2829)+Reference!E$13</f>
        <v>1808.7917791380453</v>
      </c>
      <c r="L2829" s="36">
        <f>(Reference!F$12*List!$G2829)+Reference!F$13</f>
        <v>1884.1621123290734</v>
      </c>
      <c r="M2829" s="36">
        <f>(Reference!G$12*List!$G2829)+Reference!G$13</f>
        <v>2133.7929321887191</v>
      </c>
      <c r="N2829" s="36">
        <f>(Reference!H$12*List!$G2829)+Reference!H$13</f>
        <v>2215.0432204513872</v>
      </c>
      <c r="O2829" s="36">
        <f>(Reference!I$12*List!$G2829)+Reference!I$13</f>
        <v>2302.1734637856962</v>
      </c>
      <c r="P2829" s="36">
        <f>(Reference!J$12*List!$G2829)+Reference!J$13</f>
        <v>2665.1270541169588</v>
      </c>
      <c r="Q2829" s="36">
        <f>(Reference!K$12*List!$G2829)+Reference!K$13</f>
        <v>2749.5845906005225</v>
      </c>
      <c r="R2829" s="36">
        <f>(Reference!L$12*List!$G2829)+Reference!L$13</f>
        <v>2966.6083868810711</v>
      </c>
      <c r="S2829" s="36">
        <f>(Reference!M$12*List!$G2829)+Reference!M$13</f>
        <v>3544.4476080122854</v>
      </c>
      <c r="T2829" s="36">
        <f>(Reference!N$12*List!$G2829)+Reference!N$13</f>
        <v>14297.81635130243</v>
      </c>
      <c r="U2829" s="12">
        <f>(Reference!O$12*List!$G2829)+Reference!O$13</f>
        <v>531.43033937486678</v>
      </c>
      <c r="V2829" s="12">
        <f>(Reference!P$12*List!$G2829)+Reference!P$13</f>
        <v>748.8336600282214</v>
      </c>
      <c r="W2829" s="12">
        <f>(Reference!Q$12*List!$G2829)+Reference!Q$13</f>
        <v>374.4168300141107</v>
      </c>
      <c r="X2829" s="54"/>
      <c r="Y2829" s="1" t="str">
        <f t="shared" si="89"/>
        <v>Reeves County, Texas</v>
      </c>
      <c r="Z2829" s="41" t="s">
        <v>1844</v>
      </c>
      <c r="AA2829" s="40" t="s">
        <v>2225</v>
      </c>
      <c r="AB2829" s="44" t="s">
        <v>2005</v>
      </c>
      <c r="AC2829" s="63"/>
      <c r="AD2829" s="57">
        <f t="shared" si="88"/>
        <v>0.81390000000000007</v>
      </c>
    </row>
    <row r="2830" spans="1:30" x14ac:dyDescent="0.3">
      <c r="A2830" s="47">
        <v>45876</v>
      </c>
      <c r="B2830" s="19">
        <v>99945</v>
      </c>
      <c r="C2830" s="49" t="s">
        <v>2563</v>
      </c>
      <c r="D2830" s="41" t="s">
        <v>1845</v>
      </c>
      <c r="E2830" s="44" t="s">
        <v>2005</v>
      </c>
      <c r="F2830" s="18" t="s">
        <v>7</v>
      </c>
      <c r="G2830" s="16">
        <v>0.81390000000000007</v>
      </c>
      <c r="H2830" s="36">
        <f>(Reference!B$12*List!$G2830)+Reference!B$13</f>
        <v>818.82116162184775</v>
      </c>
      <c r="I2830" s="36">
        <f>(Reference!C$12*List!$G2830)+Reference!C$13</f>
        <v>1221.8653547142953</v>
      </c>
      <c r="J2830" s="36">
        <f>(Reference!D$12*List!$G2830)+Reference!D$13</f>
        <v>1462.4089712814061</v>
      </c>
      <c r="K2830" s="36">
        <f>(Reference!E$12*List!$G2830)+Reference!E$13</f>
        <v>1808.7917791380453</v>
      </c>
      <c r="L2830" s="36">
        <f>(Reference!F$12*List!$G2830)+Reference!F$13</f>
        <v>1884.1621123290734</v>
      </c>
      <c r="M2830" s="36">
        <f>(Reference!G$12*List!$G2830)+Reference!G$13</f>
        <v>2133.7929321887191</v>
      </c>
      <c r="N2830" s="36">
        <f>(Reference!H$12*List!$G2830)+Reference!H$13</f>
        <v>2215.0432204513872</v>
      </c>
      <c r="O2830" s="36">
        <f>(Reference!I$12*List!$G2830)+Reference!I$13</f>
        <v>2302.1734637856962</v>
      </c>
      <c r="P2830" s="36">
        <f>(Reference!J$12*List!$G2830)+Reference!J$13</f>
        <v>2665.1270541169588</v>
      </c>
      <c r="Q2830" s="36">
        <f>(Reference!K$12*List!$G2830)+Reference!K$13</f>
        <v>2749.5845906005225</v>
      </c>
      <c r="R2830" s="36">
        <f>(Reference!L$12*List!$G2830)+Reference!L$13</f>
        <v>2966.6083868810711</v>
      </c>
      <c r="S2830" s="36">
        <f>(Reference!M$12*List!$G2830)+Reference!M$13</f>
        <v>3544.4476080122854</v>
      </c>
      <c r="T2830" s="36">
        <f>(Reference!N$12*List!$G2830)+Reference!N$13</f>
        <v>14297.81635130243</v>
      </c>
      <c r="U2830" s="12">
        <f>(Reference!O$12*List!$G2830)+Reference!O$13</f>
        <v>531.43033937486678</v>
      </c>
      <c r="V2830" s="12">
        <f>(Reference!P$12*List!$G2830)+Reference!P$13</f>
        <v>748.8336600282214</v>
      </c>
      <c r="W2830" s="12">
        <f>(Reference!Q$12*List!$G2830)+Reference!Q$13</f>
        <v>374.4168300141107</v>
      </c>
      <c r="X2830" s="54"/>
      <c r="Y2830" s="1" t="str">
        <f t="shared" si="89"/>
        <v>Refugio County, Texas</v>
      </c>
      <c r="Z2830" s="41" t="s">
        <v>1845</v>
      </c>
      <c r="AA2830" s="40" t="s">
        <v>2225</v>
      </c>
      <c r="AB2830" s="44" t="s">
        <v>2005</v>
      </c>
      <c r="AC2830" s="63"/>
      <c r="AD2830" s="57">
        <f t="shared" si="88"/>
        <v>0.81390000000000007</v>
      </c>
    </row>
    <row r="2831" spans="1:30" x14ac:dyDescent="0.3">
      <c r="A2831" s="47">
        <v>45877</v>
      </c>
      <c r="B2831" s="19">
        <v>99945</v>
      </c>
      <c r="C2831" s="49" t="s">
        <v>2563</v>
      </c>
      <c r="D2831" s="41" t="s">
        <v>1744</v>
      </c>
      <c r="E2831" s="44" t="s">
        <v>2005</v>
      </c>
      <c r="F2831" s="18" t="s">
        <v>7</v>
      </c>
      <c r="G2831" s="16">
        <v>0.81390000000000007</v>
      </c>
      <c r="H2831" s="36">
        <f>(Reference!B$12*List!$G2831)+Reference!B$13</f>
        <v>818.82116162184775</v>
      </c>
      <c r="I2831" s="36">
        <f>(Reference!C$12*List!$G2831)+Reference!C$13</f>
        <v>1221.8653547142953</v>
      </c>
      <c r="J2831" s="36">
        <f>(Reference!D$12*List!$G2831)+Reference!D$13</f>
        <v>1462.4089712814061</v>
      </c>
      <c r="K2831" s="36">
        <f>(Reference!E$12*List!$G2831)+Reference!E$13</f>
        <v>1808.7917791380453</v>
      </c>
      <c r="L2831" s="36">
        <f>(Reference!F$12*List!$G2831)+Reference!F$13</f>
        <v>1884.1621123290734</v>
      </c>
      <c r="M2831" s="36">
        <f>(Reference!G$12*List!$G2831)+Reference!G$13</f>
        <v>2133.7929321887191</v>
      </c>
      <c r="N2831" s="36">
        <f>(Reference!H$12*List!$G2831)+Reference!H$13</f>
        <v>2215.0432204513872</v>
      </c>
      <c r="O2831" s="36">
        <f>(Reference!I$12*List!$G2831)+Reference!I$13</f>
        <v>2302.1734637856962</v>
      </c>
      <c r="P2831" s="36">
        <f>(Reference!J$12*List!$G2831)+Reference!J$13</f>
        <v>2665.1270541169588</v>
      </c>
      <c r="Q2831" s="36">
        <f>(Reference!K$12*List!$G2831)+Reference!K$13</f>
        <v>2749.5845906005225</v>
      </c>
      <c r="R2831" s="36">
        <f>(Reference!L$12*List!$G2831)+Reference!L$13</f>
        <v>2966.6083868810711</v>
      </c>
      <c r="S2831" s="36">
        <f>(Reference!M$12*List!$G2831)+Reference!M$13</f>
        <v>3544.4476080122854</v>
      </c>
      <c r="T2831" s="36">
        <f>(Reference!N$12*List!$G2831)+Reference!N$13</f>
        <v>14297.81635130243</v>
      </c>
      <c r="U2831" s="12">
        <f>(Reference!O$12*List!$G2831)+Reference!O$13</f>
        <v>531.43033937486678</v>
      </c>
      <c r="V2831" s="12">
        <f>(Reference!P$12*List!$G2831)+Reference!P$13</f>
        <v>748.8336600282214</v>
      </c>
      <c r="W2831" s="12">
        <f>(Reference!Q$12*List!$G2831)+Reference!Q$13</f>
        <v>374.4168300141107</v>
      </c>
      <c r="X2831" s="54"/>
      <c r="Y2831" s="1" t="str">
        <f t="shared" si="89"/>
        <v>Roberts County, Texas</v>
      </c>
      <c r="Z2831" s="41" t="s">
        <v>1744</v>
      </c>
      <c r="AA2831" s="40" t="s">
        <v>2225</v>
      </c>
      <c r="AB2831" s="44" t="s">
        <v>2005</v>
      </c>
      <c r="AC2831" s="63"/>
      <c r="AD2831" s="57">
        <f t="shared" si="88"/>
        <v>0.81390000000000007</v>
      </c>
    </row>
    <row r="2832" spans="1:30" x14ac:dyDescent="0.3">
      <c r="A2832" s="47">
        <v>45878</v>
      </c>
      <c r="B2832" s="28">
        <v>17780</v>
      </c>
      <c r="C2832" s="49" t="s">
        <v>2571</v>
      </c>
      <c r="D2832" s="40" t="s">
        <v>693</v>
      </c>
      <c r="E2832" s="43" t="s">
        <v>2005</v>
      </c>
      <c r="F2832" s="18" t="s">
        <v>6</v>
      </c>
      <c r="G2832" s="10">
        <v>0.85319999999999996</v>
      </c>
      <c r="H2832" s="36">
        <f>(Reference!B$12*List!$G2832)+Reference!B$13</f>
        <v>848.41934950157577</v>
      </c>
      <c r="I2832" s="36">
        <f>(Reference!C$12*List!$G2832)+Reference!C$13</f>
        <v>1266.0325087005601</v>
      </c>
      <c r="J2832" s="36">
        <f>(Reference!D$12*List!$G2832)+Reference!D$13</f>
        <v>1515.2711315646754</v>
      </c>
      <c r="K2832" s="36">
        <f>(Reference!E$12*List!$G2832)+Reference!E$13</f>
        <v>1874.1747484890013</v>
      </c>
      <c r="L2832" s="36">
        <f>(Reference!F$12*List!$G2832)+Reference!F$13</f>
        <v>1952.2695169864242</v>
      </c>
      <c r="M2832" s="36">
        <f>(Reference!G$12*List!$G2832)+Reference!G$13</f>
        <v>2210.923821158739</v>
      </c>
      <c r="N2832" s="36">
        <f>(Reference!H$12*List!$G2832)+Reference!H$13</f>
        <v>2295.1110893261734</v>
      </c>
      <c r="O2832" s="36">
        <f>(Reference!I$12*List!$G2832)+Reference!I$13</f>
        <v>2385.3908571636193</v>
      </c>
      <c r="P2832" s="36">
        <f>(Reference!J$12*List!$G2832)+Reference!J$13</f>
        <v>2761.4642458852513</v>
      </c>
      <c r="Q2832" s="36">
        <f>(Reference!K$12*List!$G2832)+Reference!K$13</f>
        <v>2848.9746956908739</v>
      </c>
      <c r="R2832" s="36">
        <f>(Reference!L$12*List!$G2832)+Reference!L$13</f>
        <v>3073.8433198749426</v>
      </c>
      <c r="S2832" s="36">
        <f>(Reference!M$12*List!$G2832)+Reference!M$13</f>
        <v>3672.5698783551838</v>
      </c>
      <c r="T2832" s="36">
        <f>(Reference!N$12*List!$G2832)+Reference!N$13</f>
        <v>14814.644047593865</v>
      </c>
      <c r="U2832" s="12">
        <f>(Reference!O$12*List!$G2832)+Reference!O$13</f>
        <v>550.64012017565801</v>
      </c>
      <c r="V2832" s="12">
        <f>(Reference!P$12*List!$G2832)+Reference!P$13</f>
        <v>775.90198752024548</v>
      </c>
      <c r="W2832" s="12">
        <f>(Reference!Q$12*List!$G2832)+Reference!Q$13</f>
        <v>387.95099376012274</v>
      </c>
      <c r="X2832" s="54"/>
      <c r="Y2832" s="1" t="str">
        <f t="shared" si="89"/>
        <v>Robertson County, Texas</v>
      </c>
      <c r="Z2832" s="40" t="s">
        <v>693</v>
      </c>
      <c r="AA2832" s="40" t="s">
        <v>2225</v>
      </c>
      <c r="AB2832" s="43" t="s">
        <v>2005</v>
      </c>
      <c r="AC2832" s="62"/>
      <c r="AD2832" s="57">
        <f t="shared" si="88"/>
        <v>0.85319999999999996</v>
      </c>
    </row>
    <row r="2833" spans="1:30" x14ac:dyDescent="0.3">
      <c r="A2833" s="47">
        <v>45879</v>
      </c>
      <c r="B2833" s="28">
        <v>19124</v>
      </c>
      <c r="C2833" s="49" t="s">
        <v>2574</v>
      </c>
      <c r="D2833" s="40" t="s">
        <v>743</v>
      </c>
      <c r="E2833" s="43" t="s">
        <v>2005</v>
      </c>
      <c r="F2833" s="18" t="s">
        <v>6</v>
      </c>
      <c r="G2833" s="10">
        <v>0.98619999999999997</v>
      </c>
      <c r="H2833" s="36">
        <f>(Reference!B$12*List!$G2833)+Reference!B$13</f>
        <v>948.58624487063025</v>
      </c>
      <c r="I2833" s="36">
        <f>(Reference!C$12*List!$G2833)+Reference!C$13</f>
        <v>1415.5040476362656</v>
      </c>
      <c r="J2833" s="36">
        <f>(Reference!D$12*List!$G2833)+Reference!D$13</f>
        <v>1694.1685187828646</v>
      </c>
      <c r="K2833" s="36">
        <f>(Reference!E$12*List!$G2833)+Reference!E$13</f>
        <v>2095.4453572339671</v>
      </c>
      <c r="L2833" s="36">
        <f>(Reference!F$12*List!$G2833)+Reference!F$13</f>
        <v>2182.7602248599019</v>
      </c>
      <c r="M2833" s="36">
        <f>(Reference!G$12*List!$G2833)+Reference!G$13</f>
        <v>2471.9520204720393</v>
      </c>
      <c r="N2833" s="36">
        <f>(Reference!H$12*List!$G2833)+Reference!H$13</f>
        <v>2566.0786862815567</v>
      </c>
      <c r="O2833" s="36">
        <f>(Reference!I$12*List!$G2833)+Reference!I$13</f>
        <v>2667.017150274658</v>
      </c>
      <c r="P2833" s="36">
        <f>(Reference!J$12*List!$G2833)+Reference!J$13</f>
        <v>3087.49087451586</v>
      </c>
      <c r="Q2833" s="36">
        <f>(Reference!K$12*List!$G2833)+Reference!K$13</f>
        <v>3185.3330666073334</v>
      </c>
      <c r="R2833" s="36">
        <f>(Reference!L$12*List!$G2833)+Reference!L$13</f>
        <v>3436.7503450195982</v>
      </c>
      <c r="S2833" s="36">
        <f>(Reference!M$12*List!$G2833)+Reference!M$13</f>
        <v>4106.1643301517615</v>
      </c>
      <c r="T2833" s="36">
        <f>(Reference!N$12*List!$G2833)+Reference!N$13</f>
        <v>16563.704699165395</v>
      </c>
      <c r="U2833" s="12">
        <f>(Reference!O$12*List!$G2833)+Reference!O$13</f>
        <v>615.65031983227982</v>
      </c>
      <c r="V2833" s="12">
        <f>(Reference!P$12*List!$G2833)+Reference!P$13</f>
        <v>867.5072688545763</v>
      </c>
      <c r="W2833" s="12">
        <f>(Reference!Q$12*List!$G2833)+Reference!Q$13</f>
        <v>433.75363442728815</v>
      </c>
      <c r="X2833" s="54"/>
      <c r="Y2833" s="1" t="str">
        <f t="shared" si="89"/>
        <v>Rockwall County, Texas</v>
      </c>
      <c r="Z2833" s="40" t="s">
        <v>743</v>
      </c>
      <c r="AA2833" s="40" t="s">
        <v>2225</v>
      </c>
      <c r="AB2833" s="43" t="s">
        <v>2005</v>
      </c>
      <c r="AC2833" s="62"/>
      <c r="AD2833" s="57">
        <f t="shared" si="88"/>
        <v>0.98619999999999997</v>
      </c>
    </row>
    <row r="2834" spans="1:30" x14ac:dyDescent="0.3">
      <c r="A2834" s="47">
        <v>45880</v>
      </c>
      <c r="B2834" s="19">
        <v>99945</v>
      </c>
      <c r="C2834" s="49" t="s">
        <v>2563</v>
      </c>
      <c r="D2834" s="41" t="s">
        <v>1846</v>
      </c>
      <c r="E2834" s="44" t="s">
        <v>2005</v>
      </c>
      <c r="F2834" s="18" t="s">
        <v>7</v>
      </c>
      <c r="G2834" s="16">
        <v>0.81390000000000007</v>
      </c>
      <c r="H2834" s="36">
        <f>(Reference!B$12*List!$G2834)+Reference!B$13</f>
        <v>818.82116162184775</v>
      </c>
      <c r="I2834" s="36">
        <f>(Reference!C$12*List!$G2834)+Reference!C$13</f>
        <v>1221.8653547142953</v>
      </c>
      <c r="J2834" s="36">
        <f>(Reference!D$12*List!$G2834)+Reference!D$13</f>
        <v>1462.4089712814061</v>
      </c>
      <c r="K2834" s="36">
        <f>(Reference!E$12*List!$G2834)+Reference!E$13</f>
        <v>1808.7917791380453</v>
      </c>
      <c r="L2834" s="36">
        <f>(Reference!F$12*List!$G2834)+Reference!F$13</f>
        <v>1884.1621123290734</v>
      </c>
      <c r="M2834" s="36">
        <f>(Reference!G$12*List!$G2834)+Reference!G$13</f>
        <v>2133.7929321887191</v>
      </c>
      <c r="N2834" s="36">
        <f>(Reference!H$12*List!$G2834)+Reference!H$13</f>
        <v>2215.0432204513872</v>
      </c>
      <c r="O2834" s="36">
        <f>(Reference!I$12*List!$G2834)+Reference!I$13</f>
        <v>2302.1734637856962</v>
      </c>
      <c r="P2834" s="36">
        <f>(Reference!J$12*List!$G2834)+Reference!J$13</f>
        <v>2665.1270541169588</v>
      </c>
      <c r="Q2834" s="36">
        <f>(Reference!K$12*List!$G2834)+Reference!K$13</f>
        <v>2749.5845906005225</v>
      </c>
      <c r="R2834" s="36">
        <f>(Reference!L$12*List!$G2834)+Reference!L$13</f>
        <v>2966.6083868810711</v>
      </c>
      <c r="S2834" s="36">
        <f>(Reference!M$12*List!$G2834)+Reference!M$13</f>
        <v>3544.4476080122854</v>
      </c>
      <c r="T2834" s="36">
        <f>(Reference!N$12*List!$G2834)+Reference!N$13</f>
        <v>14297.81635130243</v>
      </c>
      <c r="U2834" s="12">
        <f>(Reference!O$12*List!$G2834)+Reference!O$13</f>
        <v>531.43033937486678</v>
      </c>
      <c r="V2834" s="12">
        <f>(Reference!P$12*List!$G2834)+Reference!P$13</f>
        <v>748.8336600282214</v>
      </c>
      <c r="W2834" s="12">
        <f>(Reference!Q$12*List!$G2834)+Reference!Q$13</f>
        <v>374.4168300141107</v>
      </c>
      <c r="X2834" s="54"/>
      <c r="Y2834" s="1" t="str">
        <f t="shared" si="89"/>
        <v>Runnels County, Texas</v>
      </c>
      <c r="Z2834" s="41" t="s">
        <v>1846</v>
      </c>
      <c r="AA2834" s="40" t="s">
        <v>2225</v>
      </c>
      <c r="AB2834" s="44" t="s">
        <v>2005</v>
      </c>
      <c r="AC2834" s="63"/>
      <c r="AD2834" s="57">
        <f t="shared" si="88"/>
        <v>0.81390000000000007</v>
      </c>
    </row>
    <row r="2835" spans="1:30" x14ac:dyDescent="0.3">
      <c r="A2835" s="47">
        <v>45881</v>
      </c>
      <c r="B2835" s="28">
        <v>30980</v>
      </c>
      <c r="C2835" s="49" t="s">
        <v>2581</v>
      </c>
      <c r="D2835" s="40" t="s">
        <v>744</v>
      </c>
      <c r="E2835" s="43" t="s">
        <v>2005</v>
      </c>
      <c r="F2835" s="18" t="s">
        <v>6</v>
      </c>
      <c r="G2835" s="10">
        <v>0.76910000000000001</v>
      </c>
      <c r="H2835" s="36">
        <f>(Reference!B$12*List!$G2835)+Reference!B$13</f>
        <v>785.08073370806085</v>
      </c>
      <c r="I2835" s="36">
        <f>(Reference!C$12*List!$G2835)+Reference!C$13</f>
        <v>1171.5170468622682</v>
      </c>
      <c r="J2835" s="36">
        <f>(Reference!D$12*List!$G2835)+Reference!D$13</f>
        <v>1402.1487987447526</v>
      </c>
      <c r="K2835" s="36">
        <f>(Reference!E$12*List!$G2835)+Reference!E$13</f>
        <v>1734.2585214555304</v>
      </c>
      <c r="L2835" s="36">
        <f>(Reference!F$12*List!$G2835)+Reference!F$13</f>
        <v>1806.5231370453755</v>
      </c>
      <c r="M2835" s="36">
        <f>(Reference!G$12*List!$G2835)+Reference!G$13</f>
        <v>2045.8676439989758</v>
      </c>
      <c r="N2835" s="36">
        <f>(Reference!H$12*List!$G2835)+Reference!H$13</f>
        <v>2123.769924634837</v>
      </c>
      <c r="O2835" s="36">
        <f>(Reference!I$12*List!$G2835)+Reference!I$13</f>
        <v>2207.3098703167143</v>
      </c>
      <c r="P2835" s="36">
        <f>(Reference!J$12*List!$G2835)+Reference!J$13</f>
        <v>2555.3075581571748</v>
      </c>
      <c r="Q2835" s="36">
        <f>(Reference!K$12*List!$G2835)+Reference!K$13</f>
        <v>2636.284928818136</v>
      </c>
      <c r="R2835" s="36">
        <f>(Reference!L$12*List!$G2835)+Reference!L$13</f>
        <v>2844.3660205165552</v>
      </c>
      <c r="S2835" s="36">
        <f>(Reference!M$12*List!$G2835)+Reference!M$13</f>
        <v>3398.3947400387015</v>
      </c>
      <c r="T2835" s="36">
        <f>(Reference!N$12*List!$G2835)+Reference!N$13</f>
        <v>13708.659079194123</v>
      </c>
      <c r="U2835" s="12">
        <f>(Reference!O$12*List!$G2835)+Reference!O$13</f>
        <v>509.532166858952</v>
      </c>
      <c r="V2835" s="12">
        <f>(Reference!P$12*List!$G2835)+Reference!P$13</f>
        <v>717.97714421034152</v>
      </c>
      <c r="W2835" s="12">
        <f>(Reference!Q$12*List!$G2835)+Reference!Q$13</f>
        <v>358.98857210517076</v>
      </c>
      <c r="X2835" s="54"/>
      <c r="Y2835" s="1" t="str">
        <f t="shared" si="89"/>
        <v>Rusk County, Texas</v>
      </c>
      <c r="Z2835" s="40" t="s">
        <v>744</v>
      </c>
      <c r="AA2835" s="40" t="s">
        <v>2225</v>
      </c>
      <c r="AB2835" s="43" t="s">
        <v>2005</v>
      </c>
      <c r="AC2835" s="62"/>
      <c r="AD2835" s="57">
        <f t="shared" si="88"/>
        <v>0.76910000000000001</v>
      </c>
    </row>
    <row r="2836" spans="1:30" x14ac:dyDescent="0.3">
      <c r="A2836" s="47">
        <v>45882</v>
      </c>
      <c r="B2836" s="19">
        <v>99945</v>
      </c>
      <c r="C2836" s="49" t="s">
        <v>2563</v>
      </c>
      <c r="D2836" s="41" t="s">
        <v>1304</v>
      </c>
      <c r="E2836" s="44" t="s">
        <v>2005</v>
      </c>
      <c r="F2836" s="18" t="s">
        <v>7</v>
      </c>
      <c r="G2836" s="16">
        <v>0.81390000000000007</v>
      </c>
      <c r="H2836" s="36">
        <f>(Reference!B$12*List!$G2836)+Reference!B$13</f>
        <v>818.82116162184775</v>
      </c>
      <c r="I2836" s="36">
        <f>(Reference!C$12*List!$G2836)+Reference!C$13</f>
        <v>1221.8653547142953</v>
      </c>
      <c r="J2836" s="36">
        <f>(Reference!D$12*List!$G2836)+Reference!D$13</f>
        <v>1462.4089712814061</v>
      </c>
      <c r="K2836" s="36">
        <f>(Reference!E$12*List!$G2836)+Reference!E$13</f>
        <v>1808.7917791380453</v>
      </c>
      <c r="L2836" s="36">
        <f>(Reference!F$12*List!$G2836)+Reference!F$13</f>
        <v>1884.1621123290734</v>
      </c>
      <c r="M2836" s="36">
        <f>(Reference!G$12*List!$G2836)+Reference!G$13</f>
        <v>2133.7929321887191</v>
      </c>
      <c r="N2836" s="36">
        <f>(Reference!H$12*List!$G2836)+Reference!H$13</f>
        <v>2215.0432204513872</v>
      </c>
      <c r="O2836" s="36">
        <f>(Reference!I$12*List!$G2836)+Reference!I$13</f>
        <v>2302.1734637856962</v>
      </c>
      <c r="P2836" s="36">
        <f>(Reference!J$12*List!$G2836)+Reference!J$13</f>
        <v>2665.1270541169588</v>
      </c>
      <c r="Q2836" s="36">
        <f>(Reference!K$12*List!$G2836)+Reference!K$13</f>
        <v>2749.5845906005225</v>
      </c>
      <c r="R2836" s="36">
        <f>(Reference!L$12*List!$G2836)+Reference!L$13</f>
        <v>2966.6083868810711</v>
      </c>
      <c r="S2836" s="36">
        <f>(Reference!M$12*List!$G2836)+Reference!M$13</f>
        <v>3544.4476080122854</v>
      </c>
      <c r="T2836" s="36">
        <f>(Reference!N$12*List!$G2836)+Reference!N$13</f>
        <v>14297.81635130243</v>
      </c>
      <c r="U2836" s="12">
        <f>(Reference!O$12*List!$G2836)+Reference!O$13</f>
        <v>531.43033937486678</v>
      </c>
      <c r="V2836" s="12">
        <f>(Reference!P$12*List!$G2836)+Reference!P$13</f>
        <v>748.8336600282214</v>
      </c>
      <c r="W2836" s="12">
        <f>(Reference!Q$12*List!$G2836)+Reference!Q$13</f>
        <v>374.4168300141107</v>
      </c>
      <c r="X2836" s="54"/>
      <c r="Y2836" s="1" t="str">
        <f t="shared" si="89"/>
        <v>Sabine County, Texas</v>
      </c>
      <c r="Z2836" s="41" t="s">
        <v>1304</v>
      </c>
      <c r="AA2836" s="40" t="s">
        <v>2225</v>
      </c>
      <c r="AB2836" s="44" t="s">
        <v>2005</v>
      </c>
      <c r="AC2836" s="63"/>
      <c r="AD2836" s="57">
        <f t="shared" si="88"/>
        <v>0.81390000000000007</v>
      </c>
    </row>
    <row r="2837" spans="1:30" x14ac:dyDescent="0.3">
      <c r="A2837" s="47">
        <v>45883</v>
      </c>
      <c r="B2837" s="19">
        <v>99945</v>
      </c>
      <c r="C2837" s="49" t="s">
        <v>2563</v>
      </c>
      <c r="D2837" s="41" t="s">
        <v>1847</v>
      </c>
      <c r="E2837" s="44" t="s">
        <v>2005</v>
      </c>
      <c r="F2837" s="18" t="s">
        <v>7</v>
      </c>
      <c r="G2837" s="16">
        <v>0.81390000000000007</v>
      </c>
      <c r="H2837" s="36">
        <f>(Reference!B$12*List!$G2837)+Reference!B$13</f>
        <v>818.82116162184775</v>
      </c>
      <c r="I2837" s="36">
        <f>(Reference!C$12*List!$G2837)+Reference!C$13</f>
        <v>1221.8653547142953</v>
      </c>
      <c r="J2837" s="36">
        <f>(Reference!D$12*List!$G2837)+Reference!D$13</f>
        <v>1462.4089712814061</v>
      </c>
      <c r="K2837" s="36">
        <f>(Reference!E$12*List!$G2837)+Reference!E$13</f>
        <v>1808.7917791380453</v>
      </c>
      <c r="L2837" s="36">
        <f>(Reference!F$12*List!$G2837)+Reference!F$13</f>
        <v>1884.1621123290734</v>
      </c>
      <c r="M2837" s="36">
        <f>(Reference!G$12*List!$G2837)+Reference!G$13</f>
        <v>2133.7929321887191</v>
      </c>
      <c r="N2837" s="36">
        <f>(Reference!H$12*List!$G2837)+Reference!H$13</f>
        <v>2215.0432204513872</v>
      </c>
      <c r="O2837" s="36">
        <f>(Reference!I$12*List!$G2837)+Reference!I$13</f>
        <v>2302.1734637856962</v>
      </c>
      <c r="P2837" s="36">
        <f>(Reference!J$12*List!$G2837)+Reference!J$13</f>
        <v>2665.1270541169588</v>
      </c>
      <c r="Q2837" s="36">
        <f>(Reference!K$12*List!$G2837)+Reference!K$13</f>
        <v>2749.5845906005225</v>
      </c>
      <c r="R2837" s="36">
        <f>(Reference!L$12*List!$G2837)+Reference!L$13</f>
        <v>2966.6083868810711</v>
      </c>
      <c r="S2837" s="36">
        <f>(Reference!M$12*List!$G2837)+Reference!M$13</f>
        <v>3544.4476080122854</v>
      </c>
      <c r="T2837" s="36">
        <f>(Reference!N$12*List!$G2837)+Reference!N$13</f>
        <v>14297.81635130243</v>
      </c>
      <c r="U2837" s="12">
        <f>(Reference!O$12*List!$G2837)+Reference!O$13</f>
        <v>531.43033937486678</v>
      </c>
      <c r="V2837" s="12">
        <f>(Reference!P$12*List!$G2837)+Reference!P$13</f>
        <v>748.8336600282214</v>
      </c>
      <c r="W2837" s="12">
        <f>(Reference!Q$12*List!$G2837)+Reference!Q$13</f>
        <v>374.4168300141107</v>
      </c>
      <c r="X2837" s="54"/>
      <c r="Y2837" s="1" t="str">
        <f t="shared" si="89"/>
        <v>San Augustine County, Texas</v>
      </c>
      <c r="Z2837" s="41" t="s">
        <v>1847</v>
      </c>
      <c r="AA2837" s="40" t="s">
        <v>2225</v>
      </c>
      <c r="AB2837" s="44" t="s">
        <v>2005</v>
      </c>
      <c r="AC2837" s="63"/>
      <c r="AD2837" s="57">
        <f t="shared" si="88"/>
        <v>0.81390000000000007</v>
      </c>
    </row>
    <row r="2838" spans="1:30" x14ac:dyDescent="0.3">
      <c r="A2838" s="47">
        <v>45884</v>
      </c>
      <c r="B2838" s="19">
        <v>99945</v>
      </c>
      <c r="C2838" s="49" t="s">
        <v>2563</v>
      </c>
      <c r="D2838" s="41" t="s">
        <v>1765</v>
      </c>
      <c r="E2838" s="44" t="s">
        <v>2005</v>
      </c>
      <c r="F2838" s="18" t="s">
        <v>7</v>
      </c>
      <c r="G2838" s="16">
        <v>0.81390000000000007</v>
      </c>
      <c r="H2838" s="36">
        <f>(Reference!B$12*List!$G2838)+Reference!B$13</f>
        <v>818.82116162184775</v>
      </c>
      <c r="I2838" s="36">
        <f>(Reference!C$12*List!$G2838)+Reference!C$13</f>
        <v>1221.8653547142953</v>
      </c>
      <c r="J2838" s="36">
        <f>(Reference!D$12*List!$G2838)+Reference!D$13</f>
        <v>1462.4089712814061</v>
      </c>
      <c r="K2838" s="36">
        <f>(Reference!E$12*List!$G2838)+Reference!E$13</f>
        <v>1808.7917791380453</v>
      </c>
      <c r="L2838" s="36">
        <f>(Reference!F$12*List!$G2838)+Reference!F$13</f>
        <v>1884.1621123290734</v>
      </c>
      <c r="M2838" s="36">
        <f>(Reference!G$12*List!$G2838)+Reference!G$13</f>
        <v>2133.7929321887191</v>
      </c>
      <c r="N2838" s="36">
        <f>(Reference!H$12*List!$G2838)+Reference!H$13</f>
        <v>2215.0432204513872</v>
      </c>
      <c r="O2838" s="36">
        <f>(Reference!I$12*List!$G2838)+Reference!I$13</f>
        <v>2302.1734637856962</v>
      </c>
      <c r="P2838" s="36">
        <f>(Reference!J$12*List!$G2838)+Reference!J$13</f>
        <v>2665.1270541169588</v>
      </c>
      <c r="Q2838" s="36">
        <f>(Reference!K$12*List!$G2838)+Reference!K$13</f>
        <v>2749.5845906005225</v>
      </c>
      <c r="R2838" s="36">
        <f>(Reference!L$12*List!$G2838)+Reference!L$13</f>
        <v>2966.6083868810711</v>
      </c>
      <c r="S2838" s="36">
        <f>(Reference!M$12*List!$G2838)+Reference!M$13</f>
        <v>3544.4476080122854</v>
      </c>
      <c r="T2838" s="36">
        <f>(Reference!N$12*List!$G2838)+Reference!N$13</f>
        <v>14297.81635130243</v>
      </c>
      <c r="U2838" s="12">
        <f>(Reference!O$12*List!$G2838)+Reference!O$13</f>
        <v>531.43033937486678</v>
      </c>
      <c r="V2838" s="12">
        <f>(Reference!P$12*List!$G2838)+Reference!P$13</f>
        <v>748.8336600282214</v>
      </c>
      <c r="W2838" s="12">
        <f>(Reference!Q$12*List!$G2838)+Reference!Q$13</f>
        <v>374.4168300141107</v>
      </c>
      <c r="X2838" s="54"/>
      <c r="Y2838" s="1" t="str">
        <f t="shared" si="89"/>
        <v>San Jacinto County, Texas</v>
      </c>
      <c r="Z2838" s="41" t="s">
        <v>1765</v>
      </c>
      <c r="AA2838" s="40" t="s">
        <v>2225</v>
      </c>
      <c r="AB2838" s="44" t="s">
        <v>2005</v>
      </c>
      <c r="AC2838" s="63"/>
      <c r="AD2838" s="57">
        <f t="shared" si="88"/>
        <v>0.81390000000000007</v>
      </c>
    </row>
    <row r="2839" spans="1:30" x14ac:dyDescent="0.3">
      <c r="A2839" s="47">
        <v>45885</v>
      </c>
      <c r="B2839" s="28">
        <v>18580</v>
      </c>
      <c r="C2839" s="49" t="s">
        <v>2564</v>
      </c>
      <c r="D2839" s="40" t="s">
        <v>745</v>
      </c>
      <c r="E2839" s="43" t="s">
        <v>2005</v>
      </c>
      <c r="F2839" s="18" t="s">
        <v>6</v>
      </c>
      <c r="G2839" s="10">
        <v>0.93769999999999998</v>
      </c>
      <c r="H2839" s="36">
        <f>(Reference!B$12*List!$G2839)+Reference!B$13</f>
        <v>912.05921911574944</v>
      </c>
      <c r="I2839" s="36">
        <f>(Reference!C$12*List!$G2839)+Reference!C$13</f>
        <v>1360.9975090018165</v>
      </c>
      <c r="J2839" s="36">
        <f>(Reference!D$12*List!$G2839)+Reference!D$13</f>
        <v>1628.9315016393896</v>
      </c>
      <c r="K2839" s="36">
        <f>(Reference!E$12*List!$G2839)+Reference!E$13</f>
        <v>2014.7564510374948</v>
      </c>
      <c r="L2839" s="36">
        <f>(Reference!F$12*List!$G2839)+Reference!F$13</f>
        <v>2098.7091020639346</v>
      </c>
      <c r="M2839" s="36">
        <f>(Reference!G$12*List!$G2839)+Reference!G$13</f>
        <v>2376.7650455344824</v>
      </c>
      <c r="N2839" s="36">
        <f>(Reference!H$12*List!$G2839)+Reference!H$13</f>
        <v>2467.2671941587287</v>
      </c>
      <c r="O2839" s="36">
        <f>(Reference!I$12*List!$G2839)+Reference!I$13</f>
        <v>2564.3188403807826</v>
      </c>
      <c r="P2839" s="36">
        <f>(Reference!J$12*List!$G2839)+Reference!J$13</f>
        <v>2968.6014648272549</v>
      </c>
      <c r="Q2839" s="36">
        <f>(Reference!K$12*List!$G2839)+Reference!K$13</f>
        <v>3062.6760666866694</v>
      </c>
      <c r="R2839" s="36">
        <f>(Reference!L$12*List!$G2839)+Reference!L$13</f>
        <v>3304.412068933013</v>
      </c>
      <c r="S2839" s="36">
        <f>(Reference!M$12*List!$G2839)+Reference!M$13</f>
        <v>3948.0490601357164</v>
      </c>
      <c r="T2839" s="36">
        <f>(Reference!N$12*List!$G2839)+Reference!N$13</f>
        <v>15925.889348780289</v>
      </c>
      <c r="U2839" s="12">
        <f>(Reference!O$12*List!$G2839)+Reference!O$13</f>
        <v>591.94359288982764</v>
      </c>
      <c r="V2839" s="12">
        <f>(Reference!P$12*List!$G2839)+Reference!P$13</f>
        <v>834.10233543566619</v>
      </c>
      <c r="W2839" s="12">
        <f>(Reference!Q$12*List!$G2839)+Reference!Q$13</f>
        <v>417.0511677178331</v>
      </c>
      <c r="X2839" s="54"/>
      <c r="Y2839" s="1" t="str">
        <f t="shared" si="89"/>
        <v>San Patricio County, Texas</v>
      </c>
      <c r="Z2839" s="40" t="s">
        <v>745</v>
      </c>
      <c r="AA2839" s="40" t="s">
        <v>2225</v>
      </c>
      <c r="AB2839" s="43" t="s">
        <v>2005</v>
      </c>
      <c r="AC2839" s="62"/>
      <c r="AD2839" s="57">
        <f t="shared" si="88"/>
        <v>0.93769999999999998</v>
      </c>
    </row>
    <row r="2840" spans="1:30" x14ac:dyDescent="0.3">
      <c r="A2840" s="47">
        <v>45886</v>
      </c>
      <c r="B2840" s="19">
        <v>99945</v>
      </c>
      <c r="C2840" s="49" t="s">
        <v>2563</v>
      </c>
      <c r="D2840" s="41" t="s">
        <v>1848</v>
      </c>
      <c r="E2840" s="44" t="s">
        <v>2005</v>
      </c>
      <c r="F2840" s="18" t="s">
        <v>7</v>
      </c>
      <c r="G2840" s="16">
        <v>0.81390000000000007</v>
      </c>
      <c r="H2840" s="36">
        <f>(Reference!B$12*List!$G2840)+Reference!B$13</f>
        <v>818.82116162184775</v>
      </c>
      <c r="I2840" s="36">
        <f>(Reference!C$12*List!$G2840)+Reference!C$13</f>
        <v>1221.8653547142953</v>
      </c>
      <c r="J2840" s="36">
        <f>(Reference!D$12*List!$G2840)+Reference!D$13</f>
        <v>1462.4089712814061</v>
      </c>
      <c r="K2840" s="36">
        <f>(Reference!E$12*List!$G2840)+Reference!E$13</f>
        <v>1808.7917791380453</v>
      </c>
      <c r="L2840" s="36">
        <f>(Reference!F$12*List!$G2840)+Reference!F$13</f>
        <v>1884.1621123290734</v>
      </c>
      <c r="M2840" s="36">
        <f>(Reference!G$12*List!$G2840)+Reference!G$13</f>
        <v>2133.7929321887191</v>
      </c>
      <c r="N2840" s="36">
        <f>(Reference!H$12*List!$G2840)+Reference!H$13</f>
        <v>2215.0432204513872</v>
      </c>
      <c r="O2840" s="36">
        <f>(Reference!I$12*List!$G2840)+Reference!I$13</f>
        <v>2302.1734637856962</v>
      </c>
      <c r="P2840" s="36">
        <f>(Reference!J$12*List!$G2840)+Reference!J$13</f>
        <v>2665.1270541169588</v>
      </c>
      <c r="Q2840" s="36">
        <f>(Reference!K$12*List!$G2840)+Reference!K$13</f>
        <v>2749.5845906005225</v>
      </c>
      <c r="R2840" s="36">
        <f>(Reference!L$12*List!$G2840)+Reference!L$13</f>
        <v>2966.6083868810711</v>
      </c>
      <c r="S2840" s="36">
        <f>(Reference!M$12*List!$G2840)+Reference!M$13</f>
        <v>3544.4476080122854</v>
      </c>
      <c r="T2840" s="36">
        <f>(Reference!N$12*List!$G2840)+Reference!N$13</f>
        <v>14297.81635130243</v>
      </c>
      <c r="U2840" s="12">
        <f>(Reference!O$12*List!$G2840)+Reference!O$13</f>
        <v>531.43033937486678</v>
      </c>
      <c r="V2840" s="12">
        <f>(Reference!P$12*List!$G2840)+Reference!P$13</f>
        <v>748.8336600282214</v>
      </c>
      <c r="W2840" s="12">
        <f>(Reference!Q$12*List!$G2840)+Reference!Q$13</f>
        <v>374.4168300141107</v>
      </c>
      <c r="X2840" s="54"/>
      <c r="Y2840" s="1" t="str">
        <f t="shared" si="89"/>
        <v>San Saba County, Texas</v>
      </c>
      <c r="Z2840" s="41" t="s">
        <v>1848</v>
      </c>
      <c r="AA2840" s="40" t="s">
        <v>2225</v>
      </c>
      <c r="AB2840" s="44" t="s">
        <v>2005</v>
      </c>
      <c r="AC2840" s="63"/>
      <c r="AD2840" s="57">
        <f t="shared" si="88"/>
        <v>0.81390000000000007</v>
      </c>
    </row>
    <row r="2841" spans="1:30" x14ac:dyDescent="0.3">
      <c r="A2841" s="47">
        <v>45887</v>
      </c>
      <c r="B2841" s="19">
        <v>99945</v>
      </c>
      <c r="C2841" s="49" t="s">
        <v>2563</v>
      </c>
      <c r="D2841" s="41" t="s">
        <v>1849</v>
      </c>
      <c r="E2841" s="44" t="s">
        <v>2005</v>
      </c>
      <c r="F2841" s="18" t="s">
        <v>7</v>
      </c>
      <c r="G2841" s="16">
        <v>0.81390000000000007</v>
      </c>
      <c r="H2841" s="36">
        <f>(Reference!B$12*List!$G2841)+Reference!B$13</f>
        <v>818.82116162184775</v>
      </c>
      <c r="I2841" s="36">
        <f>(Reference!C$12*List!$G2841)+Reference!C$13</f>
        <v>1221.8653547142953</v>
      </c>
      <c r="J2841" s="36">
        <f>(Reference!D$12*List!$G2841)+Reference!D$13</f>
        <v>1462.4089712814061</v>
      </c>
      <c r="K2841" s="36">
        <f>(Reference!E$12*List!$G2841)+Reference!E$13</f>
        <v>1808.7917791380453</v>
      </c>
      <c r="L2841" s="36">
        <f>(Reference!F$12*List!$G2841)+Reference!F$13</f>
        <v>1884.1621123290734</v>
      </c>
      <c r="M2841" s="36">
        <f>(Reference!G$12*List!$G2841)+Reference!G$13</f>
        <v>2133.7929321887191</v>
      </c>
      <c r="N2841" s="36">
        <f>(Reference!H$12*List!$G2841)+Reference!H$13</f>
        <v>2215.0432204513872</v>
      </c>
      <c r="O2841" s="36">
        <f>(Reference!I$12*List!$G2841)+Reference!I$13</f>
        <v>2302.1734637856962</v>
      </c>
      <c r="P2841" s="36">
        <f>(Reference!J$12*List!$G2841)+Reference!J$13</f>
        <v>2665.1270541169588</v>
      </c>
      <c r="Q2841" s="36">
        <f>(Reference!K$12*List!$G2841)+Reference!K$13</f>
        <v>2749.5845906005225</v>
      </c>
      <c r="R2841" s="36">
        <f>(Reference!L$12*List!$G2841)+Reference!L$13</f>
        <v>2966.6083868810711</v>
      </c>
      <c r="S2841" s="36">
        <f>(Reference!M$12*List!$G2841)+Reference!M$13</f>
        <v>3544.4476080122854</v>
      </c>
      <c r="T2841" s="36">
        <f>(Reference!N$12*List!$G2841)+Reference!N$13</f>
        <v>14297.81635130243</v>
      </c>
      <c r="U2841" s="12">
        <f>(Reference!O$12*List!$G2841)+Reference!O$13</f>
        <v>531.43033937486678</v>
      </c>
      <c r="V2841" s="12">
        <f>(Reference!P$12*List!$G2841)+Reference!P$13</f>
        <v>748.8336600282214</v>
      </c>
      <c r="W2841" s="12">
        <f>(Reference!Q$12*List!$G2841)+Reference!Q$13</f>
        <v>374.4168300141107</v>
      </c>
      <c r="X2841" s="54"/>
      <c r="Y2841" s="1" t="str">
        <f t="shared" si="89"/>
        <v>Schleicher County, Texas</v>
      </c>
      <c r="Z2841" s="41" t="s">
        <v>1849</v>
      </c>
      <c r="AA2841" s="40" t="s">
        <v>2225</v>
      </c>
      <c r="AB2841" s="44" t="s">
        <v>2005</v>
      </c>
      <c r="AC2841" s="63"/>
      <c r="AD2841" s="57">
        <f t="shared" si="88"/>
        <v>0.81390000000000007</v>
      </c>
    </row>
    <row r="2842" spans="1:30" x14ac:dyDescent="0.3">
      <c r="A2842" s="47">
        <v>45888</v>
      </c>
      <c r="B2842" s="19">
        <v>99945</v>
      </c>
      <c r="C2842" s="49" t="s">
        <v>2563</v>
      </c>
      <c r="D2842" s="41" t="s">
        <v>1850</v>
      </c>
      <c r="E2842" s="44" t="s">
        <v>2005</v>
      </c>
      <c r="F2842" s="18" t="s">
        <v>7</v>
      </c>
      <c r="G2842" s="16">
        <v>0.81390000000000007</v>
      </c>
      <c r="H2842" s="36">
        <f>(Reference!B$12*List!$G2842)+Reference!B$13</f>
        <v>818.82116162184775</v>
      </c>
      <c r="I2842" s="36">
        <f>(Reference!C$12*List!$G2842)+Reference!C$13</f>
        <v>1221.8653547142953</v>
      </c>
      <c r="J2842" s="36">
        <f>(Reference!D$12*List!$G2842)+Reference!D$13</f>
        <v>1462.4089712814061</v>
      </c>
      <c r="K2842" s="36">
        <f>(Reference!E$12*List!$G2842)+Reference!E$13</f>
        <v>1808.7917791380453</v>
      </c>
      <c r="L2842" s="36">
        <f>(Reference!F$12*List!$G2842)+Reference!F$13</f>
        <v>1884.1621123290734</v>
      </c>
      <c r="M2842" s="36">
        <f>(Reference!G$12*List!$G2842)+Reference!G$13</f>
        <v>2133.7929321887191</v>
      </c>
      <c r="N2842" s="36">
        <f>(Reference!H$12*List!$G2842)+Reference!H$13</f>
        <v>2215.0432204513872</v>
      </c>
      <c r="O2842" s="36">
        <f>(Reference!I$12*List!$G2842)+Reference!I$13</f>
        <v>2302.1734637856962</v>
      </c>
      <c r="P2842" s="36">
        <f>(Reference!J$12*List!$G2842)+Reference!J$13</f>
        <v>2665.1270541169588</v>
      </c>
      <c r="Q2842" s="36">
        <f>(Reference!K$12*List!$G2842)+Reference!K$13</f>
        <v>2749.5845906005225</v>
      </c>
      <c r="R2842" s="36">
        <f>(Reference!L$12*List!$G2842)+Reference!L$13</f>
        <v>2966.6083868810711</v>
      </c>
      <c r="S2842" s="36">
        <f>(Reference!M$12*List!$G2842)+Reference!M$13</f>
        <v>3544.4476080122854</v>
      </c>
      <c r="T2842" s="36">
        <f>(Reference!N$12*List!$G2842)+Reference!N$13</f>
        <v>14297.81635130243</v>
      </c>
      <c r="U2842" s="12">
        <f>(Reference!O$12*List!$G2842)+Reference!O$13</f>
        <v>531.43033937486678</v>
      </c>
      <c r="V2842" s="12">
        <f>(Reference!P$12*List!$G2842)+Reference!P$13</f>
        <v>748.8336600282214</v>
      </c>
      <c r="W2842" s="12">
        <f>(Reference!Q$12*List!$G2842)+Reference!Q$13</f>
        <v>374.4168300141107</v>
      </c>
      <c r="X2842" s="54"/>
      <c r="Y2842" s="1" t="str">
        <f t="shared" si="89"/>
        <v>Scurry County, Texas</v>
      </c>
      <c r="Z2842" s="41" t="s">
        <v>1850</v>
      </c>
      <c r="AA2842" s="40" t="s">
        <v>2225</v>
      </c>
      <c r="AB2842" s="44" t="s">
        <v>2005</v>
      </c>
      <c r="AC2842" s="63"/>
      <c r="AD2842" s="57">
        <f t="shared" si="88"/>
        <v>0.81390000000000007</v>
      </c>
    </row>
    <row r="2843" spans="1:30" x14ac:dyDescent="0.3">
      <c r="A2843" s="47">
        <v>45889</v>
      </c>
      <c r="B2843" s="19">
        <v>99945</v>
      </c>
      <c r="C2843" s="49" t="s">
        <v>2563</v>
      </c>
      <c r="D2843" s="41" t="s">
        <v>1851</v>
      </c>
      <c r="E2843" s="44" t="s">
        <v>2005</v>
      </c>
      <c r="F2843" s="18" t="s">
        <v>7</v>
      </c>
      <c r="G2843" s="16">
        <v>0.81390000000000007</v>
      </c>
      <c r="H2843" s="36">
        <f>(Reference!B$12*List!$G2843)+Reference!B$13</f>
        <v>818.82116162184775</v>
      </c>
      <c r="I2843" s="36">
        <f>(Reference!C$12*List!$G2843)+Reference!C$13</f>
        <v>1221.8653547142953</v>
      </c>
      <c r="J2843" s="36">
        <f>(Reference!D$12*List!$G2843)+Reference!D$13</f>
        <v>1462.4089712814061</v>
      </c>
      <c r="K2843" s="36">
        <f>(Reference!E$12*List!$G2843)+Reference!E$13</f>
        <v>1808.7917791380453</v>
      </c>
      <c r="L2843" s="36">
        <f>(Reference!F$12*List!$G2843)+Reference!F$13</f>
        <v>1884.1621123290734</v>
      </c>
      <c r="M2843" s="36">
        <f>(Reference!G$12*List!$G2843)+Reference!G$13</f>
        <v>2133.7929321887191</v>
      </c>
      <c r="N2843" s="36">
        <f>(Reference!H$12*List!$G2843)+Reference!H$13</f>
        <v>2215.0432204513872</v>
      </c>
      <c r="O2843" s="36">
        <f>(Reference!I$12*List!$G2843)+Reference!I$13</f>
        <v>2302.1734637856962</v>
      </c>
      <c r="P2843" s="36">
        <f>(Reference!J$12*List!$G2843)+Reference!J$13</f>
        <v>2665.1270541169588</v>
      </c>
      <c r="Q2843" s="36">
        <f>(Reference!K$12*List!$G2843)+Reference!K$13</f>
        <v>2749.5845906005225</v>
      </c>
      <c r="R2843" s="36">
        <f>(Reference!L$12*List!$G2843)+Reference!L$13</f>
        <v>2966.6083868810711</v>
      </c>
      <c r="S2843" s="36">
        <f>(Reference!M$12*List!$G2843)+Reference!M$13</f>
        <v>3544.4476080122854</v>
      </c>
      <c r="T2843" s="36">
        <f>(Reference!N$12*List!$G2843)+Reference!N$13</f>
        <v>14297.81635130243</v>
      </c>
      <c r="U2843" s="12">
        <f>(Reference!O$12*List!$G2843)+Reference!O$13</f>
        <v>531.43033937486678</v>
      </c>
      <c r="V2843" s="12">
        <f>(Reference!P$12*List!$G2843)+Reference!P$13</f>
        <v>748.8336600282214</v>
      </c>
      <c r="W2843" s="12">
        <f>(Reference!Q$12*List!$G2843)+Reference!Q$13</f>
        <v>374.4168300141107</v>
      </c>
      <c r="X2843" s="54"/>
      <c r="Y2843" s="1" t="str">
        <f t="shared" si="89"/>
        <v>Shackelford County, Texas</v>
      </c>
      <c r="Z2843" s="41" t="s">
        <v>1851</v>
      </c>
      <c r="AA2843" s="40" t="s">
        <v>2225</v>
      </c>
      <c r="AB2843" s="44" t="s">
        <v>2005</v>
      </c>
      <c r="AC2843" s="63"/>
      <c r="AD2843" s="57">
        <f t="shared" si="88"/>
        <v>0.81390000000000007</v>
      </c>
    </row>
    <row r="2844" spans="1:30" x14ac:dyDescent="0.3">
      <c r="A2844" s="47">
        <v>45890</v>
      </c>
      <c r="B2844" s="19">
        <v>99945</v>
      </c>
      <c r="C2844" s="49" t="s">
        <v>2563</v>
      </c>
      <c r="D2844" s="41" t="s">
        <v>37</v>
      </c>
      <c r="E2844" s="44" t="s">
        <v>2005</v>
      </c>
      <c r="F2844" s="18" t="s">
        <v>7</v>
      </c>
      <c r="G2844" s="16">
        <v>0.81390000000000007</v>
      </c>
      <c r="H2844" s="36">
        <f>(Reference!B$12*List!$G2844)+Reference!B$13</f>
        <v>818.82116162184775</v>
      </c>
      <c r="I2844" s="36">
        <f>(Reference!C$12*List!$G2844)+Reference!C$13</f>
        <v>1221.8653547142953</v>
      </c>
      <c r="J2844" s="36">
        <f>(Reference!D$12*List!$G2844)+Reference!D$13</f>
        <v>1462.4089712814061</v>
      </c>
      <c r="K2844" s="36">
        <f>(Reference!E$12*List!$G2844)+Reference!E$13</f>
        <v>1808.7917791380453</v>
      </c>
      <c r="L2844" s="36">
        <f>(Reference!F$12*List!$G2844)+Reference!F$13</f>
        <v>1884.1621123290734</v>
      </c>
      <c r="M2844" s="36">
        <f>(Reference!G$12*List!$G2844)+Reference!G$13</f>
        <v>2133.7929321887191</v>
      </c>
      <c r="N2844" s="36">
        <f>(Reference!H$12*List!$G2844)+Reference!H$13</f>
        <v>2215.0432204513872</v>
      </c>
      <c r="O2844" s="36">
        <f>(Reference!I$12*List!$G2844)+Reference!I$13</f>
        <v>2302.1734637856962</v>
      </c>
      <c r="P2844" s="36">
        <f>(Reference!J$12*List!$G2844)+Reference!J$13</f>
        <v>2665.1270541169588</v>
      </c>
      <c r="Q2844" s="36">
        <f>(Reference!K$12*List!$G2844)+Reference!K$13</f>
        <v>2749.5845906005225</v>
      </c>
      <c r="R2844" s="36">
        <f>(Reference!L$12*List!$G2844)+Reference!L$13</f>
        <v>2966.6083868810711</v>
      </c>
      <c r="S2844" s="36">
        <f>(Reference!M$12*List!$G2844)+Reference!M$13</f>
        <v>3544.4476080122854</v>
      </c>
      <c r="T2844" s="36">
        <f>(Reference!N$12*List!$G2844)+Reference!N$13</f>
        <v>14297.81635130243</v>
      </c>
      <c r="U2844" s="12">
        <f>(Reference!O$12*List!$G2844)+Reference!O$13</f>
        <v>531.43033937486678</v>
      </c>
      <c r="V2844" s="12">
        <f>(Reference!P$12*List!$G2844)+Reference!P$13</f>
        <v>748.8336600282214</v>
      </c>
      <c r="W2844" s="12">
        <f>(Reference!Q$12*List!$G2844)+Reference!Q$13</f>
        <v>374.4168300141107</v>
      </c>
      <c r="X2844" s="54"/>
      <c r="Y2844" s="1" t="str">
        <f t="shared" si="89"/>
        <v>Shelby County, Texas</v>
      </c>
      <c r="Z2844" s="41" t="s">
        <v>37</v>
      </c>
      <c r="AA2844" s="40" t="s">
        <v>2225</v>
      </c>
      <c r="AB2844" s="44" t="s">
        <v>2005</v>
      </c>
      <c r="AC2844" s="63"/>
      <c r="AD2844" s="57">
        <f t="shared" si="88"/>
        <v>0.81390000000000007</v>
      </c>
    </row>
    <row r="2845" spans="1:30" x14ac:dyDescent="0.3">
      <c r="A2845" s="47">
        <v>45891</v>
      </c>
      <c r="B2845" s="19">
        <v>99945</v>
      </c>
      <c r="C2845" s="49" t="s">
        <v>2563</v>
      </c>
      <c r="D2845" s="41" t="s">
        <v>1254</v>
      </c>
      <c r="E2845" s="44" t="s">
        <v>2005</v>
      </c>
      <c r="F2845" s="18" t="s">
        <v>7</v>
      </c>
      <c r="G2845" s="16">
        <v>0.81390000000000007</v>
      </c>
      <c r="H2845" s="36">
        <f>(Reference!B$12*List!$G2845)+Reference!B$13</f>
        <v>818.82116162184775</v>
      </c>
      <c r="I2845" s="36">
        <f>(Reference!C$12*List!$G2845)+Reference!C$13</f>
        <v>1221.8653547142953</v>
      </c>
      <c r="J2845" s="36">
        <f>(Reference!D$12*List!$G2845)+Reference!D$13</f>
        <v>1462.4089712814061</v>
      </c>
      <c r="K2845" s="36">
        <f>(Reference!E$12*List!$G2845)+Reference!E$13</f>
        <v>1808.7917791380453</v>
      </c>
      <c r="L2845" s="36">
        <f>(Reference!F$12*List!$G2845)+Reference!F$13</f>
        <v>1884.1621123290734</v>
      </c>
      <c r="M2845" s="36">
        <f>(Reference!G$12*List!$G2845)+Reference!G$13</f>
        <v>2133.7929321887191</v>
      </c>
      <c r="N2845" s="36">
        <f>(Reference!H$12*List!$G2845)+Reference!H$13</f>
        <v>2215.0432204513872</v>
      </c>
      <c r="O2845" s="36">
        <f>(Reference!I$12*List!$G2845)+Reference!I$13</f>
        <v>2302.1734637856962</v>
      </c>
      <c r="P2845" s="36">
        <f>(Reference!J$12*List!$G2845)+Reference!J$13</f>
        <v>2665.1270541169588</v>
      </c>
      <c r="Q2845" s="36">
        <f>(Reference!K$12*List!$G2845)+Reference!K$13</f>
        <v>2749.5845906005225</v>
      </c>
      <c r="R2845" s="36">
        <f>(Reference!L$12*List!$G2845)+Reference!L$13</f>
        <v>2966.6083868810711</v>
      </c>
      <c r="S2845" s="36">
        <f>(Reference!M$12*List!$G2845)+Reference!M$13</f>
        <v>3544.4476080122854</v>
      </c>
      <c r="T2845" s="36">
        <f>(Reference!N$12*List!$G2845)+Reference!N$13</f>
        <v>14297.81635130243</v>
      </c>
      <c r="U2845" s="12">
        <f>(Reference!O$12*List!$G2845)+Reference!O$13</f>
        <v>531.43033937486678</v>
      </c>
      <c r="V2845" s="12">
        <f>(Reference!P$12*List!$G2845)+Reference!P$13</f>
        <v>748.8336600282214</v>
      </c>
      <c r="W2845" s="12">
        <f>(Reference!Q$12*List!$G2845)+Reference!Q$13</f>
        <v>374.4168300141107</v>
      </c>
      <c r="X2845" s="54"/>
      <c r="Y2845" s="1" t="str">
        <f t="shared" si="89"/>
        <v>Sherman County, Texas</v>
      </c>
      <c r="Z2845" s="41" t="s">
        <v>1254</v>
      </c>
      <c r="AA2845" s="40" t="s">
        <v>2225</v>
      </c>
      <c r="AB2845" s="44" t="s">
        <v>2005</v>
      </c>
      <c r="AC2845" s="63"/>
      <c r="AD2845" s="57">
        <f t="shared" si="88"/>
        <v>0.81390000000000007</v>
      </c>
    </row>
    <row r="2846" spans="1:30" x14ac:dyDescent="0.3">
      <c r="A2846" s="47">
        <v>45892</v>
      </c>
      <c r="B2846" s="28">
        <v>46340</v>
      </c>
      <c r="C2846" s="49" t="s">
        <v>2586</v>
      </c>
      <c r="D2846" s="40" t="s">
        <v>696</v>
      </c>
      <c r="E2846" s="43" t="s">
        <v>2005</v>
      </c>
      <c r="F2846" s="18" t="s">
        <v>6</v>
      </c>
      <c r="G2846" s="10">
        <v>0.83020000000000005</v>
      </c>
      <c r="H2846" s="36">
        <f>(Reference!B$12*List!$G2846)+Reference!B$13</f>
        <v>831.09725481369424</v>
      </c>
      <c r="I2846" s="36">
        <f>(Reference!C$12*List!$G2846)+Reference!C$13</f>
        <v>1240.1840470800998</v>
      </c>
      <c r="J2846" s="36">
        <f>(Reference!D$12*List!$G2846)+Reference!D$13</f>
        <v>1484.3339894141616</v>
      </c>
      <c r="K2846" s="36">
        <f>(Reference!E$12*List!$G2846)+Reference!E$13</f>
        <v>1835.9099063752103</v>
      </c>
      <c r="L2846" s="36">
        <f>(Reference!F$12*List!$G2846)+Reference!F$13</f>
        <v>1912.410221639883</v>
      </c>
      <c r="M2846" s="36">
        <f>(Reference!G$12*List!$G2846)+Reference!G$13</f>
        <v>2165.7836062398983</v>
      </c>
      <c r="N2846" s="36">
        <f>(Reference!H$12*List!$G2846)+Reference!H$13</f>
        <v>2248.2520312060697</v>
      </c>
      <c r="O2846" s="36">
        <f>(Reference!I$12*List!$G2846)+Reference!I$13</f>
        <v>2336.6885658737406</v>
      </c>
      <c r="P2846" s="36">
        <f>(Reference!J$12*List!$G2846)+Reference!J$13</f>
        <v>2705.0837010844698</v>
      </c>
      <c r="Q2846" s="36">
        <f>(Reference!K$12*List!$G2846)+Reference!K$13</f>
        <v>2790.807458615096</v>
      </c>
      <c r="R2846" s="36">
        <f>(Reference!L$12*List!$G2846)+Reference!L$13</f>
        <v>3011.0849621431607</v>
      </c>
      <c r="S2846" s="36">
        <f>(Reference!M$12*List!$G2846)+Reference!M$13</f>
        <v>3597.587379172317</v>
      </c>
      <c r="T2846" s="36">
        <f>(Reference!N$12*List!$G2846)+Reference!N$13</f>
        <v>14512.174912359693</v>
      </c>
      <c r="U2846" s="12">
        <f>(Reference!O$12*List!$G2846)+Reference!O$13</f>
        <v>539.39775482150537</v>
      </c>
      <c r="V2846" s="12">
        <f>(Reference!P$12*List!$G2846)+Reference!P$13</f>
        <v>760.06047270303043</v>
      </c>
      <c r="W2846" s="12">
        <f>(Reference!Q$12*List!$G2846)+Reference!Q$13</f>
        <v>380.03023635151521</v>
      </c>
      <c r="X2846" s="54"/>
      <c r="Y2846" s="1" t="str">
        <f t="shared" si="89"/>
        <v>Smith County, Texas</v>
      </c>
      <c r="Z2846" s="40" t="s">
        <v>696</v>
      </c>
      <c r="AA2846" s="40" t="s">
        <v>2225</v>
      </c>
      <c r="AB2846" s="43" t="s">
        <v>2005</v>
      </c>
      <c r="AC2846" s="62"/>
      <c r="AD2846" s="57">
        <f t="shared" si="88"/>
        <v>0.83020000000000005</v>
      </c>
    </row>
    <row r="2847" spans="1:30" x14ac:dyDescent="0.3">
      <c r="A2847" s="47">
        <v>45893</v>
      </c>
      <c r="B2847" s="28">
        <v>23104</v>
      </c>
      <c r="C2847" s="49" t="s">
        <v>2584</v>
      </c>
      <c r="D2847" s="40" t="s">
        <v>913</v>
      </c>
      <c r="E2847" s="43" t="s">
        <v>2005</v>
      </c>
      <c r="F2847" s="18" t="s">
        <v>6</v>
      </c>
      <c r="G2847" s="10">
        <v>0.97030000000000005</v>
      </c>
      <c r="H2847" s="36">
        <f>(Reference!B$12*List!$G2847)+Reference!B$13</f>
        <v>936.61140549944253</v>
      </c>
      <c r="I2847" s="36">
        <f>(Reference!C$12*List!$G2847)+Reference!C$13</f>
        <v>1397.6348937334255</v>
      </c>
      <c r="J2847" s="36">
        <f>(Reference!D$12*List!$G2847)+Reference!D$13</f>
        <v>1672.7815379049007</v>
      </c>
      <c r="K2847" s="36">
        <f>(Reference!E$12*List!$G2847)+Reference!E$13</f>
        <v>2068.9927055118251</v>
      </c>
      <c r="L2847" s="36">
        <f>(Reference!F$12*List!$G2847)+Reference!F$13</f>
        <v>2155.2053206855539</v>
      </c>
      <c r="M2847" s="36">
        <f>(Reference!G$12*List!$G2847)+Reference!G$13</f>
        <v>2440.7463936368404</v>
      </c>
      <c r="N2847" s="36">
        <f>(Reference!H$12*List!$G2847)+Reference!H$13</f>
        <v>2533.6848156680935</v>
      </c>
      <c r="O2847" s="36">
        <f>(Reference!I$12*List!$G2847)+Reference!I$13</f>
        <v>2633.3490445568723</v>
      </c>
      <c r="P2847" s="36">
        <f>(Reference!J$12*List!$G2847)+Reference!J$13</f>
        <v>3048.5147587622764</v>
      </c>
      <c r="Q2847" s="36">
        <f>(Reference!K$12*List!$G2847)+Reference!K$13</f>
        <v>3145.1218027158166</v>
      </c>
      <c r="R2847" s="36">
        <f>(Reference!L$12*List!$G2847)+Reference!L$13</f>
        <v>3393.3652194571923</v>
      </c>
      <c r="S2847" s="36">
        <f>(Reference!M$12*List!$G2847)+Reference!M$13</f>
        <v>4054.3286024557801</v>
      </c>
      <c r="T2847" s="36">
        <f>(Reference!N$12*List!$G2847)+Reference!N$13</f>
        <v>16354.606470894814</v>
      </c>
      <c r="U2847" s="12">
        <f>(Reference!O$12*List!$G2847)+Reference!O$13</f>
        <v>607.87842378310484</v>
      </c>
      <c r="V2847" s="12">
        <f>(Reference!P$12*List!$G2847)+Reference!P$13</f>
        <v>856.55596078528424</v>
      </c>
      <c r="W2847" s="12">
        <f>(Reference!Q$12*List!$G2847)+Reference!Q$13</f>
        <v>428.27798039264212</v>
      </c>
      <c r="X2847" s="54"/>
      <c r="Y2847" s="1" t="str">
        <f t="shared" si="89"/>
        <v>Somervell County, Texas</v>
      </c>
      <c r="Z2847" s="40" t="s">
        <v>913</v>
      </c>
      <c r="AA2847" s="40" t="s">
        <v>2225</v>
      </c>
      <c r="AB2847" s="43" t="s">
        <v>2005</v>
      </c>
      <c r="AC2847" s="62"/>
      <c r="AD2847" s="57">
        <f t="shared" si="88"/>
        <v>0.97030000000000005</v>
      </c>
    </row>
    <row r="2848" spans="1:30" x14ac:dyDescent="0.3">
      <c r="A2848" s="47">
        <v>45900</v>
      </c>
      <c r="B2848" s="19">
        <v>99945</v>
      </c>
      <c r="C2848" s="49" t="s">
        <v>2563</v>
      </c>
      <c r="D2848" s="41" t="s">
        <v>1852</v>
      </c>
      <c r="E2848" s="44" t="s">
        <v>2005</v>
      </c>
      <c r="F2848" s="18" t="s">
        <v>7</v>
      </c>
      <c r="G2848" s="16">
        <v>0.81390000000000007</v>
      </c>
      <c r="H2848" s="36">
        <f>(Reference!B$12*List!$G2848)+Reference!B$13</f>
        <v>818.82116162184775</v>
      </c>
      <c r="I2848" s="36">
        <f>(Reference!C$12*List!$G2848)+Reference!C$13</f>
        <v>1221.8653547142953</v>
      </c>
      <c r="J2848" s="36">
        <f>(Reference!D$12*List!$G2848)+Reference!D$13</f>
        <v>1462.4089712814061</v>
      </c>
      <c r="K2848" s="36">
        <f>(Reference!E$12*List!$G2848)+Reference!E$13</f>
        <v>1808.7917791380453</v>
      </c>
      <c r="L2848" s="36">
        <f>(Reference!F$12*List!$G2848)+Reference!F$13</f>
        <v>1884.1621123290734</v>
      </c>
      <c r="M2848" s="36">
        <f>(Reference!G$12*List!$G2848)+Reference!G$13</f>
        <v>2133.7929321887191</v>
      </c>
      <c r="N2848" s="36">
        <f>(Reference!H$12*List!$G2848)+Reference!H$13</f>
        <v>2215.0432204513872</v>
      </c>
      <c r="O2848" s="36">
        <f>(Reference!I$12*List!$G2848)+Reference!I$13</f>
        <v>2302.1734637856962</v>
      </c>
      <c r="P2848" s="36">
        <f>(Reference!J$12*List!$G2848)+Reference!J$13</f>
        <v>2665.1270541169588</v>
      </c>
      <c r="Q2848" s="36">
        <f>(Reference!K$12*List!$G2848)+Reference!K$13</f>
        <v>2749.5845906005225</v>
      </c>
      <c r="R2848" s="36">
        <f>(Reference!L$12*List!$G2848)+Reference!L$13</f>
        <v>2966.6083868810711</v>
      </c>
      <c r="S2848" s="36">
        <f>(Reference!M$12*List!$G2848)+Reference!M$13</f>
        <v>3544.4476080122854</v>
      </c>
      <c r="T2848" s="36">
        <f>(Reference!N$12*List!$G2848)+Reference!N$13</f>
        <v>14297.81635130243</v>
      </c>
      <c r="U2848" s="12">
        <f>(Reference!O$12*List!$G2848)+Reference!O$13</f>
        <v>531.43033937486678</v>
      </c>
      <c r="V2848" s="12">
        <f>(Reference!P$12*List!$G2848)+Reference!P$13</f>
        <v>748.8336600282214</v>
      </c>
      <c r="W2848" s="12">
        <f>(Reference!Q$12*List!$G2848)+Reference!Q$13</f>
        <v>374.4168300141107</v>
      </c>
      <c r="X2848" s="54"/>
      <c r="Y2848" s="1" t="str">
        <f t="shared" si="89"/>
        <v>Starr County, Texas</v>
      </c>
      <c r="Z2848" s="41" t="s">
        <v>1852</v>
      </c>
      <c r="AA2848" s="40" t="s">
        <v>2225</v>
      </c>
      <c r="AB2848" s="44" t="s">
        <v>2005</v>
      </c>
      <c r="AC2848" s="63"/>
      <c r="AD2848" s="57">
        <f t="shared" si="88"/>
        <v>0.81390000000000007</v>
      </c>
    </row>
    <row r="2849" spans="1:30" x14ac:dyDescent="0.3">
      <c r="A2849" s="47">
        <v>45901</v>
      </c>
      <c r="B2849" s="19">
        <v>99945</v>
      </c>
      <c r="C2849" s="49" t="s">
        <v>2563</v>
      </c>
      <c r="D2849" s="41" t="s">
        <v>1094</v>
      </c>
      <c r="E2849" s="44" t="s">
        <v>2005</v>
      </c>
      <c r="F2849" s="18" t="s">
        <v>7</v>
      </c>
      <c r="G2849" s="16">
        <v>0.81390000000000007</v>
      </c>
      <c r="H2849" s="36">
        <f>(Reference!B$12*List!$G2849)+Reference!B$13</f>
        <v>818.82116162184775</v>
      </c>
      <c r="I2849" s="36">
        <f>(Reference!C$12*List!$G2849)+Reference!C$13</f>
        <v>1221.8653547142953</v>
      </c>
      <c r="J2849" s="36">
        <f>(Reference!D$12*List!$G2849)+Reference!D$13</f>
        <v>1462.4089712814061</v>
      </c>
      <c r="K2849" s="36">
        <f>(Reference!E$12*List!$G2849)+Reference!E$13</f>
        <v>1808.7917791380453</v>
      </c>
      <c r="L2849" s="36">
        <f>(Reference!F$12*List!$G2849)+Reference!F$13</f>
        <v>1884.1621123290734</v>
      </c>
      <c r="M2849" s="36">
        <f>(Reference!G$12*List!$G2849)+Reference!G$13</f>
        <v>2133.7929321887191</v>
      </c>
      <c r="N2849" s="36">
        <f>(Reference!H$12*List!$G2849)+Reference!H$13</f>
        <v>2215.0432204513872</v>
      </c>
      <c r="O2849" s="36">
        <f>(Reference!I$12*List!$G2849)+Reference!I$13</f>
        <v>2302.1734637856962</v>
      </c>
      <c r="P2849" s="36">
        <f>(Reference!J$12*List!$G2849)+Reference!J$13</f>
        <v>2665.1270541169588</v>
      </c>
      <c r="Q2849" s="36">
        <f>(Reference!K$12*List!$G2849)+Reference!K$13</f>
        <v>2749.5845906005225</v>
      </c>
      <c r="R2849" s="36">
        <f>(Reference!L$12*List!$G2849)+Reference!L$13</f>
        <v>2966.6083868810711</v>
      </c>
      <c r="S2849" s="36">
        <f>(Reference!M$12*List!$G2849)+Reference!M$13</f>
        <v>3544.4476080122854</v>
      </c>
      <c r="T2849" s="36">
        <f>(Reference!N$12*List!$G2849)+Reference!N$13</f>
        <v>14297.81635130243</v>
      </c>
      <c r="U2849" s="12">
        <f>(Reference!O$12*List!$G2849)+Reference!O$13</f>
        <v>531.43033937486678</v>
      </c>
      <c r="V2849" s="12">
        <f>(Reference!P$12*List!$G2849)+Reference!P$13</f>
        <v>748.8336600282214</v>
      </c>
      <c r="W2849" s="12">
        <f>(Reference!Q$12*List!$G2849)+Reference!Q$13</f>
        <v>374.4168300141107</v>
      </c>
      <c r="X2849" s="54"/>
      <c r="Y2849" s="1" t="str">
        <f t="shared" si="89"/>
        <v>Stephens County, Texas</v>
      </c>
      <c r="Z2849" s="41" t="s">
        <v>1094</v>
      </c>
      <c r="AA2849" s="40" t="s">
        <v>2225</v>
      </c>
      <c r="AB2849" s="44" t="s">
        <v>2005</v>
      </c>
      <c r="AC2849" s="63"/>
      <c r="AD2849" s="57">
        <f t="shared" si="88"/>
        <v>0.81390000000000007</v>
      </c>
    </row>
    <row r="2850" spans="1:30" x14ac:dyDescent="0.3">
      <c r="A2850" s="47">
        <v>45902</v>
      </c>
      <c r="B2850" s="19">
        <v>99945</v>
      </c>
      <c r="C2850" s="49" t="s">
        <v>2563</v>
      </c>
      <c r="D2850" s="41" t="s">
        <v>1853</v>
      </c>
      <c r="E2850" s="44" t="s">
        <v>2005</v>
      </c>
      <c r="F2850" s="18" t="s">
        <v>7</v>
      </c>
      <c r="G2850" s="16">
        <v>0.81390000000000007</v>
      </c>
      <c r="H2850" s="36">
        <f>(Reference!B$12*List!$G2850)+Reference!B$13</f>
        <v>818.82116162184775</v>
      </c>
      <c r="I2850" s="36">
        <f>(Reference!C$12*List!$G2850)+Reference!C$13</f>
        <v>1221.8653547142953</v>
      </c>
      <c r="J2850" s="36">
        <f>(Reference!D$12*List!$G2850)+Reference!D$13</f>
        <v>1462.4089712814061</v>
      </c>
      <c r="K2850" s="36">
        <f>(Reference!E$12*List!$G2850)+Reference!E$13</f>
        <v>1808.7917791380453</v>
      </c>
      <c r="L2850" s="36">
        <f>(Reference!F$12*List!$G2850)+Reference!F$13</f>
        <v>1884.1621123290734</v>
      </c>
      <c r="M2850" s="36">
        <f>(Reference!G$12*List!$G2850)+Reference!G$13</f>
        <v>2133.7929321887191</v>
      </c>
      <c r="N2850" s="36">
        <f>(Reference!H$12*List!$G2850)+Reference!H$13</f>
        <v>2215.0432204513872</v>
      </c>
      <c r="O2850" s="36">
        <f>(Reference!I$12*List!$G2850)+Reference!I$13</f>
        <v>2302.1734637856962</v>
      </c>
      <c r="P2850" s="36">
        <f>(Reference!J$12*List!$G2850)+Reference!J$13</f>
        <v>2665.1270541169588</v>
      </c>
      <c r="Q2850" s="36">
        <f>(Reference!K$12*List!$G2850)+Reference!K$13</f>
        <v>2749.5845906005225</v>
      </c>
      <c r="R2850" s="36">
        <f>(Reference!L$12*List!$G2850)+Reference!L$13</f>
        <v>2966.6083868810711</v>
      </c>
      <c r="S2850" s="36">
        <f>(Reference!M$12*List!$G2850)+Reference!M$13</f>
        <v>3544.4476080122854</v>
      </c>
      <c r="T2850" s="36">
        <f>(Reference!N$12*List!$G2850)+Reference!N$13</f>
        <v>14297.81635130243</v>
      </c>
      <c r="U2850" s="12">
        <f>(Reference!O$12*List!$G2850)+Reference!O$13</f>
        <v>531.43033937486678</v>
      </c>
      <c r="V2850" s="12">
        <f>(Reference!P$12*List!$G2850)+Reference!P$13</f>
        <v>748.8336600282214</v>
      </c>
      <c r="W2850" s="12">
        <f>(Reference!Q$12*List!$G2850)+Reference!Q$13</f>
        <v>374.4168300141107</v>
      </c>
      <c r="X2850" s="54"/>
      <c r="Y2850" s="1" t="str">
        <f t="shared" si="89"/>
        <v>Sterling County, Texas</v>
      </c>
      <c r="Z2850" s="41" t="s">
        <v>1853</v>
      </c>
      <c r="AA2850" s="40" t="s">
        <v>2225</v>
      </c>
      <c r="AB2850" s="44" t="s">
        <v>2005</v>
      </c>
      <c r="AC2850" s="63"/>
      <c r="AD2850" s="57">
        <f t="shared" si="88"/>
        <v>0.81390000000000007</v>
      </c>
    </row>
    <row r="2851" spans="1:30" x14ac:dyDescent="0.3">
      <c r="A2851" s="47">
        <v>45903</v>
      </c>
      <c r="B2851" s="19">
        <v>99945</v>
      </c>
      <c r="C2851" s="49" t="s">
        <v>2563</v>
      </c>
      <c r="D2851" s="41" t="s">
        <v>1854</v>
      </c>
      <c r="E2851" s="44" t="s">
        <v>2005</v>
      </c>
      <c r="F2851" s="18" t="s">
        <v>7</v>
      </c>
      <c r="G2851" s="16">
        <v>0.81390000000000007</v>
      </c>
      <c r="H2851" s="36">
        <f>(Reference!B$12*List!$G2851)+Reference!B$13</f>
        <v>818.82116162184775</v>
      </c>
      <c r="I2851" s="36">
        <f>(Reference!C$12*List!$G2851)+Reference!C$13</f>
        <v>1221.8653547142953</v>
      </c>
      <c r="J2851" s="36">
        <f>(Reference!D$12*List!$G2851)+Reference!D$13</f>
        <v>1462.4089712814061</v>
      </c>
      <c r="K2851" s="36">
        <f>(Reference!E$12*List!$G2851)+Reference!E$13</f>
        <v>1808.7917791380453</v>
      </c>
      <c r="L2851" s="36">
        <f>(Reference!F$12*List!$G2851)+Reference!F$13</f>
        <v>1884.1621123290734</v>
      </c>
      <c r="M2851" s="36">
        <f>(Reference!G$12*List!$G2851)+Reference!G$13</f>
        <v>2133.7929321887191</v>
      </c>
      <c r="N2851" s="36">
        <f>(Reference!H$12*List!$G2851)+Reference!H$13</f>
        <v>2215.0432204513872</v>
      </c>
      <c r="O2851" s="36">
        <f>(Reference!I$12*List!$G2851)+Reference!I$13</f>
        <v>2302.1734637856962</v>
      </c>
      <c r="P2851" s="36">
        <f>(Reference!J$12*List!$G2851)+Reference!J$13</f>
        <v>2665.1270541169588</v>
      </c>
      <c r="Q2851" s="36">
        <f>(Reference!K$12*List!$G2851)+Reference!K$13</f>
        <v>2749.5845906005225</v>
      </c>
      <c r="R2851" s="36">
        <f>(Reference!L$12*List!$G2851)+Reference!L$13</f>
        <v>2966.6083868810711</v>
      </c>
      <c r="S2851" s="36">
        <f>(Reference!M$12*List!$G2851)+Reference!M$13</f>
        <v>3544.4476080122854</v>
      </c>
      <c r="T2851" s="36">
        <f>(Reference!N$12*List!$G2851)+Reference!N$13</f>
        <v>14297.81635130243</v>
      </c>
      <c r="U2851" s="12">
        <f>(Reference!O$12*List!$G2851)+Reference!O$13</f>
        <v>531.43033937486678</v>
      </c>
      <c r="V2851" s="12">
        <f>(Reference!P$12*List!$G2851)+Reference!P$13</f>
        <v>748.8336600282214</v>
      </c>
      <c r="W2851" s="12">
        <f>(Reference!Q$12*List!$G2851)+Reference!Q$13</f>
        <v>374.4168300141107</v>
      </c>
      <c r="X2851" s="54"/>
      <c r="Y2851" s="1" t="str">
        <f t="shared" si="89"/>
        <v>Stonewall County, Texas</v>
      </c>
      <c r="Z2851" s="41" t="s">
        <v>1854</v>
      </c>
      <c r="AA2851" s="40" t="s">
        <v>2225</v>
      </c>
      <c r="AB2851" s="44" t="s">
        <v>2005</v>
      </c>
      <c r="AC2851" s="63"/>
      <c r="AD2851" s="57">
        <f t="shared" si="88"/>
        <v>0.81390000000000007</v>
      </c>
    </row>
    <row r="2852" spans="1:30" x14ac:dyDescent="0.3">
      <c r="A2852" s="47">
        <v>45904</v>
      </c>
      <c r="B2852" s="19">
        <v>99945</v>
      </c>
      <c r="C2852" s="49" t="s">
        <v>2563</v>
      </c>
      <c r="D2852" s="41" t="s">
        <v>1855</v>
      </c>
      <c r="E2852" s="44" t="s">
        <v>2005</v>
      </c>
      <c r="F2852" s="18" t="s">
        <v>7</v>
      </c>
      <c r="G2852" s="16">
        <v>0.81390000000000007</v>
      </c>
      <c r="H2852" s="36">
        <f>(Reference!B$12*List!$G2852)+Reference!B$13</f>
        <v>818.82116162184775</v>
      </c>
      <c r="I2852" s="36">
        <f>(Reference!C$12*List!$G2852)+Reference!C$13</f>
        <v>1221.8653547142953</v>
      </c>
      <c r="J2852" s="36">
        <f>(Reference!D$12*List!$G2852)+Reference!D$13</f>
        <v>1462.4089712814061</v>
      </c>
      <c r="K2852" s="36">
        <f>(Reference!E$12*List!$G2852)+Reference!E$13</f>
        <v>1808.7917791380453</v>
      </c>
      <c r="L2852" s="36">
        <f>(Reference!F$12*List!$G2852)+Reference!F$13</f>
        <v>1884.1621123290734</v>
      </c>
      <c r="M2852" s="36">
        <f>(Reference!G$12*List!$G2852)+Reference!G$13</f>
        <v>2133.7929321887191</v>
      </c>
      <c r="N2852" s="36">
        <f>(Reference!H$12*List!$G2852)+Reference!H$13</f>
        <v>2215.0432204513872</v>
      </c>
      <c r="O2852" s="36">
        <f>(Reference!I$12*List!$G2852)+Reference!I$13</f>
        <v>2302.1734637856962</v>
      </c>
      <c r="P2852" s="36">
        <f>(Reference!J$12*List!$G2852)+Reference!J$13</f>
        <v>2665.1270541169588</v>
      </c>
      <c r="Q2852" s="36">
        <f>(Reference!K$12*List!$G2852)+Reference!K$13</f>
        <v>2749.5845906005225</v>
      </c>
      <c r="R2852" s="36">
        <f>(Reference!L$12*List!$G2852)+Reference!L$13</f>
        <v>2966.6083868810711</v>
      </c>
      <c r="S2852" s="36">
        <f>(Reference!M$12*List!$G2852)+Reference!M$13</f>
        <v>3544.4476080122854</v>
      </c>
      <c r="T2852" s="36">
        <f>(Reference!N$12*List!$G2852)+Reference!N$13</f>
        <v>14297.81635130243</v>
      </c>
      <c r="U2852" s="12">
        <f>(Reference!O$12*List!$G2852)+Reference!O$13</f>
        <v>531.43033937486678</v>
      </c>
      <c r="V2852" s="12">
        <f>(Reference!P$12*List!$G2852)+Reference!P$13</f>
        <v>748.8336600282214</v>
      </c>
      <c r="W2852" s="12">
        <f>(Reference!Q$12*List!$G2852)+Reference!Q$13</f>
        <v>374.4168300141107</v>
      </c>
      <c r="X2852" s="54"/>
      <c r="Y2852" s="1" t="str">
        <f t="shared" si="89"/>
        <v>Sutton County, Texas</v>
      </c>
      <c r="Z2852" s="41" t="s">
        <v>1855</v>
      </c>
      <c r="AA2852" s="40" t="s">
        <v>2225</v>
      </c>
      <c r="AB2852" s="44" t="s">
        <v>2005</v>
      </c>
      <c r="AC2852" s="63"/>
      <c r="AD2852" s="57">
        <f t="shared" si="88"/>
        <v>0.81390000000000007</v>
      </c>
    </row>
    <row r="2853" spans="1:30" x14ac:dyDescent="0.3">
      <c r="A2853" s="47">
        <v>45905</v>
      </c>
      <c r="B2853" s="19">
        <v>99945</v>
      </c>
      <c r="C2853" s="49" t="s">
        <v>2563</v>
      </c>
      <c r="D2853" s="41" t="s">
        <v>1856</v>
      </c>
      <c r="E2853" s="44" t="s">
        <v>2005</v>
      </c>
      <c r="F2853" s="18" t="s">
        <v>7</v>
      </c>
      <c r="G2853" s="16">
        <v>0.81390000000000007</v>
      </c>
      <c r="H2853" s="36">
        <f>(Reference!B$12*List!$G2853)+Reference!B$13</f>
        <v>818.82116162184775</v>
      </c>
      <c r="I2853" s="36">
        <f>(Reference!C$12*List!$G2853)+Reference!C$13</f>
        <v>1221.8653547142953</v>
      </c>
      <c r="J2853" s="36">
        <f>(Reference!D$12*List!$G2853)+Reference!D$13</f>
        <v>1462.4089712814061</v>
      </c>
      <c r="K2853" s="36">
        <f>(Reference!E$12*List!$G2853)+Reference!E$13</f>
        <v>1808.7917791380453</v>
      </c>
      <c r="L2853" s="36">
        <f>(Reference!F$12*List!$G2853)+Reference!F$13</f>
        <v>1884.1621123290734</v>
      </c>
      <c r="M2853" s="36">
        <f>(Reference!G$12*List!$G2853)+Reference!G$13</f>
        <v>2133.7929321887191</v>
      </c>
      <c r="N2853" s="36">
        <f>(Reference!H$12*List!$G2853)+Reference!H$13</f>
        <v>2215.0432204513872</v>
      </c>
      <c r="O2853" s="36">
        <f>(Reference!I$12*List!$G2853)+Reference!I$13</f>
        <v>2302.1734637856962</v>
      </c>
      <c r="P2853" s="36">
        <f>(Reference!J$12*List!$G2853)+Reference!J$13</f>
        <v>2665.1270541169588</v>
      </c>
      <c r="Q2853" s="36">
        <f>(Reference!K$12*List!$G2853)+Reference!K$13</f>
        <v>2749.5845906005225</v>
      </c>
      <c r="R2853" s="36">
        <f>(Reference!L$12*List!$G2853)+Reference!L$13</f>
        <v>2966.6083868810711</v>
      </c>
      <c r="S2853" s="36">
        <f>(Reference!M$12*List!$G2853)+Reference!M$13</f>
        <v>3544.4476080122854</v>
      </c>
      <c r="T2853" s="36">
        <f>(Reference!N$12*List!$G2853)+Reference!N$13</f>
        <v>14297.81635130243</v>
      </c>
      <c r="U2853" s="12">
        <f>(Reference!O$12*List!$G2853)+Reference!O$13</f>
        <v>531.43033937486678</v>
      </c>
      <c r="V2853" s="12">
        <f>(Reference!P$12*List!$G2853)+Reference!P$13</f>
        <v>748.8336600282214</v>
      </c>
      <c r="W2853" s="12">
        <f>(Reference!Q$12*List!$G2853)+Reference!Q$13</f>
        <v>374.4168300141107</v>
      </c>
      <c r="X2853" s="54"/>
      <c r="Y2853" s="1" t="str">
        <f t="shared" si="89"/>
        <v>Swisher County, Texas</v>
      </c>
      <c r="Z2853" s="41" t="s">
        <v>1856</v>
      </c>
      <c r="AA2853" s="40" t="s">
        <v>2225</v>
      </c>
      <c r="AB2853" s="44" t="s">
        <v>2005</v>
      </c>
      <c r="AC2853" s="63"/>
      <c r="AD2853" s="57">
        <f t="shared" si="88"/>
        <v>0.81390000000000007</v>
      </c>
    </row>
    <row r="2854" spans="1:30" x14ac:dyDescent="0.3">
      <c r="A2854" s="47">
        <v>45910</v>
      </c>
      <c r="B2854" s="28">
        <v>23104</v>
      </c>
      <c r="C2854" s="49" t="s">
        <v>2584</v>
      </c>
      <c r="D2854" s="40" t="s">
        <v>746</v>
      </c>
      <c r="E2854" s="43" t="s">
        <v>2005</v>
      </c>
      <c r="F2854" s="18" t="s">
        <v>6</v>
      </c>
      <c r="G2854" s="10">
        <v>0.97030000000000005</v>
      </c>
      <c r="H2854" s="36">
        <f>(Reference!B$12*List!$G2854)+Reference!B$13</f>
        <v>936.61140549944253</v>
      </c>
      <c r="I2854" s="36">
        <f>(Reference!C$12*List!$G2854)+Reference!C$13</f>
        <v>1397.6348937334255</v>
      </c>
      <c r="J2854" s="36">
        <f>(Reference!D$12*List!$G2854)+Reference!D$13</f>
        <v>1672.7815379049007</v>
      </c>
      <c r="K2854" s="36">
        <f>(Reference!E$12*List!$G2854)+Reference!E$13</f>
        <v>2068.9927055118251</v>
      </c>
      <c r="L2854" s="36">
        <f>(Reference!F$12*List!$G2854)+Reference!F$13</f>
        <v>2155.2053206855539</v>
      </c>
      <c r="M2854" s="36">
        <f>(Reference!G$12*List!$G2854)+Reference!G$13</f>
        <v>2440.7463936368404</v>
      </c>
      <c r="N2854" s="36">
        <f>(Reference!H$12*List!$G2854)+Reference!H$13</f>
        <v>2533.6848156680935</v>
      </c>
      <c r="O2854" s="36">
        <f>(Reference!I$12*List!$G2854)+Reference!I$13</f>
        <v>2633.3490445568723</v>
      </c>
      <c r="P2854" s="36">
        <f>(Reference!J$12*List!$G2854)+Reference!J$13</f>
        <v>3048.5147587622764</v>
      </c>
      <c r="Q2854" s="36">
        <f>(Reference!K$12*List!$G2854)+Reference!K$13</f>
        <v>3145.1218027158166</v>
      </c>
      <c r="R2854" s="36">
        <f>(Reference!L$12*List!$G2854)+Reference!L$13</f>
        <v>3393.3652194571923</v>
      </c>
      <c r="S2854" s="36">
        <f>(Reference!M$12*List!$G2854)+Reference!M$13</f>
        <v>4054.3286024557801</v>
      </c>
      <c r="T2854" s="36">
        <f>(Reference!N$12*List!$G2854)+Reference!N$13</f>
        <v>16354.606470894814</v>
      </c>
      <c r="U2854" s="12">
        <f>(Reference!O$12*List!$G2854)+Reference!O$13</f>
        <v>607.87842378310484</v>
      </c>
      <c r="V2854" s="12">
        <f>(Reference!P$12*List!$G2854)+Reference!P$13</f>
        <v>856.55596078528424</v>
      </c>
      <c r="W2854" s="12">
        <f>(Reference!Q$12*List!$G2854)+Reference!Q$13</f>
        <v>428.27798039264212</v>
      </c>
      <c r="X2854" s="54"/>
      <c r="Y2854" s="1" t="str">
        <f t="shared" si="89"/>
        <v>Tarrant County, Texas</v>
      </c>
      <c r="Z2854" s="40" t="s">
        <v>746</v>
      </c>
      <c r="AA2854" s="40" t="s">
        <v>2225</v>
      </c>
      <c r="AB2854" s="43" t="s">
        <v>2005</v>
      </c>
      <c r="AC2854" s="62"/>
      <c r="AD2854" s="57">
        <f t="shared" si="88"/>
        <v>0.97030000000000005</v>
      </c>
    </row>
    <row r="2855" spans="1:30" x14ac:dyDescent="0.3">
      <c r="A2855" s="47">
        <v>45911</v>
      </c>
      <c r="B2855" s="28">
        <v>10180</v>
      </c>
      <c r="C2855" s="49" t="s">
        <v>2572</v>
      </c>
      <c r="D2855" s="40" t="s">
        <v>747</v>
      </c>
      <c r="E2855" s="43" t="s">
        <v>2005</v>
      </c>
      <c r="F2855" s="18" t="s">
        <v>6</v>
      </c>
      <c r="G2855" s="10">
        <v>0.82140000000000002</v>
      </c>
      <c r="H2855" s="36">
        <f>(Reference!B$12*List!$G2855)+Reference!B$13</f>
        <v>824.46967075920031</v>
      </c>
      <c r="I2855" s="36">
        <f>(Reference!C$12*List!$G2855)+Reference!C$13</f>
        <v>1230.2942008948803</v>
      </c>
      <c r="J2855" s="36">
        <f>(Reference!D$12*List!$G2855)+Reference!D$13</f>
        <v>1472.4971698087475</v>
      </c>
      <c r="K2855" s="36">
        <f>(Reference!E$12*List!$G2855)+Reference!E$13</f>
        <v>1821.2694450447163</v>
      </c>
      <c r="L2855" s="36">
        <f>(Reference!F$12*List!$G2855)+Reference!F$13</f>
        <v>1897.159708637728</v>
      </c>
      <c r="M2855" s="36">
        <f>(Reference!G$12*List!$G2855)+Reference!G$13</f>
        <v>2148.5125674883411</v>
      </c>
      <c r="N2855" s="36">
        <f>(Reference!H$12*List!$G2855)+Reference!H$13</f>
        <v>2230.3233480992476</v>
      </c>
      <c r="O2855" s="36">
        <f>(Reference!I$12*List!$G2855)+Reference!I$13</f>
        <v>2318.0546457280479</v>
      </c>
      <c r="P2855" s="36">
        <f>(Reference!J$12*List!$G2855)+Reference!J$13</f>
        <v>2683.5120143780832</v>
      </c>
      <c r="Q2855" s="36">
        <f>(Reference!K$12*List!$G2855)+Reference!K$13</f>
        <v>2768.5521679078411</v>
      </c>
      <c r="R2855" s="36">
        <f>(Reference!L$12*List!$G2855)+Reference!L$13</f>
        <v>2987.0730687501309</v>
      </c>
      <c r="S2855" s="36">
        <f>(Reference!M$12*List!$G2855)+Reference!M$13</f>
        <v>3568.8984229632201</v>
      </c>
      <c r="T2855" s="36">
        <f>(Reference!N$12*List!$G2855)+Reference!N$13</f>
        <v>14396.447591052704</v>
      </c>
      <c r="U2855" s="12">
        <f>(Reference!O$12*List!$G2855)+Reference!O$13</f>
        <v>535.09632807730782</v>
      </c>
      <c r="V2855" s="12">
        <f>(Reference!P$12*List!$G2855)+Reference!P$13</f>
        <v>753.99937138166115</v>
      </c>
      <c r="W2855" s="12">
        <f>(Reference!Q$12*List!$G2855)+Reference!Q$13</f>
        <v>376.99968569083057</v>
      </c>
      <c r="X2855" s="54"/>
      <c r="Y2855" s="1" t="str">
        <f t="shared" si="89"/>
        <v>Taylor County, Texas</v>
      </c>
      <c r="Z2855" s="40" t="s">
        <v>747</v>
      </c>
      <c r="AA2855" s="40" t="s">
        <v>2225</v>
      </c>
      <c r="AB2855" s="43" t="s">
        <v>2005</v>
      </c>
      <c r="AC2855" s="62"/>
      <c r="AD2855" s="57">
        <f t="shared" si="88"/>
        <v>0.82140000000000002</v>
      </c>
    </row>
    <row r="2856" spans="1:30" x14ac:dyDescent="0.3">
      <c r="A2856" s="47">
        <v>45912</v>
      </c>
      <c r="B2856" s="19">
        <v>99945</v>
      </c>
      <c r="C2856" s="49" t="s">
        <v>2563</v>
      </c>
      <c r="D2856" s="41" t="s">
        <v>219</v>
      </c>
      <c r="E2856" s="44" t="s">
        <v>2005</v>
      </c>
      <c r="F2856" s="18" t="s">
        <v>7</v>
      </c>
      <c r="G2856" s="16">
        <v>0.81390000000000007</v>
      </c>
      <c r="H2856" s="36">
        <f>(Reference!B$12*List!$G2856)+Reference!B$13</f>
        <v>818.82116162184775</v>
      </c>
      <c r="I2856" s="36">
        <f>(Reference!C$12*List!$G2856)+Reference!C$13</f>
        <v>1221.8653547142953</v>
      </c>
      <c r="J2856" s="36">
        <f>(Reference!D$12*List!$G2856)+Reference!D$13</f>
        <v>1462.4089712814061</v>
      </c>
      <c r="K2856" s="36">
        <f>(Reference!E$12*List!$G2856)+Reference!E$13</f>
        <v>1808.7917791380453</v>
      </c>
      <c r="L2856" s="36">
        <f>(Reference!F$12*List!$G2856)+Reference!F$13</f>
        <v>1884.1621123290734</v>
      </c>
      <c r="M2856" s="36">
        <f>(Reference!G$12*List!$G2856)+Reference!G$13</f>
        <v>2133.7929321887191</v>
      </c>
      <c r="N2856" s="36">
        <f>(Reference!H$12*List!$G2856)+Reference!H$13</f>
        <v>2215.0432204513872</v>
      </c>
      <c r="O2856" s="36">
        <f>(Reference!I$12*List!$G2856)+Reference!I$13</f>
        <v>2302.1734637856962</v>
      </c>
      <c r="P2856" s="36">
        <f>(Reference!J$12*List!$G2856)+Reference!J$13</f>
        <v>2665.1270541169588</v>
      </c>
      <c r="Q2856" s="36">
        <f>(Reference!K$12*List!$G2856)+Reference!K$13</f>
        <v>2749.5845906005225</v>
      </c>
      <c r="R2856" s="36">
        <f>(Reference!L$12*List!$G2856)+Reference!L$13</f>
        <v>2966.6083868810711</v>
      </c>
      <c r="S2856" s="36">
        <f>(Reference!M$12*List!$G2856)+Reference!M$13</f>
        <v>3544.4476080122854</v>
      </c>
      <c r="T2856" s="36">
        <f>(Reference!N$12*List!$G2856)+Reference!N$13</f>
        <v>14297.81635130243</v>
      </c>
      <c r="U2856" s="12">
        <f>(Reference!O$12*List!$G2856)+Reference!O$13</f>
        <v>531.43033937486678</v>
      </c>
      <c r="V2856" s="12">
        <f>(Reference!P$12*List!$G2856)+Reference!P$13</f>
        <v>748.8336600282214</v>
      </c>
      <c r="W2856" s="12">
        <f>(Reference!Q$12*List!$G2856)+Reference!Q$13</f>
        <v>374.4168300141107</v>
      </c>
      <c r="X2856" s="54"/>
      <c r="Y2856" s="1" t="str">
        <f t="shared" si="89"/>
        <v>Terrell County, Texas</v>
      </c>
      <c r="Z2856" s="41" t="s">
        <v>219</v>
      </c>
      <c r="AA2856" s="40" t="s">
        <v>2225</v>
      </c>
      <c r="AB2856" s="44" t="s">
        <v>2005</v>
      </c>
      <c r="AC2856" s="63"/>
      <c r="AD2856" s="57">
        <f t="shared" si="88"/>
        <v>0.81390000000000007</v>
      </c>
    </row>
    <row r="2857" spans="1:30" x14ac:dyDescent="0.3">
      <c r="A2857" s="47">
        <v>45913</v>
      </c>
      <c r="B2857" s="19">
        <v>99945</v>
      </c>
      <c r="C2857" s="49" t="s">
        <v>2563</v>
      </c>
      <c r="D2857" s="41" t="s">
        <v>1857</v>
      </c>
      <c r="E2857" s="44" t="s">
        <v>2005</v>
      </c>
      <c r="F2857" s="18" t="s">
        <v>7</v>
      </c>
      <c r="G2857" s="16">
        <v>0.81390000000000007</v>
      </c>
      <c r="H2857" s="36">
        <f>(Reference!B$12*List!$G2857)+Reference!B$13</f>
        <v>818.82116162184775</v>
      </c>
      <c r="I2857" s="36">
        <f>(Reference!C$12*List!$G2857)+Reference!C$13</f>
        <v>1221.8653547142953</v>
      </c>
      <c r="J2857" s="36">
        <f>(Reference!D$12*List!$G2857)+Reference!D$13</f>
        <v>1462.4089712814061</v>
      </c>
      <c r="K2857" s="36">
        <f>(Reference!E$12*List!$G2857)+Reference!E$13</f>
        <v>1808.7917791380453</v>
      </c>
      <c r="L2857" s="36">
        <f>(Reference!F$12*List!$G2857)+Reference!F$13</f>
        <v>1884.1621123290734</v>
      </c>
      <c r="M2857" s="36">
        <f>(Reference!G$12*List!$G2857)+Reference!G$13</f>
        <v>2133.7929321887191</v>
      </c>
      <c r="N2857" s="36">
        <f>(Reference!H$12*List!$G2857)+Reference!H$13</f>
        <v>2215.0432204513872</v>
      </c>
      <c r="O2857" s="36">
        <f>(Reference!I$12*List!$G2857)+Reference!I$13</f>
        <v>2302.1734637856962</v>
      </c>
      <c r="P2857" s="36">
        <f>(Reference!J$12*List!$G2857)+Reference!J$13</f>
        <v>2665.1270541169588</v>
      </c>
      <c r="Q2857" s="36">
        <f>(Reference!K$12*List!$G2857)+Reference!K$13</f>
        <v>2749.5845906005225</v>
      </c>
      <c r="R2857" s="36">
        <f>(Reference!L$12*List!$G2857)+Reference!L$13</f>
        <v>2966.6083868810711</v>
      </c>
      <c r="S2857" s="36">
        <f>(Reference!M$12*List!$G2857)+Reference!M$13</f>
        <v>3544.4476080122854</v>
      </c>
      <c r="T2857" s="36">
        <f>(Reference!N$12*List!$G2857)+Reference!N$13</f>
        <v>14297.81635130243</v>
      </c>
      <c r="U2857" s="12">
        <f>(Reference!O$12*List!$G2857)+Reference!O$13</f>
        <v>531.43033937486678</v>
      </c>
      <c r="V2857" s="12">
        <f>(Reference!P$12*List!$G2857)+Reference!P$13</f>
        <v>748.8336600282214</v>
      </c>
      <c r="W2857" s="12">
        <f>(Reference!Q$12*List!$G2857)+Reference!Q$13</f>
        <v>374.4168300141107</v>
      </c>
      <c r="X2857" s="54"/>
      <c r="Y2857" s="1" t="str">
        <f t="shared" si="89"/>
        <v>Terry County, Texas</v>
      </c>
      <c r="Z2857" s="41" t="s">
        <v>1857</v>
      </c>
      <c r="AA2857" s="40" t="s">
        <v>2225</v>
      </c>
      <c r="AB2857" s="44" t="s">
        <v>2005</v>
      </c>
      <c r="AC2857" s="63"/>
      <c r="AD2857" s="57">
        <f t="shared" si="88"/>
        <v>0.81390000000000007</v>
      </c>
    </row>
    <row r="2858" spans="1:30" x14ac:dyDescent="0.3">
      <c r="A2858" s="47">
        <v>45920</v>
      </c>
      <c r="B2858" s="19">
        <v>99945</v>
      </c>
      <c r="C2858" s="49" t="s">
        <v>2563</v>
      </c>
      <c r="D2858" s="41" t="s">
        <v>1858</v>
      </c>
      <c r="E2858" s="44" t="s">
        <v>2005</v>
      </c>
      <c r="F2858" s="18" t="s">
        <v>7</v>
      </c>
      <c r="G2858" s="16">
        <v>0.81390000000000007</v>
      </c>
      <c r="H2858" s="36">
        <f>(Reference!B$12*List!$G2858)+Reference!B$13</f>
        <v>818.82116162184775</v>
      </c>
      <c r="I2858" s="36">
        <f>(Reference!C$12*List!$G2858)+Reference!C$13</f>
        <v>1221.8653547142953</v>
      </c>
      <c r="J2858" s="36">
        <f>(Reference!D$12*List!$G2858)+Reference!D$13</f>
        <v>1462.4089712814061</v>
      </c>
      <c r="K2858" s="36">
        <f>(Reference!E$12*List!$G2858)+Reference!E$13</f>
        <v>1808.7917791380453</v>
      </c>
      <c r="L2858" s="36">
        <f>(Reference!F$12*List!$G2858)+Reference!F$13</f>
        <v>1884.1621123290734</v>
      </c>
      <c r="M2858" s="36">
        <f>(Reference!G$12*List!$G2858)+Reference!G$13</f>
        <v>2133.7929321887191</v>
      </c>
      <c r="N2858" s="36">
        <f>(Reference!H$12*List!$G2858)+Reference!H$13</f>
        <v>2215.0432204513872</v>
      </c>
      <c r="O2858" s="36">
        <f>(Reference!I$12*List!$G2858)+Reference!I$13</f>
        <v>2302.1734637856962</v>
      </c>
      <c r="P2858" s="36">
        <f>(Reference!J$12*List!$G2858)+Reference!J$13</f>
        <v>2665.1270541169588</v>
      </c>
      <c r="Q2858" s="36">
        <f>(Reference!K$12*List!$G2858)+Reference!K$13</f>
        <v>2749.5845906005225</v>
      </c>
      <c r="R2858" s="36">
        <f>(Reference!L$12*List!$G2858)+Reference!L$13</f>
        <v>2966.6083868810711</v>
      </c>
      <c r="S2858" s="36">
        <f>(Reference!M$12*List!$G2858)+Reference!M$13</f>
        <v>3544.4476080122854</v>
      </c>
      <c r="T2858" s="36">
        <f>(Reference!N$12*List!$G2858)+Reference!N$13</f>
        <v>14297.81635130243</v>
      </c>
      <c r="U2858" s="12">
        <f>(Reference!O$12*List!$G2858)+Reference!O$13</f>
        <v>531.43033937486678</v>
      </c>
      <c r="V2858" s="12">
        <f>(Reference!P$12*List!$G2858)+Reference!P$13</f>
        <v>748.8336600282214</v>
      </c>
      <c r="W2858" s="12">
        <f>(Reference!Q$12*List!$G2858)+Reference!Q$13</f>
        <v>374.4168300141107</v>
      </c>
      <c r="X2858" s="54"/>
      <c r="Y2858" s="1" t="str">
        <f t="shared" si="89"/>
        <v>Throckmorton County, Texas</v>
      </c>
      <c r="Z2858" s="41" t="s">
        <v>1858</v>
      </c>
      <c r="AA2858" s="40" t="s">
        <v>2225</v>
      </c>
      <c r="AB2858" s="44" t="s">
        <v>2005</v>
      </c>
      <c r="AC2858" s="63"/>
      <c r="AD2858" s="57">
        <f t="shared" si="88"/>
        <v>0.81390000000000007</v>
      </c>
    </row>
    <row r="2859" spans="1:30" x14ac:dyDescent="0.3">
      <c r="A2859" s="47">
        <v>45921</v>
      </c>
      <c r="B2859" s="19">
        <v>99945</v>
      </c>
      <c r="C2859" s="49" t="s">
        <v>2563</v>
      </c>
      <c r="D2859" s="41" t="s">
        <v>1859</v>
      </c>
      <c r="E2859" s="44" t="s">
        <v>2005</v>
      </c>
      <c r="F2859" s="18" t="s">
        <v>7</v>
      </c>
      <c r="G2859" s="16">
        <v>0.81390000000000007</v>
      </c>
      <c r="H2859" s="36">
        <f>(Reference!B$12*List!$G2859)+Reference!B$13</f>
        <v>818.82116162184775</v>
      </c>
      <c r="I2859" s="36">
        <f>(Reference!C$12*List!$G2859)+Reference!C$13</f>
        <v>1221.8653547142953</v>
      </c>
      <c r="J2859" s="36">
        <f>(Reference!D$12*List!$G2859)+Reference!D$13</f>
        <v>1462.4089712814061</v>
      </c>
      <c r="K2859" s="36">
        <f>(Reference!E$12*List!$G2859)+Reference!E$13</f>
        <v>1808.7917791380453</v>
      </c>
      <c r="L2859" s="36">
        <f>(Reference!F$12*List!$G2859)+Reference!F$13</f>
        <v>1884.1621123290734</v>
      </c>
      <c r="M2859" s="36">
        <f>(Reference!G$12*List!$G2859)+Reference!G$13</f>
        <v>2133.7929321887191</v>
      </c>
      <c r="N2859" s="36">
        <f>(Reference!H$12*List!$G2859)+Reference!H$13</f>
        <v>2215.0432204513872</v>
      </c>
      <c r="O2859" s="36">
        <f>(Reference!I$12*List!$G2859)+Reference!I$13</f>
        <v>2302.1734637856962</v>
      </c>
      <c r="P2859" s="36">
        <f>(Reference!J$12*List!$G2859)+Reference!J$13</f>
        <v>2665.1270541169588</v>
      </c>
      <c r="Q2859" s="36">
        <f>(Reference!K$12*List!$G2859)+Reference!K$13</f>
        <v>2749.5845906005225</v>
      </c>
      <c r="R2859" s="36">
        <f>(Reference!L$12*List!$G2859)+Reference!L$13</f>
        <v>2966.6083868810711</v>
      </c>
      <c r="S2859" s="36">
        <f>(Reference!M$12*List!$G2859)+Reference!M$13</f>
        <v>3544.4476080122854</v>
      </c>
      <c r="T2859" s="36">
        <f>(Reference!N$12*List!$G2859)+Reference!N$13</f>
        <v>14297.81635130243</v>
      </c>
      <c r="U2859" s="12">
        <f>(Reference!O$12*List!$G2859)+Reference!O$13</f>
        <v>531.43033937486678</v>
      </c>
      <c r="V2859" s="12">
        <f>(Reference!P$12*List!$G2859)+Reference!P$13</f>
        <v>748.8336600282214</v>
      </c>
      <c r="W2859" s="12">
        <f>(Reference!Q$12*List!$G2859)+Reference!Q$13</f>
        <v>374.4168300141107</v>
      </c>
      <c r="X2859" s="54"/>
      <c r="Y2859" s="1" t="str">
        <f t="shared" si="89"/>
        <v>Titus County, Texas</v>
      </c>
      <c r="Z2859" s="41" t="s">
        <v>1859</v>
      </c>
      <c r="AA2859" s="40" t="s">
        <v>2225</v>
      </c>
      <c r="AB2859" s="44" t="s">
        <v>2005</v>
      </c>
      <c r="AC2859" s="63"/>
      <c r="AD2859" s="57">
        <f t="shared" si="88"/>
        <v>0.81390000000000007</v>
      </c>
    </row>
    <row r="2860" spans="1:30" x14ac:dyDescent="0.3">
      <c r="A2860" s="47">
        <v>45930</v>
      </c>
      <c r="B2860" s="28">
        <v>41660</v>
      </c>
      <c r="C2860" s="49" t="s">
        <v>2585</v>
      </c>
      <c r="D2860" s="40" t="s">
        <v>748</v>
      </c>
      <c r="E2860" s="43" t="s">
        <v>2005</v>
      </c>
      <c r="F2860" s="18" t="s">
        <v>6</v>
      </c>
      <c r="G2860" s="10">
        <v>0.79800000000000004</v>
      </c>
      <c r="H2860" s="36">
        <f>(Reference!B$12*List!$G2860)+Reference!B$13</f>
        <v>806.84632225066002</v>
      </c>
      <c r="I2860" s="36">
        <f>(Reference!C$12*List!$G2860)+Reference!C$13</f>
        <v>1203.9962008114553</v>
      </c>
      <c r="J2860" s="36">
        <f>(Reference!D$12*List!$G2860)+Reference!D$13</f>
        <v>1441.021990403442</v>
      </c>
      <c r="K2860" s="36">
        <f>(Reference!E$12*List!$G2860)+Reference!E$13</f>
        <v>1782.3391274159028</v>
      </c>
      <c r="L2860" s="36">
        <f>(Reference!F$12*List!$G2860)+Reference!F$13</f>
        <v>1856.6072081547252</v>
      </c>
      <c r="M2860" s="36">
        <f>(Reference!G$12*List!$G2860)+Reference!G$13</f>
        <v>2102.5873053535202</v>
      </c>
      <c r="N2860" s="36">
        <f>(Reference!H$12*List!$G2860)+Reference!H$13</f>
        <v>2182.6493498379241</v>
      </c>
      <c r="O2860" s="36">
        <f>(Reference!I$12*List!$G2860)+Reference!I$13</f>
        <v>2268.5053580679105</v>
      </c>
      <c r="P2860" s="36">
        <f>(Reference!J$12*List!$G2860)+Reference!J$13</f>
        <v>2626.1509383633747</v>
      </c>
      <c r="Q2860" s="36">
        <f>(Reference!K$12*List!$G2860)+Reference!K$13</f>
        <v>2709.3733267090061</v>
      </c>
      <c r="R2860" s="36">
        <f>(Reference!L$12*List!$G2860)+Reference!L$13</f>
        <v>2923.2232613186652</v>
      </c>
      <c r="S2860" s="36">
        <f>(Reference!M$12*List!$G2860)+Reference!M$13</f>
        <v>3492.6118803163035</v>
      </c>
      <c r="T2860" s="36">
        <f>(Reference!N$12*List!$G2860)+Reference!N$13</f>
        <v>14088.718123031846</v>
      </c>
      <c r="U2860" s="12">
        <f>(Reference!O$12*List!$G2860)+Reference!O$13</f>
        <v>523.65844332569168</v>
      </c>
      <c r="V2860" s="12">
        <f>(Reference!P$12*List!$G2860)+Reference!P$13</f>
        <v>737.88235195892935</v>
      </c>
      <c r="W2860" s="12">
        <f>(Reference!Q$12*List!$G2860)+Reference!Q$13</f>
        <v>368.94117597946467</v>
      </c>
      <c r="X2860" s="54"/>
      <c r="Y2860" s="1" t="str">
        <f t="shared" si="89"/>
        <v>Tom Green County, Texas</v>
      </c>
      <c r="Z2860" s="40" t="s">
        <v>748</v>
      </c>
      <c r="AA2860" s="40" t="s">
        <v>2225</v>
      </c>
      <c r="AB2860" s="43" t="s">
        <v>2005</v>
      </c>
      <c r="AC2860" s="62"/>
      <c r="AD2860" s="57">
        <f t="shared" si="88"/>
        <v>0.79800000000000004</v>
      </c>
    </row>
    <row r="2861" spans="1:30" x14ac:dyDescent="0.3">
      <c r="A2861" s="47">
        <v>45940</v>
      </c>
      <c r="B2861" s="28">
        <v>12420</v>
      </c>
      <c r="C2861" s="49" t="s">
        <v>2569</v>
      </c>
      <c r="D2861" s="40" t="s">
        <v>749</v>
      </c>
      <c r="E2861" s="43" t="s">
        <v>2005</v>
      </c>
      <c r="F2861" s="18" t="s">
        <v>6</v>
      </c>
      <c r="G2861" s="10">
        <v>0.95530000000000004</v>
      </c>
      <c r="H2861" s="36">
        <f>(Reference!B$12*List!$G2861)+Reference!B$13</f>
        <v>925.31438722473717</v>
      </c>
      <c r="I2861" s="36">
        <f>(Reference!C$12*List!$G2861)+Reference!C$13</f>
        <v>1380.7772013722561</v>
      </c>
      <c r="J2861" s="36">
        <f>(Reference!D$12*List!$G2861)+Reference!D$13</f>
        <v>1652.6051408502176</v>
      </c>
      <c r="K2861" s="36">
        <f>(Reference!E$12*List!$G2861)+Reference!E$13</f>
        <v>2044.037373698483</v>
      </c>
      <c r="L2861" s="36">
        <f>(Reference!F$12*List!$G2861)+Reference!F$13</f>
        <v>2129.2101280682446</v>
      </c>
      <c r="M2861" s="36">
        <f>(Reference!G$12*List!$G2861)+Reference!G$13</f>
        <v>2411.3071230375958</v>
      </c>
      <c r="N2861" s="36">
        <f>(Reference!H$12*List!$G2861)+Reference!H$13</f>
        <v>2503.1245603723737</v>
      </c>
      <c r="O2861" s="36">
        <f>(Reference!I$12*List!$G2861)+Reference!I$13</f>
        <v>2601.5866806721688</v>
      </c>
      <c r="P2861" s="36">
        <f>(Reference!J$12*List!$G2861)+Reference!J$13</f>
        <v>3011.7448382400271</v>
      </c>
      <c r="Q2861" s="36">
        <f>(Reference!K$12*List!$G2861)+Reference!K$13</f>
        <v>3107.1866481011784</v>
      </c>
      <c r="R2861" s="36">
        <f>(Reference!L$12*List!$G2861)+Reference!L$13</f>
        <v>3352.4358557190726</v>
      </c>
      <c r="S2861" s="36">
        <f>(Reference!M$12*List!$G2861)+Reference!M$13</f>
        <v>4005.4269725539102</v>
      </c>
      <c r="T2861" s="36">
        <f>(Reference!N$12*List!$G2861)+Reference!N$13</f>
        <v>16157.343991394268</v>
      </c>
      <c r="U2861" s="12">
        <f>(Reference!O$12*List!$G2861)+Reference!O$13</f>
        <v>600.54644637822275</v>
      </c>
      <c r="V2861" s="12">
        <f>(Reference!P$12*List!$G2861)+Reference!P$13</f>
        <v>846.22453807840475</v>
      </c>
      <c r="W2861" s="12">
        <f>(Reference!Q$12*List!$G2861)+Reference!Q$13</f>
        <v>423.11226903920237</v>
      </c>
      <c r="X2861" s="54"/>
      <c r="Y2861" s="1" t="str">
        <f t="shared" si="89"/>
        <v>Travis County, Texas</v>
      </c>
      <c r="Z2861" s="40" t="s">
        <v>749</v>
      </c>
      <c r="AA2861" s="40" t="s">
        <v>2225</v>
      </c>
      <c r="AB2861" s="43" t="s">
        <v>2005</v>
      </c>
      <c r="AC2861" s="62"/>
      <c r="AD2861" s="57">
        <f t="shared" si="88"/>
        <v>0.95530000000000004</v>
      </c>
    </row>
    <row r="2862" spans="1:30" x14ac:dyDescent="0.3">
      <c r="A2862" s="47">
        <v>45941</v>
      </c>
      <c r="B2862" s="19">
        <v>99945</v>
      </c>
      <c r="C2862" s="49" t="s">
        <v>2563</v>
      </c>
      <c r="D2862" s="41" t="s">
        <v>1016</v>
      </c>
      <c r="E2862" s="44" t="s">
        <v>2005</v>
      </c>
      <c r="F2862" s="18" t="s">
        <v>7</v>
      </c>
      <c r="G2862" s="16">
        <v>0.81390000000000007</v>
      </c>
      <c r="H2862" s="36">
        <f>(Reference!B$12*List!$G2862)+Reference!B$13</f>
        <v>818.82116162184775</v>
      </c>
      <c r="I2862" s="36">
        <f>(Reference!C$12*List!$G2862)+Reference!C$13</f>
        <v>1221.8653547142953</v>
      </c>
      <c r="J2862" s="36">
        <f>(Reference!D$12*List!$G2862)+Reference!D$13</f>
        <v>1462.4089712814061</v>
      </c>
      <c r="K2862" s="36">
        <f>(Reference!E$12*List!$G2862)+Reference!E$13</f>
        <v>1808.7917791380453</v>
      </c>
      <c r="L2862" s="36">
        <f>(Reference!F$12*List!$G2862)+Reference!F$13</f>
        <v>1884.1621123290734</v>
      </c>
      <c r="M2862" s="36">
        <f>(Reference!G$12*List!$G2862)+Reference!G$13</f>
        <v>2133.7929321887191</v>
      </c>
      <c r="N2862" s="36">
        <f>(Reference!H$12*List!$G2862)+Reference!H$13</f>
        <v>2215.0432204513872</v>
      </c>
      <c r="O2862" s="36">
        <f>(Reference!I$12*List!$G2862)+Reference!I$13</f>
        <v>2302.1734637856962</v>
      </c>
      <c r="P2862" s="36">
        <f>(Reference!J$12*List!$G2862)+Reference!J$13</f>
        <v>2665.1270541169588</v>
      </c>
      <c r="Q2862" s="36">
        <f>(Reference!K$12*List!$G2862)+Reference!K$13</f>
        <v>2749.5845906005225</v>
      </c>
      <c r="R2862" s="36">
        <f>(Reference!L$12*List!$G2862)+Reference!L$13</f>
        <v>2966.6083868810711</v>
      </c>
      <c r="S2862" s="36">
        <f>(Reference!M$12*List!$G2862)+Reference!M$13</f>
        <v>3544.4476080122854</v>
      </c>
      <c r="T2862" s="36">
        <f>(Reference!N$12*List!$G2862)+Reference!N$13</f>
        <v>14297.81635130243</v>
      </c>
      <c r="U2862" s="12">
        <f>(Reference!O$12*List!$G2862)+Reference!O$13</f>
        <v>531.43033937486678</v>
      </c>
      <c r="V2862" s="12">
        <f>(Reference!P$12*List!$G2862)+Reference!P$13</f>
        <v>748.8336600282214</v>
      </c>
      <c r="W2862" s="12">
        <f>(Reference!Q$12*List!$G2862)+Reference!Q$13</f>
        <v>374.4168300141107</v>
      </c>
      <c r="X2862" s="54"/>
      <c r="Y2862" s="1" t="str">
        <f t="shared" si="89"/>
        <v>Trinity County, Texas</v>
      </c>
      <c r="Z2862" s="41" t="s">
        <v>1016</v>
      </c>
      <c r="AA2862" s="40" t="s">
        <v>2225</v>
      </c>
      <c r="AB2862" s="44" t="s">
        <v>2005</v>
      </c>
      <c r="AC2862" s="63"/>
      <c r="AD2862" s="57">
        <f t="shared" si="88"/>
        <v>0.81390000000000007</v>
      </c>
    </row>
    <row r="2863" spans="1:30" x14ac:dyDescent="0.3">
      <c r="A2863" s="47">
        <v>45942</v>
      </c>
      <c r="B2863" s="19">
        <v>99945</v>
      </c>
      <c r="C2863" s="49" t="s">
        <v>2563</v>
      </c>
      <c r="D2863" s="41" t="s">
        <v>1860</v>
      </c>
      <c r="E2863" s="44" t="s">
        <v>2005</v>
      </c>
      <c r="F2863" s="18" t="s">
        <v>7</v>
      </c>
      <c r="G2863" s="16">
        <v>0.81390000000000007</v>
      </c>
      <c r="H2863" s="36">
        <f>(Reference!B$12*List!$G2863)+Reference!B$13</f>
        <v>818.82116162184775</v>
      </c>
      <c r="I2863" s="36">
        <f>(Reference!C$12*List!$G2863)+Reference!C$13</f>
        <v>1221.8653547142953</v>
      </c>
      <c r="J2863" s="36">
        <f>(Reference!D$12*List!$G2863)+Reference!D$13</f>
        <v>1462.4089712814061</v>
      </c>
      <c r="K2863" s="36">
        <f>(Reference!E$12*List!$G2863)+Reference!E$13</f>
        <v>1808.7917791380453</v>
      </c>
      <c r="L2863" s="36">
        <f>(Reference!F$12*List!$G2863)+Reference!F$13</f>
        <v>1884.1621123290734</v>
      </c>
      <c r="M2863" s="36">
        <f>(Reference!G$12*List!$G2863)+Reference!G$13</f>
        <v>2133.7929321887191</v>
      </c>
      <c r="N2863" s="36">
        <f>(Reference!H$12*List!$G2863)+Reference!H$13</f>
        <v>2215.0432204513872</v>
      </c>
      <c r="O2863" s="36">
        <f>(Reference!I$12*List!$G2863)+Reference!I$13</f>
        <v>2302.1734637856962</v>
      </c>
      <c r="P2863" s="36">
        <f>(Reference!J$12*List!$G2863)+Reference!J$13</f>
        <v>2665.1270541169588</v>
      </c>
      <c r="Q2863" s="36">
        <f>(Reference!K$12*List!$G2863)+Reference!K$13</f>
        <v>2749.5845906005225</v>
      </c>
      <c r="R2863" s="36">
        <f>(Reference!L$12*List!$G2863)+Reference!L$13</f>
        <v>2966.6083868810711</v>
      </c>
      <c r="S2863" s="36">
        <f>(Reference!M$12*List!$G2863)+Reference!M$13</f>
        <v>3544.4476080122854</v>
      </c>
      <c r="T2863" s="36">
        <f>(Reference!N$12*List!$G2863)+Reference!N$13</f>
        <v>14297.81635130243</v>
      </c>
      <c r="U2863" s="12">
        <f>(Reference!O$12*List!$G2863)+Reference!O$13</f>
        <v>531.43033937486678</v>
      </c>
      <c r="V2863" s="12">
        <f>(Reference!P$12*List!$G2863)+Reference!P$13</f>
        <v>748.8336600282214</v>
      </c>
      <c r="W2863" s="12">
        <f>(Reference!Q$12*List!$G2863)+Reference!Q$13</f>
        <v>374.4168300141107</v>
      </c>
      <c r="X2863" s="54"/>
      <c r="Y2863" s="1" t="str">
        <f t="shared" si="89"/>
        <v>Tyler County, Texas</v>
      </c>
      <c r="Z2863" s="41" t="s">
        <v>1860</v>
      </c>
      <c r="AA2863" s="40" t="s">
        <v>2225</v>
      </c>
      <c r="AB2863" s="44" t="s">
        <v>2005</v>
      </c>
      <c r="AC2863" s="63"/>
      <c r="AD2863" s="57">
        <f t="shared" si="88"/>
        <v>0.81390000000000007</v>
      </c>
    </row>
    <row r="2864" spans="1:30" x14ac:dyDescent="0.3">
      <c r="A2864" s="47">
        <v>45943</v>
      </c>
      <c r="B2864" s="28">
        <v>30980</v>
      </c>
      <c r="C2864" s="49" t="s">
        <v>2581</v>
      </c>
      <c r="D2864" s="40" t="s">
        <v>750</v>
      </c>
      <c r="E2864" s="43" t="s">
        <v>2005</v>
      </c>
      <c r="F2864" s="18" t="s">
        <v>6</v>
      </c>
      <c r="G2864" s="10">
        <v>0.76910000000000001</v>
      </c>
      <c r="H2864" s="36">
        <f>(Reference!B$12*List!$G2864)+Reference!B$13</f>
        <v>785.08073370806085</v>
      </c>
      <c r="I2864" s="36">
        <f>(Reference!C$12*List!$G2864)+Reference!C$13</f>
        <v>1171.5170468622682</v>
      </c>
      <c r="J2864" s="36">
        <f>(Reference!D$12*List!$G2864)+Reference!D$13</f>
        <v>1402.1487987447526</v>
      </c>
      <c r="K2864" s="36">
        <f>(Reference!E$12*List!$G2864)+Reference!E$13</f>
        <v>1734.2585214555304</v>
      </c>
      <c r="L2864" s="36">
        <f>(Reference!F$12*List!$G2864)+Reference!F$13</f>
        <v>1806.5231370453755</v>
      </c>
      <c r="M2864" s="36">
        <f>(Reference!G$12*List!$G2864)+Reference!G$13</f>
        <v>2045.8676439989758</v>
      </c>
      <c r="N2864" s="36">
        <f>(Reference!H$12*List!$G2864)+Reference!H$13</f>
        <v>2123.769924634837</v>
      </c>
      <c r="O2864" s="36">
        <f>(Reference!I$12*List!$G2864)+Reference!I$13</f>
        <v>2207.3098703167143</v>
      </c>
      <c r="P2864" s="36">
        <f>(Reference!J$12*List!$G2864)+Reference!J$13</f>
        <v>2555.3075581571748</v>
      </c>
      <c r="Q2864" s="36">
        <f>(Reference!K$12*List!$G2864)+Reference!K$13</f>
        <v>2636.284928818136</v>
      </c>
      <c r="R2864" s="36">
        <f>(Reference!L$12*List!$G2864)+Reference!L$13</f>
        <v>2844.3660205165552</v>
      </c>
      <c r="S2864" s="36">
        <f>(Reference!M$12*List!$G2864)+Reference!M$13</f>
        <v>3398.3947400387015</v>
      </c>
      <c r="T2864" s="36">
        <f>(Reference!N$12*List!$G2864)+Reference!N$13</f>
        <v>13708.659079194123</v>
      </c>
      <c r="U2864" s="12">
        <f>(Reference!O$12*List!$G2864)+Reference!O$13</f>
        <v>509.532166858952</v>
      </c>
      <c r="V2864" s="12">
        <f>(Reference!P$12*List!$G2864)+Reference!P$13</f>
        <v>717.97714421034152</v>
      </c>
      <c r="W2864" s="12">
        <f>(Reference!Q$12*List!$G2864)+Reference!Q$13</f>
        <v>358.98857210517076</v>
      </c>
      <c r="X2864" s="54"/>
      <c r="Y2864" s="1" t="str">
        <f t="shared" si="89"/>
        <v>Upshur County, Texas</v>
      </c>
      <c r="Z2864" s="40" t="s">
        <v>750</v>
      </c>
      <c r="AA2864" s="40" t="s">
        <v>2225</v>
      </c>
      <c r="AB2864" s="43" t="s">
        <v>2005</v>
      </c>
      <c r="AC2864" s="62"/>
      <c r="AD2864" s="57">
        <f t="shared" si="88"/>
        <v>0.76910000000000001</v>
      </c>
    </row>
    <row r="2865" spans="1:30" x14ac:dyDescent="0.3">
      <c r="A2865" s="47">
        <v>45944</v>
      </c>
      <c r="B2865" s="19">
        <v>99945</v>
      </c>
      <c r="C2865" s="49" t="s">
        <v>2563</v>
      </c>
      <c r="D2865" s="41" t="s">
        <v>1861</v>
      </c>
      <c r="E2865" s="44" t="s">
        <v>2005</v>
      </c>
      <c r="F2865" s="18" t="s">
        <v>7</v>
      </c>
      <c r="G2865" s="16">
        <v>0.81390000000000007</v>
      </c>
      <c r="H2865" s="36">
        <f>(Reference!B$12*List!$G2865)+Reference!B$13</f>
        <v>818.82116162184775</v>
      </c>
      <c r="I2865" s="36">
        <f>(Reference!C$12*List!$G2865)+Reference!C$13</f>
        <v>1221.8653547142953</v>
      </c>
      <c r="J2865" s="36">
        <f>(Reference!D$12*List!$G2865)+Reference!D$13</f>
        <v>1462.4089712814061</v>
      </c>
      <c r="K2865" s="36">
        <f>(Reference!E$12*List!$G2865)+Reference!E$13</f>
        <v>1808.7917791380453</v>
      </c>
      <c r="L2865" s="36">
        <f>(Reference!F$12*List!$G2865)+Reference!F$13</f>
        <v>1884.1621123290734</v>
      </c>
      <c r="M2865" s="36">
        <f>(Reference!G$12*List!$G2865)+Reference!G$13</f>
        <v>2133.7929321887191</v>
      </c>
      <c r="N2865" s="36">
        <f>(Reference!H$12*List!$G2865)+Reference!H$13</f>
        <v>2215.0432204513872</v>
      </c>
      <c r="O2865" s="36">
        <f>(Reference!I$12*List!$G2865)+Reference!I$13</f>
        <v>2302.1734637856962</v>
      </c>
      <c r="P2865" s="36">
        <f>(Reference!J$12*List!$G2865)+Reference!J$13</f>
        <v>2665.1270541169588</v>
      </c>
      <c r="Q2865" s="36">
        <f>(Reference!K$12*List!$G2865)+Reference!K$13</f>
        <v>2749.5845906005225</v>
      </c>
      <c r="R2865" s="36">
        <f>(Reference!L$12*List!$G2865)+Reference!L$13</f>
        <v>2966.6083868810711</v>
      </c>
      <c r="S2865" s="36">
        <f>(Reference!M$12*List!$G2865)+Reference!M$13</f>
        <v>3544.4476080122854</v>
      </c>
      <c r="T2865" s="36">
        <f>(Reference!N$12*List!$G2865)+Reference!N$13</f>
        <v>14297.81635130243</v>
      </c>
      <c r="U2865" s="12">
        <f>(Reference!O$12*List!$G2865)+Reference!O$13</f>
        <v>531.43033937486678</v>
      </c>
      <c r="V2865" s="12">
        <f>(Reference!P$12*List!$G2865)+Reference!P$13</f>
        <v>748.8336600282214</v>
      </c>
      <c r="W2865" s="12">
        <f>(Reference!Q$12*List!$G2865)+Reference!Q$13</f>
        <v>374.4168300141107</v>
      </c>
      <c r="X2865" s="54"/>
      <c r="Y2865" s="1" t="str">
        <f t="shared" si="89"/>
        <v>Upton County, Texas</v>
      </c>
      <c r="Z2865" s="41" t="s">
        <v>1861</v>
      </c>
      <c r="AA2865" s="40" t="s">
        <v>2225</v>
      </c>
      <c r="AB2865" s="44" t="s">
        <v>2005</v>
      </c>
      <c r="AC2865" s="63"/>
      <c r="AD2865" s="57">
        <f t="shared" si="88"/>
        <v>0.81390000000000007</v>
      </c>
    </row>
    <row r="2866" spans="1:30" x14ac:dyDescent="0.3">
      <c r="A2866" s="47">
        <v>45945</v>
      </c>
      <c r="B2866" s="19">
        <v>99945</v>
      </c>
      <c r="C2866" s="49" t="s">
        <v>2563</v>
      </c>
      <c r="D2866" s="41" t="s">
        <v>1862</v>
      </c>
      <c r="E2866" s="44" t="s">
        <v>2005</v>
      </c>
      <c r="F2866" s="18" t="s">
        <v>7</v>
      </c>
      <c r="G2866" s="16">
        <v>0.81390000000000007</v>
      </c>
      <c r="H2866" s="36">
        <f>(Reference!B$12*List!$G2866)+Reference!B$13</f>
        <v>818.82116162184775</v>
      </c>
      <c r="I2866" s="36">
        <f>(Reference!C$12*List!$G2866)+Reference!C$13</f>
        <v>1221.8653547142953</v>
      </c>
      <c r="J2866" s="36">
        <f>(Reference!D$12*List!$G2866)+Reference!D$13</f>
        <v>1462.4089712814061</v>
      </c>
      <c r="K2866" s="36">
        <f>(Reference!E$12*List!$G2866)+Reference!E$13</f>
        <v>1808.7917791380453</v>
      </c>
      <c r="L2866" s="36">
        <f>(Reference!F$12*List!$G2866)+Reference!F$13</f>
        <v>1884.1621123290734</v>
      </c>
      <c r="M2866" s="36">
        <f>(Reference!G$12*List!$G2866)+Reference!G$13</f>
        <v>2133.7929321887191</v>
      </c>
      <c r="N2866" s="36">
        <f>(Reference!H$12*List!$G2866)+Reference!H$13</f>
        <v>2215.0432204513872</v>
      </c>
      <c r="O2866" s="36">
        <f>(Reference!I$12*List!$G2866)+Reference!I$13</f>
        <v>2302.1734637856962</v>
      </c>
      <c r="P2866" s="36">
        <f>(Reference!J$12*List!$G2866)+Reference!J$13</f>
        <v>2665.1270541169588</v>
      </c>
      <c r="Q2866" s="36">
        <f>(Reference!K$12*List!$G2866)+Reference!K$13</f>
        <v>2749.5845906005225</v>
      </c>
      <c r="R2866" s="36">
        <f>(Reference!L$12*List!$G2866)+Reference!L$13</f>
        <v>2966.6083868810711</v>
      </c>
      <c r="S2866" s="36">
        <f>(Reference!M$12*List!$G2866)+Reference!M$13</f>
        <v>3544.4476080122854</v>
      </c>
      <c r="T2866" s="36">
        <f>(Reference!N$12*List!$G2866)+Reference!N$13</f>
        <v>14297.81635130243</v>
      </c>
      <c r="U2866" s="12">
        <f>(Reference!O$12*List!$G2866)+Reference!O$13</f>
        <v>531.43033937486678</v>
      </c>
      <c r="V2866" s="12">
        <f>(Reference!P$12*List!$G2866)+Reference!P$13</f>
        <v>748.8336600282214</v>
      </c>
      <c r="W2866" s="12">
        <f>(Reference!Q$12*List!$G2866)+Reference!Q$13</f>
        <v>374.4168300141107</v>
      </c>
      <c r="X2866" s="54"/>
      <c r="Y2866" s="1" t="str">
        <f t="shared" si="89"/>
        <v>Uvalde County, Texas</v>
      </c>
      <c r="Z2866" s="41" t="s">
        <v>1862</v>
      </c>
      <c r="AA2866" s="40" t="s">
        <v>2225</v>
      </c>
      <c r="AB2866" s="44" t="s">
        <v>2005</v>
      </c>
      <c r="AC2866" s="63"/>
      <c r="AD2866" s="57">
        <f t="shared" si="88"/>
        <v>0.81390000000000007</v>
      </c>
    </row>
    <row r="2867" spans="1:30" x14ac:dyDescent="0.3">
      <c r="A2867" s="47">
        <v>45946</v>
      </c>
      <c r="B2867" s="19">
        <v>99945</v>
      </c>
      <c r="C2867" s="49" t="s">
        <v>2563</v>
      </c>
      <c r="D2867" s="41" t="s">
        <v>1863</v>
      </c>
      <c r="E2867" s="44" t="s">
        <v>2005</v>
      </c>
      <c r="F2867" s="18" t="s">
        <v>7</v>
      </c>
      <c r="G2867" s="16">
        <v>0.81390000000000007</v>
      </c>
      <c r="H2867" s="36">
        <f>(Reference!B$12*List!$G2867)+Reference!B$13</f>
        <v>818.82116162184775</v>
      </c>
      <c r="I2867" s="36">
        <f>(Reference!C$12*List!$G2867)+Reference!C$13</f>
        <v>1221.8653547142953</v>
      </c>
      <c r="J2867" s="36">
        <f>(Reference!D$12*List!$G2867)+Reference!D$13</f>
        <v>1462.4089712814061</v>
      </c>
      <c r="K2867" s="36">
        <f>(Reference!E$12*List!$G2867)+Reference!E$13</f>
        <v>1808.7917791380453</v>
      </c>
      <c r="L2867" s="36">
        <f>(Reference!F$12*List!$G2867)+Reference!F$13</f>
        <v>1884.1621123290734</v>
      </c>
      <c r="M2867" s="36">
        <f>(Reference!G$12*List!$G2867)+Reference!G$13</f>
        <v>2133.7929321887191</v>
      </c>
      <c r="N2867" s="36">
        <f>(Reference!H$12*List!$G2867)+Reference!H$13</f>
        <v>2215.0432204513872</v>
      </c>
      <c r="O2867" s="36">
        <f>(Reference!I$12*List!$G2867)+Reference!I$13</f>
        <v>2302.1734637856962</v>
      </c>
      <c r="P2867" s="36">
        <f>(Reference!J$12*List!$G2867)+Reference!J$13</f>
        <v>2665.1270541169588</v>
      </c>
      <c r="Q2867" s="36">
        <f>(Reference!K$12*List!$G2867)+Reference!K$13</f>
        <v>2749.5845906005225</v>
      </c>
      <c r="R2867" s="36">
        <f>(Reference!L$12*List!$G2867)+Reference!L$13</f>
        <v>2966.6083868810711</v>
      </c>
      <c r="S2867" s="36">
        <f>(Reference!M$12*List!$G2867)+Reference!M$13</f>
        <v>3544.4476080122854</v>
      </c>
      <c r="T2867" s="36">
        <f>(Reference!N$12*List!$G2867)+Reference!N$13</f>
        <v>14297.81635130243</v>
      </c>
      <c r="U2867" s="12">
        <f>(Reference!O$12*List!$G2867)+Reference!O$13</f>
        <v>531.43033937486678</v>
      </c>
      <c r="V2867" s="12">
        <f>(Reference!P$12*List!$G2867)+Reference!P$13</f>
        <v>748.8336600282214</v>
      </c>
      <c r="W2867" s="12">
        <f>(Reference!Q$12*List!$G2867)+Reference!Q$13</f>
        <v>374.4168300141107</v>
      </c>
      <c r="X2867" s="54"/>
      <c r="Y2867" s="1" t="str">
        <f t="shared" si="89"/>
        <v>Val Verde County, Texas</v>
      </c>
      <c r="Z2867" s="41" t="s">
        <v>1863</v>
      </c>
      <c r="AA2867" s="40" t="s">
        <v>2225</v>
      </c>
      <c r="AB2867" s="44" t="s">
        <v>2005</v>
      </c>
      <c r="AC2867" s="63"/>
      <c r="AD2867" s="57">
        <f t="shared" si="88"/>
        <v>0.81390000000000007</v>
      </c>
    </row>
    <row r="2868" spans="1:30" x14ac:dyDescent="0.3">
      <c r="A2868" s="47">
        <v>45947</v>
      </c>
      <c r="B2868" s="19">
        <v>99945</v>
      </c>
      <c r="C2868" s="49" t="s">
        <v>2563</v>
      </c>
      <c r="D2868" s="41" t="s">
        <v>1864</v>
      </c>
      <c r="E2868" s="44" t="s">
        <v>2005</v>
      </c>
      <c r="F2868" s="18" t="s">
        <v>7</v>
      </c>
      <c r="G2868" s="16">
        <v>0.81390000000000007</v>
      </c>
      <c r="H2868" s="36">
        <f>(Reference!B$12*List!$G2868)+Reference!B$13</f>
        <v>818.82116162184775</v>
      </c>
      <c r="I2868" s="36">
        <f>(Reference!C$12*List!$G2868)+Reference!C$13</f>
        <v>1221.8653547142953</v>
      </c>
      <c r="J2868" s="36">
        <f>(Reference!D$12*List!$G2868)+Reference!D$13</f>
        <v>1462.4089712814061</v>
      </c>
      <c r="K2868" s="36">
        <f>(Reference!E$12*List!$G2868)+Reference!E$13</f>
        <v>1808.7917791380453</v>
      </c>
      <c r="L2868" s="36">
        <f>(Reference!F$12*List!$G2868)+Reference!F$13</f>
        <v>1884.1621123290734</v>
      </c>
      <c r="M2868" s="36">
        <f>(Reference!G$12*List!$G2868)+Reference!G$13</f>
        <v>2133.7929321887191</v>
      </c>
      <c r="N2868" s="36">
        <f>(Reference!H$12*List!$G2868)+Reference!H$13</f>
        <v>2215.0432204513872</v>
      </c>
      <c r="O2868" s="36">
        <f>(Reference!I$12*List!$G2868)+Reference!I$13</f>
        <v>2302.1734637856962</v>
      </c>
      <c r="P2868" s="36">
        <f>(Reference!J$12*List!$G2868)+Reference!J$13</f>
        <v>2665.1270541169588</v>
      </c>
      <c r="Q2868" s="36">
        <f>(Reference!K$12*List!$G2868)+Reference!K$13</f>
        <v>2749.5845906005225</v>
      </c>
      <c r="R2868" s="36">
        <f>(Reference!L$12*List!$G2868)+Reference!L$13</f>
        <v>2966.6083868810711</v>
      </c>
      <c r="S2868" s="36">
        <f>(Reference!M$12*List!$G2868)+Reference!M$13</f>
        <v>3544.4476080122854</v>
      </c>
      <c r="T2868" s="36">
        <f>(Reference!N$12*List!$G2868)+Reference!N$13</f>
        <v>14297.81635130243</v>
      </c>
      <c r="U2868" s="12">
        <f>(Reference!O$12*List!$G2868)+Reference!O$13</f>
        <v>531.43033937486678</v>
      </c>
      <c r="V2868" s="12">
        <f>(Reference!P$12*List!$G2868)+Reference!P$13</f>
        <v>748.8336600282214</v>
      </c>
      <c r="W2868" s="12">
        <f>(Reference!Q$12*List!$G2868)+Reference!Q$13</f>
        <v>374.4168300141107</v>
      </c>
      <c r="X2868" s="54"/>
      <c r="Y2868" s="1" t="str">
        <f t="shared" si="89"/>
        <v>Van Zandt County, Texas</v>
      </c>
      <c r="Z2868" s="41" t="s">
        <v>1864</v>
      </c>
      <c r="AA2868" s="40" t="s">
        <v>2225</v>
      </c>
      <c r="AB2868" s="44" t="s">
        <v>2005</v>
      </c>
      <c r="AC2868" s="63"/>
      <c r="AD2868" s="57">
        <f t="shared" si="88"/>
        <v>0.81390000000000007</v>
      </c>
    </row>
    <row r="2869" spans="1:30" x14ac:dyDescent="0.3">
      <c r="A2869" s="47">
        <v>45948</v>
      </c>
      <c r="B2869" s="28">
        <v>47020</v>
      </c>
      <c r="C2869" s="49" t="s">
        <v>2579</v>
      </c>
      <c r="D2869" s="40" t="s">
        <v>751</v>
      </c>
      <c r="E2869" s="43" t="s">
        <v>2005</v>
      </c>
      <c r="F2869" s="18" t="s">
        <v>6</v>
      </c>
      <c r="G2869" s="10">
        <v>0.89259999999999995</v>
      </c>
      <c r="H2869" s="36">
        <f>(Reference!B$12*List!$G2869)+Reference!B$13</f>
        <v>878.09285083646853</v>
      </c>
      <c r="I2869" s="36">
        <f>(Reference!C$12*List!$G2869)+Reference!C$13</f>
        <v>1310.312047302566</v>
      </c>
      <c r="J2869" s="36">
        <f>(Reference!D$12*List!$G2869)+Reference!D$13</f>
        <v>1568.2678011616426</v>
      </c>
      <c r="K2869" s="36">
        <f>(Reference!E$12*List!$G2869)+Reference!E$13</f>
        <v>1939.7240867187131</v>
      </c>
      <c r="L2869" s="36">
        <f>(Reference!F$12*List!$G2869)+Reference!F$13</f>
        <v>2020.5502229278904</v>
      </c>
      <c r="M2869" s="36">
        <f>(Reference!G$12*List!$G2869)+Reference!G$13</f>
        <v>2288.2509719327545</v>
      </c>
      <c r="N2869" s="36">
        <f>(Reference!H$12*List!$G2869)+Reference!H$13</f>
        <v>2375.3826932362645</v>
      </c>
      <c r="O2869" s="36">
        <f>(Reference!I$12*List!$G2869)+Reference!I$13</f>
        <v>2468.8199996341073</v>
      </c>
      <c r="P2869" s="36">
        <f>(Reference!J$12*List!$G2869)+Reference!J$13</f>
        <v>2858.0465704570256</v>
      </c>
      <c r="Q2869" s="36">
        <f>(Reference!K$12*List!$G2869)+Reference!K$13</f>
        <v>2948.6177018119906</v>
      </c>
      <c r="R2869" s="36">
        <f>(Reference!L$12*List!$G2869)+Reference!L$13</f>
        <v>3181.3511152937353</v>
      </c>
      <c r="S2869" s="36">
        <f>(Reference!M$12*List!$G2869)+Reference!M$13</f>
        <v>3801.0181595640947</v>
      </c>
      <c r="T2869" s="36">
        <f>(Reference!N$12*List!$G2869)+Reference!N$13</f>
        <v>15332.786827081971</v>
      </c>
      <c r="U2869" s="12">
        <f>(Reference!O$12*List!$G2869)+Reference!O$13</f>
        <v>569.89878082581515</v>
      </c>
      <c r="V2869" s="12">
        <f>(Reference!P$12*List!$G2869)+Reference!P$13</f>
        <v>803.03919116364887</v>
      </c>
      <c r="W2869" s="12">
        <f>(Reference!Q$12*List!$G2869)+Reference!Q$13</f>
        <v>401.51959558182443</v>
      </c>
      <c r="X2869" s="54"/>
      <c r="Y2869" s="1" t="str">
        <f t="shared" si="89"/>
        <v>Victoria County, Texas</v>
      </c>
      <c r="Z2869" s="40" t="s">
        <v>751</v>
      </c>
      <c r="AA2869" s="40" t="s">
        <v>2225</v>
      </c>
      <c r="AB2869" s="43" t="s">
        <v>2005</v>
      </c>
      <c r="AC2869" s="62"/>
      <c r="AD2869" s="57">
        <f t="shared" si="88"/>
        <v>0.89259999999999995</v>
      </c>
    </row>
    <row r="2870" spans="1:30" x14ac:dyDescent="0.3">
      <c r="A2870" s="47">
        <v>45949</v>
      </c>
      <c r="B2870" s="19">
        <v>99945</v>
      </c>
      <c r="C2870" s="49" t="s">
        <v>2563</v>
      </c>
      <c r="D2870" s="41" t="s">
        <v>39</v>
      </c>
      <c r="E2870" s="44" t="s">
        <v>2005</v>
      </c>
      <c r="F2870" s="18" t="s">
        <v>7</v>
      </c>
      <c r="G2870" s="16">
        <v>0.81390000000000007</v>
      </c>
      <c r="H2870" s="36">
        <f>(Reference!B$12*List!$G2870)+Reference!B$13</f>
        <v>818.82116162184775</v>
      </c>
      <c r="I2870" s="36">
        <f>(Reference!C$12*List!$G2870)+Reference!C$13</f>
        <v>1221.8653547142953</v>
      </c>
      <c r="J2870" s="36">
        <f>(Reference!D$12*List!$G2870)+Reference!D$13</f>
        <v>1462.4089712814061</v>
      </c>
      <c r="K2870" s="36">
        <f>(Reference!E$12*List!$G2870)+Reference!E$13</f>
        <v>1808.7917791380453</v>
      </c>
      <c r="L2870" s="36">
        <f>(Reference!F$12*List!$G2870)+Reference!F$13</f>
        <v>1884.1621123290734</v>
      </c>
      <c r="M2870" s="36">
        <f>(Reference!G$12*List!$G2870)+Reference!G$13</f>
        <v>2133.7929321887191</v>
      </c>
      <c r="N2870" s="36">
        <f>(Reference!H$12*List!$G2870)+Reference!H$13</f>
        <v>2215.0432204513872</v>
      </c>
      <c r="O2870" s="36">
        <f>(Reference!I$12*List!$G2870)+Reference!I$13</f>
        <v>2302.1734637856962</v>
      </c>
      <c r="P2870" s="36">
        <f>(Reference!J$12*List!$G2870)+Reference!J$13</f>
        <v>2665.1270541169588</v>
      </c>
      <c r="Q2870" s="36">
        <f>(Reference!K$12*List!$G2870)+Reference!K$13</f>
        <v>2749.5845906005225</v>
      </c>
      <c r="R2870" s="36">
        <f>(Reference!L$12*List!$G2870)+Reference!L$13</f>
        <v>2966.6083868810711</v>
      </c>
      <c r="S2870" s="36">
        <f>(Reference!M$12*List!$G2870)+Reference!M$13</f>
        <v>3544.4476080122854</v>
      </c>
      <c r="T2870" s="36">
        <f>(Reference!N$12*List!$G2870)+Reference!N$13</f>
        <v>14297.81635130243</v>
      </c>
      <c r="U2870" s="12">
        <f>(Reference!O$12*List!$G2870)+Reference!O$13</f>
        <v>531.43033937486678</v>
      </c>
      <c r="V2870" s="12">
        <f>(Reference!P$12*List!$G2870)+Reference!P$13</f>
        <v>748.8336600282214</v>
      </c>
      <c r="W2870" s="12">
        <f>(Reference!Q$12*List!$G2870)+Reference!Q$13</f>
        <v>374.4168300141107</v>
      </c>
      <c r="X2870" s="54"/>
      <c r="Y2870" s="1" t="str">
        <f t="shared" si="89"/>
        <v>Walker County, Texas</v>
      </c>
      <c r="Z2870" s="41" t="s">
        <v>39</v>
      </c>
      <c r="AA2870" s="40" t="s">
        <v>2225</v>
      </c>
      <c r="AB2870" s="44" t="s">
        <v>2005</v>
      </c>
      <c r="AC2870" s="63"/>
      <c r="AD2870" s="57">
        <f t="shared" si="88"/>
        <v>0.81390000000000007</v>
      </c>
    </row>
    <row r="2871" spans="1:30" x14ac:dyDescent="0.3">
      <c r="A2871" s="47">
        <v>45950</v>
      </c>
      <c r="B2871" s="28">
        <v>26420</v>
      </c>
      <c r="C2871" s="49" t="s">
        <v>2568</v>
      </c>
      <c r="D2871" s="40" t="s">
        <v>752</v>
      </c>
      <c r="E2871" s="43" t="s">
        <v>2005</v>
      </c>
      <c r="F2871" s="18" t="s">
        <v>6</v>
      </c>
      <c r="G2871" s="10">
        <v>0.98119999999999996</v>
      </c>
      <c r="H2871" s="36">
        <f>(Reference!B$12*List!$G2871)+Reference!B$13</f>
        <v>944.8205721123951</v>
      </c>
      <c r="I2871" s="36">
        <f>(Reference!C$12*List!$G2871)+Reference!C$13</f>
        <v>1409.8848168492091</v>
      </c>
      <c r="J2871" s="36">
        <f>(Reference!D$12*List!$G2871)+Reference!D$13</f>
        <v>1687.4430530979703</v>
      </c>
      <c r="K2871" s="36">
        <f>(Reference!E$12*List!$G2871)+Reference!E$13</f>
        <v>2087.126913296187</v>
      </c>
      <c r="L2871" s="36">
        <f>(Reference!F$12*List!$G2871)+Reference!F$13</f>
        <v>2174.0951606541321</v>
      </c>
      <c r="M2871" s="36">
        <f>(Reference!G$12*List!$G2871)+Reference!G$13</f>
        <v>2462.138930272291</v>
      </c>
      <c r="N2871" s="36">
        <f>(Reference!H$12*List!$G2871)+Reference!H$13</f>
        <v>2555.8919345163167</v>
      </c>
      <c r="O2871" s="36">
        <f>(Reference!I$12*List!$G2871)+Reference!I$13</f>
        <v>2656.4296956464232</v>
      </c>
      <c r="P2871" s="36">
        <f>(Reference!J$12*List!$G2871)+Reference!J$13</f>
        <v>3075.2342343417772</v>
      </c>
      <c r="Q2871" s="36">
        <f>(Reference!K$12*List!$G2871)+Reference!K$13</f>
        <v>3172.6880150691204</v>
      </c>
      <c r="R2871" s="36">
        <f>(Reference!L$12*List!$G2871)+Reference!L$13</f>
        <v>3423.107223773558</v>
      </c>
      <c r="S2871" s="36">
        <f>(Reference!M$12*List!$G2871)+Reference!M$13</f>
        <v>4089.8637868511382</v>
      </c>
      <c r="T2871" s="36">
        <f>(Reference!N$12*List!$G2871)+Reference!N$13</f>
        <v>16497.95053933188</v>
      </c>
      <c r="U2871" s="12">
        <f>(Reference!O$12*List!$G2871)+Reference!O$13</f>
        <v>613.20632736398579</v>
      </c>
      <c r="V2871" s="12">
        <f>(Reference!P$12*List!$G2871)+Reference!P$13</f>
        <v>864.06346128561654</v>
      </c>
      <c r="W2871" s="12">
        <f>(Reference!Q$12*List!$G2871)+Reference!Q$13</f>
        <v>432.03173064280827</v>
      </c>
      <c r="X2871" s="54"/>
      <c r="Y2871" s="1" t="str">
        <f t="shared" si="89"/>
        <v>Waller County, Texas</v>
      </c>
      <c r="Z2871" s="40" t="s">
        <v>752</v>
      </c>
      <c r="AA2871" s="40" t="s">
        <v>2225</v>
      </c>
      <c r="AB2871" s="43" t="s">
        <v>2005</v>
      </c>
      <c r="AC2871" s="62"/>
      <c r="AD2871" s="57">
        <f t="shared" si="88"/>
        <v>0.98119999999999996</v>
      </c>
    </row>
    <row r="2872" spans="1:30" x14ac:dyDescent="0.3">
      <c r="A2872" s="47">
        <v>45951</v>
      </c>
      <c r="B2872" s="19">
        <v>99945</v>
      </c>
      <c r="C2872" s="49" t="s">
        <v>2563</v>
      </c>
      <c r="D2872" s="41" t="s">
        <v>1620</v>
      </c>
      <c r="E2872" s="44" t="s">
        <v>2005</v>
      </c>
      <c r="F2872" s="18" t="s">
        <v>7</v>
      </c>
      <c r="G2872" s="16">
        <v>0.81390000000000007</v>
      </c>
      <c r="H2872" s="36">
        <f>(Reference!B$12*List!$G2872)+Reference!B$13</f>
        <v>818.82116162184775</v>
      </c>
      <c r="I2872" s="36">
        <f>(Reference!C$12*List!$G2872)+Reference!C$13</f>
        <v>1221.8653547142953</v>
      </c>
      <c r="J2872" s="36">
        <f>(Reference!D$12*List!$G2872)+Reference!D$13</f>
        <v>1462.4089712814061</v>
      </c>
      <c r="K2872" s="36">
        <f>(Reference!E$12*List!$G2872)+Reference!E$13</f>
        <v>1808.7917791380453</v>
      </c>
      <c r="L2872" s="36">
        <f>(Reference!F$12*List!$G2872)+Reference!F$13</f>
        <v>1884.1621123290734</v>
      </c>
      <c r="M2872" s="36">
        <f>(Reference!G$12*List!$G2872)+Reference!G$13</f>
        <v>2133.7929321887191</v>
      </c>
      <c r="N2872" s="36">
        <f>(Reference!H$12*List!$G2872)+Reference!H$13</f>
        <v>2215.0432204513872</v>
      </c>
      <c r="O2872" s="36">
        <f>(Reference!I$12*List!$G2872)+Reference!I$13</f>
        <v>2302.1734637856962</v>
      </c>
      <c r="P2872" s="36">
        <f>(Reference!J$12*List!$G2872)+Reference!J$13</f>
        <v>2665.1270541169588</v>
      </c>
      <c r="Q2872" s="36">
        <f>(Reference!K$12*List!$G2872)+Reference!K$13</f>
        <v>2749.5845906005225</v>
      </c>
      <c r="R2872" s="36">
        <f>(Reference!L$12*List!$G2872)+Reference!L$13</f>
        <v>2966.6083868810711</v>
      </c>
      <c r="S2872" s="36">
        <f>(Reference!M$12*List!$G2872)+Reference!M$13</f>
        <v>3544.4476080122854</v>
      </c>
      <c r="T2872" s="36">
        <f>(Reference!N$12*List!$G2872)+Reference!N$13</f>
        <v>14297.81635130243</v>
      </c>
      <c r="U2872" s="12">
        <f>(Reference!O$12*List!$G2872)+Reference!O$13</f>
        <v>531.43033937486678</v>
      </c>
      <c r="V2872" s="12">
        <f>(Reference!P$12*List!$G2872)+Reference!P$13</f>
        <v>748.8336600282214</v>
      </c>
      <c r="W2872" s="12">
        <f>(Reference!Q$12*List!$G2872)+Reference!Q$13</f>
        <v>374.4168300141107</v>
      </c>
      <c r="X2872" s="54"/>
      <c r="Y2872" s="1" t="str">
        <f t="shared" si="89"/>
        <v>Ward County, Texas</v>
      </c>
      <c r="Z2872" s="41" t="s">
        <v>1620</v>
      </c>
      <c r="AA2872" s="40" t="s">
        <v>2225</v>
      </c>
      <c r="AB2872" s="44" t="s">
        <v>2005</v>
      </c>
      <c r="AC2872" s="63"/>
      <c r="AD2872" s="57">
        <f t="shared" si="88"/>
        <v>0.81390000000000007</v>
      </c>
    </row>
    <row r="2873" spans="1:30" x14ac:dyDescent="0.3">
      <c r="A2873" s="47">
        <v>45952</v>
      </c>
      <c r="B2873" s="19">
        <v>99945</v>
      </c>
      <c r="C2873" s="49" t="s">
        <v>2563</v>
      </c>
      <c r="D2873" s="41" t="s">
        <v>66</v>
      </c>
      <c r="E2873" s="44" t="s">
        <v>2005</v>
      </c>
      <c r="F2873" s="18" t="s">
        <v>7</v>
      </c>
      <c r="G2873" s="16">
        <v>0.81390000000000007</v>
      </c>
      <c r="H2873" s="36">
        <f>(Reference!B$12*List!$G2873)+Reference!B$13</f>
        <v>818.82116162184775</v>
      </c>
      <c r="I2873" s="36">
        <f>(Reference!C$12*List!$G2873)+Reference!C$13</f>
        <v>1221.8653547142953</v>
      </c>
      <c r="J2873" s="36">
        <f>(Reference!D$12*List!$G2873)+Reference!D$13</f>
        <v>1462.4089712814061</v>
      </c>
      <c r="K2873" s="36">
        <f>(Reference!E$12*List!$G2873)+Reference!E$13</f>
        <v>1808.7917791380453</v>
      </c>
      <c r="L2873" s="36">
        <f>(Reference!F$12*List!$G2873)+Reference!F$13</f>
        <v>1884.1621123290734</v>
      </c>
      <c r="M2873" s="36">
        <f>(Reference!G$12*List!$G2873)+Reference!G$13</f>
        <v>2133.7929321887191</v>
      </c>
      <c r="N2873" s="36">
        <f>(Reference!H$12*List!$G2873)+Reference!H$13</f>
        <v>2215.0432204513872</v>
      </c>
      <c r="O2873" s="36">
        <f>(Reference!I$12*List!$G2873)+Reference!I$13</f>
        <v>2302.1734637856962</v>
      </c>
      <c r="P2873" s="36">
        <f>(Reference!J$12*List!$G2873)+Reference!J$13</f>
        <v>2665.1270541169588</v>
      </c>
      <c r="Q2873" s="36">
        <f>(Reference!K$12*List!$G2873)+Reference!K$13</f>
        <v>2749.5845906005225</v>
      </c>
      <c r="R2873" s="36">
        <f>(Reference!L$12*List!$G2873)+Reference!L$13</f>
        <v>2966.6083868810711</v>
      </c>
      <c r="S2873" s="36">
        <f>(Reference!M$12*List!$G2873)+Reference!M$13</f>
        <v>3544.4476080122854</v>
      </c>
      <c r="T2873" s="36">
        <f>(Reference!N$12*List!$G2873)+Reference!N$13</f>
        <v>14297.81635130243</v>
      </c>
      <c r="U2873" s="12">
        <f>(Reference!O$12*List!$G2873)+Reference!O$13</f>
        <v>531.43033937486678</v>
      </c>
      <c r="V2873" s="12">
        <f>(Reference!P$12*List!$G2873)+Reference!P$13</f>
        <v>748.8336600282214</v>
      </c>
      <c r="W2873" s="12">
        <f>(Reference!Q$12*List!$G2873)+Reference!Q$13</f>
        <v>374.4168300141107</v>
      </c>
      <c r="X2873" s="54"/>
      <c r="Y2873" s="1" t="str">
        <f t="shared" si="89"/>
        <v>Washington County, Texas</v>
      </c>
      <c r="Z2873" s="41" t="s">
        <v>66</v>
      </c>
      <c r="AA2873" s="40" t="s">
        <v>2225</v>
      </c>
      <c r="AB2873" s="44" t="s">
        <v>2005</v>
      </c>
      <c r="AC2873" s="63"/>
      <c r="AD2873" s="57">
        <f t="shared" si="88"/>
        <v>0.81390000000000007</v>
      </c>
    </row>
    <row r="2874" spans="1:30" x14ac:dyDescent="0.3">
      <c r="A2874" s="47">
        <v>45953</v>
      </c>
      <c r="B2874" s="28">
        <v>29700</v>
      </c>
      <c r="C2874" s="49" t="s">
        <v>2587</v>
      </c>
      <c r="D2874" s="40" t="s">
        <v>753</v>
      </c>
      <c r="E2874" s="43" t="s">
        <v>2005</v>
      </c>
      <c r="F2874" s="18" t="s">
        <v>6</v>
      </c>
      <c r="G2874" s="10">
        <v>0.79269999999999996</v>
      </c>
      <c r="H2874" s="36">
        <f>(Reference!B$12*List!$G2874)+Reference!B$13</f>
        <v>802.85470912693063</v>
      </c>
      <c r="I2874" s="36">
        <f>(Reference!C$12*List!$G2874)+Reference!C$13</f>
        <v>1198.0398161771755</v>
      </c>
      <c r="J2874" s="36">
        <f>(Reference!D$12*List!$G2874)+Reference!D$13</f>
        <v>1433.8929967774538</v>
      </c>
      <c r="K2874" s="36">
        <f>(Reference!E$12*List!$G2874)+Reference!E$13</f>
        <v>1773.521576841855</v>
      </c>
      <c r="L2874" s="36">
        <f>(Reference!F$12*List!$G2874)+Reference!F$13</f>
        <v>1847.4222400966091</v>
      </c>
      <c r="M2874" s="36">
        <f>(Reference!G$12*List!$G2874)+Reference!G$13</f>
        <v>2092.1854297417867</v>
      </c>
      <c r="N2874" s="36">
        <f>(Reference!H$12*List!$G2874)+Reference!H$13</f>
        <v>2171.8513929667697</v>
      </c>
      <c r="O2874" s="36">
        <f>(Reference!I$12*List!$G2874)+Reference!I$13</f>
        <v>2257.2826561619813</v>
      </c>
      <c r="P2874" s="36">
        <f>(Reference!J$12*List!$G2874)+Reference!J$13</f>
        <v>2613.1588997788467</v>
      </c>
      <c r="Q2874" s="36">
        <f>(Reference!K$12*List!$G2874)+Reference!K$13</f>
        <v>2695.9695720785003</v>
      </c>
      <c r="R2874" s="36">
        <f>(Reference!L$12*List!$G2874)+Reference!L$13</f>
        <v>2908.7615527978624</v>
      </c>
      <c r="S2874" s="36">
        <f>(Reference!M$12*List!$G2874)+Reference!M$13</f>
        <v>3475.3333044176429</v>
      </c>
      <c r="T2874" s="36">
        <f>(Reference!N$12*List!$G2874)+Reference!N$13</f>
        <v>14019.018713608319</v>
      </c>
      <c r="U2874" s="12">
        <f>(Reference!O$12*List!$G2874)+Reference!O$13</f>
        <v>521.06781130929994</v>
      </c>
      <c r="V2874" s="12">
        <f>(Reference!P$12*List!$G2874)+Reference!P$13</f>
        <v>734.23191593583192</v>
      </c>
      <c r="W2874" s="12">
        <f>(Reference!Q$12*List!$G2874)+Reference!Q$13</f>
        <v>367.11595796791596</v>
      </c>
      <c r="X2874" s="54"/>
      <c r="Y2874" s="1" t="str">
        <f t="shared" si="89"/>
        <v>Webb County, Texas</v>
      </c>
      <c r="Z2874" s="40" t="s">
        <v>753</v>
      </c>
      <c r="AA2874" s="40" t="s">
        <v>2225</v>
      </c>
      <c r="AB2874" s="43" t="s">
        <v>2005</v>
      </c>
      <c r="AC2874" s="62"/>
      <c r="AD2874" s="57">
        <f t="shared" si="88"/>
        <v>0.79269999999999996</v>
      </c>
    </row>
    <row r="2875" spans="1:30" x14ac:dyDescent="0.3">
      <c r="A2875" s="47">
        <v>45954</v>
      </c>
      <c r="B2875" s="19">
        <v>99945</v>
      </c>
      <c r="C2875" s="49" t="s">
        <v>2563</v>
      </c>
      <c r="D2875" s="41" t="s">
        <v>1865</v>
      </c>
      <c r="E2875" s="44" t="s">
        <v>2005</v>
      </c>
      <c r="F2875" s="18" t="s">
        <v>7</v>
      </c>
      <c r="G2875" s="16">
        <v>0.81390000000000007</v>
      </c>
      <c r="H2875" s="36">
        <f>(Reference!B$12*List!$G2875)+Reference!B$13</f>
        <v>818.82116162184775</v>
      </c>
      <c r="I2875" s="36">
        <f>(Reference!C$12*List!$G2875)+Reference!C$13</f>
        <v>1221.8653547142953</v>
      </c>
      <c r="J2875" s="36">
        <f>(Reference!D$12*List!$G2875)+Reference!D$13</f>
        <v>1462.4089712814061</v>
      </c>
      <c r="K2875" s="36">
        <f>(Reference!E$12*List!$G2875)+Reference!E$13</f>
        <v>1808.7917791380453</v>
      </c>
      <c r="L2875" s="36">
        <f>(Reference!F$12*List!$G2875)+Reference!F$13</f>
        <v>1884.1621123290734</v>
      </c>
      <c r="M2875" s="36">
        <f>(Reference!G$12*List!$G2875)+Reference!G$13</f>
        <v>2133.7929321887191</v>
      </c>
      <c r="N2875" s="36">
        <f>(Reference!H$12*List!$G2875)+Reference!H$13</f>
        <v>2215.0432204513872</v>
      </c>
      <c r="O2875" s="36">
        <f>(Reference!I$12*List!$G2875)+Reference!I$13</f>
        <v>2302.1734637856962</v>
      </c>
      <c r="P2875" s="36">
        <f>(Reference!J$12*List!$G2875)+Reference!J$13</f>
        <v>2665.1270541169588</v>
      </c>
      <c r="Q2875" s="36">
        <f>(Reference!K$12*List!$G2875)+Reference!K$13</f>
        <v>2749.5845906005225</v>
      </c>
      <c r="R2875" s="36">
        <f>(Reference!L$12*List!$G2875)+Reference!L$13</f>
        <v>2966.6083868810711</v>
      </c>
      <c r="S2875" s="36">
        <f>(Reference!M$12*List!$G2875)+Reference!M$13</f>
        <v>3544.4476080122854</v>
      </c>
      <c r="T2875" s="36">
        <f>(Reference!N$12*List!$G2875)+Reference!N$13</f>
        <v>14297.81635130243</v>
      </c>
      <c r="U2875" s="12">
        <f>(Reference!O$12*List!$G2875)+Reference!O$13</f>
        <v>531.43033937486678</v>
      </c>
      <c r="V2875" s="12">
        <f>(Reference!P$12*List!$G2875)+Reference!P$13</f>
        <v>748.8336600282214</v>
      </c>
      <c r="W2875" s="12">
        <f>(Reference!Q$12*List!$G2875)+Reference!Q$13</f>
        <v>374.4168300141107</v>
      </c>
      <c r="X2875" s="54"/>
      <c r="Y2875" s="1" t="str">
        <f t="shared" si="89"/>
        <v>Wharton County, Texas</v>
      </c>
      <c r="Z2875" s="41" t="s">
        <v>1865</v>
      </c>
      <c r="AA2875" s="40" t="s">
        <v>2225</v>
      </c>
      <c r="AB2875" s="44" t="s">
        <v>2005</v>
      </c>
      <c r="AC2875" s="63"/>
      <c r="AD2875" s="57">
        <f t="shared" si="88"/>
        <v>0.81390000000000007</v>
      </c>
    </row>
    <row r="2876" spans="1:30" x14ac:dyDescent="0.3">
      <c r="A2876" s="47">
        <v>45955</v>
      </c>
      <c r="B2876" s="19">
        <v>99945</v>
      </c>
      <c r="C2876" s="49" t="s">
        <v>2563</v>
      </c>
      <c r="D2876" s="41" t="s">
        <v>1108</v>
      </c>
      <c r="E2876" s="44" t="s">
        <v>2005</v>
      </c>
      <c r="F2876" s="18" t="s">
        <v>7</v>
      </c>
      <c r="G2876" s="16">
        <v>0.81390000000000007</v>
      </c>
      <c r="H2876" s="36">
        <f>(Reference!B$12*List!$G2876)+Reference!B$13</f>
        <v>818.82116162184775</v>
      </c>
      <c r="I2876" s="36">
        <f>(Reference!C$12*List!$G2876)+Reference!C$13</f>
        <v>1221.8653547142953</v>
      </c>
      <c r="J2876" s="36">
        <f>(Reference!D$12*List!$G2876)+Reference!D$13</f>
        <v>1462.4089712814061</v>
      </c>
      <c r="K2876" s="36">
        <f>(Reference!E$12*List!$G2876)+Reference!E$13</f>
        <v>1808.7917791380453</v>
      </c>
      <c r="L2876" s="36">
        <f>(Reference!F$12*List!$G2876)+Reference!F$13</f>
        <v>1884.1621123290734</v>
      </c>
      <c r="M2876" s="36">
        <f>(Reference!G$12*List!$G2876)+Reference!G$13</f>
        <v>2133.7929321887191</v>
      </c>
      <c r="N2876" s="36">
        <f>(Reference!H$12*List!$G2876)+Reference!H$13</f>
        <v>2215.0432204513872</v>
      </c>
      <c r="O2876" s="36">
        <f>(Reference!I$12*List!$G2876)+Reference!I$13</f>
        <v>2302.1734637856962</v>
      </c>
      <c r="P2876" s="36">
        <f>(Reference!J$12*List!$G2876)+Reference!J$13</f>
        <v>2665.1270541169588</v>
      </c>
      <c r="Q2876" s="36">
        <f>(Reference!K$12*List!$G2876)+Reference!K$13</f>
        <v>2749.5845906005225</v>
      </c>
      <c r="R2876" s="36">
        <f>(Reference!L$12*List!$G2876)+Reference!L$13</f>
        <v>2966.6083868810711</v>
      </c>
      <c r="S2876" s="36">
        <f>(Reference!M$12*List!$G2876)+Reference!M$13</f>
        <v>3544.4476080122854</v>
      </c>
      <c r="T2876" s="36">
        <f>(Reference!N$12*List!$G2876)+Reference!N$13</f>
        <v>14297.81635130243</v>
      </c>
      <c r="U2876" s="12">
        <f>(Reference!O$12*List!$G2876)+Reference!O$13</f>
        <v>531.43033937486678</v>
      </c>
      <c r="V2876" s="12">
        <f>(Reference!P$12*List!$G2876)+Reference!P$13</f>
        <v>748.8336600282214</v>
      </c>
      <c r="W2876" s="12">
        <f>(Reference!Q$12*List!$G2876)+Reference!Q$13</f>
        <v>374.4168300141107</v>
      </c>
      <c r="X2876" s="54"/>
      <c r="Y2876" s="1" t="str">
        <f t="shared" si="89"/>
        <v>Wheeler County, Texas</v>
      </c>
      <c r="Z2876" s="41" t="s">
        <v>1108</v>
      </c>
      <c r="AA2876" s="40" t="s">
        <v>2225</v>
      </c>
      <c r="AB2876" s="44" t="s">
        <v>2005</v>
      </c>
      <c r="AC2876" s="63"/>
      <c r="AD2876" s="57">
        <f t="shared" si="88"/>
        <v>0.81390000000000007</v>
      </c>
    </row>
    <row r="2877" spans="1:30" x14ac:dyDescent="0.3">
      <c r="A2877" s="47">
        <v>45960</v>
      </c>
      <c r="B2877" s="28">
        <v>48660</v>
      </c>
      <c r="C2877" s="49" t="s">
        <v>2565</v>
      </c>
      <c r="D2877" s="40" t="s">
        <v>754</v>
      </c>
      <c r="E2877" s="43" t="s">
        <v>2005</v>
      </c>
      <c r="F2877" s="18" t="s">
        <v>6</v>
      </c>
      <c r="G2877" s="10">
        <v>0.86739999999999995</v>
      </c>
      <c r="H2877" s="36">
        <f>(Reference!B$12*List!$G2877)+Reference!B$13</f>
        <v>859.11386013496349</v>
      </c>
      <c r="I2877" s="36">
        <f>(Reference!C$12*List!$G2877)+Reference!C$13</f>
        <v>1281.9911241358009</v>
      </c>
      <c r="J2877" s="36">
        <f>(Reference!D$12*List!$G2877)+Reference!D$13</f>
        <v>1534.3714541097752</v>
      </c>
      <c r="K2877" s="36">
        <f>(Reference!E$12*List!$G2877)+Reference!E$13</f>
        <v>1897.7991292722984</v>
      </c>
      <c r="L2877" s="36">
        <f>(Reference!F$12*List!$G2877)+Reference!F$13</f>
        <v>1976.8782993308105</v>
      </c>
      <c r="M2877" s="36">
        <f>(Reference!G$12*List!$G2877)+Reference!G$13</f>
        <v>2238.7929973260239</v>
      </c>
      <c r="N2877" s="36">
        <f>(Reference!H$12*List!$G2877)+Reference!H$13</f>
        <v>2324.0414643394552</v>
      </c>
      <c r="O2877" s="36">
        <f>(Reference!I$12*List!$G2877)+Reference!I$13</f>
        <v>2415.4592283078055</v>
      </c>
      <c r="P2877" s="36">
        <f>(Reference!J$12*List!$G2877)+Reference!J$13</f>
        <v>2796.2731039796472</v>
      </c>
      <c r="Q2877" s="36">
        <f>(Reference!K$12*List!$G2877)+Reference!K$13</f>
        <v>2884.8866420593986</v>
      </c>
      <c r="R2877" s="36">
        <f>(Reference!L$12*List!$G2877)+Reference!L$13</f>
        <v>3112.5897842136956</v>
      </c>
      <c r="S2877" s="36">
        <f>(Reference!M$12*List!$G2877)+Reference!M$13</f>
        <v>3718.8634213289538</v>
      </c>
      <c r="T2877" s="36">
        <f>(Reference!N$12*List!$G2877)+Reference!N$13</f>
        <v>15001.385861521052</v>
      </c>
      <c r="U2877" s="12">
        <f>(Reference!O$12*List!$G2877)+Reference!O$13</f>
        <v>557.5810587856131</v>
      </c>
      <c r="V2877" s="12">
        <f>(Reference!P$12*List!$G2877)+Reference!P$13</f>
        <v>785.68240101609126</v>
      </c>
      <c r="W2877" s="12">
        <f>(Reference!Q$12*List!$G2877)+Reference!Q$13</f>
        <v>392.84120050804563</v>
      </c>
      <c r="X2877" s="54"/>
      <c r="Y2877" s="1" t="str">
        <f t="shared" si="89"/>
        <v>Wichita County, Texas</v>
      </c>
      <c r="Z2877" s="40" t="s">
        <v>754</v>
      </c>
      <c r="AA2877" s="40" t="s">
        <v>2225</v>
      </c>
      <c r="AB2877" s="43" t="s">
        <v>2005</v>
      </c>
      <c r="AC2877" s="62"/>
      <c r="AD2877" s="57">
        <f t="shared" si="88"/>
        <v>0.86739999999999995</v>
      </c>
    </row>
    <row r="2878" spans="1:30" x14ac:dyDescent="0.3">
      <c r="A2878" s="47">
        <v>45961</v>
      </c>
      <c r="B2878" s="19">
        <v>99945</v>
      </c>
      <c r="C2878" s="49" t="s">
        <v>2563</v>
      </c>
      <c r="D2878" s="41" t="s">
        <v>1866</v>
      </c>
      <c r="E2878" s="44" t="s">
        <v>2005</v>
      </c>
      <c r="F2878" s="18" t="s">
        <v>7</v>
      </c>
      <c r="G2878" s="16">
        <v>0.81390000000000007</v>
      </c>
      <c r="H2878" s="36">
        <f>(Reference!B$12*List!$G2878)+Reference!B$13</f>
        <v>818.82116162184775</v>
      </c>
      <c r="I2878" s="36">
        <f>(Reference!C$12*List!$G2878)+Reference!C$13</f>
        <v>1221.8653547142953</v>
      </c>
      <c r="J2878" s="36">
        <f>(Reference!D$12*List!$G2878)+Reference!D$13</f>
        <v>1462.4089712814061</v>
      </c>
      <c r="K2878" s="36">
        <f>(Reference!E$12*List!$G2878)+Reference!E$13</f>
        <v>1808.7917791380453</v>
      </c>
      <c r="L2878" s="36">
        <f>(Reference!F$12*List!$G2878)+Reference!F$13</f>
        <v>1884.1621123290734</v>
      </c>
      <c r="M2878" s="36">
        <f>(Reference!G$12*List!$G2878)+Reference!G$13</f>
        <v>2133.7929321887191</v>
      </c>
      <c r="N2878" s="36">
        <f>(Reference!H$12*List!$G2878)+Reference!H$13</f>
        <v>2215.0432204513872</v>
      </c>
      <c r="O2878" s="36">
        <f>(Reference!I$12*List!$G2878)+Reference!I$13</f>
        <v>2302.1734637856962</v>
      </c>
      <c r="P2878" s="36">
        <f>(Reference!J$12*List!$G2878)+Reference!J$13</f>
        <v>2665.1270541169588</v>
      </c>
      <c r="Q2878" s="36">
        <f>(Reference!K$12*List!$G2878)+Reference!K$13</f>
        <v>2749.5845906005225</v>
      </c>
      <c r="R2878" s="36">
        <f>(Reference!L$12*List!$G2878)+Reference!L$13</f>
        <v>2966.6083868810711</v>
      </c>
      <c r="S2878" s="36">
        <f>(Reference!M$12*List!$G2878)+Reference!M$13</f>
        <v>3544.4476080122854</v>
      </c>
      <c r="T2878" s="36">
        <f>(Reference!N$12*List!$G2878)+Reference!N$13</f>
        <v>14297.81635130243</v>
      </c>
      <c r="U2878" s="12">
        <f>(Reference!O$12*List!$G2878)+Reference!O$13</f>
        <v>531.43033937486678</v>
      </c>
      <c r="V2878" s="12">
        <f>(Reference!P$12*List!$G2878)+Reference!P$13</f>
        <v>748.8336600282214</v>
      </c>
      <c r="W2878" s="12">
        <f>(Reference!Q$12*List!$G2878)+Reference!Q$13</f>
        <v>374.4168300141107</v>
      </c>
      <c r="X2878" s="54"/>
      <c r="Y2878" s="1" t="str">
        <f t="shared" si="89"/>
        <v>Wilbarger County, Texas</v>
      </c>
      <c r="Z2878" s="41" t="s">
        <v>1866</v>
      </c>
      <c r="AA2878" s="40" t="s">
        <v>2225</v>
      </c>
      <c r="AB2878" s="44" t="s">
        <v>2005</v>
      </c>
      <c r="AC2878" s="63"/>
      <c r="AD2878" s="57">
        <f t="shared" si="88"/>
        <v>0.81390000000000007</v>
      </c>
    </row>
    <row r="2879" spans="1:30" x14ac:dyDescent="0.3">
      <c r="A2879" s="47">
        <v>45962</v>
      </c>
      <c r="B2879" s="19">
        <v>99945</v>
      </c>
      <c r="C2879" s="49" t="s">
        <v>2563</v>
      </c>
      <c r="D2879" s="41" t="s">
        <v>1867</v>
      </c>
      <c r="E2879" s="44" t="s">
        <v>2005</v>
      </c>
      <c r="F2879" s="18" t="s">
        <v>7</v>
      </c>
      <c r="G2879" s="16">
        <v>0.81390000000000007</v>
      </c>
      <c r="H2879" s="36">
        <f>(Reference!B$12*List!$G2879)+Reference!B$13</f>
        <v>818.82116162184775</v>
      </c>
      <c r="I2879" s="36">
        <f>(Reference!C$12*List!$G2879)+Reference!C$13</f>
        <v>1221.8653547142953</v>
      </c>
      <c r="J2879" s="36">
        <f>(Reference!D$12*List!$G2879)+Reference!D$13</f>
        <v>1462.4089712814061</v>
      </c>
      <c r="K2879" s="36">
        <f>(Reference!E$12*List!$G2879)+Reference!E$13</f>
        <v>1808.7917791380453</v>
      </c>
      <c r="L2879" s="36">
        <f>(Reference!F$12*List!$G2879)+Reference!F$13</f>
        <v>1884.1621123290734</v>
      </c>
      <c r="M2879" s="36">
        <f>(Reference!G$12*List!$G2879)+Reference!G$13</f>
        <v>2133.7929321887191</v>
      </c>
      <c r="N2879" s="36">
        <f>(Reference!H$12*List!$G2879)+Reference!H$13</f>
        <v>2215.0432204513872</v>
      </c>
      <c r="O2879" s="36">
        <f>(Reference!I$12*List!$G2879)+Reference!I$13</f>
        <v>2302.1734637856962</v>
      </c>
      <c r="P2879" s="36">
        <f>(Reference!J$12*List!$G2879)+Reference!J$13</f>
        <v>2665.1270541169588</v>
      </c>
      <c r="Q2879" s="36">
        <f>(Reference!K$12*List!$G2879)+Reference!K$13</f>
        <v>2749.5845906005225</v>
      </c>
      <c r="R2879" s="36">
        <f>(Reference!L$12*List!$G2879)+Reference!L$13</f>
        <v>2966.6083868810711</v>
      </c>
      <c r="S2879" s="36">
        <f>(Reference!M$12*List!$G2879)+Reference!M$13</f>
        <v>3544.4476080122854</v>
      </c>
      <c r="T2879" s="36">
        <f>(Reference!N$12*List!$G2879)+Reference!N$13</f>
        <v>14297.81635130243</v>
      </c>
      <c r="U2879" s="12">
        <f>(Reference!O$12*List!$G2879)+Reference!O$13</f>
        <v>531.43033937486678</v>
      </c>
      <c r="V2879" s="12">
        <f>(Reference!P$12*List!$G2879)+Reference!P$13</f>
        <v>748.8336600282214</v>
      </c>
      <c r="W2879" s="12">
        <f>(Reference!Q$12*List!$G2879)+Reference!Q$13</f>
        <v>374.4168300141107</v>
      </c>
      <c r="X2879" s="54"/>
      <c r="Y2879" s="1" t="str">
        <f t="shared" si="89"/>
        <v>Willacy County, Texas</v>
      </c>
      <c r="Z2879" s="41" t="s">
        <v>1867</v>
      </c>
      <c r="AA2879" s="40" t="s">
        <v>2225</v>
      </c>
      <c r="AB2879" s="44" t="s">
        <v>2005</v>
      </c>
      <c r="AC2879" s="63"/>
      <c r="AD2879" s="57">
        <f t="shared" si="88"/>
        <v>0.81390000000000007</v>
      </c>
    </row>
    <row r="2880" spans="1:30" x14ac:dyDescent="0.3">
      <c r="A2880" s="47">
        <v>45970</v>
      </c>
      <c r="B2880" s="28">
        <v>12420</v>
      </c>
      <c r="C2880" s="49" t="s">
        <v>2569</v>
      </c>
      <c r="D2880" s="40" t="s">
        <v>700</v>
      </c>
      <c r="E2880" s="43" t="s">
        <v>2005</v>
      </c>
      <c r="F2880" s="18" t="s">
        <v>6</v>
      </c>
      <c r="G2880" s="10">
        <v>0.95530000000000004</v>
      </c>
      <c r="H2880" s="36">
        <f>(Reference!B$12*List!$G2880)+Reference!B$13</f>
        <v>925.31438722473717</v>
      </c>
      <c r="I2880" s="36">
        <f>(Reference!C$12*List!$G2880)+Reference!C$13</f>
        <v>1380.7772013722561</v>
      </c>
      <c r="J2880" s="36">
        <f>(Reference!D$12*List!$G2880)+Reference!D$13</f>
        <v>1652.6051408502176</v>
      </c>
      <c r="K2880" s="36">
        <f>(Reference!E$12*List!$G2880)+Reference!E$13</f>
        <v>2044.037373698483</v>
      </c>
      <c r="L2880" s="36">
        <f>(Reference!F$12*List!$G2880)+Reference!F$13</f>
        <v>2129.2101280682446</v>
      </c>
      <c r="M2880" s="36">
        <f>(Reference!G$12*List!$G2880)+Reference!G$13</f>
        <v>2411.3071230375958</v>
      </c>
      <c r="N2880" s="36">
        <f>(Reference!H$12*List!$G2880)+Reference!H$13</f>
        <v>2503.1245603723737</v>
      </c>
      <c r="O2880" s="36">
        <f>(Reference!I$12*List!$G2880)+Reference!I$13</f>
        <v>2601.5866806721688</v>
      </c>
      <c r="P2880" s="36">
        <f>(Reference!J$12*List!$G2880)+Reference!J$13</f>
        <v>3011.7448382400271</v>
      </c>
      <c r="Q2880" s="36">
        <f>(Reference!K$12*List!$G2880)+Reference!K$13</f>
        <v>3107.1866481011784</v>
      </c>
      <c r="R2880" s="36">
        <f>(Reference!L$12*List!$G2880)+Reference!L$13</f>
        <v>3352.4358557190726</v>
      </c>
      <c r="S2880" s="36">
        <f>(Reference!M$12*List!$G2880)+Reference!M$13</f>
        <v>4005.4269725539102</v>
      </c>
      <c r="T2880" s="36">
        <f>(Reference!N$12*List!$G2880)+Reference!N$13</f>
        <v>16157.343991394268</v>
      </c>
      <c r="U2880" s="12">
        <f>(Reference!O$12*List!$G2880)+Reference!O$13</f>
        <v>600.54644637822275</v>
      </c>
      <c r="V2880" s="12">
        <f>(Reference!P$12*List!$G2880)+Reference!P$13</f>
        <v>846.22453807840475</v>
      </c>
      <c r="W2880" s="12">
        <f>(Reference!Q$12*List!$G2880)+Reference!Q$13</f>
        <v>423.11226903920237</v>
      </c>
      <c r="X2880" s="54"/>
      <c r="Y2880" s="1" t="str">
        <f t="shared" si="89"/>
        <v>Williamson County, Texas</v>
      </c>
      <c r="Z2880" s="40" t="s">
        <v>700</v>
      </c>
      <c r="AA2880" s="40" t="s">
        <v>2225</v>
      </c>
      <c r="AB2880" s="43" t="s">
        <v>2005</v>
      </c>
      <c r="AC2880" s="62"/>
      <c r="AD2880" s="57">
        <f t="shared" si="88"/>
        <v>0.95530000000000004</v>
      </c>
    </row>
    <row r="2881" spans="1:30" x14ac:dyDescent="0.3">
      <c r="A2881" s="47">
        <v>45971</v>
      </c>
      <c r="B2881" s="28">
        <v>41700</v>
      </c>
      <c r="C2881" s="49" t="s">
        <v>2567</v>
      </c>
      <c r="D2881" s="40" t="s">
        <v>701</v>
      </c>
      <c r="E2881" s="43" t="s">
        <v>2005</v>
      </c>
      <c r="F2881" s="18" t="s">
        <v>6</v>
      </c>
      <c r="G2881" s="10">
        <v>0.86180000000000001</v>
      </c>
      <c r="H2881" s="36">
        <f>(Reference!B$12*List!$G2881)+Reference!B$13</f>
        <v>854.8963066457402</v>
      </c>
      <c r="I2881" s="36">
        <f>(Reference!C$12*List!$G2881)+Reference!C$13</f>
        <v>1275.6975856542977</v>
      </c>
      <c r="J2881" s="36">
        <f>(Reference!D$12*List!$G2881)+Reference!D$13</f>
        <v>1526.8389325426936</v>
      </c>
      <c r="K2881" s="36">
        <f>(Reference!E$12*List!$G2881)+Reference!E$13</f>
        <v>1888.482472061984</v>
      </c>
      <c r="L2881" s="36">
        <f>(Reference!F$12*List!$G2881)+Reference!F$13</f>
        <v>1967.1734274203484</v>
      </c>
      <c r="M2881" s="36">
        <f>(Reference!G$12*List!$G2881)+Reference!G$13</f>
        <v>2227.8023363023058</v>
      </c>
      <c r="N2881" s="36">
        <f>(Reference!H$12*List!$G2881)+Reference!H$13</f>
        <v>2312.6323023623863</v>
      </c>
      <c r="O2881" s="36">
        <f>(Reference!I$12*List!$G2881)+Reference!I$13</f>
        <v>2403.6012791241828</v>
      </c>
      <c r="P2881" s="36">
        <f>(Reference!J$12*List!$G2881)+Reference!J$13</f>
        <v>2782.5456669846744</v>
      </c>
      <c r="Q2881" s="36">
        <f>(Reference!K$12*List!$G2881)+Reference!K$13</f>
        <v>2870.7241843366</v>
      </c>
      <c r="R2881" s="36">
        <f>(Reference!L$12*List!$G2881)+Reference!L$13</f>
        <v>3097.309488418131</v>
      </c>
      <c r="S2881" s="36">
        <f>(Reference!M$12*List!$G2881)+Reference!M$13</f>
        <v>3700.6068128322559</v>
      </c>
      <c r="T2881" s="36">
        <f>(Reference!N$12*List!$G2881)+Reference!N$13</f>
        <v>14927.741202507514</v>
      </c>
      <c r="U2881" s="12">
        <f>(Reference!O$12*List!$G2881)+Reference!O$13</f>
        <v>554.84378722112388</v>
      </c>
      <c r="V2881" s="12">
        <f>(Reference!P$12*List!$G2881)+Reference!P$13</f>
        <v>781.82533653885639</v>
      </c>
      <c r="W2881" s="12">
        <f>(Reference!Q$12*List!$G2881)+Reference!Q$13</f>
        <v>390.9126682694282</v>
      </c>
      <c r="X2881" s="54"/>
      <c r="Y2881" s="1" t="str">
        <f t="shared" si="89"/>
        <v>Wilson County, Texas</v>
      </c>
      <c r="Z2881" s="40" t="s">
        <v>701</v>
      </c>
      <c r="AA2881" s="40" t="s">
        <v>2225</v>
      </c>
      <c r="AB2881" s="43" t="s">
        <v>2005</v>
      </c>
      <c r="AC2881" s="62"/>
      <c r="AD2881" s="57">
        <f t="shared" si="88"/>
        <v>0.86180000000000001</v>
      </c>
    </row>
    <row r="2882" spans="1:30" x14ac:dyDescent="0.3">
      <c r="A2882" s="47">
        <v>45972</v>
      </c>
      <c r="B2882" s="19">
        <v>99945</v>
      </c>
      <c r="C2882" s="49" t="s">
        <v>2563</v>
      </c>
      <c r="D2882" s="41" t="s">
        <v>1868</v>
      </c>
      <c r="E2882" s="44" t="s">
        <v>2005</v>
      </c>
      <c r="F2882" s="18" t="s">
        <v>7</v>
      </c>
      <c r="G2882" s="16">
        <v>0.81390000000000007</v>
      </c>
      <c r="H2882" s="36">
        <f>(Reference!B$12*List!$G2882)+Reference!B$13</f>
        <v>818.82116162184775</v>
      </c>
      <c r="I2882" s="36">
        <f>(Reference!C$12*List!$G2882)+Reference!C$13</f>
        <v>1221.8653547142953</v>
      </c>
      <c r="J2882" s="36">
        <f>(Reference!D$12*List!$G2882)+Reference!D$13</f>
        <v>1462.4089712814061</v>
      </c>
      <c r="K2882" s="36">
        <f>(Reference!E$12*List!$G2882)+Reference!E$13</f>
        <v>1808.7917791380453</v>
      </c>
      <c r="L2882" s="36">
        <f>(Reference!F$12*List!$G2882)+Reference!F$13</f>
        <v>1884.1621123290734</v>
      </c>
      <c r="M2882" s="36">
        <f>(Reference!G$12*List!$G2882)+Reference!G$13</f>
        <v>2133.7929321887191</v>
      </c>
      <c r="N2882" s="36">
        <f>(Reference!H$12*List!$G2882)+Reference!H$13</f>
        <v>2215.0432204513872</v>
      </c>
      <c r="O2882" s="36">
        <f>(Reference!I$12*List!$G2882)+Reference!I$13</f>
        <v>2302.1734637856962</v>
      </c>
      <c r="P2882" s="36">
        <f>(Reference!J$12*List!$G2882)+Reference!J$13</f>
        <v>2665.1270541169588</v>
      </c>
      <c r="Q2882" s="36">
        <f>(Reference!K$12*List!$G2882)+Reference!K$13</f>
        <v>2749.5845906005225</v>
      </c>
      <c r="R2882" s="36">
        <f>(Reference!L$12*List!$G2882)+Reference!L$13</f>
        <v>2966.6083868810711</v>
      </c>
      <c r="S2882" s="36">
        <f>(Reference!M$12*List!$G2882)+Reference!M$13</f>
        <v>3544.4476080122854</v>
      </c>
      <c r="T2882" s="36">
        <f>(Reference!N$12*List!$G2882)+Reference!N$13</f>
        <v>14297.81635130243</v>
      </c>
      <c r="U2882" s="12">
        <f>(Reference!O$12*List!$G2882)+Reference!O$13</f>
        <v>531.43033937486678</v>
      </c>
      <c r="V2882" s="12">
        <f>(Reference!P$12*List!$G2882)+Reference!P$13</f>
        <v>748.8336600282214</v>
      </c>
      <c r="W2882" s="12">
        <f>(Reference!Q$12*List!$G2882)+Reference!Q$13</f>
        <v>374.4168300141107</v>
      </c>
      <c r="X2882" s="54"/>
      <c r="Y2882" s="1" t="str">
        <f t="shared" si="89"/>
        <v>Winkler County, Texas</v>
      </c>
      <c r="Z2882" s="41" t="s">
        <v>1868</v>
      </c>
      <c r="AA2882" s="40" t="s">
        <v>2225</v>
      </c>
      <c r="AB2882" s="44" t="s">
        <v>2005</v>
      </c>
      <c r="AC2882" s="63"/>
      <c r="AD2882" s="57">
        <f t="shared" si="88"/>
        <v>0.81390000000000007</v>
      </c>
    </row>
    <row r="2883" spans="1:30" x14ac:dyDescent="0.3">
      <c r="A2883" s="47">
        <v>45973</v>
      </c>
      <c r="B2883" s="28">
        <v>23104</v>
      </c>
      <c r="C2883" s="49" t="s">
        <v>2584</v>
      </c>
      <c r="D2883" s="40" t="s">
        <v>755</v>
      </c>
      <c r="E2883" s="43" t="s">
        <v>2005</v>
      </c>
      <c r="F2883" s="18" t="s">
        <v>6</v>
      </c>
      <c r="G2883" s="10">
        <v>0.97030000000000005</v>
      </c>
      <c r="H2883" s="36">
        <f>(Reference!B$12*List!$G2883)+Reference!B$13</f>
        <v>936.61140549944253</v>
      </c>
      <c r="I2883" s="36">
        <f>(Reference!C$12*List!$G2883)+Reference!C$13</f>
        <v>1397.6348937334255</v>
      </c>
      <c r="J2883" s="36">
        <f>(Reference!D$12*List!$G2883)+Reference!D$13</f>
        <v>1672.7815379049007</v>
      </c>
      <c r="K2883" s="36">
        <f>(Reference!E$12*List!$G2883)+Reference!E$13</f>
        <v>2068.9927055118251</v>
      </c>
      <c r="L2883" s="36">
        <f>(Reference!F$12*List!$G2883)+Reference!F$13</f>
        <v>2155.2053206855539</v>
      </c>
      <c r="M2883" s="36">
        <f>(Reference!G$12*List!$G2883)+Reference!G$13</f>
        <v>2440.7463936368404</v>
      </c>
      <c r="N2883" s="36">
        <f>(Reference!H$12*List!$G2883)+Reference!H$13</f>
        <v>2533.6848156680935</v>
      </c>
      <c r="O2883" s="36">
        <f>(Reference!I$12*List!$G2883)+Reference!I$13</f>
        <v>2633.3490445568723</v>
      </c>
      <c r="P2883" s="36">
        <f>(Reference!J$12*List!$G2883)+Reference!J$13</f>
        <v>3048.5147587622764</v>
      </c>
      <c r="Q2883" s="36">
        <f>(Reference!K$12*List!$G2883)+Reference!K$13</f>
        <v>3145.1218027158166</v>
      </c>
      <c r="R2883" s="36">
        <f>(Reference!L$12*List!$G2883)+Reference!L$13</f>
        <v>3393.3652194571923</v>
      </c>
      <c r="S2883" s="36">
        <f>(Reference!M$12*List!$G2883)+Reference!M$13</f>
        <v>4054.3286024557801</v>
      </c>
      <c r="T2883" s="36">
        <f>(Reference!N$12*List!$G2883)+Reference!N$13</f>
        <v>16354.606470894814</v>
      </c>
      <c r="U2883" s="12">
        <f>(Reference!O$12*List!$G2883)+Reference!O$13</f>
        <v>607.87842378310484</v>
      </c>
      <c r="V2883" s="12">
        <f>(Reference!P$12*List!$G2883)+Reference!P$13</f>
        <v>856.55596078528424</v>
      </c>
      <c r="W2883" s="12">
        <f>(Reference!Q$12*List!$G2883)+Reference!Q$13</f>
        <v>428.27798039264212</v>
      </c>
      <c r="X2883" s="54"/>
      <c r="Y2883" s="1" t="str">
        <f t="shared" si="89"/>
        <v>Wise County, Texas</v>
      </c>
      <c r="Z2883" s="40" t="s">
        <v>755</v>
      </c>
      <c r="AA2883" s="40" t="s">
        <v>2225</v>
      </c>
      <c r="AB2883" s="43" t="s">
        <v>2005</v>
      </c>
      <c r="AC2883" s="62"/>
      <c r="AD2883" s="57">
        <f t="shared" si="88"/>
        <v>0.97030000000000005</v>
      </c>
    </row>
    <row r="2884" spans="1:30" x14ac:dyDescent="0.3">
      <c r="A2884" s="47">
        <v>45974</v>
      </c>
      <c r="B2884" s="19">
        <v>99945</v>
      </c>
      <c r="C2884" s="49" t="s">
        <v>2563</v>
      </c>
      <c r="D2884" s="41" t="s">
        <v>553</v>
      </c>
      <c r="E2884" s="44" t="s">
        <v>2005</v>
      </c>
      <c r="F2884" s="18" t="s">
        <v>7</v>
      </c>
      <c r="G2884" s="16">
        <v>0.81390000000000007</v>
      </c>
      <c r="H2884" s="36">
        <f>(Reference!B$12*List!$G2884)+Reference!B$13</f>
        <v>818.82116162184775</v>
      </c>
      <c r="I2884" s="36">
        <f>(Reference!C$12*List!$G2884)+Reference!C$13</f>
        <v>1221.8653547142953</v>
      </c>
      <c r="J2884" s="36">
        <f>(Reference!D$12*List!$G2884)+Reference!D$13</f>
        <v>1462.4089712814061</v>
      </c>
      <c r="K2884" s="36">
        <f>(Reference!E$12*List!$G2884)+Reference!E$13</f>
        <v>1808.7917791380453</v>
      </c>
      <c r="L2884" s="36">
        <f>(Reference!F$12*List!$G2884)+Reference!F$13</f>
        <v>1884.1621123290734</v>
      </c>
      <c r="M2884" s="36">
        <f>(Reference!G$12*List!$G2884)+Reference!G$13</f>
        <v>2133.7929321887191</v>
      </c>
      <c r="N2884" s="36">
        <f>(Reference!H$12*List!$G2884)+Reference!H$13</f>
        <v>2215.0432204513872</v>
      </c>
      <c r="O2884" s="36">
        <f>(Reference!I$12*List!$G2884)+Reference!I$13</f>
        <v>2302.1734637856962</v>
      </c>
      <c r="P2884" s="36">
        <f>(Reference!J$12*List!$G2884)+Reference!J$13</f>
        <v>2665.1270541169588</v>
      </c>
      <c r="Q2884" s="36">
        <f>(Reference!K$12*List!$G2884)+Reference!K$13</f>
        <v>2749.5845906005225</v>
      </c>
      <c r="R2884" s="36">
        <f>(Reference!L$12*List!$G2884)+Reference!L$13</f>
        <v>2966.6083868810711</v>
      </c>
      <c r="S2884" s="36">
        <f>(Reference!M$12*List!$G2884)+Reference!M$13</f>
        <v>3544.4476080122854</v>
      </c>
      <c r="T2884" s="36">
        <f>(Reference!N$12*List!$G2884)+Reference!N$13</f>
        <v>14297.81635130243</v>
      </c>
      <c r="U2884" s="12">
        <f>(Reference!O$12*List!$G2884)+Reference!O$13</f>
        <v>531.43033937486678</v>
      </c>
      <c r="V2884" s="12">
        <f>(Reference!P$12*List!$G2884)+Reference!P$13</f>
        <v>748.8336600282214</v>
      </c>
      <c r="W2884" s="12">
        <f>(Reference!Q$12*List!$G2884)+Reference!Q$13</f>
        <v>374.4168300141107</v>
      </c>
      <c r="X2884" s="54"/>
      <c r="Y2884" s="1" t="str">
        <f t="shared" si="89"/>
        <v>Wood County, Texas</v>
      </c>
      <c r="Z2884" s="41" t="s">
        <v>553</v>
      </c>
      <c r="AA2884" s="40" t="s">
        <v>2225</v>
      </c>
      <c r="AB2884" s="44" t="s">
        <v>2005</v>
      </c>
      <c r="AC2884" s="63"/>
      <c r="AD2884" s="57">
        <f t="shared" si="88"/>
        <v>0.81390000000000007</v>
      </c>
    </row>
    <row r="2885" spans="1:30" x14ac:dyDescent="0.3">
      <c r="A2885" s="47">
        <v>45980</v>
      </c>
      <c r="B2885" s="19">
        <v>99945</v>
      </c>
      <c r="C2885" s="49" t="s">
        <v>2563</v>
      </c>
      <c r="D2885" s="41" t="s">
        <v>1869</v>
      </c>
      <c r="E2885" s="44" t="s">
        <v>2005</v>
      </c>
      <c r="F2885" s="18" t="s">
        <v>7</v>
      </c>
      <c r="G2885" s="16">
        <v>0.81390000000000007</v>
      </c>
      <c r="H2885" s="36">
        <f>(Reference!B$12*List!$G2885)+Reference!B$13</f>
        <v>818.82116162184775</v>
      </c>
      <c r="I2885" s="36">
        <f>(Reference!C$12*List!$G2885)+Reference!C$13</f>
        <v>1221.8653547142953</v>
      </c>
      <c r="J2885" s="36">
        <f>(Reference!D$12*List!$G2885)+Reference!D$13</f>
        <v>1462.4089712814061</v>
      </c>
      <c r="K2885" s="36">
        <f>(Reference!E$12*List!$G2885)+Reference!E$13</f>
        <v>1808.7917791380453</v>
      </c>
      <c r="L2885" s="36">
        <f>(Reference!F$12*List!$G2885)+Reference!F$13</f>
        <v>1884.1621123290734</v>
      </c>
      <c r="M2885" s="36">
        <f>(Reference!G$12*List!$G2885)+Reference!G$13</f>
        <v>2133.7929321887191</v>
      </c>
      <c r="N2885" s="36">
        <f>(Reference!H$12*List!$G2885)+Reference!H$13</f>
        <v>2215.0432204513872</v>
      </c>
      <c r="O2885" s="36">
        <f>(Reference!I$12*List!$G2885)+Reference!I$13</f>
        <v>2302.1734637856962</v>
      </c>
      <c r="P2885" s="36">
        <f>(Reference!J$12*List!$G2885)+Reference!J$13</f>
        <v>2665.1270541169588</v>
      </c>
      <c r="Q2885" s="36">
        <f>(Reference!K$12*List!$G2885)+Reference!K$13</f>
        <v>2749.5845906005225</v>
      </c>
      <c r="R2885" s="36">
        <f>(Reference!L$12*List!$G2885)+Reference!L$13</f>
        <v>2966.6083868810711</v>
      </c>
      <c r="S2885" s="36">
        <f>(Reference!M$12*List!$G2885)+Reference!M$13</f>
        <v>3544.4476080122854</v>
      </c>
      <c r="T2885" s="36">
        <f>(Reference!N$12*List!$G2885)+Reference!N$13</f>
        <v>14297.81635130243</v>
      </c>
      <c r="U2885" s="12">
        <f>(Reference!O$12*List!$G2885)+Reference!O$13</f>
        <v>531.43033937486678</v>
      </c>
      <c r="V2885" s="12">
        <f>(Reference!P$12*List!$G2885)+Reference!P$13</f>
        <v>748.8336600282214</v>
      </c>
      <c r="W2885" s="12">
        <f>(Reference!Q$12*List!$G2885)+Reference!Q$13</f>
        <v>374.4168300141107</v>
      </c>
      <c r="X2885" s="54"/>
      <c r="Y2885" s="1" t="str">
        <f t="shared" si="89"/>
        <v>Yoakum County, Texas</v>
      </c>
      <c r="Z2885" s="41" t="s">
        <v>1869</v>
      </c>
      <c r="AA2885" s="40" t="s">
        <v>2225</v>
      </c>
      <c r="AB2885" s="44" t="s">
        <v>2005</v>
      </c>
      <c r="AC2885" s="63"/>
      <c r="AD2885" s="57">
        <f t="shared" si="88"/>
        <v>0.81390000000000007</v>
      </c>
    </row>
    <row r="2886" spans="1:30" x14ac:dyDescent="0.3">
      <c r="A2886" s="47">
        <v>45981</v>
      </c>
      <c r="B2886" s="19">
        <v>99945</v>
      </c>
      <c r="C2886" s="49" t="s">
        <v>2563</v>
      </c>
      <c r="D2886" s="41" t="s">
        <v>1870</v>
      </c>
      <c r="E2886" s="44" t="s">
        <v>2005</v>
      </c>
      <c r="F2886" s="18" t="s">
        <v>7</v>
      </c>
      <c r="G2886" s="16">
        <v>0.81390000000000007</v>
      </c>
      <c r="H2886" s="36">
        <f>(Reference!B$12*List!$G2886)+Reference!B$13</f>
        <v>818.82116162184775</v>
      </c>
      <c r="I2886" s="36">
        <f>(Reference!C$12*List!$G2886)+Reference!C$13</f>
        <v>1221.8653547142953</v>
      </c>
      <c r="J2886" s="36">
        <f>(Reference!D$12*List!$G2886)+Reference!D$13</f>
        <v>1462.4089712814061</v>
      </c>
      <c r="K2886" s="36">
        <f>(Reference!E$12*List!$G2886)+Reference!E$13</f>
        <v>1808.7917791380453</v>
      </c>
      <c r="L2886" s="36">
        <f>(Reference!F$12*List!$G2886)+Reference!F$13</f>
        <v>1884.1621123290734</v>
      </c>
      <c r="M2886" s="36">
        <f>(Reference!G$12*List!$G2886)+Reference!G$13</f>
        <v>2133.7929321887191</v>
      </c>
      <c r="N2886" s="36">
        <f>(Reference!H$12*List!$G2886)+Reference!H$13</f>
        <v>2215.0432204513872</v>
      </c>
      <c r="O2886" s="36">
        <f>(Reference!I$12*List!$G2886)+Reference!I$13</f>
        <v>2302.1734637856962</v>
      </c>
      <c r="P2886" s="36">
        <f>(Reference!J$12*List!$G2886)+Reference!J$13</f>
        <v>2665.1270541169588</v>
      </c>
      <c r="Q2886" s="36">
        <f>(Reference!K$12*List!$G2886)+Reference!K$13</f>
        <v>2749.5845906005225</v>
      </c>
      <c r="R2886" s="36">
        <f>(Reference!L$12*List!$G2886)+Reference!L$13</f>
        <v>2966.6083868810711</v>
      </c>
      <c r="S2886" s="36">
        <f>(Reference!M$12*List!$G2886)+Reference!M$13</f>
        <v>3544.4476080122854</v>
      </c>
      <c r="T2886" s="36">
        <f>(Reference!N$12*List!$G2886)+Reference!N$13</f>
        <v>14297.81635130243</v>
      </c>
      <c r="U2886" s="12">
        <f>(Reference!O$12*List!$G2886)+Reference!O$13</f>
        <v>531.43033937486678</v>
      </c>
      <c r="V2886" s="12">
        <f>(Reference!P$12*List!$G2886)+Reference!P$13</f>
        <v>748.8336600282214</v>
      </c>
      <c r="W2886" s="12">
        <f>(Reference!Q$12*List!$G2886)+Reference!Q$13</f>
        <v>374.4168300141107</v>
      </c>
      <c r="X2886" s="54"/>
      <c r="Y2886" s="1" t="str">
        <f t="shared" si="89"/>
        <v>Young County, Texas</v>
      </c>
      <c r="Z2886" s="41" t="s">
        <v>1870</v>
      </c>
      <c r="AA2886" s="40" t="s">
        <v>2225</v>
      </c>
      <c r="AB2886" s="44" t="s">
        <v>2005</v>
      </c>
      <c r="AC2886" s="63"/>
      <c r="AD2886" s="57">
        <f t="shared" si="88"/>
        <v>0.81390000000000007</v>
      </c>
    </row>
    <row r="2887" spans="1:30" x14ac:dyDescent="0.3">
      <c r="A2887" s="47">
        <v>45982</v>
      </c>
      <c r="B2887" s="19">
        <v>99945</v>
      </c>
      <c r="C2887" s="49" t="s">
        <v>2563</v>
      </c>
      <c r="D2887" s="41" t="s">
        <v>1871</v>
      </c>
      <c r="E2887" s="44" t="s">
        <v>2005</v>
      </c>
      <c r="F2887" s="18" t="s">
        <v>7</v>
      </c>
      <c r="G2887" s="16">
        <v>0.81390000000000007</v>
      </c>
      <c r="H2887" s="36">
        <f>(Reference!B$12*List!$G2887)+Reference!B$13</f>
        <v>818.82116162184775</v>
      </c>
      <c r="I2887" s="36">
        <f>(Reference!C$12*List!$G2887)+Reference!C$13</f>
        <v>1221.8653547142953</v>
      </c>
      <c r="J2887" s="36">
        <f>(Reference!D$12*List!$G2887)+Reference!D$13</f>
        <v>1462.4089712814061</v>
      </c>
      <c r="K2887" s="36">
        <f>(Reference!E$12*List!$G2887)+Reference!E$13</f>
        <v>1808.7917791380453</v>
      </c>
      <c r="L2887" s="36">
        <f>(Reference!F$12*List!$G2887)+Reference!F$13</f>
        <v>1884.1621123290734</v>
      </c>
      <c r="M2887" s="36">
        <f>(Reference!G$12*List!$G2887)+Reference!G$13</f>
        <v>2133.7929321887191</v>
      </c>
      <c r="N2887" s="36">
        <f>(Reference!H$12*List!$G2887)+Reference!H$13</f>
        <v>2215.0432204513872</v>
      </c>
      <c r="O2887" s="36">
        <f>(Reference!I$12*List!$G2887)+Reference!I$13</f>
        <v>2302.1734637856962</v>
      </c>
      <c r="P2887" s="36">
        <f>(Reference!J$12*List!$G2887)+Reference!J$13</f>
        <v>2665.1270541169588</v>
      </c>
      <c r="Q2887" s="36">
        <f>(Reference!K$12*List!$G2887)+Reference!K$13</f>
        <v>2749.5845906005225</v>
      </c>
      <c r="R2887" s="36">
        <f>(Reference!L$12*List!$G2887)+Reference!L$13</f>
        <v>2966.6083868810711</v>
      </c>
      <c r="S2887" s="36">
        <f>(Reference!M$12*List!$G2887)+Reference!M$13</f>
        <v>3544.4476080122854</v>
      </c>
      <c r="T2887" s="36">
        <f>(Reference!N$12*List!$G2887)+Reference!N$13</f>
        <v>14297.81635130243</v>
      </c>
      <c r="U2887" s="12">
        <f>(Reference!O$12*List!$G2887)+Reference!O$13</f>
        <v>531.43033937486678</v>
      </c>
      <c r="V2887" s="12">
        <f>(Reference!P$12*List!$G2887)+Reference!P$13</f>
        <v>748.8336600282214</v>
      </c>
      <c r="W2887" s="12">
        <f>(Reference!Q$12*List!$G2887)+Reference!Q$13</f>
        <v>374.4168300141107</v>
      </c>
      <c r="X2887" s="54"/>
      <c r="Y2887" s="1" t="str">
        <f t="shared" si="89"/>
        <v>Zapata County, Texas</v>
      </c>
      <c r="Z2887" s="41" t="s">
        <v>1871</v>
      </c>
      <c r="AA2887" s="40" t="s">
        <v>2225</v>
      </c>
      <c r="AB2887" s="44" t="s">
        <v>2005</v>
      </c>
      <c r="AC2887" s="63"/>
      <c r="AD2887" s="57">
        <f t="shared" si="88"/>
        <v>0.81390000000000007</v>
      </c>
    </row>
    <row r="2888" spans="1:30" x14ac:dyDescent="0.3">
      <c r="A2888" s="47">
        <v>45983</v>
      </c>
      <c r="B2888" s="19">
        <v>99945</v>
      </c>
      <c r="C2888" s="49" t="s">
        <v>2563</v>
      </c>
      <c r="D2888" s="41" t="s">
        <v>1872</v>
      </c>
      <c r="E2888" s="44" t="s">
        <v>2005</v>
      </c>
      <c r="F2888" s="18" t="s">
        <v>7</v>
      </c>
      <c r="G2888" s="16">
        <v>0.81390000000000007</v>
      </c>
      <c r="H2888" s="36">
        <f>(Reference!B$12*List!$G2888)+Reference!B$13</f>
        <v>818.82116162184775</v>
      </c>
      <c r="I2888" s="36">
        <f>(Reference!C$12*List!$G2888)+Reference!C$13</f>
        <v>1221.8653547142953</v>
      </c>
      <c r="J2888" s="36">
        <f>(Reference!D$12*List!$G2888)+Reference!D$13</f>
        <v>1462.4089712814061</v>
      </c>
      <c r="K2888" s="36">
        <f>(Reference!E$12*List!$G2888)+Reference!E$13</f>
        <v>1808.7917791380453</v>
      </c>
      <c r="L2888" s="36">
        <f>(Reference!F$12*List!$G2888)+Reference!F$13</f>
        <v>1884.1621123290734</v>
      </c>
      <c r="M2888" s="36">
        <f>(Reference!G$12*List!$G2888)+Reference!G$13</f>
        <v>2133.7929321887191</v>
      </c>
      <c r="N2888" s="36">
        <f>(Reference!H$12*List!$G2888)+Reference!H$13</f>
        <v>2215.0432204513872</v>
      </c>
      <c r="O2888" s="36">
        <f>(Reference!I$12*List!$G2888)+Reference!I$13</f>
        <v>2302.1734637856962</v>
      </c>
      <c r="P2888" s="36">
        <f>(Reference!J$12*List!$G2888)+Reference!J$13</f>
        <v>2665.1270541169588</v>
      </c>
      <c r="Q2888" s="36">
        <f>(Reference!K$12*List!$G2888)+Reference!K$13</f>
        <v>2749.5845906005225</v>
      </c>
      <c r="R2888" s="36">
        <f>(Reference!L$12*List!$G2888)+Reference!L$13</f>
        <v>2966.6083868810711</v>
      </c>
      <c r="S2888" s="36">
        <f>(Reference!M$12*List!$G2888)+Reference!M$13</f>
        <v>3544.4476080122854</v>
      </c>
      <c r="T2888" s="36">
        <f>(Reference!N$12*List!$G2888)+Reference!N$13</f>
        <v>14297.81635130243</v>
      </c>
      <c r="U2888" s="12">
        <f>(Reference!O$12*List!$G2888)+Reference!O$13</f>
        <v>531.43033937486678</v>
      </c>
      <c r="V2888" s="12">
        <f>(Reference!P$12*List!$G2888)+Reference!P$13</f>
        <v>748.8336600282214</v>
      </c>
      <c r="W2888" s="12">
        <f>(Reference!Q$12*List!$G2888)+Reference!Q$13</f>
        <v>374.4168300141107</v>
      </c>
      <c r="X2888" s="54"/>
      <c r="Y2888" s="1" t="str">
        <f t="shared" si="89"/>
        <v>Zavala County, Texas</v>
      </c>
      <c r="Z2888" s="41" t="s">
        <v>1872</v>
      </c>
      <c r="AA2888" s="40" t="s">
        <v>2225</v>
      </c>
      <c r="AB2888" s="44" t="s">
        <v>2005</v>
      </c>
      <c r="AC2888" s="63"/>
      <c r="AD2888" s="57">
        <f t="shared" si="88"/>
        <v>0.81390000000000007</v>
      </c>
    </row>
    <row r="2889" spans="1:30" x14ac:dyDescent="0.3">
      <c r="A2889" s="47">
        <v>46000</v>
      </c>
      <c r="B2889" s="19">
        <v>99946</v>
      </c>
      <c r="C2889" s="49" t="s">
        <v>2006</v>
      </c>
      <c r="D2889" s="41" t="s">
        <v>575</v>
      </c>
      <c r="E2889" s="44" t="s">
        <v>2006</v>
      </c>
      <c r="F2889" s="18" t="s">
        <v>7</v>
      </c>
      <c r="G2889" s="16">
        <v>0.88719999999999999</v>
      </c>
      <c r="H2889" s="36">
        <f>(Reference!B$12*List!$G2889)+Reference!B$13</f>
        <v>874.02592425757462</v>
      </c>
      <c r="I2889" s="36">
        <f>(Reference!C$12*List!$G2889)+Reference!C$13</f>
        <v>1304.2432780525451</v>
      </c>
      <c r="J2889" s="36">
        <f>(Reference!D$12*List!$G2889)+Reference!D$13</f>
        <v>1561.0042982219568</v>
      </c>
      <c r="K2889" s="36">
        <f>(Reference!E$12*List!$G2889)+Reference!E$13</f>
        <v>1930.74016726591</v>
      </c>
      <c r="L2889" s="36">
        <f>(Reference!F$12*List!$G2889)+Reference!F$13</f>
        <v>2011.1919535856591</v>
      </c>
      <c r="M2889" s="36">
        <f>(Reference!G$12*List!$G2889)+Reference!G$13</f>
        <v>2277.6528345170263</v>
      </c>
      <c r="N2889" s="36">
        <f>(Reference!H$12*List!$G2889)+Reference!H$13</f>
        <v>2364.3810013298053</v>
      </c>
      <c r="O2889" s="36">
        <f>(Reference!I$12*List!$G2889)+Reference!I$13</f>
        <v>2457.3855486356142</v>
      </c>
      <c r="P2889" s="36">
        <f>(Reference!J$12*List!$G2889)+Reference!J$13</f>
        <v>2844.8093990690159</v>
      </c>
      <c r="Q2889" s="36">
        <f>(Reference!K$12*List!$G2889)+Reference!K$13</f>
        <v>2934.9610461507209</v>
      </c>
      <c r="R2889" s="36">
        <f>(Reference!L$12*List!$G2889)+Reference!L$13</f>
        <v>3166.6165443480122</v>
      </c>
      <c r="S2889" s="36">
        <f>(Reference!M$12*List!$G2889)+Reference!M$13</f>
        <v>3783.4135727994217</v>
      </c>
      <c r="T2889" s="36">
        <f>(Reference!N$12*List!$G2889)+Reference!N$13</f>
        <v>15261.772334461777</v>
      </c>
      <c r="U2889" s="12">
        <f>(Reference!O$12*List!$G2889)+Reference!O$13</f>
        <v>567.25926896005763</v>
      </c>
      <c r="V2889" s="12">
        <f>(Reference!P$12*List!$G2889)+Reference!P$13</f>
        <v>799.31987898917214</v>
      </c>
      <c r="W2889" s="12">
        <f>(Reference!Q$12*List!$G2889)+Reference!Q$13</f>
        <v>399.65993949458607</v>
      </c>
      <c r="X2889" s="54"/>
      <c r="Y2889" s="1" t="str">
        <f t="shared" si="89"/>
        <v>Beaver County, Utah</v>
      </c>
      <c r="Z2889" s="41" t="s">
        <v>575</v>
      </c>
      <c r="AA2889" s="40" t="s">
        <v>2225</v>
      </c>
      <c r="AB2889" s="44" t="s">
        <v>2006</v>
      </c>
      <c r="AC2889" s="63"/>
      <c r="AD2889" s="57">
        <f t="shared" si="88"/>
        <v>0.88719999999999999</v>
      </c>
    </row>
    <row r="2890" spans="1:30" x14ac:dyDescent="0.3">
      <c r="A2890" s="47">
        <v>46010</v>
      </c>
      <c r="B2890" s="28">
        <v>36260</v>
      </c>
      <c r="C2890" s="49" t="s">
        <v>2588</v>
      </c>
      <c r="D2890" s="40" t="s">
        <v>914</v>
      </c>
      <c r="E2890" s="43" t="s">
        <v>2006</v>
      </c>
      <c r="F2890" s="18" t="s">
        <v>6</v>
      </c>
      <c r="G2890" s="10">
        <v>0.91100000000000003</v>
      </c>
      <c r="H2890" s="36">
        <f>(Reference!B$12*List!$G2890)+Reference!B$13</f>
        <v>891.95052658677389</v>
      </c>
      <c r="I2890" s="36">
        <f>(Reference!C$12*List!$G2890)+Reference!C$13</f>
        <v>1330.9908165989345</v>
      </c>
      <c r="J2890" s="36">
        <f>(Reference!D$12*List!$G2890)+Reference!D$13</f>
        <v>1593.017514882054</v>
      </c>
      <c r="K2890" s="36">
        <f>(Reference!E$12*List!$G2890)+Reference!E$13</f>
        <v>1970.3359604097461</v>
      </c>
      <c r="L2890" s="36">
        <f>(Reference!F$12*List!$G2890)+Reference!F$13</f>
        <v>2052.4376592051235</v>
      </c>
      <c r="M2890" s="36">
        <f>(Reference!G$12*List!$G2890)+Reference!G$13</f>
        <v>2324.3631438678276</v>
      </c>
      <c r="N2890" s="36">
        <f>(Reference!H$12*List!$G2890)+Reference!H$13</f>
        <v>2412.8699397323476</v>
      </c>
      <c r="O2890" s="36">
        <f>(Reference!I$12*List!$G2890)+Reference!I$13</f>
        <v>2507.7818326660108</v>
      </c>
      <c r="P2890" s="36">
        <f>(Reference!J$12*List!$G2890)+Reference!J$13</f>
        <v>2903.1510062976513</v>
      </c>
      <c r="Q2890" s="36">
        <f>(Reference!K$12*List!$G2890)+Reference!K$13</f>
        <v>2995.151491472614</v>
      </c>
      <c r="R2890" s="36">
        <f>(Reference!L$12*List!$G2890)+Reference!L$13</f>
        <v>3231.5578014791618</v>
      </c>
      <c r="S2890" s="36">
        <f>(Reference!M$12*List!$G2890)+Reference!M$13</f>
        <v>3861.0041589103885</v>
      </c>
      <c r="T2890" s="36">
        <f>(Reference!N$12*List!$G2890)+Reference!N$13</f>
        <v>15574.762135269313</v>
      </c>
      <c r="U2890" s="12">
        <f>(Reference!O$12*List!$G2890)+Reference!O$13</f>
        <v>578.89267310913738</v>
      </c>
      <c r="V2890" s="12">
        <f>(Reference!P$12*List!$G2890)+Reference!P$13</f>
        <v>815.71240301742091</v>
      </c>
      <c r="W2890" s="12">
        <f>(Reference!Q$12*List!$G2890)+Reference!Q$13</f>
        <v>407.85620150871046</v>
      </c>
      <c r="X2890" s="54"/>
      <c r="Y2890" s="1" t="str">
        <f t="shared" si="89"/>
        <v>Box Elder County, Utah</v>
      </c>
      <c r="Z2890" s="40" t="s">
        <v>914</v>
      </c>
      <c r="AA2890" s="40" t="s">
        <v>2225</v>
      </c>
      <c r="AB2890" s="43" t="s">
        <v>2006</v>
      </c>
      <c r="AC2890" s="62"/>
      <c r="AD2890" s="57">
        <f t="shared" ref="AD2890:AD2953" si="90">IFERROR(INDEX($AH$9:$AH$3254,MATCH($B2890,$AE$9:$AE$3254,0)),"")</f>
        <v>0.91100000000000003</v>
      </c>
    </row>
    <row r="2891" spans="1:30" x14ac:dyDescent="0.3">
      <c r="A2891" s="47">
        <v>46020</v>
      </c>
      <c r="B2891" s="28">
        <v>30860</v>
      </c>
      <c r="C2891" s="49" t="s">
        <v>2352</v>
      </c>
      <c r="D2891" s="40" t="s">
        <v>756</v>
      </c>
      <c r="E2891" s="43" t="s">
        <v>2006</v>
      </c>
      <c r="F2891" s="18" t="s">
        <v>6</v>
      </c>
      <c r="G2891" s="10">
        <v>0.88570000000000004</v>
      </c>
      <c r="H2891" s="36">
        <f>(Reference!B$12*List!$G2891)+Reference!B$13</f>
        <v>872.89622243010422</v>
      </c>
      <c r="I2891" s="36">
        <f>(Reference!C$12*List!$G2891)+Reference!C$13</f>
        <v>1302.5575088164283</v>
      </c>
      <c r="J2891" s="36">
        <f>(Reference!D$12*List!$G2891)+Reference!D$13</f>
        <v>1558.9866585164887</v>
      </c>
      <c r="K2891" s="36">
        <f>(Reference!E$12*List!$G2891)+Reference!E$13</f>
        <v>1928.2446340845759</v>
      </c>
      <c r="L2891" s="36">
        <f>(Reference!F$12*List!$G2891)+Reference!F$13</f>
        <v>2008.5924343239283</v>
      </c>
      <c r="M2891" s="36">
        <f>(Reference!G$12*List!$G2891)+Reference!G$13</f>
        <v>2274.7089074571022</v>
      </c>
      <c r="N2891" s="36">
        <f>(Reference!H$12*List!$G2891)+Reference!H$13</f>
        <v>2361.3249758002335</v>
      </c>
      <c r="O2891" s="36">
        <f>(Reference!I$12*List!$G2891)+Reference!I$13</f>
        <v>2454.2093122471438</v>
      </c>
      <c r="P2891" s="36">
        <f>(Reference!J$12*List!$G2891)+Reference!J$13</f>
        <v>2841.1324070167911</v>
      </c>
      <c r="Q2891" s="36">
        <f>(Reference!K$12*List!$G2891)+Reference!K$13</f>
        <v>2931.1675306892575</v>
      </c>
      <c r="R2891" s="36">
        <f>(Reference!L$12*List!$G2891)+Reference!L$13</f>
        <v>3162.5236079742008</v>
      </c>
      <c r="S2891" s="36">
        <f>(Reference!M$12*List!$G2891)+Reference!M$13</f>
        <v>3778.5234098092351</v>
      </c>
      <c r="T2891" s="36">
        <f>(Reference!N$12*List!$G2891)+Reference!N$13</f>
        <v>15242.04608651172</v>
      </c>
      <c r="U2891" s="12">
        <f>(Reference!O$12*List!$G2891)+Reference!O$13</f>
        <v>566.52607121956942</v>
      </c>
      <c r="V2891" s="12">
        <f>(Reference!P$12*List!$G2891)+Reference!P$13</f>
        <v>798.28673671848424</v>
      </c>
      <c r="W2891" s="12">
        <f>(Reference!Q$12*List!$G2891)+Reference!Q$13</f>
        <v>399.14336835924212</v>
      </c>
      <c r="X2891" s="54"/>
      <c r="Y2891" s="1" t="str">
        <f t="shared" si="89"/>
        <v>Cache County, Utah</v>
      </c>
      <c r="Z2891" s="40" t="s">
        <v>756</v>
      </c>
      <c r="AA2891" s="40" t="s">
        <v>2225</v>
      </c>
      <c r="AB2891" s="43" t="s">
        <v>2006</v>
      </c>
      <c r="AC2891" s="62"/>
      <c r="AD2891" s="57">
        <f t="shared" si="90"/>
        <v>0.88570000000000004</v>
      </c>
    </row>
    <row r="2892" spans="1:30" x14ac:dyDescent="0.3">
      <c r="A2892" s="47">
        <v>46030</v>
      </c>
      <c r="B2892" s="19">
        <v>99946</v>
      </c>
      <c r="C2892" s="49" t="s">
        <v>2006</v>
      </c>
      <c r="D2892" s="41" t="s">
        <v>452</v>
      </c>
      <c r="E2892" s="44" t="s">
        <v>2006</v>
      </c>
      <c r="F2892" s="18" t="s">
        <v>7</v>
      </c>
      <c r="G2892" s="16">
        <v>0.88719999999999999</v>
      </c>
      <c r="H2892" s="36">
        <f>(Reference!B$12*List!$G2892)+Reference!B$13</f>
        <v>874.02592425757462</v>
      </c>
      <c r="I2892" s="36">
        <f>(Reference!C$12*List!$G2892)+Reference!C$13</f>
        <v>1304.2432780525451</v>
      </c>
      <c r="J2892" s="36">
        <f>(Reference!D$12*List!$G2892)+Reference!D$13</f>
        <v>1561.0042982219568</v>
      </c>
      <c r="K2892" s="36">
        <f>(Reference!E$12*List!$G2892)+Reference!E$13</f>
        <v>1930.74016726591</v>
      </c>
      <c r="L2892" s="36">
        <f>(Reference!F$12*List!$G2892)+Reference!F$13</f>
        <v>2011.1919535856591</v>
      </c>
      <c r="M2892" s="36">
        <f>(Reference!G$12*List!$G2892)+Reference!G$13</f>
        <v>2277.6528345170263</v>
      </c>
      <c r="N2892" s="36">
        <f>(Reference!H$12*List!$G2892)+Reference!H$13</f>
        <v>2364.3810013298053</v>
      </c>
      <c r="O2892" s="36">
        <f>(Reference!I$12*List!$G2892)+Reference!I$13</f>
        <v>2457.3855486356142</v>
      </c>
      <c r="P2892" s="36">
        <f>(Reference!J$12*List!$G2892)+Reference!J$13</f>
        <v>2844.8093990690159</v>
      </c>
      <c r="Q2892" s="36">
        <f>(Reference!K$12*List!$G2892)+Reference!K$13</f>
        <v>2934.9610461507209</v>
      </c>
      <c r="R2892" s="36">
        <f>(Reference!L$12*List!$G2892)+Reference!L$13</f>
        <v>3166.6165443480122</v>
      </c>
      <c r="S2892" s="36">
        <f>(Reference!M$12*List!$G2892)+Reference!M$13</f>
        <v>3783.4135727994217</v>
      </c>
      <c r="T2892" s="36">
        <f>(Reference!N$12*List!$G2892)+Reference!N$13</f>
        <v>15261.772334461777</v>
      </c>
      <c r="U2892" s="12">
        <f>(Reference!O$12*List!$G2892)+Reference!O$13</f>
        <v>567.25926896005763</v>
      </c>
      <c r="V2892" s="12">
        <f>(Reference!P$12*List!$G2892)+Reference!P$13</f>
        <v>799.31987898917214</v>
      </c>
      <c r="W2892" s="12">
        <f>(Reference!Q$12*List!$G2892)+Reference!Q$13</f>
        <v>399.65993949458607</v>
      </c>
      <c r="X2892" s="54"/>
      <c r="Y2892" s="1" t="str">
        <f t="shared" ref="Y2892:Y2955" si="91">CONCATENATE(Z2892, AA2892, AB2892)</f>
        <v>Carbon County, Utah</v>
      </c>
      <c r="Z2892" s="41" t="s">
        <v>452</v>
      </c>
      <c r="AA2892" s="40" t="s">
        <v>2225</v>
      </c>
      <c r="AB2892" s="44" t="s">
        <v>2006</v>
      </c>
      <c r="AC2892" s="63"/>
      <c r="AD2892" s="57">
        <f t="shared" si="90"/>
        <v>0.88719999999999999</v>
      </c>
    </row>
    <row r="2893" spans="1:30" x14ac:dyDescent="0.3">
      <c r="A2893" s="47">
        <v>46040</v>
      </c>
      <c r="B2893" s="19">
        <v>99946</v>
      </c>
      <c r="C2893" s="49" t="s">
        <v>2006</v>
      </c>
      <c r="D2893" s="41" t="s">
        <v>1873</v>
      </c>
      <c r="E2893" s="44" t="s">
        <v>2006</v>
      </c>
      <c r="F2893" s="18" t="s">
        <v>7</v>
      </c>
      <c r="G2893" s="16">
        <v>0.88719999999999999</v>
      </c>
      <c r="H2893" s="36">
        <f>(Reference!B$12*List!$G2893)+Reference!B$13</f>
        <v>874.02592425757462</v>
      </c>
      <c r="I2893" s="36">
        <f>(Reference!C$12*List!$G2893)+Reference!C$13</f>
        <v>1304.2432780525451</v>
      </c>
      <c r="J2893" s="36">
        <f>(Reference!D$12*List!$G2893)+Reference!D$13</f>
        <v>1561.0042982219568</v>
      </c>
      <c r="K2893" s="36">
        <f>(Reference!E$12*List!$G2893)+Reference!E$13</f>
        <v>1930.74016726591</v>
      </c>
      <c r="L2893" s="36">
        <f>(Reference!F$12*List!$G2893)+Reference!F$13</f>
        <v>2011.1919535856591</v>
      </c>
      <c r="M2893" s="36">
        <f>(Reference!G$12*List!$G2893)+Reference!G$13</f>
        <v>2277.6528345170263</v>
      </c>
      <c r="N2893" s="36">
        <f>(Reference!H$12*List!$G2893)+Reference!H$13</f>
        <v>2364.3810013298053</v>
      </c>
      <c r="O2893" s="36">
        <f>(Reference!I$12*List!$G2893)+Reference!I$13</f>
        <v>2457.3855486356142</v>
      </c>
      <c r="P2893" s="36">
        <f>(Reference!J$12*List!$G2893)+Reference!J$13</f>
        <v>2844.8093990690159</v>
      </c>
      <c r="Q2893" s="36">
        <f>(Reference!K$12*List!$G2893)+Reference!K$13</f>
        <v>2934.9610461507209</v>
      </c>
      <c r="R2893" s="36">
        <f>(Reference!L$12*List!$G2893)+Reference!L$13</f>
        <v>3166.6165443480122</v>
      </c>
      <c r="S2893" s="36">
        <f>(Reference!M$12*List!$G2893)+Reference!M$13</f>
        <v>3783.4135727994217</v>
      </c>
      <c r="T2893" s="36">
        <f>(Reference!N$12*List!$G2893)+Reference!N$13</f>
        <v>15261.772334461777</v>
      </c>
      <c r="U2893" s="12">
        <f>(Reference!O$12*List!$G2893)+Reference!O$13</f>
        <v>567.25926896005763</v>
      </c>
      <c r="V2893" s="12">
        <f>(Reference!P$12*List!$G2893)+Reference!P$13</f>
        <v>799.31987898917214</v>
      </c>
      <c r="W2893" s="12">
        <f>(Reference!Q$12*List!$G2893)+Reference!Q$13</f>
        <v>399.65993949458607</v>
      </c>
      <c r="X2893" s="54"/>
      <c r="Y2893" s="1" t="str">
        <f t="shared" si="91"/>
        <v>Daggett County, Utah</v>
      </c>
      <c r="Z2893" s="41" t="s">
        <v>1873</v>
      </c>
      <c r="AA2893" s="40" t="s">
        <v>2225</v>
      </c>
      <c r="AB2893" s="44" t="s">
        <v>2006</v>
      </c>
      <c r="AC2893" s="63"/>
      <c r="AD2893" s="57">
        <f t="shared" si="90"/>
        <v>0.88719999999999999</v>
      </c>
    </row>
    <row r="2894" spans="1:30" x14ac:dyDescent="0.3">
      <c r="A2894" s="47">
        <v>46050</v>
      </c>
      <c r="B2894" s="28">
        <v>36260</v>
      </c>
      <c r="C2894" s="49" t="s">
        <v>2588</v>
      </c>
      <c r="D2894" s="40" t="s">
        <v>757</v>
      </c>
      <c r="E2894" s="43" t="s">
        <v>2006</v>
      </c>
      <c r="F2894" s="18" t="s">
        <v>6</v>
      </c>
      <c r="G2894" s="10">
        <v>0.91100000000000003</v>
      </c>
      <c r="H2894" s="36">
        <f>(Reference!B$12*List!$G2894)+Reference!B$13</f>
        <v>891.95052658677389</v>
      </c>
      <c r="I2894" s="36">
        <f>(Reference!C$12*List!$G2894)+Reference!C$13</f>
        <v>1330.9908165989345</v>
      </c>
      <c r="J2894" s="36">
        <f>(Reference!D$12*List!$G2894)+Reference!D$13</f>
        <v>1593.017514882054</v>
      </c>
      <c r="K2894" s="36">
        <f>(Reference!E$12*List!$G2894)+Reference!E$13</f>
        <v>1970.3359604097461</v>
      </c>
      <c r="L2894" s="36">
        <f>(Reference!F$12*List!$G2894)+Reference!F$13</f>
        <v>2052.4376592051235</v>
      </c>
      <c r="M2894" s="36">
        <f>(Reference!G$12*List!$G2894)+Reference!G$13</f>
        <v>2324.3631438678276</v>
      </c>
      <c r="N2894" s="36">
        <f>(Reference!H$12*List!$G2894)+Reference!H$13</f>
        <v>2412.8699397323476</v>
      </c>
      <c r="O2894" s="36">
        <f>(Reference!I$12*List!$G2894)+Reference!I$13</f>
        <v>2507.7818326660108</v>
      </c>
      <c r="P2894" s="36">
        <f>(Reference!J$12*List!$G2894)+Reference!J$13</f>
        <v>2903.1510062976513</v>
      </c>
      <c r="Q2894" s="36">
        <f>(Reference!K$12*List!$G2894)+Reference!K$13</f>
        <v>2995.151491472614</v>
      </c>
      <c r="R2894" s="36">
        <f>(Reference!L$12*List!$G2894)+Reference!L$13</f>
        <v>3231.5578014791618</v>
      </c>
      <c r="S2894" s="36">
        <f>(Reference!M$12*List!$G2894)+Reference!M$13</f>
        <v>3861.0041589103885</v>
      </c>
      <c r="T2894" s="36">
        <f>(Reference!N$12*List!$G2894)+Reference!N$13</f>
        <v>15574.762135269313</v>
      </c>
      <c r="U2894" s="12">
        <f>(Reference!O$12*List!$G2894)+Reference!O$13</f>
        <v>578.89267310913738</v>
      </c>
      <c r="V2894" s="12">
        <f>(Reference!P$12*List!$G2894)+Reference!P$13</f>
        <v>815.71240301742091</v>
      </c>
      <c r="W2894" s="12">
        <f>(Reference!Q$12*List!$G2894)+Reference!Q$13</f>
        <v>407.85620150871046</v>
      </c>
      <c r="X2894" s="54"/>
      <c r="Y2894" s="1" t="str">
        <f t="shared" si="91"/>
        <v>Davis County, Utah</v>
      </c>
      <c r="Z2894" s="40" t="s">
        <v>757</v>
      </c>
      <c r="AA2894" s="40" t="s">
        <v>2225</v>
      </c>
      <c r="AB2894" s="43" t="s">
        <v>2006</v>
      </c>
      <c r="AC2894" s="62"/>
      <c r="AD2894" s="57">
        <f t="shared" si="90"/>
        <v>0.91100000000000003</v>
      </c>
    </row>
    <row r="2895" spans="1:30" x14ac:dyDescent="0.3">
      <c r="A2895" s="47">
        <v>46060</v>
      </c>
      <c r="B2895" s="19">
        <v>99946</v>
      </c>
      <c r="C2895" s="49" t="s">
        <v>2006</v>
      </c>
      <c r="D2895" s="41" t="s">
        <v>1874</v>
      </c>
      <c r="E2895" s="44" t="s">
        <v>2006</v>
      </c>
      <c r="F2895" s="18" t="s">
        <v>7</v>
      </c>
      <c r="G2895" s="16">
        <v>0.88719999999999999</v>
      </c>
      <c r="H2895" s="36">
        <f>(Reference!B$12*List!$G2895)+Reference!B$13</f>
        <v>874.02592425757462</v>
      </c>
      <c r="I2895" s="36">
        <f>(Reference!C$12*List!$G2895)+Reference!C$13</f>
        <v>1304.2432780525451</v>
      </c>
      <c r="J2895" s="36">
        <f>(Reference!D$12*List!$G2895)+Reference!D$13</f>
        <v>1561.0042982219568</v>
      </c>
      <c r="K2895" s="36">
        <f>(Reference!E$12*List!$G2895)+Reference!E$13</f>
        <v>1930.74016726591</v>
      </c>
      <c r="L2895" s="36">
        <f>(Reference!F$12*List!$G2895)+Reference!F$13</f>
        <v>2011.1919535856591</v>
      </c>
      <c r="M2895" s="36">
        <f>(Reference!G$12*List!$G2895)+Reference!G$13</f>
        <v>2277.6528345170263</v>
      </c>
      <c r="N2895" s="36">
        <f>(Reference!H$12*List!$G2895)+Reference!H$13</f>
        <v>2364.3810013298053</v>
      </c>
      <c r="O2895" s="36">
        <f>(Reference!I$12*List!$G2895)+Reference!I$13</f>
        <v>2457.3855486356142</v>
      </c>
      <c r="P2895" s="36">
        <f>(Reference!J$12*List!$G2895)+Reference!J$13</f>
        <v>2844.8093990690159</v>
      </c>
      <c r="Q2895" s="36">
        <f>(Reference!K$12*List!$G2895)+Reference!K$13</f>
        <v>2934.9610461507209</v>
      </c>
      <c r="R2895" s="36">
        <f>(Reference!L$12*List!$G2895)+Reference!L$13</f>
        <v>3166.6165443480122</v>
      </c>
      <c r="S2895" s="36">
        <f>(Reference!M$12*List!$G2895)+Reference!M$13</f>
        <v>3783.4135727994217</v>
      </c>
      <c r="T2895" s="36">
        <f>(Reference!N$12*List!$G2895)+Reference!N$13</f>
        <v>15261.772334461777</v>
      </c>
      <c r="U2895" s="12">
        <f>(Reference!O$12*List!$G2895)+Reference!O$13</f>
        <v>567.25926896005763</v>
      </c>
      <c r="V2895" s="12">
        <f>(Reference!P$12*List!$G2895)+Reference!P$13</f>
        <v>799.31987898917214</v>
      </c>
      <c r="W2895" s="12">
        <f>(Reference!Q$12*List!$G2895)+Reference!Q$13</f>
        <v>399.65993949458607</v>
      </c>
      <c r="X2895" s="54"/>
      <c r="Y2895" s="1" t="str">
        <f t="shared" si="91"/>
        <v>Duchesne County, Utah</v>
      </c>
      <c r="Z2895" s="41" t="s">
        <v>1874</v>
      </c>
      <c r="AA2895" s="40" t="s">
        <v>2225</v>
      </c>
      <c r="AB2895" s="44" t="s">
        <v>2006</v>
      </c>
      <c r="AC2895" s="63"/>
      <c r="AD2895" s="57">
        <f t="shared" si="90"/>
        <v>0.88719999999999999</v>
      </c>
    </row>
    <row r="2896" spans="1:30" x14ac:dyDescent="0.3">
      <c r="A2896" s="47">
        <v>46070</v>
      </c>
      <c r="B2896" s="19">
        <v>99946</v>
      </c>
      <c r="C2896" s="49" t="s">
        <v>2006</v>
      </c>
      <c r="D2896" s="41" t="s">
        <v>1875</v>
      </c>
      <c r="E2896" s="44" t="s">
        <v>2006</v>
      </c>
      <c r="F2896" s="18" t="s">
        <v>7</v>
      </c>
      <c r="G2896" s="16">
        <v>0.88719999999999999</v>
      </c>
      <c r="H2896" s="36">
        <f>(Reference!B$12*List!$G2896)+Reference!B$13</f>
        <v>874.02592425757462</v>
      </c>
      <c r="I2896" s="36">
        <f>(Reference!C$12*List!$G2896)+Reference!C$13</f>
        <v>1304.2432780525451</v>
      </c>
      <c r="J2896" s="36">
        <f>(Reference!D$12*List!$G2896)+Reference!D$13</f>
        <v>1561.0042982219568</v>
      </c>
      <c r="K2896" s="36">
        <f>(Reference!E$12*List!$G2896)+Reference!E$13</f>
        <v>1930.74016726591</v>
      </c>
      <c r="L2896" s="36">
        <f>(Reference!F$12*List!$G2896)+Reference!F$13</f>
        <v>2011.1919535856591</v>
      </c>
      <c r="M2896" s="36">
        <f>(Reference!G$12*List!$G2896)+Reference!G$13</f>
        <v>2277.6528345170263</v>
      </c>
      <c r="N2896" s="36">
        <f>(Reference!H$12*List!$G2896)+Reference!H$13</f>
        <v>2364.3810013298053</v>
      </c>
      <c r="O2896" s="36">
        <f>(Reference!I$12*List!$G2896)+Reference!I$13</f>
        <v>2457.3855486356142</v>
      </c>
      <c r="P2896" s="36">
        <f>(Reference!J$12*List!$G2896)+Reference!J$13</f>
        <v>2844.8093990690159</v>
      </c>
      <c r="Q2896" s="36">
        <f>(Reference!K$12*List!$G2896)+Reference!K$13</f>
        <v>2934.9610461507209</v>
      </c>
      <c r="R2896" s="36">
        <f>(Reference!L$12*List!$G2896)+Reference!L$13</f>
        <v>3166.6165443480122</v>
      </c>
      <c r="S2896" s="36">
        <f>(Reference!M$12*List!$G2896)+Reference!M$13</f>
        <v>3783.4135727994217</v>
      </c>
      <c r="T2896" s="36">
        <f>(Reference!N$12*List!$G2896)+Reference!N$13</f>
        <v>15261.772334461777</v>
      </c>
      <c r="U2896" s="12">
        <f>(Reference!O$12*List!$G2896)+Reference!O$13</f>
        <v>567.25926896005763</v>
      </c>
      <c r="V2896" s="12">
        <f>(Reference!P$12*List!$G2896)+Reference!P$13</f>
        <v>799.31987898917214</v>
      </c>
      <c r="W2896" s="12">
        <f>(Reference!Q$12*List!$G2896)+Reference!Q$13</f>
        <v>399.65993949458607</v>
      </c>
      <c r="X2896" s="54"/>
      <c r="Y2896" s="1" t="str">
        <f t="shared" si="91"/>
        <v>Emery County, Utah</v>
      </c>
      <c r="Z2896" s="41" t="s">
        <v>1875</v>
      </c>
      <c r="AA2896" s="40" t="s">
        <v>2225</v>
      </c>
      <c r="AB2896" s="44" t="s">
        <v>2006</v>
      </c>
      <c r="AC2896" s="63"/>
      <c r="AD2896" s="57">
        <f t="shared" si="90"/>
        <v>0.88719999999999999</v>
      </c>
    </row>
    <row r="2897" spans="1:30" x14ac:dyDescent="0.3">
      <c r="A2897" s="47">
        <v>46080</v>
      </c>
      <c r="B2897" s="19">
        <v>99946</v>
      </c>
      <c r="C2897" s="49" t="s">
        <v>2006</v>
      </c>
      <c r="D2897" s="41" t="s">
        <v>1031</v>
      </c>
      <c r="E2897" s="44" t="s">
        <v>2006</v>
      </c>
      <c r="F2897" s="18" t="s">
        <v>7</v>
      </c>
      <c r="G2897" s="16">
        <v>0.88719999999999999</v>
      </c>
      <c r="H2897" s="36">
        <f>(Reference!B$12*List!$G2897)+Reference!B$13</f>
        <v>874.02592425757462</v>
      </c>
      <c r="I2897" s="36">
        <f>(Reference!C$12*List!$G2897)+Reference!C$13</f>
        <v>1304.2432780525451</v>
      </c>
      <c r="J2897" s="36">
        <f>(Reference!D$12*List!$G2897)+Reference!D$13</f>
        <v>1561.0042982219568</v>
      </c>
      <c r="K2897" s="36">
        <f>(Reference!E$12*List!$G2897)+Reference!E$13</f>
        <v>1930.74016726591</v>
      </c>
      <c r="L2897" s="36">
        <f>(Reference!F$12*List!$G2897)+Reference!F$13</f>
        <v>2011.1919535856591</v>
      </c>
      <c r="M2897" s="36">
        <f>(Reference!G$12*List!$G2897)+Reference!G$13</f>
        <v>2277.6528345170263</v>
      </c>
      <c r="N2897" s="36">
        <f>(Reference!H$12*List!$G2897)+Reference!H$13</f>
        <v>2364.3810013298053</v>
      </c>
      <c r="O2897" s="36">
        <f>(Reference!I$12*List!$G2897)+Reference!I$13</f>
        <v>2457.3855486356142</v>
      </c>
      <c r="P2897" s="36">
        <f>(Reference!J$12*List!$G2897)+Reference!J$13</f>
        <v>2844.8093990690159</v>
      </c>
      <c r="Q2897" s="36">
        <f>(Reference!K$12*List!$G2897)+Reference!K$13</f>
        <v>2934.9610461507209</v>
      </c>
      <c r="R2897" s="36">
        <f>(Reference!L$12*List!$G2897)+Reference!L$13</f>
        <v>3166.6165443480122</v>
      </c>
      <c r="S2897" s="36">
        <f>(Reference!M$12*List!$G2897)+Reference!M$13</f>
        <v>3783.4135727994217</v>
      </c>
      <c r="T2897" s="36">
        <f>(Reference!N$12*List!$G2897)+Reference!N$13</f>
        <v>15261.772334461777</v>
      </c>
      <c r="U2897" s="12">
        <f>(Reference!O$12*List!$G2897)+Reference!O$13</f>
        <v>567.25926896005763</v>
      </c>
      <c r="V2897" s="12">
        <f>(Reference!P$12*List!$G2897)+Reference!P$13</f>
        <v>799.31987898917214</v>
      </c>
      <c r="W2897" s="12">
        <f>(Reference!Q$12*List!$G2897)+Reference!Q$13</f>
        <v>399.65993949458607</v>
      </c>
      <c r="X2897" s="54"/>
      <c r="Y2897" s="1" t="str">
        <f t="shared" si="91"/>
        <v>Garfield County, Utah</v>
      </c>
      <c r="Z2897" s="41" t="s">
        <v>1031</v>
      </c>
      <c r="AA2897" s="40" t="s">
        <v>2225</v>
      </c>
      <c r="AB2897" s="44" t="s">
        <v>2006</v>
      </c>
      <c r="AC2897" s="63"/>
      <c r="AD2897" s="57">
        <f t="shared" si="90"/>
        <v>0.88719999999999999</v>
      </c>
    </row>
    <row r="2898" spans="1:30" x14ac:dyDescent="0.3">
      <c r="A2898" s="47">
        <v>46090</v>
      </c>
      <c r="B2898" s="19">
        <v>99946</v>
      </c>
      <c r="C2898" s="49" t="s">
        <v>2006</v>
      </c>
      <c r="D2898" s="41" t="s">
        <v>1032</v>
      </c>
      <c r="E2898" s="44" t="s">
        <v>2006</v>
      </c>
      <c r="F2898" s="18" t="s">
        <v>7</v>
      </c>
      <c r="G2898" s="16">
        <v>0.88719999999999999</v>
      </c>
      <c r="H2898" s="36">
        <f>(Reference!B$12*List!$G2898)+Reference!B$13</f>
        <v>874.02592425757462</v>
      </c>
      <c r="I2898" s="36">
        <f>(Reference!C$12*List!$G2898)+Reference!C$13</f>
        <v>1304.2432780525451</v>
      </c>
      <c r="J2898" s="36">
        <f>(Reference!D$12*List!$G2898)+Reference!D$13</f>
        <v>1561.0042982219568</v>
      </c>
      <c r="K2898" s="36">
        <f>(Reference!E$12*List!$G2898)+Reference!E$13</f>
        <v>1930.74016726591</v>
      </c>
      <c r="L2898" s="36">
        <f>(Reference!F$12*List!$G2898)+Reference!F$13</f>
        <v>2011.1919535856591</v>
      </c>
      <c r="M2898" s="36">
        <f>(Reference!G$12*List!$G2898)+Reference!G$13</f>
        <v>2277.6528345170263</v>
      </c>
      <c r="N2898" s="36">
        <f>(Reference!H$12*List!$G2898)+Reference!H$13</f>
        <v>2364.3810013298053</v>
      </c>
      <c r="O2898" s="36">
        <f>(Reference!I$12*List!$G2898)+Reference!I$13</f>
        <v>2457.3855486356142</v>
      </c>
      <c r="P2898" s="36">
        <f>(Reference!J$12*List!$G2898)+Reference!J$13</f>
        <v>2844.8093990690159</v>
      </c>
      <c r="Q2898" s="36">
        <f>(Reference!K$12*List!$G2898)+Reference!K$13</f>
        <v>2934.9610461507209</v>
      </c>
      <c r="R2898" s="36">
        <f>(Reference!L$12*List!$G2898)+Reference!L$13</f>
        <v>3166.6165443480122</v>
      </c>
      <c r="S2898" s="36">
        <f>(Reference!M$12*List!$G2898)+Reference!M$13</f>
        <v>3783.4135727994217</v>
      </c>
      <c r="T2898" s="36">
        <f>(Reference!N$12*List!$G2898)+Reference!N$13</f>
        <v>15261.772334461777</v>
      </c>
      <c r="U2898" s="12">
        <f>(Reference!O$12*List!$G2898)+Reference!O$13</f>
        <v>567.25926896005763</v>
      </c>
      <c r="V2898" s="12">
        <f>(Reference!P$12*List!$G2898)+Reference!P$13</f>
        <v>799.31987898917214</v>
      </c>
      <c r="W2898" s="12">
        <f>(Reference!Q$12*List!$G2898)+Reference!Q$13</f>
        <v>399.65993949458607</v>
      </c>
      <c r="X2898" s="54"/>
      <c r="Y2898" s="1" t="str">
        <f t="shared" si="91"/>
        <v>Grand County, Utah</v>
      </c>
      <c r="Z2898" s="41" t="s">
        <v>1032</v>
      </c>
      <c r="AA2898" s="40" t="s">
        <v>2225</v>
      </c>
      <c r="AB2898" s="44" t="s">
        <v>2006</v>
      </c>
      <c r="AC2898" s="63"/>
      <c r="AD2898" s="57">
        <f t="shared" si="90"/>
        <v>0.88719999999999999</v>
      </c>
    </row>
    <row r="2899" spans="1:30" x14ac:dyDescent="0.3">
      <c r="A2899" s="47">
        <v>46100</v>
      </c>
      <c r="B2899" s="19">
        <v>99946</v>
      </c>
      <c r="C2899" s="49" t="s">
        <v>2006</v>
      </c>
      <c r="D2899" s="41" t="s">
        <v>1341</v>
      </c>
      <c r="E2899" s="44" t="s">
        <v>2006</v>
      </c>
      <c r="F2899" s="18" t="s">
        <v>7</v>
      </c>
      <c r="G2899" s="16">
        <v>0.88719999999999999</v>
      </c>
      <c r="H2899" s="36">
        <f>(Reference!B$12*List!$G2899)+Reference!B$13</f>
        <v>874.02592425757462</v>
      </c>
      <c r="I2899" s="36">
        <f>(Reference!C$12*List!$G2899)+Reference!C$13</f>
        <v>1304.2432780525451</v>
      </c>
      <c r="J2899" s="36">
        <f>(Reference!D$12*List!$G2899)+Reference!D$13</f>
        <v>1561.0042982219568</v>
      </c>
      <c r="K2899" s="36">
        <f>(Reference!E$12*List!$G2899)+Reference!E$13</f>
        <v>1930.74016726591</v>
      </c>
      <c r="L2899" s="36">
        <f>(Reference!F$12*List!$G2899)+Reference!F$13</f>
        <v>2011.1919535856591</v>
      </c>
      <c r="M2899" s="36">
        <f>(Reference!G$12*List!$G2899)+Reference!G$13</f>
        <v>2277.6528345170263</v>
      </c>
      <c r="N2899" s="36">
        <f>(Reference!H$12*List!$G2899)+Reference!H$13</f>
        <v>2364.3810013298053</v>
      </c>
      <c r="O2899" s="36">
        <f>(Reference!I$12*List!$G2899)+Reference!I$13</f>
        <v>2457.3855486356142</v>
      </c>
      <c r="P2899" s="36">
        <f>(Reference!J$12*List!$G2899)+Reference!J$13</f>
        <v>2844.8093990690159</v>
      </c>
      <c r="Q2899" s="36">
        <f>(Reference!K$12*List!$G2899)+Reference!K$13</f>
        <v>2934.9610461507209</v>
      </c>
      <c r="R2899" s="36">
        <f>(Reference!L$12*List!$G2899)+Reference!L$13</f>
        <v>3166.6165443480122</v>
      </c>
      <c r="S2899" s="36">
        <f>(Reference!M$12*List!$G2899)+Reference!M$13</f>
        <v>3783.4135727994217</v>
      </c>
      <c r="T2899" s="36">
        <f>(Reference!N$12*List!$G2899)+Reference!N$13</f>
        <v>15261.772334461777</v>
      </c>
      <c r="U2899" s="12">
        <f>(Reference!O$12*List!$G2899)+Reference!O$13</f>
        <v>567.25926896005763</v>
      </c>
      <c r="V2899" s="12">
        <f>(Reference!P$12*List!$G2899)+Reference!P$13</f>
        <v>799.31987898917214</v>
      </c>
      <c r="W2899" s="12">
        <f>(Reference!Q$12*List!$G2899)+Reference!Q$13</f>
        <v>399.65993949458607</v>
      </c>
      <c r="X2899" s="54"/>
      <c r="Y2899" s="1" t="str">
        <f t="shared" si="91"/>
        <v>Iron County, Utah</v>
      </c>
      <c r="Z2899" s="41" t="s">
        <v>1341</v>
      </c>
      <c r="AA2899" s="40" t="s">
        <v>2225</v>
      </c>
      <c r="AB2899" s="44" t="s">
        <v>2006</v>
      </c>
      <c r="AC2899" s="63"/>
      <c r="AD2899" s="57">
        <f t="shared" si="90"/>
        <v>0.88719999999999999</v>
      </c>
    </row>
    <row r="2900" spans="1:30" x14ac:dyDescent="0.3">
      <c r="A2900" s="47">
        <v>46110</v>
      </c>
      <c r="B2900" s="28">
        <v>39340</v>
      </c>
      <c r="C2900" s="49" t="s">
        <v>2589</v>
      </c>
      <c r="D2900" s="40" t="s">
        <v>758</v>
      </c>
      <c r="E2900" s="43" t="s">
        <v>2006</v>
      </c>
      <c r="F2900" s="18" t="s">
        <v>6</v>
      </c>
      <c r="G2900" s="10">
        <v>0.94889999999999997</v>
      </c>
      <c r="H2900" s="36">
        <f>(Reference!B$12*List!$G2900)+Reference!B$13</f>
        <v>920.49432609419614</v>
      </c>
      <c r="I2900" s="36">
        <f>(Reference!C$12*List!$G2900)+Reference!C$13</f>
        <v>1373.5845859648234</v>
      </c>
      <c r="J2900" s="36">
        <f>(Reference!D$12*List!$G2900)+Reference!D$13</f>
        <v>1643.9965447735528</v>
      </c>
      <c r="K2900" s="36">
        <f>(Reference!E$12*List!$G2900)+Reference!E$13</f>
        <v>2033.3897654581235</v>
      </c>
      <c r="L2900" s="36">
        <f>(Reference!F$12*List!$G2900)+Reference!F$13</f>
        <v>2118.1188458848592</v>
      </c>
      <c r="M2900" s="36">
        <f>(Reference!G$12*List!$G2900)+Reference!G$13</f>
        <v>2398.7463675819181</v>
      </c>
      <c r="N2900" s="36">
        <f>(Reference!H$12*List!$G2900)+Reference!H$13</f>
        <v>2490.0855181128663</v>
      </c>
      <c r="O2900" s="36">
        <f>(Reference!I$12*List!$G2900)+Reference!I$13</f>
        <v>2588.0347387480283</v>
      </c>
      <c r="P2900" s="36">
        <f>(Reference!J$12*List!$G2900)+Reference!J$13</f>
        <v>2996.0563388172009</v>
      </c>
      <c r="Q2900" s="36">
        <f>(Reference!K$12*List!$G2900)+Reference!K$13</f>
        <v>3091.0009821322665</v>
      </c>
      <c r="R2900" s="36">
        <f>(Reference!L$12*List!$G2900)+Reference!L$13</f>
        <v>3334.9726605241422</v>
      </c>
      <c r="S2900" s="36">
        <f>(Reference!M$12*List!$G2900)+Reference!M$13</f>
        <v>3984.5622771291123</v>
      </c>
      <c r="T2900" s="36">
        <f>(Reference!N$12*List!$G2900)+Reference!N$13</f>
        <v>16073.178666807366</v>
      </c>
      <c r="U2900" s="12">
        <f>(Reference!O$12*List!$G2900)+Reference!O$13</f>
        <v>597.41813601880631</v>
      </c>
      <c r="V2900" s="12">
        <f>(Reference!P$12*List!$G2900)+Reference!P$13</f>
        <v>841.81646439013616</v>
      </c>
      <c r="W2900" s="12">
        <f>(Reference!Q$12*List!$G2900)+Reference!Q$13</f>
        <v>420.90823219506808</v>
      </c>
      <c r="X2900" s="54"/>
      <c r="Y2900" s="1" t="str">
        <f t="shared" si="91"/>
        <v>Juab County, Utah</v>
      </c>
      <c r="Z2900" s="40" t="s">
        <v>758</v>
      </c>
      <c r="AA2900" s="40" t="s">
        <v>2225</v>
      </c>
      <c r="AB2900" s="43" t="s">
        <v>2006</v>
      </c>
      <c r="AC2900" s="62"/>
      <c r="AD2900" s="57">
        <f t="shared" si="90"/>
        <v>0.94889999999999997</v>
      </c>
    </row>
    <row r="2901" spans="1:30" x14ac:dyDescent="0.3">
      <c r="A2901" s="47">
        <v>46120</v>
      </c>
      <c r="B2901" s="19">
        <v>99946</v>
      </c>
      <c r="C2901" s="49" t="s">
        <v>2006</v>
      </c>
      <c r="D2901" s="41" t="s">
        <v>245</v>
      </c>
      <c r="E2901" s="44" t="s">
        <v>2006</v>
      </c>
      <c r="F2901" s="18" t="s">
        <v>7</v>
      </c>
      <c r="G2901" s="16">
        <v>0.88719999999999999</v>
      </c>
      <c r="H2901" s="36">
        <f>(Reference!B$12*List!$G2901)+Reference!B$13</f>
        <v>874.02592425757462</v>
      </c>
      <c r="I2901" s="36">
        <f>(Reference!C$12*List!$G2901)+Reference!C$13</f>
        <v>1304.2432780525451</v>
      </c>
      <c r="J2901" s="36">
        <f>(Reference!D$12*List!$G2901)+Reference!D$13</f>
        <v>1561.0042982219568</v>
      </c>
      <c r="K2901" s="36">
        <f>(Reference!E$12*List!$G2901)+Reference!E$13</f>
        <v>1930.74016726591</v>
      </c>
      <c r="L2901" s="36">
        <f>(Reference!F$12*List!$G2901)+Reference!F$13</f>
        <v>2011.1919535856591</v>
      </c>
      <c r="M2901" s="36">
        <f>(Reference!G$12*List!$G2901)+Reference!G$13</f>
        <v>2277.6528345170263</v>
      </c>
      <c r="N2901" s="36">
        <f>(Reference!H$12*List!$G2901)+Reference!H$13</f>
        <v>2364.3810013298053</v>
      </c>
      <c r="O2901" s="36">
        <f>(Reference!I$12*List!$G2901)+Reference!I$13</f>
        <v>2457.3855486356142</v>
      </c>
      <c r="P2901" s="36">
        <f>(Reference!J$12*List!$G2901)+Reference!J$13</f>
        <v>2844.8093990690159</v>
      </c>
      <c r="Q2901" s="36">
        <f>(Reference!K$12*List!$G2901)+Reference!K$13</f>
        <v>2934.9610461507209</v>
      </c>
      <c r="R2901" s="36">
        <f>(Reference!L$12*List!$G2901)+Reference!L$13</f>
        <v>3166.6165443480122</v>
      </c>
      <c r="S2901" s="36">
        <f>(Reference!M$12*List!$G2901)+Reference!M$13</f>
        <v>3783.4135727994217</v>
      </c>
      <c r="T2901" s="36">
        <f>(Reference!N$12*List!$G2901)+Reference!N$13</f>
        <v>15261.772334461777</v>
      </c>
      <c r="U2901" s="12">
        <f>(Reference!O$12*List!$G2901)+Reference!O$13</f>
        <v>567.25926896005763</v>
      </c>
      <c r="V2901" s="12">
        <f>(Reference!P$12*List!$G2901)+Reference!P$13</f>
        <v>799.31987898917214</v>
      </c>
      <c r="W2901" s="12">
        <f>(Reference!Q$12*List!$G2901)+Reference!Q$13</f>
        <v>399.65993949458607</v>
      </c>
      <c r="X2901" s="54"/>
      <c r="Y2901" s="1" t="str">
        <f t="shared" si="91"/>
        <v>Kane County, Utah</v>
      </c>
      <c r="Z2901" s="41" t="s">
        <v>245</v>
      </c>
      <c r="AA2901" s="40" t="s">
        <v>2225</v>
      </c>
      <c r="AB2901" s="44" t="s">
        <v>2006</v>
      </c>
      <c r="AC2901" s="63"/>
      <c r="AD2901" s="57">
        <f t="shared" si="90"/>
        <v>0.88719999999999999</v>
      </c>
    </row>
    <row r="2902" spans="1:30" x14ac:dyDescent="0.3">
      <c r="A2902" s="47">
        <v>46130</v>
      </c>
      <c r="B2902" s="19">
        <v>99946</v>
      </c>
      <c r="C2902" s="49" t="s">
        <v>2006</v>
      </c>
      <c r="D2902" s="41" t="s">
        <v>1876</v>
      </c>
      <c r="E2902" s="44" t="s">
        <v>2006</v>
      </c>
      <c r="F2902" s="18" t="s">
        <v>7</v>
      </c>
      <c r="G2902" s="16">
        <v>0.88719999999999999</v>
      </c>
      <c r="H2902" s="36">
        <f>(Reference!B$12*List!$G2902)+Reference!B$13</f>
        <v>874.02592425757462</v>
      </c>
      <c r="I2902" s="36">
        <f>(Reference!C$12*List!$G2902)+Reference!C$13</f>
        <v>1304.2432780525451</v>
      </c>
      <c r="J2902" s="36">
        <f>(Reference!D$12*List!$G2902)+Reference!D$13</f>
        <v>1561.0042982219568</v>
      </c>
      <c r="K2902" s="36">
        <f>(Reference!E$12*List!$G2902)+Reference!E$13</f>
        <v>1930.74016726591</v>
      </c>
      <c r="L2902" s="36">
        <f>(Reference!F$12*List!$G2902)+Reference!F$13</f>
        <v>2011.1919535856591</v>
      </c>
      <c r="M2902" s="36">
        <f>(Reference!G$12*List!$G2902)+Reference!G$13</f>
        <v>2277.6528345170263</v>
      </c>
      <c r="N2902" s="36">
        <f>(Reference!H$12*List!$G2902)+Reference!H$13</f>
        <v>2364.3810013298053</v>
      </c>
      <c r="O2902" s="36">
        <f>(Reference!I$12*List!$G2902)+Reference!I$13</f>
        <v>2457.3855486356142</v>
      </c>
      <c r="P2902" s="36">
        <f>(Reference!J$12*List!$G2902)+Reference!J$13</f>
        <v>2844.8093990690159</v>
      </c>
      <c r="Q2902" s="36">
        <f>(Reference!K$12*List!$G2902)+Reference!K$13</f>
        <v>2934.9610461507209</v>
      </c>
      <c r="R2902" s="36">
        <f>(Reference!L$12*List!$G2902)+Reference!L$13</f>
        <v>3166.6165443480122</v>
      </c>
      <c r="S2902" s="36">
        <f>(Reference!M$12*List!$G2902)+Reference!M$13</f>
        <v>3783.4135727994217</v>
      </c>
      <c r="T2902" s="36">
        <f>(Reference!N$12*List!$G2902)+Reference!N$13</f>
        <v>15261.772334461777</v>
      </c>
      <c r="U2902" s="12">
        <f>(Reference!O$12*List!$G2902)+Reference!O$13</f>
        <v>567.25926896005763</v>
      </c>
      <c r="V2902" s="12">
        <f>(Reference!P$12*List!$G2902)+Reference!P$13</f>
        <v>799.31987898917214</v>
      </c>
      <c r="W2902" s="12">
        <f>(Reference!Q$12*List!$G2902)+Reference!Q$13</f>
        <v>399.65993949458607</v>
      </c>
      <c r="X2902" s="54"/>
      <c r="Y2902" s="1" t="str">
        <f t="shared" si="91"/>
        <v>Millard County, Utah</v>
      </c>
      <c r="Z2902" s="41" t="s">
        <v>1876</v>
      </c>
      <c r="AA2902" s="40" t="s">
        <v>2225</v>
      </c>
      <c r="AB2902" s="44" t="s">
        <v>2006</v>
      </c>
      <c r="AC2902" s="63"/>
      <c r="AD2902" s="57">
        <f t="shared" si="90"/>
        <v>0.88719999999999999</v>
      </c>
    </row>
    <row r="2903" spans="1:30" x14ac:dyDescent="0.3">
      <c r="A2903" s="47">
        <v>46140</v>
      </c>
      <c r="B2903" s="28">
        <v>36260</v>
      </c>
      <c r="C2903" s="49" t="s">
        <v>2588</v>
      </c>
      <c r="D2903" s="40" t="s">
        <v>34</v>
      </c>
      <c r="E2903" s="43" t="s">
        <v>2006</v>
      </c>
      <c r="F2903" s="18" t="s">
        <v>6</v>
      </c>
      <c r="G2903" s="10">
        <v>0.91100000000000003</v>
      </c>
      <c r="H2903" s="36">
        <f>(Reference!B$12*List!$G2903)+Reference!B$13</f>
        <v>891.95052658677389</v>
      </c>
      <c r="I2903" s="36">
        <f>(Reference!C$12*List!$G2903)+Reference!C$13</f>
        <v>1330.9908165989345</v>
      </c>
      <c r="J2903" s="36">
        <f>(Reference!D$12*List!$G2903)+Reference!D$13</f>
        <v>1593.017514882054</v>
      </c>
      <c r="K2903" s="36">
        <f>(Reference!E$12*List!$G2903)+Reference!E$13</f>
        <v>1970.3359604097461</v>
      </c>
      <c r="L2903" s="36">
        <f>(Reference!F$12*List!$G2903)+Reference!F$13</f>
        <v>2052.4376592051235</v>
      </c>
      <c r="M2903" s="36">
        <f>(Reference!G$12*List!$G2903)+Reference!G$13</f>
        <v>2324.3631438678276</v>
      </c>
      <c r="N2903" s="36">
        <f>(Reference!H$12*List!$G2903)+Reference!H$13</f>
        <v>2412.8699397323476</v>
      </c>
      <c r="O2903" s="36">
        <f>(Reference!I$12*List!$G2903)+Reference!I$13</f>
        <v>2507.7818326660108</v>
      </c>
      <c r="P2903" s="36">
        <f>(Reference!J$12*List!$G2903)+Reference!J$13</f>
        <v>2903.1510062976513</v>
      </c>
      <c r="Q2903" s="36">
        <f>(Reference!K$12*List!$G2903)+Reference!K$13</f>
        <v>2995.151491472614</v>
      </c>
      <c r="R2903" s="36">
        <f>(Reference!L$12*List!$G2903)+Reference!L$13</f>
        <v>3231.5578014791618</v>
      </c>
      <c r="S2903" s="36">
        <f>(Reference!M$12*List!$G2903)+Reference!M$13</f>
        <v>3861.0041589103885</v>
      </c>
      <c r="T2903" s="36">
        <f>(Reference!N$12*List!$G2903)+Reference!N$13</f>
        <v>15574.762135269313</v>
      </c>
      <c r="U2903" s="12">
        <f>(Reference!O$12*List!$G2903)+Reference!O$13</f>
        <v>578.89267310913738</v>
      </c>
      <c r="V2903" s="12">
        <f>(Reference!P$12*List!$G2903)+Reference!P$13</f>
        <v>815.71240301742091</v>
      </c>
      <c r="W2903" s="12">
        <f>(Reference!Q$12*List!$G2903)+Reference!Q$13</f>
        <v>407.85620150871046</v>
      </c>
      <c r="X2903" s="54"/>
      <c r="Y2903" s="1" t="str">
        <f t="shared" si="91"/>
        <v>Morgan County, Utah</v>
      </c>
      <c r="Z2903" s="40" t="s">
        <v>34</v>
      </c>
      <c r="AA2903" s="40" t="s">
        <v>2225</v>
      </c>
      <c r="AB2903" s="43" t="s">
        <v>2006</v>
      </c>
      <c r="AC2903" s="62"/>
      <c r="AD2903" s="57">
        <f t="shared" si="90"/>
        <v>0.91100000000000003</v>
      </c>
    </row>
    <row r="2904" spans="1:30" x14ac:dyDescent="0.3">
      <c r="A2904" s="47">
        <v>46150</v>
      </c>
      <c r="B2904" s="19">
        <v>99946</v>
      </c>
      <c r="C2904" s="49" t="s">
        <v>2006</v>
      </c>
      <c r="D2904" s="41" t="s">
        <v>1877</v>
      </c>
      <c r="E2904" s="44" t="s">
        <v>2006</v>
      </c>
      <c r="F2904" s="18" t="s">
        <v>7</v>
      </c>
      <c r="G2904" s="16">
        <v>0.88719999999999999</v>
      </c>
      <c r="H2904" s="36">
        <f>(Reference!B$12*List!$G2904)+Reference!B$13</f>
        <v>874.02592425757462</v>
      </c>
      <c r="I2904" s="36">
        <f>(Reference!C$12*List!$G2904)+Reference!C$13</f>
        <v>1304.2432780525451</v>
      </c>
      <c r="J2904" s="36">
        <f>(Reference!D$12*List!$G2904)+Reference!D$13</f>
        <v>1561.0042982219568</v>
      </c>
      <c r="K2904" s="36">
        <f>(Reference!E$12*List!$G2904)+Reference!E$13</f>
        <v>1930.74016726591</v>
      </c>
      <c r="L2904" s="36">
        <f>(Reference!F$12*List!$G2904)+Reference!F$13</f>
        <v>2011.1919535856591</v>
      </c>
      <c r="M2904" s="36">
        <f>(Reference!G$12*List!$G2904)+Reference!G$13</f>
        <v>2277.6528345170263</v>
      </c>
      <c r="N2904" s="36">
        <f>(Reference!H$12*List!$G2904)+Reference!H$13</f>
        <v>2364.3810013298053</v>
      </c>
      <c r="O2904" s="36">
        <f>(Reference!I$12*List!$G2904)+Reference!I$13</f>
        <v>2457.3855486356142</v>
      </c>
      <c r="P2904" s="36">
        <f>(Reference!J$12*List!$G2904)+Reference!J$13</f>
        <v>2844.8093990690159</v>
      </c>
      <c r="Q2904" s="36">
        <f>(Reference!K$12*List!$G2904)+Reference!K$13</f>
        <v>2934.9610461507209</v>
      </c>
      <c r="R2904" s="36">
        <f>(Reference!L$12*List!$G2904)+Reference!L$13</f>
        <v>3166.6165443480122</v>
      </c>
      <c r="S2904" s="36">
        <f>(Reference!M$12*List!$G2904)+Reference!M$13</f>
        <v>3783.4135727994217</v>
      </c>
      <c r="T2904" s="36">
        <f>(Reference!N$12*List!$G2904)+Reference!N$13</f>
        <v>15261.772334461777</v>
      </c>
      <c r="U2904" s="12">
        <f>(Reference!O$12*List!$G2904)+Reference!O$13</f>
        <v>567.25926896005763</v>
      </c>
      <c r="V2904" s="12">
        <f>(Reference!P$12*List!$G2904)+Reference!P$13</f>
        <v>799.31987898917214</v>
      </c>
      <c r="W2904" s="12">
        <f>(Reference!Q$12*List!$G2904)+Reference!Q$13</f>
        <v>399.65993949458607</v>
      </c>
      <c r="X2904" s="54"/>
      <c r="Y2904" s="1" t="str">
        <f t="shared" si="91"/>
        <v>Piute County, Utah</v>
      </c>
      <c r="Z2904" s="41" t="s">
        <v>1877</v>
      </c>
      <c r="AA2904" s="40" t="s">
        <v>2225</v>
      </c>
      <c r="AB2904" s="44" t="s">
        <v>2006</v>
      </c>
      <c r="AC2904" s="63"/>
      <c r="AD2904" s="57">
        <f t="shared" si="90"/>
        <v>0.88719999999999999</v>
      </c>
    </row>
    <row r="2905" spans="1:30" x14ac:dyDescent="0.3">
      <c r="A2905" s="47">
        <v>46160</v>
      </c>
      <c r="B2905" s="19">
        <v>99946</v>
      </c>
      <c r="C2905" s="49" t="s">
        <v>2006</v>
      </c>
      <c r="D2905" s="41" t="s">
        <v>1878</v>
      </c>
      <c r="E2905" s="44" t="s">
        <v>2006</v>
      </c>
      <c r="F2905" s="18" t="s">
        <v>7</v>
      </c>
      <c r="G2905" s="16">
        <v>0.88719999999999999</v>
      </c>
      <c r="H2905" s="36">
        <f>(Reference!B$12*List!$G2905)+Reference!B$13</f>
        <v>874.02592425757462</v>
      </c>
      <c r="I2905" s="36">
        <f>(Reference!C$12*List!$G2905)+Reference!C$13</f>
        <v>1304.2432780525451</v>
      </c>
      <c r="J2905" s="36">
        <f>(Reference!D$12*List!$G2905)+Reference!D$13</f>
        <v>1561.0042982219568</v>
      </c>
      <c r="K2905" s="36">
        <f>(Reference!E$12*List!$G2905)+Reference!E$13</f>
        <v>1930.74016726591</v>
      </c>
      <c r="L2905" s="36">
        <f>(Reference!F$12*List!$G2905)+Reference!F$13</f>
        <v>2011.1919535856591</v>
      </c>
      <c r="M2905" s="36">
        <f>(Reference!G$12*List!$G2905)+Reference!G$13</f>
        <v>2277.6528345170263</v>
      </c>
      <c r="N2905" s="36">
        <f>(Reference!H$12*List!$G2905)+Reference!H$13</f>
        <v>2364.3810013298053</v>
      </c>
      <c r="O2905" s="36">
        <f>(Reference!I$12*List!$G2905)+Reference!I$13</f>
        <v>2457.3855486356142</v>
      </c>
      <c r="P2905" s="36">
        <f>(Reference!J$12*List!$G2905)+Reference!J$13</f>
        <v>2844.8093990690159</v>
      </c>
      <c r="Q2905" s="36">
        <f>(Reference!K$12*List!$G2905)+Reference!K$13</f>
        <v>2934.9610461507209</v>
      </c>
      <c r="R2905" s="36">
        <f>(Reference!L$12*List!$G2905)+Reference!L$13</f>
        <v>3166.6165443480122</v>
      </c>
      <c r="S2905" s="36">
        <f>(Reference!M$12*List!$G2905)+Reference!M$13</f>
        <v>3783.4135727994217</v>
      </c>
      <c r="T2905" s="36">
        <f>(Reference!N$12*List!$G2905)+Reference!N$13</f>
        <v>15261.772334461777</v>
      </c>
      <c r="U2905" s="12">
        <f>(Reference!O$12*List!$G2905)+Reference!O$13</f>
        <v>567.25926896005763</v>
      </c>
      <c r="V2905" s="12">
        <f>(Reference!P$12*List!$G2905)+Reference!P$13</f>
        <v>799.31987898917214</v>
      </c>
      <c r="W2905" s="12">
        <f>(Reference!Q$12*List!$G2905)+Reference!Q$13</f>
        <v>399.65993949458607</v>
      </c>
      <c r="X2905" s="54"/>
      <c r="Y2905" s="1" t="str">
        <f t="shared" si="91"/>
        <v>Rich County, Utah</v>
      </c>
      <c r="Z2905" s="41" t="s">
        <v>1878</v>
      </c>
      <c r="AA2905" s="40" t="s">
        <v>2225</v>
      </c>
      <c r="AB2905" s="44" t="s">
        <v>2006</v>
      </c>
      <c r="AC2905" s="63"/>
      <c r="AD2905" s="57">
        <f t="shared" si="90"/>
        <v>0.88719999999999999</v>
      </c>
    </row>
    <row r="2906" spans="1:30" x14ac:dyDescent="0.3">
      <c r="A2906" s="47">
        <v>46170</v>
      </c>
      <c r="B2906" s="28">
        <v>41620</v>
      </c>
      <c r="C2906" s="49" t="s">
        <v>2590</v>
      </c>
      <c r="D2906" s="40" t="s">
        <v>759</v>
      </c>
      <c r="E2906" s="43" t="s">
        <v>2006</v>
      </c>
      <c r="F2906" s="18" t="s">
        <v>6</v>
      </c>
      <c r="G2906" s="10">
        <v>0.95679999999999998</v>
      </c>
      <c r="H2906" s="36">
        <f>(Reference!B$12*List!$G2906)+Reference!B$13</f>
        <v>926.44408905220769</v>
      </c>
      <c r="I2906" s="36">
        <f>(Reference!C$12*List!$G2906)+Reference!C$13</f>
        <v>1382.4629706083729</v>
      </c>
      <c r="J2906" s="36">
        <f>(Reference!D$12*List!$G2906)+Reference!D$13</f>
        <v>1654.6227805556859</v>
      </c>
      <c r="K2906" s="36">
        <f>(Reference!E$12*List!$G2906)+Reference!E$13</f>
        <v>2046.5329068798169</v>
      </c>
      <c r="L2906" s="36">
        <f>(Reference!F$12*List!$G2906)+Reference!F$13</f>
        <v>2131.8096473299752</v>
      </c>
      <c r="M2906" s="36">
        <f>(Reference!G$12*List!$G2906)+Reference!G$13</f>
        <v>2414.2510500975204</v>
      </c>
      <c r="N2906" s="36">
        <f>(Reference!H$12*List!$G2906)+Reference!H$13</f>
        <v>2506.180585901946</v>
      </c>
      <c r="O2906" s="36">
        <f>(Reference!I$12*List!$G2906)+Reference!I$13</f>
        <v>2604.7629170606388</v>
      </c>
      <c r="P2906" s="36">
        <f>(Reference!J$12*List!$G2906)+Reference!J$13</f>
        <v>3015.4218302922518</v>
      </c>
      <c r="Q2906" s="36">
        <f>(Reference!K$12*List!$G2906)+Reference!K$13</f>
        <v>3110.9801635626418</v>
      </c>
      <c r="R2906" s="36">
        <f>(Reference!L$12*List!$G2906)+Reference!L$13</f>
        <v>3356.5287920928849</v>
      </c>
      <c r="S2906" s="36">
        <f>(Reference!M$12*List!$G2906)+Reference!M$13</f>
        <v>4010.3171355440968</v>
      </c>
      <c r="T2906" s="36">
        <f>(Reference!N$12*List!$G2906)+Reference!N$13</f>
        <v>16177.070239344321</v>
      </c>
      <c r="U2906" s="12">
        <f>(Reference!O$12*List!$G2906)+Reference!O$13</f>
        <v>601.27964411871085</v>
      </c>
      <c r="V2906" s="12">
        <f>(Reference!P$12*List!$G2906)+Reference!P$13</f>
        <v>847.25768034909265</v>
      </c>
      <c r="W2906" s="12">
        <f>(Reference!Q$12*List!$G2906)+Reference!Q$13</f>
        <v>423.62884017454633</v>
      </c>
      <c r="X2906" s="54"/>
      <c r="Y2906" s="1" t="str">
        <f t="shared" si="91"/>
        <v>Salt Lake County, Utah</v>
      </c>
      <c r="Z2906" s="40" t="s">
        <v>759</v>
      </c>
      <c r="AA2906" s="40" t="s">
        <v>2225</v>
      </c>
      <c r="AB2906" s="43" t="s">
        <v>2006</v>
      </c>
      <c r="AC2906" s="62"/>
      <c r="AD2906" s="57">
        <f t="shared" si="90"/>
        <v>0.95679999999999998</v>
      </c>
    </row>
    <row r="2907" spans="1:30" x14ac:dyDescent="0.3">
      <c r="A2907" s="47">
        <v>46180</v>
      </c>
      <c r="B2907" s="19">
        <v>99946</v>
      </c>
      <c r="C2907" s="49" t="s">
        <v>2006</v>
      </c>
      <c r="D2907" s="41" t="s">
        <v>483</v>
      </c>
      <c r="E2907" s="44" t="s">
        <v>2006</v>
      </c>
      <c r="F2907" s="18" t="s">
        <v>7</v>
      </c>
      <c r="G2907" s="16">
        <v>0.88719999999999999</v>
      </c>
      <c r="H2907" s="36">
        <f>(Reference!B$12*List!$G2907)+Reference!B$13</f>
        <v>874.02592425757462</v>
      </c>
      <c r="I2907" s="36">
        <f>(Reference!C$12*List!$G2907)+Reference!C$13</f>
        <v>1304.2432780525451</v>
      </c>
      <c r="J2907" s="36">
        <f>(Reference!D$12*List!$G2907)+Reference!D$13</f>
        <v>1561.0042982219568</v>
      </c>
      <c r="K2907" s="36">
        <f>(Reference!E$12*List!$G2907)+Reference!E$13</f>
        <v>1930.74016726591</v>
      </c>
      <c r="L2907" s="36">
        <f>(Reference!F$12*List!$G2907)+Reference!F$13</f>
        <v>2011.1919535856591</v>
      </c>
      <c r="M2907" s="36">
        <f>(Reference!G$12*List!$G2907)+Reference!G$13</f>
        <v>2277.6528345170263</v>
      </c>
      <c r="N2907" s="36">
        <f>(Reference!H$12*List!$G2907)+Reference!H$13</f>
        <v>2364.3810013298053</v>
      </c>
      <c r="O2907" s="36">
        <f>(Reference!I$12*List!$G2907)+Reference!I$13</f>
        <v>2457.3855486356142</v>
      </c>
      <c r="P2907" s="36">
        <f>(Reference!J$12*List!$G2907)+Reference!J$13</f>
        <v>2844.8093990690159</v>
      </c>
      <c r="Q2907" s="36">
        <f>(Reference!K$12*List!$G2907)+Reference!K$13</f>
        <v>2934.9610461507209</v>
      </c>
      <c r="R2907" s="36">
        <f>(Reference!L$12*List!$G2907)+Reference!L$13</f>
        <v>3166.6165443480122</v>
      </c>
      <c r="S2907" s="36">
        <f>(Reference!M$12*List!$G2907)+Reference!M$13</f>
        <v>3783.4135727994217</v>
      </c>
      <c r="T2907" s="36">
        <f>(Reference!N$12*List!$G2907)+Reference!N$13</f>
        <v>15261.772334461777</v>
      </c>
      <c r="U2907" s="12">
        <f>(Reference!O$12*List!$G2907)+Reference!O$13</f>
        <v>567.25926896005763</v>
      </c>
      <c r="V2907" s="12">
        <f>(Reference!P$12*List!$G2907)+Reference!P$13</f>
        <v>799.31987898917214</v>
      </c>
      <c r="W2907" s="12">
        <f>(Reference!Q$12*List!$G2907)+Reference!Q$13</f>
        <v>399.65993949458607</v>
      </c>
      <c r="X2907" s="54"/>
      <c r="Y2907" s="1" t="str">
        <f t="shared" si="91"/>
        <v>San Juan County, Utah</v>
      </c>
      <c r="Z2907" s="41" t="s">
        <v>483</v>
      </c>
      <c r="AA2907" s="40" t="s">
        <v>2225</v>
      </c>
      <c r="AB2907" s="44" t="s">
        <v>2006</v>
      </c>
      <c r="AC2907" s="63"/>
      <c r="AD2907" s="57">
        <f t="shared" si="90"/>
        <v>0.88719999999999999</v>
      </c>
    </row>
    <row r="2908" spans="1:30" x14ac:dyDescent="0.3">
      <c r="A2908" s="47">
        <v>46190</v>
      </c>
      <c r="B2908" s="19">
        <v>99946</v>
      </c>
      <c r="C2908" s="49" t="s">
        <v>2006</v>
      </c>
      <c r="D2908" s="41" t="s">
        <v>1879</v>
      </c>
      <c r="E2908" s="44" t="s">
        <v>2006</v>
      </c>
      <c r="F2908" s="18" t="s">
        <v>7</v>
      </c>
      <c r="G2908" s="16">
        <v>0.88719999999999999</v>
      </c>
      <c r="H2908" s="36">
        <f>(Reference!B$12*List!$G2908)+Reference!B$13</f>
        <v>874.02592425757462</v>
      </c>
      <c r="I2908" s="36">
        <f>(Reference!C$12*List!$G2908)+Reference!C$13</f>
        <v>1304.2432780525451</v>
      </c>
      <c r="J2908" s="36">
        <f>(Reference!D$12*List!$G2908)+Reference!D$13</f>
        <v>1561.0042982219568</v>
      </c>
      <c r="K2908" s="36">
        <f>(Reference!E$12*List!$G2908)+Reference!E$13</f>
        <v>1930.74016726591</v>
      </c>
      <c r="L2908" s="36">
        <f>(Reference!F$12*List!$G2908)+Reference!F$13</f>
        <v>2011.1919535856591</v>
      </c>
      <c r="M2908" s="36">
        <f>(Reference!G$12*List!$G2908)+Reference!G$13</f>
        <v>2277.6528345170263</v>
      </c>
      <c r="N2908" s="36">
        <f>(Reference!H$12*List!$G2908)+Reference!H$13</f>
        <v>2364.3810013298053</v>
      </c>
      <c r="O2908" s="36">
        <f>(Reference!I$12*List!$G2908)+Reference!I$13</f>
        <v>2457.3855486356142</v>
      </c>
      <c r="P2908" s="36">
        <f>(Reference!J$12*List!$G2908)+Reference!J$13</f>
        <v>2844.8093990690159</v>
      </c>
      <c r="Q2908" s="36">
        <f>(Reference!K$12*List!$G2908)+Reference!K$13</f>
        <v>2934.9610461507209</v>
      </c>
      <c r="R2908" s="36">
        <f>(Reference!L$12*List!$G2908)+Reference!L$13</f>
        <v>3166.6165443480122</v>
      </c>
      <c r="S2908" s="36">
        <f>(Reference!M$12*List!$G2908)+Reference!M$13</f>
        <v>3783.4135727994217</v>
      </c>
      <c r="T2908" s="36">
        <f>(Reference!N$12*List!$G2908)+Reference!N$13</f>
        <v>15261.772334461777</v>
      </c>
      <c r="U2908" s="12">
        <f>(Reference!O$12*List!$G2908)+Reference!O$13</f>
        <v>567.25926896005763</v>
      </c>
      <c r="V2908" s="12">
        <f>(Reference!P$12*List!$G2908)+Reference!P$13</f>
        <v>799.31987898917214</v>
      </c>
      <c r="W2908" s="12">
        <f>(Reference!Q$12*List!$G2908)+Reference!Q$13</f>
        <v>399.65993949458607</v>
      </c>
      <c r="X2908" s="54"/>
      <c r="Y2908" s="1" t="str">
        <f t="shared" si="91"/>
        <v>Sanpete County, Utah</v>
      </c>
      <c r="Z2908" s="41" t="s">
        <v>1879</v>
      </c>
      <c r="AA2908" s="40" t="s">
        <v>2225</v>
      </c>
      <c r="AB2908" s="44" t="s">
        <v>2006</v>
      </c>
      <c r="AC2908" s="63"/>
      <c r="AD2908" s="57">
        <f t="shared" si="90"/>
        <v>0.88719999999999999</v>
      </c>
    </row>
    <row r="2909" spans="1:30" x14ac:dyDescent="0.3">
      <c r="A2909" s="47">
        <v>46200</v>
      </c>
      <c r="B2909" s="19">
        <v>99946</v>
      </c>
      <c r="C2909" s="49" t="s">
        <v>2006</v>
      </c>
      <c r="D2909" s="41" t="s">
        <v>993</v>
      </c>
      <c r="E2909" s="44" t="s">
        <v>2006</v>
      </c>
      <c r="F2909" s="18" t="s">
        <v>7</v>
      </c>
      <c r="G2909" s="16">
        <v>0.88719999999999999</v>
      </c>
      <c r="H2909" s="36">
        <f>(Reference!B$12*List!$G2909)+Reference!B$13</f>
        <v>874.02592425757462</v>
      </c>
      <c r="I2909" s="36">
        <f>(Reference!C$12*List!$G2909)+Reference!C$13</f>
        <v>1304.2432780525451</v>
      </c>
      <c r="J2909" s="36">
        <f>(Reference!D$12*List!$G2909)+Reference!D$13</f>
        <v>1561.0042982219568</v>
      </c>
      <c r="K2909" s="36">
        <f>(Reference!E$12*List!$G2909)+Reference!E$13</f>
        <v>1930.74016726591</v>
      </c>
      <c r="L2909" s="36">
        <f>(Reference!F$12*List!$G2909)+Reference!F$13</f>
        <v>2011.1919535856591</v>
      </c>
      <c r="M2909" s="36">
        <f>(Reference!G$12*List!$G2909)+Reference!G$13</f>
        <v>2277.6528345170263</v>
      </c>
      <c r="N2909" s="36">
        <f>(Reference!H$12*List!$G2909)+Reference!H$13</f>
        <v>2364.3810013298053</v>
      </c>
      <c r="O2909" s="36">
        <f>(Reference!I$12*List!$G2909)+Reference!I$13</f>
        <v>2457.3855486356142</v>
      </c>
      <c r="P2909" s="36">
        <f>(Reference!J$12*List!$G2909)+Reference!J$13</f>
        <v>2844.8093990690159</v>
      </c>
      <c r="Q2909" s="36">
        <f>(Reference!K$12*List!$G2909)+Reference!K$13</f>
        <v>2934.9610461507209</v>
      </c>
      <c r="R2909" s="36">
        <f>(Reference!L$12*List!$G2909)+Reference!L$13</f>
        <v>3166.6165443480122</v>
      </c>
      <c r="S2909" s="36">
        <f>(Reference!M$12*List!$G2909)+Reference!M$13</f>
        <v>3783.4135727994217</v>
      </c>
      <c r="T2909" s="36">
        <f>(Reference!N$12*List!$G2909)+Reference!N$13</f>
        <v>15261.772334461777</v>
      </c>
      <c r="U2909" s="12">
        <f>(Reference!O$12*List!$G2909)+Reference!O$13</f>
        <v>567.25926896005763</v>
      </c>
      <c r="V2909" s="12">
        <f>(Reference!P$12*List!$G2909)+Reference!P$13</f>
        <v>799.31987898917214</v>
      </c>
      <c r="W2909" s="12">
        <f>(Reference!Q$12*List!$G2909)+Reference!Q$13</f>
        <v>399.65993949458607</v>
      </c>
      <c r="X2909" s="54"/>
      <c r="Y2909" s="1" t="str">
        <f t="shared" si="91"/>
        <v>Sevier County, Utah</v>
      </c>
      <c r="Z2909" s="41" t="s">
        <v>993</v>
      </c>
      <c r="AA2909" s="40" t="s">
        <v>2225</v>
      </c>
      <c r="AB2909" s="44" t="s">
        <v>2006</v>
      </c>
      <c r="AC2909" s="63"/>
      <c r="AD2909" s="57">
        <f t="shared" si="90"/>
        <v>0.88719999999999999</v>
      </c>
    </row>
    <row r="2910" spans="1:30" x14ac:dyDescent="0.3">
      <c r="A2910" s="47">
        <v>46210</v>
      </c>
      <c r="B2910" s="19">
        <v>99946</v>
      </c>
      <c r="C2910" s="49" t="s">
        <v>2006</v>
      </c>
      <c r="D2910" s="41" t="s">
        <v>551</v>
      </c>
      <c r="E2910" s="44" t="s">
        <v>2006</v>
      </c>
      <c r="F2910" s="18" t="s">
        <v>7</v>
      </c>
      <c r="G2910" s="16">
        <v>0.88719999999999999</v>
      </c>
      <c r="H2910" s="36">
        <f>(Reference!B$12*List!$G2910)+Reference!B$13</f>
        <v>874.02592425757462</v>
      </c>
      <c r="I2910" s="36">
        <f>(Reference!C$12*List!$G2910)+Reference!C$13</f>
        <v>1304.2432780525451</v>
      </c>
      <c r="J2910" s="36">
        <f>(Reference!D$12*List!$G2910)+Reference!D$13</f>
        <v>1561.0042982219568</v>
      </c>
      <c r="K2910" s="36">
        <f>(Reference!E$12*List!$G2910)+Reference!E$13</f>
        <v>1930.74016726591</v>
      </c>
      <c r="L2910" s="36">
        <f>(Reference!F$12*List!$G2910)+Reference!F$13</f>
        <v>2011.1919535856591</v>
      </c>
      <c r="M2910" s="36">
        <f>(Reference!G$12*List!$G2910)+Reference!G$13</f>
        <v>2277.6528345170263</v>
      </c>
      <c r="N2910" s="36">
        <f>(Reference!H$12*List!$G2910)+Reference!H$13</f>
        <v>2364.3810013298053</v>
      </c>
      <c r="O2910" s="36">
        <f>(Reference!I$12*List!$G2910)+Reference!I$13</f>
        <v>2457.3855486356142</v>
      </c>
      <c r="P2910" s="36">
        <f>(Reference!J$12*List!$G2910)+Reference!J$13</f>
        <v>2844.8093990690159</v>
      </c>
      <c r="Q2910" s="36">
        <f>(Reference!K$12*List!$G2910)+Reference!K$13</f>
        <v>2934.9610461507209</v>
      </c>
      <c r="R2910" s="36">
        <f>(Reference!L$12*List!$G2910)+Reference!L$13</f>
        <v>3166.6165443480122</v>
      </c>
      <c r="S2910" s="36">
        <f>(Reference!M$12*List!$G2910)+Reference!M$13</f>
        <v>3783.4135727994217</v>
      </c>
      <c r="T2910" s="36">
        <f>(Reference!N$12*List!$G2910)+Reference!N$13</f>
        <v>15261.772334461777</v>
      </c>
      <c r="U2910" s="12">
        <f>(Reference!O$12*List!$G2910)+Reference!O$13</f>
        <v>567.25926896005763</v>
      </c>
      <c r="V2910" s="12">
        <f>(Reference!P$12*List!$G2910)+Reference!P$13</f>
        <v>799.31987898917214</v>
      </c>
      <c r="W2910" s="12">
        <f>(Reference!Q$12*List!$G2910)+Reference!Q$13</f>
        <v>399.65993949458607</v>
      </c>
      <c r="X2910" s="54"/>
      <c r="Y2910" s="1" t="str">
        <f t="shared" si="91"/>
        <v>Summit County, Utah</v>
      </c>
      <c r="Z2910" s="41" t="s">
        <v>551</v>
      </c>
      <c r="AA2910" s="40" t="s">
        <v>2225</v>
      </c>
      <c r="AB2910" s="44" t="s">
        <v>2006</v>
      </c>
      <c r="AC2910" s="63"/>
      <c r="AD2910" s="57">
        <f t="shared" si="90"/>
        <v>0.88719999999999999</v>
      </c>
    </row>
    <row r="2911" spans="1:30" x14ac:dyDescent="0.3">
      <c r="A2911" s="47">
        <v>46220</v>
      </c>
      <c r="B2911" s="28">
        <v>41620</v>
      </c>
      <c r="C2911" s="49" t="s">
        <v>2590</v>
      </c>
      <c r="D2911" s="40" t="s">
        <v>760</v>
      </c>
      <c r="E2911" s="43" t="s">
        <v>2006</v>
      </c>
      <c r="F2911" s="18" t="s">
        <v>6</v>
      </c>
      <c r="G2911" s="10">
        <v>0.95679999999999998</v>
      </c>
      <c r="H2911" s="36">
        <f>(Reference!B$12*List!$G2911)+Reference!B$13</f>
        <v>926.44408905220769</v>
      </c>
      <c r="I2911" s="36">
        <f>(Reference!C$12*List!$G2911)+Reference!C$13</f>
        <v>1382.4629706083729</v>
      </c>
      <c r="J2911" s="36">
        <f>(Reference!D$12*List!$G2911)+Reference!D$13</f>
        <v>1654.6227805556859</v>
      </c>
      <c r="K2911" s="36">
        <f>(Reference!E$12*List!$G2911)+Reference!E$13</f>
        <v>2046.5329068798169</v>
      </c>
      <c r="L2911" s="36">
        <f>(Reference!F$12*List!$G2911)+Reference!F$13</f>
        <v>2131.8096473299752</v>
      </c>
      <c r="M2911" s="36">
        <f>(Reference!G$12*List!$G2911)+Reference!G$13</f>
        <v>2414.2510500975204</v>
      </c>
      <c r="N2911" s="36">
        <f>(Reference!H$12*List!$G2911)+Reference!H$13</f>
        <v>2506.180585901946</v>
      </c>
      <c r="O2911" s="36">
        <f>(Reference!I$12*List!$G2911)+Reference!I$13</f>
        <v>2604.7629170606388</v>
      </c>
      <c r="P2911" s="36">
        <f>(Reference!J$12*List!$G2911)+Reference!J$13</f>
        <v>3015.4218302922518</v>
      </c>
      <c r="Q2911" s="36">
        <f>(Reference!K$12*List!$G2911)+Reference!K$13</f>
        <v>3110.9801635626418</v>
      </c>
      <c r="R2911" s="36">
        <f>(Reference!L$12*List!$G2911)+Reference!L$13</f>
        <v>3356.5287920928849</v>
      </c>
      <c r="S2911" s="36">
        <f>(Reference!M$12*List!$G2911)+Reference!M$13</f>
        <v>4010.3171355440968</v>
      </c>
      <c r="T2911" s="36">
        <f>(Reference!N$12*List!$G2911)+Reference!N$13</f>
        <v>16177.070239344321</v>
      </c>
      <c r="U2911" s="12">
        <f>(Reference!O$12*List!$G2911)+Reference!O$13</f>
        <v>601.27964411871085</v>
      </c>
      <c r="V2911" s="12">
        <f>(Reference!P$12*List!$G2911)+Reference!P$13</f>
        <v>847.25768034909265</v>
      </c>
      <c r="W2911" s="12">
        <f>(Reference!Q$12*List!$G2911)+Reference!Q$13</f>
        <v>423.62884017454633</v>
      </c>
      <c r="X2911" s="54"/>
      <c r="Y2911" s="1" t="str">
        <f t="shared" si="91"/>
        <v>Tooele County, Utah</v>
      </c>
      <c r="Z2911" s="40" t="s">
        <v>760</v>
      </c>
      <c r="AA2911" s="40" t="s">
        <v>2225</v>
      </c>
      <c r="AB2911" s="43" t="s">
        <v>2006</v>
      </c>
      <c r="AC2911" s="62"/>
      <c r="AD2911" s="57">
        <f t="shared" si="90"/>
        <v>0.95679999999999998</v>
      </c>
    </row>
    <row r="2912" spans="1:30" x14ac:dyDescent="0.3">
      <c r="A2912" s="47">
        <v>46230</v>
      </c>
      <c r="B2912" s="19">
        <v>99946</v>
      </c>
      <c r="C2912" s="49" t="s">
        <v>2006</v>
      </c>
      <c r="D2912" s="41" t="s">
        <v>1880</v>
      </c>
      <c r="E2912" s="44" t="s">
        <v>2006</v>
      </c>
      <c r="F2912" s="18" t="s">
        <v>7</v>
      </c>
      <c r="G2912" s="16">
        <v>0.88719999999999999</v>
      </c>
      <c r="H2912" s="36">
        <f>(Reference!B$12*List!$G2912)+Reference!B$13</f>
        <v>874.02592425757462</v>
      </c>
      <c r="I2912" s="36">
        <f>(Reference!C$12*List!$G2912)+Reference!C$13</f>
        <v>1304.2432780525451</v>
      </c>
      <c r="J2912" s="36">
        <f>(Reference!D$12*List!$G2912)+Reference!D$13</f>
        <v>1561.0042982219568</v>
      </c>
      <c r="K2912" s="36">
        <f>(Reference!E$12*List!$G2912)+Reference!E$13</f>
        <v>1930.74016726591</v>
      </c>
      <c r="L2912" s="36">
        <f>(Reference!F$12*List!$G2912)+Reference!F$13</f>
        <v>2011.1919535856591</v>
      </c>
      <c r="M2912" s="36">
        <f>(Reference!G$12*List!$G2912)+Reference!G$13</f>
        <v>2277.6528345170263</v>
      </c>
      <c r="N2912" s="36">
        <f>(Reference!H$12*List!$G2912)+Reference!H$13</f>
        <v>2364.3810013298053</v>
      </c>
      <c r="O2912" s="36">
        <f>(Reference!I$12*List!$G2912)+Reference!I$13</f>
        <v>2457.3855486356142</v>
      </c>
      <c r="P2912" s="36">
        <f>(Reference!J$12*List!$G2912)+Reference!J$13</f>
        <v>2844.8093990690159</v>
      </c>
      <c r="Q2912" s="36">
        <f>(Reference!K$12*List!$G2912)+Reference!K$13</f>
        <v>2934.9610461507209</v>
      </c>
      <c r="R2912" s="36">
        <f>(Reference!L$12*List!$G2912)+Reference!L$13</f>
        <v>3166.6165443480122</v>
      </c>
      <c r="S2912" s="36">
        <f>(Reference!M$12*List!$G2912)+Reference!M$13</f>
        <v>3783.4135727994217</v>
      </c>
      <c r="T2912" s="36">
        <f>(Reference!N$12*List!$G2912)+Reference!N$13</f>
        <v>15261.772334461777</v>
      </c>
      <c r="U2912" s="12">
        <f>(Reference!O$12*List!$G2912)+Reference!O$13</f>
        <v>567.25926896005763</v>
      </c>
      <c r="V2912" s="12">
        <f>(Reference!P$12*List!$G2912)+Reference!P$13</f>
        <v>799.31987898917214</v>
      </c>
      <c r="W2912" s="12">
        <f>(Reference!Q$12*List!$G2912)+Reference!Q$13</f>
        <v>399.65993949458607</v>
      </c>
      <c r="X2912" s="54"/>
      <c r="Y2912" s="1" t="str">
        <f t="shared" si="91"/>
        <v>Uintah County, Utah</v>
      </c>
      <c r="Z2912" s="41" t="s">
        <v>1880</v>
      </c>
      <c r="AA2912" s="40" t="s">
        <v>2225</v>
      </c>
      <c r="AB2912" s="44" t="s">
        <v>2006</v>
      </c>
      <c r="AC2912" s="63"/>
      <c r="AD2912" s="57">
        <f t="shared" si="90"/>
        <v>0.88719999999999999</v>
      </c>
    </row>
    <row r="2913" spans="1:30" x14ac:dyDescent="0.3">
      <c r="A2913" s="47">
        <v>46240</v>
      </c>
      <c r="B2913" s="28">
        <v>39340</v>
      </c>
      <c r="C2913" s="49" t="s">
        <v>2589</v>
      </c>
      <c r="D2913" s="40" t="s">
        <v>761</v>
      </c>
      <c r="E2913" s="43" t="s">
        <v>2006</v>
      </c>
      <c r="F2913" s="18" t="s">
        <v>6</v>
      </c>
      <c r="G2913" s="10">
        <v>0.94889999999999997</v>
      </c>
      <c r="H2913" s="36">
        <f>(Reference!B$12*List!$G2913)+Reference!B$13</f>
        <v>920.49432609419614</v>
      </c>
      <c r="I2913" s="36">
        <f>(Reference!C$12*List!$G2913)+Reference!C$13</f>
        <v>1373.5845859648234</v>
      </c>
      <c r="J2913" s="36">
        <f>(Reference!D$12*List!$G2913)+Reference!D$13</f>
        <v>1643.9965447735528</v>
      </c>
      <c r="K2913" s="36">
        <f>(Reference!E$12*List!$G2913)+Reference!E$13</f>
        <v>2033.3897654581235</v>
      </c>
      <c r="L2913" s="36">
        <f>(Reference!F$12*List!$G2913)+Reference!F$13</f>
        <v>2118.1188458848592</v>
      </c>
      <c r="M2913" s="36">
        <f>(Reference!G$12*List!$G2913)+Reference!G$13</f>
        <v>2398.7463675819181</v>
      </c>
      <c r="N2913" s="36">
        <f>(Reference!H$12*List!$G2913)+Reference!H$13</f>
        <v>2490.0855181128663</v>
      </c>
      <c r="O2913" s="36">
        <f>(Reference!I$12*List!$G2913)+Reference!I$13</f>
        <v>2588.0347387480283</v>
      </c>
      <c r="P2913" s="36">
        <f>(Reference!J$12*List!$G2913)+Reference!J$13</f>
        <v>2996.0563388172009</v>
      </c>
      <c r="Q2913" s="36">
        <f>(Reference!K$12*List!$G2913)+Reference!K$13</f>
        <v>3091.0009821322665</v>
      </c>
      <c r="R2913" s="36">
        <f>(Reference!L$12*List!$G2913)+Reference!L$13</f>
        <v>3334.9726605241422</v>
      </c>
      <c r="S2913" s="36">
        <f>(Reference!M$12*List!$G2913)+Reference!M$13</f>
        <v>3984.5622771291123</v>
      </c>
      <c r="T2913" s="36">
        <f>(Reference!N$12*List!$G2913)+Reference!N$13</f>
        <v>16073.178666807366</v>
      </c>
      <c r="U2913" s="12">
        <f>(Reference!O$12*List!$G2913)+Reference!O$13</f>
        <v>597.41813601880631</v>
      </c>
      <c r="V2913" s="12">
        <f>(Reference!P$12*List!$G2913)+Reference!P$13</f>
        <v>841.81646439013616</v>
      </c>
      <c r="W2913" s="12">
        <f>(Reference!Q$12*List!$G2913)+Reference!Q$13</f>
        <v>420.90823219506808</v>
      </c>
      <c r="X2913" s="54"/>
      <c r="Y2913" s="1" t="str">
        <f t="shared" si="91"/>
        <v>Utah County, Utah</v>
      </c>
      <c r="Z2913" s="40" t="s">
        <v>761</v>
      </c>
      <c r="AA2913" s="40" t="s">
        <v>2225</v>
      </c>
      <c r="AB2913" s="43" t="s">
        <v>2006</v>
      </c>
      <c r="AC2913" s="62"/>
      <c r="AD2913" s="57">
        <f t="shared" si="90"/>
        <v>0.94889999999999997</v>
      </c>
    </row>
    <row r="2914" spans="1:30" x14ac:dyDescent="0.3">
      <c r="A2914" s="47">
        <v>46250</v>
      </c>
      <c r="B2914" s="19">
        <v>99946</v>
      </c>
      <c r="C2914" s="49" t="s">
        <v>2006</v>
      </c>
      <c r="D2914" s="41" t="s">
        <v>1881</v>
      </c>
      <c r="E2914" s="44" t="s">
        <v>2006</v>
      </c>
      <c r="F2914" s="18" t="s">
        <v>7</v>
      </c>
      <c r="G2914" s="16">
        <v>0.88719999999999999</v>
      </c>
      <c r="H2914" s="36">
        <f>(Reference!B$12*List!$G2914)+Reference!B$13</f>
        <v>874.02592425757462</v>
      </c>
      <c r="I2914" s="36">
        <f>(Reference!C$12*List!$G2914)+Reference!C$13</f>
        <v>1304.2432780525451</v>
      </c>
      <c r="J2914" s="36">
        <f>(Reference!D$12*List!$G2914)+Reference!D$13</f>
        <v>1561.0042982219568</v>
      </c>
      <c r="K2914" s="36">
        <f>(Reference!E$12*List!$G2914)+Reference!E$13</f>
        <v>1930.74016726591</v>
      </c>
      <c r="L2914" s="36">
        <f>(Reference!F$12*List!$G2914)+Reference!F$13</f>
        <v>2011.1919535856591</v>
      </c>
      <c r="M2914" s="36">
        <f>(Reference!G$12*List!$G2914)+Reference!G$13</f>
        <v>2277.6528345170263</v>
      </c>
      <c r="N2914" s="36">
        <f>(Reference!H$12*List!$G2914)+Reference!H$13</f>
        <v>2364.3810013298053</v>
      </c>
      <c r="O2914" s="36">
        <f>(Reference!I$12*List!$G2914)+Reference!I$13</f>
        <v>2457.3855486356142</v>
      </c>
      <c r="P2914" s="36">
        <f>(Reference!J$12*List!$G2914)+Reference!J$13</f>
        <v>2844.8093990690159</v>
      </c>
      <c r="Q2914" s="36">
        <f>(Reference!K$12*List!$G2914)+Reference!K$13</f>
        <v>2934.9610461507209</v>
      </c>
      <c r="R2914" s="36">
        <f>(Reference!L$12*List!$G2914)+Reference!L$13</f>
        <v>3166.6165443480122</v>
      </c>
      <c r="S2914" s="36">
        <f>(Reference!M$12*List!$G2914)+Reference!M$13</f>
        <v>3783.4135727994217</v>
      </c>
      <c r="T2914" s="36">
        <f>(Reference!N$12*List!$G2914)+Reference!N$13</f>
        <v>15261.772334461777</v>
      </c>
      <c r="U2914" s="12">
        <f>(Reference!O$12*List!$G2914)+Reference!O$13</f>
        <v>567.25926896005763</v>
      </c>
      <c r="V2914" s="12">
        <f>(Reference!P$12*List!$G2914)+Reference!P$13</f>
        <v>799.31987898917214</v>
      </c>
      <c r="W2914" s="12">
        <f>(Reference!Q$12*List!$G2914)+Reference!Q$13</f>
        <v>399.65993949458607</v>
      </c>
      <c r="X2914" s="54"/>
      <c r="Y2914" s="1" t="str">
        <f t="shared" si="91"/>
        <v>Wasatch County, Utah</v>
      </c>
      <c r="Z2914" s="41" t="s">
        <v>1881</v>
      </c>
      <c r="AA2914" s="40" t="s">
        <v>2225</v>
      </c>
      <c r="AB2914" s="44" t="s">
        <v>2006</v>
      </c>
      <c r="AC2914" s="63"/>
      <c r="AD2914" s="57">
        <f t="shared" si="90"/>
        <v>0.88719999999999999</v>
      </c>
    </row>
    <row r="2915" spans="1:30" x14ac:dyDescent="0.3">
      <c r="A2915" s="47">
        <v>46260</v>
      </c>
      <c r="B2915" s="28">
        <v>41100</v>
      </c>
      <c r="C2915" s="49" t="s">
        <v>2591</v>
      </c>
      <c r="D2915" s="40" t="s">
        <v>66</v>
      </c>
      <c r="E2915" s="43" t="s">
        <v>2006</v>
      </c>
      <c r="F2915" s="18" t="s">
        <v>6</v>
      </c>
      <c r="G2915" s="10">
        <v>0.93149999999999999</v>
      </c>
      <c r="H2915" s="36">
        <f>(Reference!B$12*List!$G2915)+Reference!B$13</f>
        <v>907.3897848955379</v>
      </c>
      <c r="I2915" s="36">
        <f>(Reference!C$12*List!$G2915)+Reference!C$13</f>
        <v>1354.0296628258666</v>
      </c>
      <c r="J2915" s="36">
        <f>(Reference!D$12*List!$G2915)+Reference!D$13</f>
        <v>1620.5919241901206</v>
      </c>
      <c r="K2915" s="36">
        <f>(Reference!E$12*List!$G2915)+Reference!E$13</f>
        <v>2004.4415805546469</v>
      </c>
      <c r="L2915" s="36">
        <f>(Reference!F$12*List!$G2915)+Reference!F$13</f>
        <v>2087.9644224487802</v>
      </c>
      <c r="M2915" s="36">
        <f>(Reference!G$12*List!$G2915)+Reference!G$13</f>
        <v>2364.596813686795</v>
      </c>
      <c r="N2915" s="36">
        <f>(Reference!H$12*List!$G2915)+Reference!H$13</f>
        <v>2454.6356219698314</v>
      </c>
      <c r="O2915" s="36">
        <f>(Reference!I$12*List!$G2915)+Reference!I$13</f>
        <v>2551.1903966417722</v>
      </c>
      <c r="P2915" s="36">
        <f>(Reference!J$12*List!$G2915)+Reference!J$13</f>
        <v>2953.4032310113917</v>
      </c>
      <c r="Q2915" s="36">
        <f>(Reference!K$12*List!$G2915)+Reference!K$13</f>
        <v>3046.9962027792863</v>
      </c>
      <c r="R2915" s="36">
        <f>(Reference!L$12*List!$G2915)+Reference!L$13</f>
        <v>3287.494598587924</v>
      </c>
      <c r="S2915" s="36">
        <f>(Reference!M$12*List!$G2915)+Reference!M$13</f>
        <v>3927.8363864429434</v>
      </c>
      <c r="T2915" s="36">
        <f>(Reference!N$12*List!$G2915)+Reference!N$13</f>
        <v>15844.354190586728</v>
      </c>
      <c r="U2915" s="12">
        <f>(Reference!O$12*List!$G2915)+Reference!O$13</f>
        <v>588.913042229143</v>
      </c>
      <c r="V2915" s="12">
        <f>(Reference!P$12*List!$G2915)+Reference!P$13</f>
        <v>829.8320140501562</v>
      </c>
      <c r="W2915" s="12">
        <f>(Reference!Q$12*List!$G2915)+Reference!Q$13</f>
        <v>414.9160070250781</v>
      </c>
      <c r="X2915" s="54"/>
      <c r="Y2915" s="1" t="str">
        <f t="shared" si="91"/>
        <v>Washington County, Utah</v>
      </c>
      <c r="Z2915" s="40" t="s">
        <v>66</v>
      </c>
      <c r="AA2915" s="40" t="s">
        <v>2225</v>
      </c>
      <c r="AB2915" s="43" t="s">
        <v>2006</v>
      </c>
      <c r="AC2915" s="62"/>
      <c r="AD2915" s="57">
        <f t="shared" si="90"/>
        <v>0.93149999999999999</v>
      </c>
    </row>
    <row r="2916" spans="1:30" x14ac:dyDescent="0.3">
      <c r="A2916" s="47">
        <v>46270</v>
      </c>
      <c r="B2916" s="19">
        <v>99946</v>
      </c>
      <c r="C2916" s="49" t="s">
        <v>2006</v>
      </c>
      <c r="D2916" s="41" t="s">
        <v>411</v>
      </c>
      <c r="E2916" s="44" t="s">
        <v>2006</v>
      </c>
      <c r="F2916" s="18" t="s">
        <v>7</v>
      </c>
      <c r="G2916" s="16">
        <v>0.88719999999999999</v>
      </c>
      <c r="H2916" s="36">
        <f>(Reference!B$12*List!$G2916)+Reference!B$13</f>
        <v>874.02592425757462</v>
      </c>
      <c r="I2916" s="36">
        <f>(Reference!C$12*List!$G2916)+Reference!C$13</f>
        <v>1304.2432780525451</v>
      </c>
      <c r="J2916" s="36">
        <f>(Reference!D$12*List!$G2916)+Reference!D$13</f>
        <v>1561.0042982219568</v>
      </c>
      <c r="K2916" s="36">
        <f>(Reference!E$12*List!$G2916)+Reference!E$13</f>
        <v>1930.74016726591</v>
      </c>
      <c r="L2916" s="36">
        <f>(Reference!F$12*List!$G2916)+Reference!F$13</f>
        <v>2011.1919535856591</v>
      </c>
      <c r="M2916" s="36">
        <f>(Reference!G$12*List!$G2916)+Reference!G$13</f>
        <v>2277.6528345170263</v>
      </c>
      <c r="N2916" s="36">
        <f>(Reference!H$12*List!$G2916)+Reference!H$13</f>
        <v>2364.3810013298053</v>
      </c>
      <c r="O2916" s="36">
        <f>(Reference!I$12*List!$G2916)+Reference!I$13</f>
        <v>2457.3855486356142</v>
      </c>
      <c r="P2916" s="36">
        <f>(Reference!J$12*List!$G2916)+Reference!J$13</f>
        <v>2844.8093990690159</v>
      </c>
      <c r="Q2916" s="36">
        <f>(Reference!K$12*List!$G2916)+Reference!K$13</f>
        <v>2934.9610461507209</v>
      </c>
      <c r="R2916" s="36">
        <f>(Reference!L$12*List!$G2916)+Reference!L$13</f>
        <v>3166.6165443480122</v>
      </c>
      <c r="S2916" s="36">
        <f>(Reference!M$12*List!$G2916)+Reference!M$13</f>
        <v>3783.4135727994217</v>
      </c>
      <c r="T2916" s="36">
        <f>(Reference!N$12*List!$G2916)+Reference!N$13</f>
        <v>15261.772334461777</v>
      </c>
      <c r="U2916" s="12">
        <f>(Reference!O$12*List!$G2916)+Reference!O$13</f>
        <v>567.25926896005763</v>
      </c>
      <c r="V2916" s="12">
        <f>(Reference!P$12*List!$G2916)+Reference!P$13</f>
        <v>799.31987898917214</v>
      </c>
      <c r="W2916" s="12">
        <f>(Reference!Q$12*List!$G2916)+Reference!Q$13</f>
        <v>399.65993949458607</v>
      </c>
      <c r="X2916" s="54"/>
      <c r="Y2916" s="1" t="str">
        <f t="shared" si="91"/>
        <v>Wayne County, Utah</v>
      </c>
      <c r="Z2916" s="41" t="s">
        <v>411</v>
      </c>
      <c r="AA2916" s="40" t="s">
        <v>2225</v>
      </c>
      <c r="AB2916" s="44" t="s">
        <v>2006</v>
      </c>
      <c r="AC2916" s="63"/>
      <c r="AD2916" s="57">
        <f t="shared" si="90"/>
        <v>0.88719999999999999</v>
      </c>
    </row>
    <row r="2917" spans="1:30" x14ac:dyDescent="0.3">
      <c r="A2917" s="47">
        <v>46280</v>
      </c>
      <c r="B2917" s="28">
        <v>36260</v>
      </c>
      <c r="C2917" s="49" t="s">
        <v>2588</v>
      </c>
      <c r="D2917" s="40" t="s">
        <v>762</v>
      </c>
      <c r="E2917" s="43" t="s">
        <v>2006</v>
      </c>
      <c r="F2917" s="18" t="s">
        <v>6</v>
      </c>
      <c r="G2917" s="10">
        <v>0.91100000000000003</v>
      </c>
      <c r="H2917" s="36">
        <f>(Reference!B$12*List!$G2917)+Reference!B$13</f>
        <v>891.95052658677389</v>
      </c>
      <c r="I2917" s="36">
        <f>(Reference!C$12*List!$G2917)+Reference!C$13</f>
        <v>1330.9908165989345</v>
      </c>
      <c r="J2917" s="36">
        <f>(Reference!D$12*List!$G2917)+Reference!D$13</f>
        <v>1593.017514882054</v>
      </c>
      <c r="K2917" s="36">
        <f>(Reference!E$12*List!$G2917)+Reference!E$13</f>
        <v>1970.3359604097461</v>
      </c>
      <c r="L2917" s="36">
        <f>(Reference!F$12*List!$G2917)+Reference!F$13</f>
        <v>2052.4376592051235</v>
      </c>
      <c r="M2917" s="36">
        <f>(Reference!G$12*List!$G2917)+Reference!G$13</f>
        <v>2324.3631438678276</v>
      </c>
      <c r="N2917" s="36">
        <f>(Reference!H$12*List!$G2917)+Reference!H$13</f>
        <v>2412.8699397323476</v>
      </c>
      <c r="O2917" s="36">
        <f>(Reference!I$12*List!$G2917)+Reference!I$13</f>
        <v>2507.7818326660108</v>
      </c>
      <c r="P2917" s="36">
        <f>(Reference!J$12*List!$G2917)+Reference!J$13</f>
        <v>2903.1510062976513</v>
      </c>
      <c r="Q2917" s="36">
        <f>(Reference!K$12*List!$G2917)+Reference!K$13</f>
        <v>2995.151491472614</v>
      </c>
      <c r="R2917" s="36">
        <f>(Reference!L$12*List!$G2917)+Reference!L$13</f>
        <v>3231.5578014791618</v>
      </c>
      <c r="S2917" s="36">
        <f>(Reference!M$12*List!$G2917)+Reference!M$13</f>
        <v>3861.0041589103885</v>
      </c>
      <c r="T2917" s="36">
        <f>(Reference!N$12*List!$G2917)+Reference!N$13</f>
        <v>15574.762135269313</v>
      </c>
      <c r="U2917" s="12">
        <f>(Reference!O$12*List!$G2917)+Reference!O$13</f>
        <v>578.89267310913738</v>
      </c>
      <c r="V2917" s="12">
        <f>(Reference!P$12*List!$G2917)+Reference!P$13</f>
        <v>815.71240301742091</v>
      </c>
      <c r="W2917" s="12">
        <f>(Reference!Q$12*List!$G2917)+Reference!Q$13</f>
        <v>407.85620150871046</v>
      </c>
      <c r="X2917" s="54"/>
      <c r="Y2917" s="1" t="str">
        <f t="shared" si="91"/>
        <v>Weber County, Utah</v>
      </c>
      <c r="Z2917" s="40" t="s">
        <v>762</v>
      </c>
      <c r="AA2917" s="40" t="s">
        <v>2225</v>
      </c>
      <c r="AB2917" s="43" t="s">
        <v>2006</v>
      </c>
      <c r="AC2917" s="62"/>
      <c r="AD2917" s="57">
        <f t="shared" si="90"/>
        <v>0.91100000000000003</v>
      </c>
    </row>
    <row r="2918" spans="1:30" x14ac:dyDescent="0.3">
      <c r="A2918" s="47">
        <v>47000</v>
      </c>
      <c r="B2918" s="19">
        <v>99947</v>
      </c>
      <c r="C2918" s="49" t="s">
        <v>2007</v>
      </c>
      <c r="D2918" s="41" t="s">
        <v>1882</v>
      </c>
      <c r="E2918" s="44" t="s">
        <v>2007</v>
      </c>
      <c r="F2918" s="18" t="s">
        <v>7</v>
      </c>
      <c r="G2918" s="16">
        <v>0.9820000000000001</v>
      </c>
      <c r="H2918" s="36">
        <f>(Reference!B$12*List!$G2918)+Reference!B$13</f>
        <v>945.42307975371284</v>
      </c>
      <c r="I2918" s="36">
        <f>(Reference!C$12*List!$G2918)+Reference!C$13</f>
        <v>1410.783893775138</v>
      </c>
      <c r="J2918" s="36">
        <f>(Reference!D$12*List!$G2918)+Reference!D$13</f>
        <v>1688.5191276075534</v>
      </c>
      <c r="K2918" s="36">
        <f>(Reference!E$12*List!$G2918)+Reference!E$13</f>
        <v>2088.4578643262321</v>
      </c>
      <c r="L2918" s="36">
        <f>(Reference!F$12*List!$G2918)+Reference!F$13</f>
        <v>2175.4815709270551</v>
      </c>
      <c r="M2918" s="36">
        <f>(Reference!G$12*List!$G2918)+Reference!G$13</f>
        <v>2463.7090247042506</v>
      </c>
      <c r="N2918" s="36">
        <f>(Reference!H$12*List!$G2918)+Reference!H$13</f>
        <v>2557.5218147987553</v>
      </c>
      <c r="O2918" s="36">
        <f>(Reference!I$12*List!$G2918)+Reference!I$13</f>
        <v>2658.1236883869415</v>
      </c>
      <c r="P2918" s="36">
        <f>(Reference!J$12*List!$G2918)+Reference!J$13</f>
        <v>3077.1952967696307</v>
      </c>
      <c r="Q2918" s="36">
        <f>(Reference!K$12*List!$G2918)+Reference!K$13</f>
        <v>3174.7112233152347</v>
      </c>
      <c r="R2918" s="36">
        <f>(Reference!L$12*List!$G2918)+Reference!L$13</f>
        <v>3425.2901231729247</v>
      </c>
      <c r="S2918" s="36">
        <f>(Reference!M$12*List!$G2918)+Reference!M$13</f>
        <v>4092.4718737792386</v>
      </c>
      <c r="T2918" s="36">
        <f>(Reference!N$12*List!$G2918)+Reference!N$13</f>
        <v>16508.471204905243</v>
      </c>
      <c r="U2918" s="12">
        <f>(Reference!O$12*List!$G2918)+Reference!O$13</f>
        <v>613.59736615891302</v>
      </c>
      <c r="V2918" s="12">
        <f>(Reference!P$12*List!$G2918)+Reference!P$13</f>
        <v>864.61447049665026</v>
      </c>
      <c r="W2918" s="12">
        <f>(Reference!Q$12*List!$G2918)+Reference!Q$13</f>
        <v>432.30723524832513</v>
      </c>
      <c r="X2918" s="54"/>
      <c r="Y2918" s="1" t="str">
        <f t="shared" si="91"/>
        <v>Addison County, Vermont</v>
      </c>
      <c r="Z2918" s="41" t="s">
        <v>1882</v>
      </c>
      <c r="AA2918" s="40" t="s">
        <v>2225</v>
      </c>
      <c r="AB2918" s="44" t="s">
        <v>2007</v>
      </c>
      <c r="AC2918" s="63"/>
      <c r="AD2918" s="57">
        <f t="shared" si="90"/>
        <v>0.9820000000000001</v>
      </c>
    </row>
    <row r="2919" spans="1:30" x14ac:dyDescent="0.3">
      <c r="A2919" s="47">
        <v>47010</v>
      </c>
      <c r="B2919" s="19">
        <v>99947</v>
      </c>
      <c r="C2919" s="49" t="s">
        <v>2007</v>
      </c>
      <c r="D2919" s="41" t="s">
        <v>1883</v>
      </c>
      <c r="E2919" s="44" t="s">
        <v>2007</v>
      </c>
      <c r="F2919" s="18" t="s">
        <v>7</v>
      </c>
      <c r="G2919" s="16">
        <v>0.9820000000000001</v>
      </c>
      <c r="H2919" s="36">
        <f>(Reference!B$12*List!$G2919)+Reference!B$13</f>
        <v>945.42307975371284</v>
      </c>
      <c r="I2919" s="36">
        <f>(Reference!C$12*List!$G2919)+Reference!C$13</f>
        <v>1410.783893775138</v>
      </c>
      <c r="J2919" s="36">
        <f>(Reference!D$12*List!$G2919)+Reference!D$13</f>
        <v>1688.5191276075534</v>
      </c>
      <c r="K2919" s="36">
        <f>(Reference!E$12*List!$G2919)+Reference!E$13</f>
        <v>2088.4578643262321</v>
      </c>
      <c r="L2919" s="36">
        <f>(Reference!F$12*List!$G2919)+Reference!F$13</f>
        <v>2175.4815709270551</v>
      </c>
      <c r="M2919" s="36">
        <f>(Reference!G$12*List!$G2919)+Reference!G$13</f>
        <v>2463.7090247042506</v>
      </c>
      <c r="N2919" s="36">
        <f>(Reference!H$12*List!$G2919)+Reference!H$13</f>
        <v>2557.5218147987553</v>
      </c>
      <c r="O2919" s="36">
        <f>(Reference!I$12*List!$G2919)+Reference!I$13</f>
        <v>2658.1236883869415</v>
      </c>
      <c r="P2919" s="36">
        <f>(Reference!J$12*List!$G2919)+Reference!J$13</f>
        <v>3077.1952967696307</v>
      </c>
      <c r="Q2919" s="36">
        <f>(Reference!K$12*List!$G2919)+Reference!K$13</f>
        <v>3174.7112233152347</v>
      </c>
      <c r="R2919" s="36">
        <f>(Reference!L$12*List!$G2919)+Reference!L$13</f>
        <v>3425.2901231729247</v>
      </c>
      <c r="S2919" s="36">
        <f>(Reference!M$12*List!$G2919)+Reference!M$13</f>
        <v>4092.4718737792386</v>
      </c>
      <c r="T2919" s="36">
        <f>(Reference!N$12*List!$G2919)+Reference!N$13</f>
        <v>16508.471204905243</v>
      </c>
      <c r="U2919" s="12">
        <f>(Reference!O$12*List!$G2919)+Reference!O$13</f>
        <v>613.59736615891302</v>
      </c>
      <c r="V2919" s="12">
        <f>(Reference!P$12*List!$G2919)+Reference!P$13</f>
        <v>864.61447049665026</v>
      </c>
      <c r="W2919" s="12">
        <f>(Reference!Q$12*List!$G2919)+Reference!Q$13</f>
        <v>432.30723524832513</v>
      </c>
      <c r="X2919" s="54"/>
      <c r="Y2919" s="1" t="str">
        <f t="shared" si="91"/>
        <v>Bennington County, Vermont</v>
      </c>
      <c r="Z2919" s="41" t="s">
        <v>1883</v>
      </c>
      <c r="AA2919" s="40" t="s">
        <v>2225</v>
      </c>
      <c r="AB2919" s="44" t="s">
        <v>2007</v>
      </c>
      <c r="AC2919" s="63"/>
      <c r="AD2919" s="57">
        <f t="shared" si="90"/>
        <v>0.9820000000000001</v>
      </c>
    </row>
    <row r="2920" spans="1:30" x14ac:dyDescent="0.3">
      <c r="A2920" s="47">
        <v>47020</v>
      </c>
      <c r="B2920" s="19">
        <v>99947</v>
      </c>
      <c r="C2920" s="49" t="s">
        <v>2007</v>
      </c>
      <c r="D2920" s="41" t="s">
        <v>1884</v>
      </c>
      <c r="E2920" s="44" t="s">
        <v>2007</v>
      </c>
      <c r="F2920" s="18" t="s">
        <v>7</v>
      </c>
      <c r="G2920" s="16">
        <v>0.9820000000000001</v>
      </c>
      <c r="H2920" s="36">
        <f>(Reference!B$12*List!$G2920)+Reference!B$13</f>
        <v>945.42307975371284</v>
      </c>
      <c r="I2920" s="36">
        <f>(Reference!C$12*List!$G2920)+Reference!C$13</f>
        <v>1410.783893775138</v>
      </c>
      <c r="J2920" s="36">
        <f>(Reference!D$12*List!$G2920)+Reference!D$13</f>
        <v>1688.5191276075534</v>
      </c>
      <c r="K2920" s="36">
        <f>(Reference!E$12*List!$G2920)+Reference!E$13</f>
        <v>2088.4578643262321</v>
      </c>
      <c r="L2920" s="36">
        <f>(Reference!F$12*List!$G2920)+Reference!F$13</f>
        <v>2175.4815709270551</v>
      </c>
      <c r="M2920" s="36">
        <f>(Reference!G$12*List!$G2920)+Reference!G$13</f>
        <v>2463.7090247042506</v>
      </c>
      <c r="N2920" s="36">
        <f>(Reference!H$12*List!$G2920)+Reference!H$13</f>
        <v>2557.5218147987553</v>
      </c>
      <c r="O2920" s="36">
        <f>(Reference!I$12*List!$G2920)+Reference!I$13</f>
        <v>2658.1236883869415</v>
      </c>
      <c r="P2920" s="36">
        <f>(Reference!J$12*List!$G2920)+Reference!J$13</f>
        <v>3077.1952967696307</v>
      </c>
      <c r="Q2920" s="36">
        <f>(Reference!K$12*List!$G2920)+Reference!K$13</f>
        <v>3174.7112233152347</v>
      </c>
      <c r="R2920" s="36">
        <f>(Reference!L$12*List!$G2920)+Reference!L$13</f>
        <v>3425.2901231729247</v>
      </c>
      <c r="S2920" s="36">
        <f>(Reference!M$12*List!$G2920)+Reference!M$13</f>
        <v>4092.4718737792386</v>
      </c>
      <c r="T2920" s="36">
        <f>(Reference!N$12*List!$G2920)+Reference!N$13</f>
        <v>16508.471204905243</v>
      </c>
      <c r="U2920" s="12">
        <f>(Reference!O$12*List!$G2920)+Reference!O$13</f>
        <v>613.59736615891302</v>
      </c>
      <c r="V2920" s="12">
        <f>(Reference!P$12*List!$G2920)+Reference!P$13</f>
        <v>864.61447049665026</v>
      </c>
      <c r="W2920" s="12">
        <f>(Reference!Q$12*List!$G2920)+Reference!Q$13</f>
        <v>432.30723524832513</v>
      </c>
      <c r="X2920" s="54"/>
      <c r="Y2920" s="1" t="str">
        <f t="shared" si="91"/>
        <v>Caledonia County, Vermont</v>
      </c>
      <c r="Z2920" s="41" t="s">
        <v>1884</v>
      </c>
      <c r="AA2920" s="40" t="s">
        <v>2225</v>
      </c>
      <c r="AB2920" s="44" t="s">
        <v>2007</v>
      </c>
      <c r="AC2920" s="63"/>
      <c r="AD2920" s="57">
        <f t="shared" si="90"/>
        <v>0.9820000000000001</v>
      </c>
    </row>
    <row r="2921" spans="1:30" x14ac:dyDescent="0.3">
      <c r="A2921" s="47">
        <v>47030</v>
      </c>
      <c r="B2921" s="28">
        <v>15540</v>
      </c>
      <c r="C2921" s="49" t="s">
        <v>2592</v>
      </c>
      <c r="D2921" s="40" t="s">
        <v>763</v>
      </c>
      <c r="E2921" s="43" t="s">
        <v>2007</v>
      </c>
      <c r="F2921" s="18" t="s">
        <v>6</v>
      </c>
      <c r="G2921" s="10">
        <v>1.0018</v>
      </c>
      <c r="H2921" s="36">
        <f>(Reference!B$12*List!$G2921)+Reference!B$13</f>
        <v>960.33514387632385</v>
      </c>
      <c r="I2921" s="36">
        <f>(Reference!C$12*List!$G2921)+Reference!C$13</f>
        <v>1433.0360476918822</v>
      </c>
      <c r="J2921" s="36">
        <f>(Reference!D$12*List!$G2921)+Reference!D$13</f>
        <v>1715.151971719735</v>
      </c>
      <c r="K2921" s="36">
        <f>(Reference!E$12*List!$G2921)+Reference!E$13</f>
        <v>2121.3989023198433</v>
      </c>
      <c r="L2921" s="36">
        <f>(Reference!F$12*List!$G2921)+Reference!F$13</f>
        <v>2209.7952251819038</v>
      </c>
      <c r="M2921" s="36">
        <f>(Reference!G$12*List!$G2921)+Reference!G$13</f>
        <v>2502.5688618952536</v>
      </c>
      <c r="N2921" s="36">
        <f>(Reference!H$12*List!$G2921)+Reference!H$13</f>
        <v>2597.8613517891054</v>
      </c>
      <c r="O2921" s="36">
        <f>(Reference!I$12*List!$G2921)+Reference!I$13</f>
        <v>2700.0500087147493</v>
      </c>
      <c r="P2921" s="36">
        <f>(Reference!J$12*List!$G2921)+Reference!J$13</f>
        <v>3125.7315918589993</v>
      </c>
      <c r="Q2921" s="36">
        <f>(Reference!K$12*List!$G2921)+Reference!K$13</f>
        <v>3224.7856274065571</v>
      </c>
      <c r="R2921" s="36">
        <f>(Reference!L$12*List!$G2921)+Reference!L$13</f>
        <v>3479.3168833072423</v>
      </c>
      <c r="S2921" s="36">
        <f>(Reference!M$12*List!$G2921)+Reference!M$13</f>
        <v>4157.0220252497065</v>
      </c>
      <c r="T2921" s="36">
        <f>(Reference!N$12*List!$G2921)+Reference!N$13</f>
        <v>16768.857677845968</v>
      </c>
      <c r="U2921" s="12">
        <f>(Reference!O$12*List!$G2921)+Reference!O$13</f>
        <v>623.27557633335732</v>
      </c>
      <c r="V2921" s="12">
        <f>(Reference!P$12*List!$G2921)+Reference!P$13</f>
        <v>878.25194846973113</v>
      </c>
      <c r="W2921" s="12">
        <f>(Reference!Q$12*List!$G2921)+Reference!Q$13</f>
        <v>439.12597423486557</v>
      </c>
      <c r="X2921" s="54"/>
      <c r="Y2921" s="1" t="str">
        <f t="shared" si="91"/>
        <v>Chittenden County, Vermont</v>
      </c>
      <c r="Z2921" s="40" t="s">
        <v>763</v>
      </c>
      <c r="AA2921" s="40" t="s">
        <v>2225</v>
      </c>
      <c r="AB2921" s="43" t="s">
        <v>2007</v>
      </c>
      <c r="AC2921" s="62"/>
      <c r="AD2921" s="57">
        <f t="shared" si="90"/>
        <v>1.0018</v>
      </c>
    </row>
    <row r="2922" spans="1:30" x14ac:dyDescent="0.3">
      <c r="A2922" s="47">
        <v>47040</v>
      </c>
      <c r="B2922" s="19">
        <v>99947</v>
      </c>
      <c r="C2922" s="49" t="s">
        <v>2007</v>
      </c>
      <c r="D2922" s="41" t="s">
        <v>389</v>
      </c>
      <c r="E2922" s="44" t="s">
        <v>2007</v>
      </c>
      <c r="F2922" s="18" t="s">
        <v>7</v>
      </c>
      <c r="G2922" s="16">
        <v>0.9820000000000001</v>
      </c>
      <c r="H2922" s="36">
        <f>(Reference!B$12*List!$G2922)+Reference!B$13</f>
        <v>945.42307975371284</v>
      </c>
      <c r="I2922" s="36">
        <f>(Reference!C$12*List!$G2922)+Reference!C$13</f>
        <v>1410.783893775138</v>
      </c>
      <c r="J2922" s="36">
        <f>(Reference!D$12*List!$G2922)+Reference!D$13</f>
        <v>1688.5191276075534</v>
      </c>
      <c r="K2922" s="36">
        <f>(Reference!E$12*List!$G2922)+Reference!E$13</f>
        <v>2088.4578643262321</v>
      </c>
      <c r="L2922" s="36">
        <f>(Reference!F$12*List!$G2922)+Reference!F$13</f>
        <v>2175.4815709270551</v>
      </c>
      <c r="M2922" s="36">
        <f>(Reference!G$12*List!$G2922)+Reference!G$13</f>
        <v>2463.7090247042506</v>
      </c>
      <c r="N2922" s="36">
        <f>(Reference!H$12*List!$G2922)+Reference!H$13</f>
        <v>2557.5218147987553</v>
      </c>
      <c r="O2922" s="36">
        <f>(Reference!I$12*List!$G2922)+Reference!I$13</f>
        <v>2658.1236883869415</v>
      </c>
      <c r="P2922" s="36">
        <f>(Reference!J$12*List!$G2922)+Reference!J$13</f>
        <v>3077.1952967696307</v>
      </c>
      <c r="Q2922" s="36">
        <f>(Reference!K$12*List!$G2922)+Reference!K$13</f>
        <v>3174.7112233152347</v>
      </c>
      <c r="R2922" s="36">
        <f>(Reference!L$12*List!$G2922)+Reference!L$13</f>
        <v>3425.2901231729247</v>
      </c>
      <c r="S2922" s="36">
        <f>(Reference!M$12*List!$G2922)+Reference!M$13</f>
        <v>4092.4718737792386</v>
      </c>
      <c r="T2922" s="36">
        <f>(Reference!N$12*List!$G2922)+Reference!N$13</f>
        <v>16508.471204905243</v>
      </c>
      <c r="U2922" s="12">
        <f>(Reference!O$12*List!$G2922)+Reference!O$13</f>
        <v>613.59736615891302</v>
      </c>
      <c r="V2922" s="12">
        <f>(Reference!P$12*List!$G2922)+Reference!P$13</f>
        <v>864.61447049665026</v>
      </c>
      <c r="W2922" s="12">
        <f>(Reference!Q$12*List!$G2922)+Reference!Q$13</f>
        <v>432.30723524832513</v>
      </c>
      <c r="X2922" s="54"/>
      <c r="Y2922" s="1" t="str">
        <f t="shared" si="91"/>
        <v>Essex County, Vermont</v>
      </c>
      <c r="Z2922" s="41" t="s">
        <v>389</v>
      </c>
      <c r="AA2922" s="40" t="s">
        <v>2225</v>
      </c>
      <c r="AB2922" s="44" t="s">
        <v>2007</v>
      </c>
      <c r="AC2922" s="63"/>
      <c r="AD2922" s="57">
        <f t="shared" si="90"/>
        <v>0.9820000000000001</v>
      </c>
    </row>
    <row r="2923" spans="1:30" x14ac:dyDescent="0.3">
      <c r="A2923" s="47">
        <v>47050</v>
      </c>
      <c r="B2923" s="28">
        <v>15540</v>
      </c>
      <c r="C2923" s="49" t="s">
        <v>2592</v>
      </c>
      <c r="D2923" s="40" t="s">
        <v>230</v>
      </c>
      <c r="E2923" s="43" t="s">
        <v>2007</v>
      </c>
      <c r="F2923" s="18" t="s">
        <v>6</v>
      </c>
      <c r="G2923" s="10">
        <v>1.0018</v>
      </c>
      <c r="H2923" s="36">
        <f>(Reference!B$12*List!$G2923)+Reference!B$13</f>
        <v>960.33514387632385</v>
      </c>
      <c r="I2923" s="36">
        <f>(Reference!C$12*List!$G2923)+Reference!C$13</f>
        <v>1433.0360476918822</v>
      </c>
      <c r="J2923" s="36">
        <f>(Reference!D$12*List!$G2923)+Reference!D$13</f>
        <v>1715.151971719735</v>
      </c>
      <c r="K2923" s="36">
        <f>(Reference!E$12*List!$G2923)+Reference!E$13</f>
        <v>2121.3989023198433</v>
      </c>
      <c r="L2923" s="36">
        <f>(Reference!F$12*List!$G2923)+Reference!F$13</f>
        <v>2209.7952251819038</v>
      </c>
      <c r="M2923" s="36">
        <f>(Reference!G$12*List!$G2923)+Reference!G$13</f>
        <v>2502.5688618952536</v>
      </c>
      <c r="N2923" s="36">
        <f>(Reference!H$12*List!$G2923)+Reference!H$13</f>
        <v>2597.8613517891054</v>
      </c>
      <c r="O2923" s="36">
        <f>(Reference!I$12*List!$G2923)+Reference!I$13</f>
        <v>2700.0500087147493</v>
      </c>
      <c r="P2923" s="36">
        <f>(Reference!J$12*List!$G2923)+Reference!J$13</f>
        <v>3125.7315918589993</v>
      </c>
      <c r="Q2923" s="36">
        <f>(Reference!K$12*List!$G2923)+Reference!K$13</f>
        <v>3224.7856274065571</v>
      </c>
      <c r="R2923" s="36">
        <f>(Reference!L$12*List!$G2923)+Reference!L$13</f>
        <v>3479.3168833072423</v>
      </c>
      <c r="S2923" s="36">
        <f>(Reference!M$12*List!$G2923)+Reference!M$13</f>
        <v>4157.0220252497065</v>
      </c>
      <c r="T2923" s="36">
        <f>(Reference!N$12*List!$G2923)+Reference!N$13</f>
        <v>16768.857677845968</v>
      </c>
      <c r="U2923" s="12">
        <f>(Reference!O$12*List!$G2923)+Reference!O$13</f>
        <v>623.27557633335732</v>
      </c>
      <c r="V2923" s="12">
        <f>(Reference!P$12*List!$G2923)+Reference!P$13</f>
        <v>878.25194846973113</v>
      </c>
      <c r="W2923" s="12">
        <f>(Reference!Q$12*List!$G2923)+Reference!Q$13</f>
        <v>439.12597423486557</v>
      </c>
      <c r="X2923" s="54"/>
      <c r="Y2923" s="1" t="str">
        <f t="shared" si="91"/>
        <v>Franklin County, Vermont</v>
      </c>
      <c r="Z2923" s="40" t="s">
        <v>230</v>
      </c>
      <c r="AA2923" s="40" t="s">
        <v>2225</v>
      </c>
      <c r="AB2923" s="43" t="s">
        <v>2007</v>
      </c>
      <c r="AC2923" s="62"/>
      <c r="AD2923" s="57">
        <f t="shared" si="90"/>
        <v>1.0018</v>
      </c>
    </row>
    <row r="2924" spans="1:30" x14ac:dyDescent="0.3">
      <c r="A2924" s="47">
        <v>47060</v>
      </c>
      <c r="B2924" s="28">
        <v>15540</v>
      </c>
      <c r="C2924" s="49" t="s">
        <v>2592</v>
      </c>
      <c r="D2924" s="40" t="s">
        <v>764</v>
      </c>
      <c r="E2924" s="43" t="s">
        <v>2007</v>
      </c>
      <c r="F2924" s="18" t="s">
        <v>6</v>
      </c>
      <c r="G2924" s="10">
        <v>1.0018</v>
      </c>
      <c r="H2924" s="36">
        <f>(Reference!B$12*List!$G2924)+Reference!B$13</f>
        <v>960.33514387632385</v>
      </c>
      <c r="I2924" s="36">
        <f>(Reference!C$12*List!$G2924)+Reference!C$13</f>
        <v>1433.0360476918822</v>
      </c>
      <c r="J2924" s="36">
        <f>(Reference!D$12*List!$G2924)+Reference!D$13</f>
        <v>1715.151971719735</v>
      </c>
      <c r="K2924" s="36">
        <f>(Reference!E$12*List!$G2924)+Reference!E$13</f>
        <v>2121.3989023198433</v>
      </c>
      <c r="L2924" s="36">
        <f>(Reference!F$12*List!$G2924)+Reference!F$13</f>
        <v>2209.7952251819038</v>
      </c>
      <c r="M2924" s="36">
        <f>(Reference!G$12*List!$G2924)+Reference!G$13</f>
        <v>2502.5688618952536</v>
      </c>
      <c r="N2924" s="36">
        <f>(Reference!H$12*List!$G2924)+Reference!H$13</f>
        <v>2597.8613517891054</v>
      </c>
      <c r="O2924" s="36">
        <f>(Reference!I$12*List!$G2924)+Reference!I$13</f>
        <v>2700.0500087147493</v>
      </c>
      <c r="P2924" s="36">
        <f>(Reference!J$12*List!$G2924)+Reference!J$13</f>
        <v>3125.7315918589993</v>
      </c>
      <c r="Q2924" s="36">
        <f>(Reference!K$12*List!$G2924)+Reference!K$13</f>
        <v>3224.7856274065571</v>
      </c>
      <c r="R2924" s="36">
        <f>(Reference!L$12*List!$G2924)+Reference!L$13</f>
        <v>3479.3168833072423</v>
      </c>
      <c r="S2924" s="36">
        <f>(Reference!M$12*List!$G2924)+Reference!M$13</f>
        <v>4157.0220252497065</v>
      </c>
      <c r="T2924" s="36">
        <f>(Reference!N$12*List!$G2924)+Reference!N$13</f>
        <v>16768.857677845968</v>
      </c>
      <c r="U2924" s="12">
        <f>(Reference!O$12*List!$G2924)+Reference!O$13</f>
        <v>623.27557633335732</v>
      </c>
      <c r="V2924" s="12">
        <f>(Reference!P$12*List!$G2924)+Reference!P$13</f>
        <v>878.25194846973113</v>
      </c>
      <c r="W2924" s="12">
        <f>(Reference!Q$12*List!$G2924)+Reference!Q$13</f>
        <v>439.12597423486557</v>
      </c>
      <c r="X2924" s="54"/>
      <c r="Y2924" s="1" t="str">
        <f t="shared" si="91"/>
        <v>Grand Isle County, Vermont</v>
      </c>
      <c r="Z2924" s="40" t="s">
        <v>764</v>
      </c>
      <c r="AA2924" s="40" t="s">
        <v>2225</v>
      </c>
      <c r="AB2924" s="43" t="s">
        <v>2007</v>
      </c>
      <c r="AC2924" s="62"/>
      <c r="AD2924" s="57">
        <f t="shared" si="90"/>
        <v>1.0018</v>
      </c>
    </row>
    <row r="2925" spans="1:30" x14ac:dyDescent="0.3">
      <c r="A2925" s="47">
        <v>47070</v>
      </c>
      <c r="B2925" s="19">
        <v>99947</v>
      </c>
      <c r="C2925" s="49" t="s">
        <v>2007</v>
      </c>
      <c r="D2925" s="41" t="s">
        <v>1885</v>
      </c>
      <c r="E2925" s="44" t="s">
        <v>2007</v>
      </c>
      <c r="F2925" s="18" t="s">
        <v>7</v>
      </c>
      <c r="G2925" s="16">
        <v>0.9820000000000001</v>
      </c>
      <c r="H2925" s="36">
        <f>(Reference!B$12*List!$G2925)+Reference!B$13</f>
        <v>945.42307975371284</v>
      </c>
      <c r="I2925" s="36">
        <f>(Reference!C$12*List!$G2925)+Reference!C$13</f>
        <v>1410.783893775138</v>
      </c>
      <c r="J2925" s="36">
        <f>(Reference!D$12*List!$G2925)+Reference!D$13</f>
        <v>1688.5191276075534</v>
      </c>
      <c r="K2925" s="36">
        <f>(Reference!E$12*List!$G2925)+Reference!E$13</f>
        <v>2088.4578643262321</v>
      </c>
      <c r="L2925" s="36">
        <f>(Reference!F$12*List!$G2925)+Reference!F$13</f>
        <v>2175.4815709270551</v>
      </c>
      <c r="M2925" s="36">
        <f>(Reference!G$12*List!$G2925)+Reference!G$13</f>
        <v>2463.7090247042506</v>
      </c>
      <c r="N2925" s="36">
        <f>(Reference!H$12*List!$G2925)+Reference!H$13</f>
        <v>2557.5218147987553</v>
      </c>
      <c r="O2925" s="36">
        <f>(Reference!I$12*List!$G2925)+Reference!I$13</f>
        <v>2658.1236883869415</v>
      </c>
      <c r="P2925" s="36">
        <f>(Reference!J$12*List!$G2925)+Reference!J$13</f>
        <v>3077.1952967696307</v>
      </c>
      <c r="Q2925" s="36">
        <f>(Reference!K$12*List!$G2925)+Reference!K$13</f>
        <v>3174.7112233152347</v>
      </c>
      <c r="R2925" s="36">
        <f>(Reference!L$12*List!$G2925)+Reference!L$13</f>
        <v>3425.2901231729247</v>
      </c>
      <c r="S2925" s="36">
        <f>(Reference!M$12*List!$G2925)+Reference!M$13</f>
        <v>4092.4718737792386</v>
      </c>
      <c r="T2925" s="36">
        <f>(Reference!N$12*List!$G2925)+Reference!N$13</f>
        <v>16508.471204905243</v>
      </c>
      <c r="U2925" s="12">
        <f>(Reference!O$12*List!$G2925)+Reference!O$13</f>
        <v>613.59736615891302</v>
      </c>
      <c r="V2925" s="12">
        <f>(Reference!P$12*List!$G2925)+Reference!P$13</f>
        <v>864.61447049665026</v>
      </c>
      <c r="W2925" s="12">
        <f>(Reference!Q$12*List!$G2925)+Reference!Q$13</f>
        <v>432.30723524832513</v>
      </c>
      <c r="X2925" s="54"/>
      <c r="Y2925" s="1" t="str">
        <f t="shared" si="91"/>
        <v>Lamoille County, Vermont</v>
      </c>
      <c r="Z2925" s="41" t="s">
        <v>1885</v>
      </c>
      <c r="AA2925" s="40" t="s">
        <v>2225</v>
      </c>
      <c r="AB2925" s="44" t="s">
        <v>2007</v>
      </c>
      <c r="AC2925" s="63"/>
      <c r="AD2925" s="57">
        <f t="shared" si="90"/>
        <v>0.9820000000000001</v>
      </c>
    </row>
    <row r="2926" spans="1:30" x14ac:dyDescent="0.3">
      <c r="A2926" s="47">
        <v>47080</v>
      </c>
      <c r="B2926" s="19">
        <v>99947</v>
      </c>
      <c r="C2926" s="49" t="s">
        <v>2007</v>
      </c>
      <c r="D2926" s="41" t="s">
        <v>81</v>
      </c>
      <c r="E2926" s="44" t="s">
        <v>2007</v>
      </c>
      <c r="F2926" s="18" t="s">
        <v>7</v>
      </c>
      <c r="G2926" s="16">
        <v>0.9820000000000001</v>
      </c>
      <c r="H2926" s="36">
        <f>(Reference!B$12*List!$G2926)+Reference!B$13</f>
        <v>945.42307975371284</v>
      </c>
      <c r="I2926" s="36">
        <f>(Reference!C$12*List!$G2926)+Reference!C$13</f>
        <v>1410.783893775138</v>
      </c>
      <c r="J2926" s="36">
        <f>(Reference!D$12*List!$G2926)+Reference!D$13</f>
        <v>1688.5191276075534</v>
      </c>
      <c r="K2926" s="36">
        <f>(Reference!E$12*List!$G2926)+Reference!E$13</f>
        <v>2088.4578643262321</v>
      </c>
      <c r="L2926" s="36">
        <f>(Reference!F$12*List!$G2926)+Reference!F$13</f>
        <v>2175.4815709270551</v>
      </c>
      <c r="M2926" s="36">
        <f>(Reference!G$12*List!$G2926)+Reference!G$13</f>
        <v>2463.7090247042506</v>
      </c>
      <c r="N2926" s="36">
        <f>(Reference!H$12*List!$G2926)+Reference!H$13</f>
        <v>2557.5218147987553</v>
      </c>
      <c r="O2926" s="36">
        <f>(Reference!I$12*List!$G2926)+Reference!I$13</f>
        <v>2658.1236883869415</v>
      </c>
      <c r="P2926" s="36">
        <f>(Reference!J$12*List!$G2926)+Reference!J$13</f>
        <v>3077.1952967696307</v>
      </c>
      <c r="Q2926" s="36">
        <f>(Reference!K$12*List!$G2926)+Reference!K$13</f>
        <v>3174.7112233152347</v>
      </c>
      <c r="R2926" s="36">
        <f>(Reference!L$12*List!$G2926)+Reference!L$13</f>
        <v>3425.2901231729247</v>
      </c>
      <c r="S2926" s="36">
        <f>(Reference!M$12*List!$G2926)+Reference!M$13</f>
        <v>4092.4718737792386</v>
      </c>
      <c r="T2926" s="36">
        <f>(Reference!N$12*List!$G2926)+Reference!N$13</f>
        <v>16508.471204905243</v>
      </c>
      <c r="U2926" s="12">
        <f>(Reference!O$12*List!$G2926)+Reference!O$13</f>
        <v>613.59736615891302</v>
      </c>
      <c r="V2926" s="12">
        <f>(Reference!P$12*List!$G2926)+Reference!P$13</f>
        <v>864.61447049665026</v>
      </c>
      <c r="W2926" s="12">
        <f>(Reference!Q$12*List!$G2926)+Reference!Q$13</f>
        <v>432.30723524832513</v>
      </c>
      <c r="X2926" s="54"/>
      <c r="Y2926" s="1" t="str">
        <f t="shared" si="91"/>
        <v>Orange County, Vermont</v>
      </c>
      <c r="Z2926" s="41" t="s">
        <v>81</v>
      </c>
      <c r="AA2926" s="40" t="s">
        <v>2225</v>
      </c>
      <c r="AB2926" s="44" t="s">
        <v>2007</v>
      </c>
      <c r="AC2926" s="63"/>
      <c r="AD2926" s="57">
        <f t="shared" si="90"/>
        <v>0.9820000000000001</v>
      </c>
    </row>
    <row r="2927" spans="1:30" x14ac:dyDescent="0.3">
      <c r="A2927" s="47">
        <v>47090</v>
      </c>
      <c r="B2927" s="19">
        <v>99947</v>
      </c>
      <c r="C2927" s="49" t="s">
        <v>2007</v>
      </c>
      <c r="D2927" s="41" t="s">
        <v>353</v>
      </c>
      <c r="E2927" s="44" t="s">
        <v>2007</v>
      </c>
      <c r="F2927" s="18" t="s">
        <v>7</v>
      </c>
      <c r="G2927" s="16">
        <v>0.9820000000000001</v>
      </c>
      <c r="H2927" s="36">
        <f>(Reference!B$12*List!$G2927)+Reference!B$13</f>
        <v>945.42307975371284</v>
      </c>
      <c r="I2927" s="36">
        <f>(Reference!C$12*List!$G2927)+Reference!C$13</f>
        <v>1410.783893775138</v>
      </c>
      <c r="J2927" s="36">
        <f>(Reference!D$12*List!$G2927)+Reference!D$13</f>
        <v>1688.5191276075534</v>
      </c>
      <c r="K2927" s="36">
        <f>(Reference!E$12*List!$G2927)+Reference!E$13</f>
        <v>2088.4578643262321</v>
      </c>
      <c r="L2927" s="36">
        <f>(Reference!F$12*List!$G2927)+Reference!F$13</f>
        <v>2175.4815709270551</v>
      </c>
      <c r="M2927" s="36">
        <f>(Reference!G$12*List!$G2927)+Reference!G$13</f>
        <v>2463.7090247042506</v>
      </c>
      <c r="N2927" s="36">
        <f>(Reference!H$12*List!$G2927)+Reference!H$13</f>
        <v>2557.5218147987553</v>
      </c>
      <c r="O2927" s="36">
        <f>(Reference!I$12*List!$G2927)+Reference!I$13</f>
        <v>2658.1236883869415</v>
      </c>
      <c r="P2927" s="36">
        <f>(Reference!J$12*List!$G2927)+Reference!J$13</f>
        <v>3077.1952967696307</v>
      </c>
      <c r="Q2927" s="36">
        <f>(Reference!K$12*List!$G2927)+Reference!K$13</f>
        <v>3174.7112233152347</v>
      </c>
      <c r="R2927" s="36">
        <f>(Reference!L$12*List!$G2927)+Reference!L$13</f>
        <v>3425.2901231729247</v>
      </c>
      <c r="S2927" s="36">
        <f>(Reference!M$12*List!$G2927)+Reference!M$13</f>
        <v>4092.4718737792386</v>
      </c>
      <c r="T2927" s="36">
        <f>(Reference!N$12*List!$G2927)+Reference!N$13</f>
        <v>16508.471204905243</v>
      </c>
      <c r="U2927" s="12">
        <f>(Reference!O$12*List!$G2927)+Reference!O$13</f>
        <v>613.59736615891302</v>
      </c>
      <c r="V2927" s="12">
        <f>(Reference!P$12*List!$G2927)+Reference!P$13</f>
        <v>864.61447049665026</v>
      </c>
      <c r="W2927" s="12">
        <f>(Reference!Q$12*List!$G2927)+Reference!Q$13</f>
        <v>432.30723524832513</v>
      </c>
      <c r="X2927" s="54"/>
      <c r="Y2927" s="1" t="str">
        <f t="shared" si="91"/>
        <v>Orleans County, Vermont</v>
      </c>
      <c r="Z2927" s="41" t="s">
        <v>353</v>
      </c>
      <c r="AA2927" s="40" t="s">
        <v>2225</v>
      </c>
      <c r="AB2927" s="44" t="s">
        <v>2007</v>
      </c>
      <c r="AC2927" s="63"/>
      <c r="AD2927" s="57">
        <f t="shared" si="90"/>
        <v>0.9820000000000001</v>
      </c>
    </row>
    <row r="2928" spans="1:30" x14ac:dyDescent="0.3">
      <c r="A2928" s="47">
        <v>47100</v>
      </c>
      <c r="B2928" s="19">
        <v>99947</v>
      </c>
      <c r="C2928" s="49" t="s">
        <v>2007</v>
      </c>
      <c r="D2928" s="41" t="s">
        <v>1886</v>
      </c>
      <c r="E2928" s="44" t="s">
        <v>2007</v>
      </c>
      <c r="F2928" s="18" t="s">
        <v>7</v>
      </c>
      <c r="G2928" s="16">
        <v>0.9820000000000001</v>
      </c>
      <c r="H2928" s="36">
        <f>(Reference!B$12*List!$G2928)+Reference!B$13</f>
        <v>945.42307975371284</v>
      </c>
      <c r="I2928" s="36">
        <f>(Reference!C$12*List!$G2928)+Reference!C$13</f>
        <v>1410.783893775138</v>
      </c>
      <c r="J2928" s="36">
        <f>(Reference!D$12*List!$G2928)+Reference!D$13</f>
        <v>1688.5191276075534</v>
      </c>
      <c r="K2928" s="36">
        <f>(Reference!E$12*List!$G2928)+Reference!E$13</f>
        <v>2088.4578643262321</v>
      </c>
      <c r="L2928" s="36">
        <f>(Reference!F$12*List!$G2928)+Reference!F$13</f>
        <v>2175.4815709270551</v>
      </c>
      <c r="M2928" s="36">
        <f>(Reference!G$12*List!$G2928)+Reference!G$13</f>
        <v>2463.7090247042506</v>
      </c>
      <c r="N2928" s="36">
        <f>(Reference!H$12*List!$G2928)+Reference!H$13</f>
        <v>2557.5218147987553</v>
      </c>
      <c r="O2928" s="36">
        <f>(Reference!I$12*List!$G2928)+Reference!I$13</f>
        <v>2658.1236883869415</v>
      </c>
      <c r="P2928" s="36">
        <f>(Reference!J$12*List!$G2928)+Reference!J$13</f>
        <v>3077.1952967696307</v>
      </c>
      <c r="Q2928" s="36">
        <f>(Reference!K$12*List!$G2928)+Reference!K$13</f>
        <v>3174.7112233152347</v>
      </c>
      <c r="R2928" s="36">
        <f>(Reference!L$12*List!$G2928)+Reference!L$13</f>
        <v>3425.2901231729247</v>
      </c>
      <c r="S2928" s="36">
        <f>(Reference!M$12*List!$G2928)+Reference!M$13</f>
        <v>4092.4718737792386</v>
      </c>
      <c r="T2928" s="36">
        <f>(Reference!N$12*List!$G2928)+Reference!N$13</f>
        <v>16508.471204905243</v>
      </c>
      <c r="U2928" s="12">
        <f>(Reference!O$12*List!$G2928)+Reference!O$13</f>
        <v>613.59736615891302</v>
      </c>
      <c r="V2928" s="12">
        <f>(Reference!P$12*List!$G2928)+Reference!P$13</f>
        <v>864.61447049665026</v>
      </c>
      <c r="W2928" s="12">
        <f>(Reference!Q$12*List!$G2928)+Reference!Q$13</f>
        <v>432.30723524832513</v>
      </c>
      <c r="X2928" s="54"/>
      <c r="Y2928" s="1" t="str">
        <f t="shared" si="91"/>
        <v>Rutland County, Vermont</v>
      </c>
      <c r="Z2928" s="41" t="s">
        <v>1886</v>
      </c>
      <c r="AA2928" s="40" t="s">
        <v>2225</v>
      </c>
      <c r="AB2928" s="44" t="s">
        <v>2007</v>
      </c>
      <c r="AC2928" s="63"/>
      <c r="AD2928" s="57">
        <f t="shared" si="90"/>
        <v>0.9820000000000001</v>
      </c>
    </row>
    <row r="2929" spans="1:30" x14ac:dyDescent="0.3">
      <c r="A2929" s="47">
        <v>47110</v>
      </c>
      <c r="B2929" s="19">
        <v>99947</v>
      </c>
      <c r="C2929" s="49" t="s">
        <v>2007</v>
      </c>
      <c r="D2929" s="41" t="s">
        <v>66</v>
      </c>
      <c r="E2929" s="44" t="s">
        <v>2007</v>
      </c>
      <c r="F2929" s="18" t="s">
        <v>7</v>
      </c>
      <c r="G2929" s="16">
        <v>0.9820000000000001</v>
      </c>
      <c r="H2929" s="36">
        <f>(Reference!B$12*List!$G2929)+Reference!B$13</f>
        <v>945.42307975371284</v>
      </c>
      <c r="I2929" s="36">
        <f>(Reference!C$12*List!$G2929)+Reference!C$13</f>
        <v>1410.783893775138</v>
      </c>
      <c r="J2929" s="36">
        <f>(Reference!D$12*List!$G2929)+Reference!D$13</f>
        <v>1688.5191276075534</v>
      </c>
      <c r="K2929" s="36">
        <f>(Reference!E$12*List!$G2929)+Reference!E$13</f>
        <v>2088.4578643262321</v>
      </c>
      <c r="L2929" s="36">
        <f>(Reference!F$12*List!$G2929)+Reference!F$13</f>
        <v>2175.4815709270551</v>
      </c>
      <c r="M2929" s="36">
        <f>(Reference!G$12*List!$G2929)+Reference!G$13</f>
        <v>2463.7090247042506</v>
      </c>
      <c r="N2929" s="36">
        <f>(Reference!H$12*List!$G2929)+Reference!H$13</f>
        <v>2557.5218147987553</v>
      </c>
      <c r="O2929" s="36">
        <f>(Reference!I$12*List!$G2929)+Reference!I$13</f>
        <v>2658.1236883869415</v>
      </c>
      <c r="P2929" s="36">
        <f>(Reference!J$12*List!$G2929)+Reference!J$13</f>
        <v>3077.1952967696307</v>
      </c>
      <c r="Q2929" s="36">
        <f>(Reference!K$12*List!$G2929)+Reference!K$13</f>
        <v>3174.7112233152347</v>
      </c>
      <c r="R2929" s="36">
        <f>(Reference!L$12*List!$G2929)+Reference!L$13</f>
        <v>3425.2901231729247</v>
      </c>
      <c r="S2929" s="36">
        <f>(Reference!M$12*List!$G2929)+Reference!M$13</f>
        <v>4092.4718737792386</v>
      </c>
      <c r="T2929" s="36">
        <f>(Reference!N$12*List!$G2929)+Reference!N$13</f>
        <v>16508.471204905243</v>
      </c>
      <c r="U2929" s="12">
        <f>(Reference!O$12*List!$G2929)+Reference!O$13</f>
        <v>613.59736615891302</v>
      </c>
      <c r="V2929" s="12">
        <f>(Reference!P$12*List!$G2929)+Reference!P$13</f>
        <v>864.61447049665026</v>
      </c>
      <c r="W2929" s="12">
        <f>(Reference!Q$12*List!$G2929)+Reference!Q$13</f>
        <v>432.30723524832513</v>
      </c>
      <c r="X2929" s="54"/>
      <c r="Y2929" s="1" t="str">
        <f t="shared" si="91"/>
        <v>Washington County, Vermont</v>
      </c>
      <c r="Z2929" s="41" t="s">
        <v>66</v>
      </c>
      <c r="AA2929" s="40" t="s">
        <v>2225</v>
      </c>
      <c r="AB2929" s="44" t="s">
        <v>2007</v>
      </c>
      <c r="AC2929" s="63"/>
      <c r="AD2929" s="57">
        <f t="shared" si="90"/>
        <v>0.9820000000000001</v>
      </c>
    </row>
    <row r="2930" spans="1:30" x14ac:dyDescent="0.3">
      <c r="A2930" s="47">
        <v>47120</v>
      </c>
      <c r="B2930" s="19">
        <v>99947</v>
      </c>
      <c r="C2930" s="49" t="s">
        <v>2007</v>
      </c>
      <c r="D2930" s="41" t="s">
        <v>869</v>
      </c>
      <c r="E2930" s="44" t="s">
        <v>2007</v>
      </c>
      <c r="F2930" s="18" t="s">
        <v>7</v>
      </c>
      <c r="G2930" s="16">
        <v>0.9820000000000001</v>
      </c>
      <c r="H2930" s="36">
        <f>(Reference!B$12*List!$G2930)+Reference!B$13</f>
        <v>945.42307975371284</v>
      </c>
      <c r="I2930" s="36">
        <f>(Reference!C$12*List!$G2930)+Reference!C$13</f>
        <v>1410.783893775138</v>
      </c>
      <c r="J2930" s="36">
        <f>(Reference!D$12*List!$G2930)+Reference!D$13</f>
        <v>1688.5191276075534</v>
      </c>
      <c r="K2930" s="36">
        <f>(Reference!E$12*List!$G2930)+Reference!E$13</f>
        <v>2088.4578643262321</v>
      </c>
      <c r="L2930" s="36">
        <f>(Reference!F$12*List!$G2930)+Reference!F$13</f>
        <v>2175.4815709270551</v>
      </c>
      <c r="M2930" s="36">
        <f>(Reference!G$12*List!$G2930)+Reference!G$13</f>
        <v>2463.7090247042506</v>
      </c>
      <c r="N2930" s="36">
        <f>(Reference!H$12*List!$G2930)+Reference!H$13</f>
        <v>2557.5218147987553</v>
      </c>
      <c r="O2930" s="36">
        <f>(Reference!I$12*List!$G2930)+Reference!I$13</f>
        <v>2658.1236883869415</v>
      </c>
      <c r="P2930" s="36">
        <f>(Reference!J$12*List!$G2930)+Reference!J$13</f>
        <v>3077.1952967696307</v>
      </c>
      <c r="Q2930" s="36">
        <f>(Reference!K$12*List!$G2930)+Reference!K$13</f>
        <v>3174.7112233152347</v>
      </c>
      <c r="R2930" s="36">
        <f>(Reference!L$12*List!$G2930)+Reference!L$13</f>
        <v>3425.2901231729247</v>
      </c>
      <c r="S2930" s="36">
        <f>(Reference!M$12*List!$G2930)+Reference!M$13</f>
        <v>4092.4718737792386</v>
      </c>
      <c r="T2930" s="36">
        <f>(Reference!N$12*List!$G2930)+Reference!N$13</f>
        <v>16508.471204905243</v>
      </c>
      <c r="U2930" s="12">
        <f>(Reference!O$12*List!$G2930)+Reference!O$13</f>
        <v>613.59736615891302</v>
      </c>
      <c r="V2930" s="12">
        <f>(Reference!P$12*List!$G2930)+Reference!P$13</f>
        <v>864.61447049665026</v>
      </c>
      <c r="W2930" s="12">
        <f>(Reference!Q$12*List!$G2930)+Reference!Q$13</f>
        <v>432.30723524832513</v>
      </c>
      <c r="X2930" s="54"/>
      <c r="Y2930" s="1" t="str">
        <f t="shared" si="91"/>
        <v>Windham County, Vermont</v>
      </c>
      <c r="Z2930" s="41" t="s">
        <v>869</v>
      </c>
      <c r="AA2930" s="40" t="s">
        <v>2225</v>
      </c>
      <c r="AB2930" s="44" t="s">
        <v>2007</v>
      </c>
      <c r="AC2930" s="63"/>
      <c r="AD2930" s="57">
        <f t="shared" si="90"/>
        <v>0.9820000000000001</v>
      </c>
    </row>
    <row r="2931" spans="1:30" x14ac:dyDescent="0.3">
      <c r="A2931" s="47">
        <v>47130</v>
      </c>
      <c r="B2931" s="19">
        <v>99947</v>
      </c>
      <c r="C2931" s="49" t="s">
        <v>2007</v>
      </c>
      <c r="D2931" s="41" t="s">
        <v>1887</v>
      </c>
      <c r="E2931" s="44" t="s">
        <v>2007</v>
      </c>
      <c r="F2931" s="18" t="s">
        <v>7</v>
      </c>
      <c r="G2931" s="16">
        <v>0.9820000000000001</v>
      </c>
      <c r="H2931" s="36">
        <f>(Reference!B$12*List!$G2931)+Reference!B$13</f>
        <v>945.42307975371284</v>
      </c>
      <c r="I2931" s="36">
        <f>(Reference!C$12*List!$G2931)+Reference!C$13</f>
        <v>1410.783893775138</v>
      </c>
      <c r="J2931" s="36">
        <f>(Reference!D$12*List!$G2931)+Reference!D$13</f>
        <v>1688.5191276075534</v>
      </c>
      <c r="K2931" s="36">
        <f>(Reference!E$12*List!$G2931)+Reference!E$13</f>
        <v>2088.4578643262321</v>
      </c>
      <c r="L2931" s="36">
        <f>(Reference!F$12*List!$G2931)+Reference!F$13</f>
        <v>2175.4815709270551</v>
      </c>
      <c r="M2931" s="36">
        <f>(Reference!G$12*List!$G2931)+Reference!G$13</f>
        <v>2463.7090247042506</v>
      </c>
      <c r="N2931" s="36">
        <f>(Reference!H$12*List!$G2931)+Reference!H$13</f>
        <v>2557.5218147987553</v>
      </c>
      <c r="O2931" s="36">
        <f>(Reference!I$12*List!$G2931)+Reference!I$13</f>
        <v>2658.1236883869415</v>
      </c>
      <c r="P2931" s="36">
        <f>(Reference!J$12*List!$G2931)+Reference!J$13</f>
        <v>3077.1952967696307</v>
      </c>
      <c r="Q2931" s="36">
        <f>(Reference!K$12*List!$G2931)+Reference!K$13</f>
        <v>3174.7112233152347</v>
      </c>
      <c r="R2931" s="36">
        <f>(Reference!L$12*List!$G2931)+Reference!L$13</f>
        <v>3425.2901231729247</v>
      </c>
      <c r="S2931" s="36">
        <f>(Reference!M$12*List!$G2931)+Reference!M$13</f>
        <v>4092.4718737792386</v>
      </c>
      <c r="T2931" s="36">
        <f>(Reference!N$12*List!$G2931)+Reference!N$13</f>
        <v>16508.471204905243</v>
      </c>
      <c r="U2931" s="12">
        <f>(Reference!O$12*List!$G2931)+Reference!O$13</f>
        <v>613.59736615891302</v>
      </c>
      <c r="V2931" s="12">
        <f>(Reference!P$12*List!$G2931)+Reference!P$13</f>
        <v>864.61447049665026</v>
      </c>
      <c r="W2931" s="12">
        <f>(Reference!Q$12*List!$G2931)+Reference!Q$13</f>
        <v>432.30723524832513</v>
      </c>
      <c r="X2931" s="54"/>
      <c r="Y2931" s="1" t="str">
        <f t="shared" si="91"/>
        <v>Windsor County, Vermont</v>
      </c>
      <c r="Z2931" s="41" t="s">
        <v>1887</v>
      </c>
      <c r="AA2931" s="40" t="s">
        <v>2225</v>
      </c>
      <c r="AB2931" s="44" t="s">
        <v>2007</v>
      </c>
      <c r="AC2931" s="63"/>
      <c r="AD2931" s="57">
        <f t="shared" si="90"/>
        <v>0.9820000000000001</v>
      </c>
    </row>
    <row r="2932" spans="1:30" x14ac:dyDescent="0.3">
      <c r="A2932" s="47">
        <v>48010</v>
      </c>
      <c r="B2932" s="19">
        <v>99948</v>
      </c>
      <c r="C2932" s="49" t="s">
        <v>2014</v>
      </c>
      <c r="D2932" s="41" t="s">
        <v>861</v>
      </c>
      <c r="E2932" s="44" t="s">
        <v>2014</v>
      </c>
      <c r="F2932" s="18" t="s">
        <v>7</v>
      </c>
      <c r="G2932" s="16">
        <v>0.73980000000000001</v>
      </c>
      <c r="H2932" s="36">
        <f>(Reference!B$12*List!$G2932)+Reference!B$13</f>
        <v>763.01389134480303</v>
      </c>
      <c r="I2932" s="36">
        <f>(Reference!C$12*List!$G2932)+Reference!C$13</f>
        <v>1138.5883544501166</v>
      </c>
      <c r="J2932" s="36">
        <f>(Reference!D$12*List!$G2932)+Reference!D$13</f>
        <v>1362.7375698312719</v>
      </c>
      <c r="K2932" s="36">
        <f>(Reference!E$12*List!$G2932)+Reference!E$13</f>
        <v>1685.5124399801355</v>
      </c>
      <c r="L2932" s="36">
        <f>(Reference!F$12*List!$G2932)+Reference!F$13</f>
        <v>1755.7458607995643</v>
      </c>
      <c r="M2932" s="36">
        <f>(Reference!G$12*List!$G2932)+Reference!G$13</f>
        <v>1988.3629354284519</v>
      </c>
      <c r="N2932" s="36">
        <f>(Reference!H$12*List!$G2932)+Reference!H$13</f>
        <v>2064.0755592905307</v>
      </c>
      <c r="O2932" s="36">
        <f>(Reference!I$12*List!$G2932)+Reference!I$13</f>
        <v>2145.2673861952599</v>
      </c>
      <c r="P2932" s="36">
        <f>(Reference!J$12*List!$G2932)+Reference!J$13</f>
        <v>2483.4836467370483</v>
      </c>
      <c r="Q2932" s="36">
        <f>(Reference!K$12*List!$G2932)+Reference!K$13</f>
        <v>2562.1849268042097</v>
      </c>
      <c r="R2932" s="36">
        <f>(Reference!L$12*List!$G2932)+Reference!L$13</f>
        <v>2764.4173300147631</v>
      </c>
      <c r="S2932" s="36">
        <f>(Reference!M$12*List!$G2932)+Reference!M$13</f>
        <v>3302.8735562970492</v>
      </c>
      <c r="T2932" s="36">
        <f>(Reference!N$12*List!$G2932)+Reference!N$13</f>
        <v>13323.33970256972</v>
      </c>
      <c r="U2932" s="12">
        <f>(Reference!O$12*List!$G2932)+Reference!O$13</f>
        <v>495.21037099474881</v>
      </c>
      <c r="V2932" s="12">
        <f>(Reference!P$12*List!$G2932)+Reference!P$13</f>
        <v>697.79643185623718</v>
      </c>
      <c r="W2932" s="12">
        <f>(Reference!Q$12*List!$G2932)+Reference!Q$13</f>
        <v>348.89821592811859</v>
      </c>
      <c r="X2932" s="54"/>
      <c r="Y2932" s="1" t="str">
        <f t="shared" si="91"/>
        <v>St Croix County, Virgin Islands</v>
      </c>
      <c r="Z2932" s="41" t="s">
        <v>861</v>
      </c>
      <c r="AA2932" s="40" t="s">
        <v>2225</v>
      </c>
      <c r="AB2932" s="44" t="s">
        <v>2014</v>
      </c>
      <c r="AC2932" s="63"/>
      <c r="AD2932" s="57">
        <f t="shared" si="90"/>
        <v>0.73980000000000001</v>
      </c>
    </row>
    <row r="2933" spans="1:30" x14ac:dyDescent="0.3">
      <c r="A2933" s="47">
        <v>48020</v>
      </c>
      <c r="B2933" s="19">
        <v>99948</v>
      </c>
      <c r="C2933" s="49" t="s">
        <v>2014</v>
      </c>
      <c r="D2933" s="41" t="s">
        <v>1888</v>
      </c>
      <c r="E2933" s="44" t="s">
        <v>2014</v>
      </c>
      <c r="F2933" s="18" t="s">
        <v>7</v>
      </c>
      <c r="G2933" s="16">
        <v>0.73980000000000001</v>
      </c>
      <c r="H2933" s="36">
        <f>(Reference!B$12*List!$G2933)+Reference!B$13</f>
        <v>763.01389134480303</v>
      </c>
      <c r="I2933" s="36">
        <f>(Reference!C$12*List!$G2933)+Reference!C$13</f>
        <v>1138.5883544501166</v>
      </c>
      <c r="J2933" s="36">
        <f>(Reference!D$12*List!$G2933)+Reference!D$13</f>
        <v>1362.7375698312719</v>
      </c>
      <c r="K2933" s="36">
        <f>(Reference!E$12*List!$G2933)+Reference!E$13</f>
        <v>1685.5124399801355</v>
      </c>
      <c r="L2933" s="36">
        <f>(Reference!F$12*List!$G2933)+Reference!F$13</f>
        <v>1755.7458607995643</v>
      </c>
      <c r="M2933" s="36">
        <f>(Reference!G$12*List!$G2933)+Reference!G$13</f>
        <v>1988.3629354284519</v>
      </c>
      <c r="N2933" s="36">
        <f>(Reference!H$12*List!$G2933)+Reference!H$13</f>
        <v>2064.0755592905307</v>
      </c>
      <c r="O2933" s="36">
        <f>(Reference!I$12*List!$G2933)+Reference!I$13</f>
        <v>2145.2673861952599</v>
      </c>
      <c r="P2933" s="36">
        <f>(Reference!J$12*List!$G2933)+Reference!J$13</f>
        <v>2483.4836467370483</v>
      </c>
      <c r="Q2933" s="36">
        <f>(Reference!K$12*List!$G2933)+Reference!K$13</f>
        <v>2562.1849268042097</v>
      </c>
      <c r="R2933" s="36">
        <f>(Reference!L$12*List!$G2933)+Reference!L$13</f>
        <v>2764.4173300147631</v>
      </c>
      <c r="S2933" s="36">
        <f>(Reference!M$12*List!$G2933)+Reference!M$13</f>
        <v>3302.8735562970492</v>
      </c>
      <c r="T2933" s="36">
        <f>(Reference!N$12*List!$G2933)+Reference!N$13</f>
        <v>13323.33970256972</v>
      </c>
      <c r="U2933" s="12">
        <f>(Reference!O$12*List!$G2933)+Reference!O$13</f>
        <v>495.21037099474881</v>
      </c>
      <c r="V2933" s="12">
        <f>(Reference!P$12*List!$G2933)+Reference!P$13</f>
        <v>697.79643185623718</v>
      </c>
      <c r="W2933" s="12">
        <f>(Reference!Q$12*List!$G2933)+Reference!Q$13</f>
        <v>348.89821592811859</v>
      </c>
      <c r="X2933" s="54"/>
      <c r="Y2933" s="1" t="str">
        <f t="shared" si="91"/>
        <v>St Thomas-John County, Virgin Islands</v>
      </c>
      <c r="Z2933" s="41" t="s">
        <v>1888</v>
      </c>
      <c r="AA2933" s="40" t="s">
        <v>2225</v>
      </c>
      <c r="AB2933" s="44" t="s">
        <v>2014</v>
      </c>
      <c r="AC2933" s="63"/>
      <c r="AD2933" s="57">
        <f t="shared" si="90"/>
        <v>0.73980000000000001</v>
      </c>
    </row>
    <row r="2934" spans="1:30" x14ac:dyDescent="0.3">
      <c r="A2934" s="47">
        <v>49000</v>
      </c>
      <c r="B2934" s="19">
        <v>99949</v>
      </c>
      <c r="C2934" s="49" t="s">
        <v>2008</v>
      </c>
      <c r="D2934" s="41" t="s">
        <v>1892</v>
      </c>
      <c r="E2934" s="44" t="s">
        <v>2008</v>
      </c>
      <c r="F2934" s="18" t="s">
        <v>7</v>
      </c>
      <c r="G2934" s="16">
        <v>0.7661</v>
      </c>
      <c r="H2934" s="36">
        <f>(Reference!B$12*List!$G2934)+Reference!B$13</f>
        <v>782.82133005311982</v>
      </c>
      <c r="I2934" s="36">
        <f>(Reference!C$12*List!$G2934)+Reference!C$13</f>
        <v>1168.1455083900344</v>
      </c>
      <c r="J2934" s="36">
        <f>(Reference!D$12*List!$G2934)+Reference!D$13</f>
        <v>1398.1135193338162</v>
      </c>
      <c r="K2934" s="36">
        <f>(Reference!E$12*List!$G2934)+Reference!E$13</f>
        <v>1729.2674550928618</v>
      </c>
      <c r="L2934" s="36">
        <f>(Reference!F$12*List!$G2934)+Reference!F$13</f>
        <v>1801.3240985219136</v>
      </c>
      <c r="M2934" s="36">
        <f>(Reference!G$12*List!$G2934)+Reference!G$13</f>
        <v>2039.9797898791271</v>
      </c>
      <c r="N2934" s="36">
        <f>(Reference!H$12*List!$G2934)+Reference!H$13</f>
        <v>2117.657873575693</v>
      </c>
      <c r="O2934" s="36">
        <f>(Reference!I$12*List!$G2934)+Reference!I$13</f>
        <v>2200.9573975397739</v>
      </c>
      <c r="P2934" s="36">
        <f>(Reference!J$12*List!$G2934)+Reference!J$13</f>
        <v>2547.9535740527249</v>
      </c>
      <c r="Q2934" s="36">
        <f>(Reference!K$12*List!$G2934)+Reference!K$13</f>
        <v>2628.6978978952084</v>
      </c>
      <c r="R2934" s="36">
        <f>(Reference!L$12*List!$G2934)+Reference!L$13</f>
        <v>2836.1801477689314</v>
      </c>
      <c r="S2934" s="36">
        <f>(Reference!M$12*List!$G2934)+Reference!M$13</f>
        <v>3388.6144140583274</v>
      </c>
      <c r="T2934" s="36">
        <f>(Reference!N$12*List!$G2934)+Reference!N$13</f>
        <v>13669.206583294013</v>
      </c>
      <c r="U2934" s="12">
        <f>(Reference!O$12*List!$G2934)+Reference!O$13</f>
        <v>508.06577137797558</v>
      </c>
      <c r="V2934" s="12">
        <f>(Reference!P$12*List!$G2934)+Reference!P$13</f>
        <v>715.91085966896571</v>
      </c>
      <c r="W2934" s="12">
        <f>(Reference!Q$12*List!$G2934)+Reference!Q$13</f>
        <v>357.95542983448286</v>
      </c>
      <c r="X2934" s="54"/>
      <c r="Y2934" s="1" t="str">
        <f t="shared" si="91"/>
        <v>Accomack County, Virginia</v>
      </c>
      <c r="Z2934" s="41" t="s">
        <v>1892</v>
      </c>
      <c r="AA2934" s="40" t="s">
        <v>2225</v>
      </c>
      <c r="AB2934" s="44" t="s">
        <v>2008</v>
      </c>
      <c r="AC2934" s="63"/>
      <c r="AD2934" s="57">
        <f t="shared" si="90"/>
        <v>0.7661</v>
      </c>
    </row>
    <row r="2935" spans="1:30" x14ac:dyDescent="0.3">
      <c r="A2935" s="47">
        <v>49010</v>
      </c>
      <c r="B2935" s="28">
        <v>16820</v>
      </c>
      <c r="C2935" s="49" t="s">
        <v>2593</v>
      </c>
      <c r="D2935" s="40" t="s">
        <v>765</v>
      </c>
      <c r="E2935" s="43" t="s">
        <v>2008</v>
      </c>
      <c r="F2935" s="18" t="s">
        <v>6</v>
      </c>
      <c r="G2935" s="10">
        <v>0.92500000000000004</v>
      </c>
      <c r="H2935" s="36">
        <f>(Reference!B$12*List!$G2935)+Reference!B$13</f>
        <v>902.49441030983235</v>
      </c>
      <c r="I2935" s="36">
        <f>(Reference!C$12*List!$G2935)+Reference!C$13</f>
        <v>1346.7246628026928</v>
      </c>
      <c r="J2935" s="36">
        <f>(Reference!D$12*List!$G2935)+Reference!D$13</f>
        <v>1611.848818799758</v>
      </c>
      <c r="K2935" s="36">
        <f>(Reference!E$12*List!$G2935)+Reference!E$13</f>
        <v>1993.6276034355319</v>
      </c>
      <c r="L2935" s="36">
        <f>(Reference!F$12*List!$G2935)+Reference!F$13</f>
        <v>2076.6998389812788</v>
      </c>
      <c r="M2935" s="36">
        <f>(Reference!G$12*List!$G2935)+Reference!G$13</f>
        <v>2351.8397964271226</v>
      </c>
      <c r="N2935" s="36">
        <f>(Reference!H$12*List!$G2935)+Reference!H$13</f>
        <v>2441.3928446750197</v>
      </c>
      <c r="O2935" s="36">
        <f>(Reference!I$12*List!$G2935)+Reference!I$13</f>
        <v>2537.4267056250674</v>
      </c>
      <c r="P2935" s="36">
        <f>(Reference!J$12*List!$G2935)+Reference!J$13</f>
        <v>2937.4695987850841</v>
      </c>
      <c r="Q2935" s="36">
        <f>(Reference!K$12*List!$G2935)+Reference!K$13</f>
        <v>3030.557635779609</v>
      </c>
      <c r="R2935" s="36">
        <f>(Reference!L$12*List!$G2935)+Reference!L$13</f>
        <v>3269.7585409680723</v>
      </c>
      <c r="S2935" s="36">
        <f>(Reference!M$12*List!$G2935)+Reference!M$13</f>
        <v>3906.6456801521335</v>
      </c>
      <c r="T2935" s="36">
        <f>(Reference!N$12*List!$G2935)+Reference!N$13</f>
        <v>15758.873782803159</v>
      </c>
      <c r="U2935" s="12">
        <f>(Reference!O$12*List!$G2935)+Reference!O$13</f>
        <v>585.73585202036065</v>
      </c>
      <c r="V2935" s="12">
        <f>(Reference!P$12*List!$G2935)+Reference!P$13</f>
        <v>825.35506421050832</v>
      </c>
      <c r="W2935" s="12">
        <f>(Reference!Q$12*List!$G2935)+Reference!Q$13</f>
        <v>412.67753210525416</v>
      </c>
      <c r="X2935" s="54"/>
      <c r="Y2935" s="1" t="str">
        <f t="shared" si="91"/>
        <v>Albemarle County, Virginia</v>
      </c>
      <c r="Z2935" s="40" t="s">
        <v>765</v>
      </c>
      <c r="AA2935" s="40" t="s">
        <v>2225</v>
      </c>
      <c r="AB2935" s="43" t="s">
        <v>2008</v>
      </c>
      <c r="AC2935" s="62"/>
      <c r="AD2935" s="57">
        <f t="shared" si="90"/>
        <v>0.92500000000000004</v>
      </c>
    </row>
    <row r="2936" spans="1:30" x14ac:dyDescent="0.3">
      <c r="A2936" s="47">
        <v>49011</v>
      </c>
      <c r="B2936" s="28">
        <v>47894</v>
      </c>
      <c r="C2936" s="49" t="s">
        <v>2308</v>
      </c>
      <c r="D2936" s="40" t="s">
        <v>766</v>
      </c>
      <c r="E2936" s="43" t="s">
        <v>2008</v>
      </c>
      <c r="F2936" s="18" t="s">
        <v>6</v>
      </c>
      <c r="G2936" s="10">
        <v>1.0137</v>
      </c>
      <c r="H2936" s="36">
        <f>(Reference!B$12*List!$G2936)+Reference!B$13</f>
        <v>969.29744504092355</v>
      </c>
      <c r="I2936" s="36">
        <f>(Reference!C$12*List!$G2936)+Reference!C$13</f>
        <v>1446.409816965077</v>
      </c>
      <c r="J2936" s="36">
        <f>(Reference!D$12*List!$G2936)+Reference!D$13</f>
        <v>1731.1585800497835</v>
      </c>
      <c r="K2936" s="36">
        <f>(Reference!E$12*List!$G2936)+Reference!E$13</f>
        <v>2141.1967988917613</v>
      </c>
      <c r="L2936" s="36">
        <f>(Reference!F$12*List!$G2936)+Reference!F$13</f>
        <v>2230.418077991636</v>
      </c>
      <c r="M2936" s="36">
        <f>(Reference!G$12*List!$G2936)+Reference!G$13</f>
        <v>2525.9240165706537</v>
      </c>
      <c r="N2936" s="36">
        <f>(Reference!H$12*List!$G2936)+Reference!H$13</f>
        <v>2622.1058209903767</v>
      </c>
      <c r="O2936" s="36">
        <f>(Reference!I$12*List!$G2936)+Reference!I$13</f>
        <v>2725.2481507299481</v>
      </c>
      <c r="P2936" s="36">
        <f>(Reference!J$12*List!$G2936)+Reference!J$13</f>
        <v>3154.902395473317</v>
      </c>
      <c r="Q2936" s="36">
        <f>(Reference!K$12*List!$G2936)+Reference!K$13</f>
        <v>3254.8808500675032</v>
      </c>
      <c r="R2936" s="36">
        <f>(Reference!L$12*List!$G2936)+Reference!L$13</f>
        <v>3511.7875118728161</v>
      </c>
      <c r="S2936" s="36">
        <f>(Reference!M$12*List!$G2936)+Reference!M$13</f>
        <v>4195.8173183051895</v>
      </c>
      <c r="T2936" s="36">
        <f>(Reference!N$12*List!$G2936)+Reference!N$13</f>
        <v>16925.352578249735</v>
      </c>
      <c r="U2936" s="12">
        <f>(Reference!O$12*List!$G2936)+Reference!O$13</f>
        <v>629.09227840789731</v>
      </c>
      <c r="V2936" s="12">
        <f>(Reference!P$12*List!$G2936)+Reference!P$13</f>
        <v>886.44821048385529</v>
      </c>
      <c r="W2936" s="12">
        <f>(Reference!Q$12*List!$G2936)+Reference!Q$13</f>
        <v>443.22410524192765</v>
      </c>
      <c r="X2936" s="54"/>
      <c r="Y2936" s="1" t="str">
        <f t="shared" si="91"/>
        <v>Alexandria City, Virginia</v>
      </c>
      <c r="Z2936" s="40" t="s">
        <v>766</v>
      </c>
      <c r="AA2936" s="40" t="s">
        <v>2225</v>
      </c>
      <c r="AB2936" s="43" t="s">
        <v>2008</v>
      </c>
      <c r="AC2936" s="62"/>
      <c r="AD2936" s="57">
        <f t="shared" si="90"/>
        <v>1.0137</v>
      </c>
    </row>
    <row r="2937" spans="1:30" x14ac:dyDescent="0.3">
      <c r="A2937" s="47">
        <v>49020</v>
      </c>
      <c r="B2937" s="19">
        <v>99949</v>
      </c>
      <c r="C2937" s="49" t="s">
        <v>2008</v>
      </c>
      <c r="D2937" s="41" t="s">
        <v>1563</v>
      </c>
      <c r="E2937" s="44" t="s">
        <v>2008</v>
      </c>
      <c r="F2937" s="18" t="s">
        <v>7</v>
      </c>
      <c r="G2937" s="16">
        <v>0.7661</v>
      </c>
      <c r="H2937" s="36">
        <f>(Reference!B$12*List!$G2937)+Reference!B$13</f>
        <v>782.82133005311982</v>
      </c>
      <c r="I2937" s="36">
        <f>(Reference!C$12*List!$G2937)+Reference!C$13</f>
        <v>1168.1455083900344</v>
      </c>
      <c r="J2937" s="36">
        <f>(Reference!D$12*List!$G2937)+Reference!D$13</f>
        <v>1398.1135193338162</v>
      </c>
      <c r="K2937" s="36">
        <f>(Reference!E$12*List!$G2937)+Reference!E$13</f>
        <v>1729.2674550928618</v>
      </c>
      <c r="L2937" s="36">
        <f>(Reference!F$12*List!$G2937)+Reference!F$13</f>
        <v>1801.3240985219136</v>
      </c>
      <c r="M2937" s="36">
        <f>(Reference!G$12*List!$G2937)+Reference!G$13</f>
        <v>2039.9797898791271</v>
      </c>
      <c r="N2937" s="36">
        <f>(Reference!H$12*List!$G2937)+Reference!H$13</f>
        <v>2117.657873575693</v>
      </c>
      <c r="O2937" s="36">
        <f>(Reference!I$12*List!$G2937)+Reference!I$13</f>
        <v>2200.9573975397739</v>
      </c>
      <c r="P2937" s="36">
        <f>(Reference!J$12*List!$G2937)+Reference!J$13</f>
        <v>2547.9535740527249</v>
      </c>
      <c r="Q2937" s="36">
        <f>(Reference!K$12*List!$G2937)+Reference!K$13</f>
        <v>2628.6978978952084</v>
      </c>
      <c r="R2937" s="36">
        <f>(Reference!L$12*List!$G2937)+Reference!L$13</f>
        <v>2836.1801477689314</v>
      </c>
      <c r="S2937" s="36">
        <f>(Reference!M$12*List!$G2937)+Reference!M$13</f>
        <v>3388.6144140583274</v>
      </c>
      <c r="T2937" s="36">
        <f>(Reference!N$12*List!$G2937)+Reference!N$13</f>
        <v>13669.206583294013</v>
      </c>
      <c r="U2937" s="12">
        <f>(Reference!O$12*List!$G2937)+Reference!O$13</f>
        <v>508.06577137797558</v>
      </c>
      <c r="V2937" s="12">
        <f>(Reference!P$12*List!$G2937)+Reference!P$13</f>
        <v>715.91085966896571</v>
      </c>
      <c r="W2937" s="12">
        <f>(Reference!Q$12*List!$G2937)+Reference!Q$13</f>
        <v>357.95542983448286</v>
      </c>
      <c r="X2937" s="54"/>
      <c r="Y2937" s="1" t="str">
        <f t="shared" si="91"/>
        <v>Alleghany County, Virginia</v>
      </c>
      <c r="Z2937" s="41" t="s">
        <v>1563</v>
      </c>
      <c r="AA2937" s="40" t="s">
        <v>2225</v>
      </c>
      <c r="AB2937" s="44" t="s">
        <v>2008</v>
      </c>
      <c r="AC2937" s="63"/>
      <c r="AD2937" s="57">
        <f t="shared" si="90"/>
        <v>0.7661</v>
      </c>
    </row>
    <row r="2938" spans="1:30" x14ac:dyDescent="0.3">
      <c r="A2938" s="47">
        <v>49030</v>
      </c>
      <c r="B2938" s="28">
        <v>40060</v>
      </c>
      <c r="C2938" s="49" t="s">
        <v>2594</v>
      </c>
      <c r="D2938" s="40" t="s">
        <v>767</v>
      </c>
      <c r="E2938" s="43" t="s">
        <v>2008</v>
      </c>
      <c r="F2938" s="18" t="s">
        <v>6</v>
      </c>
      <c r="G2938" s="10">
        <v>0.92810000000000004</v>
      </c>
      <c r="H2938" s="36">
        <f>(Reference!B$12*List!$G2938)+Reference!B$13</f>
        <v>904.82912741993812</v>
      </c>
      <c r="I2938" s="36">
        <f>(Reference!C$12*List!$G2938)+Reference!C$13</f>
        <v>1350.208585890668</v>
      </c>
      <c r="J2938" s="36">
        <f>(Reference!D$12*List!$G2938)+Reference!D$13</f>
        <v>1616.0186075243926</v>
      </c>
      <c r="K2938" s="36">
        <f>(Reference!E$12*List!$G2938)+Reference!E$13</f>
        <v>1998.785038676956</v>
      </c>
      <c r="L2938" s="36">
        <f>(Reference!F$12*List!$G2938)+Reference!F$13</f>
        <v>2082.0721787888565</v>
      </c>
      <c r="M2938" s="36">
        <f>(Reference!G$12*List!$G2938)+Reference!G$13</f>
        <v>2357.923912350966</v>
      </c>
      <c r="N2938" s="36">
        <f>(Reference!H$12*List!$G2938)+Reference!H$13</f>
        <v>2447.7086307694681</v>
      </c>
      <c r="O2938" s="36">
        <f>(Reference!I$12*List!$G2938)+Reference!I$13</f>
        <v>2543.9909274945726</v>
      </c>
      <c r="P2938" s="36">
        <f>(Reference!J$12*List!$G2938)+Reference!J$13</f>
        <v>2945.0687156930153</v>
      </c>
      <c r="Q2938" s="36">
        <f>(Reference!K$12*List!$G2938)+Reference!K$13</f>
        <v>3038.397567733301</v>
      </c>
      <c r="R2938" s="36">
        <f>(Reference!L$12*List!$G2938)+Reference!L$13</f>
        <v>3278.2172761406173</v>
      </c>
      <c r="S2938" s="36">
        <f>(Reference!M$12*List!$G2938)+Reference!M$13</f>
        <v>3916.75201699852</v>
      </c>
      <c r="T2938" s="36">
        <f>(Reference!N$12*List!$G2938)+Reference!N$13</f>
        <v>15799.64136189994</v>
      </c>
      <c r="U2938" s="12">
        <f>(Reference!O$12*List!$G2938)+Reference!O$13</f>
        <v>587.25112735070297</v>
      </c>
      <c r="V2938" s="12">
        <f>(Reference!P$12*List!$G2938)+Reference!P$13</f>
        <v>827.49022490326342</v>
      </c>
      <c r="W2938" s="12">
        <f>(Reference!Q$12*List!$G2938)+Reference!Q$13</f>
        <v>413.74511245163171</v>
      </c>
      <c r="X2938" s="54"/>
      <c r="Y2938" s="1" t="str">
        <f t="shared" si="91"/>
        <v>Amelia County, Virginia</v>
      </c>
      <c r="Z2938" s="40" t="s">
        <v>767</v>
      </c>
      <c r="AA2938" s="40" t="s">
        <v>2225</v>
      </c>
      <c r="AB2938" s="43" t="s">
        <v>2008</v>
      </c>
      <c r="AC2938" s="62"/>
      <c r="AD2938" s="57">
        <f t="shared" si="90"/>
        <v>0.92810000000000004</v>
      </c>
    </row>
    <row r="2939" spans="1:30" x14ac:dyDescent="0.3">
      <c r="A2939" s="47">
        <v>49040</v>
      </c>
      <c r="B2939" s="28">
        <v>31340</v>
      </c>
      <c r="C2939" s="49" t="s">
        <v>2595</v>
      </c>
      <c r="D2939" s="40" t="s">
        <v>768</v>
      </c>
      <c r="E2939" s="43" t="s">
        <v>2008</v>
      </c>
      <c r="F2939" s="18" t="s">
        <v>6</v>
      </c>
      <c r="G2939" s="10">
        <v>0.86419999999999997</v>
      </c>
      <c r="H2939" s="36">
        <f>(Reference!B$12*List!$G2939)+Reference!B$13</f>
        <v>856.70382956969308</v>
      </c>
      <c r="I2939" s="36">
        <f>(Reference!C$12*List!$G2939)+Reference!C$13</f>
        <v>1278.3948164320846</v>
      </c>
      <c r="J2939" s="36">
        <f>(Reference!D$12*List!$G2939)+Reference!D$13</f>
        <v>1530.0671560714429</v>
      </c>
      <c r="K2939" s="36">
        <f>(Reference!E$12*List!$G2939)+Reference!E$13</f>
        <v>1892.4753251521188</v>
      </c>
      <c r="L2939" s="36">
        <f>(Reference!F$12*List!$G2939)+Reference!F$13</f>
        <v>1971.3326582391178</v>
      </c>
      <c r="M2939" s="36">
        <f>(Reference!G$12*List!$G2939)+Reference!G$13</f>
        <v>2232.5126195981848</v>
      </c>
      <c r="N2939" s="36">
        <f>(Reference!H$12*List!$G2939)+Reference!H$13</f>
        <v>2317.521943209701</v>
      </c>
      <c r="O2939" s="36">
        <f>(Reference!I$12*List!$G2939)+Reference!I$13</f>
        <v>2408.683257345735</v>
      </c>
      <c r="P2939" s="36">
        <f>(Reference!J$12*List!$G2939)+Reference!J$13</f>
        <v>2788.4288542682339</v>
      </c>
      <c r="Q2939" s="36">
        <f>(Reference!K$12*List!$G2939)+Reference!K$13</f>
        <v>2876.7938090749421</v>
      </c>
      <c r="R2939" s="36">
        <f>(Reference!L$12*List!$G2939)+Reference!L$13</f>
        <v>3103.8581866162303</v>
      </c>
      <c r="S2939" s="36">
        <f>(Reference!M$12*List!$G2939)+Reference!M$13</f>
        <v>3708.4310736165548</v>
      </c>
      <c r="T2939" s="36">
        <f>(Reference!N$12*List!$G2939)+Reference!N$13</f>
        <v>14959.303199227601</v>
      </c>
      <c r="U2939" s="12">
        <f>(Reference!O$12*List!$G2939)+Reference!O$13</f>
        <v>556.01690360590487</v>
      </c>
      <c r="V2939" s="12">
        <f>(Reference!P$12*List!$G2939)+Reference!P$13</f>
        <v>783.47836417195708</v>
      </c>
      <c r="W2939" s="12">
        <f>(Reference!Q$12*List!$G2939)+Reference!Q$13</f>
        <v>391.73918208597854</v>
      </c>
      <c r="X2939" s="54"/>
      <c r="Y2939" s="1" t="str">
        <f t="shared" si="91"/>
        <v>Amherst County, Virginia</v>
      </c>
      <c r="Z2939" s="40" t="s">
        <v>768</v>
      </c>
      <c r="AA2939" s="40" t="s">
        <v>2225</v>
      </c>
      <c r="AB2939" s="43" t="s">
        <v>2008</v>
      </c>
      <c r="AC2939" s="62"/>
      <c r="AD2939" s="57">
        <f t="shared" si="90"/>
        <v>0.86419999999999997</v>
      </c>
    </row>
    <row r="2940" spans="1:30" x14ac:dyDescent="0.3">
      <c r="A2940" s="47">
        <v>49050</v>
      </c>
      <c r="B2940" s="28">
        <v>31340</v>
      </c>
      <c r="C2940" s="49" t="s">
        <v>2595</v>
      </c>
      <c r="D2940" s="40" t="s">
        <v>769</v>
      </c>
      <c r="E2940" s="43" t="s">
        <v>2008</v>
      </c>
      <c r="F2940" s="18" t="s">
        <v>6</v>
      </c>
      <c r="G2940" s="10">
        <v>0.86419999999999997</v>
      </c>
      <c r="H2940" s="36">
        <f>(Reference!B$12*List!$G2940)+Reference!B$13</f>
        <v>856.70382956969308</v>
      </c>
      <c r="I2940" s="36">
        <f>(Reference!C$12*List!$G2940)+Reference!C$13</f>
        <v>1278.3948164320846</v>
      </c>
      <c r="J2940" s="36">
        <f>(Reference!D$12*List!$G2940)+Reference!D$13</f>
        <v>1530.0671560714429</v>
      </c>
      <c r="K2940" s="36">
        <f>(Reference!E$12*List!$G2940)+Reference!E$13</f>
        <v>1892.4753251521188</v>
      </c>
      <c r="L2940" s="36">
        <f>(Reference!F$12*List!$G2940)+Reference!F$13</f>
        <v>1971.3326582391178</v>
      </c>
      <c r="M2940" s="36">
        <f>(Reference!G$12*List!$G2940)+Reference!G$13</f>
        <v>2232.5126195981848</v>
      </c>
      <c r="N2940" s="36">
        <f>(Reference!H$12*List!$G2940)+Reference!H$13</f>
        <v>2317.521943209701</v>
      </c>
      <c r="O2940" s="36">
        <f>(Reference!I$12*List!$G2940)+Reference!I$13</f>
        <v>2408.683257345735</v>
      </c>
      <c r="P2940" s="36">
        <f>(Reference!J$12*List!$G2940)+Reference!J$13</f>
        <v>2788.4288542682339</v>
      </c>
      <c r="Q2940" s="36">
        <f>(Reference!K$12*List!$G2940)+Reference!K$13</f>
        <v>2876.7938090749421</v>
      </c>
      <c r="R2940" s="36">
        <f>(Reference!L$12*List!$G2940)+Reference!L$13</f>
        <v>3103.8581866162303</v>
      </c>
      <c r="S2940" s="36">
        <f>(Reference!M$12*List!$G2940)+Reference!M$13</f>
        <v>3708.4310736165548</v>
      </c>
      <c r="T2940" s="36">
        <f>(Reference!N$12*List!$G2940)+Reference!N$13</f>
        <v>14959.303199227601</v>
      </c>
      <c r="U2940" s="12">
        <f>(Reference!O$12*List!$G2940)+Reference!O$13</f>
        <v>556.01690360590487</v>
      </c>
      <c r="V2940" s="12">
        <f>(Reference!P$12*List!$G2940)+Reference!P$13</f>
        <v>783.47836417195708</v>
      </c>
      <c r="W2940" s="12">
        <f>(Reference!Q$12*List!$G2940)+Reference!Q$13</f>
        <v>391.73918208597854</v>
      </c>
      <c r="X2940" s="54"/>
      <c r="Y2940" s="1" t="str">
        <f t="shared" si="91"/>
        <v>Appomattox County, Virginia</v>
      </c>
      <c r="Z2940" s="40" t="s">
        <v>769</v>
      </c>
      <c r="AA2940" s="40" t="s">
        <v>2225</v>
      </c>
      <c r="AB2940" s="43" t="s">
        <v>2008</v>
      </c>
      <c r="AC2940" s="62"/>
      <c r="AD2940" s="57">
        <f t="shared" si="90"/>
        <v>0.86419999999999997</v>
      </c>
    </row>
    <row r="2941" spans="1:30" x14ac:dyDescent="0.3">
      <c r="A2941" s="47">
        <v>49060</v>
      </c>
      <c r="B2941" s="28">
        <v>47894</v>
      </c>
      <c r="C2941" s="49" t="s">
        <v>2308</v>
      </c>
      <c r="D2941" s="40" t="s">
        <v>770</v>
      </c>
      <c r="E2941" s="43" t="s">
        <v>2008</v>
      </c>
      <c r="F2941" s="18" t="s">
        <v>6</v>
      </c>
      <c r="G2941" s="10">
        <v>1.0137</v>
      </c>
      <c r="H2941" s="36">
        <f>(Reference!B$12*List!$G2941)+Reference!B$13</f>
        <v>969.29744504092355</v>
      </c>
      <c r="I2941" s="36">
        <f>(Reference!C$12*List!$G2941)+Reference!C$13</f>
        <v>1446.409816965077</v>
      </c>
      <c r="J2941" s="36">
        <f>(Reference!D$12*List!$G2941)+Reference!D$13</f>
        <v>1731.1585800497835</v>
      </c>
      <c r="K2941" s="36">
        <f>(Reference!E$12*List!$G2941)+Reference!E$13</f>
        <v>2141.1967988917613</v>
      </c>
      <c r="L2941" s="36">
        <f>(Reference!F$12*List!$G2941)+Reference!F$13</f>
        <v>2230.418077991636</v>
      </c>
      <c r="M2941" s="36">
        <f>(Reference!G$12*List!$G2941)+Reference!G$13</f>
        <v>2525.9240165706537</v>
      </c>
      <c r="N2941" s="36">
        <f>(Reference!H$12*List!$G2941)+Reference!H$13</f>
        <v>2622.1058209903767</v>
      </c>
      <c r="O2941" s="36">
        <f>(Reference!I$12*List!$G2941)+Reference!I$13</f>
        <v>2725.2481507299481</v>
      </c>
      <c r="P2941" s="36">
        <f>(Reference!J$12*List!$G2941)+Reference!J$13</f>
        <v>3154.902395473317</v>
      </c>
      <c r="Q2941" s="36">
        <f>(Reference!K$12*List!$G2941)+Reference!K$13</f>
        <v>3254.8808500675032</v>
      </c>
      <c r="R2941" s="36">
        <f>(Reference!L$12*List!$G2941)+Reference!L$13</f>
        <v>3511.7875118728161</v>
      </c>
      <c r="S2941" s="36">
        <f>(Reference!M$12*List!$G2941)+Reference!M$13</f>
        <v>4195.8173183051895</v>
      </c>
      <c r="T2941" s="36">
        <f>(Reference!N$12*List!$G2941)+Reference!N$13</f>
        <v>16925.352578249735</v>
      </c>
      <c r="U2941" s="12">
        <f>(Reference!O$12*List!$G2941)+Reference!O$13</f>
        <v>629.09227840789731</v>
      </c>
      <c r="V2941" s="12">
        <f>(Reference!P$12*List!$G2941)+Reference!P$13</f>
        <v>886.44821048385529</v>
      </c>
      <c r="W2941" s="12">
        <f>(Reference!Q$12*List!$G2941)+Reference!Q$13</f>
        <v>443.22410524192765</v>
      </c>
      <c r="X2941" s="54"/>
      <c r="Y2941" s="1" t="str">
        <f t="shared" si="91"/>
        <v>Arlington County, Virginia</v>
      </c>
      <c r="Z2941" s="40" t="s">
        <v>770</v>
      </c>
      <c r="AA2941" s="40" t="s">
        <v>2225</v>
      </c>
      <c r="AB2941" s="43" t="s">
        <v>2008</v>
      </c>
      <c r="AC2941" s="62"/>
      <c r="AD2941" s="57">
        <f t="shared" si="90"/>
        <v>1.0137</v>
      </c>
    </row>
    <row r="2942" spans="1:30" x14ac:dyDescent="0.3">
      <c r="A2942" s="47">
        <v>49070</v>
      </c>
      <c r="B2942" s="28">
        <v>44420</v>
      </c>
      <c r="C2942" s="49" t="s">
        <v>2596</v>
      </c>
      <c r="D2942" s="40" t="s">
        <v>915</v>
      </c>
      <c r="E2942" s="43" t="s">
        <v>2008</v>
      </c>
      <c r="F2942" s="18" t="s">
        <v>6</v>
      </c>
      <c r="G2942" s="10">
        <v>0.93389999999999995</v>
      </c>
      <c r="H2942" s="36">
        <f>(Reference!B$12*List!$G2942)+Reference!B$13</f>
        <v>909.19730781949079</v>
      </c>
      <c r="I2942" s="36">
        <f>(Reference!C$12*List!$G2942)+Reference!C$13</f>
        <v>1356.7268936036535</v>
      </c>
      <c r="J2942" s="36">
        <f>(Reference!D$12*List!$G2942)+Reference!D$13</f>
        <v>1623.8201477188697</v>
      </c>
      <c r="K2942" s="36">
        <f>(Reference!E$12*List!$G2942)+Reference!E$13</f>
        <v>2008.4344336447814</v>
      </c>
      <c r="L2942" s="36">
        <f>(Reference!F$12*List!$G2942)+Reference!F$13</f>
        <v>2092.1236532675493</v>
      </c>
      <c r="M2942" s="36">
        <f>(Reference!G$12*List!$G2942)+Reference!G$13</f>
        <v>2369.307096982674</v>
      </c>
      <c r="N2942" s="36">
        <f>(Reference!H$12*List!$G2942)+Reference!H$13</f>
        <v>2459.5252628171465</v>
      </c>
      <c r="O2942" s="36">
        <f>(Reference!I$12*List!$G2942)+Reference!I$13</f>
        <v>2556.2723748633243</v>
      </c>
      <c r="P2942" s="36">
        <f>(Reference!J$12*List!$G2942)+Reference!J$13</f>
        <v>2959.2864182949515</v>
      </c>
      <c r="Q2942" s="36">
        <f>(Reference!K$12*List!$G2942)+Reference!K$13</f>
        <v>3053.0658275176274</v>
      </c>
      <c r="R2942" s="36">
        <f>(Reference!L$12*List!$G2942)+Reference!L$13</f>
        <v>3294.0432967860233</v>
      </c>
      <c r="S2942" s="36">
        <f>(Reference!M$12*List!$G2942)+Reference!M$13</f>
        <v>3935.6606472272424</v>
      </c>
      <c r="T2942" s="36">
        <f>(Reference!N$12*List!$G2942)+Reference!N$13</f>
        <v>15875.916187306815</v>
      </c>
      <c r="U2942" s="12">
        <f>(Reference!O$12*List!$G2942)+Reference!O$13</f>
        <v>590.086158613924</v>
      </c>
      <c r="V2942" s="12">
        <f>(Reference!P$12*List!$G2942)+Reference!P$13</f>
        <v>831.4850416832569</v>
      </c>
      <c r="W2942" s="12">
        <f>(Reference!Q$12*List!$G2942)+Reference!Q$13</f>
        <v>415.74252084162845</v>
      </c>
      <c r="X2942" s="54"/>
      <c r="Y2942" s="1" t="str">
        <f t="shared" si="91"/>
        <v>Augusta County, Virginia</v>
      </c>
      <c r="Z2942" s="40" t="s">
        <v>915</v>
      </c>
      <c r="AA2942" s="40" t="s">
        <v>2225</v>
      </c>
      <c r="AB2942" s="43" t="s">
        <v>2008</v>
      </c>
      <c r="AC2942" s="62"/>
      <c r="AD2942" s="57">
        <f t="shared" si="90"/>
        <v>0.93389999999999995</v>
      </c>
    </row>
    <row r="2943" spans="1:30" x14ac:dyDescent="0.3">
      <c r="A2943" s="47">
        <v>49080</v>
      </c>
      <c r="B2943" s="19">
        <v>99949</v>
      </c>
      <c r="C2943" s="49" t="s">
        <v>2008</v>
      </c>
      <c r="D2943" s="41" t="s">
        <v>1261</v>
      </c>
      <c r="E2943" s="44" t="s">
        <v>2008</v>
      </c>
      <c r="F2943" s="18" t="s">
        <v>7</v>
      </c>
      <c r="G2943" s="16">
        <v>0.7661</v>
      </c>
      <c r="H2943" s="36">
        <f>(Reference!B$12*List!$G2943)+Reference!B$13</f>
        <v>782.82133005311982</v>
      </c>
      <c r="I2943" s="36">
        <f>(Reference!C$12*List!$G2943)+Reference!C$13</f>
        <v>1168.1455083900344</v>
      </c>
      <c r="J2943" s="36">
        <f>(Reference!D$12*List!$G2943)+Reference!D$13</f>
        <v>1398.1135193338162</v>
      </c>
      <c r="K2943" s="36">
        <f>(Reference!E$12*List!$G2943)+Reference!E$13</f>
        <v>1729.2674550928618</v>
      </c>
      <c r="L2943" s="36">
        <f>(Reference!F$12*List!$G2943)+Reference!F$13</f>
        <v>1801.3240985219136</v>
      </c>
      <c r="M2943" s="36">
        <f>(Reference!G$12*List!$G2943)+Reference!G$13</f>
        <v>2039.9797898791271</v>
      </c>
      <c r="N2943" s="36">
        <f>(Reference!H$12*List!$G2943)+Reference!H$13</f>
        <v>2117.657873575693</v>
      </c>
      <c r="O2943" s="36">
        <f>(Reference!I$12*List!$G2943)+Reference!I$13</f>
        <v>2200.9573975397739</v>
      </c>
      <c r="P2943" s="36">
        <f>(Reference!J$12*List!$G2943)+Reference!J$13</f>
        <v>2547.9535740527249</v>
      </c>
      <c r="Q2943" s="36">
        <f>(Reference!K$12*List!$G2943)+Reference!K$13</f>
        <v>2628.6978978952084</v>
      </c>
      <c r="R2943" s="36">
        <f>(Reference!L$12*List!$G2943)+Reference!L$13</f>
        <v>2836.1801477689314</v>
      </c>
      <c r="S2943" s="36">
        <f>(Reference!M$12*List!$G2943)+Reference!M$13</f>
        <v>3388.6144140583274</v>
      </c>
      <c r="T2943" s="36">
        <f>(Reference!N$12*List!$G2943)+Reference!N$13</f>
        <v>13669.206583294013</v>
      </c>
      <c r="U2943" s="12">
        <f>(Reference!O$12*List!$G2943)+Reference!O$13</f>
        <v>508.06577137797558</v>
      </c>
      <c r="V2943" s="12">
        <f>(Reference!P$12*List!$G2943)+Reference!P$13</f>
        <v>715.91085966896571</v>
      </c>
      <c r="W2943" s="12">
        <f>(Reference!Q$12*List!$G2943)+Reference!Q$13</f>
        <v>357.95542983448286</v>
      </c>
      <c r="X2943" s="54"/>
      <c r="Y2943" s="1" t="str">
        <f t="shared" si="91"/>
        <v>Bath County, Virginia</v>
      </c>
      <c r="Z2943" s="41" t="s">
        <v>1261</v>
      </c>
      <c r="AA2943" s="40" t="s">
        <v>2225</v>
      </c>
      <c r="AB2943" s="44" t="s">
        <v>2008</v>
      </c>
      <c r="AC2943" s="63"/>
      <c r="AD2943" s="57">
        <f t="shared" si="90"/>
        <v>0.7661</v>
      </c>
    </row>
    <row r="2944" spans="1:30" x14ac:dyDescent="0.3">
      <c r="A2944" s="47">
        <v>49088</v>
      </c>
      <c r="B2944" s="28">
        <v>31340</v>
      </c>
      <c r="C2944" s="49" t="s">
        <v>2595</v>
      </c>
      <c r="D2944" s="40" t="s">
        <v>771</v>
      </c>
      <c r="E2944" s="43" t="s">
        <v>2008</v>
      </c>
      <c r="F2944" s="18" t="s">
        <v>6</v>
      </c>
      <c r="G2944" s="10">
        <v>0.86419999999999997</v>
      </c>
      <c r="H2944" s="36">
        <f>(Reference!B$12*List!$G2944)+Reference!B$13</f>
        <v>856.70382956969308</v>
      </c>
      <c r="I2944" s="36">
        <f>(Reference!C$12*List!$G2944)+Reference!C$13</f>
        <v>1278.3948164320846</v>
      </c>
      <c r="J2944" s="36">
        <f>(Reference!D$12*List!$G2944)+Reference!D$13</f>
        <v>1530.0671560714429</v>
      </c>
      <c r="K2944" s="36">
        <f>(Reference!E$12*List!$G2944)+Reference!E$13</f>
        <v>1892.4753251521188</v>
      </c>
      <c r="L2944" s="36">
        <f>(Reference!F$12*List!$G2944)+Reference!F$13</f>
        <v>1971.3326582391178</v>
      </c>
      <c r="M2944" s="36">
        <f>(Reference!G$12*List!$G2944)+Reference!G$13</f>
        <v>2232.5126195981848</v>
      </c>
      <c r="N2944" s="36">
        <f>(Reference!H$12*List!$G2944)+Reference!H$13</f>
        <v>2317.521943209701</v>
      </c>
      <c r="O2944" s="36">
        <f>(Reference!I$12*List!$G2944)+Reference!I$13</f>
        <v>2408.683257345735</v>
      </c>
      <c r="P2944" s="36">
        <f>(Reference!J$12*List!$G2944)+Reference!J$13</f>
        <v>2788.4288542682339</v>
      </c>
      <c r="Q2944" s="36">
        <f>(Reference!K$12*List!$G2944)+Reference!K$13</f>
        <v>2876.7938090749421</v>
      </c>
      <c r="R2944" s="36">
        <f>(Reference!L$12*List!$G2944)+Reference!L$13</f>
        <v>3103.8581866162303</v>
      </c>
      <c r="S2944" s="36">
        <f>(Reference!M$12*List!$G2944)+Reference!M$13</f>
        <v>3708.4310736165548</v>
      </c>
      <c r="T2944" s="36">
        <f>(Reference!N$12*List!$G2944)+Reference!N$13</f>
        <v>14959.303199227601</v>
      </c>
      <c r="U2944" s="12">
        <f>(Reference!O$12*List!$G2944)+Reference!O$13</f>
        <v>556.01690360590487</v>
      </c>
      <c r="V2944" s="12">
        <f>(Reference!P$12*List!$G2944)+Reference!P$13</f>
        <v>783.47836417195708</v>
      </c>
      <c r="W2944" s="12">
        <f>(Reference!Q$12*List!$G2944)+Reference!Q$13</f>
        <v>391.73918208597854</v>
      </c>
      <c r="X2944" s="54"/>
      <c r="Y2944" s="1" t="str">
        <f t="shared" si="91"/>
        <v>Bedford City, Virginia</v>
      </c>
      <c r="Z2944" s="40" t="s">
        <v>771</v>
      </c>
      <c r="AA2944" s="40" t="s">
        <v>2225</v>
      </c>
      <c r="AB2944" s="43" t="s">
        <v>2008</v>
      </c>
      <c r="AC2944" s="62"/>
      <c r="AD2944" s="57">
        <f t="shared" si="90"/>
        <v>0.86419999999999997</v>
      </c>
    </row>
    <row r="2945" spans="1:30" x14ac:dyDescent="0.3">
      <c r="A2945" s="47">
        <v>49090</v>
      </c>
      <c r="B2945" s="28">
        <v>31340</v>
      </c>
      <c r="C2945" s="49" t="s">
        <v>2595</v>
      </c>
      <c r="D2945" s="40" t="s">
        <v>772</v>
      </c>
      <c r="E2945" s="43" t="s">
        <v>2008</v>
      </c>
      <c r="F2945" s="18" t="s">
        <v>6</v>
      </c>
      <c r="G2945" s="10">
        <v>0.86419999999999997</v>
      </c>
      <c r="H2945" s="36">
        <f>(Reference!B$12*List!$G2945)+Reference!B$13</f>
        <v>856.70382956969308</v>
      </c>
      <c r="I2945" s="36">
        <f>(Reference!C$12*List!$G2945)+Reference!C$13</f>
        <v>1278.3948164320846</v>
      </c>
      <c r="J2945" s="36">
        <f>(Reference!D$12*List!$G2945)+Reference!D$13</f>
        <v>1530.0671560714429</v>
      </c>
      <c r="K2945" s="36">
        <f>(Reference!E$12*List!$G2945)+Reference!E$13</f>
        <v>1892.4753251521188</v>
      </c>
      <c r="L2945" s="36">
        <f>(Reference!F$12*List!$G2945)+Reference!F$13</f>
        <v>1971.3326582391178</v>
      </c>
      <c r="M2945" s="36">
        <f>(Reference!G$12*List!$G2945)+Reference!G$13</f>
        <v>2232.5126195981848</v>
      </c>
      <c r="N2945" s="36">
        <f>(Reference!H$12*List!$G2945)+Reference!H$13</f>
        <v>2317.521943209701</v>
      </c>
      <c r="O2945" s="36">
        <f>(Reference!I$12*List!$G2945)+Reference!I$13</f>
        <v>2408.683257345735</v>
      </c>
      <c r="P2945" s="36">
        <f>(Reference!J$12*List!$G2945)+Reference!J$13</f>
        <v>2788.4288542682339</v>
      </c>
      <c r="Q2945" s="36">
        <f>(Reference!K$12*List!$G2945)+Reference!K$13</f>
        <v>2876.7938090749421</v>
      </c>
      <c r="R2945" s="36">
        <f>(Reference!L$12*List!$G2945)+Reference!L$13</f>
        <v>3103.8581866162303</v>
      </c>
      <c r="S2945" s="36">
        <f>(Reference!M$12*List!$G2945)+Reference!M$13</f>
        <v>3708.4310736165548</v>
      </c>
      <c r="T2945" s="36">
        <f>(Reference!N$12*List!$G2945)+Reference!N$13</f>
        <v>14959.303199227601</v>
      </c>
      <c r="U2945" s="12">
        <f>(Reference!O$12*List!$G2945)+Reference!O$13</f>
        <v>556.01690360590487</v>
      </c>
      <c r="V2945" s="12">
        <f>(Reference!P$12*List!$G2945)+Reference!P$13</f>
        <v>783.47836417195708</v>
      </c>
      <c r="W2945" s="12">
        <f>(Reference!Q$12*List!$G2945)+Reference!Q$13</f>
        <v>391.73918208597854</v>
      </c>
      <c r="X2945" s="54"/>
      <c r="Y2945" s="1" t="str">
        <f t="shared" si="91"/>
        <v>Bedford County, Virginia</v>
      </c>
      <c r="Z2945" s="40" t="s">
        <v>772</v>
      </c>
      <c r="AA2945" s="40" t="s">
        <v>2225</v>
      </c>
      <c r="AB2945" s="43" t="s">
        <v>2008</v>
      </c>
      <c r="AC2945" s="62"/>
      <c r="AD2945" s="57">
        <f t="shared" si="90"/>
        <v>0.86419999999999997</v>
      </c>
    </row>
    <row r="2946" spans="1:30" x14ac:dyDescent="0.3">
      <c r="A2946" s="47">
        <v>49100</v>
      </c>
      <c r="B2946" s="19">
        <v>99949</v>
      </c>
      <c r="C2946" s="49" t="s">
        <v>2008</v>
      </c>
      <c r="D2946" s="41" t="s">
        <v>1893</v>
      </c>
      <c r="E2946" s="44" t="s">
        <v>2008</v>
      </c>
      <c r="F2946" s="18" t="s">
        <v>7</v>
      </c>
      <c r="G2946" s="16">
        <v>0.7661</v>
      </c>
      <c r="H2946" s="36">
        <f>(Reference!B$12*List!$G2946)+Reference!B$13</f>
        <v>782.82133005311982</v>
      </c>
      <c r="I2946" s="36">
        <f>(Reference!C$12*List!$G2946)+Reference!C$13</f>
        <v>1168.1455083900344</v>
      </c>
      <c r="J2946" s="36">
        <f>(Reference!D$12*List!$G2946)+Reference!D$13</f>
        <v>1398.1135193338162</v>
      </c>
      <c r="K2946" s="36">
        <f>(Reference!E$12*List!$G2946)+Reference!E$13</f>
        <v>1729.2674550928618</v>
      </c>
      <c r="L2946" s="36">
        <f>(Reference!F$12*List!$G2946)+Reference!F$13</f>
        <v>1801.3240985219136</v>
      </c>
      <c r="M2946" s="36">
        <f>(Reference!G$12*List!$G2946)+Reference!G$13</f>
        <v>2039.9797898791271</v>
      </c>
      <c r="N2946" s="36">
        <f>(Reference!H$12*List!$G2946)+Reference!H$13</f>
        <v>2117.657873575693</v>
      </c>
      <c r="O2946" s="36">
        <f>(Reference!I$12*List!$G2946)+Reference!I$13</f>
        <v>2200.9573975397739</v>
      </c>
      <c r="P2946" s="36">
        <f>(Reference!J$12*List!$G2946)+Reference!J$13</f>
        <v>2547.9535740527249</v>
      </c>
      <c r="Q2946" s="36">
        <f>(Reference!K$12*List!$G2946)+Reference!K$13</f>
        <v>2628.6978978952084</v>
      </c>
      <c r="R2946" s="36">
        <f>(Reference!L$12*List!$G2946)+Reference!L$13</f>
        <v>2836.1801477689314</v>
      </c>
      <c r="S2946" s="36">
        <f>(Reference!M$12*List!$G2946)+Reference!M$13</f>
        <v>3388.6144140583274</v>
      </c>
      <c r="T2946" s="36">
        <f>(Reference!N$12*List!$G2946)+Reference!N$13</f>
        <v>13669.206583294013</v>
      </c>
      <c r="U2946" s="12">
        <f>(Reference!O$12*List!$G2946)+Reference!O$13</f>
        <v>508.06577137797558</v>
      </c>
      <c r="V2946" s="12">
        <f>(Reference!P$12*List!$G2946)+Reference!P$13</f>
        <v>715.91085966896571</v>
      </c>
      <c r="W2946" s="12">
        <f>(Reference!Q$12*List!$G2946)+Reference!Q$13</f>
        <v>357.95542983448286</v>
      </c>
      <c r="X2946" s="54"/>
      <c r="Y2946" s="1" t="str">
        <f t="shared" si="91"/>
        <v>Bland County, Virginia</v>
      </c>
      <c r="Z2946" s="41" t="s">
        <v>1893</v>
      </c>
      <c r="AA2946" s="40" t="s">
        <v>2225</v>
      </c>
      <c r="AB2946" s="44" t="s">
        <v>2008</v>
      </c>
      <c r="AC2946" s="63"/>
      <c r="AD2946" s="57">
        <f t="shared" si="90"/>
        <v>0.7661</v>
      </c>
    </row>
    <row r="2947" spans="1:30" x14ac:dyDescent="0.3">
      <c r="A2947" s="47">
        <v>49110</v>
      </c>
      <c r="B2947" s="28">
        <v>40220</v>
      </c>
      <c r="C2947" s="49" t="s">
        <v>2597</v>
      </c>
      <c r="D2947" s="40" t="s">
        <v>773</v>
      </c>
      <c r="E2947" s="43" t="s">
        <v>2008</v>
      </c>
      <c r="F2947" s="18" t="s">
        <v>6</v>
      </c>
      <c r="G2947" s="10">
        <v>0.84260000000000002</v>
      </c>
      <c r="H2947" s="36">
        <f>(Reference!B$12*List!$G2947)+Reference!B$13</f>
        <v>840.43612325411732</v>
      </c>
      <c r="I2947" s="36">
        <f>(Reference!C$12*List!$G2947)+Reference!C$13</f>
        <v>1254.1197394320002</v>
      </c>
      <c r="J2947" s="36">
        <f>(Reference!D$12*List!$G2947)+Reference!D$13</f>
        <v>1501.0131443126995</v>
      </c>
      <c r="K2947" s="36">
        <f>(Reference!E$12*List!$G2947)+Reference!E$13</f>
        <v>1856.5396473409064</v>
      </c>
      <c r="L2947" s="36">
        <f>(Reference!F$12*List!$G2947)+Reference!F$13</f>
        <v>1933.8995808701923</v>
      </c>
      <c r="M2947" s="36">
        <f>(Reference!G$12*List!$G2947)+Reference!G$13</f>
        <v>2190.120069935273</v>
      </c>
      <c r="N2947" s="36">
        <f>(Reference!H$12*List!$G2947)+Reference!H$13</f>
        <v>2273.5151755838647</v>
      </c>
      <c r="O2947" s="36">
        <f>(Reference!I$12*List!$G2947)+Reference!I$13</f>
        <v>2362.9454533517619</v>
      </c>
      <c r="P2947" s="36">
        <f>(Reference!J$12*List!$G2947)+Reference!J$13</f>
        <v>2735.4801687161953</v>
      </c>
      <c r="Q2947" s="36">
        <f>(Reference!K$12*List!$G2947)+Reference!K$13</f>
        <v>2822.1671864298632</v>
      </c>
      <c r="R2947" s="36">
        <f>(Reference!L$12*List!$G2947)+Reference!L$13</f>
        <v>3044.9199028333387</v>
      </c>
      <c r="S2947" s="36">
        <f>(Reference!M$12*List!$G2947)+Reference!M$13</f>
        <v>3638.0127265578626</v>
      </c>
      <c r="T2947" s="36">
        <f>(Reference!N$12*List!$G2947)+Reference!N$13</f>
        <v>14675.245228746811</v>
      </c>
      <c r="U2947" s="12">
        <f>(Reference!O$12*List!$G2947)+Reference!O$13</f>
        <v>545.45885614287465</v>
      </c>
      <c r="V2947" s="12">
        <f>(Reference!P$12*List!$G2947)+Reference!P$13</f>
        <v>768.60111547405086</v>
      </c>
      <c r="W2947" s="12">
        <f>(Reference!Q$12*List!$G2947)+Reference!Q$13</f>
        <v>384.30055773702543</v>
      </c>
      <c r="X2947" s="54"/>
      <c r="Y2947" s="1" t="str">
        <f t="shared" si="91"/>
        <v>Botetourt County, Virginia</v>
      </c>
      <c r="Z2947" s="40" t="s">
        <v>773</v>
      </c>
      <c r="AA2947" s="40" t="s">
        <v>2225</v>
      </c>
      <c r="AB2947" s="43" t="s">
        <v>2008</v>
      </c>
      <c r="AC2947" s="62"/>
      <c r="AD2947" s="57">
        <f t="shared" si="90"/>
        <v>0.84260000000000002</v>
      </c>
    </row>
    <row r="2948" spans="1:30" x14ac:dyDescent="0.3">
      <c r="A2948" s="47">
        <v>49111</v>
      </c>
      <c r="B2948" s="28">
        <v>28700</v>
      </c>
      <c r="C2948" s="49" t="s">
        <v>2562</v>
      </c>
      <c r="D2948" s="40" t="s">
        <v>774</v>
      </c>
      <c r="E2948" s="43" t="s">
        <v>2008</v>
      </c>
      <c r="F2948" s="18" t="s">
        <v>6</v>
      </c>
      <c r="G2948" s="10">
        <v>0.68710000000000004</v>
      </c>
      <c r="H2948" s="36">
        <f>(Reference!B$12*List!$G2948)+Reference!B$13</f>
        <v>723.32370047300481</v>
      </c>
      <c r="I2948" s="36">
        <f>(Reference!C$12*List!$G2948)+Reference!C$13</f>
        <v>1079.3616619545403</v>
      </c>
      <c r="J2948" s="36">
        <f>(Reference!D$12*List!$G2948)+Reference!D$13</f>
        <v>1291.8511615124858</v>
      </c>
      <c r="K2948" s="36">
        <f>(Reference!E$12*List!$G2948)+Reference!E$13</f>
        <v>1597.8360408759272</v>
      </c>
      <c r="L2948" s="36">
        <f>(Reference!F$12*List!$G2948)+Reference!F$13</f>
        <v>1664.4160840707502</v>
      </c>
      <c r="M2948" s="36">
        <f>(Reference!G$12*List!$G2948)+Reference!G$13</f>
        <v>1884.9329647231068</v>
      </c>
      <c r="N2948" s="36">
        <f>(Reference!H$12*List!$G2948)+Reference!H$13</f>
        <v>1956.7071956849015</v>
      </c>
      <c r="O2948" s="36">
        <f>(Reference!I$12*List!$G2948)+Reference!I$13</f>
        <v>2033.6756144136682</v>
      </c>
      <c r="P2948" s="36">
        <f>(Reference!J$12*List!$G2948)+Reference!J$13</f>
        <v>2354.2986593022133</v>
      </c>
      <c r="Q2948" s="36">
        <f>(Reference!K$12*List!$G2948)+Reference!K$13</f>
        <v>2428.9060835914474</v>
      </c>
      <c r="R2948" s="36">
        <f>(Reference!L$12*List!$G2948)+Reference!L$13</f>
        <v>2620.6188320815049</v>
      </c>
      <c r="S2948" s="36">
        <f>(Reference!M$12*List!$G2948)+Reference!M$13</f>
        <v>3131.0658299084807</v>
      </c>
      <c r="T2948" s="36">
        <f>(Reference!N$12*List!$G2948)+Reference!N$13</f>
        <v>12630.290857924458</v>
      </c>
      <c r="U2948" s="12">
        <f>(Reference!O$12*List!$G2948)+Reference!O$13</f>
        <v>469.45069037892949</v>
      </c>
      <c r="V2948" s="12">
        <f>(Reference!P$12*List!$G2948)+Reference!P$13</f>
        <v>661.49870007940081</v>
      </c>
      <c r="W2948" s="12">
        <f>(Reference!Q$12*List!$G2948)+Reference!Q$13</f>
        <v>330.7493500397004</v>
      </c>
      <c r="X2948" s="54"/>
      <c r="Y2948" s="1" t="str">
        <f t="shared" si="91"/>
        <v>Bristol City, Virginia</v>
      </c>
      <c r="Z2948" s="40" t="s">
        <v>774</v>
      </c>
      <c r="AA2948" s="40" t="s">
        <v>2225</v>
      </c>
      <c r="AB2948" s="43" t="s">
        <v>2008</v>
      </c>
      <c r="AC2948" s="62"/>
      <c r="AD2948" s="57">
        <f t="shared" si="90"/>
        <v>0.68710000000000004</v>
      </c>
    </row>
    <row r="2949" spans="1:30" x14ac:dyDescent="0.3">
      <c r="A2949" s="47">
        <v>49120</v>
      </c>
      <c r="B2949" s="19">
        <v>99949</v>
      </c>
      <c r="C2949" s="49" t="s">
        <v>2008</v>
      </c>
      <c r="D2949" s="41" t="s">
        <v>511</v>
      </c>
      <c r="E2949" s="44" t="s">
        <v>2008</v>
      </c>
      <c r="F2949" s="18" t="s">
        <v>7</v>
      </c>
      <c r="G2949" s="16">
        <v>0.7661</v>
      </c>
      <c r="H2949" s="36">
        <f>(Reference!B$12*List!$G2949)+Reference!B$13</f>
        <v>782.82133005311982</v>
      </c>
      <c r="I2949" s="36">
        <f>(Reference!C$12*List!$G2949)+Reference!C$13</f>
        <v>1168.1455083900344</v>
      </c>
      <c r="J2949" s="36">
        <f>(Reference!D$12*List!$G2949)+Reference!D$13</f>
        <v>1398.1135193338162</v>
      </c>
      <c r="K2949" s="36">
        <f>(Reference!E$12*List!$G2949)+Reference!E$13</f>
        <v>1729.2674550928618</v>
      </c>
      <c r="L2949" s="36">
        <f>(Reference!F$12*List!$G2949)+Reference!F$13</f>
        <v>1801.3240985219136</v>
      </c>
      <c r="M2949" s="36">
        <f>(Reference!G$12*List!$G2949)+Reference!G$13</f>
        <v>2039.9797898791271</v>
      </c>
      <c r="N2949" s="36">
        <f>(Reference!H$12*List!$G2949)+Reference!H$13</f>
        <v>2117.657873575693</v>
      </c>
      <c r="O2949" s="36">
        <f>(Reference!I$12*List!$G2949)+Reference!I$13</f>
        <v>2200.9573975397739</v>
      </c>
      <c r="P2949" s="36">
        <f>(Reference!J$12*List!$G2949)+Reference!J$13</f>
        <v>2547.9535740527249</v>
      </c>
      <c r="Q2949" s="36">
        <f>(Reference!K$12*List!$G2949)+Reference!K$13</f>
        <v>2628.6978978952084</v>
      </c>
      <c r="R2949" s="36">
        <f>(Reference!L$12*List!$G2949)+Reference!L$13</f>
        <v>2836.1801477689314</v>
      </c>
      <c r="S2949" s="36">
        <f>(Reference!M$12*List!$G2949)+Reference!M$13</f>
        <v>3388.6144140583274</v>
      </c>
      <c r="T2949" s="36">
        <f>(Reference!N$12*List!$G2949)+Reference!N$13</f>
        <v>13669.206583294013</v>
      </c>
      <c r="U2949" s="12">
        <f>(Reference!O$12*List!$G2949)+Reference!O$13</f>
        <v>508.06577137797558</v>
      </c>
      <c r="V2949" s="12">
        <f>(Reference!P$12*List!$G2949)+Reference!P$13</f>
        <v>715.91085966896571</v>
      </c>
      <c r="W2949" s="12">
        <f>(Reference!Q$12*List!$G2949)+Reference!Q$13</f>
        <v>357.95542983448286</v>
      </c>
      <c r="X2949" s="54"/>
      <c r="Y2949" s="1" t="str">
        <f t="shared" si="91"/>
        <v>Brunswick County, Virginia</v>
      </c>
      <c r="Z2949" s="41" t="s">
        <v>511</v>
      </c>
      <c r="AA2949" s="40" t="s">
        <v>2225</v>
      </c>
      <c r="AB2949" s="44" t="s">
        <v>2008</v>
      </c>
      <c r="AC2949" s="63"/>
      <c r="AD2949" s="57">
        <f t="shared" si="90"/>
        <v>0.7661</v>
      </c>
    </row>
    <row r="2950" spans="1:30" x14ac:dyDescent="0.3">
      <c r="A2950" s="47">
        <v>49130</v>
      </c>
      <c r="B2950" s="19">
        <v>99949</v>
      </c>
      <c r="C2950" s="49" t="s">
        <v>2008</v>
      </c>
      <c r="D2950" s="41" t="s">
        <v>440</v>
      </c>
      <c r="E2950" s="44" t="s">
        <v>2008</v>
      </c>
      <c r="F2950" s="18" t="s">
        <v>7</v>
      </c>
      <c r="G2950" s="16">
        <v>0.7661</v>
      </c>
      <c r="H2950" s="36">
        <f>(Reference!B$12*List!$G2950)+Reference!B$13</f>
        <v>782.82133005311982</v>
      </c>
      <c r="I2950" s="36">
        <f>(Reference!C$12*List!$G2950)+Reference!C$13</f>
        <v>1168.1455083900344</v>
      </c>
      <c r="J2950" s="36">
        <f>(Reference!D$12*List!$G2950)+Reference!D$13</f>
        <v>1398.1135193338162</v>
      </c>
      <c r="K2950" s="36">
        <f>(Reference!E$12*List!$G2950)+Reference!E$13</f>
        <v>1729.2674550928618</v>
      </c>
      <c r="L2950" s="36">
        <f>(Reference!F$12*List!$G2950)+Reference!F$13</f>
        <v>1801.3240985219136</v>
      </c>
      <c r="M2950" s="36">
        <f>(Reference!G$12*List!$G2950)+Reference!G$13</f>
        <v>2039.9797898791271</v>
      </c>
      <c r="N2950" s="36">
        <f>(Reference!H$12*List!$G2950)+Reference!H$13</f>
        <v>2117.657873575693</v>
      </c>
      <c r="O2950" s="36">
        <f>(Reference!I$12*List!$G2950)+Reference!I$13</f>
        <v>2200.9573975397739</v>
      </c>
      <c r="P2950" s="36">
        <f>(Reference!J$12*List!$G2950)+Reference!J$13</f>
        <v>2547.9535740527249</v>
      </c>
      <c r="Q2950" s="36">
        <f>(Reference!K$12*List!$G2950)+Reference!K$13</f>
        <v>2628.6978978952084</v>
      </c>
      <c r="R2950" s="36">
        <f>(Reference!L$12*List!$G2950)+Reference!L$13</f>
        <v>2836.1801477689314</v>
      </c>
      <c r="S2950" s="36">
        <f>(Reference!M$12*List!$G2950)+Reference!M$13</f>
        <v>3388.6144140583274</v>
      </c>
      <c r="T2950" s="36">
        <f>(Reference!N$12*List!$G2950)+Reference!N$13</f>
        <v>13669.206583294013</v>
      </c>
      <c r="U2950" s="12">
        <f>(Reference!O$12*List!$G2950)+Reference!O$13</f>
        <v>508.06577137797558</v>
      </c>
      <c r="V2950" s="12">
        <f>(Reference!P$12*List!$G2950)+Reference!P$13</f>
        <v>715.91085966896571</v>
      </c>
      <c r="W2950" s="12">
        <f>(Reference!Q$12*List!$G2950)+Reference!Q$13</f>
        <v>357.95542983448286</v>
      </c>
      <c r="X2950" s="54"/>
      <c r="Y2950" s="1" t="str">
        <f t="shared" si="91"/>
        <v>Buchanan County, Virginia</v>
      </c>
      <c r="Z2950" s="41" t="s">
        <v>440</v>
      </c>
      <c r="AA2950" s="40" t="s">
        <v>2225</v>
      </c>
      <c r="AB2950" s="44" t="s">
        <v>2008</v>
      </c>
      <c r="AC2950" s="63"/>
      <c r="AD2950" s="57">
        <f t="shared" si="90"/>
        <v>0.7661</v>
      </c>
    </row>
    <row r="2951" spans="1:30" x14ac:dyDescent="0.3">
      <c r="A2951" s="47">
        <v>49140</v>
      </c>
      <c r="B2951" s="28">
        <v>16820</v>
      </c>
      <c r="C2951" s="49" t="s">
        <v>2593</v>
      </c>
      <c r="D2951" s="40" t="s">
        <v>916</v>
      </c>
      <c r="E2951" s="43" t="s">
        <v>2008</v>
      </c>
      <c r="F2951" s="18" t="s">
        <v>6</v>
      </c>
      <c r="G2951" s="10">
        <v>0.92500000000000004</v>
      </c>
      <c r="H2951" s="36">
        <f>(Reference!B$12*List!$G2951)+Reference!B$13</f>
        <v>902.49441030983235</v>
      </c>
      <c r="I2951" s="36">
        <f>(Reference!C$12*List!$G2951)+Reference!C$13</f>
        <v>1346.7246628026928</v>
      </c>
      <c r="J2951" s="36">
        <f>(Reference!D$12*List!$G2951)+Reference!D$13</f>
        <v>1611.848818799758</v>
      </c>
      <c r="K2951" s="36">
        <f>(Reference!E$12*List!$G2951)+Reference!E$13</f>
        <v>1993.6276034355319</v>
      </c>
      <c r="L2951" s="36">
        <f>(Reference!F$12*List!$G2951)+Reference!F$13</f>
        <v>2076.6998389812788</v>
      </c>
      <c r="M2951" s="36">
        <f>(Reference!G$12*List!$G2951)+Reference!G$13</f>
        <v>2351.8397964271226</v>
      </c>
      <c r="N2951" s="36">
        <f>(Reference!H$12*List!$G2951)+Reference!H$13</f>
        <v>2441.3928446750197</v>
      </c>
      <c r="O2951" s="36">
        <f>(Reference!I$12*List!$G2951)+Reference!I$13</f>
        <v>2537.4267056250674</v>
      </c>
      <c r="P2951" s="36">
        <f>(Reference!J$12*List!$G2951)+Reference!J$13</f>
        <v>2937.4695987850841</v>
      </c>
      <c r="Q2951" s="36">
        <f>(Reference!K$12*List!$G2951)+Reference!K$13</f>
        <v>3030.557635779609</v>
      </c>
      <c r="R2951" s="36">
        <f>(Reference!L$12*List!$G2951)+Reference!L$13</f>
        <v>3269.7585409680723</v>
      </c>
      <c r="S2951" s="36">
        <f>(Reference!M$12*List!$G2951)+Reference!M$13</f>
        <v>3906.6456801521335</v>
      </c>
      <c r="T2951" s="36">
        <f>(Reference!N$12*List!$G2951)+Reference!N$13</f>
        <v>15758.873782803159</v>
      </c>
      <c r="U2951" s="12">
        <f>(Reference!O$12*List!$G2951)+Reference!O$13</f>
        <v>585.73585202036065</v>
      </c>
      <c r="V2951" s="12">
        <f>(Reference!P$12*List!$G2951)+Reference!P$13</f>
        <v>825.35506421050832</v>
      </c>
      <c r="W2951" s="12">
        <f>(Reference!Q$12*List!$G2951)+Reference!Q$13</f>
        <v>412.67753210525416</v>
      </c>
      <c r="X2951" s="54"/>
      <c r="Y2951" s="1" t="str">
        <f t="shared" si="91"/>
        <v>Buckingham County, Virginia</v>
      </c>
      <c r="Z2951" s="40" t="s">
        <v>916</v>
      </c>
      <c r="AA2951" s="40" t="s">
        <v>2225</v>
      </c>
      <c r="AB2951" s="43" t="s">
        <v>2008</v>
      </c>
      <c r="AC2951" s="62"/>
      <c r="AD2951" s="57">
        <f t="shared" si="90"/>
        <v>0.92500000000000004</v>
      </c>
    </row>
    <row r="2952" spans="1:30" x14ac:dyDescent="0.3">
      <c r="A2952" s="47">
        <v>49141</v>
      </c>
      <c r="B2952" s="19">
        <v>99949</v>
      </c>
      <c r="C2952" s="49" t="s">
        <v>2008</v>
      </c>
      <c r="D2952" s="41" t="s">
        <v>1894</v>
      </c>
      <c r="E2952" s="44" t="s">
        <v>2008</v>
      </c>
      <c r="F2952" s="18" t="s">
        <v>7</v>
      </c>
      <c r="G2952" s="16">
        <v>0.7661</v>
      </c>
      <c r="H2952" s="36">
        <f>(Reference!B$12*List!$G2952)+Reference!B$13</f>
        <v>782.82133005311982</v>
      </c>
      <c r="I2952" s="36">
        <f>(Reference!C$12*List!$G2952)+Reference!C$13</f>
        <v>1168.1455083900344</v>
      </c>
      <c r="J2952" s="36">
        <f>(Reference!D$12*List!$G2952)+Reference!D$13</f>
        <v>1398.1135193338162</v>
      </c>
      <c r="K2952" s="36">
        <f>(Reference!E$12*List!$G2952)+Reference!E$13</f>
        <v>1729.2674550928618</v>
      </c>
      <c r="L2952" s="36">
        <f>(Reference!F$12*List!$G2952)+Reference!F$13</f>
        <v>1801.3240985219136</v>
      </c>
      <c r="M2952" s="36">
        <f>(Reference!G$12*List!$G2952)+Reference!G$13</f>
        <v>2039.9797898791271</v>
      </c>
      <c r="N2952" s="36">
        <f>(Reference!H$12*List!$G2952)+Reference!H$13</f>
        <v>2117.657873575693</v>
      </c>
      <c r="O2952" s="36">
        <f>(Reference!I$12*List!$G2952)+Reference!I$13</f>
        <v>2200.9573975397739</v>
      </c>
      <c r="P2952" s="36">
        <f>(Reference!J$12*List!$G2952)+Reference!J$13</f>
        <v>2547.9535740527249</v>
      </c>
      <c r="Q2952" s="36">
        <f>(Reference!K$12*List!$G2952)+Reference!K$13</f>
        <v>2628.6978978952084</v>
      </c>
      <c r="R2952" s="36">
        <f>(Reference!L$12*List!$G2952)+Reference!L$13</f>
        <v>2836.1801477689314</v>
      </c>
      <c r="S2952" s="36">
        <f>(Reference!M$12*List!$G2952)+Reference!M$13</f>
        <v>3388.6144140583274</v>
      </c>
      <c r="T2952" s="36">
        <f>(Reference!N$12*List!$G2952)+Reference!N$13</f>
        <v>13669.206583294013</v>
      </c>
      <c r="U2952" s="12">
        <f>(Reference!O$12*List!$G2952)+Reference!O$13</f>
        <v>508.06577137797558</v>
      </c>
      <c r="V2952" s="12">
        <f>(Reference!P$12*List!$G2952)+Reference!P$13</f>
        <v>715.91085966896571</v>
      </c>
      <c r="W2952" s="12">
        <f>(Reference!Q$12*List!$G2952)+Reference!Q$13</f>
        <v>357.95542983448286</v>
      </c>
      <c r="X2952" s="54"/>
      <c r="Y2952" s="1" t="str">
        <f t="shared" si="91"/>
        <v>Buena Vista City, Virginia</v>
      </c>
      <c r="Z2952" s="41" t="s">
        <v>1894</v>
      </c>
      <c r="AA2952" s="40" t="s">
        <v>2225</v>
      </c>
      <c r="AB2952" s="44" t="s">
        <v>2008</v>
      </c>
      <c r="AC2952" s="63"/>
      <c r="AD2952" s="57">
        <f t="shared" si="90"/>
        <v>0.7661</v>
      </c>
    </row>
    <row r="2953" spans="1:30" x14ac:dyDescent="0.3">
      <c r="A2953" s="47">
        <v>49150</v>
      </c>
      <c r="B2953" s="28">
        <v>31340</v>
      </c>
      <c r="C2953" s="49" t="s">
        <v>2595</v>
      </c>
      <c r="D2953" s="40" t="s">
        <v>323</v>
      </c>
      <c r="E2953" s="43" t="s">
        <v>2008</v>
      </c>
      <c r="F2953" s="18" t="s">
        <v>6</v>
      </c>
      <c r="G2953" s="10">
        <v>0.86419999999999997</v>
      </c>
      <c r="H2953" s="36">
        <f>(Reference!B$12*List!$G2953)+Reference!B$13</f>
        <v>856.70382956969308</v>
      </c>
      <c r="I2953" s="36">
        <f>(Reference!C$12*List!$G2953)+Reference!C$13</f>
        <v>1278.3948164320846</v>
      </c>
      <c r="J2953" s="36">
        <f>(Reference!D$12*List!$G2953)+Reference!D$13</f>
        <v>1530.0671560714429</v>
      </c>
      <c r="K2953" s="36">
        <f>(Reference!E$12*List!$G2953)+Reference!E$13</f>
        <v>1892.4753251521188</v>
      </c>
      <c r="L2953" s="36">
        <f>(Reference!F$12*List!$G2953)+Reference!F$13</f>
        <v>1971.3326582391178</v>
      </c>
      <c r="M2953" s="36">
        <f>(Reference!G$12*List!$G2953)+Reference!G$13</f>
        <v>2232.5126195981848</v>
      </c>
      <c r="N2953" s="36">
        <f>(Reference!H$12*List!$G2953)+Reference!H$13</f>
        <v>2317.521943209701</v>
      </c>
      <c r="O2953" s="36">
        <f>(Reference!I$12*List!$G2953)+Reference!I$13</f>
        <v>2408.683257345735</v>
      </c>
      <c r="P2953" s="36">
        <f>(Reference!J$12*List!$G2953)+Reference!J$13</f>
        <v>2788.4288542682339</v>
      </c>
      <c r="Q2953" s="36">
        <f>(Reference!K$12*List!$G2953)+Reference!K$13</f>
        <v>2876.7938090749421</v>
      </c>
      <c r="R2953" s="36">
        <f>(Reference!L$12*List!$G2953)+Reference!L$13</f>
        <v>3103.8581866162303</v>
      </c>
      <c r="S2953" s="36">
        <f>(Reference!M$12*List!$G2953)+Reference!M$13</f>
        <v>3708.4310736165548</v>
      </c>
      <c r="T2953" s="36">
        <f>(Reference!N$12*List!$G2953)+Reference!N$13</f>
        <v>14959.303199227601</v>
      </c>
      <c r="U2953" s="12">
        <f>(Reference!O$12*List!$G2953)+Reference!O$13</f>
        <v>556.01690360590487</v>
      </c>
      <c r="V2953" s="12">
        <f>(Reference!P$12*List!$G2953)+Reference!P$13</f>
        <v>783.47836417195708</v>
      </c>
      <c r="W2953" s="12">
        <f>(Reference!Q$12*List!$G2953)+Reference!Q$13</f>
        <v>391.73918208597854</v>
      </c>
      <c r="X2953" s="54"/>
      <c r="Y2953" s="1" t="str">
        <f t="shared" si="91"/>
        <v>Campbell County, Virginia</v>
      </c>
      <c r="Z2953" s="40" t="s">
        <v>323</v>
      </c>
      <c r="AA2953" s="40" t="s">
        <v>2225</v>
      </c>
      <c r="AB2953" s="43" t="s">
        <v>2008</v>
      </c>
      <c r="AC2953" s="62"/>
      <c r="AD2953" s="57">
        <f t="shared" si="90"/>
        <v>0.86419999999999997</v>
      </c>
    </row>
    <row r="2954" spans="1:30" x14ac:dyDescent="0.3">
      <c r="A2954" s="47">
        <v>49160</v>
      </c>
      <c r="B2954" s="28">
        <v>40060</v>
      </c>
      <c r="C2954" s="49" t="s">
        <v>2594</v>
      </c>
      <c r="D2954" s="40" t="s">
        <v>775</v>
      </c>
      <c r="E2954" s="43" t="s">
        <v>2008</v>
      </c>
      <c r="F2954" s="18" t="s">
        <v>6</v>
      </c>
      <c r="G2954" s="10">
        <v>0.92810000000000004</v>
      </c>
      <c r="H2954" s="36">
        <f>(Reference!B$12*List!$G2954)+Reference!B$13</f>
        <v>904.82912741993812</v>
      </c>
      <c r="I2954" s="36">
        <f>(Reference!C$12*List!$G2954)+Reference!C$13</f>
        <v>1350.208585890668</v>
      </c>
      <c r="J2954" s="36">
        <f>(Reference!D$12*List!$G2954)+Reference!D$13</f>
        <v>1616.0186075243926</v>
      </c>
      <c r="K2954" s="36">
        <f>(Reference!E$12*List!$G2954)+Reference!E$13</f>
        <v>1998.785038676956</v>
      </c>
      <c r="L2954" s="36">
        <f>(Reference!F$12*List!$G2954)+Reference!F$13</f>
        <v>2082.0721787888565</v>
      </c>
      <c r="M2954" s="36">
        <f>(Reference!G$12*List!$G2954)+Reference!G$13</f>
        <v>2357.923912350966</v>
      </c>
      <c r="N2954" s="36">
        <f>(Reference!H$12*List!$G2954)+Reference!H$13</f>
        <v>2447.7086307694681</v>
      </c>
      <c r="O2954" s="36">
        <f>(Reference!I$12*List!$G2954)+Reference!I$13</f>
        <v>2543.9909274945726</v>
      </c>
      <c r="P2954" s="36">
        <f>(Reference!J$12*List!$G2954)+Reference!J$13</f>
        <v>2945.0687156930153</v>
      </c>
      <c r="Q2954" s="36">
        <f>(Reference!K$12*List!$G2954)+Reference!K$13</f>
        <v>3038.397567733301</v>
      </c>
      <c r="R2954" s="36">
        <f>(Reference!L$12*List!$G2954)+Reference!L$13</f>
        <v>3278.2172761406173</v>
      </c>
      <c r="S2954" s="36">
        <f>(Reference!M$12*List!$G2954)+Reference!M$13</f>
        <v>3916.75201699852</v>
      </c>
      <c r="T2954" s="36">
        <f>(Reference!N$12*List!$G2954)+Reference!N$13</f>
        <v>15799.64136189994</v>
      </c>
      <c r="U2954" s="12">
        <f>(Reference!O$12*List!$G2954)+Reference!O$13</f>
        <v>587.25112735070297</v>
      </c>
      <c r="V2954" s="12">
        <f>(Reference!P$12*List!$G2954)+Reference!P$13</f>
        <v>827.49022490326342</v>
      </c>
      <c r="W2954" s="12">
        <f>(Reference!Q$12*List!$G2954)+Reference!Q$13</f>
        <v>413.74511245163171</v>
      </c>
      <c r="X2954" s="54"/>
      <c r="Y2954" s="1" t="str">
        <f t="shared" si="91"/>
        <v>Caroline County, Virginia</v>
      </c>
      <c r="Z2954" s="40" t="s">
        <v>775</v>
      </c>
      <c r="AA2954" s="40" t="s">
        <v>2225</v>
      </c>
      <c r="AB2954" s="43" t="s">
        <v>2008</v>
      </c>
      <c r="AC2954" s="62"/>
      <c r="AD2954" s="57">
        <f t="shared" ref="AD2954:AD3017" si="92">IFERROR(INDEX($AH$9:$AH$3254,MATCH($B2954,$AE$9:$AE$3254,0)),"")</f>
        <v>0.92810000000000004</v>
      </c>
    </row>
    <row r="2955" spans="1:30" x14ac:dyDescent="0.3">
      <c r="A2955" s="47">
        <v>49170</v>
      </c>
      <c r="B2955" s="19">
        <v>99949</v>
      </c>
      <c r="C2955" s="49" t="s">
        <v>2008</v>
      </c>
      <c r="D2955" s="41" t="s">
        <v>172</v>
      </c>
      <c r="E2955" s="44" t="s">
        <v>2008</v>
      </c>
      <c r="F2955" s="18" t="s">
        <v>7</v>
      </c>
      <c r="G2955" s="16">
        <v>0.7661</v>
      </c>
      <c r="H2955" s="36">
        <f>(Reference!B$12*List!$G2955)+Reference!B$13</f>
        <v>782.82133005311982</v>
      </c>
      <c r="I2955" s="36">
        <f>(Reference!C$12*List!$G2955)+Reference!C$13</f>
        <v>1168.1455083900344</v>
      </c>
      <c r="J2955" s="36">
        <f>(Reference!D$12*List!$G2955)+Reference!D$13</f>
        <v>1398.1135193338162</v>
      </c>
      <c r="K2955" s="36">
        <f>(Reference!E$12*List!$G2955)+Reference!E$13</f>
        <v>1729.2674550928618</v>
      </c>
      <c r="L2955" s="36">
        <f>(Reference!F$12*List!$G2955)+Reference!F$13</f>
        <v>1801.3240985219136</v>
      </c>
      <c r="M2955" s="36">
        <f>(Reference!G$12*List!$G2955)+Reference!G$13</f>
        <v>2039.9797898791271</v>
      </c>
      <c r="N2955" s="36">
        <f>(Reference!H$12*List!$G2955)+Reference!H$13</f>
        <v>2117.657873575693</v>
      </c>
      <c r="O2955" s="36">
        <f>(Reference!I$12*List!$G2955)+Reference!I$13</f>
        <v>2200.9573975397739</v>
      </c>
      <c r="P2955" s="36">
        <f>(Reference!J$12*List!$G2955)+Reference!J$13</f>
        <v>2547.9535740527249</v>
      </c>
      <c r="Q2955" s="36">
        <f>(Reference!K$12*List!$G2955)+Reference!K$13</f>
        <v>2628.6978978952084</v>
      </c>
      <c r="R2955" s="36">
        <f>(Reference!L$12*List!$G2955)+Reference!L$13</f>
        <v>2836.1801477689314</v>
      </c>
      <c r="S2955" s="36">
        <f>(Reference!M$12*List!$G2955)+Reference!M$13</f>
        <v>3388.6144140583274</v>
      </c>
      <c r="T2955" s="36">
        <f>(Reference!N$12*List!$G2955)+Reference!N$13</f>
        <v>13669.206583294013</v>
      </c>
      <c r="U2955" s="12">
        <f>(Reference!O$12*List!$G2955)+Reference!O$13</f>
        <v>508.06577137797558</v>
      </c>
      <c r="V2955" s="12">
        <f>(Reference!P$12*List!$G2955)+Reference!P$13</f>
        <v>715.91085966896571</v>
      </c>
      <c r="W2955" s="12">
        <f>(Reference!Q$12*List!$G2955)+Reference!Q$13</f>
        <v>357.95542983448286</v>
      </c>
      <c r="X2955" s="54"/>
      <c r="Y2955" s="1" t="str">
        <f t="shared" si="91"/>
        <v>Carroll County, Virginia</v>
      </c>
      <c r="Z2955" s="41" t="s">
        <v>172</v>
      </c>
      <c r="AA2955" s="40" t="s">
        <v>2225</v>
      </c>
      <c r="AB2955" s="44" t="s">
        <v>2008</v>
      </c>
      <c r="AC2955" s="63"/>
      <c r="AD2955" s="57">
        <f t="shared" si="92"/>
        <v>0.7661</v>
      </c>
    </row>
    <row r="2956" spans="1:30" x14ac:dyDescent="0.3">
      <c r="A2956" s="47">
        <v>49180</v>
      </c>
      <c r="B2956" s="28">
        <v>40060</v>
      </c>
      <c r="C2956" s="49" t="s">
        <v>2594</v>
      </c>
      <c r="D2956" s="40" t="s">
        <v>776</v>
      </c>
      <c r="E2956" s="43" t="s">
        <v>2008</v>
      </c>
      <c r="F2956" s="18" t="s">
        <v>6</v>
      </c>
      <c r="G2956" s="10">
        <v>0.92810000000000004</v>
      </c>
      <c r="H2956" s="36">
        <f>(Reference!B$12*List!$G2956)+Reference!B$13</f>
        <v>904.82912741993812</v>
      </c>
      <c r="I2956" s="36">
        <f>(Reference!C$12*List!$G2956)+Reference!C$13</f>
        <v>1350.208585890668</v>
      </c>
      <c r="J2956" s="36">
        <f>(Reference!D$12*List!$G2956)+Reference!D$13</f>
        <v>1616.0186075243926</v>
      </c>
      <c r="K2956" s="36">
        <f>(Reference!E$12*List!$G2956)+Reference!E$13</f>
        <v>1998.785038676956</v>
      </c>
      <c r="L2956" s="36">
        <f>(Reference!F$12*List!$G2956)+Reference!F$13</f>
        <v>2082.0721787888565</v>
      </c>
      <c r="M2956" s="36">
        <f>(Reference!G$12*List!$G2956)+Reference!G$13</f>
        <v>2357.923912350966</v>
      </c>
      <c r="N2956" s="36">
        <f>(Reference!H$12*List!$G2956)+Reference!H$13</f>
        <v>2447.7086307694681</v>
      </c>
      <c r="O2956" s="36">
        <f>(Reference!I$12*List!$G2956)+Reference!I$13</f>
        <v>2543.9909274945726</v>
      </c>
      <c r="P2956" s="36">
        <f>(Reference!J$12*List!$G2956)+Reference!J$13</f>
        <v>2945.0687156930153</v>
      </c>
      <c r="Q2956" s="36">
        <f>(Reference!K$12*List!$G2956)+Reference!K$13</f>
        <v>3038.397567733301</v>
      </c>
      <c r="R2956" s="36">
        <f>(Reference!L$12*List!$G2956)+Reference!L$13</f>
        <v>3278.2172761406173</v>
      </c>
      <c r="S2956" s="36">
        <f>(Reference!M$12*List!$G2956)+Reference!M$13</f>
        <v>3916.75201699852</v>
      </c>
      <c r="T2956" s="36">
        <f>(Reference!N$12*List!$G2956)+Reference!N$13</f>
        <v>15799.64136189994</v>
      </c>
      <c r="U2956" s="12">
        <f>(Reference!O$12*List!$G2956)+Reference!O$13</f>
        <v>587.25112735070297</v>
      </c>
      <c r="V2956" s="12">
        <f>(Reference!P$12*List!$G2956)+Reference!P$13</f>
        <v>827.49022490326342</v>
      </c>
      <c r="W2956" s="12">
        <f>(Reference!Q$12*List!$G2956)+Reference!Q$13</f>
        <v>413.74511245163171</v>
      </c>
      <c r="X2956" s="54"/>
      <c r="Y2956" s="1" t="str">
        <f t="shared" ref="Y2956:Y3019" si="93">CONCATENATE(Z2956, AA2956, AB2956)</f>
        <v>Charles City County, Virginia</v>
      </c>
      <c r="Z2956" s="40" t="s">
        <v>776</v>
      </c>
      <c r="AA2956" s="40" t="s">
        <v>2225</v>
      </c>
      <c r="AB2956" s="43" t="s">
        <v>2008</v>
      </c>
      <c r="AC2956" s="62"/>
      <c r="AD2956" s="57">
        <f t="shared" si="92"/>
        <v>0.92810000000000004</v>
      </c>
    </row>
    <row r="2957" spans="1:30" x14ac:dyDescent="0.3">
      <c r="A2957" s="47">
        <v>49190</v>
      </c>
      <c r="B2957" s="19">
        <v>99949</v>
      </c>
      <c r="C2957" s="49" t="s">
        <v>2008</v>
      </c>
      <c r="D2957" s="41" t="s">
        <v>134</v>
      </c>
      <c r="E2957" s="44" t="s">
        <v>2008</v>
      </c>
      <c r="F2957" s="18" t="s">
        <v>7</v>
      </c>
      <c r="G2957" s="16">
        <v>0.7661</v>
      </c>
      <c r="H2957" s="36">
        <f>(Reference!B$12*List!$G2957)+Reference!B$13</f>
        <v>782.82133005311982</v>
      </c>
      <c r="I2957" s="36">
        <f>(Reference!C$12*List!$G2957)+Reference!C$13</f>
        <v>1168.1455083900344</v>
      </c>
      <c r="J2957" s="36">
        <f>(Reference!D$12*List!$G2957)+Reference!D$13</f>
        <v>1398.1135193338162</v>
      </c>
      <c r="K2957" s="36">
        <f>(Reference!E$12*List!$G2957)+Reference!E$13</f>
        <v>1729.2674550928618</v>
      </c>
      <c r="L2957" s="36">
        <f>(Reference!F$12*List!$G2957)+Reference!F$13</f>
        <v>1801.3240985219136</v>
      </c>
      <c r="M2957" s="36">
        <f>(Reference!G$12*List!$G2957)+Reference!G$13</f>
        <v>2039.9797898791271</v>
      </c>
      <c r="N2957" s="36">
        <f>(Reference!H$12*List!$G2957)+Reference!H$13</f>
        <v>2117.657873575693</v>
      </c>
      <c r="O2957" s="36">
        <f>(Reference!I$12*List!$G2957)+Reference!I$13</f>
        <v>2200.9573975397739</v>
      </c>
      <c r="P2957" s="36">
        <f>(Reference!J$12*List!$G2957)+Reference!J$13</f>
        <v>2547.9535740527249</v>
      </c>
      <c r="Q2957" s="36">
        <f>(Reference!K$12*List!$G2957)+Reference!K$13</f>
        <v>2628.6978978952084</v>
      </c>
      <c r="R2957" s="36">
        <f>(Reference!L$12*List!$G2957)+Reference!L$13</f>
        <v>2836.1801477689314</v>
      </c>
      <c r="S2957" s="36">
        <f>(Reference!M$12*List!$G2957)+Reference!M$13</f>
        <v>3388.6144140583274</v>
      </c>
      <c r="T2957" s="36">
        <f>(Reference!N$12*List!$G2957)+Reference!N$13</f>
        <v>13669.206583294013</v>
      </c>
      <c r="U2957" s="12">
        <f>(Reference!O$12*List!$G2957)+Reference!O$13</f>
        <v>508.06577137797558</v>
      </c>
      <c r="V2957" s="12">
        <f>(Reference!P$12*List!$G2957)+Reference!P$13</f>
        <v>715.91085966896571</v>
      </c>
      <c r="W2957" s="12">
        <f>(Reference!Q$12*List!$G2957)+Reference!Q$13</f>
        <v>357.95542983448286</v>
      </c>
      <c r="X2957" s="54"/>
      <c r="Y2957" s="1" t="str">
        <f t="shared" si="93"/>
        <v>Charlotte County, Virginia</v>
      </c>
      <c r="Z2957" s="41" t="s">
        <v>134</v>
      </c>
      <c r="AA2957" s="40" t="s">
        <v>2225</v>
      </c>
      <c r="AB2957" s="44" t="s">
        <v>2008</v>
      </c>
      <c r="AC2957" s="63"/>
      <c r="AD2957" s="57">
        <f t="shared" si="92"/>
        <v>0.7661</v>
      </c>
    </row>
    <row r="2958" spans="1:30" x14ac:dyDescent="0.3">
      <c r="A2958" s="47">
        <v>49191</v>
      </c>
      <c r="B2958" s="28">
        <v>16820</v>
      </c>
      <c r="C2958" s="49" t="s">
        <v>2593</v>
      </c>
      <c r="D2958" s="40" t="s">
        <v>777</v>
      </c>
      <c r="E2958" s="43" t="s">
        <v>2008</v>
      </c>
      <c r="F2958" s="18" t="s">
        <v>6</v>
      </c>
      <c r="G2958" s="10">
        <v>0.92500000000000004</v>
      </c>
      <c r="H2958" s="36">
        <f>(Reference!B$12*List!$G2958)+Reference!B$13</f>
        <v>902.49441030983235</v>
      </c>
      <c r="I2958" s="36">
        <f>(Reference!C$12*List!$G2958)+Reference!C$13</f>
        <v>1346.7246628026928</v>
      </c>
      <c r="J2958" s="36">
        <f>(Reference!D$12*List!$G2958)+Reference!D$13</f>
        <v>1611.848818799758</v>
      </c>
      <c r="K2958" s="36">
        <f>(Reference!E$12*List!$G2958)+Reference!E$13</f>
        <v>1993.6276034355319</v>
      </c>
      <c r="L2958" s="36">
        <f>(Reference!F$12*List!$G2958)+Reference!F$13</f>
        <v>2076.6998389812788</v>
      </c>
      <c r="M2958" s="36">
        <f>(Reference!G$12*List!$G2958)+Reference!G$13</f>
        <v>2351.8397964271226</v>
      </c>
      <c r="N2958" s="36">
        <f>(Reference!H$12*List!$G2958)+Reference!H$13</f>
        <v>2441.3928446750197</v>
      </c>
      <c r="O2958" s="36">
        <f>(Reference!I$12*List!$G2958)+Reference!I$13</f>
        <v>2537.4267056250674</v>
      </c>
      <c r="P2958" s="36">
        <f>(Reference!J$12*List!$G2958)+Reference!J$13</f>
        <v>2937.4695987850841</v>
      </c>
      <c r="Q2958" s="36">
        <f>(Reference!K$12*List!$G2958)+Reference!K$13</f>
        <v>3030.557635779609</v>
      </c>
      <c r="R2958" s="36">
        <f>(Reference!L$12*List!$G2958)+Reference!L$13</f>
        <v>3269.7585409680723</v>
      </c>
      <c r="S2958" s="36">
        <f>(Reference!M$12*List!$G2958)+Reference!M$13</f>
        <v>3906.6456801521335</v>
      </c>
      <c r="T2958" s="36">
        <f>(Reference!N$12*List!$G2958)+Reference!N$13</f>
        <v>15758.873782803159</v>
      </c>
      <c r="U2958" s="12">
        <f>(Reference!O$12*List!$G2958)+Reference!O$13</f>
        <v>585.73585202036065</v>
      </c>
      <c r="V2958" s="12">
        <f>(Reference!P$12*List!$G2958)+Reference!P$13</f>
        <v>825.35506421050832</v>
      </c>
      <c r="W2958" s="12">
        <f>(Reference!Q$12*List!$G2958)+Reference!Q$13</f>
        <v>412.67753210525416</v>
      </c>
      <c r="X2958" s="54"/>
      <c r="Y2958" s="1" t="str">
        <f t="shared" si="93"/>
        <v>Charlottesville City, Virginia</v>
      </c>
      <c r="Z2958" s="40" t="s">
        <v>777</v>
      </c>
      <c r="AA2958" s="40" t="s">
        <v>2225</v>
      </c>
      <c r="AB2958" s="43" t="s">
        <v>2008</v>
      </c>
      <c r="AC2958" s="62"/>
      <c r="AD2958" s="57">
        <f t="shared" si="92"/>
        <v>0.92500000000000004</v>
      </c>
    </row>
    <row r="2959" spans="1:30" x14ac:dyDescent="0.3">
      <c r="A2959" s="47">
        <v>49194</v>
      </c>
      <c r="B2959" s="28">
        <v>47260</v>
      </c>
      <c r="C2959" s="49" t="s">
        <v>2495</v>
      </c>
      <c r="D2959" s="40" t="s">
        <v>778</v>
      </c>
      <c r="E2959" s="43" t="s">
        <v>2008</v>
      </c>
      <c r="F2959" s="18" t="s">
        <v>6</v>
      </c>
      <c r="G2959" s="10">
        <v>0.8901</v>
      </c>
      <c r="H2959" s="36">
        <f>(Reference!B$12*List!$G2959)+Reference!B$13</f>
        <v>876.21001445735101</v>
      </c>
      <c r="I2959" s="36">
        <f>(Reference!C$12*List!$G2959)+Reference!C$13</f>
        <v>1307.5024319090378</v>
      </c>
      <c r="J2959" s="36">
        <f>(Reference!D$12*List!$G2959)+Reference!D$13</f>
        <v>1564.9050683191956</v>
      </c>
      <c r="K2959" s="36">
        <f>(Reference!E$12*List!$G2959)+Reference!E$13</f>
        <v>1935.5648647498228</v>
      </c>
      <c r="L2959" s="36">
        <f>(Reference!F$12*List!$G2959)+Reference!F$13</f>
        <v>2016.2176908250055</v>
      </c>
      <c r="M2959" s="36">
        <f>(Reference!G$12*List!$G2959)+Reference!G$13</f>
        <v>2283.3444268328803</v>
      </c>
      <c r="N2959" s="36">
        <f>(Reference!H$12*List!$G2959)+Reference!H$13</f>
        <v>2370.2893173536445</v>
      </c>
      <c r="O2959" s="36">
        <f>(Reference!I$12*List!$G2959)+Reference!I$13</f>
        <v>2463.5262723199903</v>
      </c>
      <c r="P2959" s="36">
        <f>(Reference!J$12*List!$G2959)+Reference!J$13</f>
        <v>2851.9182503699844</v>
      </c>
      <c r="Q2959" s="36">
        <f>(Reference!K$12*List!$G2959)+Reference!K$13</f>
        <v>2942.2951760428841</v>
      </c>
      <c r="R2959" s="36">
        <f>(Reference!L$12*List!$G2959)+Reference!L$13</f>
        <v>3174.5295546707157</v>
      </c>
      <c r="S2959" s="36">
        <f>(Reference!M$12*List!$G2959)+Reference!M$13</f>
        <v>3792.8678879137833</v>
      </c>
      <c r="T2959" s="36">
        <f>(Reference!N$12*List!$G2959)+Reference!N$13</f>
        <v>15299.909747165217</v>
      </c>
      <c r="U2959" s="12">
        <f>(Reference!O$12*List!$G2959)+Reference!O$13</f>
        <v>568.67678459166814</v>
      </c>
      <c r="V2959" s="12">
        <f>(Reference!P$12*List!$G2959)+Reference!P$13</f>
        <v>801.31728737916887</v>
      </c>
      <c r="W2959" s="12">
        <f>(Reference!Q$12*List!$G2959)+Reference!Q$13</f>
        <v>400.65864368958444</v>
      </c>
      <c r="X2959" s="54"/>
      <c r="Y2959" s="1" t="str">
        <f t="shared" si="93"/>
        <v>Chesapeake City, Virginia</v>
      </c>
      <c r="Z2959" s="40" t="s">
        <v>778</v>
      </c>
      <c r="AA2959" s="40" t="s">
        <v>2225</v>
      </c>
      <c r="AB2959" s="43" t="s">
        <v>2008</v>
      </c>
      <c r="AC2959" s="62"/>
      <c r="AD2959" s="57">
        <f t="shared" si="92"/>
        <v>0.8901</v>
      </c>
    </row>
    <row r="2960" spans="1:30" x14ac:dyDescent="0.3">
      <c r="A2960" s="47">
        <v>49200</v>
      </c>
      <c r="B2960" s="28">
        <v>40060</v>
      </c>
      <c r="C2960" s="49" t="s">
        <v>2594</v>
      </c>
      <c r="D2960" s="40" t="s">
        <v>779</v>
      </c>
      <c r="E2960" s="43" t="s">
        <v>2008</v>
      </c>
      <c r="F2960" s="18" t="s">
        <v>6</v>
      </c>
      <c r="G2960" s="10">
        <v>0.92810000000000004</v>
      </c>
      <c r="H2960" s="36">
        <f>(Reference!B$12*List!$G2960)+Reference!B$13</f>
        <v>904.82912741993812</v>
      </c>
      <c r="I2960" s="36">
        <f>(Reference!C$12*List!$G2960)+Reference!C$13</f>
        <v>1350.208585890668</v>
      </c>
      <c r="J2960" s="36">
        <f>(Reference!D$12*List!$G2960)+Reference!D$13</f>
        <v>1616.0186075243926</v>
      </c>
      <c r="K2960" s="36">
        <f>(Reference!E$12*List!$G2960)+Reference!E$13</f>
        <v>1998.785038676956</v>
      </c>
      <c r="L2960" s="36">
        <f>(Reference!F$12*List!$G2960)+Reference!F$13</f>
        <v>2082.0721787888565</v>
      </c>
      <c r="M2960" s="36">
        <f>(Reference!G$12*List!$G2960)+Reference!G$13</f>
        <v>2357.923912350966</v>
      </c>
      <c r="N2960" s="36">
        <f>(Reference!H$12*List!$G2960)+Reference!H$13</f>
        <v>2447.7086307694681</v>
      </c>
      <c r="O2960" s="36">
        <f>(Reference!I$12*List!$G2960)+Reference!I$13</f>
        <v>2543.9909274945726</v>
      </c>
      <c r="P2960" s="36">
        <f>(Reference!J$12*List!$G2960)+Reference!J$13</f>
        <v>2945.0687156930153</v>
      </c>
      <c r="Q2960" s="36">
        <f>(Reference!K$12*List!$G2960)+Reference!K$13</f>
        <v>3038.397567733301</v>
      </c>
      <c r="R2960" s="36">
        <f>(Reference!L$12*List!$G2960)+Reference!L$13</f>
        <v>3278.2172761406173</v>
      </c>
      <c r="S2960" s="36">
        <f>(Reference!M$12*List!$G2960)+Reference!M$13</f>
        <v>3916.75201699852</v>
      </c>
      <c r="T2960" s="36">
        <f>(Reference!N$12*List!$G2960)+Reference!N$13</f>
        <v>15799.64136189994</v>
      </c>
      <c r="U2960" s="12">
        <f>(Reference!O$12*List!$G2960)+Reference!O$13</f>
        <v>587.25112735070297</v>
      </c>
      <c r="V2960" s="12">
        <f>(Reference!P$12*List!$G2960)+Reference!P$13</f>
        <v>827.49022490326342</v>
      </c>
      <c r="W2960" s="12">
        <f>(Reference!Q$12*List!$G2960)+Reference!Q$13</f>
        <v>413.74511245163171</v>
      </c>
      <c r="X2960" s="54"/>
      <c r="Y2960" s="1" t="str">
        <f t="shared" si="93"/>
        <v>Chesterfield County, Virginia</v>
      </c>
      <c r="Z2960" s="40" t="s">
        <v>779</v>
      </c>
      <c r="AA2960" s="40" t="s">
        <v>2225</v>
      </c>
      <c r="AB2960" s="43" t="s">
        <v>2008</v>
      </c>
      <c r="AC2960" s="62"/>
      <c r="AD2960" s="57">
        <f t="shared" si="92"/>
        <v>0.92810000000000004</v>
      </c>
    </row>
    <row r="2961" spans="1:30" x14ac:dyDescent="0.3">
      <c r="A2961" s="47">
        <v>49210</v>
      </c>
      <c r="B2961" s="28">
        <v>47894</v>
      </c>
      <c r="C2961" s="49" t="s">
        <v>2308</v>
      </c>
      <c r="D2961" s="40" t="s">
        <v>177</v>
      </c>
      <c r="E2961" s="43" t="s">
        <v>2008</v>
      </c>
      <c r="F2961" s="18" t="s">
        <v>6</v>
      </c>
      <c r="G2961" s="10">
        <v>1.0137</v>
      </c>
      <c r="H2961" s="36">
        <f>(Reference!B$12*List!$G2961)+Reference!B$13</f>
        <v>969.29744504092355</v>
      </c>
      <c r="I2961" s="36">
        <f>(Reference!C$12*List!$G2961)+Reference!C$13</f>
        <v>1446.409816965077</v>
      </c>
      <c r="J2961" s="36">
        <f>(Reference!D$12*List!$G2961)+Reference!D$13</f>
        <v>1731.1585800497835</v>
      </c>
      <c r="K2961" s="36">
        <f>(Reference!E$12*List!$G2961)+Reference!E$13</f>
        <v>2141.1967988917613</v>
      </c>
      <c r="L2961" s="36">
        <f>(Reference!F$12*List!$G2961)+Reference!F$13</f>
        <v>2230.418077991636</v>
      </c>
      <c r="M2961" s="36">
        <f>(Reference!G$12*List!$G2961)+Reference!G$13</f>
        <v>2525.9240165706537</v>
      </c>
      <c r="N2961" s="36">
        <f>(Reference!H$12*List!$G2961)+Reference!H$13</f>
        <v>2622.1058209903767</v>
      </c>
      <c r="O2961" s="36">
        <f>(Reference!I$12*List!$G2961)+Reference!I$13</f>
        <v>2725.2481507299481</v>
      </c>
      <c r="P2961" s="36">
        <f>(Reference!J$12*List!$G2961)+Reference!J$13</f>
        <v>3154.902395473317</v>
      </c>
      <c r="Q2961" s="36">
        <f>(Reference!K$12*List!$G2961)+Reference!K$13</f>
        <v>3254.8808500675032</v>
      </c>
      <c r="R2961" s="36">
        <f>(Reference!L$12*List!$G2961)+Reference!L$13</f>
        <v>3511.7875118728161</v>
      </c>
      <c r="S2961" s="36">
        <f>(Reference!M$12*List!$G2961)+Reference!M$13</f>
        <v>4195.8173183051895</v>
      </c>
      <c r="T2961" s="36">
        <f>(Reference!N$12*List!$G2961)+Reference!N$13</f>
        <v>16925.352578249735</v>
      </c>
      <c r="U2961" s="12">
        <f>(Reference!O$12*List!$G2961)+Reference!O$13</f>
        <v>629.09227840789731</v>
      </c>
      <c r="V2961" s="12">
        <f>(Reference!P$12*List!$G2961)+Reference!P$13</f>
        <v>886.44821048385529</v>
      </c>
      <c r="W2961" s="12">
        <f>(Reference!Q$12*List!$G2961)+Reference!Q$13</f>
        <v>443.22410524192765</v>
      </c>
      <c r="X2961" s="54"/>
      <c r="Y2961" s="1" t="str">
        <f t="shared" si="93"/>
        <v>Clarke County, Virginia</v>
      </c>
      <c r="Z2961" s="40" t="s">
        <v>177</v>
      </c>
      <c r="AA2961" s="40" t="s">
        <v>2225</v>
      </c>
      <c r="AB2961" s="43" t="s">
        <v>2008</v>
      </c>
      <c r="AC2961" s="62"/>
      <c r="AD2961" s="57">
        <f t="shared" si="92"/>
        <v>1.0137</v>
      </c>
    </row>
    <row r="2962" spans="1:30" x14ac:dyDescent="0.3">
      <c r="A2962" s="47">
        <v>49212</v>
      </c>
      <c r="B2962" s="28">
        <v>40060</v>
      </c>
      <c r="C2962" s="49" t="s">
        <v>2594</v>
      </c>
      <c r="D2962" s="40" t="s">
        <v>780</v>
      </c>
      <c r="E2962" s="43" t="s">
        <v>2008</v>
      </c>
      <c r="F2962" s="18" t="s">
        <v>6</v>
      </c>
      <c r="G2962" s="10">
        <v>0.92810000000000004</v>
      </c>
      <c r="H2962" s="36">
        <f>(Reference!B$12*List!$G2962)+Reference!B$13</f>
        <v>904.82912741993812</v>
      </c>
      <c r="I2962" s="36">
        <f>(Reference!C$12*List!$G2962)+Reference!C$13</f>
        <v>1350.208585890668</v>
      </c>
      <c r="J2962" s="36">
        <f>(Reference!D$12*List!$G2962)+Reference!D$13</f>
        <v>1616.0186075243926</v>
      </c>
      <c r="K2962" s="36">
        <f>(Reference!E$12*List!$G2962)+Reference!E$13</f>
        <v>1998.785038676956</v>
      </c>
      <c r="L2962" s="36">
        <f>(Reference!F$12*List!$G2962)+Reference!F$13</f>
        <v>2082.0721787888565</v>
      </c>
      <c r="M2962" s="36">
        <f>(Reference!G$12*List!$G2962)+Reference!G$13</f>
        <v>2357.923912350966</v>
      </c>
      <c r="N2962" s="36">
        <f>(Reference!H$12*List!$G2962)+Reference!H$13</f>
        <v>2447.7086307694681</v>
      </c>
      <c r="O2962" s="36">
        <f>(Reference!I$12*List!$G2962)+Reference!I$13</f>
        <v>2543.9909274945726</v>
      </c>
      <c r="P2962" s="36">
        <f>(Reference!J$12*List!$G2962)+Reference!J$13</f>
        <v>2945.0687156930153</v>
      </c>
      <c r="Q2962" s="36">
        <f>(Reference!K$12*List!$G2962)+Reference!K$13</f>
        <v>3038.397567733301</v>
      </c>
      <c r="R2962" s="36">
        <f>(Reference!L$12*List!$G2962)+Reference!L$13</f>
        <v>3278.2172761406173</v>
      </c>
      <c r="S2962" s="36">
        <f>(Reference!M$12*List!$G2962)+Reference!M$13</f>
        <v>3916.75201699852</v>
      </c>
      <c r="T2962" s="36">
        <f>(Reference!N$12*List!$G2962)+Reference!N$13</f>
        <v>15799.64136189994</v>
      </c>
      <c r="U2962" s="12">
        <f>(Reference!O$12*List!$G2962)+Reference!O$13</f>
        <v>587.25112735070297</v>
      </c>
      <c r="V2962" s="12">
        <f>(Reference!P$12*List!$G2962)+Reference!P$13</f>
        <v>827.49022490326342</v>
      </c>
      <c r="W2962" s="12">
        <f>(Reference!Q$12*List!$G2962)+Reference!Q$13</f>
        <v>413.74511245163171</v>
      </c>
      <c r="X2962" s="54"/>
      <c r="Y2962" s="1" t="str">
        <f t="shared" si="93"/>
        <v>Colonial Heights City, Virginia</v>
      </c>
      <c r="Z2962" s="40" t="s">
        <v>780</v>
      </c>
      <c r="AA2962" s="40" t="s">
        <v>2225</v>
      </c>
      <c r="AB2962" s="43" t="s">
        <v>2008</v>
      </c>
      <c r="AC2962" s="62"/>
      <c r="AD2962" s="57">
        <f t="shared" si="92"/>
        <v>0.92810000000000004</v>
      </c>
    </row>
    <row r="2963" spans="1:30" x14ac:dyDescent="0.3">
      <c r="A2963" s="47">
        <v>49213</v>
      </c>
      <c r="B2963" s="19">
        <v>99949</v>
      </c>
      <c r="C2963" s="49" t="s">
        <v>2008</v>
      </c>
      <c r="D2963" s="41" t="s">
        <v>1895</v>
      </c>
      <c r="E2963" s="44" t="s">
        <v>2008</v>
      </c>
      <c r="F2963" s="18" t="s">
        <v>7</v>
      </c>
      <c r="G2963" s="16">
        <v>0.7661</v>
      </c>
      <c r="H2963" s="36">
        <f>(Reference!B$12*List!$G2963)+Reference!B$13</f>
        <v>782.82133005311982</v>
      </c>
      <c r="I2963" s="36">
        <f>(Reference!C$12*List!$G2963)+Reference!C$13</f>
        <v>1168.1455083900344</v>
      </c>
      <c r="J2963" s="36">
        <f>(Reference!D$12*List!$G2963)+Reference!D$13</f>
        <v>1398.1135193338162</v>
      </c>
      <c r="K2963" s="36">
        <f>(Reference!E$12*List!$G2963)+Reference!E$13</f>
        <v>1729.2674550928618</v>
      </c>
      <c r="L2963" s="36">
        <f>(Reference!F$12*List!$G2963)+Reference!F$13</f>
        <v>1801.3240985219136</v>
      </c>
      <c r="M2963" s="36">
        <f>(Reference!G$12*List!$G2963)+Reference!G$13</f>
        <v>2039.9797898791271</v>
      </c>
      <c r="N2963" s="36">
        <f>(Reference!H$12*List!$G2963)+Reference!H$13</f>
        <v>2117.657873575693</v>
      </c>
      <c r="O2963" s="36">
        <f>(Reference!I$12*List!$G2963)+Reference!I$13</f>
        <v>2200.9573975397739</v>
      </c>
      <c r="P2963" s="36">
        <f>(Reference!J$12*List!$G2963)+Reference!J$13</f>
        <v>2547.9535740527249</v>
      </c>
      <c r="Q2963" s="36">
        <f>(Reference!K$12*List!$G2963)+Reference!K$13</f>
        <v>2628.6978978952084</v>
      </c>
      <c r="R2963" s="36">
        <f>(Reference!L$12*List!$G2963)+Reference!L$13</f>
        <v>2836.1801477689314</v>
      </c>
      <c r="S2963" s="36">
        <f>(Reference!M$12*List!$G2963)+Reference!M$13</f>
        <v>3388.6144140583274</v>
      </c>
      <c r="T2963" s="36">
        <f>(Reference!N$12*List!$G2963)+Reference!N$13</f>
        <v>13669.206583294013</v>
      </c>
      <c r="U2963" s="12">
        <f>(Reference!O$12*List!$G2963)+Reference!O$13</f>
        <v>508.06577137797558</v>
      </c>
      <c r="V2963" s="12">
        <f>(Reference!P$12*List!$G2963)+Reference!P$13</f>
        <v>715.91085966896571</v>
      </c>
      <c r="W2963" s="12">
        <f>(Reference!Q$12*List!$G2963)+Reference!Q$13</f>
        <v>357.95542983448286</v>
      </c>
      <c r="X2963" s="54"/>
      <c r="Y2963" s="1" t="str">
        <f t="shared" si="93"/>
        <v>Covington City, Virginia</v>
      </c>
      <c r="Z2963" s="41" t="s">
        <v>1895</v>
      </c>
      <c r="AA2963" s="40" t="s">
        <v>2225</v>
      </c>
      <c r="AB2963" s="44" t="s">
        <v>2008</v>
      </c>
      <c r="AC2963" s="63"/>
      <c r="AD2963" s="57">
        <f t="shared" si="92"/>
        <v>0.7661</v>
      </c>
    </row>
    <row r="2964" spans="1:30" x14ac:dyDescent="0.3">
      <c r="A2964" s="47">
        <v>49220</v>
      </c>
      <c r="B2964" s="28">
        <v>40220</v>
      </c>
      <c r="C2964" s="49" t="s">
        <v>2597</v>
      </c>
      <c r="D2964" s="40" t="s">
        <v>781</v>
      </c>
      <c r="E2964" s="43" t="s">
        <v>2008</v>
      </c>
      <c r="F2964" s="18" t="s">
        <v>6</v>
      </c>
      <c r="G2964" s="10">
        <v>0.84260000000000002</v>
      </c>
      <c r="H2964" s="36">
        <f>(Reference!B$12*List!$G2964)+Reference!B$13</f>
        <v>840.43612325411732</v>
      </c>
      <c r="I2964" s="36">
        <f>(Reference!C$12*List!$G2964)+Reference!C$13</f>
        <v>1254.1197394320002</v>
      </c>
      <c r="J2964" s="36">
        <f>(Reference!D$12*List!$G2964)+Reference!D$13</f>
        <v>1501.0131443126995</v>
      </c>
      <c r="K2964" s="36">
        <f>(Reference!E$12*List!$G2964)+Reference!E$13</f>
        <v>1856.5396473409064</v>
      </c>
      <c r="L2964" s="36">
        <f>(Reference!F$12*List!$G2964)+Reference!F$13</f>
        <v>1933.8995808701923</v>
      </c>
      <c r="M2964" s="36">
        <f>(Reference!G$12*List!$G2964)+Reference!G$13</f>
        <v>2190.120069935273</v>
      </c>
      <c r="N2964" s="36">
        <f>(Reference!H$12*List!$G2964)+Reference!H$13</f>
        <v>2273.5151755838647</v>
      </c>
      <c r="O2964" s="36">
        <f>(Reference!I$12*List!$G2964)+Reference!I$13</f>
        <v>2362.9454533517619</v>
      </c>
      <c r="P2964" s="36">
        <f>(Reference!J$12*List!$G2964)+Reference!J$13</f>
        <v>2735.4801687161953</v>
      </c>
      <c r="Q2964" s="36">
        <f>(Reference!K$12*List!$G2964)+Reference!K$13</f>
        <v>2822.1671864298632</v>
      </c>
      <c r="R2964" s="36">
        <f>(Reference!L$12*List!$G2964)+Reference!L$13</f>
        <v>3044.9199028333387</v>
      </c>
      <c r="S2964" s="36">
        <f>(Reference!M$12*List!$G2964)+Reference!M$13</f>
        <v>3638.0127265578626</v>
      </c>
      <c r="T2964" s="36">
        <f>(Reference!N$12*List!$G2964)+Reference!N$13</f>
        <v>14675.245228746811</v>
      </c>
      <c r="U2964" s="12">
        <f>(Reference!O$12*List!$G2964)+Reference!O$13</f>
        <v>545.45885614287465</v>
      </c>
      <c r="V2964" s="12">
        <f>(Reference!P$12*List!$G2964)+Reference!P$13</f>
        <v>768.60111547405086</v>
      </c>
      <c r="W2964" s="12">
        <f>(Reference!Q$12*List!$G2964)+Reference!Q$13</f>
        <v>384.30055773702543</v>
      </c>
      <c r="X2964" s="54"/>
      <c r="Y2964" s="1" t="str">
        <f t="shared" si="93"/>
        <v>Craig County, Virginia</v>
      </c>
      <c r="Z2964" s="40" t="s">
        <v>781</v>
      </c>
      <c r="AA2964" s="40" t="s">
        <v>2225</v>
      </c>
      <c r="AB2964" s="43" t="s">
        <v>2008</v>
      </c>
      <c r="AC2964" s="62"/>
      <c r="AD2964" s="57">
        <f t="shared" si="92"/>
        <v>0.84260000000000002</v>
      </c>
    </row>
    <row r="2965" spans="1:30" x14ac:dyDescent="0.3">
      <c r="A2965" s="47">
        <v>49230</v>
      </c>
      <c r="B2965" s="28">
        <v>47894</v>
      </c>
      <c r="C2965" s="49" t="s">
        <v>2308</v>
      </c>
      <c r="D2965" s="40" t="s">
        <v>917</v>
      </c>
      <c r="E2965" s="43" t="s">
        <v>2008</v>
      </c>
      <c r="F2965" s="18" t="s">
        <v>6</v>
      </c>
      <c r="G2965" s="10">
        <v>1.0137</v>
      </c>
      <c r="H2965" s="36">
        <f>(Reference!B$12*List!$G2965)+Reference!B$13</f>
        <v>969.29744504092355</v>
      </c>
      <c r="I2965" s="36">
        <f>(Reference!C$12*List!$G2965)+Reference!C$13</f>
        <v>1446.409816965077</v>
      </c>
      <c r="J2965" s="36">
        <f>(Reference!D$12*List!$G2965)+Reference!D$13</f>
        <v>1731.1585800497835</v>
      </c>
      <c r="K2965" s="36">
        <f>(Reference!E$12*List!$G2965)+Reference!E$13</f>
        <v>2141.1967988917613</v>
      </c>
      <c r="L2965" s="36">
        <f>(Reference!F$12*List!$G2965)+Reference!F$13</f>
        <v>2230.418077991636</v>
      </c>
      <c r="M2965" s="36">
        <f>(Reference!G$12*List!$G2965)+Reference!G$13</f>
        <v>2525.9240165706537</v>
      </c>
      <c r="N2965" s="36">
        <f>(Reference!H$12*List!$G2965)+Reference!H$13</f>
        <v>2622.1058209903767</v>
      </c>
      <c r="O2965" s="36">
        <f>(Reference!I$12*List!$G2965)+Reference!I$13</f>
        <v>2725.2481507299481</v>
      </c>
      <c r="P2965" s="36">
        <f>(Reference!J$12*List!$G2965)+Reference!J$13</f>
        <v>3154.902395473317</v>
      </c>
      <c r="Q2965" s="36">
        <f>(Reference!K$12*List!$G2965)+Reference!K$13</f>
        <v>3254.8808500675032</v>
      </c>
      <c r="R2965" s="36">
        <f>(Reference!L$12*List!$G2965)+Reference!L$13</f>
        <v>3511.7875118728161</v>
      </c>
      <c r="S2965" s="36">
        <f>(Reference!M$12*List!$G2965)+Reference!M$13</f>
        <v>4195.8173183051895</v>
      </c>
      <c r="T2965" s="36">
        <f>(Reference!N$12*List!$G2965)+Reference!N$13</f>
        <v>16925.352578249735</v>
      </c>
      <c r="U2965" s="12">
        <f>(Reference!O$12*List!$G2965)+Reference!O$13</f>
        <v>629.09227840789731</v>
      </c>
      <c r="V2965" s="12">
        <f>(Reference!P$12*List!$G2965)+Reference!P$13</f>
        <v>886.44821048385529</v>
      </c>
      <c r="W2965" s="12">
        <f>(Reference!Q$12*List!$G2965)+Reference!Q$13</f>
        <v>443.22410524192765</v>
      </c>
      <c r="X2965" s="54"/>
      <c r="Y2965" s="1" t="str">
        <f t="shared" si="93"/>
        <v>Culpeper County, Virginia</v>
      </c>
      <c r="Z2965" s="40" t="s">
        <v>917</v>
      </c>
      <c r="AA2965" s="40" t="s">
        <v>2225</v>
      </c>
      <c r="AB2965" s="43" t="s">
        <v>2008</v>
      </c>
      <c r="AC2965" s="62"/>
      <c r="AD2965" s="57">
        <f t="shared" si="92"/>
        <v>1.0137</v>
      </c>
    </row>
    <row r="2966" spans="1:30" x14ac:dyDescent="0.3">
      <c r="A2966" s="47">
        <v>49240</v>
      </c>
      <c r="B2966" s="19">
        <v>99949</v>
      </c>
      <c r="C2966" s="49" t="s">
        <v>2008</v>
      </c>
      <c r="D2966" s="41" t="s">
        <v>369</v>
      </c>
      <c r="E2966" s="44" t="s">
        <v>2008</v>
      </c>
      <c r="F2966" s="18" t="s">
        <v>7</v>
      </c>
      <c r="G2966" s="16">
        <v>0.7661</v>
      </c>
      <c r="H2966" s="36">
        <f>(Reference!B$12*List!$G2966)+Reference!B$13</f>
        <v>782.82133005311982</v>
      </c>
      <c r="I2966" s="36">
        <f>(Reference!C$12*List!$G2966)+Reference!C$13</f>
        <v>1168.1455083900344</v>
      </c>
      <c r="J2966" s="36">
        <f>(Reference!D$12*List!$G2966)+Reference!D$13</f>
        <v>1398.1135193338162</v>
      </c>
      <c r="K2966" s="36">
        <f>(Reference!E$12*List!$G2966)+Reference!E$13</f>
        <v>1729.2674550928618</v>
      </c>
      <c r="L2966" s="36">
        <f>(Reference!F$12*List!$G2966)+Reference!F$13</f>
        <v>1801.3240985219136</v>
      </c>
      <c r="M2966" s="36">
        <f>(Reference!G$12*List!$G2966)+Reference!G$13</f>
        <v>2039.9797898791271</v>
      </c>
      <c r="N2966" s="36">
        <f>(Reference!H$12*List!$G2966)+Reference!H$13</f>
        <v>2117.657873575693</v>
      </c>
      <c r="O2966" s="36">
        <f>(Reference!I$12*List!$G2966)+Reference!I$13</f>
        <v>2200.9573975397739</v>
      </c>
      <c r="P2966" s="36">
        <f>(Reference!J$12*List!$G2966)+Reference!J$13</f>
        <v>2547.9535740527249</v>
      </c>
      <c r="Q2966" s="36">
        <f>(Reference!K$12*List!$G2966)+Reference!K$13</f>
        <v>2628.6978978952084</v>
      </c>
      <c r="R2966" s="36">
        <f>(Reference!L$12*List!$G2966)+Reference!L$13</f>
        <v>2836.1801477689314</v>
      </c>
      <c r="S2966" s="36">
        <f>(Reference!M$12*List!$G2966)+Reference!M$13</f>
        <v>3388.6144140583274</v>
      </c>
      <c r="T2966" s="36">
        <f>(Reference!N$12*List!$G2966)+Reference!N$13</f>
        <v>13669.206583294013</v>
      </c>
      <c r="U2966" s="12">
        <f>(Reference!O$12*List!$G2966)+Reference!O$13</f>
        <v>508.06577137797558</v>
      </c>
      <c r="V2966" s="12">
        <f>(Reference!P$12*List!$G2966)+Reference!P$13</f>
        <v>715.91085966896571</v>
      </c>
      <c r="W2966" s="12">
        <f>(Reference!Q$12*List!$G2966)+Reference!Q$13</f>
        <v>357.95542983448286</v>
      </c>
      <c r="X2966" s="54"/>
      <c r="Y2966" s="1" t="str">
        <f t="shared" si="93"/>
        <v>Cumberland County, Virginia</v>
      </c>
      <c r="Z2966" s="41" t="s">
        <v>369</v>
      </c>
      <c r="AA2966" s="40" t="s">
        <v>2225</v>
      </c>
      <c r="AB2966" s="44" t="s">
        <v>2008</v>
      </c>
      <c r="AC2966" s="63"/>
      <c r="AD2966" s="57">
        <f t="shared" si="92"/>
        <v>0.7661</v>
      </c>
    </row>
    <row r="2967" spans="1:30" x14ac:dyDescent="0.3">
      <c r="A2967" s="47">
        <v>49241</v>
      </c>
      <c r="B2967" s="19">
        <v>99949</v>
      </c>
      <c r="C2967" s="49" t="s">
        <v>2008</v>
      </c>
      <c r="D2967" s="41" t="s">
        <v>1889</v>
      </c>
      <c r="E2967" s="44" t="s">
        <v>2008</v>
      </c>
      <c r="F2967" s="18" t="s">
        <v>7</v>
      </c>
      <c r="G2967" s="16">
        <v>0.7661</v>
      </c>
      <c r="H2967" s="36">
        <f>(Reference!B$12*List!$G2967)+Reference!B$13</f>
        <v>782.82133005311982</v>
      </c>
      <c r="I2967" s="36">
        <f>(Reference!C$12*List!$G2967)+Reference!C$13</f>
        <v>1168.1455083900344</v>
      </c>
      <c r="J2967" s="36">
        <f>(Reference!D$12*List!$G2967)+Reference!D$13</f>
        <v>1398.1135193338162</v>
      </c>
      <c r="K2967" s="36">
        <f>(Reference!E$12*List!$G2967)+Reference!E$13</f>
        <v>1729.2674550928618</v>
      </c>
      <c r="L2967" s="36">
        <f>(Reference!F$12*List!$G2967)+Reference!F$13</f>
        <v>1801.3240985219136</v>
      </c>
      <c r="M2967" s="36">
        <f>(Reference!G$12*List!$G2967)+Reference!G$13</f>
        <v>2039.9797898791271</v>
      </c>
      <c r="N2967" s="36">
        <f>(Reference!H$12*List!$G2967)+Reference!H$13</f>
        <v>2117.657873575693</v>
      </c>
      <c r="O2967" s="36">
        <f>(Reference!I$12*List!$G2967)+Reference!I$13</f>
        <v>2200.9573975397739</v>
      </c>
      <c r="P2967" s="36">
        <f>(Reference!J$12*List!$G2967)+Reference!J$13</f>
        <v>2547.9535740527249</v>
      </c>
      <c r="Q2967" s="36">
        <f>(Reference!K$12*List!$G2967)+Reference!K$13</f>
        <v>2628.6978978952084</v>
      </c>
      <c r="R2967" s="36">
        <f>(Reference!L$12*List!$G2967)+Reference!L$13</f>
        <v>2836.1801477689314</v>
      </c>
      <c r="S2967" s="36">
        <f>(Reference!M$12*List!$G2967)+Reference!M$13</f>
        <v>3388.6144140583274</v>
      </c>
      <c r="T2967" s="36">
        <f>(Reference!N$12*List!$G2967)+Reference!N$13</f>
        <v>13669.206583294013</v>
      </c>
      <c r="U2967" s="12">
        <f>(Reference!O$12*List!$G2967)+Reference!O$13</f>
        <v>508.06577137797558</v>
      </c>
      <c r="V2967" s="12">
        <f>(Reference!P$12*List!$G2967)+Reference!P$13</f>
        <v>715.91085966896571</v>
      </c>
      <c r="W2967" s="12">
        <f>(Reference!Q$12*List!$G2967)+Reference!Q$13</f>
        <v>357.95542983448286</v>
      </c>
      <c r="X2967" s="54"/>
      <c r="Y2967" s="1" t="str">
        <f t="shared" si="93"/>
        <v>Danville City, Virginia</v>
      </c>
      <c r="Z2967" s="41" t="s">
        <v>1889</v>
      </c>
      <c r="AA2967" s="40" t="s">
        <v>2225</v>
      </c>
      <c r="AB2967" s="44" t="s">
        <v>2008</v>
      </c>
      <c r="AC2967" s="63"/>
      <c r="AD2967" s="57">
        <f t="shared" si="92"/>
        <v>0.7661</v>
      </c>
    </row>
    <row r="2968" spans="1:30" x14ac:dyDescent="0.3">
      <c r="A2968" s="47">
        <v>49250</v>
      </c>
      <c r="B2968" s="19">
        <v>99949</v>
      </c>
      <c r="C2968" s="49" t="s">
        <v>2008</v>
      </c>
      <c r="D2968" s="41" t="s">
        <v>1896</v>
      </c>
      <c r="E2968" s="44" t="s">
        <v>2008</v>
      </c>
      <c r="F2968" s="18" t="s">
        <v>7</v>
      </c>
      <c r="G2968" s="16">
        <v>0.7661</v>
      </c>
      <c r="H2968" s="36">
        <f>(Reference!B$12*List!$G2968)+Reference!B$13</f>
        <v>782.82133005311982</v>
      </c>
      <c r="I2968" s="36">
        <f>(Reference!C$12*List!$G2968)+Reference!C$13</f>
        <v>1168.1455083900344</v>
      </c>
      <c r="J2968" s="36">
        <f>(Reference!D$12*List!$G2968)+Reference!D$13</f>
        <v>1398.1135193338162</v>
      </c>
      <c r="K2968" s="36">
        <f>(Reference!E$12*List!$G2968)+Reference!E$13</f>
        <v>1729.2674550928618</v>
      </c>
      <c r="L2968" s="36">
        <f>(Reference!F$12*List!$G2968)+Reference!F$13</f>
        <v>1801.3240985219136</v>
      </c>
      <c r="M2968" s="36">
        <f>(Reference!G$12*List!$G2968)+Reference!G$13</f>
        <v>2039.9797898791271</v>
      </c>
      <c r="N2968" s="36">
        <f>(Reference!H$12*List!$G2968)+Reference!H$13</f>
        <v>2117.657873575693</v>
      </c>
      <c r="O2968" s="36">
        <f>(Reference!I$12*List!$G2968)+Reference!I$13</f>
        <v>2200.9573975397739</v>
      </c>
      <c r="P2968" s="36">
        <f>(Reference!J$12*List!$G2968)+Reference!J$13</f>
        <v>2547.9535740527249</v>
      </c>
      <c r="Q2968" s="36">
        <f>(Reference!K$12*List!$G2968)+Reference!K$13</f>
        <v>2628.6978978952084</v>
      </c>
      <c r="R2968" s="36">
        <f>(Reference!L$12*List!$G2968)+Reference!L$13</f>
        <v>2836.1801477689314</v>
      </c>
      <c r="S2968" s="36">
        <f>(Reference!M$12*List!$G2968)+Reference!M$13</f>
        <v>3388.6144140583274</v>
      </c>
      <c r="T2968" s="36">
        <f>(Reference!N$12*List!$G2968)+Reference!N$13</f>
        <v>13669.206583294013</v>
      </c>
      <c r="U2968" s="12">
        <f>(Reference!O$12*List!$G2968)+Reference!O$13</f>
        <v>508.06577137797558</v>
      </c>
      <c r="V2968" s="12">
        <f>(Reference!P$12*List!$G2968)+Reference!P$13</f>
        <v>715.91085966896571</v>
      </c>
      <c r="W2968" s="12">
        <f>(Reference!Q$12*List!$G2968)+Reference!Q$13</f>
        <v>357.95542983448286</v>
      </c>
      <c r="X2968" s="54"/>
      <c r="Y2968" s="1" t="str">
        <f t="shared" si="93"/>
        <v>Dickenson County, Virginia</v>
      </c>
      <c r="Z2968" s="41" t="s">
        <v>1896</v>
      </c>
      <c r="AA2968" s="40" t="s">
        <v>2225</v>
      </c>
      <c r="AB2968" s="44" t="s">
        <v>2008</v>
      </c>
      <c r="AC2968" s="63"/>
      <c r="AD2968" s="57">
        <f t="shared" si="92"/>
        <v>0.7661</v>
      </c>
    </row>
    <row r="2969" spans="1:30" x14ac:dyDescent="0.3">
      <c r="A2969" s="47">
        <v>49260</v>
      </c>
      <c r="B2969" s="28">
        <v>40060</v>
      </c>
      <c r="C2969" s="49" t="s">
        <v>2594</v>
      </c>
      <c r="D2969" s="40" t="s">
        <v>782</v>
      </c>
      <c r="E2969" s="43" t="s">
        <v>2008</v>
      </c>
      <c r="F2969" s="18" t="s">
        <v>6</v>
      </c>
      <c r="G2969" s="10">
        <v>0.92810000000000004</v>
      </c>
      <c r="H2969" s="36">
        <f>(Reference!B$12*List!$G2969)+Reference!B$13</f>
        <v>904.82912741993812</v>
      </c>
      <c r="I2969" s="36">
        <f>(Reference!C$12*List!$G2969)+Reference!C$13</f>
        <v>1350.208585890668</v>
      </c>
      <c r="J2969" s="36">
        <f>(Reference!D$12*List!$G2969)+Reference!D$13</f>
        <v>1616.0186075243926</v>
      </c>
      <c r="K2969" s="36">
        <f>(Reference!E$12*List!$G2969)+Reference!E$13</f>
        <v>1998.785038676956</v>
      </c>
      <c r="L2969" s="36">
        <f>(Reference!F$12*List!$G2969)+Reference!F$13</f>
        <v>2082.0721787888565</v>
      </c>
      <c r="M2969" s="36">
        <f>(Reference!G$12*List!$G2969)+Reference!G$13</f>
        <v>2357.923912350966</v>
      </c>
      <c r="N2969" s="36">
        <f>(Reference!H$12*List!$G2969)+Reference!H$13</f>
        <v>2447.7086307694681</v>
      </c>
      <c r="O2969" s="36">
        <f>(Reference!I$12*List!$G2969)+Reference!I$13</f>
        <v>2543.9909274945726</v>
      </c>
      <c r="P2969" s="36">
        <f>(Reference!J$12*List!$G2969)+Reference!J$13</f>
        <v>2945.0687156930153</v>
      </c>
      <c r="Q2969" s="36">
        <f>(Reference!K$12*List!$G2969)+Reference!K$13</f>
        <v>3038.397567733301</v>
      </c>
      <c r="R2969" s="36">
        <f>(Reference!L$12*List!$G2969)+Reference!L$13</f>
        <v>3278.2172761406173</v>
      </c>
      <c r="S2969" s="36">
        <f>(Reference!M$12*List!$G2969)+Reference!M$13</f>
        <v>3916.75201699852</v>
      </c>
      <c r="T2969" s="36">
        <f>(Reference!N$12*List!$G2969)+Reference!N$13</f>
        <v>15799.64136189994</v>
      </c>
      <c r="U2969" s="12">
        <f>(Reference!O$12*List!$G2969)+Reference!O$13</f>
        <v>587.25112735070297</v>
      </c>
      <c r="V2969" s="12">
        <f>(Reference!P$12*List!$G2969)+Reference!P$13</f>
        <v>827.49022490326342</v>
      </c>
      <c r="W2969" s="12">
        <f>(Reference!Q$12*List!$G2969)+Reference!Q$13</f>
        <v>413.74511245163171</v>
      </c>
      <c r="X2969" s="54"/>
      <c r="Y2969" s="1" t="str">
        <f t="shared" si="93"/>
        <v>Dinwiddie County, Virginia</v>
      </c>
      <c r="Z2969" s="40" t="s">
        <v>782</v>
      </c>
      <c r="AA2969" s="40" t="s">
        <v>2225</v>
      </c>
      <c r="AB2969" s="43" t="s">
        <v>2008</v>
      </c>
      <c r="AC2969" s="62"/>
      <c r="AD2969" s="57">
        <f t="shared" si="92"/>
        <v>0.92810000000000004</v>
      </c>
    </row>
    <row r="2970" spans="1:30" x14ac:dyDescent="0.3">
      <c r="A2970" s="47">
        <v>49270</v>
      </c>
      <c r="B2970" s="19">
        <v>99949</v>
      </c>
      <c r="C2970" s="49" t="s">
        <v>2008</v>
      </c>
      <c r="D2970" s="41" t="s">
        <v>1897</v>
      </c>
      <c r="E2970" s="44" t="s">
        <v>2008</v>
      </c>
      <c r="F2970" s="18" t="s">
        <v>7</v>
      </c>
      <c r="G2970" s="16">
        <v>0.7661</v>
      </c>
      <c r="H2970" s="36">
        <f>(Reference!B$12*List!$G2970)+Reference!B$13</f>
        <v>782.82133005311982</v>
      </c>
      <c r="I2970" s="36">
        <f>(Reference!C$12*List!$G2970)+Reference!C$13</f>
        <v>1168.1455083900344</v>
      </c>
      <c r="J2970" s="36">
        <f>(Reference!D$12*List!$G2970)+Reference!D$13</f>
        <v>1398.1135193338162</v>
      </c>
      <c r="K2970" s="36">
        <f>(Reference!E$12*List!$G2970)+Reference!E$13</f>
        <v>1729.2674550928618</v>
      </c>
      <c r="L2970" s="36">
        <f>(Reference!F$12*List!$G2970)+Reference!F$13</f>
        <v>1801.3240985219136</v>
      </c>
      <c r="M2970" s="36">
        <f>(Reference!G$12*List!$G2970)+Reference!G$13</f>
        <v>2039.9797898791271</v>
      </c>
      <c r="N2970" s="36">
        <f>(Reference!H$12*List!$G2970)+Reference!H$13</f>
        <v>2117.657873575693</v>
      </c>
      <c r="O2970" s="36">
        <f>(Reference!I$12*List!$G2970)+Reference!I$13</f>
        <v>2200.9573975397739</v>
      </c>
      <c r="P2970" s="36">
        <f>(Reference!J$12*List!$G2970)+Reference!J$13</f>
        <v>2547.9535740527249</v>
      </c>
      <c r="Q2970" s="36">
        <f>(Reference!K$12*List!$G2970)+Reference!K$13</f>
        <v>2628.6978978952084</v>
      </c>
      <c r="R2970" s="36">
        <f>(Reference!L$12*List!$G2970)+Reference!L$13</f>
        <v>2836.1801477689314</v>
      </c>
      <c r="S2970" s="36">
        <f>(Reference!M$12*List!$G2970)+Reference!M$13</f>
        <v>3388.6144140583274</v>
      </c>
      <c r="T2970" s="36">
        <f>(Reference!N$12*List!$G2970)+Reference!N$13</f>
        <v>13669.206583294013</v>
      </c>
      <c r="U2970" s="12">
        <f>(Reference!O$12*List!$G2970)+Reference!O$13</f>
        <v>508.06577137797558</v>
      </c>
      <c r="V2970" s="12">
        <f>(Reference!P$12*List!$G2970)+Reference!P$13</f>
        <v>715.91085966896571</v>
      </c>
      <c r="W2970" s="12">
        <f>(Reference!Q$12*List!$G2970)+Reference!Q$13</f>
        <v>357.95542983448286</v>
      </c>
      <c r="X2970" s="54"/>
      <c r="Y2970" s="1" t="str">
        <f t="shared" si="93"/>
        <v>Emporia County, Virginia</v>
      </c>
      <c r="Z2970" s="41" t="s">
        <v>1897</v>
      </c>
      <c r="AA2970" s="40" t="s">
        <v>2225</v>
      </c>
      <c r="AB2970" s="44" t="s">
        <v>2008</v>
      </c>
      <c r="AC2970" s="63"/>
      <c r="AD2970" s="57">
        <f t="shared" si="92"/>
        <v>0.7661</v>
      </c>
    </row>
    <row r="2971" spans="1:30" x14ac:dyDescent="0.3">
      <c r="A2971" s="47">
        <v>49280</v>
      </c>
      <c r="B2971" s="19">
        <v>99949</v>
      </c>
      <c r="C2971" s="49" t="s">
        <v>2008</v>
      </c>
      <c r="D2971" s="41" t="s">
        <v>389</v>
      </c>
      <c r="E2971" s="44" t="s">
        <v>2008</v>
      </c>
      <c r="F2971" s="18" t="s">
        <v>7</v>
      </c>
      <c r="G2971" s="16">
        <v>0.7661</v>
      </c>
      <c r="H2971" s="36">
        <f>(Reference!B$12*List!$G2971)+Reference!B$13</f>
        <v>782.82133005311982</v>
      </c>
      <c r="I2971" s="36">
        <f>(Reference!C$12*List!$G2971)+Reference!C$13</f>
        <v>1168.1455083900344</v>
      </c>
      <c r="J2971" s="36">
        <f>(Reference!D$12*List!$G2971)+Reference!D$13</f>
        <v>1398.1135193338162</v>
      </c>
      <c r="K2971" s="36">
        <f>(Reference!E$12*List!$G2971)+Reference!E$13</f>
        <v>1729.2674550928618</v>
      </c>
      <c r="L2971" s="36">
        <f>(Reference!F$12*List!$G2971)+Reference!F$13</f>
        <v>1801.3240985219136</v>
      </c>
      <c r="M2971" s="36">
        <f>(Reference!G$12*List!$G2971)+Reference!G$13</f>
        <v>2039.9797898791271</v>
      </c>
      <c r="N2971" s="36">
        <f>(Reference!H$12*List!$G2971)+Reference!H$13</f>
        <v>2117.657873575693</v>
      </c>
      <c r="O2971" s="36">
        <f>(Reference!I$12*List!$G2971)+Reference!I$13</f>
        <v>2200.9573975397739</v>
      </c>
      <c r="P2971" s="36">
        <f>(Reference!J$12*List!$G2971)+Reference!J$13</f>
        <v>2547.9535740527249</v>
      </c>
      <c r="Q2971" s="36">
        <f>(Reference!K$12*List!$G2971)+Reference!K$13</f>
        <v>2628.6978978952084</v>
      </c>
      <c r="R2971" s="36">
        <f>(Reference!L$12*List!$G2971)+Reference!L$13</f>
        <v>2836.1801477689314</v>
      </c>
      <c r="S2971" s="36">
        <f>(Reference!M$12*List!$G2971)+Reference!M$13</f>
        <v>3388.6144140583274</v>
      </c>
      <c r="T2971" s="36">
        <f>(Reference!N$12*List!$G2971)+Reference!N$13</f>
        <v>13669.206583294013</v>
      </c>
      <c r="U2971" s="12">
        <f>(Reference!O$12*List!$G2971)+Reference!O$13</f>
        <v>508.06577137797558</v>
      </c>
      <c r="V2971" s="12">
        <f>(Reference!P$12*List!$G2971)+Reference!P$13</f>
        <v>715.91085966896571</v>
      </c>
      <c r="W2971" s="12">
        <f>(Reference!Q$12*List!$G2971)+Reference!Q$13</f>
        <v>357.95542983448286</v>
      </c>
      <c r="X2971" s="54"/>
      <c r="Y2971" s="1" t="str">
        <f t="shared" si="93"/>
        <v>Essex County, Virginia</v>
      </c>
      <c r="Z2971" s="41" t="s">
        <v>389</v>
      </c>
      <c r="AA2971" s="40" t="s">
        <v>2225</v>
      </c>
      <c r="AB2971" s="44" t="s">
        <v>2008</v>
      </c>
      <c r="AC2971" s="63"/>
      <c r="AD2971" s="57">
        <f t="shared" si="92"/>
        <v>0.7661</v>
      </c>
    </row>
    <row r="2972" spans="1:30" x14ac:dyDescent="0.3">
      <c r="A2972" s="47">
        <v>49288</v>
      </c>
      <c r="B2972" s="28">
        <v>47894</v>
      </c>
      <c r="C2972" s="49" t="s">
        <v>2308</v>
      </c>
      <c r="D2972" s="40" t="s">
        <v>783</v>
      </c>
      <c r="E2972" s="43" t="s">
        <v>2008</v>
      </c>
      <c r="F2972" s="18" t="s">
        <v>6</v>
      </c>
      <c r="G2972" s="10">
        <v>1.0137</v>
      </c>
      <c r="H2972" s="36">
        <f>(Reference!B$12*List!$G2972)+Reference!B$13</f>
        <v>969.29744504092355</v>
      </c>
      <c r="I2972" s="36">
        <f>(Reference!C$12*List!$G2972)+Reference!C$13</f>
        <v>1446.409816965077</v>
      </c>
      <c r="J2972" s="36">
        <f>(Reference!D$12*List!$G2972)+Reference!D$13</f>
        <v>1731.1585800497835</v>
      </c>
      <c r="K2972" s="36">
        <f>(Reference!E$12*List!$G2972)+Reference!E$13</f>
        <v>2141.1967988917613</v>
      </c>
      <c r="L2972" s="36">
        <f>(Reference!F$12*List!$G2972)+Reference!F$13</f>
        <v>2230.418077991636</v>
      </c>
      <c r="M2972" s="36">
        <f>(Reference!G$12*List!$G2972)+Reference!G$13</f>
        <v>2525.9240165706537</v>
      </c>
      <c r="N2972" s="36">
        <f>(Reference!H$12*List!$G2972)+Reference!H$13</f>
        <v>2622.1058209903767</v>
      </c>
      <c r="O2972" s="36">
        <f>(Reference!I$12*List!$G2972)+Reference!I$13</f>
        <v>2725.2481507299481</v>
      </c>
      <c r="P2972" s="36">
        <f>(Reference!J$12*List!$G2972)+Reference!J$13</f>
        <v>3154.902395473317</v>
      </c>
      <c r="Q2972" s="36">
        <f>(Reference!K$12*List!$G2972)+Reference!K$13</f>
        <v>3254.8808500675032</v>
      </c>
      <c r="R2972" s="36">
        <f>(Reference!L$12*List!$G2972)+Reference!L$13</f>
        <v>3511.7875118728161</v>
      </c>
      <c r="S2972" s="36">
        <f>(Reference!M$12*List!$G2972)+Reference!M$13</f>
        <v>4195.8173183051895</v>
      </c>
      <c r="T2972" s="36">
        <f>(Reference!N$12*List!$G2972)+Reference!N$13</f>
        <v>16925.352578249735</v>
      </c>
      <c r="U2972" s="12">
        <f>(Reference!O$12*List!$G2972)+Reference!O$13</f>
        <v>629.09227840789731</v>
      </c>
      <c r="V2972" s="12">
        <f>(Reference!P$12*List!$G2972)+Reference!P$13</f>
        <v>886.44821048385529</v>
      </c>
      <c r="W2972" s="12">
        <f>(Reference!Q$12*List!$G2972)+Reference!Q$13</f>
        <v>443.22410524192765</v>
      </c>
      <c r="X2972" s="54"/>
      <c r="Y2972" s="1" t="str">
        <f t="shared" si="93"/>
        <v>Fairfax City, Virginia</v>
      </c>
      <c r="Z2972" s="40" t="s">
        <v>783</v>
      </c>
      <c r="AA2972" s="40" t="s">
        <v>2225</v>
      </c>
      <c r="AB2972" s="43" t="s">
        <v>2008</v>
      </c>
      <c r="AC2972" s="62"/>
      <c r="AD2972" s="57">
        <f t="shared" si="92"/>
        <v>1.0137</v>
      </c>
    </row>
    <row r="2973" spans="1:30" x14ac:dyDescent="0.3">
      <c r="A2973" s="47">
        <v>49290</v>
      </c>
      <c r="B2973" s="28">
        <v>47894</v>
      </c>
      <c r="C2973" s="49" t="s">
        <v>2308</v>
      </c>
      <c r="D2973" s="40" t="s">
        <v>784</v>
      </c>
      <c r="E2973" s="43" t="s">
        <v>2008</v>
      </c>
      <c r="F2973" s="18" t="s">
        <v>6</v>
      </c>
      <c r="G2973" s="10">
        <v>1.0137</v>
      </c>
      <c r="H2973" s="36">
        <f>(Reference!B$12*List!$G2973)+Reference!B$13</f>
        <v>969.29744504092355</v>
      </c>
      <c r="I2973" s="36">
        <f>(Reference!C$12*List!$G2973)+Reference!C$13</f>
        <v>1446.409816965077</v>
      </c>
      <c r="J2973" s="36">
        <f>(Reference!D$12*List!$G2973)+Reference!D$13</f>
        <v>1731.1585800497835</v>
      </c>
      <c r="K2973" s="36">
        <f>(Reference!E$12*List!$G2973)+Reference!E$13</f>
        <v>2141.1967988917613</v>
      </c>
      <c r="L2973" s="36">
        <f>(Reference!F$12*List!$G2973)+Reference!F$13</f>
        <v>2230.418077991636</v>
      </c>
      <c r="M2973" s="36">
        <f>(Reference!G$12*List!$G2973)+Reference!G$13</f>
        <v>2525.9240165706537</v>
      </c>
      <c r="N2973" s="36">
        <f>(Reference!H$12*List!$G2973)+Reference!H$13</f>
        <v>2622.1058209903767</v>
      </c>
      <c r="O2973" s="36">
        <f>(Reference!I$12*List!$G2973)+Reference!I$13</f>
        <v>2725.2481507299481</v>
      </c>
      <c r="P2973" s="36">
        <f>(Reference!J$12*List!$G2973)+Reference!J$13</f>
        <v>3154.902395473317</v>
      </c>
      <c r="Q2973" s="36">
        <f>(Reference!K$12*List!$G2973)+Reference!K$13</f>
        <v>3254.8808500675032</v>
      </c>
      <c r="R2973" s="36">
        <f>(Reference!L$12*List!$G2973)+Reference!L$13</f>
        <v>3511.7875118728161</v>
      </c>
      <c r="S2973" s="36">
        <f>(Reference!M$12*List!$G2973)+Reference!M$13</f>
        <v>4195.8173183051895</v>
      </c>
      <c r="T2973" s="36">
        <f>(Reference!N$12*List!$G2973)+Reference!N$13</f>
        <v>16925.352578249735</v>
      </c>
      <c r="U2973" s="12">
        <f>(Reference!O$12*List!$G2973)+Reference!O$13</f>
        <v>629.09227840789731</v>
      </c>
      <c r="V2973" s="12">
        <f>(Reference!P$12*List!$G2973)+Reference!P$13</f>
        <v>886.44821048385529</v>
      </c>
      <c r="W2973" s="12">
        <f>(Reference!Q$12*List!$G2973)+Reference!Q$13</f>
        <v>443.22410524192765</v>
      </c>
      <c r="X2973" s="54"/>
      <c r="Y2973" s="1" t="str">
        <f t="shared" si="93"/>
        <v>Fairfax County, Virginia</v>
      </c>
      <c r="Z2973" s="40" t="s">
        <v>784</v>
      </c>
      <c r="AA2973" s="40" t="s">
        <v>2225</v>
      </c>
      <c r="AB2973" s="43" t="s">
        <v>2008</v>
      </c>
      <c r="AC2973" s="62"/>
      <c r="AD2973" s="57">
        <f t="shared" si="92"/>
        <v>1.0137</v>
      </c>
    </row>
    <row r="2974" spans="1:30" x14ac:dyDescent="0.3">
      <c r="A2974" s="47">
        <v>49291</v>
      </c>
      <c r="B2974" s="28">
        <v>47894</v>
      </c>
      <c r="C2974" s="49" t="s">
        <v>2308</v>
      </c>
      <c r="D2974" s="40" t="s">
        <v>785</v>
      </c>
      <c r="E2974" s="43" t="s">
        <v>2008</v>
      </c>
      <c r="F2974" s="18" t="s">
        <v>6</v>
      </c>
      <c r="G2974" s="10">
        <v>1.0137</v>
      </c>
      <c r="H2974" s="36">
        <f>(Reference!B$12*List!$G2974)+Reference!B$13</f>
        <v>969.29744504092355</v>
      </c>
      <c r="I2974" s="36">
        <f>(Reference!C$12*List!$G2974)+Reference!C$13</f>
        <v>1446.409816965077</v>
      </c>
      <c r="J2974" s="36">
        <f>(Reference!D$12*List!$G2974)+Reference!D$13</f>
        <v>1731.1585800497835</v>
      </c>
      <c r="K2974" s="36">
        <f>(Reference!E$12*List!$G2974)+Reference!E$13</f>
        <v>2141.1967988917613</v>
      </c>
      <c r="L2974" s="36">
        <f>(Reference!F$12*List!$G2974)+Reference!F$13</f>
        <v>2230.418077991636</v>
      </c>
      <c r="M2974" s="36">
        <f>(Reference!G$12*List!$G2974)+Reference!G$13</f>
        <v>2525.9240165706537</v>
      </c>
      <c r="N2974" s="36">
        <f>(Reference!H$12*List!$G2974)+Reference!H$13</f>
        <v>2622.1058209903767</v>
      </c>
      <c r="O2974" s="36">
        <f>(Reference!I$12*List!$G2974)+Reference!I$13</f>
        <v>2725.2481507299481</v>
      </c>
      <c r="P2974" s="36">
        <f>(Reference!J$12*List!$G2974)+Reference!J$13</f>
        <v>3154.902395473317</v>
      </c>
      <c r="Q2974" s="36">
        <f>(Reference!K$12*List!$G2974)+Reference!K$13</f>
        <v>3254.8808500675032</v>
      </c>
      <c r="R2974" s="36">
        <f>(Reference!L$12*List!$G2974)+Reference!L$13</f>
        <v>3511.7875118728161</v>
      </c>
      <c r="S2974" s="36">
        <f>(Reference!M$12*List!$G2974)+Reference!M$13</f>
        <v>4195.8173183051895</v>
      </c>
      <c r="T2974" s="36">
        <f>(Reference!N$12*List!$G2974)+Reference!N$13</f>
        <v>16925.352578249735</v>
      </c>
      <c r="U2974" s="12">
        <f>(Reference!O$12*List!$G2974)+Reference!O$13</f>
        <v>629.09227840789731</v>
      </c>
      <c r="V2974" s="12">
        <f>(Reference!P$12*List!$G2974)+Reference!P$13</f>
        <v>886.44821048385529</v>
      </c>
      <c r="W2974" s="12">
        <f>(Reference!Q$12*List!$G2974)+Reference!Q$13</f>
        <v>443.22410524192765</v>
      </c>
      <c r="X2974" s="54"/>
      <c r="Y2974" s="1" t="str">
        <f t="shared" si="93"/>
        <v>Falls Church City, Virginia</v>
      </c>
      <c r="Z2974" s="40" t="s">
        <v>785</v>
      </c>
      <c r="AA2974" s="40" t="s">
        <v>2225</v>
      </c>
      <c r="AB2974" s="43" t="s">
        <v>2008</v>
      </c>
      <c r="AC2974" s="62"/>
      <c r="AD2974" s="57">
        <f t="shared" si="92"/>
        <v>1.0137</v>
      </c>
    </row>
    <row r="2975" spans="1:30" x14ac:dyDescent="0.3">
      <c r="A2975" s="47">
        <v>49300</v>
      </c>
      <c r="B2975" s="28">
        <v>47894</v>
      </c>
      <c r="C2975" s="49" t="s">
        <v>2308</v>
      </c>
      <c r="D2975" s="40" t="s">
        <v>786</v>
      </c>
      <c r="E2975" s="43" t="s">
        <v>2008</v>
      </c>
      <c r="F2975" s="18" t="s">
        <v>6</v>
      </c>
      <c r="G2975" s="10">
        <v>1.0137</v>
      </c>
      <c r="H2975" s="36">
        <f>(Reference!B$12*List!$G2975)+Reference!B$13</f>
        <v>969.29744504092355</v>
      </c>
      <c r="I2975" s="36">
        <f>(Reference!C$12*List!$G2975)+Reference!C$13</f>
        <v>1446.409816965077</v>
      </c>
      <c r="J2975" s="36">
        <f>(Reference!D$12*List!$G2975)+Reference!D$13</f>
        <v>1731.1585800497835</v>
      </c>
      <c r="K2975" s="36">
        <f>(Reference!E$12*List!$G2975)+Reference!E$13</f>
        <v>2141.1967988917613</v>
      </c>
      <c r="L2975" s="36">
        <f>(Reference!F$12*List!$G2975)+Reference!F$13</f>
        <v>2230.418077991636</v>
      </c>
      <c r="M2975" s="36">
        <f>(Reference!G$12*List!$G2975)+Reference!G$13</f>
        <v>2525.9240165706537</v>
      </c>
      <c r="N2975" s="36">
        <f>(Reference!H$12*List!$G2975)+Reference!H$13</f>
        <v>2622.1058209903767</v>
      </c>
      <c r="O2975" s="36">
        <f>(Reference!I$12*List!$G2975)+Reference!I$13</f>
        <v>2725.2481507299481</v>
      </c>
      <c r="P2975" s="36">
        <f>(Reference!J$12*List!$G2975)+Reference!J$13</f>
        <v>3154.902395473317</v>
      </c>
      <c r="Q2975" s="36">
        <f>(Reference!K$12*List!$G2975)+Reference!K$13</f>
        <v>3254.8808500675032</v>
      </c>
      <c r="R2975" s="36">
        <f>(Reference!L$12*List!$G2975)+Reference!L$13</f>
        <v>3511.7875118728161</v>
      </c>
      <c r="S2975" s="36">
        <f>(Reference!M$12*List!$G2975)+Reference!M$13</f>
        <v>4195.8173183051895</v>
      </c>
      <c r="T2975" s="36">
        <f>(Reference!N$12*List!$G2975)+Reference!N$13</f>
        <v>16925.352578249735</v>
      </c>
      <c r="U2975" s="12">
        <f>(Reference!O$12*List!$G2975)+Reference!O$13</f>
        <v>629.09227840789731</v>
      </c>
      <c r="V2975" s="12">
        <f>(Reference!P$12*List!$G2975)+Reference!P$13</f>
        <v>886.44821048385529</v>
      </c>
      <c r="W2975" s="12">
        <f>(Reference!Q$12*List!$G2975)+Reference!Q$13</f>
        <v>443.22410524192765</v>
      </c>
      <c r="X2975" s="54"/>
      <c r="Y2975" s="1" t="str">
        <f t="shared" si="93"/>
        <v>Fauquier County, Virginia</v>
      </c>
      <c r="Z2975" s="40" t="s">
        <v>786</v>
      </c>
      <c r="AA2975" s="40" t="s">
        <v>2225</v>
      </c>
      <c r="AB2975" s="43" t="s">
        <v>2008</v>
      </c>
      <c r="AC2975" s="62"/>
      <c r="AD2975" s="57">
        <f t="shared" si="92"/>
        <v>1.0137</v>
      </c>
    </row>
    <row r="2976" spans="1:30" x14ac:dyDescent="0.3">
      <c r="A2976" s="47">
        <v>49310</v>
      </c>
      <c r="B2976" s="28">
        <v>13980</v>
      </c>
      <c r="C2976" s="49" t="s">
        <v>2598</v>
      </c>
      <c r="D2976" s="40" t="s">
        <v>189</v>
      </c>
      <c r="E2976" s="43" t="s">
        <v>2008</v>
      </c>
      <c r="F2976" s="18" t="s">
        <v>6</v>
      </c>
      <c r="G2976" s="10">
        <v>0.85709999999999997</v>
      </c>
      <c r="H2976" s="36">
        <f>(Reference!B$12*List!$G2976)+Reference!B$13</f>
        <v>851.35657425299917</v>
      </c>
      <c r="I2976" s="36">
        <f>(Reference!C$12*List!$G2976)+Reference!C$13</f>
        <v>1270.4155087144643</v>
      </c>
      <c r="J2976" s="36">
        <f>(Reference!D$12*List!$G2976)+Reference!D$13</f>
        <v>1520.5169947988929</v>
      </c>
      <c r="K2976" s="36">
        <f>(Reference!E$12*List!$G2976)+Reference!E$13</f>
        <v>1880.6631347604703</v>
      </c>
      <c r="L2976" s="36">
        <f>(Reference!F$12*List!$G2976)+Reference!F$13</f>
        <v>1959.0282670669246</v>
      </c>
      <c r="M2976" s="36">
        <f>(Reference!G$12*List!$G2976)+Reference!G$13</f>
        <v>2218.578031514543</v>
      </c>
      <c r="N2976" s="36">
        <f>(Reference!H$12*List!$G2976)+Reference!H$13</f>
        <v>2303.0567557030608</v>
      </c>
      <c r="O2976" s="36">
        <f>(Reference!I$12*List!$G2976)+Reference!I$13</f>
        <v>2393.6490717736424</v>
      </c>
      <c r="P2976" s="36">
        <f>(Reference!J$12*List!$G2976)+Reference!J$13</f>
        <v>2771.0244252210359</v>
      </c>
      <c r="Q2976" s="36">
        <f>(Reference!K$12*List!$G2976)+Reference!K$13</f>
        <v>2858.8378358906803</v>
      </c>
      <c r="R2976" s="36">
        <f>(Reference!L$12*List!$G2976)+Reference!L$13</f>
        <v>3084.4849544468534</v>
      </c>
      <c r="S2976" s="36">
        <f>(Reference!M$12*List!$G2976)+Reference!M$13</f>
        <v>3685.2843021296699</v>
      </c>
      <c r="T2976" s="36">
        <f>(Reference!N$12*List!$G2976)+Reference!N$13</f>
        <v>14865.932292264009</v>
      </c>
      <c r="U2976" s="12">
        <f>(Reference!O$12*List!$G2976)+Reference!O$13</f>
        <v>552.54643430092733</v>
      </c>
      <c r="V2976" s="12">
        <f>(Reference!P$12*List!$G2976)+Reference!P$13</f>
        <v>778.58815742403408</v>
      </c>
      <c r="W2976" s="12">
        <f>(Reference!Q$12*List!$G2976)+Reference!Q$13</f>
        <v>389.29407871201704</v>
      </c>
      <c r="X2976" s="54"/>
      <c r="Y2976" s="1" t="str">
        <f t="shared" si="93"/>
        <v>Floyd County, Virginia</v>
      </c>
      <c r="Z2976" s="40" t="s">
        <v>189</v>
      </c>
      <c r="AA2976" s="40" t="s">
        <v>2225</v>
      </c>
      <c r="AB2976" s="43" t="s">
        <v>2008</v>
      </c>
      <c r="AC2976" s="62"/>
      <c r="AD2976" s="57">
        <f t="shared" si="92"/>
        <v>0.85709999999999997</v>
      </c>
    </row>
    <row r="2977" spans="1:30" x14ac:dyDescent="0.3">
      <c r="A2977" s="47">
        <v>49320</v>
      </c>
      <c r="B2977" s="28">
        <v>16820</v>
      </c>
      <c r="C2977" s="49" t="s">
        <v>2593</v>
      </c>
      <c r="D2977" s="40" t="s">
        <v>787</v>
      </c>
      <c r="E2977" s="43" t="s">
        <v>2008</v>
      </c>
      <c r="F2977" s="18" t="s">
        <v>6</v>
      </c>
      <c r="G2977" s="10">
        <v>0.92500000000000004</v>
      </c>
      <c r="H2977" s="36">
        <f>(Reference!B$12*List!$G2977)+Reference!B$13</f>
        <v>902.49441030983235</v>
      </c>
      <c r="I2977" s="36">
        <f>(Reference!C$12*List!$G2977)+Reference!C$13</f>
        <v>1346.7246628026928</v>
      </c>
      <c r="J2977" s="36">
        <f>(Reference!D$12*List!$G2977)+Reference!D$13</f>
        <v>1611.848818799758</v>
      </c>
      <c r="K2977" s="36">
        <f>(Reference!E$12*List!$G2977)+Reference!E$13</f>
        <v>1993.6276034355319</v>
      </c>
      <c r="L2977" s="36">
        <f>(Reference!F$12*List!$G2977)+Reference!F$13</f>
        <v>2076.6998389812788</v>
      </c>
      <c r="M2977" s="36">
        <f>(Reference!G$12*List!$G2977)+Reference!G$13</f>
        <v>2351.8397964271226</v>
      </c>
      <c r="N2977" s="36">
        <f>(Reference!H$12*List!$G2977)+Reference!H$13</f>
        <v>2441.3928446750197</v>
      </c>
      <c r="O2977" s="36">
        <f>(Reference!I$12*List!$G2977)+Reference!I$13</f>
        <v>2537.4267056250674</v>
      </c>
      <c r="P2977" s="36">
        <f>(Reference!J$12*List!$G2977)+Reference!J$13</f>
        <v>2937.4695987850841</v>
      </c>
      <c r="Q2977" s="36">
        <f>(Reference!K$12*List!$G2977)+Reference!K$13</f>
        <v>3030.557635779609</v>
      </c>
      <c r="R2977" s="36">
        <f>(Reference!L$12*List!$G2977)+Reference!L$13</f>
        <v>3269.7585409680723</v>
      </c>
      <c r="S2977" s="36">
        <f>(Reference!M$12*List!$G2977)+Reference!M$13</f>
        <v>3906.6456801521335</v>
      </c>
      <c r="T2977" s="36">
        <f>(Reference!N$12*List!$G2977)+Reference!N$13</f>
        <v>15758.873782803159</v>
      </c>
      <c r="U2977" s="12">
        <f>(Reference!O$12*List!$G2977)+Reference!O$13</f>
        <v>585.73585202036065</v>
      </c>
      <c r="V2977" s="12">
        <f>(Reference!P$12*List!$G2977)+Reference!P$13</f>
        <v>825.35506421050832</v>
      </c>
      <c r="W2977" s="12">
        <f>(Reference!Q$12*List!$G2977)+Reference!Q$13</f>
        <v>412.67753210525416</v>
      </c>
      <c r="X2977" s="54"/>
      <c r="Y2977" s="1" t="str">
        <f t="shared" si="93"/>
        <v>Fluvanna County, Virginia</v>
      </c>
      <c r="Z2977" s="40" t="s">
        <v>787</v>
      </c>
      <c r="AA2977" s="40" t="s">
        <v>2225</v>
      </c>
      <c r="AB2977" s="43" t="s">
        <v>2008</v>
      </c>
      <c r="AC2977" s="62"/>
      <c r="AD2977" s="57">
        <f t="shared" si="92"/>
        <v>0.92500000000000004</v>
      </c>
    </row>
    <row r="2978" spans="1:30" x14ac:dyDescent="0.3">
      <c r="A2978" s="47">
        <v>49328</v>
      </c>
      <c r="B2978" s="19">
        <v>99949</v>
      </c>
      <c r="C2978" s="49" t="s">
        <v>2008</v>
      </c>
      <c r="D2978" s="41" t="s">
        <v>1898</v>
      </c>
      <c r="E2978" s="44" t="s">
        <v>2008</v>
      </c>
      <c r="F2978" s="18" t="s">
        <v>7</v>
      </c>
      <c r="G2978" s="16">
        <v>0.7661</v>
      </c>
      <c r="H2978" s="36">
        <f>(Reference!B$12*List!$G2978)+Reference!B$13</f>
        <v>782.82133005311982</v>
      </c>
      <c r="I2978" s="36">
        <f>(Reference!C$12*List!$G2978)+Reference!C$13</f>
        <v>1168.1455083900344</v>
      </c>
      <c r="J2978" s="36">
        <f>(Reference!D$12*List!$G2978)+Reference!D$13</f>
        <v>1398.1135193338162</v>
      </c>
      <c r="K2978" s="36">
        <f>(Reference!E$12*List!$G2978)+Reference!E$13</f>
        <v>1729.2674550928618</v>
      </c>
      <c r="L2978" s="36">
        <f>(Reference!F$12*List!$G2978)+Reference!F$13</f>
        <v>1801.3240985219136</v>
      </c>
      <c r="M2978" s="36">
        <f>(Reference!G$12*List!$G2978)+Reference!G$13</f>
        <v>2039.9797898791271</v>
      </c>
      <c r="N2978" s="36">
        <f>(Reference!H$12*List!$G2978)+Reference!H$13</f>
        <v>2117.657873575693</v>
      </c>
      <c r="O2978" s="36">
        <f>(Reference!I$12*List!$G2978)+Reference!I$13</f>
        <v>2200.9573975397739</v>
      </c>
      <c r="P2978" s="36">
        <f>(Reference!J$12*List!$G2978)+Reference!J$13</f>
        <v>2547.9535740527249</v>
      </c>
      <c r="Q2978" s="36">
        <f>(Reference!K$12*List!$G2978)+Reference!K$13</f>
        <v>2628.6978978952084</v>
      </c>
      <c r="R2978" s="36">
        <f>(Reference!L$12*List!$G2978)+Reference!L$13</f>
        <v>2836.1801477689314</v>
      </c>
      <c r="S2978" s="36">
        <f>(Reference!M$12*List!$G2978)+Reference!M$13</f>
        <v>3388.6144140583274</v>
      </c>
      <c r="T2978" s="36">
        <f>(Reference!N$12*List!$G2978)+Reference!N$13</f>
        <v>13669.206583294013</v>
      </c>
      <c r="U2978" s="12">
        <f>(Reference!O$12*List!$G2978)+Reference!O$13</f>
        <v>508.06577137797558</v>
      </c>
      <c r="V2978" s="12">
        <f>(Reference!P$12*List!$G2978)+Reference!P$13</f>
        <v>715.91085966896571</v>
      </c>
      <c r="W2978" s="12">
        <f>(Reference!Q$12*List!$G2978)+Reference!Q$13</f>
        <v>357.95542983448286</v>
      </c>
      <c r="X2978" s="54"/>
      <c r="Y2978" s="1" t="str">
        <f t="shared" si="93"/>
        <v>Franklin City, Virginia</v>
      </c>
      <c r="Z2978" s="41" t="s">
        <v>1898</v>
      </c>
      <c r="AA2978" s="40" t="s">
        <v>2225</v>
      </c>
      <c r="AB2978" s="44" t="s">
        <v>2008</v>
      </c>
      <c r="AC2978" s="63"/>
      <c r="AD2978" s="57">
        <f t="shared" si="92"/>
        <v>0.7661</v>
      </c>
    </row>
    <row r="2979" spans="1:30" x14ac:dyDescent="0.3">
      <c r="A2979" s="47">
        <v>49330</v>
      </c>
      <c r="B2979" s="28">
        <v>40220</v>
      </c>
      <c r="C2979" s="49" t="s">
        <v>2597</v>
      </c>
      <c r="D2979" s="40" t="s">
        <v>230</v>
      </c>
      <c r="E2979" s="43" t="s">
        <v>2008</v>
      </c>
      <c r="F2979" s="18" t="s">
        <v>6</v>
      </c>
      <c r="G2979" s="10">
        <v>0.84260000000000002</v>
      </c>
      <c r="H2979" s="36">
        <f>(Reference!B$12*List!$G2979)+Reference!B$13</f>
        <v>840.43612325411732</v>
      </c>
      <c r="I2979" s="36">
        <f>(Reference!C$12*List!$G2979)+Reference!C$13</f>
        <v>1254.1197394320002</v>
      </c>
      <c r="J2979" s="36">
        <f>(Reference!D$12*List!$G2979)+Reference!D$13</f>
        <v>1501.0131443126995</v>
      </c>
      <c r="K2979" s="36">
        <f>(Reference!E$12*List!$G2979)+Reference!E$13</f>
        <v>1856.5396473409064</v>
      </c>
      <c r="L2979" s="36">
        <f>(Reference!F$12*List!$G2979)+Reference!F$13</f>
        <v>1933.8995808701923</v>
      </c>
      <c r="M2979" s="36">
        <f>(Reference!G$12*List!$G2979)+Reference!G$13</f>
        <v>2190.120069935273</v>
      </c>
      <c r="N2979" s="36">
        <f>(Reference!H$12*List!$G2979)+Reference!H$13</f>
        <v>2273.5151755838647</v>
      </c>
      <c r="O2979" s="36">
        <f>(Reference!I$12*List!$G2979)+Reference!I$13</f>
        <v>2362.9454533517619</v>
      </c>
      <c r="P2979" s="36">
        <f>(Reference!J$12*List!$G2979)+Reference!J$13</f>
        <v>2735.4801687161953</v>
      </c>
      <c r="Q2979" s="36">
        <f>(Reference!K$12*List!$G2979)+Reference!K$13</f>
        <v>2822.1671864298632</v>
      </c>
      <c r="R2979" s="36">
        <f>(Reference!L$12*List!$G2979)+Reference!L$13</f>
        <v>3044.9199028333387</v>
      </c>
      <c r="S2979" s="36">
        <f>(Reference!M$12*List!$G2979)+Reference!M$13</f>
        <v>3638.0127265578626</v>
      </c>
      <c r="T2979" s="36">
        <f>(Reference!N$12*List!$G2979)+Reference!N$13</f>
        <v>14675.245228746811</v>
      </c>
      <c r="U2979" s="12">
        <f>(Reference!O$12*List!$G2979)+Reference!O$13</f>
        <v>545.45885614287465</v>
      </c>
      <c r="V2979" s="12">
        <f>(Reference!P$12*List!$G2979)+Reference!P$13</f>
        <v>768.60111547405086</v>
      </c>
      <c r="W2979" s="12">
        <f>(Reference!Q$12*List!$G2979)+Reference!Q$13</f>
        <v>384.30055773702543</v>
      </c>
      <c r="X2979" s="54"/>
      <c r="Y2979" s="1" t="str">
        <f t="shared" si="93"/>
        <v>Franklin County, Virginia</v>
      </c>
      <c r="Z2979" s="40" t="s">
        <v>230</v>
      </c>
      <c r="AA2979" s="40" t="s">
        <v>2225</v>
      </c>
      <c r="AB2979" s="43" t="s">
        <v>2008</v>
      </c>
      <c r="AC2979" s="62"/>
      <c r="AD2979" s="57">
        <f t="shared" si="92"/>
        <v>0.84260000000000002</v>
      </c>
    </row>
    <row r="2980" spans="1:30" x14ac:dyDescent="0.3">
      <c r="A2980" s="47">
        <v>49340</v>
      </c>
      <c r="B2980" s="28">
        <v>49020</v>
      </c>
      <c r="C2980" s="49" t="s">
        <v>2599</v>
      </c>
      <c r="D2980" s="40" t="s">
        <v>380</v>
      </c>
      <c r="E2980" s="43" t="s">
        <v>2008</v>
      </c>
      <c r="F2980" s="18" t="s">
        <v>6</v>
      </c>
      <c r="G2980" s="10">
        <v>0.88859999999999995</v>
      </c>
      <c r="H2980" s="36">
        <f>(Reference!B$12*List!$G2980)+Reference!B$13</f>
        <v>875.0803126298805</v>
      </c>
      <c r="I2980" s="36">
        <f>(Reference!C$12*List!$G2980)+Reference!C$13</f>
        <v>1305.8166626729208</v>
      </c>
      <c r="J2980" s="36">
        <f>(Reference!D$12*List!$G2980)+Reference!D$13</f>
        <v>1562.8874286137273</v>
      </c>
      <c r="K2980" s="36">
        <f>(Reference!E$12*List!$G2980)+Reference!E$13</f>
        <v>1933.0693315684885</v>
      </c>
      <c r="L2980" s="36">
        <f>(Reference!F$12*List!$G2980)+Reference!F$13</f>
        <v>2013.6181715632747</v>
      </c>
      <c r="M2980" s="36">
        <f>(Reference!G$12*List!$G2980)+Reference!G$13</f>
        <v>2280.4004997729558</v>
      </c>
      <c r="N2980" s="36">
        <f>(Reference!H$12*List!$G2980)+Reference!H$13</f>
        <v>2367.2332918240727</v>
      </c>
      <c r="O2980" s="36">
        <f>(Reference!I$12*List!$G2980)+Reference!I$13</f>
        <v>2460.3500359315194</v>
      </c>
      <c r="P2980" s="36">
        <f>(Reference!J$12*List!$G2980)+Reference!J$13</f>
        <v>2848.2412583177593</v>
      </c>
      <c r="Q2980" s="36">
        <f>(Reference!K$12*List!$G2980)+Reference!K$13</f>
        <v>2938.5016605814208</v>
      </c>
      <c r="R2980" s="36">
        <f>(Reference!L$12*List!$G2980)+Reference!L$13</f>
        <v>3170.4366182969034</v>
      </c>
      <c r="S2980" s="36">
        <f>(Reference!M$12*List!$G2980)+Reference!M$13</f>
        <v>3787.9777249235963</v>
      </c>
      <c r="T2980" s="36">
        <f>(Reference!N$12*List!$G2980)+Reference!N$13</f>
        <v>15280.18349921516</v>
      </c>
      <c r="U2980" s="12">
        <f>(Reference!O$12*List!$G2980)+Reference!O$13</f>
        <v>567.94358685117993</v>
      </c>
      <c r="V2980" s="12">
        <f>(Reference!P$12*List!$G2980)+Reference!P$13</f>
        <v>800.28414510848097</v>
      </c>
      <c r="W2980" s="12">
        <f>(Reference!Q$12*List!$G2980)+Reference!Q$13</f>
        <v>400.14207255424049</v>
      </c>
      <c r="X2980" s="54"/>
      <c r="Y2980" s="1" t="str">
        <f t="shared" si="93"/>
        <v>Frederick County, Virginia</v>
      </c>
      <c r="Z2980" s="40" t="s">
        <v>380</v>
      </c>
      <c r="AA2980" s="40" t="s">
        <v>2225</v>
      </c>
      <c r="AB2980" s="43" t="s">
        <v>2008</v>
      </c>
      <c r="AC2980" s="62"/>
      <c r="AD2980" s="57">
        <f t="shared" si="92"/>
        <v>0.88859999999999995</v>
      </c>
    </row>
    <row r="2981" spans="1:30" x14ac:dyDescent="0.3">
      <c r="A2981" s="47">
        <v>49342</v>
      </c>
      <c r="B2981" s="28">
        <v>47894</v>
      </c>
      <c r="C2981" s="49" t="s">
        <v>2308</v>
      </c>
      <c r="D2981" s="40" t="s">
        <v>788</v>
      </c>
      <c r="E2981" s="43" t="s">
        <v>2008</v>
      </c>
      <c r="F2981" s="18" t="s">
        <v>6</v>
      </c>
      <c r="G2981" s="10">
        <v>1.0137</v>
      </c>
      <c r="H2981" s="36">
        <f>(Reference!B$12*List!$G2981)+Reference!B$13</f>
        <v>969.29744504092355</v>
      </c>
      <c r="I2981" s="36">
        <f>(Reference!C$12*List!$G2981)+Reference!C$13</f>
        <v>1446.409816965077</v>
      </c>
      <c r="J2981" s="36">
        <f>(Reference!D$12*List!$G2981)+Reference!D$13</f>
        <v>1731.1585800497835</v>
      </c>
      <c r="K2981" s="36">
        <f>(Reference!E$12*List!$G2981)+Reference!E$13</f>
        <v>2141.1967988917613</v>
      </c>
      <c r="L2981" s="36">
        <f>(Reference!F$12*List!$G2981)+Reference!F$13</f>
        <v>2230.418077991636</v>
      </c>
      <c r="M2981" s="36">
        <f>(Reference!G$12*List!$G2981)+Reference!G$13</f>
        <v>2525.9240165706537</v>
      </c>
      <c r="N2981" s="36">
        <f>(Reference!H$12*List!$G2981)+Reference!H$13</f>
        <v>2622.1058209903767</v>
      </c>
      <c r="O2981" s="36">
        <f>(Reference!I$12*List!$G2981)+Reference!I$13</f>
        <v>2725.2481507299481</v>
      </c>
      <c r="P2981" s="36">
        <f>(Reference!J$12*List!$G2981)+Reference!J$13</f>
        <v>3154.902395473317</v>
      </c>
      <c r="Q2981" s="36">
        <f>(Reference!K$12*List!$G2981)+Reference!K$13</f>
        <v>3254.8808500675032</v>
      </c>
      <c r="R2981" s="36">
        <f>(Reference!L$12*List!$G2981)+Reference!L$13</f>
        <v>3511.7875118728161</v>
      </c>
      <c r="S2981" s="36">
        <f>(Reference!M$12*List!$G2981)+Reference!M$13</f>
        <v>4195.8173183051895</v>
      </c>
      <c r="T2981" s="36">
        <f>(Reference!N$12*List!$G2981)+Reference!N$13</f>
        <v>16925.352578249735</v>
      </c>
      <c r="U2981" s="12">
        <f>(Reference!O$12*List!$G2981)+Reference!O$13</f>
        <v>629.09227840789731</v>
      </c>
      <c r="V2981" s="12">
        <f>(Reference!P$12*List!$G2981)+Reference!P$13</f>
        <v>886.44821048385529</v>
      </c>
      <c r="W2981" s="12">
        <f>(Reference!Q$12*List!$G2981)+Reference!Q$13</f>
        <v>443.22410524192765</v>
      </c>
      <c r="X2981" s="54"/>
      <c r="Y2981" s="1" t="str">
        <f t="shared" si="93"/>
        <v>Fredericksburg City, Virginia</v>
      </c>
      <c r="Z2981" s="40" t="s">
        <v>788</v>
      </c>
      <c r="AA2981" s="40" t="s">
        <v>2225</v>
      </c>
      <c r="AB2981" s="43" t="s">
        <v>2008</v>
      </c>
      <c r="AC2981" s="62"/>
      <c r="AD2981" s="57">
        <f t="shared" si="92"/>
        <v>1.0137</v>
      </c>
    </row>
    <row r="2982" spans="1:30" x14ac:dyDescent="0.3">
      <c r="A2982" s="47">
        <v>49343</v>
      </c>
      <c r="B2982" s="19">
        <v>99949</v>
      </c>
      <c r="C2982" s="49" t="s">
        <v>2008</v>
      </c>
      <c r="D2982" s="41" t="s">
        <v>1899</v>
      </c>
      <c r="E2982" s="44" t="s">
        <v>2008</v>
      </c>
      <c r="F2982" s="18" t="s">
        <v>7</v>
      </c>
      <c r="G2982" s="16">
        <v>0.7661</v>
      </c>
      <c r="H2982" s="36">
        <f>(Reference!B$12*List!$G2982)+Reference!B$13</f>
        <v>782.82133005311982</v>
      </c>
      <c r="I2982" s="36">
        <f>(Reference!C$12*List!$G2982)+Reference!C$13</f>
        <v>1168.1455083900344</v>
      </c>
      <c r="J2982" s="36">
        <f>(Reference!D$12*List!$G2982)+Reference!D$13</f>
        <v>1398.1135193338162</v>
      </c>
      <c r="K2982" s="36">
        <f>(Reference!E$12*List!$G2982)+Reference!E$13</f>
        <v>1729.2674550928618</v>
      </c>
      <c r="L2982" s="36">
        <f>(Reference!F$12*List!$G2982)+Reference!F$13</f>
        <v>1801.3240985219136</v>
      </c>
      <c r="M2982" s="36">
        <f>(Reference!G$12*List!$G2982)+Reference!G$13</f>
        <v>2039.9797898791271</v>
      </c>
      <c r="N2982" s="36">
        <f>(Reference!H$12*List!$G2982)+Reference!H$13</f>
        <v>2117.657873575693</v>
      </c>
      <c r="O2982" s="36">
        <f>(Reference!I$12*List!$G2982)+Reference!I$13</f>
        <v>2200.9573975397739</v>
      </c>
      <c r="P2982" s="36">
        <f>(Reference!J$12*List!$G2982)+Reference!J$13</f>
        <v>2547.9535740527249</v>
      </c>
      <c r="Q2982" s="36">
        <f>(Reference!K$12*List!$G2982)+Reference!K$13</f>
        <v>2628.6978978952084</v>
      </c>
      <c r="R2982" s="36">
        <f>(Reference!L$12*List!$G2982)+Reference!L$13</f>
        <v>2836.1801477689314</v>
      </c>
      <c r="S2982" s="36">
        <f>(Reference!M$12*List!$G2982)+Reference!M$13</f>
        <v>3388.6144140583274</v>
      </c>
      <c r="T2982" s="36">
        <f>(Reference!N$12*List!$G2982)+Reference!N$13</f>
        <v>13669.206583294013</v>
      </c>
      <c r="U2982" s="12">
        <f>(Reference!O$12*List!$G2982)+Reference!O$13</f>
        <v>508.06577137797558</v>
      </c>
      <c r="V2982" s="12">
        <f>(Reference!P$12*List!$G2982)+Reference!P$13</f>
        <v>715.91085966896571</v>
      </c>
      <c r="W2982" s="12">
        <f>(Reference!Q$12*List!$G2982)+Reference!Q$13</f>
        <v>357.95542983448286</v>
      </c>
      <c r="X2982" s="54"/>
      <c r="Y2982" s="1" t="str">
        <f t="shared" si="93"/>
        <v>Galax City County, Virginia</v>
      </c>
      <c r="Z2982" s="41" t="s">
        <v>1899</v>
      </c>
      <c r="AA2982" s="40" t="s">
        <v>2225</v>
      </c>
      <c r="AB2982" s="44" t="s">
        <v>2008</v>
      </c>
      <c r="AC2982" s="63"/>
      <c r="AD2982" s="57">
        <f t="shared" si="92"/>
        <v>0.7661</v>
      </c>
    </row>
    <row r="2983" spans="1:30" x14ac:dyDescent="0.3">
      <c r="A2983" s="47">
        <v>49350</v>
      </c>
      <c r="B2983" s="28">
        <v>13980</v>
      </c>
      <c r="C2983" s="49" t="s">
        <v>2598</v>
      </c>
      <c r="D2983" s="40" t="s">
        <v>789</v>
      </c>
      <c r="E2983" s="43" t="s">
        <v>2008</v>
      </c>
      <c r="F2983" s="18" t="s">
        <v>6</v>
      </c>
      <c r="G2983" s="10">
        <v>0.85709999999999997</v>
      </c>
      <c r="H2983" s="36">
        <f>(Reference!B$12*List!$G2983)+Reference!B$13</f>
        <v>851.35657425299917</v>
      </c>
      <c r="I2983" s="36">
        <f>(Reference!C$12*List!$G2983)+Reference!C$13</f>
        <v>1270.4155087144643</v>
      </c>
      <c r="J2983" s="36">
        <f>(Reference!D$12*List!$G2983)+Reference!D$13</f>
        <v>1520.5169947988929</v>
      </c>
      <c r="K2983" s="36">
        <f>(Reference!E$12*List!$G2983)+Reference!E$13</f>
        <v>1880.6631347604703</v>
      </c>
      <c r="L2983" s="36">
        <f>(Reference!F$12*List!$G2983)+Reference!F$13</f>
        <v>1959.0282670669246</v>
      </c>
      <c r="M2983" s="36">
        <f>(Reference!G$12*List!$G2983)+Reference!G$13</f>
        <v>2218.578031514543</v>
      </c>
      <c r="N2983" s="36">
        <f>(Reference!H$12*List!$G2983)+Reference!H$13</f>
        <v>2303.0567557030608</v>
      </c>
      <c r="O2983" s="36">
        <f>(Reference!I$12*List!$G2983)+Reference!I$13</f>
        <v>2393.6490717736424</v>
      </c>
      <c r="P2983" s="36">
        <f>(Reference!J$12*List!$G2983)+Reference!J$13</f>
        <v>2771.0244252210359</v>
      </c>
      <c r="Q2983" s="36">
        <f>(Reference!K$12*List!$G2983)+Reference!K$13</f>
        <v>2858.8378358906803</v>
      </c>
      <c r="R2983" s="36">
        <f>(Reference!L$12*List!$G2983)+Reference!L$13</f>
        <v>3084.4849544468534</v>
      </c>
      <c r="S2983" s="36">
        <f>(Reference!M$12*List!$G2983)+Reference!M$13</f>
        <v>3685.2843021296699</v>
      </c>
      <c r="T2983" s="36">
        <f>(Reference!N$12*List!$G2983)+Reference!N$13</f>
        <v>14865.932292264009</v>
      </c>
      <c r="U2983" s="12">
        <f>(Reference!O$12*List!$G2983)+Reference!O$13</f>
        <v>552.54643430092733</v>
      </c>
      <c r="V2983" s="12">
        <f>(Reference!P$12*List!$G2983)+Reference!P$13</f>
        <v>778.58815742403408</v>
      </c>
      <c r="W2983" s="12">
        <f>(Reference!Q$12*List!$G2983)+Reference!Q$13</f>
        <v>389.29407871201704</v>
      </c>
      <c r="X2983" s="54"/>
      <c r="Y2983" s="1" t="str">
        <f t="shared" si="93"/>
        <v>Giles County, Virginia</v>
      </c>
      <c r="Z2983" s="40" t="s">
        <v>789</v>
      </c>
      <c r="AA2983" s="40" t="s">
        <v>2225</v>
      </c>
      <c r="AB2983" s="43" t="s">
        <v>2008</v>
      </c>
      <c r="AC2983" s="62"/>
      <c r="AD2983" s="57">
        <f t="shared" si="92"/>
        <v>0.85709999999999997</v>
      </c>
    </row>
    <row r="2984" spans="1:30" x14ac:dyDescent="0.3">
      <c r="A2984" s="47">
        <v>49360</v>
      </c>
      <c r="B2984" s="28">
        <v>47260</v>
      </c>
      <c r="C2984" s="49" t="s">
        <v>2495</v>
      </c>
      <c r="D2984" s="40" t="s">
        <v>471</v>
      </c>
      <c r="E2984" s="43" t="s">
        <v>2008</v>
      </c>
      <c r="F2984" s="18" t="s">
        <v>6</v>
      </c>
      <c r="G2984" s="10">
        <v>0.8901</v>
      </c>
      <c r="H2984" s="36">
        <f>(Reference!B$12*List!$G2984)+Reference!B$13</f>
        <v>876.21001445735101</v>
      </c>
      <c r="I2984" s="36">
        <f>(Reference!C$12*List!$G2984)+Reference!C$13</f>
        <v>1307.5024319090378</v>
      </c>
      <c r="J2984" s="36">
        <f>(Reference!D$12*List!$G2984)+Reference!D$13</f>
        <v>1564.9050683191956</v>
      </c>
      <c r="K2984" s="36">
        <f>(Reference!E$12*List!$G2984)+Reference!E$13</f>
        <v>1935.5648647498228</v>
      </c>
      <c r="L2984" s="36">
        <f>(Reference!F$12*List!$G2984)+Reference!F$13</f>
        <v>2016.2176908250055</v>
      </c>
      <c r="M2984" s="36">
        <f>(Reference!G$12*List!$G2984)+Reference!G$13</f>
        <v>2283.3444268328803</v>
      </c>
      <c r="N2984" s="36">
        <f>(Reference!H$12*List!$G2984)+Reference!H$13</f>
        <v>2370.2893173536445</v>
      </c>
      <c r="O2984" s="36">
        <f>(Reference!I$12*List!$G2984)+Reference!I$13</f>
        <v>2463.5262723199903</v>
      </c>
      <c r="P2984" s="36">
        <f>(Reference!J$12*List!$G2984)+Reference!J$13</f>
        <v>2851.9182503699844</v>
      </c>
      <c r="Q2984" s="36">
        <f>(Reference!K$12*List!$G2984)+Reference!K$13</f>
        <v>2942.2951760428841</v>
      </c>
      <c r="R2984" s="36">
        <f>(Reference!L$12*List!$G2984)+Reference!L$13</f>
        <v>3174.5295546707157</v>
      </c>
      <c r="S2984" s="36">
        <f>(Reference!M$12*List!$G2984)+Reference!M$13</f>
        <v>3792.8678879137833</v>
      </c>
      <c r="T2984" s="36">
        <f>(Reference!N$12*List!$G2984)+Reference!N$13</f>
        <v>15299.909747165217</v>
      </c>
      <c r="U2984" s="12">
        <f>(Reference!O$12*List!$G2984)+Reference!O$13</f>
        <v>568.67678459166814</v>
      </c>
      <c r="V2984" s="12">
        <f>(Reference!P$12*List!$G2984)+Reference!P$13</f>
        <v>801.31728737916887</v>
      </c>
      <c r="W2984" s="12">
        <f>(Reference!Q$12*List!$G2984)+Reference!Q$13</f>
        <v>400.65864368958444</v>
      </c>
      <c r="X2984" s="54"/>
      <c r="Y2984" s="1" t="str">
        <f t="shared" si="93"/>
        <v>Gloucester County, Virginia</v>
      </c>
      <c r="Z2984" s="40" t="s">
        <v>471</v>
      </c>
      <c r="AA2984" s="40" t="s">
        <v>2225</v>
      </c>
      <c r="AB2984" s="43" t="s">
        <v>2008</v>
      </c>
      <c r="AC2984" s="62"/>
      <c r="AD2984" s="57">
        <f t="shared" si="92"/>
        <v>0.8901</v>
      </c>
    </row>
    <row r="2985" spans="1:30" x14ac:dyDescent="0.3">
      <c r="A2985" s="47">
        <v>49370</v>
      </c>
      <c r="B2985" s="28">
        <v>40060</v>
      </c>
      <c r="C2985" s="49" t="s">
        <v>2594</v>
      </c>
      <c r="D2985" s="40" t="s">
        <v>790</v>
      </c>
      <c r="E2985" s="43" t="s">
        <v>2008</v>
      </c>
      <c r="F2985" s="18" t="s">
        <v>6</v>
      </c>
      <c r="G2985" s="10">
        <v>0.92810000000000004</v>
      </c>
      <c r="H2985" s="36">
        <f>(Reference!B$12*List!$G2985)+Reference!B$13</f>
        <v>904.82912741993812</v>
      </c>
      <c r="I2985" s="36">
        <f>(Reference!C$12*List!$G2985)+Reference!C$13</f>
        <v>1350.208585890668</v>
      </c>
      <c r="J2985" s="36">
        <f>(Reference!D$12*List!$G2985)+Reference!D$13</f>
        <v>1616.0186075243926</v>
      </c>
      <c r="K2985" s="36">
        <f>(Reference!E$12*List!$G2985)+Reference!E$13</f>
        <v>1998.785038676956</v>
      </c>
      <c r="L2985" s="36">
        <f>(Reference!F$12*List!$G2985)+Reference!F$13</f>
        <v>2082.0721787888565</v>
      </c>
      <c r="M2985" s="36">
        <f>(Reference!G$12*List!$G2985)+Reference!G$13</f>
        <v>2357.923912350966</v>
      </c>
      <c r="N2985" s="36">
        <f>(Reference!H$12*List!$G2985)+Reference!H$13</f>
        <v>2447.7086307694681</v>
      </c>
      <c r="O2985" s="36">
        <f>(Reference!I$12*List!$G2985)+Reference!I$13</f>
        <v>2543.9909274945726</v>
      </c>
      <c r="P2985" s="36">
        <f>(Reference!J$12*List!$G2985)+Reference!J$13</f>
        <v>2945.0687156930153</v>
      </c>
      <c r="Q2985" s="36">
        <f>(Reference!K$12*List!$G2985)+Reference!K$13</f>
        <v>3038.397567733301</v>
      </c>
      <c r="R2985" s="36">
        <f>(Reference!L$12*List!$G2985)+Reference!L$13</f>
        <v>3278.2172761406173</v>
      </c>
      <c r="S2985" s="36">
        <f>(Reference!M$12*List!$G2985)+Reference!M$13</f>
        <v>3916.75201699852</v>
      </c>
      <c r="T2985" s="36">
        <f>(Reference!N$12*List!$G2985)+Reference!N$13</f>
        <v>15799.64136189994</v>
      </c>
      <c r="U2985" s="12">
        <f>(Reference!O$12*List!$G2985)+Reference!O$13</f>
        <v>587.25112735070297</v>
      </c>
      <c r="V2985" s="12">
        <f>(Reference!P$12*List!$G2985)+Reference!P$13</f>
        <v>827.49022490326342</v>
      </c>
      <c r="W2985" s="12">
        <f>(Reference!Q$12*List!$G2985)+Reference!Q$13</f>
        <v>413.74511245163171</v>
      </c>
      <c r="X2985" s="54"/>
      <c r="Y2985" s="1" t="str">
        <f t="shared" si="93"/>
        <v>Goochland County, Virginia</v>
      </c>
      <c r="Z2985" s="40" t="s">
        <v>790</v>
      </c>
      <c r="AA2985" s="40" t="s">
        <v>2225</v>
      </c>
      <c r="AB2985" s="43" t="s">
        <v>2008</v>
      </c>
      <c r="AC2985" s="62"/>
      <c r="AD2985" s="57">
        <f t="shared" si="92"/>
        <v>0.92810000000000004</v>
      </c>
    </row>
    <row r="2986" spans="1:30" x14ac:dyDescent="0.3">
      <c r="A2986" s="47">
        <v>49380</v>
      </c>
      <c r="B2986" s="19">
        <v>99949</v>
      </c>
      <c r="C2986" s="49" t="s">
        <v>2008</v>
      </c>
      <c r="D2986" s="41" t="s">
        <v>727</v>
      </c>
      <c r="E2986" s="44" t="s">
        <v>2008</v>
      </c>
      <c r="F2986" s="18" t="s">
        <v>7</v>
      </c>
      <c r="G2986" s="16">
        <v>0.7661</v>
      </c>
      <c r="H2986" s="36">
        <f>(Reference!B$12*List!$G2986)+Reference!B$13</f>
        <v>782.82133005311982</v>
      </c>
      <c r="I2986" s="36">
        <f>(Reference!C$12*List!$G2986)+Reference!C$13</f>
        <v>1168.1455083900344</v>
      </c>
      <c r="J2986" s="36">
        <f>(Reference!D$12*List!$G2986)+Reference!D$13</f>
        <v>1398.1135193338162</v>
      </c>
      <c r="K2986" s="36">
        <f>(Reference!E$12*List!$G2986)+Reference!E$13</f>
        <v>1729.2674550928618</v>
      </c>
      <c r="L2986" s="36">
        <f>(Reference!F$12*List!$G2986)+Reference!F$13</f>
        <v>1801.3240985219136</v>
      </c>
      <c r="M2986" s="36">
        <f>(Reference!G$12*List!$G2986)+Reference!G$13</f>
        <v>2039.9797898791271</v>
      </c>
      <c r="N2986" s="36">
        <f>(Reference!H$12*List!$G2986)+Reference!H$13</f>
        <v>2117.657873575693</v>
      </c>
      <c r="O2986" s="36">
        <f>(Reference!I$12*List!$G2986)+Reference!I$13</f>
        <v>2200.9573975397739</v>
      </c>
      <c r="P2986" s="36">
        <f>(Reference!J$12*List!$G2986)+Reference!J$13</f>
        <v>2547.9535740527249</v>
      </c>
      <c r="Q2986" s="36">
        <f>(Reference!K$12*List!$G2986)+Reference!K$13</f>
        <v>2628.6978978952084</v>
      </c>
      <c r="R2986" s="36">
        <f>(Reference!L$12*List!$G2986)+Reference!L$13</f>
        <v>2836.1801477689314</v>
      </c>
      <c r="S2986" s="36">
        <f>(Reference!M$12*List!$G2986)+Reference!M$13</f>
        <v>3388.6144140583274</v>
      </c>
      <c r="T2986" s="36">
        <f>(Reference!N$12*List!$G2986)+Reference!N$13</f>
        <v>13669.206583294013</v>
      </c>
      <c r="U2986" s="12">
        <f>(Reference!O$12*List!$G2986)+Reference!O$13</f>
        <v>508.06577137797558</v>
      </c>
      <c r="V2986" s="12">
        <f>(Reference!P$12*List!$G2986)+Reference!P$13</f>
        <v>715.91085966896571</v>
      </c>
      <c r="W2986" s="12">
        <f>(Reference!Q$12*List!$G2986)+Reference!Q$13</f>
        <v>357.95542983448286</v>
      </c>
      <c r="X2986" s="54"/>
      <c r="Y2986" s="1" t="str">
        <f t="shared" si="93"/>
        <v>Grayson County, Virginia</v>
      </c>
      <c r="Z2986" s="41" t="s">
        <v>727</v>
      </c>
      <c r="AA2986" s="40" t="s">
        <v>2225</v>
      </c>
      <c r="AB2986" s="44" t="s">
        <v>2008</v>
      </c>
      <c r="AC2986" s="63"/>
      <c r="AD2986" s="57">
        <f t="shared" si="92"/>
        <v>0.7661</v>
      </c>
    </row>
    <row r="2987" spans="1:30" x14ac:dyDescent="0.3">
      <c r="A2987" s="47">
        <v>49390</v>
      </c>
      <c r="B2987" s="28">
        <v>16820</v>
      </c>
      <c r="C2987" s="49" t="s">
        <v>2593</v>
      </c>
      <c r="D2987" s="40" t="s">
        <v>445</v>
      </c>
      <c r="E2987" s="43" t="s">
        <v>2008</v>
      </c>
      <c r="F2987" s="18" t="s">
        <v>6</v>
      </c>
      <c r="G2987" s="10">
        <v>0.92500000000000004</v>
      </c>
      <c r="H2987" s="36">
        <f>(Reference!B$12*List!$G2987)+Reference!B$13</f>
        <v>902.49441030983235</v>
      </c>
      <c r="I2987" s="36">
        <f>(Reference!C$12*List!$G2987)+Reference!C$13</f>
        <v>1346.7246628026928</v>
      </c>
      <c r="J2987" s="36">
        <f>(Reference!D$12*List!$G2987)+Reference!D$13</f>
        <v>1611.848818799758</v>
      </c>
      <c r="K2987" s="36">
        <f>(Reference!E$12*List!$G2987)+Reference!E$13</f>
        <v>1993.6276034355319</v>
      </c>
      <c r="L2987" s="36">
        <f>(Reference!F$12*List!$G2987)+Reference!F$13</f>
        <v>2076.6998389812788</v>
      </c>
      <c r="M2987" s="36">
        <f>(Reference!G$12*List!$G2987)+Reference!G$13</f>
        <v>2351.8397964271226</v>
      </c>
      <c r="N2987" s="36">
        <f>(Reference!H$12*List!$G2987)+Reference!H$13</f>
        <v>2441.3928446750197</v>
      </c>
      <c r="O2987" s="36">
        <f>(Reference!I$12*List!$G2987)+Reference!I$13</f>
        <v>2537.4267056250674</v>
      </c>
      <c r="P2987" s="36">
        <f>(Reference!J$12*List!$G2987)+Reference!J$13</f>
        <v>2937.4695987850841</v>
      </c>
      <c r="Q2987" s="36">
        <f>(Reference!K$12*List!$G2987)+Reference!K$13</f>
        <v>3030.557635779609</v>
      </c>
      <c r="R2987" s="36">
        <f>(Reference!L$12*List!$G2987)+Reference!L$13</f>
        <v>3269.7585409680723</v>
      </c>
      <c r="S2987" s="36">
        <f>(Reference!M$12*List!$G2987)+Reference!M$13</f>
        <v>3906.6456801521335</v>
      </c>
      <c r="T2987" s="36">
        <f>(Reference!N$12*List!$G2987)+Reference!N$13</f>
        <v>15758.873782803159</v>
      </c>
      <c r="U2987" s="12">
        <f>(Reference!O$12*List!$G2987)+Reference!O$13</f>
        <v>585.73585202036065</v>
      </c>
      <c r="V2987" s="12">
        <f>(Reference!P$12*List!$G2987)+Reference!P$13</f>
        <v>825.35506421050832</v>
      </c>
      <c r="W2987" s="12">
        <f>(Reference!Q$12*List!$G2987)+Reference!Q$13</f>
        <v>412.67753210525416</v>
      </c>
      <c r="X2987" s="54"/>
      <c r="Y2987" s="1" t="str">
        <f t="shared" si="93"/>
        <v>Greene County, Virginia</v>
      </c>
      <c r="Z2987" s="40" t="s">
        <v>445</v>
      </c>
      <c r="AA2987" s="40" t="s">
        <v>2225</v>
      </c>
      <c r="AB2987" s="43" t="s">
        <v>2008</v>
      </c>
      <c r="AC2987" s="62"/>
      <c r="AD2987" s="57">
        <f t="shared" si="92"/>
        <v>0.92500000000000004</v>
      </c>
    </row>
    <row r="2988" spans="1:30" x14ac:dyDescent="0.3">
      <c r="A2988" s="47">
        <v>49400</v>
      </c>
      <c r="B2988" s="19">
        <v>99949</v>
      </c>
      <c r="C2988" s="49" t="s">
        <v>2008</v>
      </c>
      <c r="D2988" s="41" t="s">
        <v>1900</v>
      </c>
      <c r="E2988" s="44" t="s">
        <v>2008</v>
      </c>
      <c r="F2988" s="18" t="s">
        <v>7</v>
      </c>
      <c r="G2988" s="16">
        <v>0.7661</v>
      </c>
      <c r="H2988" s="36">
        <f>(Reference!B$12*List!$G2988)+Reference!B$13</f>
        <v>782.82133005311982</v>
      </c>
      <c r="I2988" s="36">
        <f>(Reference!C$12*List!$G2988)+Reference!C$13</f>
        <v>1168.1455083900344</v>
      </c>
      <c r="J2988" s="36">
        <f>(Reference!D$12*List!$G2988)+Reference!D$13</f>
        <v>1398.1135193338162</v>
      </c>
      <c r="K2988" s="36">
        <f>(Reference!E$12*List!$G2988)+Reference!E$13</f>
        <v>1729.2674550928618</v>
      </c>
      <c r="L2988" s="36">
        <f>(Reference!F$12*List!$G2988)+Reference!F$13</f>
        <v>1801.3240985219136</v>
      </c>
      <c r="M2988" s="36">
        <f>(Reference!G$12*List!$G2988)+Reference!G$13</f>
        <v>2039.9797898791271</v>
      </c>
      <c r="N2988" s="36">
        <f>(Reference!H$12*List!$G2988)+Reference!H$13</f>
        <v>2117.657873575693</v>
      </c>
      <c r="O2988" s="36">
        <f>(Reference!I$12*List!$G2988)+Reference!I$13</f>
        <v>2200.9573975397739</v>
      </c>
      <c r="P2988" s="36">
        <f>(Reference!J$12*List!$G2988)+Reference!J$13</f>
        <v>2547.9535740527249</v>
      </c>
      <c r="Q2988" s="36">
        <f>(Reference!K$12*List!$G2988)+Reference!K$13</f>
        <v>2628.6978978952084</v>
      </c>
      <c r="R2988" s="36">
        <f>(Reference!L$12*List!$G2988)+Reference!L$13</f>
        <v>2836.1801477689314</v>
      </c>
      <c r="S2988" s="36">
        <f>(Reference!M$12*List!$G2988)+Reference!M$13</f>
        <v>3388.6144140583274</v>
      </c>
      <c r="T2988" s="36">
        <f>(Reference!N$12*List!$G2988)+Reference!N$13</f>
        <v>13669.206583294013</v>
      </c>
      <c r="U2988" s="12">
        <f>(Reference!O$12*List!$G2988)+Reference!O$13</f>
        <v>508.06577137797558</v>
      </c>
      <c r="V2988" s="12">
        <f>(Reference!P$12*List!$G2988)+Reference!P$13</f>
        <v>715.91085966896571</v>
      </c>
      <c r="W2988" s="12">
        <f>(Reference!Q$12*List!$G2988)+Reference!Q$13</f>
        <v>357.95542983448286</v>
      </c>
      <c r="X2988" s="54"/>
      <c r="Y2988" s="1" t="str">
        <f t="shared" si="93"/>
        <v>Greensville County, Virginia</v>
      </c>
      <c r="Z2988" s="41" t="s">
        <v>1900</v>
      </c>
      <c r="AA2988" s="40" t="s">
        <v>2225</v>
      </c>
      <c r="AB2988" s="44" t="s">
        <v>2008</v>
      </c>
      <c r="AC2988" s="63"/>
      <c r="AD2988" s="57">
        <f t="shared" si="92"/>
        <v>0.7661</v>
      </c>
    </row>
    <row r="2989" spans="1:30" x14ac:dyDescent="0.3">
      <c r="A2989" s="47">
        <v>49410</v>
      </c>
      <c r="B2989" s="19">
        <v>99949</v>
      </c>
      <c r="C2989" s="49" t="s">
        <v>2008</v>
      </c>
      <c r="D2989" s="41" t="s">
        <v>1575</v>
      </c>
      <c r="E2989" s="44" t="s">
        <v>2008</v>
      </c>
      <c r="F2989" s="18" t="s">
        <v>7</v>
      </c>
      <c r="G2989" s="16">
        <v>0.7661</v>
      </c>
      <c r="H2989" s="36">
        <f>(Reference!B$12*List!$G2989)+Reference!B$13</f>
        <v>782.82133005311982</v>
      </c>
      <c r="I2989" s="36">
        <f>(Reference!C$12*List!$G2989)+Reference!C$13</f>
        <v>1168.1455083900344</v>
      </c>
      <c r="J2989" s="36">
        <f>(Reference!D$12*List!$G2989)+Reference!D$13</f>
        <v>1398.1135193338162</v>
      </c>
      <c r="K2989" s="36">
        <f>(Reference!E$12*List!$G2989)+Reference!E$13</f>
        <v>1729.2674550928618</v>
      </c>
      <c r="L2989" s="36">
        <f>(Reference!F$12*List!$G2989)+Reference!F$13</f>
        <v>1801.3240985219136</v>
      </c>
      <c r="M2989" s="36">
        <f>(Reference!G$12*List!$G2989)+Reference!G$13</f>
        <v>2039.9797898791271</v>
      </c>
      <c r="N2989" s="36">
        <f>(Reference!H$12*List!$G2989)+Reference!H$13</f>
        <v>2117.657873575693</v>
      </c>
      <c r="O2989" s="36">
        <f>(Reference!I$12*List!$G2989)+Reference!I$13</f>
        <v>2200.9573975397739</v>
      </c>
      <c r="P2989" s="36">
        <f>(Reference!J$12*List!$G2989)+Reference!J$13</f>
        <v>2547.9535740527249</v>
      </c>
      <c r="Q2989" s="36">
        <f>(Reference!K$12*List!$G2989)+Reference!K$13</f>
        <v>2628.6978978952084</v>
      </c>
      <c r="R2989" s="36">
        <f>(Reference!L$12*List!$G2989)+Reference!L$13</f>
        <v>2836.1801477689314</v>
      </c>
      <c r="S2989" s="36">
        <f>(Reference!M$12*List!$G2989)+Reference!M$13</f>
        <v>3388.6144140583274</v>
      </c>
      <c r="T2989" s="36">
        <f>(Reference!N$12*List!$G2989)+Reference!N$13</f>
        <v>13669.206583294013</v>
      </c>
      <c r="U2989" s="12">
        <f>(Reference!O$12*List!$G2989)+Reference!O$13</f>
        <v>508.06577137797558</v>
      </c>
      <c r="V2989" s="12">
        <f>(Reference!P$12*List!$G2989)+Reference!P$13</f>
        <v>715.91085966896571</v>
      </c>
      <c r="W2989" s="12">
        <f>(Reference!Q$12*List!$G2989)+Reference!Q$13</f>
        <v>357.95542983448286</v>
      </c>
      <c r="X2989" s="54"/>
      <c r="Y2989" s="1" t="str">
        <f t="shared" si="93"/>
        <v>Halifax County, Virginia</v>
      </c>
      <c r="Z2989" s="41" t="s">
        <v>1575</v>
      </c>
      <c r="AA2989" s="40" t="s">
        <v>2225</v>
      </c>
      <c r="AB2989" s="44" t="s">
        <v>2008</v>
      </c>
      <c r="AC2989" s="63"/>
      <c r="AD2989" s="57">
        <f t="shared" si="92"/>
        <v>0.7661</v>
      </c>
    </row>
    <row r="2990" spans="1:30" x14ac:dyDescent="0.3">
      <c r="A2990" s="47">
        <v>49411</v>
      </c>
      <c r="B2990" s="28">
        <v>47260</v>
      </c>
      <c r="C2990" s="49" t="s">
        <v>2495</v>
      </c>
      <c r="D2990" s="40" t="s">
        <v>791</v>
      </c>
      <c r="E2990" s="43" t="s">
        <v>2008</v>
      </c>
      <c r="F2990" s="18" t="s">
        <v>6</v>
      </c>
      <c r="G2990" s="10">
        <v>0.8901</v>
      </c>
      <c r="H2990" s="36">
        <f>(Reference!B$12*List!$G2990)+Reference!B$13</f>
        <v>876.21001445735101</v>
      </c>
      <c r="I2990" s="36">
        <f>(Reference!C$12*List!$G2990)+Reference!C$13</f>
        <v>1307.5024319090378</v>
      </c>
      <c r="J2990" s="36">
        <f>(Reference!D$12*List!$G2990)+Reference!D$13</f>
        <v>1564.9050683191956</v>
      </c>
      <c r="K2990" s="36">
        <f>(Reference!E$12*List!$G2990)+Reference!E$13</f>
        <v>1935.5648647498228</v>
      </c>
      <c r="L2990" s="36">
        <f>(Reference!F$12*List!$G2990)+Reference!F$13</f>
        <v>2016.2176908250055</v>
      </c>
      <c r="M2990" s="36">
        <f>(Reference!G$12*List!$G2990)+Reference!G$13</f>
        <v>2283.3444268328803</v>
      </c>
      <c r="N2990" s="36">
        <f>(Reference!H$12*List!$G2990)+Reference!H$13</f>
        <v>2370.2893173536445</v>
      </c>
      <c r="O2990" s="36">
        <f>(Reference!I$12*List!$G2990)+Reference!I$13</f>
        <v>2463.5262723199903</v>
      </c>
      <c r="P2990" s="36">
        <f>(Reference!J$12*List!$G2990)+Reference!J$13</f>
        <v>2851.9182503699844</v>
      </c>
      <c r="Q2990" s="36">
        <f>(Reference!K$12*List!$G2990)+Reference!K$13</f>
        <v>2942.2951760428841</v>
      </c>
      <c r="R2990" s="36">
        <f>(Reference!L$12*List!$G2990)+Reference!L$13</f>
        <v>3174.5295546707157</v>
      </c>
      <c r="S2990" s="36">
        <f>(Reference!M$12*List!$G2990)+Reference!M$13</f>
        <v>3792.8678879137833</v>
      </c>
      <c r="T2990" s="36">
        <f>(Reference!N$12*List!$G2990)+Reference!N$13</f>
        <v>15299.909747165217</v>
      </c>
      <c r="U2990" s="12">
        <f>(Reference!O$12*List!$G2990)+Reference!O$13</f>
        <v>568.67678459166814</v>
      </c>
      <c r="V2990" s="12">
        <f>(Reference!P$12*List!$G2990)+Reference!P$13</f>
        <v>801.31728737916887</v>
      </c>
      <c r="W2990" s="12">
        <f>(Reference!Q$12*List!$G2990)+Reference!Q$13</f>
        <v>400.65864368958444</v>
      </c>
      <c r="X2990" s="54"/>
      <c r="Y2990" s="1" t="str">
        <f t="shared" si="93"/>
        <v>Hampton City, Virginia</v>
      </c>
      <c r="Z2990" s="40" t="s">
        <v>791</v>
      </c>
      <c r="AA2990" s="40" t="s">
        <v>2225</v>
      </c>
      <c r="AB2990" s="43" t="s">
        <v>2008</v>
      </c>
      <c r="AC2990" s="62"/>
      <c r="AD2990" s="57">
        <f t="shared" si="92"/>
        <v>0.8901</v>
      </c>
    </row>
    <row r="2991" spans="1:30" x14ac:dyDescent="0.3">
      <c r="A2991" s="47">
        <v>49420</v>
      </c>
      <c r="B2991" s="28">
        <v>40060</v>
      </c>
      <c r="C2991" s="49" t="s">
        <v>2594</v>
      </c>
      <c r="D2991" s="40" t="s">
        <v>792</v>
      </c>
      <c r="E2991" s="43" t="s">
        <v>2008</v>
      </c>
      <c r="F2991" s="18" t="s">
        <v>6</v>
      </c>
      <c r="G2991" s="10">
        <v>0.92810000000000004</v>
      </c>
      <c r="H2991" s="36">
        <f>(Reference!B$12*List!$G2991)+Reference!B$13</f>
        <v>904.82912741993812</v>
      </c>
      <c r="I2991" s="36">
        <f>(Reference!C$12*List!$G2991)+Reference!C$13</f>
        <v>1350.208585890668</v>
      </c>
      <c r="J2991" s="36">
        <f>(Reference!D$12*List!$G2991)+Reference!D$13</f>
        <v>1616.0186075243926</v>
      </c>
      <c r="K2991" s="36">
        <f>(Reference!E$12*List!$G2991)+Reference!E$13</f>
        <v>1998.785038676956</v>
      </c>
      <c r="L2991" s="36">
        <f>(Reference!F$12*List!$G2991)+Reference!F$13</f>
        <v>2082.0721787888565</v>
      </c>
      <c r="M2991" s="36">
        <f>(Reference!G$12*List!$G2991)+Reference!G$13</f>
        <v>2357.923912350966</v>
      </c>
      <c r="N2991" s="36">
        <f>(Reference!H$12*List!$G2991)+Reference!H$13</f>
        <v>2447.7086307694681</v>
      </c>
      <c r="O2991" s="36">
        <f>(Reference!I$12*List!$G2991)+Reference!I$13</f>
        <v>2543.9909274945726</v>
      </c>
      <c r="P2991" s="36">
        <f>(Reference!J$12*List!$G2991)+Reference!J$13</f>
        <v>2945.0687156930153</v>
      </c>
      <c r="Q2991" s="36">
        <f>(Reference!K$12*List!$G2991)+Reference!K$13</f>
        <v>3038.397567733301</v>
      </c>
      <c r="R2991" s="36">
        <f>(Reference!L$12*List!$G2991)+Reference!L$13</f>
        <v>3278.2172761406173</v>
      </c>
      <c r="S2991" s="36">
        <f>(Reference!M$12*List!$G2991)+Reference!M$13</f>
        <v>3916.75201699852</v>
      </c>
      <c r="T2991" s="36">
        <f>(Reference!N$12*List!$G2991)+Reference!N$13</f>
        <v>15799.64136189994</v>
      </c>
      <c r="U2991" s="12">
        <f>(Reference!O$12*List!$G2991)+Reference!O$13</f>
        <v>587.25112735070297</v>
      </c>
      <c r="V2991" s="12">
        <f>(Reference!P$12*List!$G2991)+Reference!P$13</f>
        <v>827.49022490326342</v>
      </c>
      <c r="W2991" s="12">
        <f>(Reference!Q$12*List!$G2991)+Reference!Q$13</f>
        <v>413.74511245163171</v>
      </c>
      <c r="X2991" s="54"/>
      <c r="Y2991" s="1" t="str">
        <f t="shared" si="93"/>
        <v>Hanover County, Virginia</v>
      </c>
      <c r="Z2991" s="40" t="s">
        <v>792</v>
      </c>
      <c r="AA2991" s="40" t="s">
        <v>2225</v>
      </c>
      <c r="AB2991" s="43" t="s">
        <v>2008</v>
      </c>
      <c r="AC2991" s="62"/>
      <c r="AD2991" s="57">
        <f t="shared" si="92"/>
        <v>0.92810000000000004</v>
      </c>
    </row>
    <row r="2992" spans="1:30" x14ac:dyDescent="0.3">
      <c r="A2992" s="47">
        <v>49421</v>
      </c>
      <c r="B2992" s="28">
        <v>25500</v>
      </c>
      <c r="C2992" s="49" t="s">
        <v>2600</v>
      </c>
      <c r="D2992" s="40" t="s">
        <v>793</v>
      </c>
      <c r="E2992" s="43" t="s">
        <v>2008</v>
      </c>
      <c r="F2992" s="18" t="s">
        <v>6</v>
      </c>
      <c r="G2992" s="10">
        <v>0.89419999999999999</v>
      </c>
      <c r="H2992" s="36">
        <f>(Reference!B$12*List!$G2992)+Reference!B$13</f>
        <v>879.2978661191039</v>
      </c>
      <c r="I2992" s="36">
        <f>(Reference!C$12*List!$G2992)+Reference!C$13</f>
        <v>1312.1102011544242</v>
      </c>
      <c r="J2992" s="36">
        <f>(Reference!D$12*List!$G2992)+Reference!D$13</f>
        <v>1570.4199501808089</v>
      </c>
      <c r="K2992" s="36">
        <f>(Reference!E$12*List!$G2992)+Reference!E$13</f>
        <v>1942.3859887788028</v>
      </c>
      <c r="L2992" s="36">
        <f>(Reference!F$12*List!$G2992)+Reference!F$13</f>
        <v>2023.3230434737368</v>
      </c>
      <c r="M2992" s="36">
        <f>(Reference!G$12*List!$G2992)+Reference!G$13</f>
        <v>2291.3911607966738</v>
      </c>
      <c r="N2992" s="36">
        <f>(Reference!H$12*List!$G2992)+Reference!H$13</f>
        <v>2378.6424538011415</v>
      </c>
      <c r="O2992" s="36">
        <f>(Reference!I$12*List!$G2992)+Reference!I$13</f>
        <v>2472.2079851151425</v>
      </c>
      <c r="P2992" s="36">
        <f>(Reference!J$12*List!$G2992)+Reference!J$13</f>
        <v>2861.9686953127325</v>
      </c>
      <c r="Q2992" s="36">
        <f>(Reference!K$12*List!$G2992)+Reference!K$13</f>
        <v>2952.6641183042184</v>
      </c>
      <c r="R2992" s="36">
        <f>(Reference!L$12*List!$G2992)+Reference!L$13</f>
        <v>3185.716914092468</v>
      </c>
      <c r="S2992" s="36">
        <f>(Reference!M$12*List!$G2992)+Reference!M$13</f>
        <v>3806.2343334202942</v>
      </c>
      <c r="T2992" s="36">
        <f>(Reference!N$12*List!$G2992)+Reference!N$13</f>
        <v>15353.828158228698</v>
      </c>
      <c r="U2992" s="12">
        <f>(Reference!O$12*List!$G2992)+Reference!O$13</f>
        <v>570.68085841566926</v>
      </c>
      <c r="V2992" s="12">
        <f>(Reference!P$12*List!$G2992)+Reference!P$13</f>
        <v>804.14120958571607</v>
      </c>
      <c r="W2992" s="12">
        <f>(Reference!Q$12*List!$G2992)+Reference!Q$13</f>
        <v>402.07060479285803</v>
      </c>
      <c r="X2992" s="54"/>
      <c r="Y2992" s="1" t="str">
        <f t="shared" si="93"/>
        <v>Harrisonburg City, Virginia</v>
      </c>
      <c r="Z2992" s="40" t="s">
        <v>793</v>
      </c>
      <c r="AA2992" s="40" t="s">
        <v>2225</v>
      </c>
      <c r="AB2992" s="43" t="s">
        <v>2008</v>
      </c>
      <c r="AC2992" s="62"/>
      <c r="AD2992" s="57">
        <f t="shared" si="92"/>
        <v>0.89419999999999999</v>
      </c>
    </row>
    <row r="2993" spans="1:30" x14ac:dyDescent="0.3">
      <c r="A2993" s="47">
        <v>49430</v>
      </c>
      <c r="B2993" s="28">
        <v>40060</v>
      </c>
      <c r="C2993" s="49" t="s">
        <v>2594</v>
      </c>
      <c r="D2993" s="40" t="s">
        <v>794</v>
      </c>
      <c r="E2993" s="43" t="s">
        <v>2008</v>
      </c>
      <c r="F2993" s="18" t="s">
        <v>6</v>
      </c>
      <c r="G2993" s="10">
        <v>0.92810000000000004</v>
      </c>
      <c r="H2993" s="36">
        <f>(Reference!B$12*List!$G2993)+Reference!B$13</f>
        <v>904.82912741993812</v>
      </c>
      <c r="I2993" s="36">
        <f>(Reference!C$12*List!$G2993)+Reference!C$13</f>
        <v>1350.208585890668</v>
      </c>
      <c r="J2993" s="36">
        <f>(Reference!D$12*List!$G2993)+Reference!D$13</f>
        <v>1616.0186075243926</v>
      </c>
      <c r="K2993" s="36">
        <f>(Reference!E$12*List!$G2993)+Reference!E$13</f>
        <v>1998.785038676956</v>
      </c>
      <c r="L2993" s="36">
        <f>(Reference!F$12*List!$G2993)+Reference!F$13</f>
        <v>2082.0721787888565</v>
      </c>
      <c r="M2993" s="36">
        <f>(Reference!G$12*List!$G2993)+Reference!G$13</f>
        <v>2357.923912350966</v>
      </c>
      <c r="N2993" s="36">
        <f>(Reference!H$12*List!$G2993)+Reference!H$13</f>
        <v>2447.7086307694681</v>
      </c>
      <c r="O2993" s="36">
        <f>(Reference!I$12*List!$G2993)+Reference!I$13</f>
        <v>2543.9909274945726</v>
      </c>
      <c r="P2993" s="36">
        <f>(Reference!J$12*List!$G2993)+Reference!J$13</f>
        <v>2945.0687156930153</v>
      </c>
      <c r="Q2993" s="36">
        <f>(Reference!K$12*List!$G2993)+Reference!K$13</f>
        <v>3038.397567733301</v>
      </c>
      <c r="R2993" s="36">
        <f>(Reference!L$12*List!$G2993)+Reference!L$13</f>
        <v>3278.2172761406173</v>
      </c>
      <c r="S2993" s="36">
        <f>(Reference!M$12*List!$G2993)+Reference!M$13</f>
        <v>3916.75201699852</v>
      </c>
      <c r="T2993" s="36">
        <f>(Reference!N$12*List!$G2993)+Reference!N$13</f>
        <v>15799.64136189994</v>
      </c>
      <c r="U2993" s="12">
        <f>(Reference!O$12*List!$G2993)+Reference!O$13</f>
        <v>587.25112735070297</v>
      </c>
      <c r="V2993" s="12">
        <f>(Reference!P$12*List!$G2993)+Reference!P$13</f>
        <v>827.49022490326342</v>
      </c>
      <c r="W2993" s="12">
        <f>(Reference!Q$12*List!$G2993)+Reference!Q$13</f>
        <v>413.74511245163171</v>
      </c>
      <c r="X2993" s="54"/>
      <c r="Y2993" s="1" t="str">
        <f t="shared" si="93"/>
        <v>Henrico County, Virginia</v>
      </c>
      <c r="Z2993" s="40" t="s">
        <v>794</v>
      </c>
      <c r="AA2993" s="40" t="s">
        <v>2225</v>
      </c>
      <c r="AB2993" s="43" t="s">
        <v>2008</v>
      </c>
      <c r="AC2993" s="62"/>
      <c r="AD2993" s="57">
        <f t="shared" si="92"/>
        <v>0.92810000000000004</v>
      </c>
    </row>
    <row r="2994" spans="1:30" x14ac:dyDescent="0.3">
      <c r="A2994" s="47">
        <v>49440</v>
      </c>
      <c r="B2994" s="19">
        <v>99949</v>
      </c>
      <c r="C2994" s="49" t="s">
        <v>2008</v>
      </c>
      <c r="D2994" s="41" t="s">
        <v>23</v>
      </c>
      <c r="E2994" s="44" t="s">
        <v>2008</v>
      </c>
      <c r="F2994" s="18" t="s">
        <v>7</v>
      </c>
      <c r="G2994" s="16">
        <v>0.7661</v>
      </c>
      <c r="H2994" s="36">
        <f>(Reference!B$12*List!$G2994)+Reference!B$13</f>
        <v>782.82133005311982</v>
      </c>
      <c r="I2994" s="36">
        <f>(Reference!C$12*List!$G2994)+Reference!C$13</f>
        <v>1168.1455083900344</v>
      </c>
      <c r="J2994" s="36">
        <f>(Reference!D$12*List!$G2994)+Reference!D$13</f>
        <v>1398.1135193338162</v>
      </c>
      <c r="K2994" s="36">
        <f>(Reference!E$12*List!$G2994)+Reference!E$13</f>
        <v>1729.2674550928618</v>
      </c>
      <c r="L2994" s="36">
        <f>(Reference!F$12*List!$G2994)+Reference!F$13</f>
        <v>1801.3240985219136</v>
      </c>
      <c r="M2994" s="36">
        <f>(Reference!G$12*List!$G2994)+Reference!G$13</f>
        <v>2039.9797898791271</v>
      </c>
      <c r="N2994" s="36">
        <f>(Reference!H$12*List!$G2994)+Reference!H$13</f>
        <v>2117.657873575693</v>
      </c>
      <c r="O2994" s="36">
        <f>(Reference!I$12*List!$G2994)+Reference!I$13</f>
        <v>2200.9573975397739</v>
      </c>
      <c r="P2994" s="36">
        <f>(Reference!J$12*List!$G2994)+Reference!J$13</f>
        <v>2547.9535740527249</v>
      </c>
      <c r="Q2994" s="36">
        <f>(Reference!K$12*List!$G2994)+Reference!K$13</f>
        <v>2628.6978978952084</v>
      </c>
      <c r="R2994" s="36">
        <f>(Reference!L$12*List!$G2994)+Reference!L$13</f>
        <v>2836.1801477689314</v>
      </c>
      <c r="S2994" s="36">
        <f>(Reference!M$12*List!$G2994)+Reference!M$13</f>
        <v>3388.6144140583274</v>
      </c>
      <c r="T2994" s="36">
        <f>(Reference!N$12*List!$G2994)+Reference!N$13</f>
        <v>13669.206583294013</v>
      </c>
      <c r="U2994" s="12">
        <f>(Reference!O$12*List!$G2994)+Reference!O$13</f>
        <v>508.06577137797558</v>
      </c>
      <c r="V2994" s="12">
        <f>(Reference!P$12*List!$G2994)+Reference!P$13</f>
        <v>715.91085966896571</v>
      </c>
      <c r="W2994" s="12">
        <f>(Reference!Q$12*List!$G2994)+Reference!Q$13</f>
        <v>357.95542983448286</v>
      </c>
      <c r="X2994" s="54"/>
      <c r="Y2994" s="1" t="str">
        <f t="shared" si="93"/>
        <v>Henry County, Virginia</v>
      </c>
      <c r="Z2994" s="41" t="s">
        <v>23</v>
      </c>
      <c r="AA2994" s="40" t="s">
        <v>2225</v>
      </c>
      <c r="AB2994" s="44" t="s">
        <v>2008</v>
      </c>
      <c r="AC2994" s="63"/>
      <c r="AD2994" s="57">
        <f t="shared" si="92"/>
        <v>0.7661</v>
      </c>
    </row>
    <row r="2995" spans="1:30" x14ac:dyDescent="0.3">
      <c r="A2995" s="47">
        <v>49450</v>
      </c>
      <c r="B2995" s="19">
        <v>99949</v>
      </c>
      <c r="C2995" s="49" t="s">
        <v>2008</v>
      </c>
      <c r="D2995" s="41" t="s">
        <v>1633</v>
      </c>
      <c r="E2995" s="44" t="s">
        <v>2008</v>
      </c>
      <c r="F2995" s="18" t="s">
        <v>7</v>
      </c>
      <c r="G2995" s="16">
        <v>0.7661</v>
      </c>
      <c r="H2995" s="36">
        <f>(Reference!B$12*List!$G2995)+Reference!B$13</f>
        <v>782.82133005311982</v>
      </c>
      <c r="I2995" s="36">
        <f>(Reference!C$12*List!$G2995)+Reference!C$13</f>
        <v>1168.1455083900344</v>
      </c>
      <c r="J2995" s="36">
        <f>(Reference!D$12*List!$G2995)+Reference!D$13</f>
        <v>1398.1135193338162</v>
      </c>
      <c r="K2995" s="36">
        <f>(Reference!E$12*List!$G2995)+Reference!E$13</f>
        <v>1729.2674550928618</v>
      </c>
      <c r="L2995" s="36">
        <f>(Reference!F$12*List!$G2995)+Reference!F$13</f>
        <v>1801.3240985219136</v>
      </c>
      <c r="M2995" s="36">
        <f>(Reference!G$12*List!$G2995)+Reference!G$13</f>
        <v>2039.9797898791271</v>
      </c>
      <c r="N2995" s="36">
        <f>(Reference!H$12*List!$G2995)+Reference!H$13</f>
        <v>2117.657873575693</v>
      </c>
      <c r="O2995" s="36">
        <f>(Reference!I$12*List!$G2995)+Reference!I$13</f>
        <v>2200.9573975397739</v>
      </c>
      <c r="P2995" s="36">
        <f>(Reference!J$12*List!$G2995)+Reference!J$13</f>
        <v>2547.9535740527249</v>
      </c>
      <c r="Q2995" s="36">
        <f>(Reference!K$12*List!$G2995)+Reference!K$13</f>
        <v>2628.6978978952084</v>
      </c>
      <c r="R2995" s="36">
        <f>(Reference!L$12*List!$G2995)+Reference!L$13</f>
        <v>2836.1801477689314</v>
      </c>
      <c r="S2995" s="36">
        <f>(Reference!M$12*List!$G2995)+Reference!M$13</f>
        <v>3388.6144140583274</v>
      </c>
      <c r="T2995" s="36">
        <f>(Reference!N$12*List!$G2995)+Reference!N$13</f>
        <v>13669.206583294013</v>
      </c>
      <c r="U2995" s="12">
        <f>(Reference!O$12*List!$G2995)+Reference!O$13</f>
        <v>508.06577137797558</v>
      </c>
      <c r="V2995" s="12">
        <f>(Reference!P$12*List!$G2995)+Reference!P$13</f>
        <v>715.91085966896571</v>
      </c>
      <c r="W2995" s="12">
        <f>(Reference!Q$12*List!$G2995)+Reference!Q$13</f>
        <v>357.95542983448286</v>
      </c>
      <c r="X2995" s="54"/>
      <c r="Y2995" s="1" t="str">
        <f t="shared" si="93"/>
        <v>Highland County, Virginia</v>
      </c>
      <c r="Z2995" s="41" t="s">
        <v>1633</v>
      </c>
      <c r="AA2995" s="40" t="s">
        <v>2225</v>
      </c>
      <c r="AB2995" s="44" t="s">
        <v>2008</v>
      </c>
      <c r="AC2995" s="63"/>
      <c r="AD2995" s="57">
        <f t="shared" si="92"/>
        <v>0.7661</v>
      </c>
    </row>
    <row r="2996" spans="1:30" x14ac:dyDescent="0.3">
      <c r="A2996" s="47">
        <v>49451</v>
      </c>
      <c r="B2996" s="28">
        <v>40060</v>
      </c>
      <c r="C2996" s="49" t="s">
        <v>2594</v>
      </c>
      <c r="D2996" s="40" t="s">
        <v>795</v>
      </c>
      <c r="E2996" s="43" t="s">
        <v>2008</v>
      </c>
      <c r="F2996" s="18" t="s">
        <v>6</v>
      </c>
      <c r="G2996" s="10">
        <v>0.92810000000000004</v>
      </c>
      <c r="H2996" s="36">
        <f>(Reference!B$12*List!$G2996)+Reference!B$13</f>
        <v>904.82912741993812</v>
      </c>
      <c r="I2996" s="36">
        <f>(Reference!C$12*List!$G2996)+Reference!C$13</f>
        <v>1350.208585890668</v>
      </c>
      <c r="J2996" s="36">
        <f>(Reference!D$12*List!$G2996)+Reference!D$13</f>
        <v>1616.0186075243926</v>
      </c>
      <c r="K2996" s="36">
        <f>(Reference!E$12*List!$G2996)+Reference!E$13</f>
        <v>1998.785038676956</v>
      </c>
      <c r="L2996" s="36">
        <f>(Reference!F$12*List!$G2996)+Reference!F$13</f>
        <v>2082.0721787888565</v>
      </c>
      <c r="M2996" s="36">
        <f>(Reference!G$12*List!$G2996)+Reference!G$13</f>
        <v>2357.923912350966</v>
      </c>
      <c r="N2996" s="36">
        <f>(Reference!H$12*List!$G2996)+Reference!H$13</f>
        <v>2447.7086307694681</v>
      </c>
      <c r="O2996" s="36">
        <f>(Reference!I$12*List!$G2996)+Reference!I$13</f>
        <v>2543.9909274945726</v>
      </c>
      <c r="P2996" s="36">
        <f>(Reference!J$12*List!$G2996)+Reference!J$13</f>
        <v>2945.0687156930153</v>
      </c>
      <c r="Q2996" s="36">
        <f>(Reference!K$12*List!$G2996)+Reference!K$13</f>
        <v>3038.397567733301</v>
      </c>
      <c r="R2996" s="36">
        <f>(Reference!L$12*List!$G2996)+Reference!L$13</f>
        <v>3278.2172761406173</v>
      </c>
      <c r="S2996" s="36">
        <f>(Reference!M$12*List!$G2996)+Reference!M$13</f>
        <v>3916.75201699852</v>
      </c>
      <c r="T2996" s="36">
        <f>(Reference!N$12*List!$G2996)+Reference!N$13</f>
        <v>15799.64136189994</v>
      </c>
      <c r="U2996" s="12">
        <f>(Reference!O$12*List!$G2996)+Reference!O$13</f>
        <v>587.25112735070297</v>
      </c>
      <c r="V2996" s="12">
        <f>(Reference!P$12*List!$G2996)+Reference!P$13</f>
        <v>827.49022490326342</v>
      </c>
      <c r="W2996" s="12">
        <f>(Reference!Q$12*List!$G2996)+Reference!Q$13</f>
        <v>413.74511245163171</v>
      </c>
      <c r="X2996" s="54"/>
      <c r="Y2996" s="1" t="str">
        <f t="shared" si="93"/>
        <v>Hopewell City, Virginia</v>
      </c>
      <c r="Z2996" s="40" t="s">
        <v>795</v>
      </c>
      <c r="AA2996" s="40" t="s">
        <v>2225</v>
      </c>
      <c r="AB2996" s="43" t="s">
        <v>2008</v>
      </c>
      <c r="AC2996" s="62"/>
      <c r="AD2996" s="57">
        <f t="shared" si="92"/>
        <v>0.92810000000000004</v>
      </c>
    </row>
    <row r="2997" spans="1:30" x14ac:dyDescent="0.3">
      <c r="A2997" s="47">
        <v>49460</v>
      </c>
      <c r="B2997" s="28">
        <v>47260</v>
      </c>
      <c r="C2997" s="49" t="s">
        <v>2495</v>
      </c>
      <c r="D2997" s="40" t="s">
        <v>796</v>
      </c>
      <c r="E2997" s="43" t="s">
        <v>2008</v>
      </c>
      <c r="F2997" s="18" t="s">
        <v>6</v>
      </c>
      <c r="G2997" s="10">
        <v>0.8901</v>
      </c>
      <c r="H2997" s="36">
        <f>(Reference!B$12*List!$G2997)+Reference!B$13</f>
        <v>876.21001445735101</v>
      </c>
      <c r="I2997" s="36">
        <f>(Reference!C$12*List!$G2997)+Reference!C$13</f>
        <v>1307.5024319090378</v>
      </c>
      <c r="J2997" s="36">
        <f>(Reference!D$12*List!$G2997)+Reference!D$13</f>
        <v>1564.9050683191956</v>
      </c>
      <c r="K2997" s="36">
        <f>(Reference!E$12*List!$G2997)+Reference!E$13</f>
        <v>1935.5648647498228</v>
      </c>
      <c r="L2997" s="36">
        <f>(Reference!F$12*List!$G2997)+Reference!F$13</f>
        <v>2016.2176908250055</v>
      </c>
      <c r="M2997" s="36">
        <f>(Reference!G$12*List!$G2997)+Reference!G$13</f>
        <v>2283.3444268328803</v>
      </c>
      <c r="N2997" s="36">
        <f>(Reference!H$12*List!$G2997)+Reference!H$13</f>
        <v>2370.2893173536445</v>
      </c>
      <c r="O2997" s="36">
        <f>(Reference!I$12*List!$G2997)+Reference!I$13</f>
        <v>2463.5262723199903</v>
      </c>
      <c r="P2997" s="36">
        <f>(Reference!J$12*List!$G2997)+Reference!J$13</f>
        <v>2851.9182503699844</v>
      </c>
      <c r="Q2997" s="36">
        <f>(Reference!K$12*List!$G2997)+Reference!K$13</f>
        <v>2942.2951760428841</v>
      </c>
      <c r="R2997" s="36">
        <f>(Reference!L$12*List!$G2997)+Reference!L$13</f>
        <v>3174.5295546707157</v>
      </c>
      <c r="S2997" s="36">
        <f>(Reference!M$12*List!$G2997)+Reference!M$13</f>
        <v>3792.8678879137833</v>
      </c>
      <c r="T2997" s="36">
        <f>(Reference!N$12*List!$G2997)+Reference!N$13</f>
        <v>15299.909747165217</v>
      </c>
      <c r="U2997" s="12">
        <f>(Reference!O$12*List!$G2997)+Reference!O$13</f>
        <v>568.67678459166814</v>
      </c>
      <c r="V2997" s="12">
        <f>(Reference!P$12*List!$G2997)+Reference!P$13</f>
        <v>801.31728737916887</v>
      </c>
      <c r="W2997" s="12">
        <f>(Reference!Q$12*List!$G2997)+Reference!Q$13</f>
        <v>400.65864368958444</v>
      </c>
      <c r="X2997" s="54"/>
      <c r="Y2997" s="1" t="str">
        <f t="shared" si="93"/>
        <v>Isle Of Wight County, Virginia</v>
      </c>
      <c r="Z2997" s="40" t="s">
        <v>796</v>
      </c>
      <c r="AA2997" s="40" t="s">
        <v>2225</v>
      </c>
      <c r="AB2997" s="43" t="s">
        <v>2008</v>
      </c>
      <c r="AC2997" s="62"/>
      <c r="AD2997" s="57">
        <f t="shared" si="92"/>
        <v>0.8901</v>
      </c>
    </row>
    <row r="2998" spans="1:30" x14ac:dyDescent="0.3">
      <c r="A2998" s="47">
        <v>49470</v>
      </c>
      <c r="B2998" s="28">
        <v>47260</v>
      </c>
      <c r="C2998" s="49" t="s">
        <v>2495</v>
      </c>
      <c r="D2998" s="40" t="s">
        <v>797</v>
      </c>
      <c r="E2998" s="43" t="s">
        <v>2008</v>
      </c>
      <c r="F2998" s="18" t="s">
        <v>6</v>
      </c>
      <c r="G2998" s="10">
        <v>0.8901</v>
      </c>
      <c r="H2998" s="36">
        <f>(Reference!B$12*List!$G2998)+Reference!B$13</f>
        <v>876.21001445735101</v>
      </c>
      <c r="I2998" s="36">
        <f>(Reference!C$12*List!$G2998)+Reference!C$13</f>
        <v>1307.5024319090378</v>
      </c>
      <c r="J2998" s="36">
        <f>(Reference!D$12*List!$G2998)+Reference!D$13</f>
        <v>1564.9050683191956</v>
      </c>
      <c r="K2998" s="36">
        <f>(Reference!E$12*List!$G2998)+Reference!E$13</f>
        <v>1935.5648647498228</v>
      </c>
      <c r="L2998" s="36">
        <f>(Reference!F$12*List!$G2998)+Reference!F$13</f>
        <v>2016.2176908250055</v>
      </c>
      <c r="M2998" s="36">
        <f>(Reference!G$12*List!$G2998)+Reference!G$13</f>
        <v>2283.3444268328803</v>
      </c>
      <c r="N2998" s="36">
        <f>(Reference!H$12*List!$G2998)+Reference!H$13</f>
        <v>2370.2893173536445</v>
      </c>
      <c r="O2998" s="36">
        <f>(Reference!I$12*List!$G2998)+Reference!I$13</f>
        <v>2463.5262723199903</v>
      </c>
      <c r="P2998" s="36">
        <f>(Reference!J$12*List!$G2998)+Reference!J$13</f>
        <v>2851.9182503699844</v>
      </c>
      <c r="Q2998" s="36">
        <f>(Reference!K$12*List!$G2998)+Reference!K$13</f>
        <v>2942.2951760428841</v>
      </c>
      <c r="R2998" s="36">
        <f>(Reference!L$12*List!$G2998)+Reference!L$13</f>
        <v>3174.5295546707157</v>
      </c>
      <c r="S2998" s="36">
        <f>(Reference!M$12*List!$G2998)+Reference!M$13</f>
        <v>3792.8678879137833</v>
      </c>
      <c r="T2998" s="36">
        <f>(Reference!N$12*List!$G2998)+Reference!N$13</f>
        <v>15299.909747165217</v>
      </c>
      <c r="U2998" s="12">
        <f>(Reference!O$12*List!$G2998)+Reference!O$13</f>
        <v>568.67678459166814</v>
      </c>
      <c r="V2998" s="12">
        <f>(Reference!P$12*List!$G2998)+Reference!P$13</f>
        <v>801.31728737916887</v>
      </c>
      <c r="W2998" s="12">
        <f>(Reference!Q$12*List!$G2998)+Reference!Q$13</f>
        <v>400.65864368958444</v>
      </c>
      <c r="X2998" s="54"/>
      <c r="Y2998" s="1" t="str">
        <f t="shared" si="93"/>
        <v>James City County, Virginia</v>
      </c>
      <c r="Z2998" s="40" t="s">
        <v>797</v>
      </c>
      <c r="AA2998" s="40" t="s">
        <v>2225</v>
      </c>
      <c r="AB2998" s="43" t="s">
        <v>2008</v>
      </c>
      <c r="AC2998" s="62"/>
      <c r="AD2998" s="57">
        <f t="shared" si="92"/>
        <v>0.8901</v>
      </c>
    </row>
    <row r="2999" spans="1:30" x14ac:dyDescent="0.3">
      <c r="A2999" s="47">
        <v>49480</v>
      </c>
      <c r="B2999" s="19">
        <v>99949</v>
      </c>
      <c r="C2999" s="49" t="s">
        <v>2008</v>
      </c>
      <c r="D2999" s="41" t="s">
        <v>1890</v>
      </c>
      <c r="E2999" s="44" t="s">
        <v>2008</v>
      </c>
      <c r="F2999" s="18" t="s">
        <v>7</v>
      </c>
      <c r="G2999" s="16">
        <v>0.7661</v>
      </c>
      <c r="H2999" s="36">
        <f>(Reference!B$12*List!$G2999)+Reference!B$13</f>
        <v>782.82133005311982</v>
      </c>
      <c r="I2999" s="36">
        <f>(Reference!C$12*List!$G2999)+Reference!C$13</f>
        <v>1168.1455083900344</v>
      </c>
      <c r="J2999" s="36">
        <f>(Reference!D$12*List!$G2999)+Reference!D$13</f>
        <v>1398.1135193338162</v>
      </c>
      <c r="K2999" s="36">
        <f>(Reference!E$12*List!$G2999)+Reference!E$13</f>
        <v>1729.2674550928618</v>
      </c>
      <c r="L2999" s="36">
        <f>(Reference!F$12*List!$G2999)+Reference!F$13</f>
        <v>1801.3240985219136</v>
      </c>
      <c r="M2999" s="36">
        <f>(Reference!G$12*List!$G2999)+Reference!G$13</f>
        <v>2039.9797898791271</v>
      </c>
      <c r="N2999" s="36">
        <f>(Reference!H$12*List!$G2999)+Reference!H$13</f>
        <v>2117.657873575693</v>
      </c>
      <c r="O2999" s="36">
        <f>(Reference!I$12*List!$G2999)+Reference!I$13</f>
        <v>2200.9573975397739</v>
      </c>
      <c r="P2999" s="36">
        <f>(Reference!J$12*List!$G2999)+Reference!J$13</f>
        <v>2547.9535740527249</v>
      </c>
      <c r="Q2999" s="36">
        <f>(Reference!K$12*List!$G2999)+Reference!K$13</f>
        <v>2628.6978978952084</v>
      </c>
      <c r="R2999" s="36">
        <f>(Reference!L$12*List!$G2999)+Reference!L$13</f>
        <v>2836.1801477689314</v>
      </c>
      <c r="S2999" s="36">
        <f>(Reference!M$12*List!$G2999)+Reference!M$13</f>
        <v>3388.6144140583274</v>
      </c>
      <c r="T2999" s="36">
        <f>(Reference!N$12*List!$G2999)+Reference!N$13</f>
        <v>13669.206583294013</v>
      </c>
      <c r="U2999" s="12">
        <f>(Reference!O$12*List!$G2999)+Reference!O$13</f>
        <v>508.06577137797558</v>
      </c>
      <c r="V2999" s="12">
        <f>(Reference!P$12*List!$G2999)+Reference!P$13</f>
        <v>715.91085966896571</v>
      </c>
      <c r="W2999" s="12">
        <f>(Reference!Q$12*List!$G2999)+Reference!Q$13</f>
        <v>357.95542983448286</v>
      </c>
      <c r="X2999" s="54"/>
      <c r="Y2999" s="1" t="str">
        <f t="shared" si="93"/>
        <v>King And Queen County, Virginia</v>
      </c>
      <c r="Z2999" s="41" t="s">
        <v>1890</v>
      </c>
      <c r="AA2999" s="40" t="s">
        <v>2225</v>
      </c>
      <c r="AB2999" s="44" t="s">
        <v>2008</v>
      </c>
      <c r="AC2999" s="63"/>
      <c r="AD2999" s="57">
        <f t="shared" si="92"/>
        <v>0.7661</v>
      </c>
    </row>
    <row r="3000" spans="1:30" x14ac:dyDescent="0.3">
      <c r="A3000" s="47">
        <v>49490</v>
      </c>
      <c r="B3000" s="19">
        <v>99949</v>
      </c>
      <c r="C3000" s="49" t="s">
        <v>2008</v>
      </c>
      <c r="D3000" s="41" t="s">
        <v>1901</v>
      </c>
      <c r="E3000" s="44" t="s">
        <v>2008</v>
      </c>
      <c r="F3000" s="18" t="s">
        <v>7</v>
      </c>
      <c r="G3000" s="16">
        <v>0.7661</v>
      </c>
      <c r="H3000" s="36">
        <f>(Reference!B$12*List!$G3000)+Reference!B$13</f>
        <v>782.82133005311982</v>
      </c>
      <c r="I3000" s="36">
        <f>(Reference!C$12*List!$G3000)+Reference!C$13</f>
        <v>1168.1455083900344</v>
      </c>
      <c r="J3000" s="36">
        <f>(Reference!D$12*List!$G3000)+Reference!D$13</f>
        <v>1398.1135193338162</v>
      </c>
      <c r="K3000" s="36">
        <f>(Reference!E$12*List!$G3000)+Reference!E$13</f>
        <v>1729.2674550928618</v>
      </c>
      <c r="L3000" s="36">
        <f>(Reference!F$12*List!$G3000)+Reference!F$13</f>
        <v>1801.3240985219136</v>
      </c>
      <c r="M3000" s="36">
        <f>(Reference!G$12*List!$G3000)+Reference!G$13</f>
        <v>2039.9797898791271</v>
      </c>
      <c r="N3000" s="36">
        <f>(Reference!H$12*List!$G3000)+Reference!H$13</f>
        <v>2117.657873575693</v>
      </c>
      <c r="O3000" s="36">
        <f>(Reference!I$12*List!$G3000)+Reference!I$13</f>
        <v>2200.9573975397739</v>
      </c>
      <c r="P3000" s="36">
        <f>(Reference!J$12*List!$G3000)+Reference!J$13</f>
        <v>2547.9535740527249</v>
      </c>
      <c r="Q3000" s="36">
        <f>(Reference!K$12*List!$G3000)+Reference!K$13</f>
        <v>2628.6978978952084</v>
      </c>
      <c r="R3000" s="36">
        <f>(Reference!L$12*List!$G3000)+Reference!L$13</f>
        <v>2836.1801477689314</v>
      </c>
      <c r="S3000" s="36">
        <f>(Reference!M$12*List!$G3000)+Reference!M$13</f>
        <v>3388.6144140583274</v>
      </c>
      <c r="T3000" s="36">
        <f>(Reference!N$12*List!$G3000)+Reference!N$13</f>
        <v>13669.206583294013</v>
      </c>
      <c r="U3000" s="12">
        <f>(Reference!O$12*List!$G3000)+Reference!O$13</f>
        <v>508.06577137797558</v>
      </c>
      <c r="V3000" s="12">
        <f>(Reference!P$12*List!$G3000)+Reference!P$13</f>
        <v>715.91085966896571</v>
      </c>
      <c r="W3000" s="12">
        <f>(Reference!Q$12*List!$G3000)+Reference!Q$13</f>
        <v>357.95542983448286</v>
      </c>
      <c r="X3000" s="54"/>
      <c r="Y3000" s="1" t="str">
        <f t="shared" si="93"/>
        <v>King George County, Virginia</v>
      </c>
      <c r="Z3000" s="41" t="s">
        <v>1901</v>
      </c>
      <c r="AA3000" s="40" t="s">
        <v>2225</v>
      </c>
      <c r="AB3000" s="44" t="s">
        <v>2008</v>
      </c>
      <c r="AC3000" s="63"/>
      <c r="AD3000" s="57">
        <f t="shared" si="92"/>
        <v>0.7661</v>
      </c>
    </row>
    <row r="3001" spans="1:30" x14ac:dyDescent="0.3">
      <c r="A3001" s="47">
        <v>49500</v>
      </c>
      <c r="B3001" s="28">
        <v>40060</v>
      </c>
      <c r="C3001" s="49" t="s">
        <v>2594</v>
      </c>
      <c r="D3001" s="40" t="s">
        <v>798</v>
      </c>
      <c r="E3001" s="43" t="s">
        <v>2008</v>
      </c>
      <c r="F3001" s="18" t="s">
        <v>6</v>
      </c>
      <c r="G3001" s="10">
        <v>0.92810000000000004</v>
      </c>
      <c r="H3001" s="36">
        <f>(Reference!B$12*List!$G3001)+Reference!B$13</f>
        <v>904.82912741993812</v>
      </c>
      <c r="I3001" s="36">
        <f>(Reference!C$12*List!$G3001)+Reference!C$13</f>
        <v>1350.208585890668</v>
      </c>
      <c r="J3001" s="36">
        <f>(Reference!D$12*List!$G3001)+Reference!D$13</f>
        <v>1616.0186075243926</v>
      </c>
      <c r="K3001" s="36">
        <f>(Reference!E$12*List!$G3001)+Reference!E$13</f>
        <v>1998.785038676956</v>
      </c>
      <c r="L3001" s="36">
        <f>(Reference!F$12*List!$G3001)+Reference!F$13</f>
        <v>2082.0721787888565</v>
      </c>
      <c r="M3001" s="36">
        <f>(Reference!G$12*List!$G3001)+Reference!G$13</f>
        <v>2357.923912350966</v>
      </c>
      <c r="N3001" s="36">
        <f>(Reference!H$12*List!$G3001)+Reference!H$13</f>
        <v>2447.7086307694681</v>
      </c>
      <c r="O3001" s="36">
        <f>(Reference!I$12*List!$G3001)+Reference!I$13</f>
        <v>2543.9909274945726</v>
      </c>
      <c r="P3001" s="36">
        <f>(Reference!J$12*List!$G3001)+Reference!J$13</f>
        <v>2945.0687156930153</v>
      </c>
      <c r="Q3001" s="36">
        <f>(Reference!K$12*List!$G3001)+Reference!K$13</f>
        <v>3038.397567733301</v>
      </c>
      <c r="R3001" s="36">
        <f>(Reference!L$12*List!$G3001)+Reference!L$13</f>
        <v>3278.2172761406173</v>
      </c>
      <c r="S3001" s="36">
        <f>(Reference!M$12*List!$G3001)+Reference!M$13</f>
        <v>3916.75201699852</v>
      </c>
      <c r="T3001" s="36">
        <f>(Reference!N$12*List!$G3001)+Reference!N$13</f>
        <v>15799.64136189994</v>
      </c>
      <c r="U3001" s="12">
        <f>(Reference!O$12*List!$G3001)+Reference!O$13</f>
        <v>587.25112735070297</v>
      </c>
      <c r="V3001" s="12">
        <f>(Reference!P$12*List!$G3001)+Reference!P$13</f>
        <v>827.49022490326342</v>
      </c>
      <c r="W3001" s="12">
        <f>(Reference!Q$12*List!$G3001)+Reference!Q$13</f>
        <v>413.74511245163171</v>
      </c>
      <c r="X3001" s="54"/>
      <c r="Y3001" s="1" t="str">
        <f t="shared" si="93"/>
        <v>King William County, Virginia</v>
      </c>
      <c r="Z3001" s="40" t="s">
        <v>798</v>
      </c>
      <c r="AA3001" s="40" t="s">
        <v>2225</v>
      </c>
      <c r="AB3001" s="43" t="s">
        <v>2008</v>
      </c>
      <c r="AC3001" s="62"/>
      <c r="AD3001" s="57">
        <f t="shared" si="92"/>
        <v>0.92810000000000004</v>
      </c>
    </row>
    <row r="3002" spans="1:30" x14ac:dyDescent="0.3">
      <c r="A3002" s="47">
        <v>49510</v>
      </c>
      <c r="B3002" s="19">
        <v>99949</v>
      </c>
      <c r="C3002" s="49" t="s">
        <v>2008</v>
      </c>
      <c r="D3002" s="41" t="s">
        <v>457</v>
      </c>
      <c r="E3002" s="44" t="s">
        <v>2008</v>
      </c>
      <c r="F3002" s="18" t="s">
        <v>7</v>
      </c>
      <c r="G3002" s="16">
        <v>0.7661</v>
      </c>
      <c r="H3002" s="36">
        <f>(Reference!B$12*List!$G3002)+Reference!B$13</f>
        <v>782.82133005311982</v>
      </c>
      <c r="I3002" s="36">
        <f>(Reference!C$12*List!$G3002)+Reference!C$13</f>
        <v>1168.1455083900344</v>
      </c>
      <c r="J3002" s="36">
        <f>(Reference!D$12*List!$G3002)+Reference!D$13</f>
        <v>1398.1135193338162</v>
      </c>
      <c r="K3002" s="36">
        <f>(Reference!E$12*List!$G3002)+Reference!E$13</f>
        <v>1729.2674550928618</v>
      </c>
      <c r="L3002" s="36">
        <f>(Reference!F$12*List!$G3002)+Reference!F$13</f>
        <v>1801.3240985219136</v>
      </c>
      <c r="M3002" s="36">
        <f>(Reference!G$12*List!$G3002)+Reference!G$13</f>
        <v>2039.9797898791271</v>
      </c>
      <c r="N3002" s="36">
        <f>(Reference!H$12*List!$G3002)+Reference!H$13</f>
        <v>2117.657873575693</v>
      </c>
      <c r="O3002" s="36">
        <f>(Reference!I$12*List!$G3002)+Reference!I$13</f>
        <v>2200.9573975397739</v>
      </c>
      <c r="P3002" s="36">
        <f>(Reference!J$12*List!$G3002)+Reference!J$13</f>
        <v>2547.9535740527249</v>
      </c>
      <c r="Q3002" s="36">
        <f>(Reference!K$12*List!$G3002)+Reference!K$13</f>
        <v>2628.6978978952084</v>
      </c>
      <c r="R3002" s="36">
        <f>(Reference!L$12*List!$G3002)+Reference!L$13</f>
        <v>2836.1801477689314</v>
      </c>
      <c r="S3002" s="36">
        <f>(Reference!M$12*List!$G3002)+Reference!M$13</f>
        <v>3388.6144140583274</v>
      </c>
      <c r="T3002" s="36">
        <f>(Reference!N$12*List!$G3002)+Reference!N$13</f>
        <v>13669.206583294013</v>
      </c>
      <c r="U3002" s="12">
        <f>(Reference!O$12*List!$G3002)+Reference!O$13</f>
        <v>508.06577137797558</v>
      </c>
      <c r="V3002" s="12">
        <f>(Reference!P$12*List!$G3002)+Reference!P$13</f>
        <v>715.91085966896571</v>
      </c>
      <c r="W3002" s="12">
        <f>(Reference!Q$12*List!$G3002)+Reference!Q$13</f>
        <v>357.95542983448286</v>
      </c>
      <c r="X3002" s="54"/>
      <c r="Y3002" s="1" t="str">
        <f t="shared" si="93"/>
        <v>Lancaster County, Virginia</v>
      </c>
      <c r="Z3002" s="41" t="s">
        <v>457</v>
      </c>
      <c r="AA3002" s="40" t="s">
        <v>2225</v>
      </c>
      <c r="AB3002" s="44" t="s">
        <v>2008</v>
      </c>
      <c r="AC3002" s="63"/>
      <c r="AD3002" s="57">
        <f t="shared" si="92"/>
        <v>0.7661</v>
      </c>
    </row>
    <row r="3003" spans="1:30" x14ac:dyDescent="0.3">
      <c r="A3003" s="47">
        <v>49520</v>
      </c>
      <c r="B3003" s="19">
        <v>99949</v>
      </c>
      <c r="C3003" s="49" t="s">
        <v>2008</v>
      </c>
      <c r="D3003" s="41" t="s">
        <v>28</v>
      </c>
      <c r="E3003" s="44" t="s">
        <v>2008</v>
      </c>
      <c r="F3003" s="18" t="s">
        <v>7</v>
      </c>
      <c r="G3003" s="16">
        <v>0.7661</v>
      </c>
      <c r="H3003" s="36">
        <f>(Reference!B$12*List!$G3003)+Reference!B$13</f>
        <v>782.82133005311982</v>
      </c>
      <c r="I3003" s="36">
        <f>(Reference!C$12*List!$G3003)+Reference!C$13</f>
        <v>1168.1455083900344</v>
      </c>
      <c r="J3003" s="36">
        <f>(Reference!D$12*List!$G3003)+Reference!D$13</f>
        <v>1398.1135193338162</v>
      </c>
      <c r="K3003" s="36">
        <f>(Reference!E$12*List!$G3003)+Reference!E$13</f>
        <v>1729.2674550928618</v>
      </c>
      <c r="L3003" s="36">
        <f>(Reference!F$12*List!$G3003)+Reference!F$13</f>
        <v>1801.3240985219136</v>
      </c>
      <c r="M3003" s="36">
        <f>(Reference!G$12*List!$G3003)+Reference!G$13</f>
        <v>2039.9797898791271</v>
      </c>
      <c r="N3003" s="36">
        <f>(Reference!H$12*List!$G3003)+Reference!H$13</f>
        <v>2117.657873575693</v>
      </c>
      <c r="O3003" s="36">
        <f>(Reference!I$12*List!$G3003)+Reference!I$13</f>
        <v>2200.9573975397739</v>
      </c>
      <c r="P3003" s="36">
        <f>(Reference!J$12*List!$G3003)+Reference!J$13</f>
        <v>2547.9535740527249</v>
      </c>
      <c r="Q3003" s="36">
        <f>(Reference!K$12*List!$G3003)+Reference!K$13</f>
        <v>2628.6978978952084</v>
      </c>
      <c r="R3003" s="36">
        <f>(Reference!L$12*List!$G3003)+Reference!L$13</f>
        <v>2836.1801477689314</v>
      </c>
      <c r="S3003" s="36">
        <f>(Reference!M$12*List!$G3003)+Reference!M$13</f>
        <v>3388.6144140583274</v>
      </c>
      <c r="T3003" s="36">
        <f>(Reference!N$12*List!$G3003)+Reference!N$13</f>
        <v>13669.206583294013</v>
      </c>
      <c r="U3003" s="12">
        <f>(Reference!O$12*List!$G3003)+Reference!O$13</f>
        <v>508.06577137797558</v>
      </c>
      <c r="V3003" s="12">
        <f>(Reference!P$12*List!$G3003)+Reference!P$13</f>
        <v>715.91085966896571</v>
      </c>
      <c r="W3003" s="12">
        <f>(Reference!Q$12*List!$G3003)+Reference!Q$13</f>
        <v>357.95542983448286</v>
      </c>
      <c r="X3003" s="54"/>
      <c r="Y3003" s="1" t="str">
        <f t="shared" si="93"/>
        <v>Lee County, Virginia</v>
      </c>
      <c r="Z3003" s="41" t="s">
        <v>28</v>
      </c>
      <c r="AA3003" s="40" t="s">
        <v>2225</v>
      </c>
      <c r="AB3003" s="44" t="s">
        <v>2008</v>
      </c>
      <c r="AC3003" s="63"/>
      <c r="AD3003" s="57">
        <f t="shared" si="92"/>
        <v>0.7661</v>
      </c>
    </row>
    <row r="3004" spans="1:30" x14ac:dyDescent="0.3">
      <c r="A3004" s="47">
        <v>49522</v>
      </c>
      <c r="B3004" s="19">
        <v>99949</v>
      </c>
      <c r="C3004" s="49" t="s">
        <v>2008</v>
      </c>
      <c r="D3004" s="41" t="s">
        <v>1902</v>
      </c>
      <c r="E3004" s="44" t="s">
        <v>2008</v>
      </c>
      <c r="F3004" s="18" t="s">
        <v>7</v>
      </c>
      <c r="G3004" s="16">
        <v>0.7661</v>
      </c>
      <c r="H3004" s="36">
        <f>(Reference!B$12*List!$G3004)+Reference!B$13</f>
        <v>782.82133005311982</v>
      </c>
      <c r="I3004" s="36">
        <f>(Reference!C$12*List!$G3004)+Reference!C$13</f>
        <v>1168.1455083900344</v>
      </c>
      <c r="J3004" s="36">
        <f>(Reference!D$12*List!$G3004)+Reference!D$13</f>
        <v>1398.1135193338162</v>
      </c>
      <c r="K3004" s="36">
        <f>(Reference!E$12*List!$G3004)+Reference!E$13</f>
        <v>1729.2674550928618</v>
      </c>
      <c r="L3004" s="36">
        <f>(Reference!F$12*List!$G3004)+Reference!F$13</f>
        <v>1801.3240985219136</v>
      </c>
      <c r="M3004" s="36">
        <f>(Reference!G$12*List!$G3004)+Reference!G$13</f>
        <v>2039.9797898791271</v>
      </c>
      <c r="N3004" s="36">
        <f>(Reference!H$12*List!$G3004)+Reference!H$13</f>
        <v>2117.657873575693</v>
      </c>
      <c r="O3004" s="36">
        <f>(Reference!I$12*List!$G3004)+Reference!I$13</f>
        <v>2200.9573975397739</v>
      </c>
      <c r="P3004" s="36">
        <f>(Reference!J$12*List!$G3004)+Reference!J$13</f>
        <v>2547.9535740527249</v>
      </c>
      <c r="Q3004" s="36">
        <f>(Reference!K$12*List!$G3004)+Reference!K$13</f>
        <v>2628.6978978952084</v>
      </c>
      <c r="R3004" s="36">
        <f>(Reference!L$12*List!$G3004)+Reference!L$13</f>
        <v>2836.1801477689314</v>
      </c>
      <c r="S3004" s="36">
        <f>(Reference!M$12*List!$G3004)+Reference!M$13</f>
        <v>3388.6144140583274</v>
      </c>
      <c r="T3004" s="36">
        <f>(Reference!N$12*List!$G3004)+Reference!N$13</f>
        <v>13669.206583294013</v>
      </c>
      <c r="U3004" s="12">
        <f>(Reference!O$12*List!$G3004)+Reference!O$13</f>
        <v>508.06577137797558</v>
      </c>
      <c r="V3004" s="12">
        <f>(Reference!P$12*List!$G3004)+Reference!P$13</f>
        <v>715.91085966896571</v>
      </c>
      <c r="W3004" s="12">
        <f>(Reference!Q$12*List!$G3004)+Reference!Q$13</f>
        <v>357.95542983448286</v>
      </c>
      <c r="X3004" s="54"/>
      <c r="Y3004" s="1" t="str">
        <f t="shared" si="93"/>
        <v>Lexington City, Virginia</v>
      </c>
      <c r="Z3004" s="41" t="s">
        <v>1902</v>
      </c>
      <c r="AA3004" s="40" t="s">
        <v>2225</v>
      </c>
      <c r="AB3004" s="44" t="s">
        <v>2008</v>
      </c>
      <c r="AC3004" s="63"/>
      <c r="AD3004" s="57">
        <f t="shared" si="92"/>
        <v>0.7661</v>
      </c>
    </row>
    <row r="3005" spans="1:30" x14ac:dyDescent="0.3">
      <c r="A3005" s="47">
        <v>49530</v>
      </c>
      <c r="B3005" s="28">
        <v>47894</v>
      </c>
      <c r="C3005" s="49" t="s">
        <v>2308</v>
      </c>
      <c r="D3005" s="40" t="s">
        <v>799</v>
      </c>
      <c r="E3005" s="43" t="s">
        <v>2008</v>
      </c>
      <c r="F3005" s="18" t="s">
        <v>6</v>
      </c>
      <c r="G3005" s="10">
        <v>1.0137</v>
      </c>
      <c r="H3005" s="36">
        <f>(Reference!B$12*List!$G3005)+Reference!B$13</f>
        <v>969.29744504092355</v>
      </c>
      <c r="I3005" s="36">
        <f>(Reference!C$12*List!$G3005)+Reference!C$13</f>
        <v>1446.409816965077</v>
      </c>
      <c r="J3005" s="36">
        <f>(Reference!D$12*List!$G3005)+Reference!D$13</f>
        <v>1731.1585800497835</v>
      </c>
      <c r="K3005" s="36">
        <f>(Reference!E$12*List!$G3005)+Reference!E$13</f>
        <v>2141.1967988917613</v>
      </c>
      <c r="L3005" s="36">
        <f>(Reference!F$12*List!$G3005)+Reference!F$13</f>
        <v>2230.418077991636</v>
      </c>
      <c r="M3005" s="36">
        <f>(Reference!G$12*List!$G3005)+Reference!G$13</f>
        <v>2525.9240165706537</v>
      </c>
      <c r="N3005" s="36">
        <f>(Reference!H$12*List!$G3005)+Reference!H$13</f>
        <v>2622.1058209903767</v>
      </c>
      <c r="O3005" s="36">
        <f>(Reference!I$12*List!$G3005)+Reference!I$13</f>
        <v>2725.2481507299481</v>
      </c>
      <c r="P3005" s="36">
        <f>(Reference!J$12*List!$G3005)+Reference!J$13</f>
        <v>3154.902395473317</v>
      </c>
      <c r="Q3005" s="36">
        <f>(Reference!K$12*List!$G3005)+Reference!K$13</f>
        <v>3254.8808500675032</v>
      </c>
      <c r="R3005" s="36">
        <f>(Reference!L$12*List!$G3005)+Reference!L$13</f>
        <v>3511.7875118728161</v>
      </c>
      <c r="S3005" s="36">
        <f>(Reference!M$12*List!$G3005)+Reference!M$13</f>
        <v>4195.8173183051895</v>
      </c>
      <c r="T3005" s="36">
        <f>(Reference!N$12*List!$G3005)+Reference!N$13</f>
        <v>16925.352578249735</v>
      </c>
      <c r="U3005" s="12">
        <f>(Reference!O$12*List!$G3005)+Reference!O$13</f>
        <v>629.09227840789731</v>
      </c>
      <c r="V3005" s="12">
        <f>(Reference!P$12*List!$G3005)+Reference!P$13</f>
        <v>886.44821048385529</v>
      </c>
      <c r="W3005" s="12">
        <f>(Reference!Q$12*List!$G3005)+Reference!Q$13</f>
        <v>443.22410524192765</v>
      </c>
      <c r="X3005" s="54"/>
      <c r="Y3005" s="1" t="str">
        <f t="shared" si="93"/>
        <v>Loudoun County, Virginia</v>
      </c>
      <c r="Z3005" s="40" t="s">
        <v>799</v>
      </c>
      <c r="AA3005" s="40" t="s">
        <v>2225</v>
      </c>
      <c r="AB3005" s="43" t="s">
        <v>2008</v>
      </c>
      <c r="AC3005" s="62"/>
      <c r="AD3005" s="57">
        <f t="shared" si="92"/>
        <v>1.0137</v>
      </c>
    </row>
    <row r="3006" spans="1:30" x14ac:dyDescent="0.3">
      <c r="A3006" s="47">
        <v>49540</v>
      </c>
      <c r="B3006" s="19">
        <v>99949</v>
      </c>
      <c r="C3006" s="49" t="s">
        <v>2008</v>
      </c>
      <c r="D3006" s="41" t="s">
        <v>1204</v>
      </c>
      <c r="E3006" s="44" t="s">
        <v>2008</v>
      </c>
      <c r="F3006" s="18" t="s">
        <v>7</v>
      </c>
      <c r="G3006" s="16">
        <v>0.7661</v>
      </c>
      <c r="H3006" s="36">
        <f>(Reference!B$12*List!$G3006)+Reference!B$13</f>
        <v>782.82133005311982</v>
      </c>
      <c r="I3006" s="36">
        <f>(Reference!C$12*List!$G3006)+Reference!C$13</f>
        <v>1168.1455083900344</v>
      </c>
      <c r="J3006" s="36">
        <f>(Reference!D$12*List!$G3006)+Reference!D$13</f>
        <v>1398.1135193338162</v>
      </c>
      <c r="K3006" s="36">
        <f>(Reference!E$12*List!$G3006)+Reference!E$13</f>
        <v>1729.2674550928618</v>
      </c>
      <c r="L3006" s="36">
        <f>(Reference!F$12*List!$G3006)+Reference!F$13</f>
        <v>1801.3240985219136</v>
      </c>
      <c r="M3006" s="36">
        <f>(Reference!G$12*List!$G3006)+Reference!G$13</f>
        <v>2039.9797898791271</v>
      </c>
      <c r="N3006" s="36">
        <f>(Reference!H$12*List!$G3006)+Reference!H$13</f>
        <v>2117.657873575693</v>
      </c>
      <c r="O3006" s="36">
        <f>(Reference!I$12*List!$G3006)+Reference!I$13</f>
        <v>2200.9573975397739</v>
      </c>
      <c r="P3006" s="36">
        <f>(Reference!J$12*List!$G3006)+Reference!J$13</f>
        <v>2547.9535740527249</v>
      </c>
      <c r="Q3006" s="36">
        <f>(Reference!K$12*List!$G3006)+Reference!K$13</f>
        <v>2628.6978978952084</v>
      </c>
      <c r="R3006" s="36">
        <f>(Reference!L$12*List!$G3006)+Reference!L$13</f>
        <v>2836.1801477689314</v>
      </c>
      <c r="S3006" s="36">
        <f>(Reference!M$12*List!$G3006)+Reference!M$13</f>
        <v>3388.6144140583274</v>
      </c>
      <c r="T3006" s="36">
        <f>(Reference!N$12*List!$G3006)+Reference!N$13</f>
        <v>13669.206583294013</v>
      </c>
      <c r="U3006" s="12">
        <f>(Reference!O$12*List!$G3006)+Reference!O$13</f>
        <v>508.06577137797558</v>
      </c>
      <c r="V3006" s="12">
        <f>(Reference!P$12*List!$G3006)+Reference!P$13</f>
        <v>715.91085966896571</v>
      </c>
      <c r="W3006" s="12">
        <f>(Reference!Q$12*List!$G3006)+Reference!Q$13</f>
        <v>357.95542983448286</v>
      </c>
      <c r="X3006" s="54"/>
      <c r="Y3006" s="1" t="str">
        <f t="shared" si="93"/>
        <v>Louisa County, Virginia</v>
      </c>
      <c r="Z3006" s="41" t="s">
        <v>1204</v>
      </c>
      <c r="AA3006" s="40" t="s">
        <v>2225</v>
      </c>
      <c r="AB3006" s="44" t="s">
        <v>2008</v>
      </c>
      <c r="AC3006" s="63"/>
      <c r="AD3006" s="57">
        <f t="shared" si="92"/>
        <v>0.7661</v>
      </c>
    </row>
    <row r="3007" spans="1:30" x14ac:dyDescent="0.3">
      <c r="A3007" s="47">
        <v>49550</v>
      </c>
      <c r="B3007" s="19">
        <v>99949</v>
      </c>
      <c r="C3007" s="49" t="s">
        <v>2008</v>
      </c>
      <c r="D3007" s="41" t="s">
        <v>1903</v>
      </c>
      <c r="E3007" s="44" t="s">
        <v>2008</v>
      </c>
      <c r="F3007" s="18" t="s">
        <v>7</v>
      </c>
      <c r="G3007" s="16">
        <v>0.7661</v>
      </c>
      <c r="H3007" s="36">
        <f>(Reference!B$12*List!$G3007)+Reference!B$13</f>
        <v>782.82133005311982</v>
      </c>
      <c r="I3007" s="36">
        <f>(Reference!C$12*List!$G3007)+Reference!C$13</f>
        <v>1168.1455083900344</v>
      </c>
      <c r="J3007" s="36">
        <f>(Reference!D$12*List!$G3007)+Reference!D$13</f>
        <v>1398.1135193338162</v>
      </c>
      <c r="K3007" s="36">
        <f>(Reference!E$12*List!$G3007)+Reference!E$13</f>
        <v>1729.2674550928618</v>
      </c>
      <c r="L3007" s="36">
        <f>(Reference!F$12*List!$G3007)+Reference!F$13</f>
        <v>1801.3240985219136</v>
      </c>
      <c r="M3007" s="36">
        <f>(Reference!G$12*List!$G3007)+Reference!G$13</f>
        <v>2039.9797898791271</v>
      </c>
      <c r="N3007" s="36">
        <f>(Reference!H$12*List!$G3007)+Reference!H$13</f>
        <v>2117.657873575693</v>
      </c>
      <c r="O3007" s="36">
        <f>(Reference!I$12*List!$G3007)+Reference!I$13</f>
        <v>2200.9573975397739</v>
      </c>
      <c r="P3007" s="36">
        <f>(Reference!J$12*List!$G3007)+Reference!J$13</f>
        <v>2547.9535740527249</v>
      </c>
      <c r="Q3007" s="36">
        <f>(Reference!K$12*List!$G3007)+Reference!K$13</f>
        <v>2628.6978978952084</v>
      </c>
      <c r="R3007" s="36">
        <f>(Reference!L$12*List!$G3007)+Reference!L$13</f>
        <v>2836.1801477689314</v>
      </c>
      <c r="S3007" s="36">
        <f>(Reference!M$12*List!$G3007)+Reference!M$13</f>
        <v>3388.6144140583274</v>
      </c>
      <c r="T3007" s="36">
        <f>(Reference!N$12*List!$G3007)+Reference!N$13</f>
        <v>13669.206583294013</v>
      </c>
      <c r="U3007" s="12">
        <f>(Reference!O$12*List!$G3007)+Reference!O$13</f>
        <v>508.06577137797558</v>
      </c>
      <c r="V3007" s="12">
        <f>(Reference!P$12*List!$G3007)+Reference!P$13</f>
        <v>715.91085966896571</v>
      </c>
      <c r="W3007" s="12">
        <f>(Reference!Q$12*List!$G3007)+Reference!Q$13</f>
        <v>357.95542983448286</v>
      </c>
      <c r="X3007" s="54"/>
      <c r="Y3007" s="1" t="str">
        <f t="shared" si="93"/>
        <v>Lunenburg County, Virginia</v>
      </c>
      <c r="Z3007" s="41" t="s">
        <v>1903</v>
      </c>
      <c r="AA3007" s="40" t="s">
        <v>2225</v>
      </c>
      <c r="AB3007" s="44" t="s">
        <v>2008</v>
      </c>
      <c r="AC3007" s="63"/>
      <c r="AD3007" s="57">
        <f t="shared" si="92"/>
        <v>0.7661</v>
      </c>
    </row>
    <row r="3008" spans="1:30" x14ac:dyDescent="0.3">
      <c r="A3008" s="47">
        <v>49551</v>
      </c>
      <c r="B3008" s="28">
        <v>31340</v>
      </c>
      <c r="C3008" s="49" t="s">
        <v>2595</v>
      </c>
      <c r="D3008" s="40" t="s">
        <v>800</v>
      </c>
      <c r="E3008" s="43" t="s">
        <v>2008</v>
      </c>
      <c r="F3008" s="18" t="s">
        <v>6</v>
      </c>
      <c r="G3008" s="10">
        <v>0.86419999999999997</v>
      </c>
      <c r="H3008" s="36">
        <f>(Reference!B$12*List!$G3008)+Reference!B$13</f>
        <v>856.70382956969308</v>
      </c>
      <c r="I3008" s="36">
        <f>(Reference!C$12*List!$G3008)+Reference!C$13</f>
        <v>1278.3948164320846</v>
      </c>
      <c r="J3008" s="36">
        <f>(Reference!D$12*List!$G3008)+Reference!D$13</f>
        <v>1530.0671560714429</v>
      </c>
      <c r="K3008" s="36">
        <f>(Reference!E$12*List!$G3008)+Reference!E$13</f>
        <v>1892.4753251521188</v>
      </c>
      <c r="L3008" s="36">
        <f>(Reference!F$12*List!$G3008)+Reference!F$13</f>
        <v>1971.3326582391178</v>
      </c>
      <c r="M3008" s="36">
        <f>(Reference!G$12*List!$G3008)+Reference!G$13</f>
        <v>2232.5126195981848</v>
      </c>
      <c r="N3008" s="36">
        <f>(Reference!H$12*List!$G3008)+Reference!H$13</f>
        <v>2317.521943209701</v>
      </c>
      <c r="O3008" s="36">
        <f>(Reference!I$12*List!$G3008)+Reference!I$13</f>
        <v>2408.683257345735</v>
      </c>
      <c r="P3008" s="36">
        <f>(Reference!J$12*List!$G3008)+Reference!J$13</f>
        <v>2788.4288542682339</v>
      </c>
      <c r="Q3008" s="36">
        <f>(Reference!K$12*List!$G3008)+Reference!K$13</f>
        <v>2876.7938090749421</v>
      </c>
      <c r="R3008" s="36">
        <f>(Reference!L$12*List!$G3008)+Reference!L$13</f>
        <v>3103.8581866162303</v>
      </c>
      <c r="S3008" s="36">
        <f>(Reference!M$12*List!$G3008)+Reference!M$13</f>
        <v>3708.4310736165548</v>
      </c>
      <c r="T3008" s="36">
        <f>(Reference!N$12*List!$G3008)+Reference!N$13</f>
        <v>14959.303199227601</v>
      </c>
      <c r="U3008" s="12">
        <f>(Reference!O$12*List!$G3008)+Reference!O$13</f>
        <v>556.01690360590487</v>
      </c>
      <c r="V3008" s="12">
        <f>(Reference!P$12*List!$G3008)+Reference!P$13</f>
        <v>783.47836417195708</v>
      </c>
      <c r="W3008" s="12">
        <f>(Reference!Q$12*List!$G3008)+Reference!Q$13</f>
        <v>391.73918208597854</v>
      </c>
      <c r="X3008" s="54"/>
      <c r="Y3008" s="1" t="str">
        <f t="shared" si="93"/>
        <v>Lynchburg City, Virginia</v>
      </c>
      <c r="Z3008" s="40" t="s">
        <v>800</v>
      </c>
      <c r="AA3008" s="40" t="s">
        <v>2225</v>
      </c>
      <c r="AB3008" s="43" t="s">
        <v>2008</v>
      </c>
      <c r="AC3008" s="62"/>
      <c r="AD3008" s="57">
        <f t="shared" si="92"/>
        <v>0.86419999999999997</v>
      </c>
    </row>
    <row r="3009" spans="1:30" x14ac:dyDescent="0.3">
      <c r="A3009" s="47">
        <v>49560</v>
      </c>
      <c r="B3009" s="19">
        <v>99949</v>
      </c>
      <c r="C3009" s="49" t="s">
        <v>2008</v>
      </c>
      <c r="D3009" s="41" t="s">
        <v>31</v>
      </c>
      <c r="E3009" s="44" t="s">
        <v>2008</v>
      </c>
      <c r="F3009" s="18" t="s">
        <v>7</v>
      </c>
      <c r="G3009" s="16">
        <v>0.7661</v>
      </c>
      <c r="H3009" s="36">
        <f>(Reference!B$12*List!$G3009)+Reference!B$13</f>
        <v>782.82133005311982</v>
      </c>
      <c r="I3009" s="36">
        <f>(Reference!C$12*List!$G3009)+Reference!C$13</f>
        <v>1168.1455083900344</v>
      </c>
      <c r="J3009" s="36">
        <f>(Reference!D$12*List!$G3009)+Reference!D$13</f>
        <v>1398.1135193338162</v>
      </c>
      <c r="K3009" s="36">
        <f>(Reference!E$12*List!$G3009)+Reference!E$13</f>
        <v>1729.2674550928618</v>
      </c>
      <c r="L3009" s="36">
        <f>(Reference!F$12*List!$G3009)+Reference!F$13</f>
        <v>1801.3240985219136</v>
      </c>
      <c r="M3009" s="36">
        <f>(Reference!G$12*List!$G3009)+Reference!G$13</f>
        <v>2039.9797898791271</v>
      </c>
      <c r="N3009" s="36">
        <f>(Reference!H$12*List!$G3009)+Reference!H$13</f>
        <v>2117.657873575693</v>
      </c>
      <c r="O3009" s="36">
        <f>(Reference!I$12*List!$G3009)+Reference!I$13</f>
        <v>2200.9573975397739</v>
      </c>
      <c r="P3009" s="36">
        <f>(Reference!J$12*List!$G3009)+Reference!J$13</f>
        <v>2547.9535740527249</v>
      </c>
      <c r="Q3009" s="36">
        <f>(Reference!K$12*List!$G3009)+Reference!K$13</f>
        <v>2628.6978978952084</v>
      </c>
      <c r="R3009" s="36">
        <f>(Reference!L$12*List!$G3009)+Reference!L$13</f>
        <v>2836.1801477689314</v>
      </c>
      <c r="S3009" s="36">
        <f>(Reference!M$12*List!$G3009)+Reference!M$13</f>
        <v>3388.6144140583274</v>
      </c>
      <c r="T3009" s="36">
        <f>(Reference!N$12*List!$G3009)+Reference!N$13</f>
        <v>13669.206583294013</v>
      </c>
      <c r="U3009" s="12">
        <f>(Reference!O$12*List!$G3009)+Reference!O$13</f>
        <v>508.06577137797558</v>
      </c>
      <c r="V3009" s="12">
        <f>(Reference!P$12*List!$G3009)+Reference!P$13</f>
        <v>715.91085966896571</v>
      </c>
      <c r="W3009" s="12">
        <f>(Reference!Q$12*List!$G3009)+Reference!Q$13</f>
        <v>357.95542983448286</v>
      </c>
      <c r="X3009" s="54"/>
      <c r="Y3009" s="1" t="str">
        <f t="shared" si="93"/>
        <v>Madison County, Virginia</v>
      </c>
      <c r="Z3009" s="41" t="s">
        <v>31</v>
      </c>
      <c r="AA3009" s="40" t="s">
        <v>2225</v>
      </c>
      <c r="AB3009" s="44" t="s">
        <v>2008</v>
      </c>
      <c r="AC3009" s="63"/>
      <c r="AD3009" s="57">
        <f t="shared" si="92"/>
        <v>0.7661</v>
      </c>
    </row>
    <row r="3010" spans="1:30" x14ac:dyDescent="0.3">
      <c r="A3010" s="47">
        <v>49563</v>
      </c>
      <c r="B3010" s="28">
        <v>47894</v>
      </c>
      <c r="C3010" s="49" t="s">
        <v>2308</v>
      </c>
      <c r="D3010" s="40" t="s">
        <v>801</v>
      </c>
      <c r="E3010" s="43" t="s">
        <v>2008</v>
      </c>
      <c r="F3010" s="18" t="s">
        <v>6</v>
      </c>
      <c r="G3010" s="10">
        <v>1.0137</v>
      </c>
      <c r="H3010" s="36">
        <f>(Reference!B$12*List!$G3010)+Reference!B$13</f>
        <v>969.29744504092355</v>
      </c>
      <c r="I3010" s="36">
        <f>(Reference!C$12*List!$G3010)+Reference!C$13</f>
        <v>1446.409816965077</v>
      </c>
      <c r="J3010" s="36">
        <f>(Reference!D$12*List!$G3010)+Reference!D$13</f>
        <v>1731.1585800497835</v>
      </c>
      <c r="K3010" s="36">
        <f>(Reference!E$12*List!$G3010)+Reference!E$13</f>
        <v>2141.1967988917613</v>
      </c>
      <c r="L3010" s="36">
        <f>(Reference!F$12*List!$G3010)+Reference!F$13</f>
        <v>2230.418077991636</v>
      </c>
      <c r="M3010" s="36">
        <f>(Reference!G$12*List!$G3010)+Reference!G$13</f>
        <v>2525.9240165706537</v>
      </c>
      <c r="N3010" s="36">
        <f>(Reference!H$12*List!$G3010)+Reference!H$13</f>
        <v>2622.1058209903767</v>
      </c>
      <c r="O3010" s="36">
        <f>(Reference!I$12*List!$G3010)+Reference!I$13</f>
        <v>2725.2481507299481</v>
      </c>
      <c r="P3010" s="36">
        <f>(Reference!J$12*List!$G3010)+Reference!J$13</f>
        <v>3154.902395473317</v>
      </c>
      <c r="Q3010" s="36">
        <f>(Reference!K$12*List!$G3010)+Reference!K$13</f>
        <v>3254.8808500675032</v>
      </c>
      <c r="R3010" s="36">
        <f>(Reference!L$12*List!$G3010)+Reference!L$13</f>
        <v>3511.7875118728161</v>
      </c>
      <c r="S3010" s="36">
        <f>(Reference!M$12*List!$G3010)+Reference!M$13</f>
        <v>4195.8173183051895</v>
      </c>
      <c r="T3010" s="36">
        <f>(Reference!N$12*List!$G3010)+Reference!N$13</f>
        <v>16925.352578249735</v>
      </c>
      <c r="U3010" s="12">
        <f>(Reference!O$12*List!$G3010)+Reference!O$13</f>
        <v>629.09227840789731</v>
      </c>
      <c r="V3010" s="12">
        <f>(Reference!P$12*List!$G3010)+Reference!P$13</f>
        <v>886.44821048385529</v>
      </c>
      <c r="W3010" s="12">
        <f>(Reference!Q$12*List!$G3010)+Reference!Q$13</f>
        <v>443.22410524192765</v>
      </c>
      <c r="X3010" s="54"/>
      <c r="Y3010" s="1" t="str">
        <f t="shared" si="93"/>
        <v>Manassas City, Virginia</v>
      </c>
      <c r="Z3010" s="40" t="s">
        <v>801</v>
      </c>
      <c r="AA3010" s="40" t="s">
        <v>2225</v>
      </c>
      <c r="AB3010" s="43" t="s">
        <v>2008</v>
      </c>
      <c r="AC3010" s="62"/>
      <c r="AD3010" s="57">
        <f t="shared" si="92"/>
        <v>1.0137</v>
      </c>
    </row>
    <row r="3011" spans="1:30" x14ac:dyDescent="0.3">
      <c r="A3011" s="47">
        <v>49565</v>
      </c>
      <c r="B3011" s="28">
        <v>47894</v>
      </c>
      <c r="C3011" s="49" t="s">
        <v>2308</v>
      </c>
      <c r="D3011" s="40" t="s">
        <v>802</v>
      </c>
      <c r="E3011" s="43" t="s">
        <v>2008</v>
      </c>
      <c r="F3011" s="18" t="s">
        <v>6</v>
      </c>
      <c r="G3011" s="10">
        <v>1.0137</v>
      </c>
      <c r="H3011" s="36">
        <f>(Reference!B$12*List!$G3011)+Reference!B$13</f>
        <v>969.29744504092355</v>
      </c>
      <c r="I3011" s="36">
        <f>(Reference!C$12*List!$G3011)+Reference!C$13</f>
        <v>1446.409816965077</v>
      </c>
      <c r="J3011" s="36">
        <f>(Reference!D$12*List!$G3011)+Reference!D$13</f>
        <v>1731.1585800497835</v>
      </c>
      <c r="K3011" s="36">
        <f>(Reference!E$12*List!$G3011)+Reference!E$13</f>
        <v>2141.1967988917613</v>
      </c>
      <c r="L3011" s="36">
        <f>(Reference!F$12*List!$G3011)+Reference!F$13</f>
        <v>2230.418077991636</v>
      </c>
      <c r="M3011" s="36">
        <f>(Reference!G$12*List!$G3011)+Reference!G$13</f>
        <v>2525.9240165706537</v>
      </c>
      <c r="N3011" s="36">
        <f>(Reference!H$12*List!$G3011)+Reference!H$13</f>
        <v>2622.1058209903767</v>
      </c>
      <c r="O3011" s="36">
        <f>(Reference!I$12*List!$G3011)+Reference!I$13</f>
        <v>2725.2481507299481</v>
      </c>
      <c r="P3011" s="36">
        <f>(Reference!J$12*List!$G3011)+Reference!J$13</f>
        <v>3154.902395473317</v>
      </c>
      <c r="Q3011" s="36">
        <f>(Reference!K$12*List!$G3011)+Reference!K$13</f>
        <v>3254.8808500675032</v>
      </c>
      <c r="R3011" s="36">
        <f>(Reference!L$12*List!$G3011)+Reference!L$13</f>
        <v>3511.7875118728161</v>
      </c>
      <c r="S3011" s="36">
        <f>(Reference!M$12*List!$G3011)+Reference!M$13</f>
        <v>4195.8173183051895</v>
      </c>
      <c r="T3011" s="36">
        <f>(Reference!N$12*List!$G3011)+Reference!N$13</f>
        <v>16925.352578249735</v>
      </c>
      <c r="U3011" s="12">
        <f>(Reference!O$12*List!$G3011)+Reference!O$13</f>
        <v>629.09227840789731</v>
      </c>
      <c r="V3011" s="12">
        <f>(Reference!P$12*List!$G3011)+Reference!P$13</f>
        <v>886.44821048385529</v>
      </c>
      <c r="W3011" s="12">
        <f>(Reference!Q$12*List!$G3011)+Reference!Q$13</f>
        <v>443.22410524192765</v>
      </c>
      <c r="X3011" s="54"/>
      <c r="Y3011" s="1" t="str">
        <f t="shared" si="93"/>
        <v>Manassas Park City, Virginia</v>
      </c>
      <c r="Z3011" s="40" t="s">
        <v>802</v>
      </c>
      <c r="AA3011" s="40" t="s">
        <v>2225</v>
      </c>
      <c r="AB3011" s="43" t="s">
        <v>2008</v>
      </c>
      <c r="AC3011" s="62"/>
      <c r="AD3011" s="57">
        <f t="shared" si="92"/>
        <v>1.0137</v>
      </c>
    </row>
    <row r="3012" spans="1:30" x14ac:dyDescent="0.3">
      <c r="A3012" s="47">
        <v>49561</v>
      </c>
      <c r="B3012" s="19">
        <v>99949</v>
      </c>
      <c r="C3012" s="49" t="s">
        <v>2008</v>
      </c>
      <c r="D3012" s="41" t="s">
        <v>1904</v>
      </c>
      <c r="E3012" s="44" t="s">
        <v>2008</v>
      </c>
      <c r="F3012" s="18" t="s">
        <v>7</v>
      </c>
      <c r="G3012" s="16">
        <v>0.7661</v>
      </c>
      <c r="H3012" s="36">
        <f>(Reference!B$12*List!$G3012)+Reference!B$13</f>
        <v>782.82133005311982</v>
      </c>
      <c r="I3012" s="36">
        <f>(Reference!C$12*List!$G3012)+Reference!C$13</f>
        <v>1168.1455083900344</v>
      </c>
      <c r="J3012" s="36">
        <f>(Reference!D$12*List!$G3012)+Reference!D$13</f>
        <v>1398.1135193338162</v>
      </c>
      <c r="K3012" s="36">
        <f>(Reference!E$12*List!$G3012)+Reference!E$13</f>
        <v>1729.2674550928618</v>
      </c>
      <c r="L3012" s="36">
        <f>(Reference!F$12*List!$G3012)+Reference!F$13</f>
        <v>1801.3240985219136</v>
      </c>
      <c r="M3012" s="36">
        <f>(Reference!G$12*List!$G3012)+Reference!G$13</f>
        <v>2039.9797898791271</v>
      </c>
      <c r="N3012" s="36">
        <f>(Reference!H$12*List!$G3012)+Reference!H$13</f>
        <v>2117.657873575693</v>
      </c>
      <c r="O3012" s="36">
        <f>(Reference!I$12*List!$G3012)+Reference!I$13</f>
        <v>2200.9573975397739</v>
      </c>
      <c r="P3012" s="36">
        <f>(Reference!J$12*List!$G3012)+Reference!J$13</f>
        <v>2547.9535740527249</v>
      </c>
      <c r="Q3012" s="36">
        <f>(Reference!K$12*List!$G3012)+Reference!K$13</f>
        <v>2628.6978978952084</v>
      </c>
      <c r="R3012" s="36">
        <f>(Reference!L$12*List!$G3012)+Reference!L$13</f>
        <v>2836.1801477689314</v>
      </c>
      <c r="S3012" s="36">
        <f>(Reference!M$12*List!$G3012)+Reference!M$13</f>
        <v>3388.6144140583274</v>
      </c>
      <c r="T3012" s="36">
        <f>(Reference!N$12*List!$G3012)+Reference!N$13</f>
        <v>13669.206583294013</v>
      </c>
      <c r="U3012" s="12">
        <f>(Reference!O$12*List!$G3012)+Reference!O$13</f>
        <v>508.06577137797558</v>
      </c>
      <c r="V3012" s="12">
        <f>(Reference!P$12*List!$G3012)+Reference!P$13</f>
        <v>715.91085966896571</v>
      </c>
      <c r="W3012" s="12">
        <f>(Reference!Q$12*List!$G3012)+Reference!Q$13</f>
        <v>357.95542983448286</v>
      </c>
      <c r="X3012" s="54"/>
      <c r="Y3012" s="1" t="str">
        <f t="shared" si="93"/>
        <v>Martinsville City, Virginia</v>
      </c>
      <c r="Z3012" s="41" t="s">
        <v>1904</v>
      </c>
      <c r="AA3012" s="40" t="s">
        <v>2225</v>
      </c>
      <c r="AB3012" s="44" t="s">
        <v>2008</v>
      </c>
      <c r="AC3012" s="63"/>
      <c r="AD3012" s="57">
        <f t="shared" si="92"/>
        <v>0.7661</v>
      </c>
    </row>
    <row r="3013" spans="1:30" x14ac:dyDescent="0.3">
      <c r="A3013" s="47">
        <v>49570</v>
      </c>
      <c r="B3013" s="28">
        <v>47260</v>
      </c>
      <c r="C3013" s="49" t="s">
        <v>2495</v>
      </c>
      <c r="D3013" s="40" t="s">
        <v>803</v>
      </c>
      <c r="E3013" s="43" t="s">
        <v>2008</v>
      </c>
      <c r="F3013" s="18" t="s">
        <v>6</v>
      </c>
      <c r="G3013" s="10">
        <v>0.8901</v>
      </c>
      <c r="H3013" s="36">
        <f>(Reference!B$12*List!$G3013)+Reference!B$13</f>
        <v>876.21001445735101</v>
      </c>
      <c r="I3013" s="36">
        <f>(Reference!C$12*List!$G3013)+Reference!C$13</f>
        <v>1307.5024319090378</v>
      </c>
      <c r="J3013" s="36">
        <f>(Reference!D$12*List!$G3013)+Reference!D$13</f>
        <v>1564.9050683191956</v>
      </c>
      <c r="K3013" s="36">
        <f>(Reference!E$12*List!$G3013)+Reference!E$13</f>
        <v>1935.5648647498228</v>
      </c>
      <c r="L3013" s="36">
        <f>(Reference!F$12*List!$G3013)+Reference!F$13</f>
        <v>2016.2176908250055</v>
      </c>
      <c r="M3013" s="36">
        <f>(Reference!G$12*List!$G3013)+Reference!G$13</f>
        <v>2283.3444268328803</v>
      </c>
      <c r="N3013" s="36">
        <f>(Reference!H$12*List!$G3013)+Reference!H$13</f>
        <v>2370.2893173536445</v>
      </c>
      <c r="O3013" s="36">
        <f>(Reference!I$12*List!$G3013)+Reference!I$13</f>
        <v>2463.5262723199903</v>
      </c>
      <c r="P3013" s="36">
        <f>(Reference!J$12*List!$G3013)+Reference!J$13</f>
        <v>2851.9182503699844</v>
      </c>
      <c r="Q3013" s="36">
        <f>(Reference!K$12*List!$G3013)+Reference!K$13</f>
        <v>2942.2951760428841</v>
      </c>
      <c r="R3013" s="36">
        <f>(Reference!L$12*List!$G3013)+Reference!L$13</f>
        <v>3174.5295546707157</v>
      </c>
      <c r="S3013" s="36">
        <f>(Reference!M$12*List!$G3013)+Reference!M$13</f>
        <v>3792.8678879137833</v>
      </c>
      <c r="T3013" s="36">
        <f>(Reference!N$12*List!$G3013)+Reference!N$13</f>
        <v>15299.909747165217</v>
      </c>
      <c r="U3013" s="12">
        <f>(Reference!O$12*List!$G3013)+Reference!O$13</f>
        <v>568.67678459166814</v>
      </c>
      <c r="V3013" s="12">
        <f>(Reference!P$12*List!$G3013)+Reference!P$13</f>
        <v>801.31728737916887</v>
      </c>
      <c r="W3013" s="12">
        <f>(Reference!Q$12*List!$G3013)+Reference!Q$13</f>
        <v>400.65864368958444</v>
      </c>
      <c r="X3013" s="54"/>
      <c r="Y3013" s="1" t="str">
        <f t="shared" si="93"/>
        <v>Mathews County, Virginia</v>
      </c>
      <c r="Z3013" s="40" t="s">
        <v>803</v>
      </c>
      <c r="AA3013" s="40" t="s">
        <v>2225</v>
      </c>
      <c r="AB3013" s="43" t="s">
        <v>2008</v>
      </c>
      <c r="AC3013" s="62"/>
      <c r="AD3013" s="57">
        <f t="shared" si="92"/>
        <v>0.8901</v>
      </c>
    </row>
    <row r="3014" spans="1:30" x14ac:dyDescent="0.3">
      <c r="A3014" s="47">
        <v>49580</v>
      </c>
      <c r="B3014" s="19">
        <v>99949</v>
      </c>
      <c r="C3014" s="49" t="s">
        <v>2008</v>
      </c>
      <c r="D3014" s="41" t="s">
        <v>524</v>
      </c>
      <c r="E3014" s="44" t="s">
        <v>2008</v>
      </c>
      <c r="F3014" s="18" t="s">
        <v>7</v>
      </c>
      <c r="G3014" s="16">
        <v>0.7661</v>
      </c>
      <c r="H3014" s="36">
        <f>(Reference!B$12*List!$G3014)+Reference!B$13</f>
        <v>782.82133005311982</v>
      </c>
      <c r="I3014" s="36">
        <f>(Reference!C$12*List!$G3014)+Reference!C$13</f>
        <v>1168.1455083900344</v>
      </c>
      <c r="J3014" s="36">
        <f>(Reference!D$12*List!$G3014)+Reference!D$13</f>
        <v>1398.1135193338162</v>
      </c>
      <c r="K3014" s="36">
        <f>(Reference!E$12*List!$G3014)+Reference!E$13</f>
        <v>1729.2674550928618</v>
      </c>
      <c r="L3014" s="36">
        <f>(Reference!F$12*List!$G3014)+Reference!F$13</f>
        <v>1801.3240985219136</v>
      </c>
      <c r="M3014" s="36">
        <f>(Reference!G$12*List!$G3014)+Reference!G$13</f>
        <v>2039.9797898791271</v>
      </c>
      <c r="N3014" s="36">
        <f>(Reference!H$12*List!$G3014)+Reference!H$13</f>
        <v>2117.657873575693</v>
      </c>
      <c r="O3014" s="36">
        <f>(Reference!I$12*List!$G3014)+Reference!I$13</f>
        <v>2200.9573975397739</v>
      </c>
      <c r="P3014" s="36">
        <f>(Reference!J$12*List!$G3014)+Reference!J$13</f>
        <v>2547.9535740527249</v>
      </c>
      <c r="Q3014" s="36">
        <f>(Reference!K$12*List!$G3014)+Reference!K$13</f>
        <v>2628.6978978952084</v>
      </c>
      <c r="R3014" s="36">
        <f>(Reference!L$12*List!$G3014)+Reference!L$13</f>
        <v>2836.1801477689314</v>
      </c>
      <c r="S3014" s="36">
        <f>(Reference!M$12*List!$G3014)+Reference!M$13</f>
        <v>3388.6144140583274</v>
      </c>
      <c r="T3014" s="36">
        <f>(Reference!N$12*List!$G3014)+Reference!N$13</f>
        <v>13669.206583294013</v>
      </c>
      <c r="U3014" s="12">
        <f>(Reference!O$12*List!$G3014)+Reference!O$13</f>
        <v>508.06577137797558</v>
      </c>
      <c r="V3014" s="12">
        <f>(Reference!P$12*List!$G3014)+Reference!P$13</f>
        <v>715.91085966896571</v>
      </c>
      <c r="W3014" s="12">
        <f>(Reference!Q$12*List!$G3014)+Reference!Q$13</f>
        <v>357.95542983448286</v>
      </c>
      <c r="X3014" s="54"/>
      <c r="Y3014" s="1" t="str">
        <f t="shared" si="93"/>
        <v>Mecklenburg County, Virginia</v>
      </c>
      <c r="Z3014" s="41" t="s">
        <v>524</v>
      </c>
      <c r="AA3014" s="40" t="s">
        <v>2225</v>
      </c>
      <c r="AB3014" s="44" t="s">
        <v>2008</v>
      </c>
      <c r="AC3014" s="63"/>
      <c r="AD3014" s="57">
        <f t="shared" si="92"/>
        <v>0.7661</v>
      </c>
    </row>
    <row r="3015" spans="1:30" x14ac:dyDescent="0.3">
      <c r="A3015" s="47">
        <v>49590</v>
      </c>
      <c r="B3015" s="19">
        <v>99949</v>
      </c>
      <c r="C3015" s="49" t="s">
        <v>2008</v>
      </c>
      <c r="D3015" s="41" t="s">
        <v>122</v>
      </c>
      <c r="E3015" s="44" t="s">
        <v>2008</v>
      </c>
      <c r="F3015" s="18" t="s">
        <v>7</v>
      </c>
      <c r="G3015" s="16">
        <v>0.7661</v>
      </c>
      <c r="H3015" s="36">
        <f>(Reference!B$12*List!$G3015)+Reference!B$13</f>
        <v>782.82133005311982</v>
      </c>
      <c r="I3015" s="36">
        <f>(Reference!C$12*List!$G3015)+Reference!C$13</f>
        <v>1168.1455083900344</v>
      </c>
      <c r="J3015" s="36">
        <f>(Reference!D$12*List!$G3015)+Reference!D$13</f>
        <v>1398.1135193338162</v>
      </c>
      <c r="K3015" s="36">
        <f>(Reference!E$12*List!$G3015)+Reference!E$13</f>
        <v>1729.2674550928618</v>
      </c>
      <c r="L3015" s="36">
        <f>(Reference!F$12*List!$G3015)+Reference!F$13</f>
        <v>1801.3240985219136</v>
      </c>
      <c r="M3015" s="36">
        <f>(Reference!G$12*List!$G3015)+Reference!G$13</f>
        <v>2039.9797898791271</v>
      </c>
      <c r="N3015" s="36">
        <f>(Reference!H$12*List!$G3015)+Reference!H$13</f>
        <v>2117.657873575693</v>
      </c>
      <c r="O3015" s="36">
        <f>(Reference!I$12*List!$G3015)+Reference!I$13</f>
        <v>2200.9573975397739</v>
      </c>
      <c r="P3015" s="36">
        <f>(Reference!J$12*List!$G3015)+Reference!J$13</f>
        <v>2547.9535740527249</v>
      </c>
      <c r="Q3015" s="36">
        <f>(Reference!K$12*List!$G3015)+Reference!K$13</f>
        <v>2628.6978978952084</v>
      </c>
      <c r="R3015" s="36">
        <f>(Reference!L$12*List!$G3015)+Reference!L$13</f>
        <v>2836.1801477689314</v>
      </c>
      <c r="S3015" s="36">
        <f>(Reference!M$12*List!$G3015)+Reference!M$13</f>
        <v>3388.6144140583274</v>
      </c>
      <c r="T3015" s="36">
        <f>(Reference!N$12*List!$G3015)+Reference!N$13</f>
        <v>13669.206583294013</v>
      </c>
      <c r="U3015" s="12">
        <f>(Reference!O$12*List!$G3015)+Reference!O$13</f>
        <v>508.06577137797558</v>
      </c>
      <c r="V3015" s="12">
        <f>(Reference!P$12*List!$G3015)+Reference!P$13</f>
        <v>715.91085966896571</v>
      </c>
      <c r="W3015" s="12">
        <f>(Reference!Q$12*List!$G3015)+Reference!Q$13</f>
        <v>357.95542983448286</v>
      </c>
      <c r="X3015" s="54"/>
      <c r="Y3015" s="1" t="str">
        <f t="shared" si="93"/>
        <v>Middlesex County, Virginia</v>
      </c>
      <c r="Z3015" s="41" t="s">
        <v>122</v>
      </c>
      <c r="AA3015" s="40" t="s">
        <v>2225</v>
      </c>
      <c r="AB3015" s="44" t="s">
        <v>2008</v>
      </c>
      <c r="AC3015" s="63"/>
      <c r="AD3015" s="57">
        <f t="shared" si="92"/>
        <v>0.7661</v>
      </c>
    </row>
    <row r="3016" spans="1:30" x14ac:dyDescent="0.3">
      <c r="A3016" s="47">
        <v>49600</v>
      </c>
      <c r="B3016" s="28">
        <v>13980</v>
      </c>
      <c r="C3016" s="49" t="s">
        <v>2598</v>
      </c>
      <c r="D3016" s="40" t="s">
        <v>33</v>
      </c>
      <c r="E3016" s="43" t="s">
        <v>2008</v>
      </c>
      <c r="F3016" s="18" t="s">
        <v>6</v>
      </c>
      <c r="G3016" s="10">
        <v>0.85709999999999997</v>
      </c>
      <c r="H3016" s="36">
        <f>(Reference!B$12*List!$G3016)+Reference!B$13</f>
        <v>851.35657425299917</v>
      </c>
      <c r="I3016" s="36">
        <f>(Reference!C$12*List!$G3016)+Reference!C$13</f>
        <v>1270.4155087144643</v>
      </c>
      <c r="J3016" s="36">
        <f>(Reference!D$12*List!$G3016)+Reference!D$13</f>
        <v>1520.5169947988929</v>
      </c>
      <c r="K3016" s="36">
        <f>(Reference!E$12*List!$G3016)+Reference!E$13</f>
        <v>1880.6631347604703</v>
      </c>
      <c r="L3016" s="36">
        <f>(Reference!F$12*List!$G3016)+Reference!F$13</f>
        <v>1959.0282670669246</v>
      </c>
      <c r="M3016" s="36">
        <f>(Reference!G$12*List!$G3016)+Reference!G$13</f>
        <v>2218.578031514543</v>
      </c>
      <c r="N3016" s="36">
        <f>(Reference!H$12*List!$G3016)+Reference!H$13</f>
        <v>2303.0567557030608</v>
      </c>
      <c r="O3016" s="36">
        <f>(Reference!I$12*List!$G3016)+Reference!I$13</f>
        <v>2393.6490717736424</v>
      </c>
      <c r="P3016" s="36">
        <f>(Reference!J$12*List!$G3016)+Reference!J$13</f>
        <v>2771.0244252210359</v>
      </c>
      <c r="Q3016" s="36">
        <f>(Reference!K$12*List!$G3016)+Reference!K$13</f>
        <v>2858.8378358906803</v>
      </c>
      <c r="R3016" s="36">
        <f>(Reference!L$12*List!$G3016)+Reference!L$13</f>
        <v>3084.4849544468534</v>
      </c>
      <c r="S3016" s="36">
        <f>(Reference!M$12*List!$G3016)+Reference!M$13</f>
        <v>3685.2843021296699</v>
      </c>
      <c r="T3016" s="36">
        <f>(Reference!N$12*List!$G3016)+Reference!N$13</f>
        <v>14865.932292264009</v>
      </c>
      <c r="U3016" s="12">
        <f>(Reference!O$12*List!$G3016)+Reference!O$13</f>
        <v>552.54643430092733</v>
      </c>
      <c r="V3016" s="12">
        <f>(Reference!P$12*List!$G3016)+Reference!P$13</f>
        <v>778.58815742403408</v>
      </c>
      <c r="W3016" s="12">
        <f>(Reference!Q$12*List!$G3016)+Reference!Q$13</f>
        <v>389.29407871201704</v>
      </c>
      <c r="X3016" s="54"/>
      <c r="Y3016" s="1" t="str">
        <f t="shared" si="93"/>
        <v>Montgomery County, Virginia</v>
      </c>
      <c r="Z3016" s="40" t="s">
        <v>33</v>
      </c>
      <c r="AA3016" s="40" t="s">
        <v>2225</v>
      </c>
      <c r="AB3016" s="43" t="s">
        <v>2008</v>
      </c>
      <c r="AC3016" s="62"/>
      <c r="AD3016" s="57">
        <f t="shared" si="92"/>
        <v>0.85709999999999997</v>
      </c>
    </row>
    <row r="3017" spans="1:30" x14ac:dyDescent="0.3">
      <c r="A3017" s="47">
        <v>49620</v>
      </c>
      <c r="B3017" s="28">
        <v>16820</v>
      </c>
      <c r="C3017" s="49" t="s">
        <v>2593</v>
      </c>
      <c r="D3017" s="40" t="s">
        <v>804</v>
      </c>
      <c r="E3017" s="43" t="s">
        <v>2008</v>
      </c>
      <c r="F3017" s="18" t="s">
        <v>6</v>
      </c>
      <c r="G3017" s="10">
        <v>0.92500000000000004</v>
      </c>
      <c r="H3017" s="36">
        <f>(Reference!B$12*List!$G3017)+Reference!B$13</f>
        <v>902.49441030983235</v>
      </c>
      <c r="I3017" s="36">
        <f>(Reference!C$12*List!$G3017)+Reference!C$13</f>
        <v>1346.7246628026928</v>
      </c>
      <c r="J3017" s="36">
        <f>(Reference!D$12*List!$G3017)+Reference!D$13</f>
        <v>1611.848818799758</v>
      </c>
      <c r="K3017" s="36">
        <f>(Reference!E$12*List!$G3017)+Reference!E$13</f>
        <v>1993.6276034355319</v>
      </c>
      <c r="L3017" s="36">
        <f>(Reference!F$12*List!$G3017)+Reference!F$13</f>
        <v>2076.6998389812788</v>
      </c>
      <c r="M3017" s="36">
        <f>(Reference!G$12*List!$G3017)+Reference!G$13</f>
        <v>2351.8397964271226</v>
      </c>
      <c r="N3017" s="36">
        <f>(Reference!H$12*List!$G3017)+Reference!H$13</f>
        <v>2441.3928446750197</v>
      </c>
      <c r="O3017" s="36">
        <f>(Reference!I$12*List!$G3017)+Reference!I$13</f>
        <v>2537.4267056250674</v>
      </c>
      <c r="P3017" s="36">
        <f>(Reference!J$12*List!$G3017)+Reference!J$13</f>
        <v>2937.4695987850841</v>
      </c>
      <c r="Q3017" s="36">
        <f>(Reference!K$12*List!$G3017)+Reference!K$13</f>
        <v>3030.557635779609</v>
      </c>
      <c r="R3017" s="36">
        <f>(Reference!L$12*List!$G3017)+Reference!L$13</f>
        <v>3269.7585409680723</v>
      </c>
      <c r="S3017" s="36">
        <f>(Reference!M$12*List!$G3017)+Reference!M$13</f>
        <v>3906.6456801521335</v>
      </c>
      <c r="T3017" s="36">
        <f>(Reference!N$12*List!$G3017)+Reference!N$13</f>
        <v>15758.873782803159</v>
      </c>
      <c r="U3017" s="12">
        <f>(Reference!O$12*List!$G3017)+Reference!O$13</f>
        <v>585.73585202036065</v>
      </c>
      <c r="V3017" s="12">
        <f>(Reference!P$12*List!$G3017)+Reference!P$13</f>
        <v>825.35506421050832</v>
      </c>
      <c r="W3017" s="12">
        <f>(Reference!Q$12*List!$G3017)+Reference!Q$13</f>
        <v>412.67753210525416</v>
      </c>
      <c r="X3017" s="54"/>
      <c r="Y3017" s="1" t="str">
        <f t="shared" si="93"/>
        <v>Nelson County, Virginia</v>
      </c>
      <c r="Z3017" s="40" t="s">
        <v>804</v>
      </c>
      <c r="AA3017" s="40" t="s">
        <v>2225</v>
      </c>
      <c r="AB3017" s="43" t="s">
        <v>2008</v>
      </c>
      <c r="AC3017" s="62"/>
      <c r="AD3017" s="57">
        <f t="shared" si="92"/>
        <v>0.92500000000000004</v>
      </c>
    </row>
    <row r="3018" spans="1:30" x14ac:dyDescent="0.3">
      <c r="A3018" s="47">
        <v>49621</v>
      </c>
      <c r="B3018" s="28">
        <v>40060</v>
      </c>
      <c r="C3018" s="49" t="s">
        <v>2594</v>
      </c>
      <c r="D3018" s="40" t="s">
        <v>805</v>
      </c>
      <c r="E3018" s="43" t="s">
        <v>2008</v>
      </c>
      <c r="F3018" s="18" t="s">
        <v>6</v>
      </c>
      <c r="G3018" s="10">
        <v>0.92810000000000004</v>
      </c>
      <c r="H3018" s="36">
        <f>(Reference!B$12*List!$G3018)+Reference!B$13</f>
        <v>904.82912741993812</v>
      </c>
      <c r="I3018" s="36">
        <f>(Reference!C$12*List!$G3018)+Reference!C$13</f>
        <v>1350.208585890668</v>
      </c>
      <c r="J3018" s="36">
        <f>(Reference!D$12*List!$G3018)+Reference!D$13</f>
        <v>1616.0186075243926</v>
      </c>
      <c r="K3018" s="36">
        <f>(Reference!E$12*List!$G3018)+Reference!E$13</f>
        <v>1998.785038676956</v>
      </c>
      <c r="L3018" s="36">
        <f>(Reference!F$12*List!$G3018)+Reference!F$13</f>
        <v>2082.0721787888565</v>
      </c>
      <c r="M3018" s="36">
        <f>(Reference!G$12*List!$G3018)+Reference!G$13</f>
        <v>2357.923912350966</v>
      </c>
      <c r="N3018" s="36">
        <f>(Reference!H$12*List!$G3018)+Reference!H$13</f>
        <v>2447.7086307694681</v>
      </c>
      <c r="O3018" s="36">
        <f>(Reference!I$12*List!$G3018)+Reference!I$13</f>
        <v>2543.9909274945726</v>
      </c>
      <c r="P3018" s="36">
        <f>(Reference!J$12*List!$G3018)+Reference!J$13</f>
        <v>2945.0687156930153</v>
      </c>
      <c r="Q3018" s="36">
        <f>(Reference!K$12*List!$G3018)+Reference!K$13</f>
        <v>3038.397567733301</v>
      </c>
      <c r="R3018" s="36">
        <f>(Reference!L$12*List!$G3018)+Reference!L$13</f>
        <v>3278.2172761406173</v>
      </c>
      <c r="S3018" s="36">
        <f>(Reference!M$12*List!$G3018)+Reference!M$13</f>
        <v>3916.75201699852</v>
      </c>
      <c r="T3018" s="36">
        <f>(Reference!N$12*List!$G3018)+Reference!N$13</f>
        <v>15799.64136189994</v>
      </c>
      <c r="U3018" s="12">
        <f>(Reference!O$12*List!$G3018)+Reference!O$13</f>
        <v>587.25112735070297</v>
      </c>
      <c r="V3018" s="12">
        <f>(Reference!P$12*List!$G3018)+Reference!P$13</f>
        <v>827.49022490326342</v>
      </c>
      <c r="W3018" s="12">
        <f>(Reference!Q$12*List!$G3018)+Reference!Q$13</f>
        <v>413.74511245163171</v>
      </c>
      <c r="X3018" s="54"/>
      <c r="Y3018" s="1" t="str">
        <f t="shared" si="93"/>
        <v>New Kent County, Virginia</v>
      </c>
      <c r="Z3018" s="40" t="s">
        <v>805</v>
      </c>
      <c r="AA3018" s="40" t="s">
        <v>2225</v>
      </c>
      <c r="AB3018" s="43" t="s">
        <v>2008</v>
      </c>
      <c r="AC3018" s="62"/>
      <c r="AD3018" s="57">
        <f t="shared" ref="AD3018:AD3081" si="94">IFERROR(INDEX($AH$9:$AH$3254,MATCH($B3018,$AE$9:$AE$3254,0)),"")</f>
        <v>0.92810000000000004</v>
      </c>
    </row>
    <row r="3019" spans="1:30" x14ac:dyDescent="0.3">
      <c r="A3019" s="47">
        <v>49622</v>
      </c>
      <c r="B3019" s="28">
        <v>47260</v>
      </c>
      <c r="C3019" s="49" t="s">
        <v>2495</v>
      </c>
      <c r="D3019" s="40" t="s">
        <v>806</v>
      </c>
      <c r="E3019" s="43" t="s">
        <v>2008</v>
      </c>
      <c r="F3019" s="18" t="s">
        <v>6</v>
      </c>
      <c r="G3019" s="10">
        <v>0.8901</v>
      </c>
      <c r="H3019" s="36">
        <f>(Reference!B$12*List!$G3019)+Reference!B$13</f>
        <v>876.21001445735101</v>
      </c>
      <c r="I3019" s="36">
        <f>(Reference!C$12*List!$G3019)+Reference!C$13</f>
        <v>1307.5024319090378</v>
      </c>
      <c r="J3019" s="36">
        <f>(Reference!D$12*List!$G3019)+Reference!D$13</f>
        <v>1564.9050683191956</v>
      </c>
      <c r="K3019" s="36">
        <f>(Reference!E$12*List!$G3019)+Reference!E$13</f>
        <v>1935.5648647498228</v>
      </c>
      <c r="L3019" s="36">
        <f>(Reference!F$12*List!$G3019)+Reference!F$13</f>
        <v>2016.2176908250055</v>
      </c>
      <c r="M3019" s="36">
        <f>(Reference!G$12*List!$G3019)+Reference!G$13</f>
        <v>2283.3444268328803</v>
      </c>
      <c r="N3019" s="36">
        <f>(Reference!H$12*List!$G3019)+Reference!H$13</f>
        <v>2370.2893173536445</v>
      </c>
      <c r="O3019" s="36">
        <f>(Reference!I$12*List!$G3019)+Reference!I$13</f>
        <v>2463.5262723199903</v>
      </c>
      <c r="P3019" s="36">
        <f>(Reference!J$12*List!$G3019)+Reference!J$13</f>
        <v>2851.9182503699844</v>
      </c>
      <c r="Q3019" s="36">
        <f>(Reference!K$12*List!$G3019)+Reference!K$13</f>
        <v>2942.2951760428841</v>
      </c>
      <c r="R3019" s="36">
        <f>(Reference!L$12*List!$G3019)+Reference!L$13</f>
        <v>3174.5295546707157</v>
      </c>
      <c r="S3019" s="36">
        <f>(Reference!M$12*List!$G3019)+Reference!M$13</f>
        <v>3792.8678879137833</v>
      </c>
      <c r="T3019" s="36">
        <f>(Reference!N$12*List!$G3019)+Reference!N$13</f>
        <v>15299.909747165217</v>
      </c>
      <c r="U3019" s="12">
        <f>(Reference!O$12*List!$G3019)+Reference!O$13</f>
        <v>568.67678459166814</v>
      </c>
      <c r="V3019" s="12">
        <f>(Reference!P$12*List!$G3019)+Reference!P$13</f>
        <v>801.31728737916887</v>
      </c>
      <c r="W3019" s="12">
        <f>(Reference!Q$12*List!$G3019)+Reference!Q$13</f>
        <v>400.65864368958444</v>
      </c>
      <c r="X3019" s="54"/>
      <c r="Y3019" s="1" t="str">
        <f t="shared" si="93"/>
        <v>Newport News City, Virginia</v>
      </c>
      <c r="Z3019" s="40" t="s">
        <v>806</v>
      </c>
      <c r="AA3019" s="40" t="s">
        <v>2225</v>
      </c>
      <c r="AB3019" s="43" t="s">
        <v>2008</v>
      </c>
      <c r="AC3019" s="62"/>
      <c r="AD3019" s="57">
        <f t="shared" si="94"/>
        <v>0.8901</v>
      </c>
    </row>
    <row r="3020" spans="1:30" x14ac:dyDescent="0.3">
      <c r="A3020" s="47">
        <v>49641</v>
      </c>
      <c r="B3020" s="28">
        <v>47260</v>
      </c>
      <c r="C3020" s="49" t="s">
        <v>2495</v>
      </c>
      <c r="D3020" s="40" t="s">
        <v>807</v>
      </c>
      <c r="E3020" s="43" t="s">
        <v>2008</v>
      </c>
      <c r="F3020" s="18" t="s">
        <v>6</v>
      </c>
      <c r="G3020" s="10">
        <v>0.8901</v>
      </c>
      <c r="H3020" s="36">
        <f>(Reference!B$12*List!$G3020)+Reference!B$13</f>
        <v>876.21001445735101</v>
      </c>
      <c r="I3020" s="36">
        <f>(Reference!C$12*List!$G3020)+Reference!C$13</f>
        <v>1307.5024319090378</v>
      </c>
      <c r="J3020" s="36">
        <f>(Reference!D$12*List!$G3020)+Reference!D$13</f>
        <v>1564.9050683191956</v>
      </c>
      <c r="K3020" s="36">
        <f>(Reference!E$12*List!$G3020)+Reference!E$13</f>
        <v>1935.5648647498228</v>
      </c>
      <c r="L3020" s="36">
        <f>(Reference!F$12*List!$G3020)+Reference!F$13</f>
        <v>2016.2176908250055</v>
      </c>
      <c r="M3020" s="36">
        <f>(Reference!G$12*List!$G3020)+Reference!G$13</f>
        <v>2283.3444268328803</v>
      </c>
      <c r="N3020" s="36">
        <f>(Reference!H$12*List!$G3020)+Reference!H$13</f>
        <v>2370.2893173536445</v>
      </c>
      <c r="O3020" s="36">
        <f>(Reference!I$12*List!$G3020)+Reference!I$13</f>
        <v>2463.5262723199903</v>
      </c>
      <c r="P3020" s="36">
        <f>(Reference!J$12*List!$G3020)+Reference!J$13</f>
        <v>2851.9182503699844</v>
      </c>
      <c r="Q3020" s="36">
        <f>(Reference!K$12*List!$G3020)+Reference!K$13</f>
        <v>2942.2951760428841</v>
      </c>
      <c r="R3020" s="36">
        <f>(Reference!L$12*List!$G3020)+Reference!L$13</f>
        <v>3174.5295546707157</v>
      </c>
      <c r="S3020" s="36">
        <f>(Reference!M$12*List!$G3020)+Reference!M$13</f>
        <v>3792.8678879137833</v>
      </c>
      <c r="T3020" s="36">
        <f>(Reference!N$12*List!$G3020)+Reference!N$13</f>
        <v>15299.909747165217</v>
      </c>
      <c r="U3020" s="12">
        <f>(Reference!O$12*List!$G3020)+Reference!O$13</f>
        <v>568.67678459166814</v>
      </c>
      <c r="V3020" s="12">
        <f>(Reference!P$12*List!$G3020)+Reference!P$13</f>
        <v>801.31728737916887</v>
      </c>
      <c r="W3020" s="12">
        <f>(Reference!Q$12*List!$G3020)+Reference!Q$13</f>
        <v>400.65864368958444</v>
      </c>
      <c r="X3020" s="54"/>
      <c r="Y3020" s="1" t="str">
        <f t="shared" ref="Y3020:Y3083" si="95">CONCATENATE(Z3020, AA3020, AB3020)</f>
        <v>Norfolk City, Virginia</v>
      </c>
      <c r="Z3020" s="40" t="s">
        <v>807</v>
      </c>
      <c r="AA3020" s="40" t="s">
        <v>2225</v>
      </c>
      <c r="AB3020" s="43" t="s">
        <v>2008</v>
      </c>
      <c r="AC3020" s="62"/>
      <c r="AD3020" s="57">
        <f t="shared" si="94"/>
        <v>0.8901</v>
      </c>
    </row>
    <row r="3021" spans="1:30" x14ac:dyDescent="0.3">
      <c r="A3021" s="47">
        <v>49650</v>
      </c>
      <c r="B3021" s="19">
        <v>99949</v>
      </c>
      <c r="C3021" s="49" t="s">
        <v>2008</v>
      </c>
      <c r="D3021" s="41" t="s">
        <v>588</v>
      </c>
      <c r="E3021" s="44" t="s">
        <v>2008</v>
      </c>
      <c r="F3021" s="18" t="s">
        <v>7</v>
      </c>
      <c r="G3021" s="16">
        <v>0.7661</v>
      </c>
      <c r="H3021" s="36">
        <f>(Reference!B$12*List!$G3021)+Reference!B$13</f>
        <v>782.82133005311982</v>
      </c>
      <c r="I3021" s="36">
        <f>(Reference!C$12*List!$G3021)+Reference!C$13</f>
        <v>1168.1455083900344</v>
      </c>
      <c r="J3021" s="36">
        <f>(Reference!D$12*List!$G3021)+Reference!D$13</f>
        <v>1398.1135193338162</v>
      </c>
      <c r="K3021" s="36">
        <f>(Reference!E$12*List!$G3021)+Reference!E$13</f>
        <v>1729.2674550928618</v>
      </c>
      <c r="L3021" s="36">
        <f>(Reference!F$12*List!$G3021)+Reference!F$13</f>
        <v>1801.3240985219136</v>
      </c>
      <c r="M3021" s="36">
        <f>(Reference!G$12*List!$G3021)+Reference!G$13</f>
        <v>2039.9797898791271</v>
      </c>
      <c r="N3021" s="36">
        <f>(Reference!H$12*List!$G3021)+Reference!H$13</f>
        <v>2117.657873575693</v>
      </c>
      <c r="O3021" s="36">
        <f>(Reference!I$12*List!$G3021)+Reference!I$13</f>
        <v>2200.9573975397739</v>
      </c>
      <c r="P3021" s="36">
        <f>(Reference!J$12*List!$G3021)+Reference!J$13</f>
        <v>2547.9535740527249</v>
      </c>
      <c r="Q3021" s="36">
        <f>(Reference!K$12*List!$G3021)+Reference!K$13</f>
        <v>2628.6978978952084</v>
      </c>
      <c r="R3021" s="36">
        <f>(Reference!L$12*List!$G3021)+Reference!L$13</f>
        <v>2836.1801477689314</v>
      </c>
      <c r="S3021" s="36">
        <f>(Reference!M$12*List!$G3021)+Reference!M$13</f>
        <v>3388.6144140583274</v>
      </c>
      <c r="T3021" s="36">
        <f>(Reference!N$12*List!$G3021)+Reference!N$13</f>
        <v>13669.206583294013</v>
      </c>
      <c r="U3021" s="12">
        <f>(Reference!O$12*List!$G3021)+Reference!O$13</f>
        <v>508.06577137797558</v>
      </c>
      <c r="V3021" s="12">
        <f>(Reference!P$12*List!$G3021)+Reference!P$13</f>
        <v>715.91085966896571</v>
      </c>
      <c r="W3021" s="12">
        <f>(Reference!Q$12*List!$G3021)+Reference!Q$13</f>
        <v>357.95542983448286</v>
      </c>
      <c r="X3021" s="54"/>
      <c r="Y3021" s="1" t="str">
        <f t="shared" si="95"/>
        <v>Northampton County, Virginia</v>
      </c>
      <c r="Z3021" s="41" t="s">
        <v>588</v>
      </c>
      <c r="AA3021" s="40" t="s">
        <v>2225</v>
      </c>
      <c r="AB3021" s="44" t="s">
        <v>2008</v>
      </c>
      <c r="AC3021" s="63"/>
      <c r="AD3021" s="57">
        <f t="shared" si="94"/>
        <v>0.7661</v>
      </c>
    </row>
    <row r="3022" spans="1:30" x14ac:dyDescent="0.3">
      <c r="A3022" s="47">
        <v>49660</v>
      </c>
      <c r="B3022" s="19">
        <v>99949</v>
      </c>
      <c r="C3022" s="49" t="s">
        <v>2008</v>
      </c>
      <c r="D3022" s="41" t="s">
        <v>1690</v>
      </c>
      <c r="E3022" s="44" t="s">
        <v>2008</v>
      </c>
      <c r="F3022" s="18" t="s">
        <v>7</v>
      </c>
      <c r="G3022" s="16">
        <v>0.7661</v>
      </c>
      <c r="H3022" s="36">
        <f>(Reference!B$12*List!$G3022)+Reference!B$13</f>
        <v>782.82133005311982</v>
      </c>
      <c r="I3022" s="36">
        <f>(Reference!C$12*List!$G3022)+Reference!C$13</f>
        <v>1168.1455083900344</v>
      </c>
      <c r="J3022" s="36">
        <f>(Reference!D$12*List!$G3022)+Reference!D$13</f>
        <v>1398.1135193338162</v>
      </c>
      <c r="K3022" s="36">
        <f>(Reference!E$12*List!$G3022)+Reference!E$13</f>
        <v>1729.2674550928618</v>
      </c>
      <c r="L3022" s="36">
        <f>(Reference!F$12*List!$G3022)+Reference!F$13</f>
        <v>1801.3240985219136</v>
      </c>
      <c r="M3022" s="36">
        <f>(Reference!G$12*List!$G3022)+Reference!G$13</f>
        <v>2039.9797898791271</v>
      </c>
      <c r="N3022" s="36">
        <f>(Reference!H$12*List!$G3022)+Reference!H$13</f>
        <v>2117.657873575693</v>
      </c>
      <c r="O3022" s="36">
        <f>(Reference!I$12*List!$G3022)+Reference!I$13</f>
        <v>2200.9573975397739</v>
      </c>
      <c r="P3022" s="36">
        <f>(Reference!J$12*List!$G3022)+Reference!J$13</f>
        <v>2547.9535740527249</v>
      </c>
      <c r="Q3022" s="36">
        <f>(Reference!K$12*List!$G3022)+Reference!K$13</f>
        <v>2628.6978978952084</v>
      </c>
      <c r="R3022" s="36">
        <f>(Reference!L$12*List!$G3022)+Reference!L$13</f>
        <v>2836.1801477689314</v>
      </c>
      <c r="S3022" s="36">
        <f>(Reference!M$12*List!$G3022)+Reference!M$13</f>
        <v>3388.6144140583274</v>
      </c>
      <c r="T3022" s="36">
        <f>(Reference!N$12*List!$G3022)+Reference!N$13</f>
        <v>13669.206583294013</v>
      </c>
      <c r="U3022" s="12">
        <f>(Reference!O$12*List!$G3022)+Reference!O$13</f>
        <v>508.06577137797558</v>
      </c>
      <c r="V3022" s="12">
        <f>(Reference!P$12*List!$G3022)+Reference!P$13</f>
        <v>715.91085966896571</v>
      </c>
      <c r="W3022" s="12">
        <f>(Reference!Q$12*List!$G3022)+Reference!Q$13</f>
        <v>357.95542983448286</v>
      </c>
      <c r="X3022" s="54"/>
      <c r="Y3022" s="1" t="str">
        <f t="shared" si="95"/>
        <v>Northumberland County, Virginia</v>
      </c>
      <c r="Z3022" s="41" t="s">
        <v>1690</v>
      </c>
      <c r="AA3022" s="40" t="s">
        <v>2225</v>
      </c>
      <c r="AB3022" s="44" t="s">
        <v>2008</v>
      </c>
      <c r="AC3022" s="63"/>
      <c r="AD3022" s="57">
        <f t="shared" si="94"/>
        <v>0.7661</v>
      </c>
    </row>
    <row r="3023" spans="1:30" x14ac:dyDescent="0.3">
      <c r="A3023" s="47">
        <v>49661</v>
      </c>
      <c r="B3023" s="19">
        <v>99949</v>
      </c>
      <c r="C3023" s="49" t="s">
        <v>2008</v>
      </c>
      <c r="D3023" s="41" t="s">
        <v>1905</v>
      </c>
      <c r="E3023" s="44" t="s">
        <v>2008</v>
      </c>
      <c r="F3023" s="18" t="s">
        <v>7</v>
      </c>
      <c r="G3023" s="16">
        <v>0.7661</v>
      </c>
      <c r="H3023" s="36">
        <f>(Reference!B$12*List!$G3023)+Reference!B$13</f>
        <v>782.82133005311982</v>
      </c>
      <c r="I3023" s="36">
        <f>(Reference!C$12*List!$G3023)+Reference!C$13</f>
        <v>1168.1455083900344</v>
      </c>
      <c r="J3023" s="36">
        <f>(Reference!D$12*List!$G3023)+Reference!D$13</f>
        <v>1398.1135193338162</v>
      </c>
      <c r="K3023" s="36">
        <f>(Reference!E$12*List!$G3023)+Reference!E$13</f>
        <v>1729.2674550928618</v>
      </c>
      <c r="L3023" s="36">
        <f>(Reference!F$12*List!$G3023)+Reference!F$13</f>
        <v>1801.3240985219136</v>
      </c>
      <c r="M3023" s="36">
        <f>(Reference!G$12*List!$G3023)+Reference!G$13</f>
        <v>2039.9797898791271</v>
      </c>
      <c r="N3023" s="36">
        <f>(Reference!H$12*List!$G3023)+Reference!H$13</f>
        <v>2117.657873575693</v>
      </c>
      <c r="O3023" s="36">
        <f>(Reference!I$12*List!$G3023)+Reference!I$13</f>
        <v>2200.9573975397739</v>
      </c>
      <c r="P3023" s="36">
        <f>(Reference!J$12*List!$G3023)+Reference!J$13</f>
        <v>2547.9535740527249</v>
      </c>
      <c r="Q3023" s="36">
        <f>(Reference!K$12*List!$G3023)+Reference!K$13</f>
        <v>2628.6978978952084</v>
      </c>
      <c r="R3023" s="36">
        <f>(Reference!L$12*List!$G3023)+Reference!L$13</f>
        <v>2836.1801477689314</v>
      </c>
      <c r="S3023" s="36">
        <f>(Reference!M$12*List!$G3023)+Reference!M$13</f>
        <v>3388.6144140583274</v>
      </c>
      <c r="T3023" s="36">
        <f>(Reference!N$12*List!$G3023)+Reference!N$13</f>
        <v>13669.206583294013</v>
      </c>
      <c r="U3023" s="12">
        <f>(Reference!O$12*List!$G3023)+Reference!O$13</f>
        <v>508.06577137797558</v>
      </c>
      <c r="V3023" s="12">
        <f>(Reference!P$12*List!$G3023)+Reference!P$13</f>
        <v>715.91085966896571</v>
      </c>
      <c r="W3023" s="12">
        <f>(Reference!Q$12*List!$G3023)+Reference!Q$13</f>
        <v>357.95542983448286</v>
      </c>
      <c r="X3023" s="54"/>
      <c r="Y3023" s="1" t="str">
        <f t="shared" si="95"/>
        <v>Norton City, Virginia</v>
      </c>
      <c r="Z3023" s="41" t="s">
        <v>1905</v>
      </c>
      <c r="AA3023" s="40" t="s">
        <v>2225</v>
      </c>
      <c r="AB3023" s="44" t="s">
        <v>2008</v>
      </c>
      <c r="AC3023" s="63"/>
      <c r="AD3023" s="57">
        <f t="shared" si="94"/>
        <v>0.7661</v>
      </c>
    </row>
    <row r="3024" spans="1:30" x14ac:dyDescent="0.3">
      <c r="A3024" s="47">
        <v>49670</v>
      </c>
      <c r="B3024" s="19">
        <v>99949</v>
      </c>
      <c r="C3024" s="49" t="s">
        <v>2008</v>
      </c>
      <c r="D3024" s="41" t="s">
        <v>1906</v>
      </c>
      <c r="E3024" s="44" t="s">
        <v>2008</v>
      </c>
      <c r="F3024" s="18" t="s">
        <v>7</v>
      </c>
      <c r="G3024" s="16">
        <v>0.7661</v>
      </c>
      <c r="H3024" s="36">
        <f>(Reference!B$12*List!$G3024)+Reference!B$13</f>
        <v>782.82133005311982</v>
      </c>
      <c r="I3024" s="36">
        <f>(Reference!C$12*List!$G3024)+Reference!C$13</f>
        <v>1168.1455083900344</v>
      </c>
      <c r="J3024" s="36">
        <f>(Reference!D$12*List!$G3024)+Reference!D$13</f>
        <v>1398.1135193338162</v>
      </c>
      <c r="K3024" s="36">
        <f>(Reference!E$12*List!$G3024)+Reference!E$13</f>
        <v>1729.2674550928618</v>
      </c>
      <c r="L3024" s="36">
        <f>(Reference!F$12*List!$G3024)+Reference!F$13</f>
        <v>1801.3240985219136</v>
      </c>
      <c r="M3024" s="36">
        <f>(Reference!G$12*List!$G3024)+Reference!G$13</f>
        <v>2039.9797898791271</v>
      </c>
      <c r="N3024" s="36">
        <f>(Reference!H$12*List!$G3024)+Reference!H$13</f>
        <v>2117.657873575693</v>
      </c>
      <c r="O3024" s="36">
        <f>(Reference!I$12*List!$G3024)+Reference!I$13</f>
        <v>2200.9573975397739</v>
      </c>
      <c r="P3024" s="36">
        <f>(Reference!J$12*List!$G3024)+Reference!J$13</f>
        <v>2547.9535740527249</v>
      </c>
      <c r="Q3024" s="36">
        <f>(Reference!K$12*List!$G3024)+Reference!K$13</f>
        <v>2628.6978978952084</v>
      </c>
      <c r="R3024" s="36">
        <f>(Reference!L$12*List!$G3024)+Reference!L$13</f>
        <v>2836.1801477689314</v>
      </c>
      <c r="S3024" s="36">
        <f>(Reference!M$12*List!$G3024)+Reference!M$13</f>
        <v>3388.6144140583274</v>
      </c>
      <c r="T3024" s="36">
        <f>(Reference!N$12*List!$G3024)+Reference!N$13</f>
        <v>13669.206583294013</v>
      </c>
      <c r="U3024" s="12">
        <f>(Reference!O$12*List!$G3024)+Reference!O$13</f>
        <v>508.06577137797558</v>
      </c>
      <c r="V3024" s="12">
        <f>(Reference!P$12*List!$G3024)+Reference!P$13</f>
        <v>715.91085966896571</v>
      </c>
      <c r="W3024" s="12">
        <f>(Reference!Q$12*List!$G3024)+Reference!Q$13</f>
        <v>357.95542983448286</v>
      </c>
      <c r="X3024" s="54"/>
      <c r="Y3024" s="1" t="str">
        <f t="shared" si="95"/>
        <v>Nottoway County, Virginia</v>
      </c>
      <c r="Z3024" s="41" t="s">
        <v>1906</v>
      </c>
      <c r="AA3024" s="40" t="s">
        <v>2225</v>
      </c>
      <c r="AB3024" s="44" t="s">
        <v>2008</v>
      </c>
      <c r="AC3024" s="63"/>
      <c r="AD3024" s="57">
        <f t="shared" si="94"/>
        <v>0.7661</v>
      </c>
    </row>
    <row r="3025" spans="1:30" x14ac:dyDescent="0.3">
      <c r="A3025" s="47">
        <v>49680</v>
      </c>
      <c r="B3025" s="19">
        <v>99949</v>
      </c>
      <c r="C3025" s="49" t="s">
        <v>2008</v>
      </c>
      <c r="D3025" s="41" t="s">
        <v>81</v>
      </c>
      <c r="E3025" s="44" t="s">
        <v>2008</v>
      </c>
      <c r="F3025" s="18" t="s">
        <v>7</v>
      </c>
      <c r="G3025" s="16">
        <v>0.7661</v>
      </c>
      <c r="H3025" s="36">
        <f>(Reference!B$12*List!$G3025)+Reference!B$13</f>
        <v>782.82133005311982</v>
      </c>
      <c r="I3025" s="36">
        <f>(Reference!C$12*List!$G3025)+Reference!C$13</f>
        <v>1168.1455083900344</v>
      </c>
      <c r="J3025" s="36">
        <f>(Reference!D$12*List!$G3025)+Reference!D$13</f>
        <v>1398.1135193338162</v>
      </c>
      <c r="K3025" s="36">
        <f>(Reference!E$12*List!$G3025)+Reference!E$13</f>
        <v>1729.2674550928618</v>
      </c>
      <c r="L3025" s="36">
        <f>(Reference!F$12*List!$G3025)+Reference!F$13</f>
        <v>1801.3240985219136</v>
      </c>
      <c r="M3025" s="36">
        <f>(Reference!G$12*List!$G3025)+Reference!G$13</f>
        <v>2039.9797898791271</v>
      </c>
      <c r="N3025" s="36">
        <f>(Reference!H$12*List!$G3025)+Reference!H$13</f>
        <v>2117.657873575693</v>
      </c>
      <c r="O3025" s="36">
        <f>(Reference!I$12*List!$G3025)+Reference!I$13</f>
        <v>2200.9573975397739</v>
      </c>
      <c r="P3025" s="36">
        <f>(Reference!J$12*List!$G3025)+Reference!J$13</f>
        <v>2547.9535740527249</v>
      </c>
      <c r="Q3025" s="36">
        <f>(Reference!K$12*List!$G3025)+Reference!K$13</f>
        <v>2628.6978978952084</v>
      </c>
      <c r="R3025" s="36">
        <f>(Reference!L$12*List!$G3025)+Reference!L$13</f>
        <v>2836.1801477689314</v>
      </c>
      <c r="S3025" s="36">
        <f>(Reference!M$12*List!$G3025)+Reference!M$13</f>
        <v>3388.6144140583274</v>
      </c>
      <c r="T3025" s="36">
        <f>(Reference!N$12*List!$G3025)+Reference!N$13</f>
        <v>13669.206583294013</v>
      </c>
      <c r="U3025" s="12">
        <f>(Reference!O$12*List!$G3025)+Reference!O$13</f>
        <v>508.06577137797558</v>
      </c>
      <c r="V3025" s="12">
        <f>(Reference!P$12*List!$G3025)+Reference!P$13</f>
        <v>715.91085966896571</v>
      </c>
      <c r="W3025" s="12">
        <f>(Reference!Q$12*List!$G3025)+Reference!Q$13</f>
        <v>357.95542983448286</v>
      </c>
      <c r="X3025" s="54"/>
      <c r="Y3025" s="1" t="str">
        <f t="shared" si="95"/>
        <v>Orange County, Virginia</v>
      </c>
      <c r="Z3025" s="41" t="s">
        <v>81</v>
      </c>
      <c r="AA3025" s="40" t="s">
        <v>2225</v>
      </c>
      <c r="AB3025" s="44" t="s">
        <v>2008</v>
      </c>
      <c r="AC3025" s="63"/>
      <c r="AD3025" s="57">
        <f t="shared" si="94"/>
        <v>0.7661</v>
      </c>
    </row>
    <row r="3026" spans="1:30" x14ac:dyDescent="0.3">
      <c r="A3026" s="47">
        <v>49690</v>
      </c>
      <c r="B3026" s="19">
        <v>99949</v>
      </c>
      <c r="C3026" s="49" t="s">
        <v>2008</v>
      </c>
      <c r="D3026" s="41" t="s">
        <v>1210</v>
      </c>
      <c r="E3026" s="44" t="s">
        <v>2008</v>
      </c>
      <c r="F3026" s="18" t="s">
        <v>7</v>
      </c>
      <c r="G3026" s="16">
        <v>0.7661</v>
      </c>
      <c r="H3026" s="36">
        <f>(Reference!B$12*List!$G3026)+Reference!B$13</f>
        <v>782.82133005311982</v>
      </c>
      <c r="I3026" s="36">
        <f>(Reference!C$12*List!$G3026)+Reference!C$13</f>
        <v>1168.1455083900344</v>
      </c>
      <c r="J3026" s="36">
        <f>(Reference!D$12*List!$G3026)+Reference!D$13</f>
        <v>1398.1135193338162</v>
      </c>
      <c r="K3026" s="36">
        <f>(Reference!E$12*List!$G3026)+Reference!E$13</f>
        <v>1729.2674550928618</v>
      </c>
      <c r="L3026" s="36">
        <f>(Reference!F$12*List!$G3026)+Reference!F$13</f>
        <v>1801.3240985219136</v>
      </c>
      <c r="M3026" s="36">
        <f>(Reference!G$12*List!$G3026)+Reference!G$13</f>
        <v>2039.9797898791271</v>
      </c>
      <c r="N3026" s="36">
        <f>(Reference!H$12*List!$G3026)+Reference!H$13</f>
        <v>2117.657873575693</v>
      </c>
      <c r="O3026" s="36">
        <f>(Reference!I$12*List!$G3026)+Reference!I$13</f>
        <v>2200.9573975397739</v>
      </c>
      <c r="P3026" s="36">
        <f>(Reference!J$12*List!$G3026)+Reference!J$13</f>
        <v>2547.9535740527249</v>
      </c>
      <c r="Q3026" s="36">
        <f>(Reference!K$12*List!$G3026)+Reference!K$13</f>
        <v>2628.6978978952084</v>
      </c>
      <c r="R3026" s="36">
        <f>(Reference!L$12*List!$G3026)+Reference!L$13</f>
        <v>2836.1801477689314</v>
      </c>
      <c r="S3026" s="36">
        <f>(Reference!M$12*List!$G3026)+Reference!M$13</f>
        <v>3388.6144140583274</v>
      </c>
      <c r="T3026" s="36">
        <f>(Reference!N$12*List!$G3026)+Reference!N$13</f>
        <v>13669.206583294013</v>
      </c>
      <c r="U3026" s="12">
        <f>(Reference!O$12*List!$G3026)+Reference!O$13</f>
        <v>508.06577137797558</v>
      </c>
      <c r="V3026" s="12">
        <f>(Reference!P$12*List!$G3026)+Reference!P$13</f>
        <v>715.91085966896571</v>
      </c>
      <c r="W3026" s="12">
        <f>(Reference!Q$12*List!$G3026)+Reference!Q$13</f>
        <v>357.95542983448286</v>
      </c>
      <c r="X3026" s="54"/>
      <c r="Y3026" s="1" t="str">
        <f t="shared" si="95"/>
        <v>Page County, Virginia</v>
      </c>
      <c r="Z3026" s="41" t="s">
        <v>1210</v>
      </c>
      <c r="AA3026" s="40" t="s">
        <v>2225</v>
      </c>
      <c r="AB3026" s="44" t="s">
        <v>2008</v>
      </c>
      <c r="AC3026" s="63"/>
      <c r="AD3026" s="57">
        <f t="shared" si="94"/>
        <v>0.7661</v>
      </c>
    </row>
    <row r="3027" spans="1:30" x14ac:dyDescent="0.3">
      <c r="A3027" s="47">
        <v>49700</v>
      </c>
      <c r="B3027" s="19">
        <v>99949</v>
      </c>
      <c r="C3027" s="49" t="s">
        <v>2008</v>
      </c>
      <c r="D3027" s="41" t="s">
        <v>1907</v>
      </c>
      <c r="E3027" s="44" t="s">
        <v>2008</v>
      </c>
      <c r="F3027" s="18" t="s">
        <v>7</v>
      </c>
      <c r="G3027" s="16">
        <v>0.7661</v>
      </c>
      <c r="H3027" s="36">
        <f>(Reference!B$12*List!$G3027)+Reference!B$13</f>
        <v>782.82133005311982</v>
      </c>
      <c r="I3027" s="36">
        <f>(Reference!C$12*List!$G3027)+Reference!C$13</f>
        <v>1168.1455083900344</v>
      </c>
      <c r="J3027" s="36">
        <f>(Reference!D$12*List!$G3027)+Reference!D$13</f>
        <v>1398.1135193338162</v>
      </c>
      <c r="K3027" s="36">
        <f>(Reference!E$12*List!$G3027)+Reference!E$13</f>
        <v>1729.2674550928618</v>
      </c>
      <c r="L3027" s="36">
        <f>(Reference!F$12*List!$G3027)+Reference!F$13</f>
        <v>1801.3240985219136</v>
      </c>
      <c r="M3027" s="36">
        <f>(Reference!G$12*List!$G3027)+Reference!G$13</f>
        <v>2039.9797898791271</v>
      </c>
      <c r="N3027" s="36">
        <f>(Reference!H$12*List!$G3027)+Reference!H$13</f>
        <v>2117.657873575693</v>
      </c>
      <c r="O3027" s="36">
        <f>(Reference!I$12*List!$G3027)+Reference!I$13</f>
        <v>2200.9573975397739</v>
      </c>
      <c r="P3027" s="36">
        <f>(Reference!J$12*List!$G3027)+Reference!J$13</f>
        <v>2547.9535740527249</v>
      </c>
      <c r="Q3027" s="36">
        <f>(Reference!K$12*List!$G3027)+Reference!K$13</f>
        <v>2628.6978978952084</v>
      </c>
      <c r="R3027" s="36">
        <f>(Reference!L$12*List!$G3027)+Reference!L$13</f>
        <v>2836.1801477689314</v>
      </c>
      <c r="S3027" s="36">
        <f>(Reference!M$12*List!$G3027)+Reference!M$13</f>
        <v>3388.6144140583274</v>
      </c>
      <c r="T3027" s="36">
        <f>(Reference!N$12*List!$G3027)+Reference!N$13</f>
        <v>13669.206583294013</v>
      </c>
      <c r="U3027" s="12">
        <f>(Reference!O$12*List!$G3027)+Reference!O$13</f>
        <v>508.06577137797558</v>
      </c>
      <c r="V3027" s="12">
        <f>(Reference!P$12*List!$G3027)+Reference!P$13</f>
        <v>715.91085966896571</v>
      </c>
      <c r="W3027" s="12">
        <f>(Reference!Q$12*List!$G3027)+Reference!Q$13</f>
        <v>357.95542983448286</v>
      </c>
      <c r="X3027" s="54"/>
      <c r="Y3027" s="1" t="str">
        <f t="shared" si="95"/>
        <v>Patrick County, Virginia</v>
      </c>
      <c r="Z3027" s="41" t="s">
        <v>1907</v>
      </c>
      <c r="AA3027" s="40" t="s">
        <v>2225</v>
      </c>
      <c r="AB3027" s="44" t="s">
        <v>2008</v>
      </c>
      <c r="AC3027" s="63"/>
      <c r="AD3027" s="57">
        <f t="shared" si="94"/>
        <v>0.7661</v>
      </c>
    </row>
    <row r="3028" spans="1:30" x14ac:dyDescent="0.3">
      <c r="A3028" s="47">
        <v>49701</v>
      </c>
      <c r="B3028" s="28">
        <v>40060</v>
      </c>
      <c r="C3028" s="49" t="s">
        <v>2594</v>
      </c>
      <c r="D3028" s="40" t="s">
        <v>808</v>
      </c>
      <c r="E3028" s="43" t="s">
        <v>2008</v>
      </c>
      <c r="F3028" s="18" t="s">
        <v>6</v>
      </c>
      <c r="G3028" s="10">
        <v>0.92810000000000004</v>
      </c>
      <c r="H3028" s="36">
        <f>(Reference!B$12*List!$G3028)+Reference!B$13</f>
        <v>904.82912741993812</v>
      </c>
      <c r="I3028" s="36">
        <f>(Reference!C$12*List!$G3028)+Reference!C$13</f>
        <v>1350.208585890668</v>
      </c>
      <c r="J3028" s="36">
        <f>(Reference!D$12*List!$G3028)+Reference!D$13</f>
        <v>1616.0186075243926</v>
      </c>
      <c r="K3028" s="36">
        <f>(Reference!E$12*List!$G3028)+Reference!E$13</f>
        <v>1998.785038676956</v>
      </c>
      <c r="L3028" s="36">
        <f>(Reference!F$12*List!$G3028)+Reference!F$13</f>
        <v>2082.0721787888565</v>
      </c>
      <c r="M3028" s="36">
        <f>(Reference!G$12*List!$G3028)+Reference!G$13</f>
        <v>2357.923912350966</v>
      </c>
      <c r="N3028" s="36">
        <f>(Reference!H$12*List!$G3028)+Reference!H$13</f>
        <v>2447.7086307694681</v>
      </c>
      <c r="O3028" s="36">
        <f>(Reference!I$12*List!$G3028)+Reference!I$13</f>
        <v>2543.9909274945726</v>
      </c>
      <c r="P3028" s="36">
        <f>(Reference!J$12*List!$G3028)+Reference!J$13</f>
        <v>2945.0687156930153</v>
      </c>
      <c r="Q3028" s="36">
        <f>(Reference!K$12*List!$G3028)+Reference!K$13</f>
        <v>3038.397567733301</v>
      </c>
      <c r="R3028" s="36">
        <f>(Reference!L$12*List!$G3028)+Reference!L$13</f>
        <v>3278.2172761406173</v>
      </c>
      <c r="S3028" s="36">
        <f>(Reference!M$12*List!$G3028)+Reference!M$13</f>
        <v>3916.75201699852</v>
      </c>
      <c r="T3028" s="36">
        <f>(Reference!N$12*List!$G3028)+Reference!N$13</f>
        <v>15799.64136189994</v>
      </c>
      <c r="U3028" s="12">
        <f>(Reference!O$12*List!$G3028)+Reference!O$13</f>
        <v>587.25112735070297</v>
      </c>
      <c r="V3028" s="12">
        <f>(Reference!P$12*List!$G3028)+Reference!P$13</f>
        <v>827.49022490326342</v>
      </c>
      <c r="W3028" s="12">
        <f>(Reference!Q$12*List!$G3028)+Reference!Q$13</f>
        <v>413.74511245163171</v>
      </c>
      <c r="X3028" s="54"/>
      <c r="Y3028" s="1" t="str">
        <f t="shared" si="95"/>
        <v>Petersburg City, Virginia</v>
      </c>
      <c r="Z3028" s="40" t="s">
        <v>808</v>
      </c>
      <c r="AA3028" s="40" t="s">
        <v>2225</v>
      </c>
      <c r="AB3028" s="43" t="s">
        <v>2008</v>
      </c>
      <c r="AC3028" s="62"/>
      <c r="AD3028" s="57">
        <f t="shared" si="94"/>
        <v>0.92810000000000004</v>
      </c>
    </row>
    <row r="3029" spans="1:30" x14ac:dyDescent="0.3">
      <c r="A3029" s="47">
        <v>49710</v>
      </c>
      <c r="B3029" s="19">
        <v>99949</v>
      </c>
      <c r="C3029" s="49" t="s">
        <v>2008</v>
      </c>
      <c r="D3029" s="41" t="s">
        <v>1891</v>
      </c>
      <c r="E3029" s="44" t="s">
        <v>2008</v>
      </c>
      <c r="F3029" s="18" t="s">
        <v>7</v>
      </c>
      <c r="G3029" s="16">
        <v>0.7661</v>
      </c>
      <c r="H3029" s="36">
        <f>(Reference!B$12*List!$G3029)+Reference!B$13</f>
        <v>782.82133005311982</v>
      </c>
      <c r="I3029" s="36">
        <f>(Reference!C$12*List!$G3029)+Reference!C$13</f>
        <v>1168.1455083900344</v>
      </c>
      <c r="J3029" s="36">
        <f>(Reference!D$12*List!$G3029)+Reference!D$13</f>
        <v>1398.1135193338162</v>
      </c>
      <c r="K3029" s="36">
        <f>(Reference!E$12*List!$G3029)+Reference!E$13</f>
        <v>1729.2674550928618</v>
      </c>
      <c r="L3029" s="36">
        <f>(Reference!F$12*List!$G3029)+Reference!F$13</f>
        <v>1801.3240985219136</v>
      </c>
      <c r="M3029" s="36">
        <f>(Reference!G$12*List!$G3029)+Reference!G$13</f>
        <v>2039.9797898791271</v>
      </c>
      <c r="N3029" s="36">
        <f>(Reference!H$12*List!$G3029)+Reference!H$13</f>
        <v>2117.657873575693</v>
      </c>
      <c r="O3029" s="36">
        <f>(Reference!I$12*List!$G3029)+Reference!I$13</f>
        <v>2200.9573975397739</v>
      </c>
      <c r="P3029" s="36">
        <f>(Reference!J$12*List!$G3029)+Reference!J$13</f>
        <v>2547.9535740527249</v>
      </c>
      <c r="Q3029" s="36">
        <f>(Reference!K$12*List!$G3029)+Reference!K$13</f>
        <v>2628.6978978952084</v>
      </c>
      <c r="R3029" s="36">
        <f>(Reference!L$12*List!$G3029)+Reference!L$13</f>
        <v>2836.1801477689314</v>
      </c>
      <c r="S3029" s="36">
        <f>(Reference!M$12*List!$G3029)+Reference!M$13</f>
        <v>3388.6144140583274</v>
      </c>
      <c r="T3029" s="36">
        <f>(Reference!N$12*List!$G3029)+Reference!N$13</f>
        <v>13669.206583294013</v>
      </c>
      <c r="U3029" s="12">
        <f>(Reference!O$12*List!$G3029)+Reference!O$13</f>
        <v>508.06577137797558</v>
      </c>
      <c r="V3029" s="12">
        <f>(Reference!P$12*List!$G3029)+Reference!P$13</f>
        <v>715.91085966896571</v>
      </c>
      <c r="W3029" s="12">
        <f>(Reference!Q$12*List!$G3029)+Reference!Q$13</f>
        <v>357.95542983448286</v>
      </c>
      <c r="X3029" s="54"/>
      <c r="Y3029" s="1" t="str">
        <f t="shared" si="95"/>
        <v>Pittsylvania County, Virginia</v>
      </c>
      <c r="Z3029" s="41" t="s">
        <v>1891</v>
      </c>
      <c r="AA3029" s="40" t="s">
        <v>2225</v>
      </c>
      <c r="AB3029" s="44" t="s">
        <v>2008</v>
      </c>
      <c r="AC3029" s="63"/>
      <c r="AD3029" s="57">
        <f t="shared" si="94"/>
        <v>0.7661</v>
      </c>
    </row>
    <row r="3030" spans="1:30" x14ac:dyDescent="0.3">
      <c r="A3030" s="47">
        <v>49712</v>
      </c>
      <c r="B3030" s="28">
        <v>47260</v>
      </c>
      <c r="C3030" s="49" t="s">
        <v>2495</v>
      </c>
      <c r="D3030" s="40" t="s">
        <v>810</v>
      </c>
      <c r="E3030" s="43" t="s">
        <v>2008</v>
      </c>
      <c r="F3030" s="18" t="s">
        <v>6</v>
      </c>
      <c r="G3030" s="10">
        <v>0.8901</v>
      </c>
      <c r="H3030" s="36">
        <f>(Reference!B$12*List!$G3030)+Reference!B$13</f>
        <v>876.21001445735101</v>
      </c>
      <c r="I3030" s="36">
        <f>(Reference!C$12*List!$G3030)+Reference!C$13</f>
        <v>1307.5024319090378</v>
      </c>
      <c r="J3030" s="36">
        <f>(Reference!D$12*List!$G3030)+Reference!D$13</f>
        <v>1564.9050683191956</v>
      </c>
      <c r="K3030" s="36">
        <f>(Reference!E$12*List!$G3030)+Reference!E$13</f>
        <v>1935.5648647498228</v>
      </c>
      <c r="L3030" s="36">
        <f>(Reference!F$12*List!$G3030)+Reference!F$13</f>
        <v>2016.2176908250055</v>
      </c>
      <c r="M3030" s="36">
        <f>(Reference!G$12*List!$G3030)+Reference!G$13</f>
        <v>2283.3444268328803</v>
      </c>
      <c r="N3030" s="36">
        <f>(Reference!H$12*List!$G3030)+Reference!H$13</f>
        <v>2370.2893173536445</v>
      </c>
      <c r="O3030" s="36">
        <f>(Reference!I$12*List!$G3030)+Reference!I$13</f>
        <v>2463.5262723199903</v>
      </c>
      <c r="P3030" s="36">
        <f>(Reference!J$12*List!$G3030)+Reference!J$13</f>
        <v>2851.9182503699844</v>
      </c>
      <c r="Q3030" s="36">
        <f>(Reference!K$12*List!$G3030)+Reference!K$13</f>
        <v>2942.2951760428841</v>
      </c>
      <c r="R3030" s="36">
        <f>(Reference!L$12*List!$G3030)+Reference!L$13</f>
        <v>3174.5295546707157</v>
      </c>
      <c r="S3030" s="36">
        <f>(Reference!M$12*List!$G3030)+Reference!M$13</f>
        <v>3792.8678879137833</v>
      </c>
      <c r="T3030" s="36">
        <f>(Reference!N$12*List!$G3030)+Reference!N$13</f>
        <v>15299.909747165217</v>
      </c>
      <c r="U3030" s="12">
        <f>(Reference!O$12*List!$G3030)+Reference!O$13</f>
        <v>568.67678459166814</v>
      </c>
      <c r="V3030" s="12">
        <f>(Reference!P$12*List!$G3030)+Reference!P$13</f>
        <v>801.31728737916887</v>
      </c>
      <c r="W3030" s="12">
        <f>(Reference!Q$12*List!$G3030)+Reference!Q$13</f>
        <v>400.65864368958444</v>
      </c>
      <c r="X3030" s="54"/>
      <c r="Y3030" s="1" t="str">
        <f t="shared" si="95"/>
        <v>Poquoson City, Virginia</v>
      </c>
      <c r="Z3030" s="40" t="s">
        <v>810</v>
      </c>
      <c r="AA3030" s="40" t="s">
        <v>2225</v>
      </c>
      <c r="AB3030" s="43" t="s">
        <v>2008</v>
      </c>
      <c r="AC3030" s="62"/>
      <c r="AD3030" s="57">
        <f t="shared" si="94"/>
        <v>0.8901</v>
      </c>
    </row>
    <row r="3031" spans="1:30" x14ac:dyDescent="0.3">
      <c r="A3031" s="47">
        <v>49711</v>
      </c>
      <c r="B3031" s="28">
        <v>47260</v>
      </c>
      <c r="C3031" s="49" t="s">
        <v>2495</v>
      </c>
      <c r="D3031" s="40" t="s">
        <v>809</v>
      </c>
      <c r="E3031" s="43" t="s">
        <v>2008</v>
      </c>
      <c r="F3031" s="18" t="s">
        <v>6</v>
      </c>
      <c r="G3031" s="10">
        <v>0.8901</v>
      </c>
      <c r="H3031" s="36">
        <f>(Reference!B$12*List!$G3031)+Reference!B$13</f>
        <v>876.21001445735101</v>
      </c>
      <c r="I3031" s="36">
        <f>(Reference!C$12*List!$G3031)+Reference!C$13</f>
        <v>1307.5024319090378</v>
      </c>
      <c r="J3031" s="36">
        <f>(Reference!D$12*List!$G3031)+Reference!D$13</f>
        <v>1564.9050683191956</v>
      </c>
      <c r="K3031" s="36">
        <f>(Reference!E$12*List!$G3031)+Reference!E$13</f>
        <v>1935.5648647498228</v>
      </c>
      <c r="L3031" s="36">
        <f>(Reference!F$12*List!$G3031)+Reference!F$13</f>
        <v>2016.2176908250055</v>
      </c>
      <c r="M3031" s="36">
        <f>(Reference!G$12*List!$G3031)+Reference!G$13</f>
        <v>2283.3444268328803</v>
      </c>
      <c r="N3031" s="36">
        <f>(Reference!H$12*List!$G3031)+Reference!H$13</f>
        <v>2370.2893173536445</v>
      </c>
      <c r="O3031" s="36">
        <f>(Reference!I$12*List!$G3031)+Reference!I$13</f>
        <v>2463.5262723199903</v>
      </c>
      <c r="P3031" s="36">
        <f>(Reference!J$12*List!$G3031)+Reference!J$13</f>
        <v>2851.9182503699844</v>
      </c>
      <c r="Q3031" s="36">
        <f>(Reference!K$12*List!$G3031)+Reference!K$13</f>
        <v>2942.2951760428841</v>
      </c>
      <c r="R3031" s="36">
        <f>(Reference!L$12*List!$G3031)+Reference!L$13</f>
        <v>3174.5295546707157</v>
      </c>
      <c r="S3031" s="36">
        <f>(Reference!M$12*List!$G3031)+Reference!M$13</f>
        <v>3792.8678879137833</v>
      </c>
      <c r="T3031" s="36">
        <f>(Reference!N$12*List!$G3031)+Reference!N$13</f>
        <v>15299.909747165217</v>
      </c>
      <c r="U3031" s="12">
        <f>(Reference!O$12*List!$G3031)+Reference!O$13</f>
        <v>568.67678459166814</v>
      </c>
      <c r="V3031" s="12">
        <f>(Reference!P$12*List!$G3031)+Reference!P$13</f>
        <v>801.31728737916887</v>
      </c>
      <c r="W3031" s="12">
        <f>(Reference!Q$12*List!$G3031)+Reference!Q$13</f>
        <v>400.65864368958444</v>
      </c>
      <c r="X3031" s="54"/>
      <c r="Y3031" s="1" t="str">
        <f t="shared" si="95"/>
        <v>Portsmouth City, Virginia</v>
      </c>
      <c r="Z3031" s="40" t="s">
        <v>809</v>
      </c>
      <c r="AA3031" s="40" t="s">
        <v>2225</v>
      </c>
      <c r="AB3031" s="43" t="s">
        <v>2008</v>
      </c>
      <c r="AC3031" s="62"/>
      <c r="AD3031" s="57">
        <f t="shared" si="94"/>
        <v>0.8901</v>
      </c>
    </row>
    <row r="3032" spans="1:30" x14ac:dyDescent="0.3">
      <c r="A3032" s="47">
        <v>49720</v>
      </c>
      <c r="B3032" s="28">
        <v>40060</v>
      </c>
      <c r="C3032" s="49" t="s">
        <v>2594</v>
      </c>
      <c r="D3032" s="40" t="s">
        <v>811</v>
      </c>
      <c r="E3032" s="43" t="s">
        <v>2008</v>
      </c>
      <c r="F3032" s="18" t="s">
        <v>6</v>
      </c>
      <c r="G3032" s="10">
        <v>0.92810000000000004</v>
      </c>
      <c r="H3032" s="36">
        <f>(Reference!B$12*List!$G3032)+Reference!B$13</f>
        <v>904.82912741993812</v>
      </c>
      <c r="I3032" s="36">
        <f>(Reference!C$12*List!$G3032)+Reference!C$13</f>
        <v>1350.208585890668</v>
      </c>
      <c r="J3032" s="36">
        <f>(Reference!D$12*List!$G3032)+Reference!D$13</f>
        <v>1616.0186075243926</v>
      </c>
      <c r="K3032" s="36">
        <f>(Reference!E$12*List!$G3032)+Reference!E$13</f>
        <v>1998.785038676956</v>
      </c>
      <c r="L3032" s="36">
        <f>(Reference!F$12*List!$G3032)+Reference!F$13</f>
        <v>2082.0721787888565</v>
      </c>
      <c r="M3032" s="36">
        <f>(Reference!G$12*List!$G3032)+Reference!G$13</f>
        <v>2357.923912350966</v>
      </c>
      <c r="N3032" s="36">
        <f>(Reference!H$12*List!$G3032)+Reference!H$13</f>
        <v>2447.7086307694681</v>
      </c>
      <c r="O3032" s="36">
        <f>(Reference!I$12*List!$G3032)+Reference!I$13</f>
        <v>2543.9909274945726</v>
      </c>
      <c r="P3032" s="36">
        <f>(Reference!J$12*List!$G3032)+Reference!J$13</f>
        <v>2945.0687156930153</v>
      </c>
      <c r="Q3032" s="36">
        <f>(Reference!K$12*List!$G3032)+Reference!K$13</f>
        <v>3038.397567733301</v>
      </c>
      <c r="R3032" s="36">
        <f>(Reference!L$12*List!$G3032)+Reference!L$13</f>
        <v>3278.2172761406173</v>
      </c>
      <c r="S3032" s="36">
        <f>(Reference!M$12*List!$G3032)+Reference!M$13</f>
        <v>3916.75201699852</v>
      </c>
      <c r="T3032" s="36">
        <f>(Reference!N$12*List!$G3032)+Reference!N$13</f>
        <v>15799.64136189994</v>
      </c>
      <c r="U3032" s="12">
        <f>(Reference!O$12*List!$G3032)+Reference!O$13</f>
        <v>587.25112735070297</v>
      </c>
      <c r="V3032" s="12">
        <f>(Reference!P$12*List!$G3032)+Reference!P$13</f>
        <v>827.49022490326342</v>
      </c>
      <c r="W3032" s="12">
        <f>(Reference!Q$12*List!$G3032)+Reference!Q$13</f>
        <v>413.74511245163171</v>
      </c>
      <c r="X3032" s="54"/>
      <c r="Y3032" s="1" t="str">
        <f t="shared" si="95"/>
        <v>Powhatan County, Virginia</v>
      </c>
      <c r="Z3032" s="40" t="s">
        <v>811</v>
      </c>
      <c r="AA3032" s="40" t="s">
        <v>2225</v>
      </c>
      <c r="AB3032" s="43" t="s">
        <v>2008</v>
      </c>
      <c r="AC3032" s="62"/>
      <c r="AD3032" s="57">
        <f t="shared" si="94"/>
        <v>0.92810000000000004</v>
      </c>
    </row>
    <row r="3033" spans="1:30" x14ac:dyDescent="0.3">
      <c r="A3033" s="47">
        <v>49730</v>
      </c>
      <c r="B3033" s="19">
        <v>99949</v>
      </c>
      <c r="C3033" s="49" t="s">
        <v>2008</v>
      </c>
      <c r="D3033" s="41" t="s">
        <v>1908</v>
      </c>
      <c r="E3033" s="44" t="s">
        <v>2008</v>
      </c>
      <c r="F3033" s="18" t="s">
        <v>7</v>
      </c>
      <c r="G3033" s="16">
        <v>0.7661</v>
      </c>
      <c r="H3033" s="36">
        <f>(Reference!B$12*List!$G3033)+Reference!B$13</f>
        <v>782.82133005311982</v>
      </c>
      <c r="I3033" s="36">
        <f>(Reference!C$12*List!$G3033)+Reference!C$13</f>
        <v>1168.1455083900344</v>
      </c>
      <c r="J3033" s="36">
        <f>(Reference!D$12*List!$G3033)+Reference!D$13</f>
        <v>1398.1135193338162</v>
      </c>
      <c r="K3033" s="36">
        <f>(Reference!E$12*List!$G3033)+Reference!E$13</f>
        <v>1729.2674550928618</v>
      </c>
      <c r="L3033" s="36">
        <f>(Reference!F$12*List!$G3033)+Reference!F$13</f>
        <v>1801.3240985219136</v>
      </c>
      <c r="M3033" s="36">
        <f>(Reference!G$12*List!$G3033)+Reference!G$13</f>
        <v>2039.9797898791271</v>
      </c>
      <c r="N3033" s="36">
        <f>(Reference!H$12*List!$G3033)+Reference!H$13</f>
        <v>2117.657873575693</v>
      </c>
      <c r="O3033" s="36">
        <f>(Reference!I$12*List!$G3033)+Reference!I$13</f>
        <v>2200.9573975397739</v>
      </c>
      <c r="P3033" s="36">
        <f>(Reference!J$12*List!$G3033)+Reference!J$13</f>
        <v>2547.9535740527249</v>
      </c>
      <c r="Q3033" s="36">
        <f>(Reference!K$12*List!$G3033)+Reference!K$13</f>
        <v>2628.6978978952084</v>
      </c>
      <c r="R3033" s="36">
        <f>(Reference!L$12*List!$G3033)+Reference!L$13</f>
        <v>2836.1801477689314</v>
      </c>
      <c r="S3033" s="36">
        <f>(Reference!M$12*List!$G3033)+Reference!M$13</f>
        <v>3388.6144140583274</v>
      </c>
      <c r="T3033" s="36">
        <f>(Reference!N$12*List!$G3033)+Reference!N$13</f>
        <v>13669.206583294013</v>
      </c>
      <c r="U3033" s="12">
        <f>(Reference!O$12*List!$G3033)+Reference!O$13</f>
        <v>508.06577137797558</v>
      </c>
      <c r="V3033" s="12">
        <f>(Reference!P$12*List!$G3033)+Reference!P$13</f>
        <v>715.91085966896571</v>
      </c>
      <c r="W3033" s="12">
        <f>(Reference!Q$12*List!$G3033)+Reference!Q$13</f>
        <v>357.95542983448286</v>
      </c>
      <c r="X3033" s="54"/>
      <c r="Y3033" s="1" t="str">
        <f t="shared" si="95"/>
        <v>Prince Edward County, Virginia</v>
      </c>
      <c r="Z3033" s="41" t="s">
        <v>1908</v>
      </c>
      <c r="AA3033" s="40" t="s">
        <v>2225</v>
      </c>
      <c r="AB3033" s="44" t="s">
        <v>2008</v>
      </c>
      <c r="AC3033" s="63"/>
      <c r="AD3033" s="57">
        <f t="shared" si="94"/>
        <v>0.7661</v>
      </c>
    </row>
    <row r="3034" spans="1:30" x14ac:dyDescent="0.3">
      <c r="A3034" s="47">
        <v>49740</v>
      </c>
      <c r="B3034" s="28">
        <v>40060</v>
      </c>
      <c r="C3034" s="49" t="s">
        <v>2594</v>
      </c>
      <c r="D3034" s="40" t="s">
        <v>812</v>
      </c>
      <c r="E3034" s="43" t="s">
        <v>2008</v>
      </c>
      <c r="F3034" s="18" t="s">
        <v>6</v>
      </c>
      <c r="G3034" s="10">
        <v>0.92810000000000004</v>
      </c>
      <c r="H3034" s="36">
        <f>(Reference!B$12*List!$G3034)+Reference!B$13</f>
        <v>904.82912741993812</v>
      </c>
      <c r="I3034" s="36">
        <f>(Reference!C$12*List!$G3034)+Reference!C$13</f>
        <v>1350.208585890668</v>
      </c>
      <c r="J3034" s="36">
        <f>(Reference!D$12*List!$G3034)+Reference!D$13</f>
        <v>1616.0186075243926</v>
      </c>
      <c r="K3034" s="36">
        <f>(Reference!E$12*List!$G3034)+Reference!E$13</f>
        <v>1998.785038676956</v>
      </c>
      <c r="L3034" s="36">
        <f>(Reference!F$12*List!$G3034)+Reference!F$13</f>
        <v>2082.0721787888565</v>
      </c>
      <c r="M3034" s="36">
        <f>(Reference!G$12*List!$G3034)+Reference!G$13</f>
        <v>2357.923912350966</v>
      </c>
      <c r="N3034" s="36">
        <f>(Reference!H$12*List!$G3034)+Reference!H$13</f>
        <v>2447.7086307694681</v>
      </c>
      <c r="O3034" s="36">
        <f>(Reference!I$12*List!$G3034)+Reference!I$13</f>
        <v>2543.9909274945726</v>
      </c>
      <c r="P3034" s="36">
        <f>(Reference!J$12*List!$G3034)+Reference!J$13</f>
        <v>2945.0687156930153</v>
      </c>
      <c r="Q3034" s="36">
        <f>(Reference!K$12*List!$G3034)+Reference!K$13</f>
        <v>3038.397567733301</v>
      </c>
      <c r="R3034" s="36">
        <f>(Reference!L$12*List!$G3034)+Reference!L$13</f>
        <v>3278.2172761406173</v>
      </c>
      <c r="S3034" s="36">
        <f>(Reference!M$12*List!$G3034)+Reference!M$13</f>
        <v>3916.75201699852</v>
      </c>
      <c r="T3034" s="36">
        <f>(Reference!N$12*List!$G3034)+Reference!N$13</f>
        <v>15799.64136189994</v>
      </c>
      <c r="U3034" s="12">
        <f>(Reference!O$12*List!$G3034)+Reference!O$13</f>
        <v>587.25112735070297</v>
      </c>
      <c r="V3034" s="12">
        <f>(Reference!P$12*List!$G3034)+Reference!P$13</f>
        <v>827.49022490326342</v>
      </c>
      <c r="W3034" s="12">
        <f>(Reference!Q$12*List!$G3034)+Reference!Q$13</f>
        <v>413.74511245163171</v>
      </c>
      <c r="X3034" s="54"/>
      <c r="Y3034" s="1" t="str">
        <f t="shared" si="95"/>
        <v>Prince George County, Virginia</v>
      </c>
      <c r="Z3034" s="40" t="s">
        <v>812</v>
      </c>
      <c r="AA3034" s="40" t="s">
        <v>2225</v>
      </c>
      <c r="AB3034" s="43" t="s">
        <v>2008</v>
      </c>
      <c r="AC3034" s="62"/>
      <c r="AD3034" s="57">
        <f t="shared" si="94"/>
        <v>0.92810000000000004</v>
      </c>
    </row>
    <row r="3035" spans="1:30" x14ac:dyDescent="0.3">
      <c r="A3035" s="47">
        <v>49750</v>
      </c>
      <c r="B3035" s="28">
        <v>47894</v>
      </c>
      <c r="C3035" s="49" t="s">
        <v>2308</v>
      </c>
      <c r="D3035" s="40" t="s">
        <v>813</v>
      </c>
      <c r="E3035" s="43" t="s">
        <v>2008</v>
      </c>
      <c r="F3035" s="18" t="s">
        <v>6</v>
      </c>
      <c r="G3035" s="10">
        <v>1.0137</v>
      </c>
      <c r="H3035" s="36">
        <f>(Reference!B$12*List!$G3035)+Reference!B$13</f>
        <v>969.29744504092355</v>
      </c>
      <c r="I3035" s="36">
        <f>(Reference!C$12*List!$G3035)+Reference!C$13</f>
        <v>1446.409816965077</v>
      </c>
      <c r="J3035" s="36">
        <f>(Reference!D$12*List!$G3035)+Reference!D$13</f>
        <v>1731.1585800497835</v>
      </c>
      <c r="K3035" s="36">
        <f>(Reference!E$12*List!$G3035)+Reference!E$13</f>
        <v>2141.1967988917613</v>
      </c>
      <c r="L3035" s="36">
        <f>(Reference!F$12*List!$G3035)+Reference!F$13</f>
        <v>2230.418077991636</v>
      </c>
      <c r="M3035" s="36">
        <f>(Reference!G$12*List!$G3035)+Reference!G$13</f>
        <v>2525.9240165706537</v>
      </c>
      <c r="N3035" s="36">
        <f>(Reference!H$12*List!$G3035)+Reference!H$13</f>
        <v>2622.1058209903767</v>
      </c>
      <c r="O3035" s="36">
        <f>(Reference!I$12*List!$G3035)+Reference!I$13</f>
        <v>2725.2481507299481</v>
      </c>
      <c r="P3035" s="36">
        <f>(Reference!J$12*List!$G3035)+Reference!J$13</f>
        <v>3154.902395473317</v>
      </c>
      <c r="Q3035" s="36">
        <f>(Reference!K$12*List!$G3035)+Reference!K$13</f>
        <v>3254.8808500675032</v>
      </c>
      <c r="R3035" s="36">
        <f>(Reference!L$12*List!$G3035)+Reference!L$13</f>
        <v>3511.7875118728161</v>
      </c>
      <c r="S3035" s="36">
        <f>(Reference!M$12*List!$G3035)+Reference!M$13</f>
        <v>4195.8173183051895</v>
      </c>
      <c r="T3035" s="36">
        <f>(Reference!N$12*List!$G3035)+Reference!N$13</f>
        <v>16925.352578249735</v>
      </c>
      <c r="U3035" s="12">
        <f>(Reference!O$12*List!$G3035)+Reference!O$13</f>
        <v>629.09227840789731</v>
      </c>
      <c r="V3035" s="12">
        <f>(Reference!P$12*List!$G3035)+Reference!P$13</f>
        <v>886.44821048385529</v>
      </c>
      <c r="W3035" s="12">
        <f>(Reference!Q$12*List!$G3035)+Reference!Q$13</f>
        <v>443.22410524192765</v>
      </c>
      <c r="X3035" s="54"/>
      <c r="Y3035" s="1" t="str">
        <f t="shared" si="95"/>
        <v>Prince William County, Virginia</v>
      </c>
      <c r="Z3035" s="40" t="s">
        <v>813</v>
      </c>
      <c r="AA3035" s="40" t="s">
        <v>2225</v>
      </c>
      <c r="AB3035" s="43" t="s">
        <v>2008</v>
      </c>
      <c r="AC3035" s="62"/>
      <c r="AD3035" s="57">
        <f t="shared" si="94"/>
        <v>1.0137</v>
      </c>
    </row>
    <row r="3036" spans="1:30" x14ac:dyDescent="0.3">
      <c r="A3036" s="47">
        <v>49770</v>
      </c>
      <c r="B3036" s="28">
        <v>13980</v>
      </c>
      <c r="C3036" s="49" t="s">
        <v>2598</v>
      </c>
      <c r="D3036" s="40" t="s">
        <v>63</v>
      </c>
      <c r="E3036" s="43" t="s">
        <v>2008</v>
      </c>
      <c r="F3036" s="18" t="s">
        <v>6</v>
      </c>
      <c r="G3036" s="10">
        <v>0.85709999999999997</v>
      </c>
      <c r="H3036" s="36">
        <f>(Reference!B$12*List!$G3036)+Reference!B$13</f>
        <v>851.35657425299917</v>
      </c>
      <c r="I3036" s="36">
        <f>(Reference!C$12*List!$G3036)+Reference!C$13</f>
        <v>1270.4155087144643</v>
      </c>
      <c r="J3036" s="36">
        <f>(Reference!D$12*List!$G3036)+Reference!D$13</f>
        <v>1520.5169947988929</v>
      </c>
      <c r="K3036" s="36">
        <f>(Reference!E$12*List!$G3036)+Reference!E$13</f>
        <v>1880.6631347604703</v>
      </c>
      <c r="L3036" s="36">
        <f>(Reference!F$12*List!$G3036)+Reference!F$13</f>
        <v>1959.0282670669246</v>
      </c>
      <c r="M3036" s="36">
        <f>(Reference!G$12*List!$G3036)+Reference!G$13</f>
        <v>2218.578031514543</v>
      </c>
      <c r="N3036" s="36">
        <f>(Reference!H$12*List!$G3036)+Reference!H$13</f>
        <v>2303.0567557030608</v>
      </c>
      <c r="O3036" s="36">
        <f>(Reference!I$12*List!$G3036)+Reference!I$13</f>
        <v>2393.6490717736424</v>
      </c>
      <c r="P3036" s="36">
        <f>(Reference!J$12*List!$G3036)+Reference!J$13</f>
        <v>2771.0244252210359</v>
      </c>
      <c r="Q3036" s="36">
        <f>(Reference!K$12*List!$G3036)+Reference!K$13</f>
        <v>2858.8378358906803</v>
      </c>
      <c r="R3036" s="36">
        <f>(Reference!L$12*List!$G3036)+Reference!L$13</f>
        <v>3084.4849544468534</v>
      </c>
      <c r="S3036" s="36">
        <f>(Reference!M$12*List!$G3036)+Reference!M$13</f>
        <v>3685.2843021296699</v>
      </c>
      <c r="T3036" s="36">
        <f>(Reference!N$12*List!$G3036)+Reference!N$13</f>
        <v>14865.932292264009</v>
      </c>
      <c r="U3036" s="12">
        <f>(Reference!O$12*List!$G3036)+Reference!O$13</f>
        <v>552.54643430092733</v>
      </c>
      <c r="V3036" s="12">
        <f>(Reference!P$12*List!$G3036)+Reference!P$13</f>
        <v>778.58815742403408</v>
      </c>
      <c r="W3036" s="12">
        <f>(Reference!Q$12*List!$G3036)+Reference!Q$13</f>
        <v>389.29407871201704</v>
      </c>
      <c r="X3036" s="54"/>
      <c r="Y3036" s="1" t="str">
        <f t="shared" si="95"/>
        <v>Pulaski County, Virginia</v>
      </c>
      <c r="Z3036" s="40" t="s">
        <v>63</v>
      </c>
      <c r="AA3036" s="40" t="s">
        <v>2225</v>
      </c>
      <c r="AB3036" s="43" t="s">
        <v>2008</v>
      </c>
      <c r="AC3036" s="62"/>
      <c r="AD3036" s="57">
        <f t="shared" si="94"/>
        <v>0.85709999999999997</v>
      </c>
    </row>
    <row r="3037" spans="1:30" x14ac:dyDescent="0.3">
      <c r="A3037" s="47">
        <v>49771</v>
      </c>
      <c r="B3037" s="28">
        <v>13980</v>
      </c>
      <c r="C3037" s="49" t="s">
        <v>2598</v>
      </c>
      <c r="D3037" s="40" t="s">
        <v>814</v>
      </c>
      <c r="E3037" s="43" t="s">
        <v>2008</v>
      </c>
      <c r="F3037" s="18" t="s">
        <v>6</v>
      </c>
      <c r="G3037" s="10">
        <v>0.85709999999999997</v>
      </c>
      <c r="H3037" s="36">
        <f>(Reference!B$12*List!$G3037)+Reference!B$13</f>
        <v>851.35657425299917</v>
      </c>
      <c r="I3037" s="36">
        <f>(Reference!C$12*List!$G3037)+Reference!C$13</f>
        <v>1270.4155087144643</v>
      </c>
      <c r="J3037" s="36">
        <f>(Reference!D$12*List!$G3037)+Reference!D$13</f>
        <v>1520.5169947988929</v>
      </c>
      <c r="K3037" s="36">
        <f>(Reference!E$12*List!$G3037)+Reference!E$13</f>
        <v>1880.6631347604703</v>
      </c>
      <c r="L3037" s="36">
        <f>(Reference!F$12*List!$G3037)+Reference!F$13</f>
        <v>1959.0282670669246</v>
      </c>
      <c r="M3037" s="36">
        <f>(Reference!G$12*List!$G3037)+Reference!G$13</f>
        <v>2218.578031514543</v>
      </c>
      <c r="N3037" s="36">
        <f>(Reference!H$12*List!$G3037)+Reference!H$13</f>
        <v>2303.0567557030608</v>
      </c>
      <c r="O3037" s="36">
        <f>(Reference!I$12*List!$G3037)+Reference!I$13</f>
        <v>2393.6490717736424</v>
      </c>
      <c r="P3037" s="36">
        <f>(Reference!J$12*List!$G3037)+Reference!J$13</f>
        <v>2771.0244252210359</v>
      </c>
      <c r="Q3037" s="36">
        <f>(Reference!K$12*List!$G3037)+Reference!K$13</f>
        <v>2858.8378358906803</v>
      </c>
      <c r="R3037" s="36">
        <f>(Reference!L$12*List!$G3037)+Reference!L$13</f>
        <v>3084.4849544468534</v>
      </c>
      <c r="S3037" s="36">
        <f>(Reference!M$12*List!$G3037)+Reference!M$13</f>
        <v>3685.2843021296699</v>
      </c>
      <c r="T3037" s="36">
        <f>(Reference!N$12*List!$G3037)+Reference!N$13</f>
        <v>14865.932292264009</v>
      </c>
      <c r="U3037" s="12">
        <f>(Reference!O$12*List!$G3037)+Reference!O$13</f>
        <v>552.54643430092733</v>
      </c>
      <c r="V3037" s="12">
        <f>(Reference!P$12*List!$G3037)+Reference!P$13</f>
        <v>778.58815742403408</v>
      </c>
      <c r="W3037" s="12">
        <f>(Reference!Q$12*List!$G3037)+Reference!Q$13</f>
        <v>389.29407871201704</v>
      </c>
      <c r="X3037" s="54"/>
      <c r="Y3037" s="1" t="str">
        <f t="shared" si="95"/>
        <v>Radford City, Virginia</v>
      </c>
      <c r="Z3037" s="40" t="s">
        <v>814</v>
      </c>
      <c r="AA3037" s="40" t="s">
        <v>2225</v>
      </c>
      <c r="AB3037" s="43" t="s">
        <v>2008</v>
      </c>
      <c r="AC3037" s="62"/>
      <c r="AD3037" s="57">
        <f t="shared" si="94"/>
        <v>0.85709999999999997</v>
      </c>
    </row>
    <row r="3038" spans="1:30" x14ac:dyDescent="0.3">
      <c r="A3038" s="47">
        <v>49780</v>
      </c>
      <c r="B3038" s="28">
        <v>47894</v>
      </c>
      <c r="C3038" s="49" t="s">
        <v>2308</v>
      </c>
      <c r="D3038" s="40" t="s">
        <v>918</v>
      </c>
      <c r="E3038" s="43" t="s">
        <v>2008</v>
      </c>
      <c r="F3038" s="18" t="s">
        <v>6</v>
      </c>
      <c r="G3038" s="10">
        <v>1.0137</v>
      </c>
      <c r="H3038" s="36">
        <f>(Reference!B$12*List!$G3038)+Reference!B$13</f>
        <v>969.29744504092355</v>
      </c>
      <c r="I3038" s="36">
        <f>(Reference!C$12*List!$G3038)+Reference!C$13</f>
        <v>1446.409816965077</v>
      </c>
      <c r="J3038" s="36">
        <f>(Reference!D$12*List!$G3038)+Reference!D$13</f>
        <v>1731.1585800497835</v>
      </c>
      <c r="K3038" s="36">
        <f>(Reference!E$12*List!$G3038)+Reference!E$13</f>
        <v>2141.1967988917613</v>
      </c>
      <c r="L3038" s="36">
        <f>(Reference!F$12*List!$G3038)+Reference!F$13</f>
        <v>2230.418077991636</v>
      </c>
      <c r="M3038" s="36">
        <f>(Reference!G$12*List!$G3038)+Reference!G$13</f>
        <v>2525.9240165706537</v>
      </c>
      <c r="N3038" s="36">
        <f>(Reference!H$12*List!$G3038)+Reference!H$13</f>
        <v>2622.1058209903767</v>
      </c>
      <c r="O3038" s="36">
        <f>(Reference!I$12*List!$G3038)+Reference!I$13</f>
        <v>2725.2481507299481</v>
      </c>
      <c r="P3038" s="36">
        <f>(Reference!J$12*List!$G3038)+Reference!J$13</f>
        <v>3154.902395473317</v>
      </c>
      <c r="Q3038" s="36">
        <f>(Reference!K$12*List!$G3038)+Reference!K$13</f>
        <v>3254.8808500675032</v>
      </c>
      <c r="R3038" s="36">
        <f>(Reference!L$12*List!$G3038)+Reference!L$13</f>
        <v>3511.7875118728161</v>
      </c>
      <c r="S3038" s="36">
        <f>(Reference!M$12*List!$G3038)+Reference!M$13</f>
        <v>4195.8173183051895</v>
      </c>
      <c r="T3038" s="36">
        <f>(Reference!N$12*List!$G3038)+Reference!N$13</f>
        <v>16925.352578249735</v>
      </c>
      <c r="U3038" s="12">
        <f>(Reference!O$12*List!$G3038)+Reference!O$13</f>
        <v>629.09227840789731</v>
      </c>
      <c r="V3038" s="12">
        <f>(Reference!P$12*List!$G3038)+Reference!P$13</f>
        <v>886.44821048385529</v>
      </c>
      <c r="W3038" s="12">
        <f>(Reference!Q$12*List!$G3038)+Reference!Q$13</f>
        <v>443.22410524192765</v>
      </c>
      <c r="X3038" s="54"/>
      <c r="Y3038" s="1" t="str">
        <f t="shared" si="95"/>
        <v>Rappahannock County, Virginia</v>
      </c>
      <c r="Z3038" s="40" t="s">
        <v>918</v>
      </c>
      <c r="AA3038" s="40" t="s">
        <v>2225</v>
      </c>
      <c r="AB3038" s="43" t="s">
        <v>2008</v>
      </c>
      <c r="AC3038" s="62"/>
      <c r="AD3038" s="57">
        <f t="shared" si="94"/>
        <v>1.0137</v>
      </c>
    </row>
    <row r="3039" spans="1:30" x14ac:dyDescent="0.3">
      <c r="A3039" s="47">
        <v>49791</v>
      </c>
      <c r="B3039" s="28">
        <v>40060</v>
      </c>
      <c r="C3039" s="49" t="s">
        <v>2594</v>
      </c>
      <c r="D3039" s="40" t="s">
        <v>815</v>
      </c>
      <c r="E3039" s="43" t="s">
        <v>2008</v>
      </c>
      <c r="F3039" s="18" t="s">
        <v>6</v>
      </c>
      <c r="G3039" s="10">
        <v>0.92810000000000004</v>
      </c>
      <c r="H3039" s="36">
        <f>(Reference!B$12*List!$G3039)+Reference!B$13</f>
        <v>904.82912741993812</v>
      </c>
      <c r="I3039" s="36">
        <f>(Reference!C$12*List!$G3039)+Reference!C$13</f>
        <v>1350.208585890668</v>
      </c>
      <c r="J3039" s="36">
        <f>(Reference!D$12*List!$G3039)+Reference!D$13</f>
        <v>1616.0186075243926</v>
      </c>
      <c r="K3039" s="36">
        <f>(Reference!E$12*List!$G3039)+Reference!E$13</f>
        <v>1998.785038676956</v>
      </c>
      <c r="L3039" s="36">
        <f>(Reference!F$12*List!$G3039)+Reference!F$13</f>
        <v>2082.0721787888565</v>
      </c>
      <c r="M3039" s="36">
        <f>(Reference!G$12*List!$G3039)+Reference!G$13</f>
        <v>2357.923912350966</v>
      </c>
      <c r="N3039" s="36">
        <f>(Reference!H$12*List!$G3039)+Reference!H$13</f>
        <v>2447.7086307694681</v>
      </c>
      <c r="O3039" s="36">
        <f>(Reference!I$12*List!$G3039)+Reference!I$13</f>
        <v>2543.9909274945726</v>
      </c>
      <c r="P3039" s="36">
        <f>(Reference!J$12*List!$G3039)+Reference!J$13</f>
        <v>2945.0687156930153</v>
      </c>
      <c r="Q3039" s="36">
        <f>(Reference!K$12*List!$G3039)+Reference!K$13</f>
        <v>3038.397567733301</v>
      </c>
      <c r="R3039" s="36">
        <f>(Reference!L$12*List!$G3039)+Reference!L$13</f>
        <v>3278.2172761406173</v>
      </c>
      <c r="S3039" s="36">
        <f>(Reference!M$12*List!$G3039)+Reference!M$13</f>
        <v>3916.75201699852</v>
      </c>
      <c r="T3039" s="36">
        <f>(Reference!N$12*List!$G3039)+Reference!N$13</f>
        <v>15799.64136189994</v>
      </c>
      <c r="U3039" s="12">
        <f>(Reference!O$12*List!$G3039)+Reference!O$13</f>
        <v>587.25112735070297</v>
      </c>
      <c r="V3039" s="12">
        <f>(Reference!P$12*List!$G3039)+Reference!P$13</f>
        <v>827.49022490326342</v>
      </c>
      <c r="W3039" s="12">
        <f>(Reference!Q$12*List!$G3039)+Reference!Q$13</f>
        <v>413.74511245163171</v>
      </c>
      <c r="X3039" s="54"/>
      <c r="Y3039" s="1" t="str">
        <f t="shared" si="95"/>
        <v>Richmond City, Virginia</v>
      </c>
      <c r="Z3039" s="40" t="s">
        <v>815</v>
      </c>
      <c r="AA3039" s="40" t="s">
        <v>2225</v>
      </c>
      <c r="AB3039" s="43" t="s">
        <v>2008</v>
      </c>
      <c r="AC3039" s="62"/>
      <c r="AD3039" s="57">
        <f t="shared" si="94"/>
        <v>0.92810000000000004</v>
      </c>
    </row>
    <row r="3040" spans="1:30" x14ac:dyDescent="0.3">
      <c r="A3040" s="47">
        <v>49790</v>
      </c>
      <c r="B3040" s="19">
        <v>99949</v>
      </c>
      <c r="C3040" s="49" t="s">
        <v>2008</v>
      </c>
      <c r="D3040" s="41" t="s">
        <v>216</v>
      </c>
      <c r="E3040" s="44" t="s">
        <v>2008</v>
      </c>
      <c r="F3040" s="18" t="s">
        <v>7</v>
      </c>
      <c r="G3040" s="16">
        <v>0.7661</v>
      </c>
      <c r="H3040" s="36">
        <f>(Reference!B$12*List!$G3040)+Reference!B$13</f>
        <v>782.82133005311982</v>
      </c>
      <c r="I3040" s="36">
        <f>(Reference!C$12*List!$G3040)+Reference!C$13</f>
        <v>1168.1455083900344</v>
      </c>
      <c r="J3040" s="36">
        <f>(Reference!D$12*List!$G3040)+Reference!D$13</f>
        <v>1398.1135193338162</v>
      </c>
      <c r="K3040" s="36">
        <f>(Reference!E$12*List!$G3040)+Reference!E$13</f>
        <v>1729.2674550928618</v>
      </c>
      <c r="L3040" s="36">
        <f>(Reference!F$12*List!$G3040)+Reference!F$13</f>
        <v>1801.3240985219136</v>
      </c>
      <c r="M3040" s="36">
        <f>(Reference!G$12*List!$G3040)+Reference!G$13</f>
        <v>2039.9797898791271</v>
      </c>
      <c r="N3040" s="36">
        <f>(Reference!H$12*List!$G3040)+Reference!H$13</f>
        <v>2117.657873575693</v>
      </c>
      <c r="O3040" s="36">
        <f>(Reference!I$12*List!$G3040)+Reference!I$13</f>
        <v>2200.9573975397739</v>
      </c>
      <c r="P3040" s="36">
        <f>(Reference!J$12*List!$G3040)+Reference!J$13</f>
        <v>2547.9535740527249</v>
      </c>
      <c r="Q3040" s="36">
        <f>(Reference!K$12*List!$G3040)+Reference!K$13</f>
        <v>2628.6978978952084</v>
      </c>
      <c r="R3040" s="36">
        <f>(Reference!L$12*List!$G3040)+Reference!L$13</f>
        <v>2836.1801477689314</v>
      </c>
      <c r="S3040" s="36">
        <f>(Reference!M$12*List!$G3040)+Reference!M$13</f>
        <v>3388.6144140583274</v>
      </c>
      <c r="T3040" s="36">
        <f>(Reference!N$12*List!$G3040)+Reference!N$13</f>
        <v>13669.206583294013</v>
      </c>
      <c r="U3040" s="12">
        <f>(Reference!O$12*List!$G3040)+Reference!O$13</f>
        <v>508.06577137797558</v>
      </c>
      <c r="V3040" s="12">
        <f>(Reference!P$12*List!$G3040)+Reference!P$13</f>
        <v>715.91085966896571</v>
      </c>
      <c r="W3040" s="12">
        <f>(Reference!Q$12*List!$G3040)+Reference!Q$13</f>
        <v>357.95542983448286</v>
      </c>
      <c r="X3040" s="54"/>
      <c r="Y3040" s="1" t="str">
        <f t="shared" si="95"/>
        <v>Richmond County, Virginia</v>
      </c>
      <c r="Z3040" s="41" t="s">
        <v>216</v>
      </c>
      <c r="AA3040" s="40" t="s">
        <v>2225</v>
      </c>
      <c r="AB3040" s="44" t="s">
        <v>2008</v>
      </c>
      <c r="AC3040" s="63"/>
      <c r="AD3040" s="57">
        <f t="shared" si="94"/>
        <v>0.7661</v>
      </c>
    </row>
    <row r="3041" spans="1:30" x14ac:dyDescent="0.3">
      <c r="A3041" s="47">
        <v>49801</v>
      </c>
      <c r="B3041" s="28">
        <v>40220</v>
      </c>
      <c r="C3041" s="49" t="s">
        <v>2597</v>
      </c>
      <c r="D3041" s="40" t="s">
        <v>817</v>
      </c>
      <c r="E3041" s="43" t="s">
        <v>2008</v>
      </c>
      <c r="F3041" s="18" t="s">
        <v>6</v>
      </c>
      <c r="G3041" s="10">
        <v>0.84260000000000002</v>
      </c>
      <c r="H3041" s="36">
        <f>(Reference!B$12*List!$G3041)+Reference!B$13</f>
        <v>840.43612325411732</v>
      </c>
      <c r="I3041" s="36">
        <f>(Reference!C$12*List!$G3041)+Reference!C$13</f>
        <v>1254.1197394320002</v>
      </c>
      <c r="J3041" s="36">
        <f>(Reference!D$12*List!$G3041)+Reference!D$13</f>
        <v>1501.0131443126995</v>
      </c>
      <c r="K3041" s="36">
        <f>(Reference!E$12*List!$G3041)+Reference!E$13</f>
        <v>1856.5396473409064</v>
      </c>
      <c r="L3041" s="36">
        <f>(Reference!F$12*List!$G3041)+Reference!F$13</f>
        <v>1933.8995808701923</v>
      </c>
      <c r="M3041" s="36">
        <f>(Reference!G$12*List!$G3041)+Reference!G$13</f>
        <v>2190.120069935273</v>
      </c>
      <c r="N3041" s="36">
        <f>(Reference!H$12*List!$G3041)+Reference!H$13</f>
        <v>2273.5151755838647</v>
      </c>
      <c r="O3041" s="36">
        <f>(Reference!I$12*List!$G3041)+Reference!I$13</f>
        <v>2362.9454533517619</v>
      </c>
      <c r="P3041" s="36">
        <f>(Reference!J$12*List!$G3041)+Reference!J$13</f>
        <v>2735.4801687161953</v>
      </c>
      <c r="Q3041" s="36">
        <f>(Reference!K$12*List!$G3041)+Reference!K$13</f>
        <v>2822.1671864298632</v>
      </c>
      <c r="R3041" s="36">
        <f>(Reference!L$12*List!$G3041)+Reference!L$13</f>
        <v>3044.9199028333387</v>
      </c>
      <c r="S3041" s="36">
        <f>(Reference!M$12*List!$G3041)+Reference!M$13</f>
        <v>3638.0127265578626</v>
      </c>
      <c r="T3041" s="36">
        <f>(Reference!N$12*List!$G3041)+Reference!N$13</f>
        <v>14675.245228746811</v>
      </c>
      <c r="U3041" s="12">
        <f>(Reference!O$12*List!$G3041)+Reference!O$13</f>
        <v>545.45885614287465</v>
      </c>
      <c r="V3041" s="12">
        <f>(Reference!P$12*List!$G3041)+Reference!P$13</f>
        <v>768.60111547405086</v>
      </c>
      <c r="W3041" s="12">
        <f>(Reference!Q$12*List!$G3041)+Reference!Q$13</f>
        <v>384.30055773702543</v>
      </c>
      <c r="X3041" s="54"/>
      <c r="Y3041" s="1" t="str">
        <f t="shared" si="95"/>
        <v>Roanoke City, Virginia</v>
      </c>
      <c r="Z3041" s="40" t="s">
        <v>817</v>
      </c>
      <c r="AA3041" s="40" t="s">
        <v>2225</v>
      </c>
      <c r="AB3041" s="43" t="s">
        <v>2008</v>
      </c>
      <c r="AC3041" s="62"/>
      <c r="AD3041" s="57">
        <f t="shared" si="94"/>
        <v>0.84260000000000002</v>
      </c>
    </row>
    <row r="3042" spans="1:30" x14ac:dyDescent="0.3">
      <c r="A3042" s="47">
        <v>49800</v>
      </c>
      <c r="B3042" s="28">
        <v>40220</v>
      </c>
      <c r="C3042" s="49" t="s">
        <v>2597</v>
      </c>
      <c r="D3042" s="40" t="s">
        <v>816</v>
      </c>
      <c r="E3042" s="43" t="s">
        <v>2008</v>
      </c>
      <c r="F3042" s="18" t="s">
        <v>6</v>
      </c>
      <c r="G3042" s="10">
        <v>0.84260000000000002</v>
      </c>
      <c r="H3042" s="36">
        <f>(Reference!B$12*List!$G3042)+Reference!B$13</f>
        <v>840.43612325411732</v>
      </c>
      <c r="I3042" s="36">
        <f>(Reference!C$12*List!$G3042)+Reference!C$13</f>
        <v>1254.1197394320002</v>
      </c>
      <c r="J3042" s="36">
        <f>(Reference!D$12*List!$G3042)+Reference!D$13</f>
        <v>1501.0131443126995</v>
      </c>
      <c r="K3042" s="36">
        <f>(Reference!E$12*List!$G3042)+Reference!E$13</f>
        <v>1856.5396473409064</v>
      </c>
      <c r="L3042" s="36">
        <f>(Reference!F$12*List!$G3042)+Reference!F$13</f>
        <v>1933.8995808701923</v>
      </c>
      <c r="M3042" s="36">
        <f>(Reference!G$12*List!$G3042)+Reference!G$13</f>
        <v>2190.120069935273</v>
      </c>
      <c r="N3042" s="36">
        <f>(Reference!H$12*List!$G3042)+Reference!H$13</f>
        <v>2273.5151755838647</v>
      </c>
      <c r="O3042" s="36">
        <f>(Reference!I$12*List!$G3042)+Reference!I$13</f>
        <v>2362.9454533517619</v>
      </c>
      <c r="P3042" s="36">
        <f>(Reference!J$12*List!$G3042)+Reference!J$13</f>
        <v>2735.4801687161953</v>
      </c>
      <c r="Q3042" s="36">
        <f>(Reference!K$12*List!$G3042)+Reference!K$13</f>
        <v>2822.1671864298632</v>
      </c>
      <c r="R3042" s="36">
        <f>(Reference!L$12*List!$G3042)+Reference!L$13</f>
        <v>3044.9199028333387</v>
      </c>
      <c r="S3042" s="36">
        <f>(Reference!M$12*List!$G3042)+Reference!M$13</f>
        <v>3638.0127265578626</v>
      </c>
      <c r="T3042" s="36">
        <f>(Reference!N$12*List!$G3042)+Reference!N$13</f>
        <v>14675.245228746811</v>
      </c>
      <c r="U3042" s="12">
        <f>(Reference!O$12*List!$G3042)+Reference!O$13</f>
        <v>545.45885614287465</v>
      </c>
      <c r="V3042" s="12">
        <f>(Reference!P$12*List!$G3042)+Reference!P$13</f>
        <v>768.60111547405086</v>
      </c>
      <c r="W3042" s="12">
        <f>(Reference!Q$12*List!$G3042)+Reference!Q$13</f>
        <v>384.30055773702543</v>
      </c>
      <c r="X3042" s="54"/>
      <c r="Y3042" s="1" t="str">
        <f t="shared" si="95"/>
        <v>Roanoke County, Virginia</v>
      </c>
      <c r="Z3042" s="40" t="s">
        <v>816</v>
      </c>
      <c r="AA3042" s="40" t="s">
        <v>2225</v>
      </c>
      <c r="AB3042" s="43" t="s">
        <v>2008</v>
      </c>
      <c r="AC3042" s="62"/>
      <c r="AD3042" s="57">
        <f t="shared" si="94"/>
        <v>0.84260000000000002</v>
      </c>
    </row>
    <row r="3043" spans="1:30" x14ac:dyDescent="0.3">
      <c r="A3043" s="47">
        <v>49810</v>
      </c>
      <c r="B3043" s="19">
        <v>99949</v>
      </c>
      <c r="C3043" s="49" t="s">
        <v>2008</v>
      </c>
      <c r="D3043" s="41" t="s">
        <v>1909</v>
      </c>
      <c r="E3043" s="44" t="s">
        <v>2008</v>
      </c>
      <c r="F3043" s="18" t="s">
        <v>7</v>
      </c>
      <c r="G3043" s="16">
        <v>0.7661</v>
      </c>
      <c r="H3043" s="36">
        <f>(Reference!B$12*List!$G3043)+Reference!B$13</f>
        <v>782.82133005311982</v>
      </c>
      <c r="I3043" s="36">
        <f>(Reference!C$12*List!$G3043)+Reference!C$13</f>
        <v>1168.1455083900344</v>
      </c>
      <c r="J3043" s="36">
        <f>(Reference!D$12*List!$G3043)+Reference!D$13</f>
        <v>1398.1135193338162</v>
      </c>
      <c r="K3043" s="36">
        <f>(Reference!E$12*List!$G3043)+Reference!E$13</f>
        <v>1729.2674550928618</v>
      </c>
      <c r="L3043" s="36">
        <f>(Reference!F$12*List!$G3043)+Reference!F$13</f>
        <v>1801.3240985219136</v>
      </c>
      <c r="M3043" s="36">
        <f>(Reference!G$12*List!$G3043)+Reference!G$13</f>
        <v>2039.9797898791271</v>
      </c>
      <c r="N3043" s="36">
        <f>(Reference!H$12*List!$G3043)+Reference!H$13</f>
        <v>2117.657873575693</v>
      </c>
      <c r="O3043" s="36">
        <f>(Reference!I$12*List!$G3043)+Reference!I$13</f>
        <v>2200.9573975397739</v>
      </c>
      <c r="P3043" s="36">
        <f>(Reference!J$12*List!$G3043)+Reference!J$13</f>
        <v>2547.9535740527249</v>
      </c>
      <c r="Q3043" s="36">
        <f>(Reference!K$12*List!$G3043)+Reference!K$13</f>
        <v>2628.6978978952084</v>
      </c>
      <c r="R3043" s="36">
        <f>(Reference!L$12*List!$G3043)+Reference!L$13</f>
        <v>2836.1801477689314</v>
      </c>
      <c r="S3043" s="36">
        <f>(Reference!M$12*List!$G3043)+Reference!M$13</f>
        <v>3388.6144140583274</v>
      </c>
      <c r="T3043" s="36">
        <f>(Reference!N$12*List!$G3043)+Reference!N$13</f>
        <v>13669.206583294013</v>
      </c>
      <c r="U3043" s="12">
        <f>(Reference!O$12*List!$G3043)+Reference!O$13</f>
        <v>508.06577137797558</v>
      </c>
      <c r="V3043" s="12">
        <f>(Reference!P$12*List!$G3043)+Reference!P$13</f>
        <v>715.91085966896571</v>
      </c>
      <c r="W3043" s="12">
        <f>(Reference!Q$12*List!$G3043)+Reference!Q$13</f>
        <v>357.95542983448286</v>
      </c>
      <c r="X3043" s="54"/>
      <c r="Y3043" s="1" t="str">
        <f t="shared" si="95"/>
        <v>Rockbridge County, Virginia</v>
      </c>
      <c r="Z3043" s="41" t="s">
        <v>1909</v>
      </c>
      <c r="AA3043" s="40" t="s">
        <v>2225</v>
      </c>
      <c r="AB3043" s="44" t="s">
        <v>2008</v>
      </c>
      <c r="AC3043" s="63"/>
      <c r="AD3043" s="57">
        <f t="shared" si="94"/>
        <v>0.7661</v>
      </c>
    </row>
    <row r="3044" spans="1:30" x14ac:dyDescent="0.3">
      <c r="A3044" s="47">
        <v>49820</v>
      </c>
      <c r="B3044" s="28">
        <v>25500</v>
      </c>
      <c r="C3044" s="49" t="s">
        <v>2600</v>
      </c>
      <c r="D3044" s="40" t="s">
        <v>464</v>
      </c>
      <c r="E3044" s="43" t="s">
        <v>2008</v>
      </c>
      <c r="F3044" s="18" t="s">
        <v>6</v>
      </c>
      <c r="G3044" s="10">
        <v>0.89419999999999999</v>
      </c>
      <c r="H3044" s="36">
        <f>(Reference!B$12*List!$G3044)+Reference!B$13</f>
        <v>879.2978661191039</v>
      </c>
      <c r="I3044" s="36">
        <f>(Reference!C$12*List!$G3044)+Reference!C$13</f>
        <v>1312.1102011544242</v>
      </c>
      <c r="J3044" s="36">
        <f>(Reference!D$12*List!$G3044)+Reference!D$13</f>
        <v>1570.4199501808089</v>
      </c>
      <c r="K3044" s="36">
        <f>(Reference!E$12*List!$G3044)+Reference!E$13</f>
        <v>1942.3859887788028</v>
      </c>
      <c r="L3044" s="36">
        <f>(Reference!F$12*List!$G3044)+Reference!F$13</f>
        <v>2023.3230434737368</v>
      </c>
      <c r="M3044" s="36">
        <f>(Reference!G$12*List!$G3044)+Reference!G$13</f>
        <v>2291.3911607966738</v>
      </c>
      <c r="N3044" s="36">
        <f>(Reference!H$12*List!$G3044)+Reference!H$13</f>
        <v>2378.6424538011415</v>
      </c>
      <c r="O3044" s="36">
        <f>(Reference!I$12*List!$G3044)+Reference!I$13</f>
        <v>2472.2079851151425</v>
      </c>
      <c r="P3044" s="36">
        <f>(Reference!J$12*List!$G3044)+Reference!J$13</f>
        <v>2861.9686953127325</v>
      </c>
      <c r="Q3044" s="36">
        <f>(Reference!K$12*List!$G3044)+Reference!K$13</f>
        <v>2952.6641183042184</v>
      </c>
      <c r="R3044" s="36">
        <f>(Reference!L$12*List!$G3044)+Reference!L$13</f>
        <v>3185.716914092468</v>
      </c>
      <c r="S3044" s="36">
        <f>(Reference!M$12*List!$G3044)+Reference!M$13</f>
        <v>3806.2343334202942</v>
      </c>
      <c r="T3044" s="36">
        <f>(Reference!N$12*List!$G3044)+Reference!N$13</f>
        <v>15353.828158228698</v>
      </c>
      <c r="U3044" s="12">
        <f>(Reference!O$12*List!$G3044)+Reference!O$13</f>
        <v>570.68085841566926</v>
      </c>
      <c r="V3044" s="12">
        <f>(Reference!P$12*List!$G3044)+Reference!P$13</f>
        <v>804.14120958571607</v>
      </c>
      <c r="W3044" s="12">
        <f>(Reference!Q$12*List!$G3044)+Reference!Q$13</f>
        <v>402.07060479285803</v>
      </c>
      <c r="X3044" s="54"/>
      <c r="Y3044" s="1" t="str">
        <f t="shared" si="95"/>
        <v>Rockingham County, Virginia</v>
      </c>
      <c r="Z3044" s="40" t="s">
        <v>464</v>
      </c>
      <c r="AA3044" s="40" t="s">
        <v>2225</v>
      </c>
      <c r="AB3044" s="43" t="s">
        <v>2008</v>
      </c>
      <c r="AC3044" s="62"/>
      <c r="AD3044" s="57">
        <f t="shared" si="94"/>
        <v>0.89419999999999999</v>
      </c>
    </row>
    <row r="3045" spans="1:30" x14ac:dyDescent="0.3">
      <c r="A3045" s="47">
        <v>49830</v>
      </c>
      <c r="B3045" s="19">
        <v>99949</v>
      </c>
      <c r="C3045" s="49" t="s">
        <v>2008</v>
      </c>
      <c r="D3045" s="41" t="s">
        <v>35</v>
      </c>
      <c r="E3045" s="44" t="s">
        <v>2008</v>
      </c>
      <c r="F3045" s="18" t="s">
        <v>7</v>
      </c>
      <c r="G3045" s="16">
        <v>0.7661</v>
      </c>
      <c r="H3045" s="36">
        <f>(Reference!B$12*List!$G3045)+Reference!B$13</f>
        <v>782.82133005311982</v>
      </c>
      <c r="I3045" s="36">
        <f>(Reference!C$12*List!$G3045)+Reference!C$13</f>
        <v>1168.1455083900344</v>
      </c>
      <c r="J3045" s="36">
        <f>(Reference!D$12*List!$G3045)+Reference!D$13</f>
        <v>1398.1135193338162</v>
      </c>
      <c r="K3045" s="36">
        <f>(Reference!E$12*List!$G3045)+Reference!E$13</f>
        <v>1729.2674550928618</v>
      </c>
      <c r="L3045" s="36">
        <f>(Reference!F$12*List!$G3045)+Reference!F$13</f>
        <v>1801.3240985219136</v>
      </c>
      <c r="M3045" s="36">
        <f>(Reference!G$12*List!$G3045)+Reference!G$13</f>
        <v>2039.9797898791271</v>
      </c>
      <c r="N3045" s="36">
        <f>(Reference!H$12*List!$G3045)+Reference!H$13</f>
        <v>2117.657873575693</v>
      </c>
      <c r="O3045" s="36">
        <f>(Reference!I$12*List!$G3045)+Reference!I$13</f>
        <v>2200.9573975397739</v>
      </c>
      <c r="P3045" s="36">
        <f>(Reference!J$12*List!$G3045)+Reference!J$13</f>
        <v>2547.9535740527249</v>
      </c>
      <c r="Q3045" s="36">
        <f>(Reference!K$12*List!$G3045)+Reference!K$13</f>
        <v>2628.6978978952084</v>
      </c>
      <c r="R3045" s="36">
        <f>(Reference!L$12*List!$G3045)+Reference!L$13</f>
        <v>2836.1801477689314</v>
      </c>
      <c r="S3045" s="36">
        <f>(Reference!M$12*List!$G3045)+Reference!M$13</f>
        <v>3388.6144140583274</v>
      </c>
      <c r="T3045" s="36">
        <f>(Reference!N$12*List!$G3045)+Reference!N$13</f>
        <v>13669.206583294013</v>
      </c>
      <c r="U3045" s="12">
        <f>(Reference!O$12*List!$G3045)+Reference!O$13</f>
        <v>508.06577137797558</v>
      </c>
      <c r="V3045" s="12">
        <f>(Reference!P$12*List!$G3045)+Reference!P$13</f>
        <v>715.91085966896571</v>
      </c>
      <c r="W3045" s="12">
        <f>(Reference!Q$12*List!$G3045)+Reference!Q$13</f>
        <v>357.95542983448286</v>
      </c>
      <c r="X3045" s="54"/>
      <c r="Y3045" s="1" t="str">
        <f t="shared" si="95"/>
        <v>Russell County, Virginia</v>
      </c>
      <c r="Z3045" s="41" t="s">
        <v>35</v>
      </c>
      <c r="AA3045" s="40" t="s">
        <v>2225</v>
      </c>
      <c r="AB3045" s="44" t="s">
        <v>2008</v>
      </c>
      <c r="AC3045" s="63"/>
      <c r="AD3045" s="57">
        <f t="shared" si="94"/>
        <v>0.7661</v>
      </c>
    </row>
    <row r="3046" spans="1:30" x14ac:dyDescent="0.3">
      <c r="A3046" s="47">
        <v>49838</v>
      </c>
      <c r="B3046" s="28">
        <v>40220</v>
      </c>
      <c r="C3046" s="49" t="s">
        <v>2597</v>
      </c>
      <c r="D3046" s="40" t="s">
        <v>818</v>
      </c>
      <c r="E3046" s="43" t="s">
        <v>2008</v>
      </c>
      <c r="F3046" s="18" t="s">
        <v>6</v>
      </c>
      <c r="G3046" s="10">
        <v>0.84260000000000002</v>
      </c>
      <c r="H3046" s="36">
        <f>(Reference!B$12*List!$G3046)+Reference!B$13</f>
        <v>840.43612325411732</v>
      </c>
      <c r="I3046" s="36">
        <f>(Reference!C$12*List!$G3046)+Reference!C$13</f>
        <v>1254.1197394320002</v>
      </c>
      <c r="J3046" s="36">
        <f>(Reference!D$12*List!$G3046)+Reference!D$13</f>
        <v>1501.0131443126995</v>
      </c>
      <c r="K3046" s="36">
        <f>(Reference!E$12*List!$G3046)+Reference!E$13</f>
        <v>1856.5396473409064</v>
      </c>
      <c r="L3046" s="36">
        <f>(Reference!F$12*List!$G3046)+Reference!F$13</f>
        <v>1933.8995808701923</v>
      </c>
      <c r="M3046" s="36">
        <f>(Reference!G$12*List!$G3046)+Reference!G$13</f>
        <v>2190.120069935273</v>
      </c>
      <c r="N3046" s="36">
        <f>(Reference!H$12*List!$G3046)+Reference!H$13</f>
        <v>2273.5151755838647</v>
      </c>
      <c r="O3046" s="36">
        <f>(Reference!I$12*List!$G3046)+Reference!I$13</f>
        <v>2362.9454533517619</v>
      </c>
      <c r="P3046" s="36">
        <f>(Reference!J$12*List!$G3046)+Reference!J$13</f>
        <v>2735.4801687161953</v>
      </c>
      <c r="Q3046" s="36">
        <f>(Reference!K$12*List!$G3046)+Reference!K$13</f>
        <v>2822.1671864298632</v>
      </c>
      <c r="R3046" s="36">
        <f>(Reference!L$12*List!$G3046)+Reference!L$13</f>
        <v>3044.9199028333387</v>
      </c>
      <c r="S3046" s="36">
        <f>(Reference!M$12*List!$G3046)+Reference!M$13</f>
        <v>3638.0127265578626</v>
      </c>
      <c r="T3046" s="36">
        <f>(Reference!N$12*List!$G3046)+Reference!N$13</f>
        <v>14675.245228746811</v>
      </c>
      <c r="U3046" s="12">
        <f>(Reference!O$12*List!$G3046)+Reference!O$13</f>
        <v>545.45885614287465</v>
      </c>
      <c r="V3046" s="12">
        <f>(Reference!P$12*List!$G3046)+Reference!P$13</f>
        <v>768.60111547405086</v>
      </c>
      <c r="W3046" s="12">
        <f>(Reference!Q$12*List!$G3046)+Reference!Q$13</f>
        <v>384.30055773702543</v>
      </c>
      <c r="X3046" s="54"/>
      <c r="Y3046" s="1" t="str">
        <f t="shared" si="95"/>
        <v>Salem City, Virginia</v>
      </c>
      <c r="Z3046" s="40" t="s">
        <v>818</v>
      </c>
      <c r="AA3046" s="40" t="s">
        <v>2225</v>
      </c>
      <c r="AB3046" s="43" t="s">
        <v>2008</v>
      </c>
      <c r="AC3046" s="62"/>
      <c r="AD3046" s="57">
        <f t="shared" si="94"/>
        <v>0.84260000000000002</v>
      </c>
    </row>
    <row r="3047" spans="1:30" x14ac:dyDescent="0.3">
      <c r="A3047" s="47">
        <v>49840</v>
      </c>
      <c r="B3047" s="28">
        <v>28700</v>
      </c>
      <c r="C3047" s="49" t="s">
        <v>2562</v>
      </c>
      <c r="D3047" s="40" t="s">
        <v>301</v>
      </c>
      <c r="E3047" s="43" t="s">
        <v>2008</v>
      </c>
      <c r="F3047" s="18" t="s">
        <v>6</v>
      </c>
      <c r="G3047" s="10">
        <v>0.68710000000000004</v>
      </c>
      <c r="H3047" s="36">
        <f>(Reference!B$12*List!$G3047)+Reference!B$13</f>
        <v>723.32370047300481</v>
      </c>
      <c r="I3047" s="36">
        <f>(Reference!C$12*List!$G3047)+Reference!C$13</f>
        <v>1079.3616619545403</v>
      </c>
      <c r="J3047" s="36">
        <f>(Reference!D$12*List!$G3047)+Reference!D$13</f>
        <v>1291.8511615124858</v>
      </c>
      <c r="K3047" s="36">
        <f>(Reference!E$12*List!$G3047)+Reference!E$13</f>
        <v>1597.8360408759272</v>
      </c>
      <c r="L3047" s="36">
        <f>(Reference!F$12*List!$G3047)+Reference!F$13</f>
        <v>1664.4160840707502</v>
      </c>
      <c r="M3047" s="36">
        <f>(Reference!G$12*List!$G3047)+Reference!G$13</f>
        <v>1884.9329647231068</v>
      </c>
      <c r="N3047" s="36">
        <f>(Reference!H$12*List!$G3047)+Reference!H$13</f>
        <v>1956.7071956849015</v>
      </c>
      <c r="O3047" s="36">
        <f>(Reference!I$12*List!$G3047)+Reference!I$13</f>
        <v>2033.6756144136682</v>
      </c>
      <c r="P3047" s="36">
        <f>(Reference!J$12*List!$G3047)+Reference!J$13</f>
        <v>2354.2986593022133</v>
      </c>
      <c r="Q3047" s="36">
        <f>(Reference!K$12*List!$G3047)+Reference!K$13</f>
        <v>2428.9060835914474</v>
      </c>
      <c r="R3047" s="36">
        <f>(Reference!L$12*List!$G3047)+Reference!L$13</f>
        <v>2620.6188320815049</v>
      </c>
      <c r="S3047" s="36">
        <f>(Reference!M$12*List!$G3047)+Reference!M$13</f>
        <v>3131.0658299084807</v>
      </c>
      <c r="T3047" s="36">
        <f>(Reference!N$12*List!$G3047)+Reference!N$13</f>
        <v>12630.290857924458</v>
      </c>
      <c r="U3047" s="12">
        <f>(Reference!O$12*List!$G3047)+Reference!O$13</f>
        <v>469.45069037892949</v>
      </c>
      <c r="V3047" s="12">
        <f>(Reference!P$12*List!$G3047)+Reference!P$13</f>
        <v>661.49870007940081</v>
      </c>
      <c r="W3047" s="12">
        <f>(Reference!Q$12*List!$G3047)+Reference!Q$13</f>
        <v>330.7493500397004</v>
      </c>
      <c r="X3047" s="54"/>
      <c r="Y3047" s="1" t="str">
        <f t="shared" si="95"/>
        <v>Scott County, Virginia</v>
      </c>
      <c r="Z3047" s="40" t="s">
        <v>301</v>
      </c>
      <c r="AA3047" s="40" t="s">
        <v>2225</v>
      </c>
      <c r="AB3047" s="43" t="s">
        <v>2008</v>
      </c>
      <c r="AC3047" s="62"/>
      <c r="AD3047" s="57">
        <f t="shared" si="94"/>
        <v>0.68710000000000004</v>
      </c>
    </row>
    <row r="3048" spans="1:30" x14ac:dyDescent="0.3">
      <c r="A3048" s="47">
        <v>49850</v>
      </c>
      <c r="B3048" s="19">
        <v>99949</v>
      </c>
      <c r="C3048" s="49" t="s">
        <v>2008</v>
      </c>
      <c r="D3048" s="41" t="s">
        <v>1910</v>
      </c>
      <c r="E3048" s="44" t="s">
        <v>2008</v>
      </c>
      <c r="F3048" s="18" t="s">
        <v>7</v>
      </c>
      <c r="G3048" s="16">
        <v>0.7661</v>
      </c>
      <c r="H3048" s="36">
        <f>(Reference!B$12*List!$G3048)+Reference!B$13</f>
        <v>782.82133005311982</v>
      </c>
      <c r="I3048" s="36">
        <f>(Reference!C$12*List!$G3048)+Reference!C$13</f>
        <v>1168.1455083900344</v>
      </c>
      <c r="J3048" s="36">
        <f>(Reference!D$12*List!$G3048)+Reference!D$13</f>
        <v>1398.1135193338162</v>
      </c>
      <c r="K3048" s="36">
        <f>(Reference!E$12*List!$G3048)+Reference!E$13</f>
        <v>1729.2674550928618</v>
      </c>
      <c r="L3048" s="36">
        <f>(Reference!F$12*List!$G3048)+Reference!F$13</f>
        <v>1801.3240985219136</v>
      </c>
      <c r="M3048" s="36">
        <f>(Reference!G$12*List!$G3048)+Reference!G$13</f>
        <v>2039.9797898791271</v>
      </c>
      <c r="N3048" s="36">
        <f>(Reference!H$12*List!$G3048)+Reference!H$13</f>
        <v>2117.657873575693</v>
      </c>
      <c r="O3048" s="36">
        <f>(Reference!I$12*List!$G3048)+Reference!I$13</f>
        <v>2200.9573975397739</v>
      </c>
      <c r="P3048" s="36">
        <f>(Reference!J$12*List!$G3048)+Reference!J$13</f>
        <v>2547.9535740527249</v>
      </c>
      <c r="Q3048" s="36">
        <f>(Reference!K$12*List!$G3048)+Reference!K$13</f>
        <v>2628.6978978952084</v>
      </c>
      <c r="R3048" s="36">
        <f>(Reference!L$12*List!$G3048)+Reference!L$13</f>
        <v>2836.1801477689314</v>
      </c>
      <c r="S3048" s="36">
        <f>(Reference!M$12*List!$G3048)+Reference!M$13</f>
        <v>3388.6144140583274</v>
      </c>
      <c r="T3048" s="36">
        <f>(Reference!N$12*List!$G3048)+Reference!N$13</f>
        <v>13669.206583294013</v>
      </c>
      <c r="U3048" s="12">
        <f>(Reference!O$12*List!$G3048)+Reference!O$13</f>
        <v>508.06577137797558</v>
      </c>
      <c r="V3048" s="12">
        <f>(Reference!P$12*List!$G3048)+Reference!P$13</f>
        <v>715.91085966896571</v>
      </c>
      <c r="W3048" s="12">
        <f>(Reference!Q$12*List!$G3048)+Reference!Q$13</f>
        <v>357.95542983448286</v>
      </c>
      <c r="X3048" s="54"/>
      <c r="Y3048" s="1" t="str">
        <f t="shared" si="95"/>
        <v>Shenandoah County, Virginia</v>
      </c>
      <c r="Z3048" s="41" t="s">
        <v>1910</v>
      </c>
      <c r="AA3048" s="40" t="s">
        <v>2225</v>
      </c>
      <c r="AB3048" s="44" t="s">
        <v>2008</v>
      </c>
      <c r="AC3048" s="63"/>
      <c r="AD3048" s="57">
        <f t="shared" si="94"/>
        <v>0.7661</v>
      </c>
    </row>
    <row r="3049" spans="1:30" x14ac:dyDescent="0.3">
      <c r="A3049" s="47">
        <v>49860</v>
      </c>
      <c r="B3049" s="19">
        <v>99949</v>
      </c>
      <c r="C3049" s="49" t="s">
        <v>2008</v>
      </c>
      <c r="D3049" s="41" t="s">
        <v>1911</v>
      </c>
      <c r="E3049" s="44" t="s">
        <v>2008</v>
      </c>
      <c r="F3049" s="18" t="s">
        <v>7</v>
      </c>
      <c r="G3049" s="16">
        <v>0.7661</v>
      </c>
      <c r="H3049" s="36">
        <f>(Reference!B$12*List!$G3049)+Reference!B$13</f>
        <v>782.82133005311982</v>
      </c>
      <c r="I3049" s="36">
        <f>(Reference!C$12*List!$G3049)+Reference!C$13</f>
        <v>1168.1455083900344</v>
      </c>
      <c r="J3049" s="36">
        <f>(Reference!D$12*List!$G3049)+Reference!D$13</f>
        <v>1398.1135193338162</v>
      </c>
      <c r="K3049" s="36">
        <f>(Reference!E$12*List!$G3049)+Reference!E$13</f>
        <v>1729.2674550928618</v>
      </c>
      <c r="L3049" s="36">
        <f>(Reference!F$12*List!$G3049)+Reference!F$13</f>
        <v>1801.3240985219136</v>
      </c>
      <c r="M3049" s="36">
        <f>(Reference!G$12*List!$G3049)+Reference!G$13</f>
        <v>2039.9797898791271</v>
      </c>
      <c r="N3049" s="36">
        <f>(Reference!H$12*List!$G3049)+Reference!H$13</f>
        <v>2117.657873575693</v>
      </c>
      <c r="O3049" s="36">
        <f>(Reference!I$12*List!$G3049)+Reference!I$13</f>
        <v>2200.9573975397739</v>
      </c>
      <c r="P3049" s="36">
        <f>(Reference!J$12*List!$G3049)+Reference!J$13</f>
        <v>2547.9535740527249</v>
      </c>
      <c r="Q3049" s="36">
        <f>(Reference!K$12*List!$G3049)+Reference!K$13</f>
        <v>2628.6978978952084</v>
      </c>
      <c r="R3049" s="36">
        <f>(Reference!L$12*List!$G3049)+Reference!L$13</f>
        <v>2836.1801477689314</v>
      </c>
      <c r="S3049" s="36">
        <f>(Reference!M$12*List!$G3049)+Reference!M$13</f>
        <v>3388.6144140583274</v>
      </c>
      <c r="T3049" s="36">
        <f>(Reference!N$12*List!$G3049)+Reference!N$13</f>
        <v>13669.206583294013</v>
      </c>
      <c r="U3049" s="12">
        <f>(Reference!O$12*List!$G3049)+Reference!O$13</f>
        <v>508.06577137797558</v>
      </c>
      <c r="V3049" s="12">
        <f>(Reference!P$12*List!$G3049)+Reference!P$13</f>
        <v>715.91085966896571</v>
      </c>
      <c r="W3049" s="12">
        <f>(Reference!Q$12*List!$G3049)+Reference!Q$13</f>
        <v>357.95542983448286</v>
      </c>
      <c r="X3049" s="54"/>
      <c r="Y3049" s="1" t="str">
        <f t="shared" si="95"/>
        <v>Smyth County, Virginia</v>
      </c>
      <c r="Z3049" s="41" t="s">
        <v>1911</v>
      </c>
      <c r="AA3049" s="40" t="s">
        <v>2225</v>
      </c>
      <c r="AB3049" s="44" t="s">
        <v>2008</v>
      </c>
      <c r="AC3049" s="63"/>
      <c r="AD3049" s="57">
        <f t="shared" si="94"/>
        <v>0.7661</v>
      </c>
    </row>
    <row r="3050" spans="1:30" x14ac:dyDescent="0.3">
      <c r="A3050" s="47">
        <v>49870</v>
      </c>
      <c r="B3050" s="19">
        <v>99949</v>
      </c>
      <c r="C3050" s="49" t="s">
        <v>2008</v>
      </c>
      <c r="D3050" s="41" t="s">
        <v>1912</v>
      </c>
      <c r="E3050" s="44" t="s">
        <v>2008</v>
      </c>
      <c r="F3050" s="18" t="s">
        <v>7</v>
      </c>
      <c r="G3050" s="16">
        <v>0.7661</v>
      </c>
      <c r="H3050" s="36">
        <f>(Reference!B$12*List!$G3050)+Reference!B$13</f>
        <v>782.82133005311982</v>
      </c>
      <c r="I3050" s="36">
        <f>(Reference!C$12*List!$G3050)+Reference!C$13</f>
        <v>1168.1455083900344</v>
      </c>
      <c r="J3050" s="36">
        <f>(Reference!D$12*List!$G3050)+Reference!D$13</f>
        <v>1398.1135193338162</v>
      </c>
      <c r="K3050" s="36">
        <f>(Reference!E$12*List!$G3050)+Reference!E$13</f>
        <v>1729.2674550928618</v>
      </c>
      <c r="L3050" s="36">
        <f>(Reference!F$12*List!$G3050)+Reference!F$13</f>
        <v>1801.3240985219136</v>
      </c>
      <c r="M3050" s="36">
        <f>(Reference!G$12*List!$G3050)+Reference!G$13</f>
        <v>2039.9797898791271</v>
      </c>
      <c r="N3050" s="36">
        <f>(Reference!H$12*List!$G3050)+Reference!H$13</f>
        <v>2117.657873575693</v>
      </c>
      <c r="O3050" s="36">
        <f>(Reference!I$12*List!$G3050)+Reference!I$13</f>
        <v>2200.9573975397739</v>
      </c>
      <c r="P3050" s="36">
        <f>(Reference!J$12*List!$G3050)+Reference!J$13</f>
        <v>2547.9535740527249</v>
      </c>
      <c r="Q3050" s="36">
        <f>(Reference!K$12*List!$G3050)+Reference!K$13</f>
        <v>2628.6978978952084</v>
      </c>
      <c r="R3050" s="36">
        <f>(Reference!L$12*List!$G3050)+Reference!L$13</f>
        <v>2836.1801477689314</v>
      </c>
      <c r="S3050" s="36">
        <f>(Reference!M$12*List!$G3050)+Reference!M$13</f>
        <v>3388.6144140583274</v>
      </c>
      <c r="T3050" s="36">
        <f>(Reference!N$12*List!$G3050)+Reference!N$13</f>
        <v>13669.206583294013</v>
      </c>
      <c r="U3050" s="12">
        <f>(Reference!O$12*List!$G3050)+Reference!O$13</f>
        <v>508.06577137797558</v>
      </c>
      <c r="V3050" s="12">
        <f>(Reference!P$12*List!$G3050)+Reference!P$13</f>
        <v>715.91085966896571</v>
      </c>
      <c r="W3050" s="12">
        <f>(Reference!Q$12*List!$G3050)+Reference!Q$13</f>
        <v>357.95542983448286</v>
      </c>
      <c r="X3050" s="54"/>
      <c r="Y3050" s="1" t="str">
        <f t="shared" si="95"/>
        <v>Southampton County, Virginia</v>
      </c>
      <c r="Z3050" s="41" t="s">
        <v>1912</v>
      </c>
      <c r="AA3050" s="40" t="s">
        <v>2225</v>
      </c>
      <c r="AB3050" s="44" t="s">
        <v>2008</v>
      </c>
      <c r="AC3050" s="63"/>
      <c r="AD3050" s="57">
        <f t="shared" si="94"/>
        <v>0.7661</v>
      </c>
    </row>
    <row r="3051" spans="1:30" x14ac:dyDescent="0.3">
      <c r="A3051" s="47">
        <v>49880</v>
      </c>
      <c r="B3051" s="28">
        <v>47894</v>
      </c>
      <c r="C3051" s="49" t="s">
        <v>2308</v>
      </c>
      <c r="D3051" s="40" t="s">
        <v>819</v>
      </c>
      <c r="E3051" s="43" t="s">
        <v>2008</v>
      </c>
      <c r="F3051" s="18" t="s">
        <v>6</v>
      </c>
      <c r="G3051" s="10">
        <v>1.0137</v>
      </c>
      <c r="H3051" s="36">
        <f>(Reference!B$12*List!$G3051)+Reference!B$13</f>
        <v>969.29744504092355</v>
      </c>
      <c r="I3051" s="36">
        <f>(Reference!C$12*List!$G3051)+Reference!C$13</f>
        <v>1446.409816965077</v>
      </c>
      <c r="J3051" s="36">
        <f>(Reference!D$12*List!$G3051)+Reference!D$13</f>
        <v>1731.1585800497835</v>
      </c>
      <c r="K3051" s="36">
        <f>(Reference!E$12*List!$G3051)+Reference!E$13</f>
        <v>2141.1967988917613</v>
      </c>
      <c r="L3051" s="36">
        <f>(Reference!F$12*List!$G3051)+Reference!F$13</f>
        <v>2230.418077991636</v>
      </c>
      <c r="M3051" s="36">
        <f>(Reference!G$12*List!$G3051)+Reference!G$13</f>
        <v>2525.9240165706537</v>
      </c>
      <c r="N3051" s="36">
        <f>(Reference!H$12*List!$G3051)+Reference!H$13</f>
        <v>2622.1058209903767</v>
      </c>
      <c r="O3051" s="36">
        <f>(Reference!I$12*List!$G3051)+Reference!I$13</f>
        <v>2725.2481507299481</v>
      </c>
      <c r="P3051" s="36">
        <f>(Reference!J$12*List!$G3051)+Reference!J$13</f>
        <v>3154.902395473317</v>
      </c>
      <c r="Q3051" s="36">
        <f>(Reference!K$12*List!$G3051)+Reference!K$13</f>
        <v>3254.8808500675032</v>
      </c>
      <c r="R3051" s="36">
        <f>(Reference!L$12*List!$G3051)+Reference!L$13</f>
        <v>3511.7875118728161</v>
      </c>
      <c r="S3051" s="36">
        <f>(Reference!M$12*List!$G3051)+Reference!M$13</f>
        <v>4195.8173183051895</v>
      </c>
      <c r="T3051" s="36">
        <f>(Reference!N$12*List!$G3051)+Reference!N$13</f>
        <v>16925.352578249735</v>
      </c>
      <c r="U3051" s="12">
        <f>(Reference!O$12*List!$G3051)+Reference!O$13</f>
        <v>629.09227840789731</v>
      </c>
      <c r="V3051" s="12">
        <f>(Reference!P$12*List!$G3051)+Reference!P$13</f>
        <v>886.44821048385529</v>
      </c>
      <c r="W3051" s="12">
        <f>(Reference!Q$12*List!$G3051)+Reference!Q$13</f>
        <v>443.22410524192765</v>
      </c>
      <c r="X3051" s="54"/>
      <c r="Y3051" s="1" t="str">
        <f t="shared" si="95"/>
        <v>Spotsylvania County, Virginia</v>
      </c>
      <c r="Z3051" s="40" t="s">
        <v>819</v>
      </c>
      <c r="AA3051" s="40" t="s">
        <v>2225</v>
      </c>
      <c r="AB3051" s="43" t="s">
        <v>2008</v>
      </c>
      <c r="AC3051" s="62"/>
      <c r="AD3051" s="57">
        <f t="shared" si="94"/>
        <v>1.0137</v>
      </c>
    </row>
    <row r="3052" spans="1:30" x14ac:dyDescent="0.3">
      <c r="A3052" s="47">
        <v>49890</v>
      </c>
      <c r="B3052" s="28">
        <v>47894</v>
      </c>
      <c r="C3052" s="49" t="s">
        <v>2308</v>
      </c>
      <c r="D3052" s="40" t="s">
        <v>820</v>
      </c>
      <c r="E3052" s="43" t="s">
        <v>2008</v>
      </c>
      <c r="F3052" s="18" t="s">
        <v>6</v>
      </c>
      <c r="G3052" s="10">
        <v>1.0137</v>
      </c>
      <c r="H3052" s="36">
        <f>(Reference!B$12*List!$G3052)+Reference!B$13</f>
        <v>969.29744504092355</v>
      </c>
      <c r="I3052" s="36">
        <f>(Reference!C$12*List!$G3052)+Reference!C$13</f>
        <v>1446.409816965077</v>
      </c>
      <c r="J3052" s="36">
        <f>(Reference!D$12*List!$G3052)+Reference!D$13</f>
        <v>1731.1585800497835</v>
      </c>
      <c r="K3052" s="36">
        <f>(Reference!E$12*List!$G3052)+Reference!E$13</f>
        <v>2141.1967988917613</v>
      </c>
      <c r="L3052" s="36">
        <f>(Reference!F$12*List!$G3052)+Reference!F$13</f>
        <v>2230.418077991636</v>
      </c>
      <c r="M3052" s="36">
        <f>(Reference!G$12*List!$G3052)+Reference!G$13</f>
        <v>2525.9240165706537</v>
      </c>
      <c r="N3052" s="36">
        <f>(Reference!H$12*List!$G3052)+Reference!H$13</f>
        <v>2622.1058209903767</v>
      </c>
      <c r="O3052" s="36">
        <f>(Reference!I$12*List!$G3052)+Reference!I$13</f>
        <v>2725.2481507299481</v>
      </c>
      <c r="P3052" s="36">
        <f>(Reference!J$12*List!$G3052)+Reference!J$13</f>
        <v>3154.902395473317</v>
      </c>
      <c r="Q3052" s="36">
        <f>(Reference!K$12*List!$G3052)+Reference!K$13</f>
        <v>3254.8808500675032</v>
      </c>
      <c r="R3052" s="36">
        <f>(Reference!L$12*List!$G3052)+Reference!L$13</f>
        <v>3511.7875118728161</v>
      </c>
      <c r="S3052" s="36">
        <f>(Reference!M$12*List!$G3052)+Reference!M$13</f>
        <v>4195.8173183051895</v>
      </c>
      <c r="T3052" s="36">
        <f>(Reference!N$12*List!$G3052)+Reference!N$13</f>
        <v>16925.352578249735</v>
      </c>
      <c r="U3052" s="12">
        <f>(Reference!O$12*List!$G3052)+Reference!O$13</f>
        <v>629.09227840789731</v>
      </c>
      <c r="V3052" s="12">
        <f>(Reference!P$12*List!$G3052)+Reference!P$13</f>
        <v>886.44821048385529</v>
      </c>
      <c r="W3052" s="12">
        <f>(Reference!Q$12*List!$G3052)+Reference!Q$13</f>
        <v>443.22410524192765</v>
      </c>
      <c r="X3052" s="54"/>
      <c r="Y3052" s="1" t="str">
        <f t="shared" si="95"/>
        <v>Stafford County, Virginia</v>
      </c>
      <c r="Z3052" s="40" t="s">
        <v>820</v>
      </c>
      <c r="AA3052" s="40" t="s">
        <v>2225</v>
      </c>
      <c r="AB3052" s="43" t="s">
        <v>2008</v>
      </c>
      <c r="AC3052" s="62"/>
      <c r="AD3052" s="57">
        <f t="shared" si="94"/>
        <v>1.0137</v>
      </c>
    </row>
    <row r="3053" spans="1:30" x14ac:dyDescent="0.3">
      <c r="A3053" s="47">
        <v>49891</v>
      </c>
      <c r="B3053" s="28">
        <v>44420</v>
      </c>
      <c r="C3053" s="49" t="s">
        <v>2596</v>
      </c>
      <c r="D3053" s="40" t="s">
        <v>919</v>
      </c>
      <c r="E3053" s="43" t="s">
        <v>2008</v>
      </c>
      <c r="F3053" s="18" t="s">
        <v>6</v>
      </c>
      <c r="G3053" s="10">
        <v>0.93389999999999995</v>
      </c>
      <c r="H3053" s="36">
        <f>(Reference!B$12*List!$G3053)+Reference!B$13</f>
        <v>909.19730781949079</v>
      </c>
      <c r="I3053" s="36">
        <f>(Reference!C$12*List!$G3053)+Reference!C$13</f>
        <v>1356.7268936036535</v>
      </c>
      <c r="J3053" s="36">
        <f>(Reference!D$12*List!$G3053)+Reference!D$13</f>
        <v>1623.8201477188697</v>
      </c>
      <c r="K3053" s="36">
        <f>(Reference!E$12*List!$G3053)+Reference!E$13</f>
        <v>2008.4344336447814</v>
      </c>
      <c r="L3053" s="36">
        <f>(Reference!F$12*List!$G3053)+Reference!F$13</f>
        <v>2092.1236532675493</v>
      </c>
      <c r="M3053" s="36">
        <f>(Reference!G$12*List!$G3053)+Reference!G$13</f>
        <v>2369.307096982674</v>
      </c>
      <c r="N3053" s="36">
        <f>(Reference!H$12*List!$G3053)+Reference!H$13</f>
        <v>2459.5252628171465</v>
      </c>
      <c r="O3053" s="36">
        <f>(Reference!I$12*List!$G3053)+Reference!I$13</f>
        <v>2556.2723748633243</v>
      </c>
      <c r="P3053" s="36">
        <f>(Reference!J$12*List!$G3053)+Reference!J$13</f>
        <v>2959.2864182949515</v>
      </c>
      <c r="Q3053" s="36">
        <f>(Reference!K$12*List!$G3053)+Reference!K$13</f>
        <v>3053.0658275176274</v>
      </c>
      <c r="R3053" s="36">
        <f>(Reference!L$12*List!$G3053)+Reference!L$13</f>
        <v>3294.0432967860233</v>
      </c>
      <c r="S3053" s="36">
        <f>(Reference!M$12*List!$G3053)+Reference!M$13</f>
        <v>3935.6606472272424</v>
      </c>
      <c r="T3053" s="36">
        <f>(Reference!N$12*List!$G3053)+Reference!N$13</f>
        <v>15875.916187306815</v>
      </c>
      <c r="U3053" s="12">
        <f>(Reference!O$12*List!$G3053)+Reference!O$13</f>
        <v>590.086158613924</v>
      </c>
      <c r="V3053" s="12">
        <f>(Reference!P$12*List!$G3053)+Reference!P$13</f>
        <v>831.4850416832569</v>
      </c>
      <c r="W3053" s="12">
        <f>(Reference!Q$12*List!$G3053)+Reference!Q$13</f>
        <v>415.74252084162845</v>
      </c>
      <c r="X3053" s="54"/>
      <c r="Y3053" s="1" t="str">
        <f t="shared" si="95"/>
        <v>Staunton City, Virginia</v>
      </c>
      <c r="Z3053" s="40" t="s">
        <v>919</v>
      </c>
      <c r="AA3053" s="40" t="s">
        <v>2225</v>
      </c>
      <c r="AB3053" s="43" t="s">
        <v>2008</v>
      </c>
      <c r="AC3053" s="62"/>
      <c r="AD3053" s="57">
        <f t="shared" si="94"/>
        <v>0.93389999999999995</v>
      </c>
    </row>
    <row r="3054" spans="1:30" x14ac:dyDescent="0.3">
      <c r="A3054" s="47">
        <v>49892</v>
      </c>
      <c r="B3054" s="28">
        <v>47260</v>
      </c>
      <c r="C3054" s="49" t="s">
        <v>2495</v>
      </c>
      <c r="D3054" s="40" t="s">
        <v>821</v>
      </c>
      <c r="E3054" s="43" t="s">
        <v>2008</v>
      </c>
      <c r="F3054" s="18" t="s">
        <v>6</v>
      </c>
      <c r="G3054" s="10">
        <v>0.8901</v>
      </c>
      <c r="H3054" s="36">
        <f>(Reference!B$12*List!$G3054)+Reference!B$13</f>
        <v>876.21001445735101</v>
      </c>
      <c r="I3054" s="36">
        <f>(Reference!C$12*List!$G3054)+Reference!C$13</f>
        <v>1307.5024319090378</v>
      </c>
      <c r="J3054" s="36">
        <f>(Reference!D$12*List!$G3054)+Reference!D$13</f>
        <v>1564.9050683191956</v>
      </c>
      <c r="K3054" s="36">
        <f>(Reference!E$12*List!$G3054)+Reference!E$13</f>
        <v>1935.5648647498228</v>
      </c>
      <c r="L3054" s="36">
        <f>(Reference!F$12*List!$G3054)+Reference!F$13</f>
        <v>2016.2176908250055</v>
      </c>
      <c r="M3054" s="36">
        <f>(Reference!G$12*List!$G3054)+Reference!G$13</f>
        <v>2283.3444268328803</v>
      </c>
      <c r="N3054" s="36">
        <f>(Reference!H$12*List!$G3054)+Reference!H$13</f>
        <v>2370.2893173536445</v>
      </c>
      <c r="O3054" s="36">
        <f>(Reference!I$12*List!$G3054)+Reference!I$13</f>
        <v>2463.5262723199903</v>
      </c>
      <c r="P3054" s="36">
        <f>(Reference!J$12*List!$G3054)+Reference!J$13</f>
        <v>2851.9182503699844</v>
      </c>
      <c r="Q3054" s="36">
        <f>(Reference!K$12*List!$G3054)+Reference!K$13</f>
        <v>2942.2951760428841</v>
      </c>
      <c r="R3054" s="36">
        <f>(Reference!L$12*List!$G3054)+Reference!L$13</f>
        <v>3174.5295546707157</v>
      </c>
      <c r="S3054" s="36">
        <f>(Reference!M$12*List!$G3054)+Reference!M$13</f>
        <v>3792.8678879137833</v>
      </c>
      <c r="T3054" s="36">
        <f>(Reference!N$12*List!$G3054)+Reference!N$13</f>
        <v>15299.909747165217</v>
      </c>
      <c r="U3054" s="12">
        <f>(Reference!O$12*List!$G3054)+Reference!O$13</f>
        <v>568.67678459166814</v>
      </c>
      <c r="V3054" s="12">
        <f>(Reference!P$12*List!$G3054)+Reference!P$13</f>
        <v>801.31728737916887</v>
      </c>
      <c r="W3054" s="12">
        <f>(Reference!Q$12*List!$G3054)+Reference!Q$13</f>
        <v>400.65864368958444</v>
      </c>
      <c r="X3054" s="54"/>
      <c r="Y3054" s="1" t="str">
        <f t="shared" si="95"/>
        <v>Suffolk City, Virginia</v>
      </c>
      <c r="Z3054" s="40" t="s">
        <v>821</v>
      </c>
      <c r="AA3054" s="40" t="s">
        <v>2225</v>
      </c>
      <c r="AB3054" s="43" t="s">
        <v>2008</v>
      </c>
      <c r="AC3054" s="62"/>
      <c r="AD3054" s="57">
        <f t="shared" si="94"/>
        <v>0.8901</v>
      </c>
    </row>
    <row r="3055" spans="1:30" x14ac:dyDescent="0.3">
      <c r="A3055" s="47">
        <v>49900</v>
      </c>
      <c r="B3055" s="19">
        <v>99949</v>
      </c>
      <c r="C3055" s="49" t="s">
        <v>2008</v>
      </c>
      <c r="D3055" s="41" t="s">
        <v>1587</v>
      </c>
      <c r="E3055" s="44" t="s">
        <v>2008</v>
      </c>
      <c r="F3055" s="18" t="s">
        <v>7</v>
      </c>
      <c r="G3055" s="16">
        <v>0.7661</v>
      </c>
      <c r="H3055" s="36">
        <f>(Reference!B$12*List!$G3055)+Reference!B$13</f>
        <v>782.82133005311982</v>
      </c>
      <c r="I3055" s="36">
        <f>(Reference!C$12*List!$G3055)+Reference!C$13</f>
        <v>1168.1455083900344</v>
      </c>
      <c r="J3055" s="36">
        <f>(Reference!D$12*List!$G3055)+Reference!D$13</f>
        <v>1398.1135193338162</v>
      </c>
      <c r="K3055" s="36">
        <f>(Reference!E$12*List!$G3055)+Reference!E$13</f>
        <v>1729.2674550928618</v>
      </c>
      <c r="L3055" s="36">
        <f>(Reference!F$12*List!$G3055)+Reference!F$13</f>
        <v>1801.3240985219136</v>
      </c>
      <c r="M3055" s="36">
        <f>(Reference!G$12*List!$G3055)+Reference!G$13</f>
        <v>2039.9797898791271</v>
      </c>
      <c r="N3055" s="36">
        <f>(Reference!H$12*List!$G3055)+Reference!H$13</f>
        <v>2117.657873575693</v>
      </c>
      <c r="O3055" s="36">
        <f>(Reference!I$12*List!$G3055)+Reference!I$13</f>
        <v>2200.9573975397739</v>
      </c>
      <c r="P3055" s="36">
        <f>(Reference!J$12*List!$G3055)+Reference!J$13</f>
        <v>2547.9535740527249</v>
      </c>
      <c r="Q3055" s="36">
        <f>(Reference!K$12*List!$G3055)+Reference!K$13</f>
        <v>2628.6978978952084</v>
      </c>
      <c r="R3055" s="36">
        <f>(Reference!L$12*List!$G3055)+Reference!L$13</f>
        <v>2836.1801477689314</v>
      </c>
      <c r="S3055" s="36">
        <f>(Reference!M$12*List!$G3055)+Reference!M$13</f>
        <v>3388.6144140583274</v>
      </c>
      <c r="T3055" s="36">
        <f>(Reference!N$12*List!$G3055)+Reference!N$13</f>
        <v>13669.206583294013</v>
      </c>
      <c r="U3055" s="12">
        <f>(Reference!O$12*List!$G3055)+Reference!O$13</f>
        <v>508.06577137797558</v>
      </c>
      <c r="V3055" s="12">
        <f>(Reference!P$12*List!$G3055)+Reference!P$13</f>
        <v>715.91085966896571</v>
      </c>
      <c r="W3055" s="12">
        <f>(Reference!Q$12*List!$G3055)+Reference!Q$13</f>
        <v>357.95542983448286</v>
      </c>
      <c r="X3055" s="54"/>
      <c r="Y3055" s="1" t="str">
        <f t="shared" si="95"/>
        <v>Surry County, Virginia</v>
      </c>
      <c r="Z3055" s="41" t="s">
        <v>1587</v>
      </c>
      <c r="AA3055" s="40" t="s">
        <v>2225</v>
      </c>
      <c r="AB3055" s="44" t="s">
        <v>2008</v>
      </c>
      <c r="AC3055" s="63"/>
      <c r="AD3055" s="57">
        <f t="shared" si="94"/>
        <v>0.7661</v>
      </c>
    </row>
    <row r="3056" spans="1:30" x14ac:dyDescent="0.3">
      <c r="A3056" s="47">
        <v>49910</v>
      </c>
      <c r="B3056" s="28">
        <v>40060</v>
      </c>
      <c r="C3056" s="49" t="s">
        <v>2594</v>
      </c>
      <c r="D3056" s="40" t="s">
        <v>479</v>
      </c>
      <c r="E3056" s="43" t="s">
        <v>2008</v>
      </c>
      <c r="F3056" s="18" t="s">
        <v>6</v>
      </c>
      <c r="G3056" s="10">
        <v>0.92810000000000004</v>
      </c>
      <c r="H3056" s="36">
        <f>(Reference!B$12*List!$G3056)+Reference!B$13</f>
        <v>904.82912741993812</v>
      </c>
      <c r="I3056" s="36">
        <f>(Reference!C$12*List!$G3056)+Reference!C$13</f>
        <v>1350.208585890668</v>
      </c>
      <c r="J3056" s="36">
        <f>(Reference!D$12*List!$G3056)+Reference!D$13</f>
        <v>1616.0186075243926</v>
      </c>
      <c r="K3056" s="36">
        <f>(Reference!E$12*List!$G3056)+Reference!E$13</f>
        <v>1998.785038676956</v>
      </c>
      <c r="L3056" s="36">
        <f>(Reference!F$12*List!$G3056)+Reference!F$13</f>
        <v>2082.0721787888565</v>
      </c>
      <c r="M3056" s="36">
        <f>(Reference!G$12*List!$G3056)+Reference!G$13</f>
        <v>2357.923912350966</v>
      </c>
      <c r="N3056" s="36">
        <f>(Reference!H$12*List!$G3056)+Reference!H$13</f>
        <v>2447.7086307694681</v>
      </c>
      <c r="O3056" s="36">
        <f>(Reference!I$12*List!$G3056)+Reference!I$13</f>
        <v>2543.9909274945726</v>
      </c>
      <c r="P3056" s="36">
        <f>(Reference!J$12*List!$G3056)+Reference!J$13</f>
        <v>2945.0687156930153</v>
      </c>
      <c r="Q3056" s="36">
        <f>(Reference!K$12*List!$G3056)+Reference!K$13</f>
        <v>3038.397567733301</v>
      </c>
      <c r="R3056" s="36">
        <f>(Reference!L$12*List!$G3056)+Reference!L$13</f>
        <v>3278.2172761406173</v>
      </c>
      <c r="S3056" s="36">
        <f>(Reference!M$12*List!$G3056)+Reference!M$13</f>
        <v>3916.75201699852</v>
      </c>
      <c r="T3056" s="36">
        <f>(Reference!N$12*List!$G3056)+Reference!N$13</f>
        <v>15799.64136189994</v>
      </c>
      <c r="U3056" s="12">
        <f>(Reference!O$12*List!$G3056)+Reference!O$13</f>
        <v>587.25112735070297</v>
      </c>
      <c r="V3056" s="12">
        <f>(Reference!P$12*List!$G3056)+Reference!P$13</f>
        <v>827.49022490326342</v>
      </c>
      <c r="W3056" s="12">
        <f>(Reference!Q$12*List!$G3056)+Reference!Q$13</f>
        <v>413.74511245163171</v>
      </c>
      <c r="X3056" s="54"/>
      <c r="Y3056" s="1" t="str">
        <f t="shared" si="95"/>
        <v>Sussex County, Virginia</v>
      </c>
      <c r="Z3056" s="40" t="s">
        <v>479</v>
      </c>
      <c r="AA3056" s="40" t="s">
        <v>2225</v>
      </c>
      <c r="AB3056" s="43" t="s">
        <v>2008</v>
      </c>
      <c r="AC3056" s="62"/>
      <c r="AD3056" s="57">
        <f t="shared" si="94"/>
        <v>0.92810000000000004</v>
      </c>
    </row>
    <row r="3057" spans="1:30" x14ac:dyDescent="0.3">
      <c r="A3057" s="47">
        <v>49920</v>
      </c>
      <c r="B3057" s="19">
        <v>99949</v>
      </c>
      <c r="C3057" s="49" t="s">
        <v>2008</v>
      </c>
      <c r="D3057" s="41" t="s">
        <v>260</v>
      </c>
      <c r="E3057" s="44" t="s">
        <v>2008</v>
      </c>
      <c r="F3057" s="18" t="s">
        <v>7</v>
      </c>
      <c r="G3057" s="16">
        <v>0.7661</v>
      </c>
      <c r="H3057" s="36">
        <f>(Reference!B$12*List!$G3057)+Reference!B$13</f>
        <v>782.82133005311982</v>
      </c>
      <c r="I3057" s="36">
        <f>(Reference!C$12*List!$G3057)+Reference!C$13</f>
        <v>1168.1455083900344</v>
      </c>
      <c r="J3057" s="36">
        <f>(Reference!D$12*List!$G3057)+Reference!D$13</f>
        <v>1398.1135193338162</v>
      </c>
      <c r="K3057" s="36">
        <f>(Reference!E$12*List!$G3057)+Reference!E$13</f>
        <v>1729.2674550928618</v>
      </c>
      <c r="L3057" s="36">
        <f>(Reference!F$12*List!$G3057)+Reference!F$13</f>
        <v>1801.3240985219136</v>
      </c>
      <c r="M3057" s="36">
        <f>(Reference!G$12*List!$G3057)+Reference!G$13</f>
        <v>2039.9797898791271</v>
      </c>
      <c r="N3057" s="36">
        <f>(Reference!H$12*List!$G3057)+Reference!H$13</f>
        <v>2117.657873575693</v>
      </c>
      <c r="O3057" s="36">
        <f>(Reference!I$12*List!$G3057)+Reference!I$13</f>
        <v>2200.9573975397739</v>
      </c>
      <c r="P3057" s="36">
        <f>(Reference!J$12*List!$G3057)+Reference!J$13</f>
        <v>2547.9535740527249</v>
      </c>
      <c r="Q3057" s="36">
        <f>(Reference!K$12*List!$G3057)+Reference!K$13</f>
        <v>2628.6978978952084</v>
      </c>
      <c r="R3057" s="36">
        <f>(Reference!L$12*List!$G3057)+Reference!L$13</f>
        <v>2836.1801477689314</v>
      </c>
      <c r="S3057" s="36">
        <f>(Reference!M$12*List!$G3057)+Reference!M$13</f>
        <v>3388.6144140583274</v>
      </c>
      <c r="T3057" s="36">
        <f>(Reference!N$12*List!$G3057)+Reference!N$13</f>
        <v>13669.206583294013</v>
      </c>
      <c r="U3057" s="12">
        <f>(Reference!O$12*List!$G3057)+Reference!O$13</f>
        <v>508.06577137797558</v>
      </c>
      <c r="V3057" s="12">
        <f>(Reference!P$12*List!$G3057)+Reference!P$13</f>
        <v>715.91085966896571</v>
      </c>
      <c r="W3057" s="12">
        <f>(Reference!Q$12*List!$G3057)+Reference!Q$13</f>
        <v>357.95542983448286</v>
      </c>
      <c r="X3057" s="54"/>
      <c r="Y3057" s="1" t="str">
        <f t="shared" si="95"/>
        <v>Tazewell County, Virginia</v>
      </c>
      <c r="Z3057" s="41" t="s">
        <v>260</v>
      </c>
      <c r="AA3057" s="40" t="s">
        <v>2225</v>
      </c>
      <c r="AB3057" s="44" t="s">
        <v>2008</v>
      </c>
      <c r="AC3057" s="63"/>
      <c r="AD3057" s="57">
        <f t="shared" si="94"/>
        <v>0.7661</v>
      </c>
    </row>
    <row r="3058" spans="1:30" x14ac:dyDescent="0.3">
      <c r="A3058" s="47">
        <v>49921</v>
      </c>
      <c r="B3058" s="28">
        <v>47260</v>
      </c>
      <c r="C3058" s="49" t="s">
        <v>2495</v>
      </c>
      <c r="D3058" s="40" t="s">
        <v>822</v>
      </c>
      <c r="E3058" s="43" t="s">
        <v>2008</v>
      </c>
      <c r="F3058" s="18" t="s">
        <v>6</v>
      </c>
      <c r="G3058" s="10">
        <v>0.8901</v>
      </c>
      <c r="H3058" s="36">
        <f>(Reference!B$12*List!$G3058)+Reference!B$13</f>
        <v>876.21001445735101</v>
      </c>
      <c r="I3058" s="36">
        <f>(Reference!C$12*List!$G3058)+Reference!C$13</f>
        <v>1307.5024319090378</v>
      </c>
      <c r="J3058" s="36">
        <f>(Reference!D$12*List!$G3058)+Reference!D$13</f>
        <v>1564.9050683191956</v>
      </c>
      <c r="K3058" s="36">
        <f>(Reference!E$12*List!$G3058)+Reference!E$13</f>
        <v>1935.5648647498228</v>
      </c>
      <c r="L3058" s="36">
        <f>(Reference!F$12*List!$G3058)+Reference!F$13</f>
        <v>2016.2176908250055</v>
      </c>
      <c r="M3058" s="36">
        <f>(Reference!G$12*List!$G3058)+Reference!G$13</f>
        <v>2283.3444268328803</v>
      </c>
      <c r="N3058" s="36">
        <f>(Reference!H$12*List!$G3058)+Reference!H$13</f>
        <v>2370.2893173536445</v>
      </c>
      <c r="O3058" s="36">
        <f>(Reference!I$12*List!$G3058)+Reference!I$13</f>
        <v>2463.5262723199903</v>
      </c>
      <c r="P3058" s="36">
        <f>(Reference!J$12*List!$G3058)+Reference!J$13</f>
        <v>2851.9182503699844</v>
      </c>
      <c r="Q3058" s="36">
        <f>(Reference!K$12*List!$G3058)+Reference!K$13</f>
        <v>2942.2951760428841</v>
      </c>
      <c r="R3058" s="36">
        <f>(Reference!L$12*List!$G3058)+Reference!L$13</f>
        <v>3174.5295546707157</v>
      </c>
      <c r="S3058" s="36">
        <f>(Reference!M$12*List!$G3058)+Reference!M$13</f>
        <v>3792.8678879137833</v>
      </c>
      <c r="T3058" s="36">
        <f>(Reference!N$12*List!$G3058)+Reference!N$13</f>
        <v>15299.909747165217</v>
      </c>
      <c r="U3058" s="12">
        <f>(Reference!O$12*List!$G3058)+Reference!O$13</f>
        <v>568.67678459166814</v>
      </c>
      <c r="V3058" s="12">
        <f>(Reference!P$12*List!$G3058)+Reference!P$13</f>
        <v>801.31728737916887</v>
      </c>
      <c r="W3058" s="12">
        <f>(Reference!Q$12*List!$G3058)+Reference!Q$13</f>
        <v>400.65864368958444</v>
      </c>
      <c r="X3058" s="54"/>
      <c r="Y3058" s="1" t="str">
        <f t="shared" si="95"/>
        <v>Virginia Beach City, Virginia</v>
      </c>
      <c r="Z3058" s="40" t="s">
        <v>822</v>
      </c>
      <c r="AA3058" s="40" t="s">
        <v>2225</v>
      </c>
      <c r="AB3058" s="43" t="s">
        <v>2008</v>
      </c>
      <c r="AC3058" s="62"/>
      <c r="AD3058" s="57">
        <f t="shared" si="94"/>
        <v>0.8901</v>
      </c>
    </row>
    <row r="3059" spans="1:30" x14ac:dyDescent="0.3">
      <c r="A3059" s="47">
        <v>49930</v>
      </c>
      <c r="B3059" s="28">
        <v>47894</v>
      </c>
      <c r="C3059" s="49" t="s">
        <v>2308</v>
      </c>
      <c r="D3059" s="40" t="s">
        <v>303</v>
      </c>
      <c r="E3059" s="43" t="s">
        <v>2008</v>
      </c>
      <c r="F3059" s="18" t="s">
        <v>6</v>
      </c>
      <c r="G3059" s="10">
        <v>1.0137</v>
      </c>
      <c r="H3059" s="36">
        <f>(Reference!B$12*List!$G3059)+Reference!B$13</f>
        <v>969.29744504092355</v>
      </c>
      <c r="I3059" s="36">
        <f>(Reference!C$12*List!$G3059)+Reference!C$13</f>
        <v>1446.409816965077</v>
      </c>
      <c r="J3059" s="36">
        <f>(Reference!D$12*List!$G3059)+Reference!D$13</f>
        <v>1731.1585800497835</v>
      </c>
      <c r="K3059" s="36">
        <f>(Reference!E$12*List!$G3059)+Reference!E$13</f>
        <v>2141.1967988917613</v>
      </c>
      <c r="L3059" s="36">
        <f>(Reference!F$12*List!$G3059)+Reference!F$13</f>
        <v>2230.418077991636</v>
      </c>
      <c r="M3059" s="36">
        <f>(Reference!G$12*List!$G3059)+Reference!G$13</f>
        <v>2525.9240165706537</v>
      </c>
      <c r="N3059" s="36">
        <f>(Reference!H$12*List!$G3059)+Reference!H$13</f>
        <v>2622.1058209903767</v>
      </c>
      <c r="O3059" s="36">
        <f>(Reference!I$12*List!$G3059)+Reference!I$13</f>
        <v>2725.2481507299481</v>
      </c>
      <c r="P3059" s="36">
        <f>(Reference!J$12*List!$G3059)+Reference!J$13</f>
        <v>3154.902395473317</v>
      </c>
      <c r="Q3059" s="36">
        <f>(Reference!K$12*List!$G3059)+Reference!K$13</f>
        <v>3254.8808500675032</v>
      </c>
      <c r="R3059" s="36">
        <f>(Reference!L$12*List!$G3059)+Reference!L$13</f>
        <v>3511.7875118728161</v>
      </c>
      <c r="S3059" s="36">
        <f>(Reference!M$12*List!$G3059)+Reference!M$13</f>
        <v>4195.8173183051895</v>
      </c>
      <c r="T3059" s="36">
        <f>(Reference!N$12*List!$G3059)+Reference!N$13</f>
        <v>16925.352578249735</v>
      </c>
      <c r="U3059" s="12">
        <f>(Reference!O$12*List!$G3059)+Reference!O$13</f>
        <v>629.09227840789731</v>
      </c>
      <c r="V3059" s="12">
        <f>(Reference!P$12*List!$G3059)+Reference!P$13</f>
        <v>886.44821048385529</v>
      </c>
      <c r="W3059" s="12">
        <f>(Reference!Q$12*List!$G3059)+Reference!Q$13</f>
        <v>443.22410524192765</v>
      </c>
      <c r="X3059" s="54"/>
      <c r="Y3059" s="1" t="str">
        <f t="shared" si="95"/>
        <v>Warren County, Virginia</v>
      </c>
      <c r="Z3059" s="40" t="s">
        <v>303</v>
      </c>
      <c r="AA3059" s="40" t="s">
        <v>2225</v>
      </c>
      <c r="AB3059" s="43" t="s">
        <v>2008</v>
      </c>
      <c r="AC3059" s="62"/>
      <c r="AD3059" s="57">
        <f t="shared" si="94"/>
        <v>1.0137</v>
      </c>
    </row>
    <row r="3060" spans="1:30" x14ac:dyDescent="0.3">
      <c r="A3060" s="47">
        <v>49950</v>
      </c>
      <c r="B3060" s="28">
        <v>28700</v>
      </c>
      <c r="C3060" s="49" t="s">
        <v>2562</v>
      </c>
      <c r="D3060" s="40" t="s">
        <v>66</v>
      </c>
      <c r="E3060" s="43" t="s">
        <v>2008</v>
      </c>
      <c r="F3060" s="18" t="s">
        <v>6</v>
      </c>
      <c r="G3060" s="10">
        <v>0.68710000000000004</v>
      </c>
      <c r="H3060" s="36">
        <f>(Reference!B$12*List!$G3060)+Reference!B$13</f>
        <v>723.32370047300481</v>
      </c>
      <c r="I3060" s="36">
        <f>(Reference!C$12*List!$G3060)+Reference!C$13</f>
        <v>1079.3616619545403</v>
      </c>
      <c r="J3060" s="36">
        <f>(Reference!D$12*List!$G3060)+Reference!D$13</f>
        <v>1291.8511615124858</v>
      </c>
      <c r="K3060" s="36">
        <f>(Reference!E$12*List!$G3060)+Reference!E$13</f>
        <v>1597.8360408759272</v>
      </c>
      <c r="L3060" s="36">
        <f>(Reference!F$12*List!$G3060)+Reference!F$13</f>
        <v>1664.4160840707502</v>
      </c>
      <c r="M3060" s="36">
        <f>(Reference!G$12*List!$G3060)+Reference!G$13</f>
        <v>1884.9329647231068</v>
      </c>
      <c r="N3060" s="36">
        <f>(Reference!H$12*List!$G3060)+Reference!H$13</f>
        <v>1956.7071956849015</v>
      </c>
      <c r="O3060" s="36">
        <f>(Reference!I$12*List!$G3060)+Reference!I$13</f>
        <v>2033.6756144136682</v>
      </c>
      <c r="P3060" s="36">
        <f>(Reference!J$12*List!$G3060)+Reference!J$13</f>
        <v>2354.2986593022133</v>
      </c>
      <c r="Q3060" s="36">
        <f>(Reference!K$12*List!$G3060)+Reference!K$13</f>
        <v>2428.9060835914474</v>
      </c>
      <c r="R3060" s="36">
        <f>(Reference!L$12*List!$G3060)+Reference!L$13</f>
        <v>2620.6188320815049</v>
      </c>
      <c r="S3060" s="36">
        <f>(Reference!M$12*List!$G3060)+Reference!M$13</f>
        <v>3131.0658299084807</v>
      </c>
      <c r="T3060" s="36">
        <f>(Reference!N$12*List!$G3060)+Reference!N$13</f>
        <v>12630.290857924458</v>
      </c>
      <c r="U3060" s="12">
        <f>(Reference!O$12*List!$G3060)+Reference!O$13</f>
        <v>469.45069037892949</v>
      </c>
      <c r="V3060" s="12">
        <f>(Reference!P$12*List!$G3060)+Reference!P$13</f>
        <v>661.49870007940081</v>
      </c>
      <c r="W3060" s="12">
        <f>(Reference!Q$12*List!$G3060)+Reference!Q$13</f>
        <v>330.7493500397004</v>
      </c>
      <c r="X3060" s="54"/>
      <c r="Y3060" s="1" t="str">
        <f t="shared" si="95"/>
        <v>Washington County, Virginia</v>
      </c>
      <c r="Z3060" s="40" t="s">
        <v>66</v>
      </c>
      <c r="AA3060" s="40" t="s">
        <v>2225</v>
      </c>
      <c r="AB3060" s="43" t="s">
        <v>2008</v>
      </c>
      <c r="AC3060" s="62"/>
      <c r="AD3060" s="57">
        <f t="shared" si="94"/>
        <v>0.68710000000000004</v>
      </c>
    </row>
    <row r="3061" spans="1:30" x14ac:dyDescent="0.3">
      <c r="A3061" s="47">
        <v>49951</v>
      </c>
      <c r="B3061" s="28">
        <v>44420</v>
      </c>
      <c r="C3061" s="49" t="s">
        <v>2596</v>
      </c>
      <c r="D3061" s="40" t="s">
        <v>920</v>
      </c>
      <c r="E3061" s="43" t="s">
        <v>2008</v>
      </c>
      <c r="F3061" s="18" t="s">
        <v>6</v>
      </c>
      <c r="G3061" s="10">
        <v>0.93389999999999995</v>
      </c>
      <c r="H3061" s="36">
        <f>(Reference!B$12*List!$G3061)+Reference!B$13</f>
        <v>909.19730781949079</v>
      </c>
      <c r="I3061" s="36">
        <f>(Reference!C$12*List!$G3061)+Reference!C$13</f>
        <v>1356.7268936036535</v>
      </c>
      <c r="J3061" s="36">
        <f>(Reference!D$12*List!$G3061)+Reference!D$13</f>
        <v>1623.8201477188697</v>
      </c>
      <c r="K3061" s="36">
        <f>(Reference!E$12*List!$G3061)+Reference!E$13</f>
        <v>2008.4344336447814</v>
      </c>
      <c r="L3061" s="36">
        <f>(Reference!F$12*List!$G3061)+Reference!F$13</f>
        <v>2092.1236532675493</v>
      </c>
      <c r="M3061" s="36">
        <f>(Reference!G$12*List!$G3061)+Reference!G$13</f>
        <v>2369.307096982674</v>
      </c>
      <c r="N3061" s="36">
        <f>(Reference!H$12*List!$G3061)+Reference!H$13</f>
        <v>2459.5252628171465</v>
      </c>
      <c r="O3061" s="36">
        <f>(Reference!I$12*List!$G3061)+Reference!I$13</f>
        <v>2556.2723748633243</v>
      </c>
      <c r="P3061" s="36">
        <f>(Reference!J$12*List!$G3061)+Reference!J$13</f>
        <v>2959.2864182949515</v>
      </c>
      <c r="Q3061" s="36">
        <f>(Reference!K$12*List!$G3061)+Reference!K$13</f>
        <v>3053.0658275176274</v>
      </c>
      <c r="R3061" s="36">
        <f>(Reference!L$12*List!$G3061)+Reference!L$13</f>
        <v>3294.0432967860233</v>
      </c>
      <c r="S3061" s="36">
        <f>(Reference!M$12*List!$G3061)+Reference!M$13</f>
        <v>3935.6606472272424</v>
      </c>
      <c r="T3061" s="36">
        <f>(Reference!N$12*List!$G3061)+Reference!N$13</f>
        <v>15875.916187306815</v>
      </c>
      <c r="U3061" s="12">
        <f>(Reference!O$12*List!$G3061)+Reference!O$13</f>
        <v>590.086158613924</v>
      </c>
      <c r="V3061" s="12">
        <f>(Reference!P$12*List!$G3061)+Reference!P$13</f>
        <v>831.4850416832569</v>
      </c>
      <c r="W3061" s="12">
        <f>(Reference!Q$12*List!$G3061)+Reference!Q$13</f>
        <v>415.74252084162845</v>
      </c>
      <c r="X3061" s="54"/>
      <c r="Y3061" s="1" t="str">
        <f t="shared" si="95"/>
        <v>Waynesboro City, Virginia</v>
      </c>
      <c r="Z3061" s="40" t="s">
        <v>920</v>
      </c>
      <c r="AA3061" s="40" t="s">
        <v>2225</v>
      </c>
      <c r="AB3061" s="43" t="s">
        <v>2008</v>
      </c>
      <c r="AC3061" s="62"/>
      <c r="AD3061" s="57">
        <f t="shared" si="94"/>
        <v>0.93389999999999995</v>
      </c>
    </row>
    <row r="3062" spans="1:30" x14ac:dyDescent="0.3">
      <c r="A3062" s="47">
        <v>49960</v>
      </c>
      <c r="B3062" s="19">
        <v>99949</v>
      </c>
      <c r="C3062" s="49" t="s">
        <v>2008</v>
      </c>
      <c r="D3062" s="41" t="s">
        <v>590</v>
      </c>
      <c r="E3062" s="44" t="s">
        <v>2008</v>
      </c>
      <c r="F3062" s="18" t="s">
        <v>7</v>
      </c>
      <c r="G3062" s="16">
        <v>0.7661</v>
      </c>
      <c r="H3062" s="36">
        <f>(Reference!B$12*List!$G3062)+Reference!B$13</f>
        <v>782.82133005311982</v>
      </c>
      <c r="I3062" s="36">
        <f>(Reference!C$12*List!$G3062)+Reference!C$13</f>
        <v>1168.1455083900344</v>
      </c>
      <c r="J3062" s="36">
        <f>(Reference!D$12*List!$G3062)+Reference!D$13</f>
        <v>1398.1135193338162</v>
      </c>
      <c r="K3062" s="36">
        <f>(Reference!E$12*List!$G3062)+Reference!E$13</f>
        <v>1729.2674550928618</v>
      </c>
      <c r="L3062" s="36">
        <f>(Reference!F$12*List!$G3062)+Reference!F$13</f>
        <v>1801.3240985219136</v>
      </c>
      <c r="M3062" s="36">
        <f>(Reference!G$12*List!$G3062)+Reference!G$13</f>
        <v>2039.9797898791271</v>
      </c>
      <c r="N3062" s="36">
        <f>(Reference!H$12*List!$G3062)+Reference!H$13</f>
        <v>2117.657873575693</v>
      </c>
      <c r="O3062" s="36">
        <f>(Reference!I$12*List!$G3062)+Reference!I$13</f>
        <v>2200.9573975397739</v>
      </c>
      <c r="P3062" s="36">
        <f>(Reference!J$12*List!$G3062)+Reference!J$13</f>
        <v>2547.9535740527249</v>
      </c>
      <c r="Q3062" s="36">
        <f>(Reference!K$12*List!$G3062)+Reference!K$13</f>
        <v>2628.6978978952084</v>
      </c>
      <c r="R3062" s="36">
        <f>(Reference!L$12*List!$G3062)+Reference!L$13</f>
        <v>2836.1801477689314</v>
      </c>
      <c r="S3062" s="36">
        <f>(Reference!M$12*List!$G3062)+Reference!M$13</f>
        <v>3388.6144140583274</v>
      </c>
      <c r="T3062" s="36">
        <f>(Reference!N$12*List!$G3062)+Reference!N$13</f>
        <v>13669.206583294013</v>
      </c>
      <c r="U3062" s="12">
        <f>(Reference!O$12*List!$G3062)+Reference!O$13</f>
        <v>508.06577137797558</v>
      </c>
      <c r="V3062" s="12">
        <f>(Reference!P$12*List!$G3062)+Reference!P$13</f>
        <v>715.91085966896571</v>
      </c>
      <c r="W3062" s="12">
        <f>(Reference!Q$12*List!$G3062)+Reference!Q$13</f>
        <v>357.95542983448286</v>
      </c>
      <c r="X3062" s="54"/>
      <c r="Y3062" s="1" t="str">
        <f t="shared" si="95"/>
        <v>Westmoreland County, Virginia</v>
      </c>
      <c r="Z3062" s="41" t="s">
        <v>590</v>
      </c>
      <c r="AA3062" s="40" t="s">
        <v>2225</v>
      </c>
      <c r="AB3062" s="44" t="s">
        <v>2008</v>
      </c>
      <c r="AC3062" s="63"/>
      <c r="AD3062" s="57">
        <f t="shared" si="94"/>
        <v>0.7661</v>
      </c>
    </row>
    <row r="3063" spans="1:30" x14ac:dyDescent="0.3">
      <c r="A3063" s="47">
        <v>49961</v>
      </c>
      <c r="B3063" s="28">
        <v>47260</v>
      </c>
      <c r="C3063" s="49" t="s">
        <v>2495</v>
      </c>
      <c r="D3063" s="40" t="s">
        <v>823</v>
      </c>
      <c r="E3063" s="43" t="s">
        <v>2008</v>
      </c>
      <c r="F3063" s="18" t="s">
        <v>6</v>
      </c>
      <c r="G3063" s="10">
        <v>0.8901</v>
      </c>
      <c r="H3063" s="36">
        <f>(Reference!B$12*List!$G3063)+Reference!B$13</f>
        <v>876.21001445735101</v>
      </c>
      <c r="I3063" s="36">
        <f>(Reference!C$12*List!$G3063)+Reference!C$13</f>
        <v>1307.5024319090378</v>
      </c>
      <c r="J3063" s="36">
        <f>(Reference!D$12*List!$G3063)+Reference!D$13</f>
        <v>1564.9050683191956</v>
      </c>
      <c r="K3063" s="36">
        <f>(Reference!E$12*List!$G3063)+Reference!E$13</f>
        <v>1935.5648647498228</v>
      </c>
      <c r="L3063" s="36">
        <f>(Reference!F$12*List!$G3063)+Reference!F$13</f>
        <v>2016.2176908250055</v>
      </c>
      <c r="M3063" s="36">
        <f>(Reference!G$12*List!$G3063)+Reference!G$13</f>
        <v>2283.3444268328803</v>
      </c>
      <c r="N3063" s="36">
        <f>(Reference!H$12*List!$G3063)+Reference!H$13</f>
        <v>2370.2893173536445</v>
      </c>
      <c r="O3063" s="36">
        <f>(Reference!I$12*List!$G3063)+Reference!I$13</f>
        <v>2463.5262723199903</v>
      </c>
      <c r="P3063" s="36">
        <f>(Reference!J$12*List!$G3063)+Reference!J$13</f>
        <v>2851.9182503699844</v>
      </c>
      <c r="Q3063" s="36">
        <f>(Reference!K$12*List!$G3063)+Reference!K$13</f>
        <v>2942.2951760428841</v>
      </c>
      <c r="R3063" s="36">
        <f>(Reference!L$12*List!$G3063)+Reference!L$13</f>
        <v>3174.5295546707157</v>
      </c>
      <c r="S3063" s="36">
        <f>(Reference!M$12*List!$G3063)+Reference!M$13</f>
        <v>3792.8678879137833</v>
      </c>
      <c r="T3063" s="36">
        <f>(Reference!N$12*List!$G3063)+Reference!N$13</f>
        <v>15299.909747165217</v>
      </c>
      <c r="U3063" s="12">
        <f>(Reference!O$12*List!$G3063)+Reference!O$13</f>
        <v>568.67678459166814</v>
      </c>
      <c r="V3063" s="12">
        <f>(Reference!P$12*List!$G3063)+Reference!P$13</f>
        <v>801.31728737916887</v>
      </c>
      <c r="W3063" s="12">
        <f>(Reference!Q$12*List!$G3063)+Reference!Q$13</f>
        <v>400.65864368958444</v>
      </c>
      <c r="X3063" s="54"/>
      <c r="Y3063" s="1" t="str">
        <f t="shared" si="95"/>
        <v>Williamsburg City, Virginia</v>
      </c>
      <c r="Z3063" s="40" t="s">
        <v>823</v>
      </c>
      <c r="AA3063" s="40" t="s">
        <v>2225</v>
      </c>
      <c r="AB3063" s="43" t="s">
        <v>2008</v>
      </c>
      <c r="AC3063" s="62"/>
      <c r="AD3063" s="57">
        <f t="shared" si="94"/>
        <v>0.8901</v>
      </c>
    </row>
    <row r="3064" spans="1:30" x14ac:dyDescent="0.3">
      <c r="A3064" s="47">
        <v>49962</v>
      </c>
      <c r="B3064" s="28">
        <v>49020</v>
      </c>
      <c r="C3064" s="49" t="s">
        <v>2599</v>
      </c>
      <c r="D3064" s="40" t="s">
        <v>824</v>
      </c>
      <c r="E3064" s="43" t="s">
        <v>2008</v>
      </c>
      <c r="F3064" s="18" t="s">
        <v>6</v>
      </c>
      <c r="G3064" s="10">
        <v>0.88859999999999995</v>
      </c>
      <c r="H3064" s="36">
        <f>(Reference!B$12*List!$G3064)+Reference!B$13</f>
        <v>875.0803126298805</v>
      </c>
      <c r="I3064" s="36">
        <f>(Reference!C$12*List!$G3064)+Reference!C$13</f>
        <v>1305.8166626729208</v>
      </c>
      <c r="J3064" s="36">
        <f>(Reference!D$12*List!$G3064)+Reference!D$13</f>
        <v>1562.8874286137273</v>
      </c>
      <c r="K3064" s="36">
        <f>(Reference!E$12*List!$G3064)+Reference!E$13</f>
        <v>1933.0693315684885</v>
      </c>
      <c r="L3064" s="36">
        <f>(Reference!F$12*List!$G3064)+Reference!F$13</f>
        <v>2013.6181715632747</v>
      </c>
      <c r="M3064" s="36">
        <f>(Reference!G$12*List!$G3064)+Reference!G$13</f>
        <v>2280.4004997729558</v>
      </c>
      <c r="N3064" s="36">
        <f>(Reference!H$12*List!$G3064)+Reference!H$13</f>
        <v>2367.2332918240727</v>
      </c>
      <c r="O3064" s="36">
        <f>(Reference!I$12*List!$G3064)+Reference!I$13</f>
        <v>2460.3500359315194</v>
      </c>
      <c r="P3064" s="36">
        <f>(Reference!J$12*List!$G3064)+Reference!J$13</f>
        <v>2848.2412583177593</v>
      </c>
      <c r="Q3064" s="36">
        <f>(Reference!K$12*List!$G3064)+Reference!K$13</f>
        <v>2938.5016605814208</v>
      </c>
      <c r="R3064" s="36">
        <f>(Reference!L$12*List!$G3064)+Reference!L$13</f>
        <v>3170.4366182969034</v>
      </c>
      <c r="S3064" s="36">
        <f>(Reference!M$12*List!$G3064)+Reference!M$13</f>
        <v>3787.9777249235963</v>
      </c>
      <c r="T3064" s="36">
        <f>(Reference!N$12*List!$G3064)+Reference!N$13</f>
        <v>15280.18349921516</v>
      </c>
      <c r="U3064" s="12">
        <f>(Reference!O$12*List!$G3064)+Reference!O$13</f>
        <v>567.94358685117993</v>
      </c>
      <c r="V3064" s="12">
        <f>(Reference!P$12*List!$G3064)+Reference!P$13</f>
        <v>800.28414510848097</v>
      </c>
      <c r="W3064" s="12">
        <f>(Reference!Q$12*List!$G3064)+Reference!Q$13</f>
        <v>400.14207255424049</v>
      </c>
      <c r="X3064" s="54"/>
      <c r="Y3064" s="1" t="str">
        <f t="shared" si="95"/>
        <v>Winchester City, Virginia</v>
      </c>
      <c r="Z3064" s="40" t="s">
        <v>824</v>
      </c>
      <c r="AA3064" s="40" t="s">
        <v>2225</v>
      </c>
      <c r="AB3064" s="43" t="s">
        <v>2008</v>
      </c>
      <c r="AC3064" s="62"/>
      <c r="AD3064" s="57">
        <f t="shared" si="94"/>
        <v>0.88859999999999995</v>
      </c>
    </row>
    <row r="3065" spans="1:30" x14ac:dyDescent="0.3">
      <c r="A3065" s="47">
        <v>49970</v>
      </c>
      <c r="B3065" s="19">
        <v>99949</v>
      </c>
      <c r="C3065" s="49" t="s">
        <v>2008</v>
      </c>
      <c r="D3065" s="41" t="s">
        <v>755</v>
      </c>
      <c r="E3065" s="44" t="s">
        <v>2008</v>
      </c>
      <c r="F3065" s="18" t="s">
        <v>7</v>
      </c>
      <c r="G3065" s="16">
        <v>0.7661</v>
      </c>
      <c r="H3065" s="36">
        <f>(Reference!B$12*List!$G3065)+Reference!B$13</f>
        <v>782.82133005311982</v>
      </c>
      <c r="I3065" s="36">
        <f>(Reference!C$12*List!$G3065)+Reference!C$13</f>
        <v>1168.1455083900344</v>
      </c>
      <c r="J3065" s="36">
        <f>(Reference!D$12*List!$G3065)+Reference!D$13</f>
        <v>1398.1135193338162</v>
      </c>
      <c r="K3065" s="36">
        <f>(Reference!E$12*List!$G3065)+Reference!E$13</f>
        <v>1729.2674550928618</v>
      </c>
      <c r="L3065" s="36">
        <f>(Reference!F$12*List!$G3065)+Reference!F$13</f>
        <v>1801.3240985219136</v>
      </c>
      <c r="M3065" s="36">
        <f>(Reference!G$12*List!$G3065)+Reference!G$13</f>
        <v>2039.9797898791271</v>
      </c>
      <c r="N3065" s="36">
        <f>(Reference!H$12*List!$G3065)+Reference!H$13</f>
        <v>2117.657873575693</v>
      </c>
      <c r="O3065" s="36">
        <f>(Reference!I$12*List!$G3065)+Reference!I$13</f>
        <v>2200.9573975397739</v>
      </c>
      <c r="P3065" s="36">
        <f>(Reference!J$12*List!$G3065)+Reference!J$13</f>
        <v>2547.9535740527249</v>
      </c>
      <c r="Q3065" s="36">
        <f>(Reference!K$12*List!$G3065)+Reference!K$13</f>
        <v>2628.6978978952084</v>
      </c>
      <c r="R3065" s="36">
        <f>(Reference!L$12*List!$G3065)+Reference!L$13</f>
        <v>2836.1801477689314</v>
      </c>
      <c r="S3065" s="36">
        <f>(Reference!M$12*List!$G3065)+Reference!M$13</f>
        <v>3388.6144140583274</v>
      </c>
      <c r="T3065" s="36">
        <f>(Reference!N$12*List!$G3065)+Reference!N$13</f>
        <v>13669.206583294013</v>
      </c>
      <c r="U3065" s="12">
        <f>(Reference!O$12*List!$G3065)+Reference!O$13</f>
        <v>508.06577137797558</v>
      </c>
      <c r="V3065" s="12">
        <f>(Reference!P$12*List!$G3065)+Reference!P$13</f>
        <v>715.91085966896571</v>
      </c>
      <c r="W3065" s="12">
        <f>(Reference!Q$12*List!$G3065)+Reference!Q$13</f>
        <v>357.95542983448286</v>
      </c>
      <c r="X3065" s="54"/>
      <c r="Y3065" s="1" t="str">
        <f t="shared" si="95"/>
        <v>Wise County, Virginia</v>
      </c>
      <c r="Z3065" s="41" t="s">
        <v>755</v>
      </c>
      <c r="AA3065" s="40" t="s">
        <v>2225</v>
      </c>
      <c r="AB3065" s="44" t="s">
        <v>2008</v>
      </c>
      <c r="AC3065" s="63"/>
      <c r="AD3065" s="57">
        <f t="shared" si="94"/>
        <v>0.7661</v>
      </c>
    </row>
    <row r="3066" spans="1:30" x14ac:dyDescent="0.3">
      <c r="A3066" s="47">
        <v>49980</v>
      </c>
      <c r="B3066" s="19">
        <v>99949</v>
      </c>
      <c r="C3066" s="49" t="s">
        <v>2008</v>
      </c>
      <c r="D3066" s="41" t="s">
        <v>1913</v>
      </c>
      <c r="E3066" s="44" t="s">
        <v>2008</v>
      </c>
      <c r="F3066" s="18" t="s">
        <v>7</v>
      </c>
      <c r="G3066" s="16">
        <v>0.7661</v>
      </c>
      <c r="H3066" s="36">
        <f>(Reference!B$12*List!$G3066)+Reference!B$13</f>
        <v>782.82133005311982</v>
      </c>
      <c r="I3066" s="36">
        <f>(Reference!C$12*List!$G3066)+Reference!C$13</f>
        <v>1168.1455083900344</v>
      </c>
      <c r="J3066" s="36">
        <f>(Reference!D$12*List!$G3066)+Reference!D$13</f>
        <v>1398.1135193338162</v>
      </c>
      <c r="K3066" s="36">
        <f>(Reference!E$12*List!$G3066)+Reference!E$13</f>
        <v>1729.2674550928618</v>
      </c>
      <c r="L3066" s="36">
        <f>(Reference!F$12*List!$G3066)+Reference!F$13</f>
        <v>1801.3240985219136</v>
      </c>
      <c r="M3066" s="36">
        <f>(Reference!G$12*List!$G3066)+Reference!G$13</f>
        <v>2039.9797898791271</v>
      </c>
      <c r="N3066" s="36">
        <f>(Reference!H$12*List!$G3066)+Reference!H$13</f>
        <v>2117.657873575693</v>
      </c>
      <c r="O3066" s="36">
        <f>(Reference!I$12*List!$G3066)+Reference!I$13</f>
        <v>2200.9573975397739</v>
      </c>
      <c r="P3066" s="36">
        <f>(Reference!J$12*List!$G3066)+Reference!J$13</f>
        <v>2547.9535740527249</v>
      </c>
      <c r="Q3066" s="36">
        <f>(Reference!K$12*List!$G3066)+Reference!K$13</f>
        <v>2628.6978978952084</v>
      </c>
      <c r="R3066" s="36">
        <f>(Reference!L$12*List!$G3066)+Reference!L$13</f>
        <v>2836.1801477689314</v>
      </c>
      <c r="S3066" s="36">
        <f>(Reference!M$12*List!$G3066)+Reference!M$13</f>
        <v>3388.6144140583274</v>
      </c>
      <c r="T3066" s="36">
        <f>(Reference!N$12*List!$G3066)+Reference!N$13</f>
        <v>13669.206583294013</v>
      </c>
      <c r="U3066" s="12">
        <f>(Reference!O$12*List!$G3066)+Reference!O$13</f>
        <v>508.06577137797558</v>
      </c>
      <c r="V3066" s="12">
        <f>(Reference!P$12*List!$G3066)+Reference!P$13</f>
        <v>715.91085966896571</v>
      </c>
      <c r="W3066" s="12">
        <f>(Reference!Q$12*List!$G3066)+Reference!Q$13</f>
        <v>357.95542983448286</v>
      </c>
      <c r="X3066" s="54"/>
      <c r="Y3066" s="1" t="str">
        <f t="shared" si="95"/>
        <v>Wythe County, Virginia</v>
      </c>
      <c r="Z3066" s="41" t="s">
        <v>1913</v>
      </c>
      <c r="AA3066" s="40" t="s">
        <v>2225</v>
      </c>
      <c r="AB3066" s="44" t="s">
        <v>2008</v>
      </c>
      <c r="AC3066" s="63"/>
      <c r="AD3066" s="57">
        <f t="shared" si="94"/>
        <v>0.7661</v>
      </c>
    </row>
    <row r="3067" spans="1:30" x14ac:dyDescent="0.3">
      <c r="A3067" s="47">
        <v>49981</v>
      </c>
      <c r="B3067" s="28">
        <v>47260</v>
      </c>
      <c r="C3067" s="49" t="s">
        <v>2495</v>
      </c>
      <c r="D3067" s="40" t="s">
        <v>372</v>
      </c>
      <c r="E3067" s="43" t="s">
        <v>2008</v>
      </c>
      <c r="F3067" s="18" t="s">
        <v>6</v>
      </c>
      <c r="G3067" s="10">
        <v>0.8901</v>
      </c>
      <c r="H3067" s="36">
        <f>(Reference!B$12*List!$G3067)+Reference!B$13</f>
        <v>876.21001445735101</v>
      </c>
      <c r="I3067" s="36">
        <f>(Reference!C$12*List!$G3067)+Reference!C$13</f>
        <v>1307.5024319090378</v>
      </c>
      <c r="J3067" s="36">
        <f>(Reference!D$12*List!$G3067)+Reference!D$13</f>
        <v>1564.9050683191956</v>
      </c>
      <c r="K3067" s="36">
        <f>(Reference!E$12*List!$G3067)+Reference!E$13</f>
        <v>1935.5648647498228</v>
      </c>
      <c r="L3067" s="36">
        <f>(Reference!F$12*List!$G3067)+Reference!F$13</f>
        <v>2016.2176908250055</v>
      </c>
      <c r="M3067" s="36">
        <f>(Reference!G$12*List!$G3067)+Reference!G$13</f>
        <v>2283.3444268328803</v>
      </c>
      <c r="N3067" s="36">
        <f>(Reference!H$12*List!$G3067)+Reference!H$13</f>
        <v>2370.2893173536445</v>
      </c>
      <c r="O3067" s="36">
        <f>(Reference!I$12*List!$G3067)+Reference!I$13</f>
        <v>2463.5262723199903</v>
      </c>
      <c r="P3067" s="36">
        <f>(Reference!J$12*List!$G3067)+Reference!J$13</f>
        <v>2851.9182503699844</v>
      </c>
      <c r="Q3067" s="36">
        <f>(Reference!K$12*List!$G3067)+Reference!K$13</f>
        <v>2942.2951760428841</v>
      </c>
      <c r="R3067" s="36">
        <f>(Reference!L$12*List!$G3067)+Reference!L$13</f>
        <v>3174.5295546707157</v>
      </c>
      <c r="S3067" s="36">
        <f>(Reference!M$12*List!$G3067)+Reference!M$13</f>
        <v>3792.8678879137833</v>
      </c>
      <c r="T3067" s="36">
        <f>(Reference!N$12*List!$G3067)+Reference!N$13</f>
        <v>15299.909747165217</v>
      </c>
      <c r="U3067" s="12">
        <f>(Reference!O$12*List!$G3067)+Reference!O$13</f>
        <v>568.67678459166814</v>
      </c>
      <c r="V3067" s="12">
        <f>(Reference!P$12*List!$G3067)+Reference!P$13</f>
        <v>801.31728737916887</v>
      </c>
      <c r="W3067" s="12">
        <f>(Reference!Q$12*List!$G3067)+Reference!Q$13</f>
        <v>400.65864368958444</v>
      </c>
      <c r="X3067" s="54"/>
      <c r="Y3067" s="1" t="str">
        <f t="shared" si="95"/>
        <v>York County, Virginia</v>
      </c>
      <c r="Z3067" s="40" t="s">
        <v>372</v>
      </c>
      <c r="AA3067" s="40" t="s">
        <v>2225</v>
      </c>
      <c r="AB3067" s="43" t="s">
        <v>2008</v>
      </c>
      <c r="AC3067" s="62"/>
      <c r="AD3067" s="57">
        <f t="shared" si="94"/>
        <v>0.8901</v>
      </c>
    </row>
    <row r="3068" spans="1:30" x14ac:dyDescent="0.3">
      <c r="A3068" s="47">
        <v>50000</v>
      </c>
      <c r="B3068" s="19">
        <v>99950</v>
      </c>
      <c r="C3068" s="49" t="s">
        <v>2601</v>
      </c>
      <c r="D3068" s="41" t="s">
        <v>104</v>
      </c>
      <c r="E3068" s="44" t="s">
        <v>2009</v>
      </c>
      <c r="F3068" s="18" t="s">
        <v>7</v>
      </c>
      <c r="G3068" s="16">
        <v>1.0402</v>
      </c>
      <c r="H3068" s="36">
        <f>(Reference!B$12*List!$G3068)+Reference!B$13</f>
        <v>989.25551065956972</v>
      </c>
      <c r="I3068" s="36">
        <f>(Reference!C$12*List!$G3068)+Reference!C$13</f>
        <v>1476.1917401364767</v>
      </c>
      <c r="J3068" s="36">
        <f>(Reference!D$12*List!$G3068)+Reference!D$13</f>
        <v>1766.8035481797235</v>
      </c>
      <c r="K3068" s="36">
        <f>(Reference!E$12*List!$G3068)+Reference!E$13</f>
        <v>2185.284551761999</v>
      </c>
      <c r="L3068" s="36">
        <f>(Reference!F$12*List!$G3068)+Reference!F$13</f>
        <v>2276.3429182822165</v>
      </c>
      <c r="M3068" s="36">
        <f>(Reference!G$12*List!$G3068)+Reference!G$13</f>
        <v>2577.9333946293191</v>
      </c>
      <c r="N3068" s="36">
        <f>(Reference!H$12*List!$G3068)+Reference!H$13</f>
        <v>2676.0956053461487</v>
      </c>
      <c r="O3068" s="36">
        <f>(Reference!I$12*List!$G3068)+Reference!I$13</f>
        <v>2781.3616602595912</v>
      </c>
      <c r="P3068" s="36">
        <f>(Reference!J$12*List!$G3068)+Reference!J$13</f>
        <v>3219.8625883959571</v>
      </c>
      <c r="Q3068" s="36">
        <f>(Reference!K$12*List!$G3068)+Reference!K$13</f>
        <v>3321.8996232200307</v>
      </c>
      <c r="R3068" s="36">
        <f>(Reference!L$12*List!$G3068)+Reference!L$13</f>
        <v>3584.0960544768268</v>
      </c>
      <c r="S3068" s="36">
        <f>(Reference!M$12*List!$G3068)+Reference!M$13</f>
        <v>4282.210197798493</v>
      </c>
      <c r="T3068" s="36">
        <f>(Reference!N$12*List!$G3068)+Reference!N$13</f>
        <v>17273.849625367373</v>
      </c>
      <c r="U3068" s="12">
        <f>(Reference!O$12*List!$G3068)+Reference!O$13</f>
        <v>642.04543848985577</v>
      </c>
      <c r="V3068" s="12">
        <f>(Reference!P$12*List!$G3068)+Reference!P$13</f>
        <v>904.70039059934243</v>
      </c>
      <c r="W3068" s="12">
        <f>(Reference!Q$12*List!$G3068)+Reference!Q$13</f>
        <v>452.35019529967121</v>
      </c>
      <c r="X3068" s="54"/>
      <c r="Y3068" s="1" t="str">
        <f t="shared" si="95"/>
        <v>Adams County, Washington</v>
      </c>
      <c r="Z3068" s="41" t="s">
        <v>104</v>
      </c>
      <c r="AA3068" s="40" t="s">
        <v>2225</v>
      </c>
      <c r="AB3068" s="44" t="s">
        <v>2009</v>
      </c>
      <c r="AC3068" s="63"/>
      <c r="AD3068" s="57">
        <f t="shared" si="94"/>
        <v>1.0402</v>
      </c>
    </row>
    <row r="3069" spans="1:30" x14ac:dyDescent="0.3">
      <c r="A3069" s="47">
        <v>50010</v>
      </c>
      <c r="B3069" s="28">
        <v>30300</v>
      </c>
      <c r="C3069" s="49" t="s">
        <v>2354</v>
      </c>
      <c r="D3069" s="40" t="s">
        <v>825</v>
      </c>
      <c r="E3069" s="43" t="s">
        <v>2009</v>
      </c>
      <c r="F3069" s="18" t="s">
        <v>6</v>
      </c>
      <c r="G3069" s="10">
        <v>0.84260000000000002</v>
      </c>
      <c r="H3069" s="36">
        <f>(Reference!B$12*List!$G3069)+Reference!B$13</f>
        <v>840.43612325411732</v>
      </c>
      <c r="I3069" s="36">
        <f>(Reference!C$12*List!$G3069)+Reference!C$13</f>
        <v>1254.1197394320002</v>
      </c>
      <c r="J3069" s="36">
        <f>(Reference!D$12*List!$G3069)+Reference!D$13</f>
        <v>1501.0131443126995</v>
      </c>
      <c r="K3069" s="36">
        <f>(Reference!E$12*List!$G3069)+Reference!E$13</f>
        <v>1856.5396473409064</v>
      </c>
      <c r="L3069" s="36">
        <f>(Reference!F$12*List!$G3069)+Reference!F$13</f>
        <v>1933.8995808701923</v>
      </c>
      <c r="M3069" s="36">
        <f>(Reference!G$12*List!$G3069)+Reference!G$13</f>
        <v>2190.120069935273</v>
      </c>
      <c r="N3069" s="36">
        <f>(Reference!H$12*List!$G3069)+Reference!H$13</f>
        <v>2273.5151755838647</v>
      </c>
      <c r="O3069" s="36">
        <f>(Reference!I$12*List!$G3069)+Reference!I$13</f>
        <v>2362.9454533517619</v>
      </c>
      <c r="P3069" s="36">
        <f>(Reference!J$12*List!$G3069)+Reference!J$13</f>
        <v>2735.4801687161953</v>
      </c>
      <c r="Q3069" s="36">
        <f>(Reference!K$12*List!$G3069)+Reference!K$13</f>
        <v>2822.1671864298632</v>
      </c>
      <c r="R3069" s="36">
        <f>(Reference!L$12*List!$G3069)+Reference!L$13</f>
        <v>3044.9199028333387</v>
      </c>
      <c r="S3069" s="36">
        <f>(Reference!M$12*List!$G3069)+Reference!M$13</f>
        <v>3638.0127265578626</v>
      </c>
      <c r="T3069" s="36">
        <f>(Reference!N$12*List!$G3069)+Reference!N$13</f>
        <v>14675.245228746811</v>
      </c>
      <c r="U3069" s="12">
        <f>(Reference!O$12*List!$G3069)+Reference!O$13</f>
        <v>545.45885614287465</v>
      </c>
      <c r="V3069" s="12">
        <f>(Reference!P$12*List!$G3069)+Reference!P$13</f>
        <v>768.60111547405086</v>
      </c>
      <c r="W3069" s="12">
        <f>(Reference!Q$12*List!$G3069)+Reference!Q$13</f>
        <v>384.30055773702543</v>
      </c>
      <c r="X3069" s="54"/>
      <c r="Y3069" s="1" t="str">
        <f t="shared" si="95"/>
        <v>Asotin County, Washington</v>
      </c>
      <c r="Z3069" s="40" t="s">
        <v>825</v>
      </c>
      <c r="AA3069" s="40" t="s">
        <v>2225</v>
      </c>
      <c r="AB3069" s="43" t="s">
        <v>2009</v>
      </c>
      <c r="AC3069" s="62"/>
      <c r="AD3069" s="57">
        <f t="shared" si="94"/>
        <v>0.84260000000000002</v>
      </c>
    </row>
    <row r="3070" spans="1:30" x14ac:dyDescent="0.3">
      <c r="A3070" s="47">
        <v>50020</v>
      </c>
      <c r="B3070" s="28">
        <v>28420</v>
      </c>
      <c r="C3070" s="49" t="s">
        <v>2602</v>
      </c>
      <c r="D3070" s="40" t="s">
        <v>50</v>
      </c>
      <c r="E3070" s="43" t="s">
        <v>2009</v>
      </c>
      <c r="F3070" s="18" t="s">
        <v>6</v>
      </c>
      <c r="G3070" s="10">
        <v>0.99439999999999995</v>
      </c>
      <c r="H3070" s="36">
        <f>(Reference!B$12*List!$G3070)+Reference!B$13</f>
        <v>954.76194819413581</v>
      </c>
      <c r="I3070" s="36">
        <f>(Reference!C$12*List!$G3070)+Reference!C$13</f>
        <v>1424.7195861270384</v>
      </c>
      <c r="J3070" s="36">
        <f>(Reference!D$12*List!$G3070)+Reference!D$13</f>
        <v>1705.1982825060913</v>
      </c>
      <c r="K3070" s="36">
        <f>(Reference!E$12*List!$G3070)+Reference!E$13</f>
        <v>2109.0876052919275</v>
      </c>
      <c r="L3070" s="36">
        <f>(Reference!F$12*List!$G3070)+Reference!F$13</f>
        <v>2196.9709301573644</v>
      </c>
      <c r="M3070" s="36">
        <f>(Reference!G$12*List!$G3070)+Reference!G$13</f>
        <v>2488.0454883996258</v>
      </c>
      <c r="N3070" s="36">
        <f>(Reference!H$12*List!$G3070)+Reference!H$13</f>
        <v>2582.7849591765503</v>
      </c>
      <c r="O3070" s="36">
        <f>(Reference!I$12*List!$G3070)+Reference!I$13</f>
        <v>2684.3805758649623</v>
      </c>
      <c r="P3070" s="36">
        <f>(Reference!J$12*List!$G3070)+Reference!J$13</f>
        <v>3107.5917644013562</v>
      </c>
      <c r="Q3070" s="36">
        <f>(Reference!K$12*List!$G3070)+Reference!K$13</f>
        <v>3206.070951130002</v>
      </c>
      <c r="R3070" s="36">
        <f>(Reference!L$12*List!$G3070)+Reference!L$13</f>
        <v>3459.1250638631027</v>
      </c>
      <c r="S3070" s="36">
        <f>(Reference!M$12*List!$G3070)+Reference!M$13</f>
        <v>4132.8972211647833</v>
      </c>
      <c r="T3070" s="36">
        <f>(Reference!N$12*List!$G3070)+Reference!N$13</f>
        <v>16671.541521292362</v>
      </c>
      <c r="U3070" s="12">
        <f>(Reference!O$12*List!$G3070)+Reference!O$13</f>
        <v>619.65846748028207</v>
      </c>
      <c r="V3070" s="12">
        <f>(Reference!P$12*List!$G3070)+Reference!P$13</f>
        <v>873.15511326767046</v>
      </c>
      <c r="W3070" s="12">
        <f>(Reference!Q$12*List!$G3070)+Reference!Q$13</f>
        <v>436.57755663383523</v>
      </c>
      <c r="X3070" s="54"/>
      <c r="Y3070" s="1" t="str">
        <f t="shared" si="95"/>
        <v>Benton County, Washington</v>
      </c>
      <c r="Z3070" s="40" t="s">
        <v>50</v>
      </c>
      <c r="AA3070" s="40" t="s">
        <v>2225</v>
      </c>
      <c r="AB3070" s="43" t="s">
        <v>2009</v>
      </c>
      <c r="AC3070" s="62"/>
      <c r="AD3070" s="57">
        <f t="shared" si="94"/>
        <v>0.99439999999999995</v>
      </c>
    </row>
    <row r="3071" spans="1:30" x14ac:dyDescent="0.3">
      <c r="A3071" s="47">
        <v>50030</v>
      </c>
      <c r="B3071" s="28">
        <v>48300</v>
      </c>
      <c r="C3071" s="49" t="s">
        <v>2603</v>
      </c>
      <c r="D3071" s="40" t="s">
        <v>826</v>
      </c>
      <c r="E3071" s="43" t="s">
        <v>2009</v>
      </c>
      <c r="F3071" s="18" t="s">
        <v>6</v>
      </c>
      <c r="G3071" s="10">
        <v>0.96350000000000002</v>
      </c>
      <c r="H3071" s="36">
        <f>(Reference!B$12*List!$G3071)+Reference!B$13</f>
        <v>931.49009054824273</v>
      </c>
      <c r="I3071" s="36">
        <f>(Reference!C$12*List!$G3071)+Reference!C$13</f>
        <v>1389.9927398630284</v>
      </c>
      <c r="J3071" s="36">
        <f>(Reference!D$12*List!$G3071)+Reference!D$13</f>
        <v>1663.6349045734444</v>
      </c>
      <c r="K3071" s="36">
        <f>(Reference!E$12*List!$G3071)+Reference!E$13</f>
        <v>2057.6796217564433</v>
      </c>
      <c r="L3071" s="36">
        <f>(Reference!F$12*List!$G3071)+Reference!F$13</f>
        <v>2143.420833365707</v>
      </c>
      <c r="M3071" s="36">
        <f>(Reference!G$12*List!$G3071)+Reference!G$13</f>
        <v>2427.4005909651823</v>
      </c>
      <c r="N3071" s="36">
        <f>(Reference!H$12*List!$G3071)+Reference!H$13</f>
        <v>2519.8308332673673</v>
      </c>
      <c r="O3071" s="36">
        <f>(Reference!I$12*List!$G3071)+Reference!I$13</f>
        <v>2618.9501062624731</v>
      </c>
      <c r="P3071" s="36">
        <f>(Reference!J$12*List!$G3071)+Reference!J$13</f>
        <v>3031.8457281255232</v>
      </c>
      <c r="Q3071" s="36">
        <f>(Reference!K$12*List!$G3071)+Reference!K$13</f>
        <v>3127.924532623847</v>
      </c>
      <c r="R3071" s="36">
        <f>(Reference!L$12*List!$G3071)+Reference!L$13</f>
        <v>3374.810574562578</v>
      </c>
      <c r="S3071" s="36">
        <f>(Reference!M$12*List!$G3071)+Reference!M$13</f>
        <v>4032.1598635669325</v>
      </c>
      <c r="T3071" s="36">
        <f>(Reference!N$12*List!$G3071)+Reference!N$13</f>
        <v>16265.180813521234</v>
      </c>
      <c r="U3071" s="12">
        <f>(Reference!O$12*List!$G3071)+Reference!O$13</f>
        <v>604.55459402622489</v>
      </c>
      <c r="V3071" s="12">
        <f>(Reference!P$12*List!$G3071)+Reference!P$13</f>
        <v>851.87238249149891</v>
      </c>
      <c r="W3071" s="12">
        <f>(Reference!Q$12*List!$G3071)+Reference!Q$13</f>
        <v>425.93619124574946</v>
      </c>
      <c r="X3071" s="54"/>
      <c r="Y3071" s="1" t="str">
        <f t="shared" si="95"/>
        <v>Chelan County, Washington</v>
      </c>
      <c r="Z3071" s="40" t="s">
        <v>826</v>
      </c>
      <c r="AA3071" s="40" t="s">
        <v>2225</v>
      </c>
      <c r="AB3071" s="43" t="s">
        <v>2009</v>
      </c>
      <c r="AC3071" s="62"/>
      <c r="AD3071" s="57">
        <f t="shared" si="94"/>
        <v>0.96350000000000002</v>
      </c>
    </row>
    <row r="3072" spans="1:30" x14ac:dyDescent="0.3">
      <c r="A3072" s="47">
        <v>50040</v>
      </c>
      <c r="B3072" s="19">
        <v>99950</v>
      </c>
      <c r="C3072" s="49" t="s">
        <v>2601</v>
      </c>
      <c r="D3072" s="41" t="s">
        <v>1914</v>
      </c>
      <c r="E3072" s="44" t="s">
        <v>2009</v>
      </c>
      <c r="F3072" s="18" t="s">
        <v>7</v>
      </c>
      <c r="G3072" s="16">
        <v>1.0402</v>
      </c>
      <c r="H3072" s="36">
        <f>(Reference!B$12*List!$G3072)+Reference!B$13</f>
        <v>989.25551065956972</v>
      </c>
      <c r="I3072" s="36">
        <f>(Reference!C$12*List!$G3072)+Reference!C$13</f>
        <v>1476.1917401364767</v>
      </c>
      <c r="J3072" s="36">
        <f>(Reference!D$12*List!$G3072)+Reference!D$13</f>
        <v>1766.8035481797235</v>
      </c>
      <c r="K3072" s="36">
        <f>(Reference!E$12*List!$G3072)+Reference!E$13</f>
        <v>2185.284551761999</v>
      </c>
      <c r="L3072" s="36">
        <f>(Reference!F$12*List!$G3072)+Reference!F$13</f>
        <v>2276.3429182822165</v>
      </c>
      <c r="M3072" s="36">
        <f>(Reference!G$12*List!$G3072)+Reference!G$13</f>
        <v>2577.9333946293191</v>
      </c>
      <c r="N3072" s="36">
        <f>(Reference!H$12*List!$G3072)+Reference!H$13</f>
        <v>2676.0956053461487</v>
      </c>
      <c r="O3072" s="36">
        <f>(Reference!I$12*List!$G3072)+Reference!I$13</f>
        <v>2781.3616602595912</v>
      </c>
      <c r="P3072" s="36">
        <f>(Reference!J$12*List!$G3072)+Reference!J$13</f>
        <v>3219.8625883959571</v>
      </c>
      <c r="Q3072" s="36">
        <f>(Reference!K$12*List!$G3072)+Reference!K$13</f>
        <v>3321.8996232200307</v>
      </c>
      <c r="R3072" s="36">
        <f>(Reference!L$12*List!$G3072)+Reference!L$13</f>
        <v>3584.0960544768268</v>
      </c>
      <c r="S3072" s="36">
        <f>(Reference!M$12*List!$G3072)+Reference!M$13</f>
        <v>4282.210197798493</v>
      </c>
      <c r="T3072" s="36">
        <f>(Reference!N$12*List!$G3072)+Reference!N$13</f>
        <v>17273.849625367373</v>
      </c>
      <c r="U3072" s="12">
        <f>(Reference!O$12*List!$G3072)+Reference!O$13</f>
        <v>642.04543848985577</v>
      </c>
      <c r="V3072" s="12">
        <f>(Reference!P$12*List!$G3072)+Reference!P$13</f>
        <v>904.70039059934243</v>
      </c>
      <c r="W3072" s="12">
        <f>(Reference!Q$12*List!$G3072)+Reference!Q$13</f>
        <v>452.35019529967121</v>
      </c>
      <c r="X3072" s="54"/>
      <c r="Y3072" s="1" t="str">
        <f t="shared" si="95"/>
        <v>Clallam County, Washington</v>
      </c>
      <c r="Z3072" s="41" t="s">
        <v>1914</v>
      </c>
      <c r="AA3072" s="40" t="s">
        <v>2225</v>
      </c>
      <c r="AB3072" s="44" t="s">
        <v>2009</v>
      </c>
      <c r="AC3072" s="63"/>
      <c r="AD3072" s="57">
        <f t="shared" si="94"/>
        <v>1.0402</v>
      </c>
    </row>
    <row r="3073" spans="1:30" x14ac:dyDescent="0.3">
      <c r="A3073" s="47">
        <v>50050</v>
      </c>
      <c r="B3073" s="28">
        <v>38900</v>
      </c>
      <c r="C3073" s="49" t="s">
        <v>2518</v>
      </c>
      <c r="D3073" s="40" t="s">
        <v>268</v>
      </c>
      <c r="E3073" s="43" t="s">
        <v>2009</v>
      </c>
      <c r="F3073" s="18" t="s">
        <v>6</v>
      </c>
      <c r="G3073" s="10">
        <v>1.2139</v>
      </c>
      <c r="H3073" s="36">
        <f>(Reference!B$12*List!$G3073)+Reference!B$13</f>
        <v>1120.0749822806581</v>
      </c>
      <c r="I3073" s="36">
        <f>(Reference!C$12*List!$G3073)+Reference!C$13</f>
        <v>1671.4038176788226</v>
      </c>
      <c r="J3073" s="36">
        <f>(Reference!D$12*List!$G3073)+Reference!D$13</f>
        <v>2000.4462260729524</v>
      </c>
      <c r="K3073" s="36">
        <f>(Reference!E$12*List!$G3073)+Reference!E$13</f>
        <v>2474.2672941604997</v>
      </c>
      <c r="L3073" s="36">
        <f>(Reference!F$12*List!$G3073)+Reference!F$13</f>
        <v>2577.3672487906601</v>
      </c>
      <c r="M3073" s="36">
        <f>(Reference!G$12*List!$G3073)+Reference!G$13</f>
        <v>2918.8401481685678</v>
      </c>
      <c r="N3073" s="36">
        <f>(Reference!H$12*List!$G3073)+Reference!H$13</f>
        <v>3029.9833616705851</v>
      </c>
      <c r="O3073" s="36">
        <f>(Reference!I$12*List!$G3073)+Reference!I$13</f>
        <v>3149.1698340444582</v>
      </c>
      <c r="P3073" s="36">
        <f>(Reference!J$12*List!$G3073)+Reference!J$13</f>
        <v>3645.6582680436018</v>
      </c>
      <c r="Q3073" s="36">
        <f>(Reference!K$12*List!$G3073)+Reference!K$13</f>
        <v>3761.1887136575406</v>
      </c>
      <c r="R3073" s="36">
        <f>(Reference!L$12*List!$G3073)+Reference!L$13</f>
        <v>4058.0580865642451</v>
      </c>
      <c r="S3073" s="36">
        <f>(Reference!M$12*List!$G3073)+Reference!M$13</f>
        <v>4848.4910720621438</v>
      </c>
      <c r="T3073" s="36">
        <f>(Reference!N$12*List!$G3073)+Reference!N$13</f>
        <v>19558.149137983724</v>
      </c>
      <c r="U3073" s="12">
        <f>(Reference!O$12*List!$G3073)+Reference!O$13</f>
        <v>726.94973683839135</v>
      </c>
      <c r="V3073" s="12">
        <f>(Reference!P$12*List!$G3073)+Reference!P$13</f>
        <v>1024.3382655450062</v>
      </c>
      <c r="W3073" s="12">
        <f>(Reference!Q$12*List!$G3073)+Reference!Q$13</f>
        <v>512.16913277250308</v>
      </c>
      <c r="X3073" s="54"/>
      <c r="Y3073" s="1" t="str">
        <f t="shared" si="95"/>
        <v>Clark County, Washington</v>
      </c>
      <c r="Z3073" s="40" t="s">
        <v>268</v>
      </c>
      <c r="AA3073" s="40" t="s">
        <v>2225</v>
      </c>
      <c r="AB3073" s="43" t="s">
        <v>2009</v>
      </c>
      <c r="AC3073" s="62"/>
      <c r="AD3073" s="57">
        <f t="shared" si="94"/>
        <v>1.2139</v>
      </c>
    </row>
    <row r="3074" spans="1:30" x14ac:dyDescent="0.3">
      <c r="A3074" s="47">
        <v>50060</v>
      </c>
      <c r="B3074" s="28">
        <v>47460</v>
      </c>
      <c r="C3074" s="49" t="s">
        <v>2604</v>
      </c>
      <c r="D3074" s="40" t="s">
        <v>180</v>
      </c>
      <c r="E3074" s="43" t="s">
        <v>2009</v>
      </c>
      <c r="F3074" s="18" t="s">
        <v>6</v>
      </c>
      <c r="G3074" s="10">
        <v>1.0427</v>
      </c>
      <c r="H3074" s="36">
        <f>(Reference!B$12*List!$G3074)+Reference!B$13</f>
        <v>991.13834703868724</v>
      </c>
      <c r="I3074" s="36">
        <f>(Reference!C$12*List!$G3074)+Reference!C$13</f>
        <v>1479.0013555300052</v>
      </c>
      <c r="J3074" s="36">
        <f>(Reference!D$12*List!$G3074)+Reference!D$13</f>
        <v>1770.1662810221706</v>
      </c>
      <c r="K3074" s="36">
        <f>(Reference!E$12*List!$G3074)+Reference!E$13</f>
        <v>2189.443773730889</v>
      </c>
      <c r="L3074" s="36">
        <f>(Reference!F$12*List!$G3074)+Reference!F$13</f>
        <v>2280.6754503851007</v>
      </c>
      <c r="M3074" s="36">
        <f>(Reference!G$12*List!$G3074)+Reference!G$13</f>
        <v>2582.8399397291928</v>
      </c>
      <c r="N3074" s="36">
        <f>(Reference!H$12*List!$G3074)+Reference!H$13</f>
        <v>2681.1889812287686</v>
      </c>
      <c r="O3074" s="36">
        <f>(Reference!I$12*List!$G3074)+Reference!I$13</f>
        <v>2786.6553875737081</v>
      </c>
      <c r="P3074" s="36">
        <f>(Reference!J$12*List!$G3074)+Reference!J$13</f>
        <v>3225.9909084829983</v>
      </c>
      <c r="Q3074" s="36">
        <f>(Reference!K$12*List!$G3074)+Reference!K$13</f>
        <v>3328.2221489891372</v>
      </c>
      <c r="R3074" s="36">
        <f>(Reference!L$12*List!$G3074)+Reference!L$13</f>
        <v>3590.9176150998464</v>
      </c>
      <c r="S3074" s="36">
        <f>(Reference!M$12*List!$G3074)+Reference!M$13</f>
        <v>4290.360469448804</v>
      </c>
      <c r="T3074" s="36">
        <f>(Reference!N$12*List!$G3074)+Reference!N$13</f>
        <v>17306.726705284127</v>
      </c>
      <c r="U3074" s="12">
        <f>(Reference!O$12*List!$G3074)+Reference!O$13</f>
        <v>643.26743472400267</v>
      </c>
      <c r="V3074" s="12">
        <f>(Reference!P$12*List!$G3074)+Reference!P$13</f>
        <v>906.42229438382219</v>
      </c>
      <c r="W3074" s="12">
        <f>(Reference!Q$12*List!$G3074)+Reference!Q$13</f>
        <v>453.2111471919111</v>
      </c>
      <c r="X3074" s="54"/>
      <c r="Y3074" s="1" t="str">
        <f t="shared" si="95"/>
        <v>Columbia County, Washington</v>
      </c>
      <c r="Z3074" s="40" t="s">
        <v>180</v>
      </c>
      <c r="AA3074" s="40" t="s">
        <v>2225</v>
      </c>
      <c r="AB3074" s="43" t="s">
        <v>2009</v>
      </c>
      <c r="AC3074" s="62"/>
      <c r="AD3074" s="57">
        <f t="shared" si="94"/>
        <v>1.0427</v>
      </c>
    </row>
    <row r="3075" spans="1:30" x14ac:dyDescent="0.3">
      <c r="A3075" s="47">
        <v>50070</v>
      </c>
      <c r="B3075" s="28">
        <v>31020</v>
      </c>
      <c r="C3075" s="49" t="s">
        <v>2581</v>
      </c>
      <c r="D3075" s="40" t="s">
        <v>827</v>
      </c>
      <c r="E3075" s="43" t="s">
        <v>2009</v>
      </c>
      <c r="F3075" s="18" t="s">
        <v>6</v>
      </c>
      <c r="G3075" s="10">
        <v>1.1500999999999999</v>
      </c>
      <c r="H3075" s="36">
        <f>(Reference!B$12*List!$G3075)+Reference!B$13</f>
        <v>1072.0249978855777</v>
      </c>
      <c r="I3075" s="36">
        <f>(Reference!C$12*List!$G3075)+Reference!C$13</f>
        <v>1599.7024328359803</v>
      </c>
      <c r="J3075" s="36">
        <f>(Reference!D$12*List!$G3075)+Reference!D$13</f>
        <v>1914.6292839337007</v>
      </c>
      <c r="K3075" s="36">
        <f>(Reference!E$12*List!$G3075)+Reference!E$13</f>
        <v>2368.1239495144182</v>
      </c>
      <c r="L3075" s="36">
        <f>(Reference!F$12*List!$G3075)+Reference!F$13</f>
        <v>2466.8010295250369</v>
      </c>
      <c r="M3075" s="36">
        <f>(Reference!G$12*List!$G3075)+Reference!G$13</f>
        <v>2793.6251172197817</v>
      </c>
      <c r="N3075" s="36">
        <f>(Reference!H$12*List!$G3075)+Reference!H$13</f>
        <v>2900.0004091461228</v>
      </c>
      <c r="O3075" s="36">
        <f>(Reference!I$12*List!$G3075)+Reference!I$13</f>
        <v>3014.0739129881858</v>
      </c>
      <c r="P3075" s="36">
        <f>(Reference!J$12*List!$G3075)+Reference!J$13</f>
        <v>3489.2635394223021</v>
      </c>
      <c r="Q3075" s="36">
        <f>(Reference!K$12*List!$G3075)+Reference!K$13</f>
        <v>3599.8378560299461</v>
      </c>
      <c r="R3075" s="36">
        <f>(Reference!L$12*List!$G3075)+Reference!L$13</f>
        <v>3883.9718594647784</v>
      </c>
      <c r="S3075" s="36">
        <f>(Reference!M$12*List!$G3075)+Reference!M$13</f>
        <v>4640.4961395461905</v>
      </c>
      <c r="T3075" s="36">
        <f>(Reference!N$12*List!$G3075)+Reference!N$13</f>
        <v>18719.126058508056</v>
      </c>
      <c r="U3075" s="12">
        <f>(Reference!O$12*List!$G3075)+Reference!O$13</f>
        <v>695.76439294295915</v>
      </c>
      <c r="V3075" s="12">
        <f>(Reference!P$12*List!$G3075)+Reference!P$13</f>
        <v>980.39528096507888</v>
      </c>
      <c r="W3075" s="12">
        <f>(Reference!Q$12*List!$G3075)+Reference!Q$13</f>
        <v>490.19764048253944</v>
      </c>
      <c r="X3075" s="54"/>
      <c r="Y3075" s="1" t="str">
        <f t="shared" si="95"/>
        <v>Cowlitz County, Washington</v>
      </c>
      <c r="Z3075" s="40" t="s">
        <v>827</v>
      </c>
      <c r="AA3075" s="40" t="s">
        <v>2225</v>
      </c>
      <c r="AB3075" s="43" t="s">
        <v>2009</v>
      </c>
      <c r="AC3075" s="62"/>
      <c r="AD3075" s="57">
        <f t="shared" si="94"/>
        <v>1.1500999999999999</v>
      </c>
    </row>
    <row r="3076" spans="1:30" x14ac:dyDescent="0.3">
      <c r="A3076" s="47">
        <v>50080</v>
      </c>
      <c r="B3076" s="28">
        <v>48300</v>
      </c>
      <c r="C3076" s="49" t="s">
        <v>2603</v>
      </c>
      <c r="D3076" s="40" t="s">
        <v>109</v>
      </c>
      <c r="E3076" s="43" t="s">
        <v>2009</v>
      </c>
      <c r="F3076" s="18" t="s">
        <v>6</v>
      </c>
      <c r="G3076" s="10">
        <v>0.96350000000000002</v>
      </c>
      <c r="H3076" s="36">
        <f>(Reference!B$12*List!$G3076)+Reference!B$13</f>
        <v>931.49009054824273</v>
      </c>
      <c r="I3076" s="36">
        <f>(Reference!C$12*List!$G3076)+Reference!C$13</f>
        <v>1389.9927398630284</v>
      </c>
      <c r="J3076" s="36">
        <f>(Reference!D$12*List!$G3076)+Reference!D$13</f>
        <v>1663.6349045734444</v>
      </c>
      <c r="K3076" s="36">
        <f>(Reference!E$12*List!$G3076)+Reference!E$13</f>
        <v>2057.6796217564433</v>
      </c>
      <c r="L3076" s="36">
        <f>(Reference!F$12*List!$G3076)+Reference!F$13</f>
        <v>2143.420833365707</v>
      </c>
      <c r="M3076" s="36">
        <f>(Reference!G$12*List!$G3076)+Reference!G$13</f>
        <v>2427.4005909651823</v>
      </c>
      <c r="N3076" s="36">
        <f>(Reference!H$12*List!$G3076)+Reference!H$13</f>
        <v>2519.8308332673673</v>
      </c>
      <c r="O3076" s="36">
        <f>(Reference!I$12*List!$G3076)+Reference!I$13</f>
        <v>2618.9501062624731</v>
      </c>
      <c r="P3076" s="36">
        <f>(Reference!J$12*List!$G3076)+Reference!J$13</f>
        <v>3031.8457281255232</v>
      </c>
      <c r="Q3076" s="36">
        <f>(Reference!K$12*List!$G3076)+Reference!K$13</f>
        <v>3127.924532623847</v>
      </c>
      <c r="R3076" s="36">
        <f>(Reference!L$12*List!$G3076)+Reference!L$13</f>
        <v>3374.810574562578</v>
      </c>
      <c r="S3076" s="36">
        <f>(Reference!M$12*List!$G3076)+Reference!M$13</f>
        <v>4032.1598635669325</v>
      </c>
      <c r="T3076" s="36">
        <f>(Reference!N$12*List!$G3076)+Reference!N$13</f>
        <v>16265.180813521234</v>
      </c>
      <c r="U3076" s="12">
        <f>(Reference!O$12*List!$G3076)+Reference!O$13</f>
        <v>604.55459402622489</v>
      </c>
      <c r="V3076" s="12">
        <f>(Reference!P$12*List!$G3076)+Reference!P$13</f>
        <v>851.87238249149891</v>
      </c>
      <c r="W3076" s="12">
        <f>(Reference!Q$12*List!$G3076)+Reference!Q$13</f>
        <v>425.93619124574946</v>
      </c>
      <c r="X3076" s="54"/>
      <c r="Y3076" s="1" t="str">
        <f t="shared" si="95"/>
        <v>Douglas County, Washington</v>
      </c>
      <c r="Z3076" s="40" t="s">
        <v>109</v>
      </c>
      <c r="AA3076" s="40" t="s">
        <v>2225</v>
      </c>
      <c r="AB3076" s="43" t="s">
        <v>2009</v>
      </c>
      <c r="AC3076" s="62"/>
      <c r="AD3076" s="57">
        <f t="shared" si="94"/>
        <v>0.96350000000000002</v>
      </c>
    </row>
    <row r="3077" spans="1:30" x14ac:dyDescent="0.3">
      <c r="A3077" s="47">
        <v>50090</v>
      </c>
      <c r="B3077" s="19">
        <v>99950</v>
      </c>
      <c r="C3077" s="49" t="s">
        <v>2601</v>
      </c>
      <c r="D3077" s="41" t="s">
        <v>1915</v>
      </c>
      <c r="E3077" s="44" t="s">
        <v>2009</v>
      </c>
      <c r="F3077" s="18" t="s">
        <v>7</v>
      </c>
      <c r="G3077" s="16">
        <v>1.0402</v>
      </c>
      <c r="H3077" s="36">
        <f>(Reference!B$12*List!$G3077)+Reference!B$13</f>
        <v>989.25551065956972</v>
      </c>
      <c r="I3077" s="36">
        <f>(Reference!C$12*List!$G3077)+Reference!C$13</f>
        <v>1476.1917401364767</v>
      </c>
      <c r="J3077" s="36">
        <f>(Reference!D$12*List!$G3077)+Reference!D$13</f>
        <v>1766.8035481797235</v>
      </c>
      <c r="K3077" s="36">
        <f>(Reference!E$12*List!$G3077)+Reference!E$13</f>
        <v>2185.284551761999</v>
      </c>
      <c r="L3077" s="36">
        <f>(Reference!F$12*List!$G3077)+Reference!F$13</f>
        <v>2276.3429182822165</v>
      </c>
      <c r="M3077" s="36">
        <f>(Reference!G$12*List!$G3077)+Reference!G$13</f>
        <v>2577.9333946293191</v>
      </c>
      <c r="N3077" s="36">
        <f>(Reference!H$12*List!$G3077)+Reference!H$13</f>
        <v>2676.0956053461487</v>
      </c>
      <c r="O3077" s="36">
        <f>(Reference!I$12*List!$G3077)+Reference!I$13</f>
        <v>2781.3616602595912</v>
      </c>
      <c r="P3077" s="36">
        <f>(Reference!J$12*List!$G3077)+Reference!J$13</f>
        <v>3219.8625883959571</v>
      </c>
      <c r="Q3077" s="36">
        <f>(Reference!K$12*List!$G3077)+Reference!K$13</f>
        <v>3321.8996232200307</v>
      </c>
      <c r="R3077" s="36">
        <f>(Reference!L$12*List!$G3077)+Reference!L$13</f>
        <v>3584.0960544768268</v>
      </c>
      <c r="S3077" s="36">
        <f>(Reference!M$12*List!$G3077)+Reference!M$13</f>
        <v>4282.210197798493</v>
      </c>
      <c r="T3077" s="36">
        <f>(Reference!N$12*List!$G3077)+Reference!N$13</f>
        <v>17273.849625367373</v>
      </c>
      <c r="U3077" s="12">
        <f>(Reference!O$12*List!$G3077)+Reference!O$13</f>
        <v>642.04543848985577</v>
      </c>
      <c r="V3077" s="12">
        <f>(Reference!P$12*List!$G3077)+Reference!P$13</f>
        <v>904.70039059934243</v>
      </c>
      <c r="W3077" s="12">
        <f>(Reference!Q$12*List!$G3077)+Reference!Q$13</f>
        <v>452.35019529967121</v>
      </c>
      <c r="X3077" s="54"/>
      <c r="Y3077" s="1" t="str">
        <f t="shared" si="95"/>
        <v>Ferry County, Washington</v>
      </c>
      <c r="Z3077" s="41" t="s">
        <v>1915</v>
      </c>
      <c r="AA3077" s="40" t="s">
        <v>2225</v>
      </c>
      <c r="AB3077" s="44" t="s">
        <v>2009</v>
      </c>
      <c r="AC3077" s="63"/>
      <c r="AD3077" s="57">
        <f t="shared" si="94"/>
        <v>1.0402</v>
      </c>
    </row>
    <row r="3078" spans="1:30" x14ac:dyDescent="0.3">
      <c r="A3078" s="47">
        <v>50100</v>
      </c>
      <c r="B3078" s="28">
        <v>28420</v>
      </c>
      <c r="C3078" s="49" t="s">
        <v>2602</v>
      </c>
      <c r="D3078" s="40" t="s">
        <v>230</v>
      </c>
      <c r="E3078" s="43" t="s">
        <v>2009</v>
      </c>
      <c r="F3078" s="18" t="s">
        <v>6</v>
      </c>
      <c r="G3078" s="10">
        <v>0.99439999999999995</v>
      </c>
      <c r="H3078" s="36">
        <f>(Reference!B$12*List!$G3078)+Reference!B$13</f>
        <v>954.76194819413581</v>
      </c>
      <c r="I3078" s="36">
        <f>(Reference!C$12*List!$G3078)+Reference!C$13</f>
        <v>1424.7195861270384</v>
      </c>
      <c r="J3078" s="36">
        <f>(Reference!D$12*List!$G3078)+Reference!D$13</f>
        <v>1705.1982825060913</v>
      </c>
      <c r="K3078" s="36">
        <f>(Reference!E$12*List!$G3078)+Reference!E$13</f>
        <v>2109.0876052919275</v>
      </c>
      <c r="L3078" s="36">
        <f>(Reference!F$12*List!$G3078)+Reference!F$13</f>
        <v>2196.9709301573644</v>
      </c>
      <c r="M3078" s="36">
        <f>(Reference!G$12*List!$G3078)+Reference!G$13</f>
        <v>2488.0454883996258</v>
      </c>
      <c r="N3078" s="36">
        <f>(Reference!H$12*List!$G3078)+Reference!H$13</f>
        <v>2582.7849591765503</v>
      </c>
      <c r="O3078" s="36">
        <f>(Reference!I$12*List!$G3078)+Reference!I$13</f>
        <v>2684.3805758649623</v>
      </c>
      <c r="P3078" s="36">
        <f>(Reference!J$12*List!$G3078)+Reference!J$13</f>
        <v>3107.5917644013562</v>
      </c>
      <c r="Q3078" s="36">
        <f>(Reference!K$12*List!$G3078)+Reference!K$13</f>
        <v>3206.070951130002</v>
      </c>
      <c r="R3078" s="36">
        <f>(Reference!L$12*List!$G3078)+Reference!L$13</f>
        <v>3459.1250638631027</v>
      </c>
      <c r="S3078" s="36">
        <f>(Reference!M$12*List!$G3078)+Reference!M$13</f>
        <v>4132.8972211647833</v>
      </c>
      <c r="T3078" s="36">
        <f>(Reference!N$12*List!$G3078)+Reference!N$13</f>
        <v>16671.541521292362</v>
      </c>
      <c r="U3078" s="12">
        <f>(Reference!O$12*List!$G3078)+Reference!O$13</f>
        <v>619.65846748028207</v>
      </c>
      <c r="V3078" s="12">
        <f>(Reference!P$12*List!$G3078)+Reference!P$13</f>
        <v>873.15511326767046</v>
      </c>
      <c r="W3078" s="12">
        <f>(Reference!Q$12*List!$G3078)+Reference!Q$13</f>
        <v>436.57755663383523</v>
      </c>
      <c r="X3078" s="54"/>
      <c r="Y3078" s="1" t="str">
        <f t="shared" si="95"/>
        <v>Franklin County, Washington</v>
      </c>
      <c r="Z3078" s="40" t="s">
        <v>230</v>
      </c>
      <c r="AA3078" s="40" t="s">
        <v>2225</v>
      </c>
      <c r="AB3078" s="43" t="s">
        <v>2009</v>
      </c>
      <c r="AC3078" s="62"/>
      <c r="AD3078" s="57">
        <f t="shared" si="94"/>
        <v>0.99439999999999995</v>
      </c>
    </row>
    <row r="3079" spans="1:30" x14ac:dyDescent="0.3">
      <c r="A3079" s="47">
        <v>50110</v>
      </c>
      <c r="B3079" s="19">
        <v>99950</v>
      </c>
      <c r="C3079" s="49" t="s">
        <v>2601</v>
      </c>
      <c r="D3079" s="41" t="s">
        <v>1031</v>
      </c>
      <c r="E3079" s="44" t="s">
        <v>2009</v>
      </c>
      <c r="F3079" s="18" t="s">
        <v>7</v>
      </c>
      <c r="G3079" s="16">
        <v>1.0402</v>
      </c>
      <c r="H3079" s="36">
        <f>(Reference!B$12*List!$G3079)+Reference!B$13</f>
        <v>989.25551065956972</v>
      </c>
      <c r="I3079" s="36">
        <f>(Reference!C$12*List!$G3079)+Reference!C$13</f>
        <v>1476.1917401364767</v>
      </c>
      <c r="J3079" s="36">
        <f>(Reference!D$12*List!$G3079)+Reference!D$13</f>
        <v>1766.8035481797235</v>
      </c>
      <c r="K3079" s="36">
        <f>(Reference!E$12*List!$G3079)+Reference!E$13</f>
        <v>2185.284551761999</v>
      </c>
      <c r="L3079" s="36">
        <f>(Reference!F$12*List!$G3079)+Reference!F$13</f>
        <v>2276.3429182822165</v>
      </c>
      <c r="M3079" s="36">
        <f>(Reference!G$12*List!$G3079)+Reference!G$13</f>
        <v>2577.9333946293191</v>
      </c>
      <c r="N3079" s="36">
        <f>(Reference!H$12*List!$G3079)+Reference!H$13</f>
        <v>2676.0956053461487</v>
      </c>
      <c r="O3079" s="36">
        <f>(Reference!I$12*List!$G3079)+Reference!I$13</f>
        <v>2781.3616602595912</v>
      </c>
      <c r="P3079" s="36">
        <f>(Reference!J$12*List!$G3079)+Reference!J$13</f>
        <v>3219.8625883959571</v>
      </c>
      <c r="Q3079" s="36">
        <f>(Reference!K$12*List!$G3079)+Reference!K$13</f>
        <v>3321.8996232200307</v>
      </c>
      <c r="R3079" s="36">
        <f>(Reference!L$12*List!$G3079)+Reference!L$13</f>
        <v>3584.0960544768268</v>
      </c>
      <c r="S3079" s="36">
        <f>(Reference!M$12*List!$G3079)+Reference!M$13</f>
        <v>4282.210197798493</v>
      </c>
      <c r="T3079" s="36">
        <f>(Reference!N$12*List!$G3079)+Reference!N$13</f>
        <v>17273.849625367373</v>
      </c>
      <c r="U3079" s="12">
        <f>(Reference!O$12*List!$G3079)+Reference!O$13</f>
        <v>642.04543848985577</v>
      </c>
      <c r="V3079" s="12">
        <f>(Reference!P$12*List!$G3079)+Reference!P$13</f>
        <v>904.70039059934243</v>
      </c>
      <c r="W3079" s="12">
        <f>(Reference!Q$12*List!$G3079)+Reference!Q$13</f>
        <v>452.35019529967121</v>
      </c>
      <c r="X3079" s="54"/>
      <c r="Y3079" s="1" t="str">
        <f t="shared" si="95"/>
        <v>Garfield County, Washington</v>
      </c>
      <c r="Z3079" s="41" t="s">
        <v>1031</v>
      </c>
      <c r="AA3079" s="40" t="s">
        <v>2225</v>
      </c>
      <c r="AB3079" s="44" t="s">
        <v>2009</v>
      </c>
      <c r="AC3079" s="63"/>
      <c r="AD3079" s="57">
        <f t="shared" si="94"/>
        <v>1.0402</v>
      </c>
    </row>
    <row r="3080" spans="1:30" x14ac:dyDescent="0.3">
      <c r="A3080" s="47">
        <v>50120</v>
      </c>
      <c r="B3080" s="19">
        <v>99950</v>
      </c>
      <c r="C3080" s="49" t="s">
        <v>2601</v>
      </c>
      <c r="D3080" s="41" t="s">
        <v>57</v>
      </c>
      <c r="E3080" s="44" t="s">
        <v>2009</v>
      </c>
      <c r="F3080" s="18" t="s">
        <v>7</v>
      </c>
      <c r="G3080" s="16">
        <v>1.0402</v>
      </c>
      <c r="H3080" s="36">
        <f>(Reference!B$12*List!$G3080)+Reference!B$13</f>
        <v>989.25551065956972</v>
      </c>
      <c r="I3080" s="36">
        <f>(Reference!C$12*List!$G3080)+Reference!C$13</f>
        <v>1476.1917401364767</v>
      </c>
      <c r="J3080" s="36">
        <f>(Reference!D$12*List!$G3080)+Reference!D$13</f>
        <v>1766.8035481797235</v>
      </c>
      <c r="K3080" s="36">
        <f>(Reference!E$12*List!$G3080)+Reference!E$13</f>
        <v>2185.284551761999</v>
      </c>
      <c r="L3080" s="36">
        <f>(Reference!F$12*List!$G3080)+Reference!F$13</f>
        <v>2276.3429182822165</v>
      </c>
      <c r="M3080" s="36">
        <f>(Reference!G$12*List!$G3080)+Reference!G$13</f>
        <v>2577.9333946293191</v>
      </c>
      <c r="N3080" s="36">
        <f>(Reference!H$12*List!$G3080)+Reference!H$13</f>
        <v>2676.0956053461487</v>
      </c>
      <c r="O3080" s="36">
        <f>(Reference!I$12*List!$G3080)+Reference!I$13</f>
        <v>2781.3616602595912</v>
      </c>
      <c r="P3080" s="36">
        <f>(Reference!J$12*List!$G3080)+Reference!J$13</f>
        <v>3219.8625883959571</v>
      </c>
      <c r="Q3080" s="36">
        <f>(Reference!K$12*List!$G3080)+Reference!K$13</f>
        <v>3321.8996232200307</v>
      </c>
      <c r="R3080" s="36">
        <f>(Reference!L$12*List!$G3080)+Reference!L$13</f>
        <v>3584.0960544768268</v>
      </c>
      <c r="S3080" s="36">
        <f>(Reference!M$12*List!$G3080)+Reference!M$13</f>
        <v>4282.210197798493</v>
      </c>
      <c r="T3080" s="36">
        <f>(Reference!N$12*List!$G3080)+Reference!N$13</f>
        <v>17273.849625367373</v>
      </c>
      <c r="U3080" s="12">
        <f>(Reference!O$12*List!$G3080)+Reference!O$13</f>
        <v>642.04543848985577</v>
      </c>
      <c r="V3080" s="12">
        <f>(Reference!P$12*List!$G3080)+Reference!P$13</f>
        <v>904.70039059934243</v>
      </c>
      <c r="W3080" s="12">
        <f>(Reference!Q$12*List!$G3080)+Reference!Q$13</f>
        <v>452.35019529967121</v>
      </c>
      <c r="X3080" s="54"/>
      <c r="Y3080" s="1" t="str">
        <f t="shared" si="95"/>
        <v>Grant County, Washington</v>
      </c>
      <c r="Z3080" s="41" t="s">
        <v>57</v>
      </c>
      <c r="AA3080" s="40" t="s">
        <v>2225</v>
      </c>
      <c r="AB3080" s="44" t="s">
        <v>2009</v>
      </c>
      <c r="AC3080" s="63"/>
      <c r="AD3080" s="57">
        <f t="shared" si="94"/>
        <v>1.0402</v>
      </c>
    </row>
    <row r="3081" spans="1:30" x14ac:dyDescent="0.3">
      <c r="A3081" s="47">
        <v>50130</v>
      </c>
      <c r="B3081" s="19">
        <v>99950</v>
      </c>
      <c r="C3081" s="49" t="s">
        <v>2601</v>
      </c>
      <c r="D3081" s="41" t="s">
        <v>1916</v>
      </c>
      <c r="E3081" s="44" t="s">
        <v>2009</v>
      </c>
      <c r="F3081" s="18" t="s">
        <v>7</v>
      </c>
      <c r="G3081" s="16">
        <v>1.0402</v>
      </c>
      <c r="H3081" s="36">
        <f>(Reference!B$12*List!$G3081)+Reference!B$13</f>
        <v>989.25551065956972</v>
      </c>
      <c r="I3081" s="36">
        <f>(Reference!C$12*List!$G3081)+Reference!C$13</f>
        <v>1476.1917401364767</v>
      </c>
      <c r="J3081" s="36">
        <f>(Reference!D$12*List!$G3081)+Reference!D$13</f>
        <v>1766.8035481797235</v>
      </c>
      <c r="K3081" s="36">
        <f>(Reference!E$12*List!$G3081)+Reference!E$13</f>
        <v>2185.284551761999</v>
      </c>
      <c r="L3081" s="36">
        <f>(Reference!F$12*List!$G3081)+Reference!F$13</f>
        <v>2276.3429182822165</v>
      </c>
      <c r="M3081" s="36">
        <f>(Reference!G$12*List!$G3081)+Reference!G$13</f>
        <v>2577.9333946293191</v>
      </c>
      <c r="N3081" s="36">
        <f>(Reference!H$12*List!$G3081)+Reference!H$13</f>
        <v>2676.0956053461487</v>
      </c>
      <c r="O3081" s="36">
        <f>(Reference!I$12*List!$G3081)+Reference!I$13</f>
        <v>2781.3616602595912</v>
      </c>
      <c r="P3081" s="36">
        <f>(Reference!J$12*List!$G3081)+Reference!J$13</f>
        <v>3219.8625883959571</v>
      </c>
      <c r="Q3081" s="36">
        <f>(Reference!K$12*List!$G3081)+Reference!K$13</f>
        <v>3321.8996232200307</v>
      </c>
      <c r="R3081" s="36">
        <f>(Reference!L$12*List!$G3081)+Reference!L$13</f>
        <v>3584.0960544768268</v>
      </c>
      <c r="S3081" s="36">
        <f>(Reference!M$12*List!$G3081)+Reference!M$13</f>
        <v>4282.210197798493</v>
      </c>
      <c r="T3081" s="36">
        <f>(Reference!N$12*List!$G3081)+Reference!N$13</f>
        <v>17273.849625367373</v>
      </c>
      <c r="U3081" s="12">
        <f>(Reference!O$12*List!$G3081)+Reference!O$13</f>
        <v>642.04543848985577</v>
      </c>
      <c r="V3081" s="12">
        <f>(Reference!P$12*List!$G3081)+Reference!P$13</f>
        <v>904.70039059934243</v>
      </c>
      <c r="W3081" s="12">
        <f>(Reference!Q$12*List!$G3081)+Reference!Q$13</f>
        <v>452.35019529967121</v>
      </c>
      <c r="X3081" s="54"/>
      <c r="Y3081" s="1" t="str">
        <f t="shared" si="95"/>
        <v>Grays Harbor County, Washington</v>
      </c>
      <c r="Z3081" s="41" t="s">
        <v>1916</v>
      </c>
      <c r="AA3081" s="40" t="s">
        <v>2225</v>
      </c>
      <c r="AB3081" s="44" t="s">
        <v>2009</v>
      </c>
      <c r="AC3081" s="63"/>
      <c r="AD3081" s="57">
        <f t="shared" si="94"/>
        <v>1.0402</v>
      </c>
    </row>
    <row r="3082" spans="1:30" x14ac:dyDescent="0.3">
      <c r="A3082" s="47">
        <v>50140</v>
      </c>
      <c r="B3082" s="19">
        <v>99950</v>
      </c>
      <c r="C3082" s="49" t="s">
        <v>2601</v>
      </c>
      <c r="D3082" s="41" t="s">
        <v>1917</v>
      </c>
      <c r="E3082" s="44" t="s">
        <v>2009</v>
      </c>
      <c r="F3082" s="18" t="s">
        <v>7</v>
      </c>
      <c r="G3082" s="16">
        <v>1.0402</v>
      </c>
      <c r="H3082" s="36">
        <f>(Reference!B$12*List!$G3082)+Reference!B$13</f>
        <v>989.25551065956972</v>
      </c>
      <c r="I3082" s="36">
        <f>(Reference!C$12*List!$G3082)+Reference!C$13</f>
        <v>1476.1917401364767</v>
      </c>
      <c r="J3082" s="36">
        <f>(Reference!D$12*List!$G3082)+Reference!D$13</f>
        <v>1766.8035481797235</v>
      </c>
      <c r="K3082" s="36">
        <f>(Reference!E$12*List!$G3082)+Reference!E$13</f>
        <v>2185.284551761999</v>
      </c>
      <c r="L3082" s="36">
        <f>(Reference!F$12*List!$G3082)+Reference!F$13</f>
        <v>2276.3429182822165</v>
      </c>
      <c r="M3082" s="36">
        <f>(Reference!G$12*List!$G3082)+Reference!G$13</f>
        <v>2577.9333946293191</v>
      </c>
      <c r="N3082" s="36">
        <f>(Reference!H$12*List!$G3082)+Reference!H$13</f>
        <v>2676.0956053461487</v>
      </c>
      <c r="O3082" s="36">
        <f>(Reference!I$12*List!$G3082)+Reference!I$13</f>
        <v>2781.3616602595912</v>
      </c>
      <c r="P3082" s="36">
        <f>(Reference!J$12*List!$G3082)+Reference!J$13</f>
        <v>3219.8625883959571</v>
      </c>
      <c r="Q3082" s="36">
        <f>(Reference!K$12*List!$G3082)+Reference!K$13</f>
        <v>3321.8996232200307</v>
      </c>
      <c r="R3082" s="36">
        <f>(Reference!L$12*List!$G3082)+Reference!L$13</f>
        <v>3584.0960544768268</v>
      </c>
      <c r="S3082" s="36">
        <f>(Reference!M$12*List!$G3082)+Reference!M$13</f>
        <v>4282.210197798493</v>
      </c>
      <c r="T3082" s="36">
        <f>(Reference!N$12*List!$G3082)+Reference!N$13</f>
        <v>17273.849625367373</v>
      </c>
      <c r="U3082" s="12">
        <f>(Reference!O$12*List!$G3082)+Reference!O$13</f>
        <v>642.04543848985577</v>
      </c>
      <c r="V3082" s="12">
        <f>(Reference!P$12*List!$G3082)+Reference!P$13</f>
        <v>904.70039059934243</v>
      </c>
      <c r="W3082" s="12">
        <f>(Reference!Q$12*List!$G3082)+Reference!Q$13</f>
        <v>452.35019529967121</v>
      </c>
      <c r="X3082" s="54"/>
      <c r="Y3082" s="1" t="str">
        <f t="shared" si="95"/>
        <v>Island County, Washington</v>
      </c>
      <c r="Z3082" s="41" t="s">
        <v>1917</v>
      </c>
      <c r="AA3082" s="40" t="s">
        <v>2225</v>
      </c>
      <c r="AB3082" s="44" t="s">
        <v>2009</v>
      </c>
      <c r="AC3082" s="63"/>
      <c r="AD3082" s="57">
        <f t="shared" ref="AD3082:AD3145" si="96">IFERROR(INDEX($AH$9:$AH$3254,MATCH($B3082,$AE$9:$AE$3254,0)),"")</f>
        <v>1.0402</v>
      </c>
    </row>
    <row r="3083" spans="1:30" x14ac:dyDescent="0.3">
      <c r="A3083" s="47">
        <v>50150</v>
      </c>
      <c r="B3083" s="19">
        <v>99950</v>
      </c>
      <c r="C3083" s="49" t="s">
        <v>2601</v>
      </c>
      <c r="D3083" s="41" t="s">
        <v>25</v>
      </c>
      <c r="E3083" s="44" t="s">
        <v>2009</v>
      </c>
      <c r="F3083" s="18" t="s">
        <v>7</v>
      </c>
      <c r="G3083" s="16">
        <v>1.0402</v>
      </c>
      <c r="H3083" s="36">
        <f>(Reference!B$12*List!$G3083)+Reference!B$13</f>
        <v>989.25551065956972</v>
      </c>
      <c r="I3083" s="36">
        <f>(Reference!C$12*List!$G3083)+Reference!C$13</f>
        <v>1476.1917401364767</v>
      </c>
      <c r="J3083" s="36">
        <f>(Reference!D$12*List!$G3083)+Reference!D$13</f>
        <v>1766.8035481797235</v>
      </c>
      <c r="K3083" s="36">
        <f>(Reference!E$12*List!$G3083)+Reference!E$13</f>
        <v>2185.284551761999</v>
      </c>
      <c r="L3083" s="36">
        <f>(Reference!F$12*List!$G3083)+Reference!F$13</f>
        <v>2276.3429182822165</v>
      </c>
      <c r="M3083" s="36">
        <f>(Reference!G$12*List!$G3083)+Reference!G$13</f>
        <v>2577.9333946293191</v>
      </c>
      <c r="N3083" s="36">
        <f>(Reference!H$12*List!$G3083)+Reference!H$13</f>
        <v>2676.0956053461487</v>
      </c>
      <c r="O3083" s="36">
        <f>(Reference!I$12*List!$G3083)+Reference!I$13</f>
        <v>2781.3616602595912</v>
      </c>
      <c r="P3083" s="36">
        <f>(Reference!J$12*List!$G3083)+Reference!J$13</f>
        <v>3219.8625883959571</v>
      </c>
      <c r="Q3083" s="36">
        <f>(Reference!K$12*List!$G3083)+Reference!K$13</f>
        <v>3321.8996232200307</v>
      </c>
      <c r="R3083" s="36">
        <f>(Reference!L$12*List!$G3083)+Reference!L$13</f>
        <v>3584.0960544768268</v>
      </c>
      <c r="S3083" s="36">
        <f>(Reference!M$12*List!$G3083)+Reference!M$13</f>
        <v>4282.210197798493</v>
      </c>
      <c r="T3083" s="36">
        <f>(Reference!N$12*List!$G3083)+Reference!N$13</f>
        <v>17273.849625367373</v>
      </c>
      <c r="U3083" s="12">
        <f>(Reference!O$12*List!$G3083)+Reference!O$13</f>
        <v>642.04543848985577</v>
      </c>
      <c r="V3083" s="12">
        <f>(Reference!P$12*List!$G3083)+Reference!P$13</f>
        <v>904.70039059934243</v>
      </c>
      <c r="W3083" s="12">
        <f>(Reference!Q$12*List!$G3083)+Reference!Q$13</f>
        <v>452.35019529967121</v>
      </c>
      <c r="X3083" s="54"/>
      <c r="Y3083" s="1" t="str">
        <f t="shared" si="95"/>
        <v>Jefferson County, Washington</v>
      </c>
      <c r="Z3083" s="41" t="s">
        <v>25</v>
      </c>
      <c r="AA3083" s="40" t="s">
        <v>2225</v>
      </c>
      <c r="AB3083" s="44" t="s">
        <v>2009</v>
      </c>
      <c r="AC3083" s="63"/>
      <c r="AD3083" s="57">
        <f t="shared" si="96"/>
        <v>1.0402</v>
      </c>
    </row>
    <row r="3084" spans="1:30" x14ac:dyDescent="0.3">
      <c r="A3084" s="47">
        <v>50160</v>
      </c>
      <c r="B3084" s="28">
        <v>42644</v>
      </c>
      <c r="C3084" s="49" t="s">
        <v>2605</v>
      </c>
      <c r="D3084" s="40" t="s">
        <v>828</v>
      </c>
      <c r="E3084" s="43" t="s">
        <v>2009</v>
      </c>
      <c r="F3084" s="18" t="s">
        <v>6</v>
      </c>
      <c r="G3084" s="10">
        <v>1.1769000000000001</v>
      </c>
      <c r="H3084" s="36">
        <f>(Reference!B$12*List!$G3084)+Reference!B$13</f>
        <v>1092.2090038697181</v>
      </c>
      <c r="I3084" s="36">
        <f>(Reference!C$12*List!$G3084)+Reference!C$13</f>
        <v>1629.8215098546038</v>
      </c>
      <c r="J3084" s="36">
        <f>(Reference!D$12*List!$G3084)+Reference!D$13</f>
        <v>1950.6777800047346</v>
      </c>
      <c r="K3084" s="36">
        <f>(Reference!E$12*List!$G3084)+Reference!E$13</f>
        <v>2412.7108090209226</v>
      </c>
      <c r="L3084" s="36">
        <f>(Reference!F$12*List!$G3084)+Reference!F$13</f>
        <v>2513.2457736679635</v>
      </c>
      <c r="M3084" s="36">
        <f>(Reference!G$12*List!$G3084)+Reference!G$13</f>
        <v>2846.2232806904321</v>
      </c>
      <c r="N3084" s="36">
        <f>(Reference!H$12*List!$G3084)+Reference!H$13</f>
        <v>2954.6013986078096</v>
      </c>
      <c r="O3084" s="36">
        <f>(Reference!I$12*List!$G3084)+Reference!I$13</f>
        <v>3070.8226697955233</v>
      </c>
      <c r="P3084" s="36">
        <f>(Reference!J$12*List!$G3084)+Reference!J$13</f>
        <v>3554.9591307553874</v>
      </c>
      <c r="Q3084" s="36">
        <f>(Reference!K$12*List!$G3084)+Reference!K$13</f>
        <v>3667.6153322747668</v>
      </c>
      <c r="R3084" s="36">
        <f>(Reference!L$12*List!$G3084)+Reference!L$13</f>
        <v>3957.0989893435517</v>
      </c>
      <c r="S3084" s="36">
        <f>(Reference!M$12*List!$G3084)+Reference!M$13</f>
        <v>4727.8670516375314</v>
      </c>
      <c r="T3084" s="36">
        <f>(Reference!N$12*List!$G3084)+Reference!N$13</f>
        <v>19071.568355215706</v>
      </c>
      <c r="U3084" s="12">
        <f>(Reference!O$12*List!$G3084)+Reference!O$13</f>
        <v>708.86419257301532</v>
      </c>
      <c r="V3084" s="12">
        <f>(Reference!P$12*List!$G3084)+Reference!P$13</f>
        <v>998.85408953470346</v>
      </c>
      <c r="W3084" s="12">
        <f>(Reference!Q$12*List!$G3084)+Reference!Q$13</f>
        <v>499.42704476735173</v>
      </c>
      <c r="X3084" s="54"/>
      <c r="Y3084" s="1" t="str">
        <f t="shared" ref="Y3084:Y3147" si="97">CONCATENATE(Z3084, AA3084, AB3084)</f>
        <v>King County, Washington</v>
      </c>
      <c r="Z3084" s="40" t="s">
        <v>828</v>
      </c>
      <c r="AA3084" s="40" t="s">
        <v>2225</v>
      </c>
      <c r="AB3084" s="43" t="s">
        <v>2009</v>
      </c>
      <c r="AC3084" s="62"/>
      <c r="AD3084" s="57">
        <f t="shared" si="96"/>
        <v>1.1769000000000001</v>
      </c>
    </row>
    <row r="3085" spans="1:30" x14ac:dyDescent="0.3">
      <c r="A3085" s="47">
        <v>50170</v>
      </c>
      <c r="B3085" s="28">
        <v>14740</v>
      </c>
      <c r="C3085" s="49" t="s">
        <v>2606</v>
      </c>
      <c r="D3085" s="40" t="s">
        <v>829</v>
      </c>
      <c r="E3085" s="43" t="s">
        <v>2009</v>
      </c>
      <c r="F3085" s="18" t="s">
        <v>6</v>
      </c>
      <c r="G3085" s="10">
        <v>1.0748</v>
      </c>
      <c r="H3085" s="36">
        <f>(Reference!B$12*List!$G3085)+Reference!B$13</f>
        <v>1015.3139661465567</v>
      </c>
      <c r="I3085" s="36">
        <f>(Reference!C$12*List!$G3085)+Reference!C$13</f>
        <v>1515.0768171829081</v>
      </c>
      <c r="J3085" s="36">
        <f>(Reference!D$12*List!$G3085)+Reference!D$13</f>
        <v>1813.3437707191922</v>
      </c>
      <c r="K3085" s="36">
        <f>(Reference!E$12*List!$G3085)+Reference!E$13</f>
        <v>2242.8481838114412</v>
      </c>
      <c r="L3085" s="36">
        <f>(Reference!F$12*List!$G3085)+Reference!F$13</f>
        <v>2336.3051625861435</v>
      </c>
      <c r="M3085" s="36">
        <f>(Reference!G$12*List!$G3085)+Reference!G$13</f>
        <v>2645.8399788115757</v>
      </c>
      <c r="N3085" s="36">
        <f>(Reference!H$12*List!$G3085)+Reference!H$13</f>
        <v>2746.5879275616089</v>
      </c>
      <c r="O3085" s="36">
        <f>(Reference!I$12*List!$G3085)+Reference!I$13</f>
        <v>2854.6268462869739</v>
      </c>
      <c r="P3085" s="36">
        <f>(Reference!J$12*List!$G3085)+Reference!J$13</f>
        <v>3304.6785384006116</v>
      </c>
      <c r="Q3085" s="36">
        <f>(Reference!K$12*List!$G3085)+Reference!K$13</f>
        <v>3409.4033798644623</v>
      </c>
      <c r="R3085" s="36">
        <f>(Reference!L$12*List!$G3085)+Reference!L$13</f>
        <v>3678.5064534994208</v>
      </c>
      <c r="S3085" s="36">
        <f>(Reference!M$12*List!$G3085)+Reference!M$13</f>
        <v>4395.009957438805</v>
      </c>
      <c r="T3085" s="36">
        <f>(Reference!N$12*List!$G3085)+Reference!N$13</f>
        <v>17728.868411415304</v>
      </c>
      <c r="U3085" s="12">
        <f>(Reference!O$12*List!$G3085)+Reference!O$13</f>
        <v>658.95786637045057</v>
      </c>
      <c r="V3085" s="12">
        <f>(Reference!P$12*List!$G3085)+Reference!P$13</f>
        <v>928.5315389765442</v>
      </c>
      <c r="W3085" s="12">
        <f>(Reference!Q$12*List!$G3085)+Reference!Q$13</f>
        <v>464.2657694882721</v>
      </c>
      <c r="X3085" s="54"/>
      <c r="Y3085" s="1" t="str">
        <f t="shared" si="97"/>
        <v>Kitsap County, Washington</v>
      </c>
      <c r="Z3085" s="40" t="s">
        <v>829</v>
      </c>
      <c r="AA3085" s="40" t="s">
        <v>2225</v>
      </c>
      <c r="AB3085" s="43" t="s">
        <v>2009</v>
      </c>
      <c r="AC3085" s="62"/>
      <c r="AD3085" s="57">
        <f t="shared" si="96"/>
        <v>1.0748</v>
      </c>
    </row>
    <row r="3086" spans="1:30" x14ac:dyDescent="0.3">
      <c r="A3086" s="47">
        <v>50180</v>
      </c>
      <c r="B3086" s="19">
        <v>99950</v>
      </c>
      <c r="C3086" s="49" t="s">
        <v>2601</v>
      </c>
      <c r="D3086" s="41" t="s">
        <v>1918</v>
      </c>
      <c r="E3086" s="44" t="s">
        <v>2009</v>
      </c>
      <c r="F3086" s="18" t="s">
        <v>7</v>
      </c>
      <c r="G3086" s="16">
        <v>1.0402</v>
      </c>
      <c r="H3086" s="36">
        <f>(Reference!B$12*List!$G3086)+Reference!B$13</f>
        <v>989.25551065956972</v>
      </c>
      <c r="I3086" s="36">
        <f>(Reference!C$12*List!$G3086)+Reference!C$13</f>
        <v>1476.1917401364767</v>
      </c>
      <c r="J3086" s="36">
        <f>(Reference!D$12*List!$G3086)+Reference!D$13</f>
        <v>1766.8035481797235</v>
      </c>
      <c r="K3086" s="36">
        <f>(Reference!E$12*List!$G3086)+Reference!E$13</f>
        <v>2185.284551761999</v>
      </c>
      <c r="L3086" s="36">
        <f>(Reference!F$12*List!$G3086)+Reference!F$13</f>
        <v>2276.3429182822165</v>
      </c>
      <c r="M3086" s="36">
        <f>(Reference!G$12*List!$G3086)+Reference!G$13</f>
        <v>2577.9333946293191</v>
      </c>
      <c r="N3086" s="36">
        <f>(Reference!H$12*List!$G3086)+Reference!H$13</f>
        <v>2676.0956053461487</v>
      </c>
      <c r="O3086" s="36">
        <f>(Reference!I$12*List!$G3086)+Reference!I$13</f>
        <v>2781.3616602595912</v>
      </c>
      <c r="P3086" s="36">
        <f>(Reference!J$12*List!$G3086)+Reference!J$13</f>
        <v>3219.8625883959571</v>
      </c>
      <c r="Q3086" s="36">
        <f>(Reference!K$12*List!$G3086)+Reference!K$13</f>
        <v>3321.8996232200307</v>
      </c>
      <c r="R3086" s="36">
        <f>(Reference!L$12*List!$G3086)+Reference!L$13</f>
        <v>3584.0960544768268</v>
      </c>
      <c r="S3086" s="36">
        <f>(Reference!M$12*List!$G3086)+Reference!M$13</f>
        <v>4282.210197798493</v>
      </c>
      <c r="T3086" s="36">
        <f>(Reference!N$12*List!$G3086)+Reference!N$13</f>
        <v>17273.849625367373</v>
      </c>
      <c r="U3086" s="12">
        <f>(Reference!O$12*List!$G3086)+Reference!O$13</f>
        <v>642.04543848985577</v>
      </c>
      <c r="V3086" s="12">
        <f>(Reference!P$12*List!$G3086)+Reference!P$13</f>
        <v>904.70039059934243</v>
      </c>
      <c r="W3086" s="12">
        <f>(Reference!Q$12*List!$G3086)+Reference!Q$13</f>
        <v>452.35019529967121</v>
      </c>
      <c r="X3086" s="54"/>
      <c r="Y3086" s="1" t="str">
        <f t="shared" si="97"/>
        <v>Kittitas County, Washington</v>
      </c>
      <c r="Z3086" s="41" t="s">
        <v>1918</v>
      </c>
      <c r="AA3086" s="40" t="s">
        <v>2225</v>
      </c>
      <c r="AB3086" s="44" t="s">
        <v>2009</v>
      </c>
      <c r="AC3086" s="63"/>
      <c r="AD3086" s="57">
        <f t="shared" si="96"/>
        <v>1.0402</v>
      </c>
    </row>
    <row r="3087" spans="1:30" x14ac:dyDescent="0.3">
      <c r="A3087" s="47">
        <v>50190</v>
      </c>
      <c r="B3087" s="19">
        <v>99950</v>
      </c>
      <c r="C3087" s="49" t="s">
        <v>2601</v>
      </c>
      <c r="D3087" s="41" t="s">
        <v>1919</v>
      </c>
      <c r="E3087" s="44" t="s">
        <v>2009</v>
      </c>
      <c r="F3087" s="18" t="s">
        <v>7</v>
      </c>
      <c r="G3087" s="16">
        <v>1.0402</v>
      </c>
      <c r="H3087" s="36">
        <f>(Reference!B$12*List!$G3087)+Reference!B$13</f>
        <v>989.25551065956972</v>
      </c>
      <c r="I3087" s="36">
        <f>(Reference!C$12*List!$G3087)+Reference!C$13</f>
        <v>1476.1917401364767</v>
      </c>
      <c r="J3087" s="36">
        <f>(Reference!D$12*List!$G3087)+Reference!D$13</f>
        <v>1766.8035481797235</v>
      </c>
      <c r="K3087" s="36">
        <f>(Reference!E$12*List!$G3087)+Reference!E$13</f>
        <v>2185.284551761999</v>
      </c>
      <c r="L3087" s="36">
        <f>(Reference!F$12*List!$G3087)+Reference!F$13</f>
        <v>2276.3429182822165</v>
      </c>
      <c r="M3087" s="36">
        <f>(Reference!G$12*List!$G3087)+Reference!G$13</f>
        <v>2577.9333946293191</v>
      </c>
      <c r="N3087" s="36">
        <f>(Reference!H$12*List!$G3087)+Reference!H$13</f>
        <v>2676.0956053461487</v>
      </c>
      <c r="O3087" s="36">
        <f>(Reference!I$12*List!$G3087)+Reference!I$13</f>
        <v>2781.3616602595912</v>
      </c>
      <c r="P3087" s="36">
        <f>(Reference!J$12*List!$G3087)+Reference!J$13</f>
        <v>3219.8625883959571</v>
      </c>
      <c r="Q3087" s="36">
        <f>(Reference!K$12*List!$G3087)+Reference!K$13</f>
        <v>3321.8996232200307</v>
      </c>
      <c r="R3087" s="36">
        <f>(Reference!L$12*List!$G3087)+Reference!L$13</f>
        <v>3584.0960544768268</v>
      </c>
      <c r="S3087" s="36">
        <f>(Reference!M$12*List!$G3087)+Reference!M$13</f>
        <v>4282.210197798493</v>
      </c>
      <c r="T3087" s="36">
        <f>(Reference!N$12*List!$G3087)+Reference!N$13</f>
        <v>17273.849625367373</v>
      </c>
      <c r="U3087" s="12">
        <f>(Reference!O$12*List!$G3087)+Reference!O$13</f>
        <v>642.04543848985577</v>
      </c>
      <c r="V3087" s="12">
        <f>(Reference!P$12*List!$G3087)+Reference!P$13</f>
        <v>904.70039059934243</v>
      </c>
      <c r="W3087" s="12">
        <f>(Reference!Q$12*List!$G3087)+Reference!Q$13</f>
        <v>452.35019529967121</v>
      </c>
      <c r="X3087" s="54"/>
      <c r="Y3087" s="1" t="str">
        <f t="shared" si="97"/>
        <v>Klickitat County, Washington</v>
      </c>
      <c r="Z3087" s="41" t="s">
        <v>1919</v>
      </c>
      <c r="AA3087" s="40" t="s">
        <v>2225</v>
      </c>
      <c r="AB3087" s="44" t="s">
        <v>2009</v>
      </c>
      <c r="AC3087" s="63"/>
      <c r="AD3087" s="57">
        <f t="shared" si="96"/>
        <v>1.0402</v>
      </c>
    </row>
    <row r="3088" spans="1:30" x14ac:dyDescent="0.3">
      <c r="A3088" s="47">
        <v>50200</v>
      </c>
      <c r="B3088" s="19">
        <v>99950</v>
      </c>
      <c r="C3088" s="49" t="s">
        <v>2601</v>
      </c>
      <c r="D3088" s="41" t="s">
        <v>1151</v>
      </c>
      <c r="E3088" s="44" t="s">
        <v>2009</v>
      </c>
      <c r="F3088" s="18" t="s">
        <v>7</v>
      </c>
      <c r="G3088" s="16">
        <v>1.0402</v>
      </c>
      <c r="H3088" s="36">
        <f>(Reference!B$12*List!$G3088)+Reference!B$13</f>
        <v>989.25551065956972</v>
      </c>
      <c r="I3088" s="36">
        <f>(Reference!C$12*List!$G3088)+Reference!C$13</f>
        <v>1476.1917401364767</v>
      </c>
      <c r="J3088" s="36">
        <f>(Reference!D$12*List!$G3088)+Reference!D$13</f>
        <v>1766.8035481797235</v>
      </c>
      <c r="K3088" s="36">
        <f>(Reference!E$12*List!$G3088)+Reference!E$13</f>
        <v>2185.284551761999</v>
      </c>
      <c r="L3088" s="36">
        <f>(Reference!F$12*List!$G3088)+Reference!F$13</f>
        <v>2276.3429182822165</v>
      </c>
      <c r="M3088" s="36">
        <f>(Reference!G$12*List!$G3088)+Reference!G$13</f>
        <v>2577.9333946293191</v>
      </c>
      <c r="N3088" s="36">
        <f>(Reference!H$12*List!$G3088)+Reference!H$13</f>
        <v>2676.0956053461487</v>
      </c>
      <c r="O3088" s="36">
        <f>(Reference!I$12*List!$G3088)+Reference!I$13</f>
        <v>2781.3616602595912</v>
      </c>
      <c r="P3088" s="36">
        <f>(Reference!J$12*List!$G3088)+Reference!J$13</f>
        <v>3219.8625883959571</v>
      </c>
      <c r="Q3088" s="36">
        <f>(Reference!K$12*List!$G3088)+Reference!K$13</f>
        <v>3321.8996232200307</v>
      </c>
      <c r="R3088" s="36">
        <f>(Reference!L$12*List!$G3088)+Reference!L$13</f>
        <v>3584.0960544768268</v>
      </c>
      <c r="S3088" s="36">
        <f>(Reference!M$12*List!$G3088)+Reference!M$13</f>
        <v>4282.210197798493</v>
      </c>
      <c r="T3088" s="36">
        <f>(Reference!N$12*List!$G3088)+Reference!N$13</f>
        <v>17273.849625367373</v>
      </c>
      <c r="U3088" s="12">
        <f>(Reference!O$12*List!$G3088)+Reference!O$13</f>
        <v>642.04543848985577</v>
      </c>
      <c r="V3088" s="12">
        <f>(Reference!P$12*List!$G3088)+Reference!P$13</f>
        <v>904.70039059934243</v>
      </c>
      <c r="W3088" s="12">
        <f>(Reference!Q$12*List!$G3088)+Reference!Q$13</f>
        <v>452.35019529967121</v>
      </c>
      <c r="X3088" s="54"/>
      <c r="Y3088" s="1" t="str">
        <f t="shared" si="97"/>
        <v>Lewis County, Washington</v>
      </c>
      <c r="Z3088" s="41" t="s">
        <v>1151</v>
      </c>
      <c r="AA3088" s="40" t="s">
        <v>2225</v>
      </c>
      <c r="AB3088" s="44" t="s">
        <v>2009</v>
      </c>
      <c r="AC3088" s="63"/>
      <c r="AD3088" s="57">
        <f t="shared" si="96"/>
        <v>1.0402</v>
      </c>
    </row>
    <row r="3089" spans="1:30" x14ac:dyDescent="0.3">
      <c r="A3089" s="47">
        <v>50210</v>
      </c>
      <c r="B3089" s="19">
        <v>99950</v>
      </c>
      <c r="C3089" s="49" t="s">
        <v>2601</v>
      </c>
      <c r="D3089" s="41" t="s">
        <v>58</v>
      </c>
      <c r="E3089" s="44" t="s">
        <v>2009</v>
      </c>
      <c r="F3089" s="18" t="s">
        <v>7</v>
      </c>
      <c r="G3089" s="16">
        <v>1.0402</v>
      </c>
      <c r="H3089" s="36">
        <f>(Reference!B$12*List!$G3089)+Reference!B$13</f>
        <v>989.25551065956972</v>
      </c>
      <c r="I3089" s="36">
        <f>(Reference!C$12*List!$G3089)+Reference!C$13</f>
        <v>1476.1917401364767</v>
      </c>
      <c r="J3089" s="36">
        <f>(Reference!D$12*List!$G3089)+Reference!D$13</f>
        <v>1766.8035481797235</v>
      </c>
      <c r="K3089" s="36">
        <f>(Reference!E$12*List!$G3089)+Reference!E$13</f>
        <v>2185.284551761999</v>
      </c>
      <c r="L3089" s="36">
        <f>(Reference!F$12*List!$G3089)+Reference!F$13</f>
        <v>2276.3429182822165</v>
      </c>
      <c r="M3089" s="36">
        <f>(Reference!G$12*List!$G3089)+Reference!G$13</f>
        <v>2577.9333946293191</v>
      </c>
      <c r="N3089" s="36">
        <f>(Reference!H$12*List!$G3089)+Reference!H$13</f>
        <v>2676.0956053461487</v>
      </c>
      <c r="O3089" s="36">
        <f>(Reference!I$12*List!$G3089)+Reference!I$13</f>
        <v>2781.3616602595912</v>
      </c>
      <c r="P3089" s="36">
        <f>(Reference!J$12*List!$G3089)+Reference!J$13</f>
        <v>3219.8625883959571</v>
      </c>
      <c r="Q3089" s="36">
        <f>(Reference!K$12*List!$G3089)+Reference!K$13</f>
        <v>3321.8996232200307</v>
      </c>
      <c r="R3089" s="36">
        <f>(Reference!L$12*List!$G3089)+Reference!L$13</f>
        <v>3584.0960544768268</v>
      </c>
      <c r="S3089" s="36">
        <f>(Reference!M$12*List!$G3089)+Reference!M$13</f>
        <v>4282.210197798493</v>
      </c>
      <c r="T3089" s="36">
        <f>(Reference!N$12*List!$G3089)+Reference!N$13</f>
        <v>17273.849625367373</v>
      </c>
      <c r="U3089" s="12">
        <f>(Reference!O$12*List!$G3089)+Reference!O$13</f>
        <v>642.04543848985577</v>
      </c>
      <c r="V3089" s="12">
        <f>(Reference!P$12*List!$G3089)+Reference!P$13</f>
        <v>904.70039059934243</v>
      </c>
      <c r="W3089" s="12">
        <f>(Reference!Q$12*List!$G3089)+Reference!Q$13</f>
        <v>452.35019529967121</v>
      </c>
      <c r="X3089" s="54"/>
      <c r="Y3089" s="1" t="str">
        <f t="shared" si="97"/>
        <v>Lincoln County, Washington</v>
      </c>
      <c r="Z3089" s="41" t="s">
        <v>58</v>
      </c>
      <c r="AA3089" s="40" t="s">
        <v>2225</v>
      </c>
      <c r="AB3089" s="44" t="s">
        <v>2009</v>
      </c>
      <c r="AC3089" s="63"/>
      <c r="AD3089" s="57">
        <f t="shared" si="96"/>
        <v>1.0402</v>
      </c>
    </row>
    <row r="3090" spans="1:30" x14ac:dyDescent="0.3">
      <c r="A3090" s="47">
        <v>50220</v>
      </c>
      <c r="B3090" s="19">
        <v>99950</v>
      </c>
      <c r="C3090" s="49" t="s">
        <v>2601</v>
      </c>
      <c r="D3090" s="41" t="s">
        <v>1166</v>
      </c>
      <c r="E3090" s="44" t="s">
        <v>2009</v>
      </c>
      <c r="F3090" s="18" t="s">
        <v>7</v>
      </c>
      <c r="G3090" s="16">
        <v>1.0402</v>
      </c>
      <c r="H3090" s="36">
        <f>(Reference!B$12*List!$G3090)+Reference!B$13</f>
        <v>989.25551065956972</v>
      </c>
      <c r="I3090" s="36">
        <f>(Reference!C$12*List!$G3090)+Reference!C$13</f>
        <v>1476.1917401364767</v>
      </c>
      <c r="J3090" s="36">
        <f>(Reference!D$12*List!$G3090)+Reference!D$13</f>
        <v>1766.8035481797235</v>
      </c>
      <c r="K3090" s="36">
        <f>(Reference!E$12*List!$G3090)+Reference!E$13</f>
        <v>2185.284551761999</v>
      </c>
      <c r="L3090" s="36">
        <f>(Reference!F$12*List!$G3090)+Reference!F$13</f>
        <v>2276.3429182822165</v>
      </c>
      <c r="M3090" s="36">
        <f>(Reference!G$12*List!$G3090)+Reference!G$13</f>
        <v>2577.9333946293191</v>
      </c>
      <c r="N3090" s="36">
        <f>(Reference!H$12*List!$G3090)+Reference!H$13</f>
        <v>2676.0956053461487</v>
      </c>
      <c r="O3090" s="36">
        <f>(Reference!I$12*List!$G3090)+Reference!I$13</f>
        <v>2781.3616602595912</v>
      </c>
      <c r="P3090" s="36">
        <f>(Reference!J$12*List!$G3090)+Reference!J$13</f>
        <v>3219.8625883959571</v>
      </c>
      <c r="Q3090" s="36">
        <f>(Reference!K$12*List!$G3090)+Reference!K$13</f>
        <v>3321.8996232200307</v>
      </c>
      <c r="R3090" s="36">
        <f>(Reference!L$12*List!$G3090)+Reference!L$13</f>
        <v>3584.0960544768268</v>
      </c>
      <c r="S3090" s="36">
        <f>(Reference!M$12*List!$G3090)+Reference!M$13</f>
        <v>4282.210197798493</v>
      </c>
      <c r="T3090" s="36">
        <f>(Reference!N$12*List!$G3090)+Reference!N$13</f>
        <v>17273.849625367373</v>
      </c>
      <c r="U3090" s="12">
        <f>(Reference!O$12*List!$G3090)+Reference!O$13</f>
        <v>642.04543848985577</v>
      </c>
      <c r="V3090" s="12">
        <f>(Reference!P$12*List!$G3090)+Reference!P$13</f>
        <v>904.70039059934243</v>
      </c>
      <c r="W3090" s="12">
        <f>(Reference!Q$12*List!$G3090)+Reference!Q$13</f>
        <v>452.35019529967121</v>
      </c>
      <c r="X3090" s="54"/>
      <c r="Y3090" s="1" t="str">
        <f t="shared" si="97"/>
        <v>Mason County, Washington</v>
      </c>
      <c r="Z3090" s="41" t="s">
        <v>1166</v>
      </c>
      <c r="AA3090" s="40" t="s">
        <v>2225</v>
      </c>
      <c r="AB3090" s="44" t="s">
        <v>2009</v>
      </c>
      <c r="AC3090" s="63"/>
      <c r="AD3090" s="57">
        <f t="shared" si="96"/>
        <v>1.0402</v>
      </c>
    </row>
    <row r="3091" spans="1:30" x14ac:dyDescent="0.3">
      <c r="A3091" s="47">
        <v>50230</v>
      </c>
      <c r="B3091" s="19">
        <v>99950</v>
      </c>
      <c r="C3091" s="49" t="s">
        <v>2601</v>
      </c>
      <c r="D3091" s="41" t="s">
        <v>1920</v>
      </c>
      <c r="E3091" s="44" t="s">
        <v>2009</v>
      </c>
      <c r="F3091" s="18" t="s">
        <v>7</v>
      </c>
      <c r="G3091" s="16">
        <v>1.0402</v>
      </c>
      <c r="H3091" s="36">
        <f>(Reference!B$12*List!$G3091)+Reference!B$13</f>
        <v>989.25551065956972</v>
      </c>
      <c r="I3091" s="36">
        <f>(Reference!C$12*List!$G3091)+Reference!C$13</f>
        <v>1476.1917401364767</v>
      </c>
      <c r="J3091" s="36">
        <f>(Reference!D$12*List!$G3091)+Reference!D$13</f>
        <v>1766.8035481797235</v>
      </c>
      <c r="K3091" s="36">
        <f>(Reference!E$12*List!$G3091)+Reference!E$13</f>
        <v>2185.284551761999</v>
      </c>
      <c r="L3091" s="36">
        <f>(Reference!F$12*List!$G3091)+Reference!F$13</f>
        <v>2276.3429182822165</v>
      </c>
      <c r="M3091" s="36">
        <f>(Reference!G$12*List!$G3091)+Reference!G$13</f>
        <v>2577.9333946293191</v>
      </c>
      <c r="N3091" s="36">
        <f>(Reference!H$12*List!$G3091)+Reference!H$13</f>
        <v>2676.0956053461487</v>
      </c>
      <c r="O3091" s="36">
        <f>(Reference!I$12*List!$G3091)+Reference!I$13</f>
        <v>2781.3616602595912</v>
      </c>
      <c r="P3091" s="36">
        <f>(Reference!J$12*List!$G3091)+Reference!J$13</f>
        <v>3219.8625883959571</v>
      </c>
      <c r="Q3091" s="36">
        <f>(Reference!K$12*List!$G3091)+Reference!K$13</f>
        <v>3321.8996232200307</v>
      </c>
      <c r="R3091" s="36">
        <f>(Reference!L$12*List!$G3091)+Reference!L$13</f>
        <v>3584.0960544768268</v>
      </c>
      <c r="S3091" s="36">
        <f>(Reference!M$12*List!$G3091)+Reference!M$13</f>
        <v>4282.210197798493</v>
      </c>
      <c r="T3091" s="36">
        <f>(Reference!N$12*List!$G3091)+Reference!N$13</f>
        <v>17273.849625367373</v>
      </c>
      <c r="U3091" s="12">
        <f>(Reference!O$12*List!$G3091)+Reference!O$13</f>
        <v>642.04543848985577</v>
      </c>
      <c r="V3091" s="12">
        <f>(Reference!P$12*List!$G3091)+Reference!P$13</f>
        <v>904.70039059934243</v>
      </c>
      <c r="W3091" s="12">
        <f>(Reference!Q$12*List!$G3091)+Reference!Q$13</f>
        <v>452.35019529967121</v>
      </c>
      <c r="X3091" s="54"/>
      <c r="Y3091" s="1" t="str">
        <f t="shared" si="97"/>
        <v>Okanogan County, Washington</v>
      </c>
      <c r="Z3091" s="41" t="s">
        <v>1920</v>
      </c>
      <c r="AA3091" s="40" t="s">
        <v>2225</v>
      </c>
      <c r="AB3091" s="44" t="s">
        <v>2009</v>
      </c>
      <c r="AC3091" s="63"/>
      <c r="AD3091" s="57">
        <f t="shared" si="96"/>
        <v>1.0402</v>
      </c>
    </row>
    <row r="3092" spans="1:30" x14ac:dyDescent="0.3">
      <c r="A3092" s="47">
        <v>50240</v>
      </c>
      <c r="B3092" s="19">
        <v>99950</v>
      </c>
      <c r="C3092" s="49" t="s">
        <v>2601</v>
      </c>
      <c r="D3092" s="41" t="s">
        <v>1921</v>
      </c>
      <c r="E3092" s="44" t="s">
        <v>2009</v>
      </c>
      <c r="F3092" s="18" t="s">
        <v>7</v>
      </c>
      <c r="G3092" s="16">
        <v>1.0402</v>
      </c>
      <c r="H3092" s="36">
        <f>(Reference!B$12*List!$G3092)+Reference!B$13</f>
        <v>989.25551065956972</v>
      </c>
      <c r="I3092" s="36">
        <f>(Reference!C$12*List!$G3092)+Reference!C$13</f>
        <v>1476.1917401364767</v>
      </c>
      <c r="J3092" s="36">
        <f>(Reference!D$12*List!$G3092)+Reference!D$13</f>
        <v>1766.8035481797235</v>
      </c>
      <c r="K3092" s="36">
        <f>(Reference!E$12*List!$G3092)+Reference!E$13</f>
        <v>2185.284551761999</v>
      </c>
      <c r="L3092" s="36">
        <f>(Reference!F$12*List!$G3092)+Reference!F$13</f>
        <v>2276.3429182822165</v>
      </c>
      <c r="M3092" s="36">
        <f>(Reference!G$12*List!$G3092)+Reference!G$13</f>
        <v>2577.9333946293191</v>
      </c>
      <c r="N3092" s="36">
        <f>(Reference!H$12*List!$G3092)+Reference!H$13</f>
        <v>2676.0956053461487</v>
      </c>
      <c r="O3092" s="36">
        <f>(Reference!I$12*List!$G3092)+Reference!I$13</f>
        <v>2781.3616602595912</v>
      </c>
      <c r="P3092" s="36">
        <f>(Reference!J$12*List!$G3092)+Reference!J$13</f>
        <v>3219.8625883959571</v>
      </c>
      <c r="Q3092" s="36">
        <f>(Reference!K$12*List!$G3092)+Reference!K$13</f>
        <v>3321.8996232200307</v>
      </c>
      <c r="R3092" s="36">
        <f>(Reference!L$12*List!$G3092)+Reference!L$13</f>
        <v>3584.0960544768268</v>
      </c>
      <c r="S3092" s="36">
        <f>(Reference!M$12*List!$G3092)+Reference!M$13</f>
        <v>4282.210197798493</v>
      </c>
      <c r="T3092" s="36">
        <f>(Reference!N$12*List!$G3092)+Reference!N$13</f>
        <v>17273.849625367373</v>
      </c>
      <c r="U3092" s="12">
        <f>(Reference!O$12*List!$G3092)+Reference!O$13</f>
        <v>642.04543848985577</v>
      </c>
      <c r="V3092" s="12">
        <f>(Reference!P$12*List!$G3092)+Reference!P$13</f>
        <v>904.70039059934243</v>
      </c>
      <c r="W3092" s="12">
        <f>(Reference!Q$12*List!$G3092)+Reference!Q$13</f>
        <v>452.35019529967121</v>
      </c>
      <c r="X3092" s="54"/>
      <c r="Y3092" s="1" t="str">
        <f t="shared" si="97"/>
        <v>Pacific County, Washington</v>
      </c>
      <c r="Z3092" s="41" t="s">
        <v>1921</v>
      </c>
      <c r="AA3092" s="40" t="s">
        <v>2225</v>
      </c>
      <c r="AB3092" s="44" t="s">
        <v>2009</v>
      </c>
      <c r="AC3092" s="63"/>
      <c r="AD3092" s="57">
        <f t="shared" si="96"/>
        <v>1.0402</v>
      </c>
    </row>
    <row r="3093" spans="1:30" x14ac:dyDescent="0.3">
      <c r="A3093" s="47">
        <v>50250</v>
      </c>
      <c r="B3093" s="28">
        <v>44060</v>
      </c>
      <c r="C3093" s="49" t="s">
        <v>2607</v>
      </c>
      <c r="D3093" s="40" t="s">
        <v>921</v>
      </c>
      <c r="E3093" s="43" t="s">
        <v>2009</v>
      </c>
      <c r="F3093" s="18" t="s">
        <v>6</v>
      </c>
      <c r="G3093" s="10">
        <v>1.1414</v>
      </c>
      <c r="H3093" s="36">
        <f>(Reference!B$12*List!$G3093)+Reference!B$13</f>
        <v>1065.4727272862485</v>
      </c>
      <c r="I3093" s="36">
        <f>(Reference!C$12*List!$G3093)+Reference!C$13</f>
        <v>1589.9249712665019</v>
      </c>
      <c r="J3093" s="36">
        <f>(Reference!D$12*List!$G3093)+Reference!D$13</f>
        <v>1902.9269736419847</v>
      </c>
      <c r="K3093" s="36">
        <f>(Reference!E$12*List!$G3093)+Reference!E$13</f>
        <v>2353.64985706268</v>
      </c>
      <c r="L3093" s="36">
        <f>(Reference!F$12*List!$G3093)+Reference!F$13</f>
        <v>2451.7238178069974</v>
      </c>
      <c r="M3093" s="36">
        <f>(Reference!G$12*List!$G3093)+Reference!G$13</f>
        <v>2776.5503402722206</v>
      </c>
      <c r="N3093" s="36">
        <f>(Reference!H$12*List!$G3093)+Reference!H$13</f>
        <v>2882.2754610746056</v>
      </c>
      <c r="O3093" s="36">
        <f>(Reference!I$12*List!$G3093)+Reference!I$13</f>
        <v>2995.6517419350575</v>
      </c>
      <c r="P3093" s="36">
        <f>(Reference!J$12*List!$G3093)+Reference!J$13</f>
        <v>3467.9369855193977</v>
      </c>
      <c r="Q3093" s="36">
        <f>(Reference!K$12*List!$G3093)+Reference!K$13</f>
        <v>3577.8354663534565</v>
      </c>
      <c r="R3093" s="36">
        <f>(Reference!L$12*List!$G3093)+Reference!L$13</f>
        <v>3860.2328284966698</v>
      </c>
      <c r="S3093" s="36">
        <f>(Reference!M$12*List!$G3093)+Reference!M$13</f>
        <v>4612.1331942031065</v>
      </c>
      <c r="T3093" s="36">
        <f>(Reference!N$12*List!$G3093)+Reference!N$13</f>
        <v>18604.713820397737</v>
      </c>
      <c r="U3093" s="12">
        <f>(Reference!O$12*List!$G3093)+Reference!O$13</f>
        <v>691.51184604812738</v>
      </c>
      <c r="V3093" s="12">
        <f>(Reference!P$12*List!$G3093)+Reference!P$13</f>
        <v>974.4030557950889</v>
      </c>
      <c r="W3093" s="12">
        <f>(Reference!Q$12*List!$G3093)+Reference!Q$13</f>
        <v>487.20152789754445</v>
      </c>
      <c r="X3093" s="54"/>
      <c r="Y3093" s="1" t="str">
        <f t="shared" si="97"/>
        <v>Pend Oreille County, Washington</v>
      </c>
      <c r="Z3093" s="40" t="s">
        <v>921</v>
      </c>
      <c r="AA3093" s="40" t="s">
        <v>2225</v>
      </c>
      <c r="AB3093" s="43" t="s">
        <v>2009</v>
      </c>
      <c r="AC3093" s="62"/>
      <c r="AD3093" s="57">
        <f t="shared" si="96"/>
        <v>1.1414</v>
      </c>
    </row>
    <row r="3094" spans="1:30" x14ac:dyDescent="0.3">
      <c r="A3094" s="47">
        <v>50260</v>
      </c>
      <c r="B3094" s="28">
        <v>45104</v>
      </c>
      <c r="C3094" s="49" t="s">
        <v>2608</v>
      </c>
      <c r="D3094" s="40" t="s">
        <v>830</v>
      </c>
      <c r="E3094" s="43" t="s">
        <v>2009</v>
      </c>
      <c r="F3094" s="18" t="s">
        <v>6</v>
      </c>
      <c r="G3094" s="10">
        <v>1.1571</v>
      </c>
      <c r="H3094" s="36">
        <f>(Reference!B$12*List!$G3094)+Reference!B$13</f>
        <v>1077.296939747107</v>
      </c>
      <c r="I3094" s="36">
        <f>(Reference!C$12*List!$G3094)+Reference!C$13</f>
        <v>1607.5693559378597</v>
      </c>
      <c r="J3094" s="36">
        <f>(Reference!D$12*List!$G3094)+Reference!D$13</f>
        <v>1924.044935892553</v>
      </c>
      <c r="K3094" s="36">
        <f>(Reference!E$12*List!$G3094)+Reference!E$13</f>
        <v>2379.769771027311</v>
      </c>
      <c r="L3094" s="36">
        <f>(Reference!F$12*List!$G3094)+Reference!F$13</f>
        <v>2478.9321194131153</v>
      </c>
      <c r="M3094" s="36">
        <f>(Reference!G$12*List!$G3094)+Reference!G$13</f>
        <v>2807.3634434994301</v>
      </c>
      <c r="N3094" s="36">
        <f>(Reference!H$12*List!$G3094)+Reference!H$13</f>
        <v>2914.2618616174591</v>
      </c>
      <c r="O3094" s="36">
        <f>(Reference!I$12*List!$G3094)+Reference!I$13</f>
        <v>3028.8963494677146</v>
      </c>
      <c r="P3094" s="36">
        <f>(Reference!J$12*List!$G3094)+Reference!J$13</f>
        <v>3506.4228356660183</v>
      </c>
      <c r="Q3094" s="36">
        <f>(Reference!K$12*List!$G3094)+Reference!K$13</f>
        <v>3617.5409281834445</v>
      </c>
      <c r="R3094" s="36">
        <f>(Reference!L$12*List!$G3094)+Reference!L$13</f>
        <v>3903.0722292092341</v>
      </c>
      <c r="S3094" s="36">
        <f>(Reference!M$12*List!$G3094)+Reference!M$13</f>
        <v>4663.316900167064</v>
      </c>
      <c r="T3094" s="36">
        <f>(Reference!N$12*List!$G3094)+Reference!N$13</f>
        <v>18811.181882274981</v>
      </c>
      <c r="U3094" s="12">
        <f>(Reference!O$12*List!$G3094)+Reference!O$13</f>
        <v>699.18598239857079</v>
      </c>
      <c r="V3094" s="12">
        <f>(Reference!P$12*List!$G3094)+Reference!P$13</f>
        <v>985.21661156162259</v>
      </c>
      <c r="W3094" s="12">
        <f>(Reference!Q$12*List!$G3094)+Reference!Q$13</f>
        <v>492.60830578081129</v>
      </c>
      <c r="X3094" s="54"/>
      <c r="Y3094" s="1" t="str">
        <f t="shared" si="97"/>
        <v>Pierce County, Washington</v>
      </c>
      <c r="Z3094" s="40" t="s">
        <v>830</v>
      </c>
      <c r="AA3094" s="40" t="s">
        <v>2225</v>
      </c>
      <c r="AB3094" s="43" t="s">
        <v>2009</v>
      </c>
      <c r="AC3094" s="62"/>
      <c r="AD3094" s="57">
        <f t="shared" si="96"/>
        <v>1.1571</v>
      </c>
    </row>
    <row r="3095" spans="1:30" x14ac:dyDescent="0.3">
      <c r="A3095" s="47">
        <v>50270</v>
      </c>
      <c r="B3095" s="19">
        <v>99950</v>
      </c>
      <c r="C3095" s="49" t="s">
        <v>2601</v>
      </c>
      <c r="D3095" s="41" t="s">
        <v>483</v>
      </c>
      <c r="E3095" s="44" t="s">
        <v>2009</v>
      </c>
      <c r="F3095" s="18" t="s">
        <v>7</v>
      </c>
      <c r="G3095" s="16">
        <v>1.0402</v>
      </c>
      <c r="H3095" s="36">
        <f>(Reference!B$12*List!$G3095)+Reference!B$13</f>
        <v>989.25551065956972</v>
      </c>
      <c r="I3095" s="36">
        <f>(Reference!C$12*List!$G3095)+Reference!C$13</f>
        <v>1476.1917401364767</v>
      </c>
      <c r="J3095" s="36">
        <f>(Reference!D$12*List!$G3095)+Reference!D$13</f>
        <v>1766.8035481797235</v>
      </c>
      <c r="K3095" s="36">
        <f>(Reference!E$12*List!$G3095)+Reference!E$13</f>
        <v>2185.284551761999</v>
      </c>
      <c r="L3095" s="36">
        <f>(Reference!F$12*List!$G3095)+Reference!F$13</f>
        <v>2276.3429182822165</v>
      </c>
      <c r="M3095" s="36">
        <f>(Reference!G$12*List!$G3095)+Reference!G$13</f>
        <v>2577.9333946293191</v>
      </c>
      <c r="N3095" s="36">
        <f>(Reference!H$12*List!$G3095)+Reference!H$13</f>
        <v>2676.0956053461487</v>
      </c>
      <c r="O3095" s="36">
        <f>(Reference!I$12*List!$G3095)+Reference!I$13</f>
        <v>2781.3616602595912</v>
      </c>
      <c r="P3095" s="36">
        <f>(Reference!J$12*List!$G3095)+Reference!J$13</f>
        <v>3219.8625883959571</v>
      </c>
      <c r="Q3095" s="36">
        <f>(Reference!K$12*List!$G3095)+Reference!K$13</f>
        <v>3321.8996232200307</v>
      </c>
      <c r="R3095" s="36">
        <f>(Reference!L$12*List!$G3095)+Reference!L$13</f>
        <v>3584.0960544768268</v>
      </c>
      <c r="S3095" s="36">
        <f>(Reference!M$12*List!$G3095)+Reference!M$13</f>
        <v>4282.210197798493</v>
      </c>
      <c r="T3095" s="36">
        <f>(Reference!N$12*List!$G3095)+Reference!N$13</f>
        <v>17273.849625367373</v>
      </c>
      <c r="U3095" s="12">
        <f>(Reference!O$12*List!$G3095)+Reference!O$13</f>
        <v>642.04543848985577</v>
      </c>
      <c r="V3095" s="12">
        <f>(Reference!P$12*List!$G3095)+Reference!P$13</f>
        <v>904.70039059934243</v>
      </c>
      <c r="W3095" s="12">
        <f>(Reference!Q$12*List!$G3095)+Reference!Q$13</f>
        <v>452.35019529967121</v>
      </c>
      <c r="X3095" s="54"/>
      <c r="Y3095" s="1" t="str">
        <f t="shared" si="97"/>
        <v>San Juan County, Washington</v>
      </c>
      <c r="Z3095" s="41" t="s">
        <v>483</v>
      </c>
      <c r="AA3095" s="40" t="s">
        <v>2225</v>
      </c>
      <c r="AB3095" s="44" t="s">
        <v>2009</v>
      </c>
      <c r="AC3095" s="63"/>
      <c r="AD3095" s="57">
        <f t="shared" si="96"/>
        <v>1.0402</v>
      </c>
    </row>
    <row r="3096" spans="1:30" x14ac:dyDescent="0.3">
      <c r="A3096" s="47">
        <v>50280</v>
      </c>
      <c r="B3096" s="28">
        <v>34580</v>
      </c>
      <c r="C3096" s="49" t="s">
        <v>2609</v>
      </c>
      <c r="D3096" s="40" t="s">
        <v>831</v>
      </c>
      <c r="E3096" s="43" t="s">
        <v>2009</v>
      </c>
      <c r="F3096" s="18" t="s">
        <v>6</v>
      </c>
      <c r="G3096" s="10">
        <v>0.96730000000000005</v>
      </c>
      <c r="H3096" s="36">
        <f>(Reference!B$12*List!$G3096)+Reference!B$13</f>
        <v>934.3520018445015</v>
      </c>
      <c r="I3096" s="36">
        <f>(Reference!C$12*List!$G3096)+Reference!C$13</f>
        <v>1394.2633552611915</v>
      </c>
      <c r="J3096" s="36">
        <f>(Reference!D$12*List!$G3096)+Reference!D$13</f>
        <v>1668.7462584939642</v>
      </c>
      <c r="K3096" s="36">
        <f>(Reference!E$12*List!$G3096)+Reference!E$13</f>
        <v>2064.0016391491563</v>
      </c>
      <c r="L3096" s="36">
        <f>(Reference!F$12*List!$G3096)+Reference!F$13</f>
        <v>2150.0062821620922</v>
      </c>
      <c r="M3096" s="36">
        <f>(Reference!G$12*List!$G3096)+Reference!G$13</f>
        <v>2434.8585395169912</v>
      </c>
      <c r="N3096" s="36">
        <f>(Reference!H$12*List!$G3096)+Reference!H$13</f>
        <v>2527.5727646089499</v>
      </c>
      <c r="O3096" s="36">
        <f>(Reference!I$12*List!$G3096)+Reference!I$13</f>
        <v>2626.9965717799314</v>
      </c>
      <c r="P3096" s="36">
        <f>(Reference!J$12*List!$G3096)+Reference!J$13</f>
        <v>3041.1607746578266</v>
      </c>
      <c r="Q3096" s="36">
        <f>(Reference!K$12*List!$G3096)+Reference!K$13</f>
        <v>3137.5347717928889</v>
      </c>
      <c r="R3096" s="36">
        <f>(Reference!L$12*List!$G3096)+Reference!L$13</f>
        <v>3385.1793467095686</v>
      </c>
      <c r="S3096" s="36">
        <f>(Reference!M$12*List!$G3096)+Reference!M$13</f>
        <v>4044.5482764754061</v>
      </c>
      <c r="T3096" s="36">
        <f>(Reference!N$12*List!$G3096)+Reference!N$13</f>
        <v>16315.153974994704</v>
      </c>
      <c r="U3096" s="12">
        <f>(Reference!O$12*List!$G3096)+Reference!O$13</f>
        <v>606.41202830212842</v>
      </c>
      <c r="V3096" s="12">
        <f>(Reference!P$12*List!$G3096)+Reference!P$13</f>
        <v>854.48967624390843</v>
      </c>
      <c r="W3096" s="12">
        <f>(Reference!Q$12*List!$G3096)+Reference!Q$13</f>
        <v>427.24483812195422</v>
      </c>
      <c r="X3096" s="54"/>
      <c r="Y3096" s="1" t="str">
        <f t="shared" si="97"/>
        <v>Skagit County, Washington</v>
      </c>
      <c r="Z3096" s="40" t="s">
        <v>831</v>
      </c>
      <c r="AA3096" s="40" t="s">
        <v>2225</v>
      </c>
      <c r="AB3096" s="43" t="s">
        <v>2009</v>
      </c>
      <c r="AC3096" s="62"/>
      <c r="AD3096" s="57">
        <f t="shared" si="96"/>
        <v>0.96730000000000005</v>
      </c>
    </row>
    <row r="3097" spans="1:30" x14ac:dyDescent="0.3">
      <c r="A3097" s="47">
        <v>50290</v>
      </c>
      <c r="B3097" s="28">
        <v>38900</v>
      </c>
      <c r="C3097" s="49" t="s">
        <v>2518</v>
      </c>
      <c r="D3097" s="40" t="s">
        <v>832</v>
      </c>
      <c r="E3097" s="43" t="s">
        <v>2009</v>
      </c>
      <c r="F3097" s="18" t="s">
        <v>6</v>
      </c>
      <c r="G3097" s="10">
        <v>1.2139</v>
      </c>
      <c r="H3097" s="36">
        <f>(Reference!B$12*List!$G3097)+Reference!B$13</f>
        <v>1120.0749822806581</v>
      </c>
      <c r="I3097" s="36">
        <f>(Reference!C$12*List!$G3097)+Reference!C$13</f>
        <v>1671.4038176788226</v>
      </c>
      <c r="J3097" s="36">
        <f>(Reference!D$12*List!$G3097)+Reference!D$13</f>
        <v>2000.4462260729524</v>
      </c>
      <c r="K3097" s="36">
        <f>(Reference!E$12*List!$G3097)+Reference!E$13</f>
        <v>2474.2672941604997</v>
      </c>
      <c r="L3097" s="36">
        <f>(Reference!F$12*List!$G3097)+Reference!F$13</f>
        <v>2577.3672487906601</v>
      </c>
      <c r="M3097" s="36">
        <f>(Reference!G$12*List!$G3097)+Reference!G$13</f>
        <v>2918.8401481685678</v>
      </c>
      <c r="N3097" s="36">
        <f>(Reference!H$12*List!$G3097)+Reference!H$13</f>
        <v>3029.9833616705851</v>
      </c>
      <c r="O3097" s="36">
        <f>(Reference!I$12*List!$G3097)+Reference!I$13</f>
        <v>3149.1698340444582</v>
      </c>
      <c r="P3097" s="36">
        <f>(Reference!J$12*List!$G3097)+Reference!J$13</f>
        <v>3645.6582680436018</v>
      </c>
      <c r="Q3097" s="36">
        <f>(Reference!K$12*List!$G3097)+Reference!K$13</f>
        <v>3761.1887136575406</v>
      </c>
      <c r="R3097" s="36">
        <f>(Reference!L$12*List!$G3097)+Reference!L$13</f>
        <v>4058.0580865642451</v>
      </c>
      <c r="S3097" s="36">
        <f>(Reference!M$12*List!$G3097)+Reference!M$13</f>
        <v>4848.4910720621438</v>
      </c>
      <c r="T3097" s="36">
        <f>(Reference!N$12*List!$G3097)+Reference!N$13</f>
        <v>19558.149137983724</v>
      </c>
      <c r="U3097" s="12">
        <f>(Reference!O$12*List!$G3097)+Reference!O$13</f>
        <v>726.94973683839135</v>
      </c>
      <c r="V3097" s="12">
        <f>(Reference!P$12*List!$G3097)+Reference!P$13</f>
        <v>1024.3382655450062</v>
      </c>
      <c r="W3097" s="12">
        <f>(Reference!Q$12*List!$G3097)+Reference!Q$13</f>
        <v>512.16913277250308</v>
      </c>
      <c r="X3097" s="54"/>
      <c r="Y3097" s="1" t="str">
        <f t="shared" si="97"/>
        <v>Skamania County, Washington</v>
      </c>
      <c r="Z3097" s="40" t="s">
        <v>832</v>
      </c>
      <c r="AA3097" s="40" t="s">
        <v>2225</v>
      </c>
      <c r="AB3097" s="43" t="s">
        <v>2009</v>
      </c>
      <c r="AC3097" s="62"/>
      <c r="AD3097" s="57">
        <f t="shared" si="96"/>
        <v>1.2139</v>
      </c>
    </row>
    <row r="3098" spans="1:30" x14ac:dyDescent="0.3">
      <c r="A3098" s="47">
        <v>50300</v>
      </c>
      <c r="B3098" s="28">
        <v>42644</v>
      </c>
      <c r="C3098" s="49" t="s">
        <v>2605</v>
      </c>
      <c r="D3098" s="40" t="s">
        <v>833</v>
      </c>
      <c r="E3098" s="43" t="s">
        <v>2009</v>
      </c>
      <c r="F3098" s="18" t="s">
        <v>6</v>
      </c>
      <c r="G3098" s="10">
        <v>1.1769000000000001</v>
      </c>
      <c r="H3098" s="36">
        <f>(Reference!B$12*List!$G3098)+Reference!B$13</f>
        <v>1092.2090038697181</v>
      </c>
      <c r="I3098" s="36">
        <f>(Reference!C$12*List!$G3098)+Reference!C$13</f>
        <v>1629.8215098546038</v>
      </c>
      <c r="J3098" s="36">
        <f>(Reference!D$12*List!$G3098)+Reference!D$13</f>
        <v>1950.6777800047346</v>
      </c>
      <c r="K3098" s="36">
        <f>(Reference!E$12*List!$G3098)+Reference!E$13</f>
        <v>2412.7108090209226</v>
      </c>
      <c r="L3098" s="36">
        <f>(Reference!F$12*List!$G3098)+Reference!F$13</f>
        <v>2513.2457736679635</v>
      </c>
      <c r="M3098" s="36">
        <f>(Reference!G$12*List!$G3098)+Reference!G$13</f>
        <v>2846.2232806904321</v>
      </c>
      <c r="N3098" s="36">
        <f>(Reference!H$12*List!$G3098)+Reference!H$13</f>
        <v>2954.6013986078096</v>
      </c>
      <c r="O3098" s="36">
        <f>(Reference!I$12*List!$G3098)+Reference!I$13</f>
        <v>3070.8226697955233</v>
      </c>
      <c r="P3098" s="36">
        <f>(Reference!J$12*List!$G3098)+Reference!J$13</f>
        <v>3554.9591307553874</v>
      </c>
      <c r="Q3098" s="36">
        <f>(Reference!K$12*List!$G3098)+Reference!K$13</f>
        <v>3667.6153322747668</v>
      </c>
      <c r="R3098" s="36">
        <f>(Reference!L$12*List!$G3098)+Reference!L$13</f>
        <v>3957.0989893435517</v>
      </c>
      <c r="S3098" s="36">
        <f>(Reference!M$12*List!$G3098)+Reference!M$13</f>
        <v>4727.8670516375314</v>
      </c>
      <c r="T3098" s="36">
        <f>(Reference!N$12*List!$G3098)+Reference!N$13</f>
        <v>19071.568355215706</v>
      </c>
      <c r="U3098" s="12">
        <f>(Reference!O$12*List!$G3098)+Reference!O$13</f>
        <v>708.86419257301532</v>
      </c>
      <c r="V3098" s="12">
        <f>(Reference!P$12*List!$G3098)+Reference!P$13</f>
        <v>998.85408953470346</v>
      </c>
      <c r="W3098" s="12">
        <f>(Reference!Q$12*List!$G3098)+Reference!Q$13</f>
        <v>499.42704476735173</v>
      </c>
      <c r="X3098" s="54"/>
      <c r="Y3098" s="1" t="str">
        <f t="shared" si="97"/>
        <v>Snohomish County, Washington</v>
      </c>
      <c r="Z3098" s="40" t="s">
        <v>833</v>
      </c>
      <c r="AA3098" s="40" t="s">
        <v>2225</v>
      </c>
      <c r="AB3098" s="43" t="s">
        <v>2009</v>
      </c>
      <c r="AC3098" s="62"/>
      <c r="AD3098" s="57">
        <f t="shared" si="96"/>
        <v>1.1769000000000001</v>
      </c>
    </row>
    <row r="3099" spans="1:30" x14ac:dyDescent="0.3">
      <c r="A3099" s="47">
        <v>50310</v>
      </c>
      <c r="B3099" s="28">
        <v>44060</v>
      </c>
      <c r="C3099" s="49" t="s">
        <v>2607</v>
      </c>
      <c r="D3099" s="40" t="s">
        <v>834</v>
      </c>
      <c r="E3099" s="43" t="s">
        <v>2009</v>
      </c>
      <c r="F3099" s="18" t="s">
        <v>6</v>
      </c>
      <c r="G3099" s="10">
        <v>1.1414</v>
      </c>
      <c r="H3099" s="36">
        <f>(Reference!B$12*List!$G3099)+Reference!B$13</f>
        <v>1065.4727272862485</v>
      </c>
      <c r="I3099" s="36">
        <f>(Reference!C$12*List!$G3099)+Reference!C$13</f>
        <v>1589.9249712665019</v>
      </c>
      <c r="J3099" s="36">
        <f>(Reference!D$12*List!$G3099)+Reference!D$13</f>
        <v>1902.9269736419847</v>
      </c>
      <c r="K3099" s="36">
        <f>(Reference!E$12*List!$G3099)+Reference!E$13</f>
        <v>2353.64985706268</v>
      </c>
      <c r="L3099" s="36">
        <f>(Reference!F$12*List!$G3099)+Reference!F$13</f>
        <v>2451.7238178069974</v>
      </c>
      <c r="M3099" s="36">
        <f>(Reference!G$12*List!$G3099)+Reference!G$13</f>
        <v>2776.5503402722206</v>
      </c>
      <c r="N3099" s="36">
        <f>(Reference!H$12*List!$G3099)+Reference!H$13</f>
        <v>2882.2754610746056</v>
      </c>
      <c r="O3099" s="36">
        <f>(Reference!I$12*List!$G3099)+Reference!I$13</f>
        <v>2995.6517419350575</v>
      </c>
      <c r="P3099" s="36">
        <f>(Reference!J$12*List!$G3099)+Reference!J$13</f>
        <v>3467.9369855193977</v>
      </c>
      <c r="Q3099" s="36">
        <f>(Reference!K$12*List!$G3099)+Reference!K$13</f>
        <v>3577.8354663534565</v>
      </c>
      <c r="R3099" s="36">
        <f>(Reference!L$12*List!$G3099)+Reference!L$13</f>
        <v>3860.2328284966698</v>
      </c>
      <c r="S3099" s="36">
        <f>(Reference!M$12*List!$G3099)+Reference!M$13</f>
        <v>4612.1331942031065</v>
      </c>
      <c r="T3099" s="36">
        <f>(Reference!N$12*List!$G3099)+Reference!N$13</f>
        <v>18604.713820397737</v>
      </c>
      <c r="U3099" s="12">
        <f>(Reference!O$12*List!$G3099)+Reference!O$13</f>
        <v>691.51184604812738</v>
      </c>
      <c r="V3099" s="12">
        <f>(Reference!P$12*List!$G3099)+Reference!P$13</f>
        <v>974.4030557950889</v>
      </c>
      <c r="W3099" s="12">
        <f>(Reference!Q$12*List!$G3099)+Reference!Q$13</f>
        <v>487.20152789754445</v>
      </c>
      <c r="X3099" s="54"/>
      <c r="Y3099" s="1" t="str">
        <f t="shared" si="97"/>
        <v>Spokane County, Washington</v>
      </c>
      <c r="Z3099" s="40" t="s">
        <v>834</v>
      </c>
      <c r="AA3099" s="40" t="s">
        <v>2225</v>
      </c>
      <c r="AB3099" s="43" t="s">
        <v>2009</v>
      </c>
      <c r="AC3099" s="62"/>
      <c r="AD3099" s="57">
        <f t="shared" si="96"/>
        <v>1.1414</v>
      </c>
    </row>
    <row r="3100" spans="1:30" x14ac:dyDescent="0.3">
      <c r="A3100" s="47">
        <v>50320</v>
      </c>
      <c r="B3100" s="28">
        <v>44060</v>
      </c>
      <c r="C3100" s="49" t="s">
        <v>2607</v>
      </c>
      <c r="D3100" s="40" t="s">
        <v>922</v>
      </c>
      <c r="E3100" s="43" t="s">
        <v>2009</v>
      </c>
      <c r="F3100" s="18" t="s">
        <v>6</v>
      </c>
      <c r="G3100" s="10">
        <v>1.1414</v>
      </c>
      <c r="H3100" s="36">
        <f>(Reference!B$12*List!$G3100)+Reference!B$13</f>
        <v>1065.4727272862485</v>
      </c>
      <c r="I3100" s="36">
        <f>(Reference!C$12*List!$G3100)+Reference!C$13</f>
        <v>1589.9249712665019</v>
      </c>
      <c r="J3100" s="36">
        <f>(Reference!D$12*List!$G3100)+Reference!D$13</f>
        <v>1902.9269736419847</v>
      </c>
      <c r="K3100" s="36">
        <f>(Reference!E$12*List!$G3100)+Reference!E$13</f>
        <v>2353.64985706268</v>
      </c>
      <c r="L3100" s="36">
        <f>(Reference!F$12*List!$G3100)+Reference!F$13</f>
        <v>2451.7238178069974</v>
      </c>
      <c r="M3100" s="36">
        <f>(Reference!G$12*List!$G3100)+Reference!G$13</f>
        <v>2776.5503402722206</v>
      </c>
      <c r="N3100" s="36">
        <f>(Reference!H$12*List!$G3100)+Reference!H$13</f>
        <v>2882.2754610746056</v>
      </c>
      <c r="O3100" s="36">
        <f>(Reference!I$12*List!$G3100)+Reference!I$13</f>
        <v>2995.6517419350575</v>
      </c>
      <c r="P3100" s="36">
        <f>(Reference!J$12*List!$G3100)+Reference!J$13</f>
        <v>3467.9369855193977</v>
      </c>
      <c r="Q3100" s="36">
        <f>(Reference!K$12*List!$G3100)+Reference!K$13</f>
        <v>3577.8354663534565</v>
      </c>
      <c r="R3100" s="36">
        <f>(Reference!L$12*List!$G3100)+Reference!L$13</f>
        <v>3860.2328284966698</v>
      </c>
      <c r="S3100" s="36">
        <f>(Reference!M$12*List!$G3100)+Reference!M$13</f>
        <v>4612.1331942031065</v>
      </c>
      <c r="T3100" s="36">
        <f>(Reference!N$12*List!$G3100)+Reference!N$13</f>
        <v>18604.713820397737</v>
      </c>
      <c r="U3100" s="12">
        <f>(Reference!O$12*List!$G3100)+Reference!O$13</f>
        <v>691.51184604812738</v>
      </c>
      <c r="V3100" s="12">
        <f>(Reference!P$12*List!$G3100)+Reference!P$13</f>
        <v>974.4030557950889</v>
      </c>
      <c r="W3100" s="12">
        <f>(Reference!Q$12*List!$G3100)+Reference!Q$13</f>
        <v>487.20152789754445</v>
      </c>
      <c r="X3100" s="54"/>
      <c r="Y3100" s="1" t="str">
        <f t="shared" si="97"/>
        <v>Stevens County, Washington</v>
      </c>
      <c r="Z3100" s="40" t="s">
        <v>922</v>
      </c>
      <c r="AA3100" s="40" t="s">
        <v>2225</v>
      </c>
      <c r="AB3100" s="43" t="s">
        <v>2009</v>
      </c>
      <c r="AC3100" s="62"/>
      <c r="AD3100" s="57">
        <f t="shared" si="96"/>
        <v>1.1414</v>
      </c>
    </row>
    <row r="3101" spans="1:30" x14ac:dyDescent="0.3">
      <c r="A3101" s="47">
        <v>50330</v>
      </c>
      <c r="B3101" s="28">
        <v>36500</v>
      </c>
      <c r="C3101" s="49" t="s">
        <v>2610</v>
      </c>
      <c r="D3101" s="40" t="s">
        <v>835</v>
      </c>
      <c r="E3101" s="43" t="s">
        <v>2009</v>
      </c>
      <c r="F3101" s="18" t="s">
        <v>6</v>
      </c>
      <c r="G3101" s="10">
        <v>1.1603000000000001</v>
      </c>
      <c r="H3101" s="36">
        <f>(Reference!B$12*List!$G3101)+Reference!B$13</f>
        <v>1079.7069703123775</v>
      </c>
      <c r="I3101" s="36">
        <f>(Reference!C$12*List!$G3101)+Reference!C$13</f>
        <v>1611.165663641576</v>
      </c>
      <c r="J3101" s="36">
        <f>(Reference!D$12*List!$G3101)+Reference!D$13</f>
        <v>1928.3492339308855</v>
      </c>
      <c r="K3101" s="36">
        <f>(Reference!E$12*List!$G3101)+Reference!E$13</f>
        <v>2385.0935751474908</v>
      </c>
      <c r="L3101" s="36">
        <f>(Reference!F$12*List!$G3101)+Reference!F$13</f>
        <v>2484.477760504808</v>
      </c>
      <c r="M3101" s="36">
        <f>(Reference!G$12*List!$G3101)+Reference!G$13</f>
        <v>2813.6438212272687</v>
      </c>
      <c r="N3101" s="36">
        <f>(Reference!H$12*List!$G3101)+Reference!H$13</f>
        <v>2920.7813827472128</v>
      </c>
      <c r="O3101" s="36">
        <f>(Reference!I$12*List!$G3101)+Reference!I$13</f>
        <v>3035.6723204297841</v>
      </c>
      <c r="P3101" s="36">
        <f>(Reference!J$12*List!$G3101)+Reference!J$13</f>
        <v>3514.2670853774316</v>
      </c>
      <c r="Q3101" s="36">
        <f>(Reference!K$12*List!$G3101)+Reference!K$13</f>
        <v>3625.633761167901</v>
      </c>
      <c r="R3101" s="36">
        <f>(Reference!L$12*List!$G3101)+Reference!L$13</f>
        <v>3911.8038268066994</v>
      </c>
      <c r="S3101" s="36">
        <f>(Reference!M$12*List!$G3101)+Reference!M$13</f>
        <v>4673.7492478794629</v>
      </c>
      <c r="T3101" s="36">
        <f>(Reference!N$12*List!$G3101)+Reference!N$13</f>
        <v>18853.264544568432</v>
      </c>
      <c r="U3101" s="12">
        <f>(Reference!O$12*List!$G3101)+Reference!O$13</f>
        <v>700.75013757827901</v>
      </c>
      <c r="V3101" s="12">
        <f>(Reference!P$12*List!$G3101)+Reference!P$13</f>
        <v>987.42064840575699</v>
      </c>
      <c r="W3101" s="12">
        <f>(Reference!Q$12*List!$G3101)+Reference!Q$13</f>
        <v>493.7103242028785</v>
      </c>
      <c r="X3101" s="54"/>
      <c r="Y3101" s="1" t="str">
        <f t="shared" si="97"/>
        <v>Thurston County, Washington</v>
      </c>
      <c r="Z3101" s="40" t="s">
        <v>835</v>
      </c>
      <c r="AA3101" s="40" t="s">
        <v>2225</v>
      </c>
      <c r="AB3101" s="43" t="s">
        <v>2009</v>
      </c>
      <c r="AC3101" s="62"/>
      <c r="AD3101" s="57">
        <f t="shared" si="96"/>
        <v>1.1603000000000001</v>
      </c>
    </row>
    <row r="3102" spans="1:30" x14ac:dyDescent="0.3">
      <c r="A3102" s="47">
        <v>50340</v>
      </c>
      <c r="B3102" s="19">
        <v>99950</v>
      </c>
      <c r="C3102" s="49" t="s">
        <v>2601</v>
      </c>
      <c r="D3102" s="41" t="s">
        <v>1922</v>
      </c>
      <c r="E3102" s="44" t="s">
        <v>2009</v>
      </c>
      <c r="F3102" s="18" t="s">
        <v>7</v>
      </c>
      <c r="G3102" s="16">
        <v>1.0402</v>
      </c>
      <c r="H3102" s="36">
        <f>(Reference!B$12*List!$G3102)+Reference!B$13</f>
        <v>989.25551065956972</v>
      </c>
      <c r="I3102" s="36">
        <f>(Reference!C$12*List!$G3102)+Reference!C$13</f>
        <v>1476.1917401364767</v>
      </c>
      <c r="J3102" s="36">
        <f>(Reference!D$12*List!$G3102)+Reference!D$13</f>
        <v>1766.8035481797235</v>
      </c>
      <c r="K3102" s="36">
        <f>(Reference!E$12*List!$G3102)+Reference!E$13</f>
        <v>2185.284551761999</v>
      </c>
      <c r="L3102" s="36">
        <f>(Reference!F$12*List!$G3102)+Reference!F$13</f>
        <v>2276.3429182822165</v>
      </c>
      <c r="M3102" s="36">
        <f>(Reference!G$12*List!$G3102)+Reference!G$13</f>
        <v>2577.9333946293191</v>
      </c>
      <c r="N3102" s="36">
        <f>(Reference!H$12*List!$G3102)+Reference!H$13</f>
        <v>2676.0956053461487</v>
      </c>
      <c r="O3102" s="36">
        <f>(Reference!I$12*List!$G3102)+Reference!I$13</f>
        <v>2781.3616602595912</v>
      </c>
      <c r="P3102" s="36">
        <f>(Reference!J$12*List!$G3102)+Reference!J$13</f>
        <v>3219.8625883959571</v>
      </c>
      <c r="Q3102" s="36">
        <f>(Reference!K$12*List!$G3102)+Reference!K$13</f>
        <v>3321.8996232200307</v>
      </c>
      <c r="R3102" s="36">
        <f>(Reference!L$12*List!$G3102)+Reference!L$13</f>
        <v>3584.0960544768268</v>
      </c>
      <c r="S3102" s="36">
        <f>(Reference!M$12*List!$G3102)+Reference!M$13</f>
        <v>4282.210197798493</v>
      </c>
      <c r="T3102" s="36">
        <f>(Reference!N$12*List!$G3102)+Reference!N$13</f>
        <v>17273.849625367373</v>
      </c>
      <c r="U3102" s="12">
        <f>(Reference!O$12*List!$G3102)+Reference!O$13</f>
        <v>642.04543848985577</v>
      </c>
      <c r="V3102" s="12">
        <f>(Reference!P$12*List!$G3102)+Reference!P$13</f>
        <v>904.70039059934243</v>
      </c>
      <c r="W3102" s="12">
        <f>(Reference!Q$12*List!$G3102)+Reference!Q$13</f>
        <v>452.35019529967121</v>
      </c>
      <c r="X3102" s="54"/>
      <c r="Y3102" s="1" t="str">
        <f t="shared" si="97"/>
        <v>Wahkiakum County, Washington</v>
      </c>
      <c r="Z3102" s="41" t="s">
        <v>1922</v>
      </c>
      <c r="AA3102" s="40" t="s">
        <v>2225</v>
      </c>
      <c r="AB3102" s="44" t="s">
        <v>2009</v>
      </c>
      <c r="AC3102" s="63"/>
      <c r="AD3102" s="57">
        <f t="shared" si="96"/>
        <v>1.0402</v>
      </c>
    </row>
    <row r="3103" spans="1:30" x14ac:dyDescent="0.3">
      <c r="A3103" s="47">
        <v>50350</v>
      </c>
      <c r="B3103" s="28">
        <v>47460</v>
      </c>
      <c r="C3103" s="49" t="s">
        <v>2604</v>
      </c>
      <c r="D3103" s="40" t="s">
        <v>923</v>
      </c>
      <c r="E3103" s="43" t="s">
        <v>2009</v>
      </c>
      <c r="F3103" s="18" t="s">
        <v>6</v>
      </c>
      <c r="G3103" s="10">
        <v>1.0427</v>
      </c>
      <c r="H3103" s="36">
        <f>(Reference!B$12*List!$G3103)+Reference!B$13</f>
        <v>991.13834703868724</v>
      </c>
      <c r="I3103" s="36">
        <f>(Reference!C$12*List!$G3103)+Reference!C$13</f>
        <v>1479.0013555300052</v>
      </c>
      <c r="J3103" s="36">
        <f>(Reference!D$12*List!$G3103)+Reference!D$13</f>
        <v>1770.1662810221706</v>
      </c>
      <c r="K3103" s="36">
        <f>(Reference!E$12*List!$G3103)+Reference!E$13</f>
        <v>2189.443773730889</v>
      </c>
      <c r="L3103" s="36">
        <f>(Reference!F$12*List!$G3103)+Reference!F$13</f>
        <v>2280.6754503851007</v>
      </c>
      <c r="M3103" s="36">
        <f>(Reference!G$12*List!$G3103)+Reference!G$13</f>
        <v>2582.8399397291928</v>
      </c>
      <c r="N3103" s="36">
        <f>(Reference!H$12*List!$G3103)+Reference!H$13</f>
        <v>2681.1889812287686</v>
      </c>
      <c r="O3103" s="36">
        <f>(Reference!I$12*List!$G3103)+Reference!I$13</f>
        <v>2786.6553875737081</v>
      </c>
      <c r="P3103" s="36">
        <f>(Reference!J$12*List!$G3103)+Reference!J$13</f>
        <v>3225.9909084829983</v>
      </c>
      <c r="Q3103" s="36">
        <f>(Reference!K$12*List!$G3103)+Reference!K$13</f>
        <v>3328.2221489891372</v>
      </c>
      <c r="R3103" s="36">
        <f>(Reference!L$12*List!$G3103)+Reference!L$13</f>
        <v>3590.9176150998464</v>
      </c>
      <c r="S3103" s="36">
        <f>(Reference!M$12*List!$G3103)+Reference!M$13</f>
        <v>4290.360469448804</v>
      </c>
      <c r="T3103" s="36">
        <f>(Reference!N$12*List!$G3103)+Reference!N$13</f>
        <v>17306.726705284127</v>
      </c>
      <c r="U3103" s="12">
        <f>(Reference!O$12*List!$G3103)+Reference!O$13</f>
        <v>643.26743472400267</v>
      </c>
      <c r="V3103" s="12">
        <f>(Reference!P$12*List!$G3103)+Reference!P$13</f>
        <v>906.42229438382219</v>
      </c>
      <c r="W3103" s="12">
        <f>(Reference!Q$12*List!$G3103)+Reference!Q$13</f>
        <v>453.2111471919111</v>
      </c>
      <c r="X3103" s="54"/>
      <c r="Y3103" s="1" t="str">
        <f t="shared" si="97"/>
        <v>Walla Walla County, Washington</v>
      </c>
      <c r="Z3103" s="40" t="s">
        <v>923</v>
      </c>
      <c r="AA3103" s="40" t="s">
        <v>2225</v>
      </c>
      <c r="AB3103" s="43" t="s">
        <v>2009</v>
      </c>
      <c r="AC3103" s="62"/>
      <c r="AD3103" s="57">
        <f t="shared" si="96"/>
        <v>1.0427</v>
      </c>
    </row>
    <row r="3104" spans="1:30" x14ac:dyDescent="0.3">
      <c r="A3104" s="47">
        <v>50360</v>
      </c>
      <c r="B3104" s="28">
        <v>13380</v>
      </c>
      <c r="C3104" s="49" t="s">
        <v>2611</v>
      </c>
      <c r="D3104" s="40" t="s">
        <v>836</v>
      </c>
      <c r="E3104" s="43" t="s">
        <v>2009</v>
      </c>
      <c r="F3104" s="18" t="s">
        <v>6</v>
      </c>
      <c r="G3104" s="10">
        <v>1.2104999999999999</v>
      </c>
      <c r="H3104" s="36">
        <f>(Reference!B$12*List!$G3104)+Reference!B$13</f>
        <v>1117.5143248050581</v>
      </c>
      <c r="I3104" s="36">
        <f>(Reference!C$12*List!$G3104)+Reference!C$13</f>
        <v>1667.5827407436241</v>
      </c>
      <c r="J3104" s="36">
        <f>(Reference!D$12*List!$G3104)+Reference!D$13</f>
        <v>1995.8729094072241</v>
      </c>
      <c r="K3104" s="36">
        <f>(Reference!E$12*List!$G3104)+Reference!E$13</f>
        <v>2468.6107522828088</v>
      </c>
      <c r="L3104" s="36">
        <f>(Reference!F$12*List!$G3104)+Reference!F$13</f>
        <v>2571.4750051307369</v>
      </c>
      <c r="M3104" s="36">
        <f>(Reference!G$12*List!$G3104)+Reference!G$13</f>
        <v>2912.1672468327397</v>
      </c>
      <c r="N3104" s="36">
        <f>(Reference!H$12*List!$G3104)+Reference!H$13</f>
        <v>3023.0563704702217</v>
      </c>
      <c r="O3104" s="36">
        <f>(Reference!I$12*List!$G3104)+Reference!I$13</f>
        <v>3141.9703648972591</v>
      </c>
      <c r="P3104" s="36">
        <f>(Reference!J$12*List!$G3104)+Reference!J$13</f>
        <v>3637.3237527252249</v>
      </c>
      <c r="Q3104" s="36">
        <f>(Reference!K$12*List!$G3104)+Reference!K$13</f>
        <v>3752.5900786115562</v>
      </c>
      <c r="R3104" s="36">
        <f>(Reference!L$12*List!$G3104)+Reference!L$13</f>
        <v>4048.7807641169375</v>
      </c>
      <c r="S3104" s="36">
        <f>(Reference!M$12*List!$G3104)+Reference!M$13</f>
        <v>4837.406702617719</v>
      </c>
      <c r="T3104" s="36">
        <f>(Reference!N$12*List!$G3104)+Reference!N$13</f>
        <v>19513.436309296932</v>
      </c>
      <c r="U3104" s="12">
        <f>(Reference!O$12*List!$G3104)+Reference!O$13</f>
        <v>725.28782195995132</v>
      </c>
      <c r="V3104" s="12">
        <f>(Reference!P$12*List!$G3104)+Reference!P$13</f>
        <v>1021.9964763981134</v>
      </c>
      <c r="W3104" s="12">
        <f>(Reference!Q$12*List!$G3104)+Reference!Q$13</f>
        <v>510.99823819905669</v>
      </c>
      <c r="X3104" s="54"/>
      <c r="Y3104" s="1" t="str">
        <f t="shared" si="97"/>
        <v>Whatcom County, Washington</v>
      </c>
      <c r="Z3104" s="40" t="s">
        <v>836</v>
      </c>
      <c r="AA3104" s="40" t="s">
        <v>2225</v>
      </c>
      <c r="AB3104" s="43" t="s">
        <v>2009</v>
      </c>
      <c r="AC3104" s="62"/>
      <c r="AD3104" s="57">
        <f t="shared" si="96"/>
        <v>1.2104999999999999</v>
      </c>
    </row>
    <row r="3105" spans="1:30" x14ac:dyDescent="0.3">
      <c r="A3105" s="47">
        <v>50370</v>
      </c>
      <c r="B3105" s="19">
        <v>99950</v>
      </c>
      <c r="C3105" s="49" t="s">
        <v>2601</v>
      </c>
      <c r="D3105" s="41" t="s">
        <v>1923</v>
      </c>
      <c r="E3105" s="44" t="s">
        <v>2009</v>
      </c>
      <c r="F3105" s="18" t="s">
        <v>7</v>
      </c>
      <c r="G3105" s="16">
        <v>1.0402</v>
      </c>
      <c r="H3105" s="36">
        <f>(Reference!B$12*List!$G3105)+Reference!B$13</f>
        <v>989.25551065956972</v>
      </c>
      <c r="I3105" s="36">
        <f>(Reference!C$12*List!$G3105)+Reference!C$13</f>
        <v>1476.1917401364767</v>
      </c>
      <c r="J3105" s="36">
        <f>(Reference!D$12*List!$G3105)+Reference!D$13</f>
        <v>1766.8035481797235</v>
      </c>
      <c r="K3105" s="36">
        <f>(Reference!E$12*List!$G3105)+Reference!E$13</f>
        <v>2185.284551761999</v>
      </c>
      <c r="L3105" s="36">
        <f>(Reference!F$12*List!$G3105)+Reference!F$13</f>
        <v>2276.3429182822165</v>
      </c>
      <c r="M3105" s="36">
        <f>(Reference!G$12*List!$G3105)+Reference!G$13</f>
        <v>2577.9333946293191</v>
      </c>
      <c r="N3105" s="36">
        <f>(Reference!H$12*List!$G3105)+Reference!H$13</f>
        <v>2676.0956053461487</v>
      </c>
      <c r="O3105" s="36">
        <f>(Reference!I$12*List!$G3105)+Reference!I$13</f>
        <v>2781.3616602595912</v>
      </c>
      <c r="P3105" s="36">
        <f>(Reference!J$12*List!$G3105)+Reference!J$13</f>
        <v>3219.8625883959571</v>
      </c>
      <c r="Q3105" s="36">
        <f>(Reference!K$12*List!$G3105)+Reference!K$13</f>
        <v>3321.8996232200307</v>
      </c>
      <c r="R3105" s="36">
        <f>(Reference!L$12*List!$G3105)+Reference!L$13</f>
        <v>3584.0960544768268</v>
      </c>
      <c r="S3105" s="36">
        <f>(Reference!M$12*List!$G3105)+Reference!M$13</f>
        <v>4282.210197798493</v>
      </c>
      <c r="T3105" s="36">
        <f>(Reference!N$12*List!$G3105)+Reference!N$13</f>
        <v>17273.849625367373</v>
      </c>
      <c r="U3105" s="12">
        <f>(Reference!O$12*List!$G3105)+Reference!O$13</f>
        <v>642.04543848985577</v>
      </c>
      <c r="V3105" s="12">
        <f>(Reference!P$12*List!$G3105)+Reference!P$13</f>
        <v>904.70039059934243</v>
      </c>
      <c r="W3105" s="12">
        <f>(Reference!Q$12*List!$G3105)+Reference!Q$13</f>
        <v>452.35019529967121</v>
      </c>
      <c r="X3105" s="54"/>
      <c r="Y3105" s="1" t="str">
        <f t="shared" si="97"/>
        <v>Whitman County, Washington</v>
      </c>
      <c r="Z3105" s="41" t="s">
        <v>1923</v>
      </c>
      <c r="AA3105" s="40" t="s">
        <v>2225</v>
      </c>
      <c r="AB3105" s="44" t="s">
        <v>2009</v>
      </c>
      <c r="AC3105" s="63"/>
      <c r="AD3105" s="57">
        <f t="shared" si="96"/>
        <v>1.0402</v>
      </c>
    </row>
    <row r="3106" spans="1:30" x14ac:dyDescent="0.3">
      <c r="A3106" s="47">
        <v>50380</v>
      </c>
      <c r="B3106" s="28">
        <v>49420</v>
      </c>
      <c r="C3106" s="49" t="s">
        <v>2612</v>
      </c>
      <c r="D3106" s="40" t="s">
        <v>837</v>
      </c>
      <c r="E3106" s="43" t="s">
        <v>2009</v>
      </c>
      <c r="F3106" s="18" t="s">
        <v>6</v>
      </c>
      <c r="G3106" s="10">
        <v>1.0129999999999999</v>
      </c>
      <c r="H3106" s="36">
        <f>(Reference!B$12*List!$G3106)+Reference!B$13</f>
        <v>968.77025085477044</v>
      </c>
      <c r="I3106" s="36">
        <f>(Reference!C$12*List!$G3106)+Reference!C$13</f>
        <v>1445.6231246548887</v>
      </c>
      <c r="J3106" s="36">
        <f>(Reference!D$12*List!$G3106)+Reference!D$13</f>
        <v>1730.217014853898</v>
      </c>
      <c r="K3106" s="36">
        <f>(Reference!E$12*List!$G3106)+Reference!E$13</f>
        <v>2140.032216740472</v>
      </c>
      <c r="L3106" s="36">
        <f>(Reference!F$12*List!$G3106)+Reference!F$13</f>
        <v>2229.204969002828</v>
      </c>
      <c r="M3106" s="36">
        <f>(Reference!G$12*List!$G3106)+Reference!G$13</f>
        <v>2524.5501839426888</v>
      </c>
      <c r="N3106" s="36">
        <f>(Reference!H$12*List!$G3106)+Reference!H$13</f>
        <v>2620.679675743243</v>
      </c>
      <c r="O3106" s="36">
        <f>(Reference!I$12*List!$G3106)+Reference!I$13</f>
        <v>2723.7659070819946</v>
      </c>
      <c r="P3106" s="36">
        <f>(Reference!J$12*List!$G3106)+Reference!J$13</f>
        <v>3153.1864658489449</v>
      </c>
      <c r="Q3106" s="36">
        <f>(Reference!K$12*List!$G3106)+Reference!K$13</f>
        <v>3253.1105428521532</v>
      </c>
      <c r="R3106" s="36">
        <f>(Reference!L$12*List!$G3106)+Reference!L$13</f>
        <v>3509.8774748983706</v>
      </c>
      <c r="S3106" s="36">
        <f>(Reference!M$12*List!$G3106)+Reference!M$13</f>
        <v>4193.5352422431024</v>
      </c>
      <c r="T3106" s="36">
        <f>(Reference!N$12*List!$G3106)+Reference!N$13</f>
        <v>16916.146995873041</v>
      </c>
      <c r="U3106" s="12">
        <f>(Reference!O$12*List!$G3106)+Reference!O$13</f>
        <v>628.75011946233599</v>
      </c>
      <c r="V3106" s="12">
        <f>(Reference!P$12*List!$G3106)+Reference!P$13</f>
        <v>885.96607742420088</v>
      </c>
      <c r="W3106" s="12">
        <f>(Reference!Q$12*List!$G3106)+Reference!Q$13</f>
        <v>442.98303871210044</v>
      </c>
      <c r="X3106" s="54"/>
      <c r="Y3106" s="1" t="str">
        <f t="shared" si="97"/>
        <v>Yakima County, Washington</v>
      </c>
      <c r="Z3106" s="40" t="s">
        <v>837</v>
      </c>
      <c r="AA3106" s="40" t="s">
        <v>2225</v>
      </c>
      <c r="AB3106" s="43" t="s">
        <v>2009</v>
      </c>
      <c r="AC3106" s="62"/>
      <c r="AD3106" s="57">
        <f t="shared" si="96"/>
        <v>1.0129999999999999</v>
      </c>
    </row>
    <row r="3107" spans="1:30" x14ac:dyDescent="0.3">
      <c r="A3107" s="47">
        <v>51000</v>
      </c>
      <c r="B3107" s="19">
        <v>99951</v>
      </c>
      <c r="C3107" s="49" t="s">
        <v>2010</v>
      </c>
      <c r="D3107" s="41" t="s">
        <v>926</v>
      </c>
      <c r="E3107" s="44" t="s">
        <v>2010</v>
      </c>
      <c r="F3107" s="18" t="s">
        <v>7</v>
      </c>
      <c r="G3107" s="16">
        <v>0.73540000000000005</v>
      </c>
      <c r="H3107" s="36">
        <f>(Reference!B$12*List!$G3107)+Reference!B$13</f>
        <v>759.70009931755612</v>
      </c>
      <c r="I3107" s="36">
        <f>(Reference!C$12*List!$G3107)+Reference!C$13</f>
        <v>1133.6434313575069</v>
      </c>
      <c r="J3107" s="36">
        <f>(Reference!D$12*List!$G3107)+Reference!D$13</f>
        <v>1356.819160028565</v>
      </c>
      <c r="K3107" s="36">
        <f>(Reference!E$12*List!$G3107)+Reference!E$13</f>
        <v>1678.1922093148887</v>
      </c>
      <c r="L3107" s="36">
        <f>(Reference!F$12*List!$G3107)+Reference!F$13</f>
        <v>1748.120604298487</v>
      </c>
      <c r="M3107" s="36">
        <f>(Reference!G$12*List!$G3107)+Reference!G$13</f>
        <v>1979.7274160526738</v>
      </c>
      <c r="N3107" s="36">
        <f>(Reference!H$12*List!$G3107)+Reference!H$13</f>
        <v>2055.1112177371197</v>
      </c>
      <c r="O3107" s="36">
        <f>(Reference!I$12*List!$G3107)+Reference!I$13</f>
        <v>2135.9504261224138</v>
      </c>
      <c r="P3107" s="36">
        <f>(Reference!J$12*List!$G3107)+Reference!J$13</f>
        <v>2472.697803383855</v>
      </c>
      <c r="Q3107" s="36">
        <f>(Reference!K$12*List!$G3107)+Reference!K$13</f>
        <v>2551.0572814505826</v>
      </c>
      <c r="R3107" s="36">
        <f>(Reference!L$12*List!$G3107)+Reference!L$13</f>
        <v>2752.4113833182482</v>
      </c>
      <c r="S3107" s="36">
        <f>(Reference!M$12*List!$G3107)+Reference!M$13</f>
        <v>3288.5290781925009</v>
      </c>
      <c r="T3107" s="36">
        <f>(Reference!N$12*List!$G3107)+Reference!N$13</f>
        <v>13265.476041916223</v>
      </c>
      <c r="U3107" s="12">
        <f>(Reference!O$12*List!$G3107)+Reference!O$13</f>
        <v>493.05965762265009</v>
      </c>
      <c r="V3107" s="12">
        <f>(Reference!P$12*List!$G3107)+Reference!P$13</f>
        <v>694.76588119555254</v>
      </c>
      <c r="W3107" s="12">
        <f>(Reference!Q$12*List!$G3107)+Reference!Q$13</f>
        <v>347.38294059777627</v>
      </c>
      <c r="X3107" s="54"/>
      <c r="Y3107" s="1" t="str">
        <f t="shared" si="97"/>
        <v>Barbour County, West Virginia</v>
      </c>
      <c r="Z3107" s="41" t="s">
        <v>926</v>
      </c>
      <c r="AA3107" s="40" t="s">
        <v>2225</v>
      </c>
      <c r="AB3107" s="44" t="s">
        <v>2010</v>
      </c>
      <c r="AC3107" s="63"/>
      <c r="AD3107" s="57">
        <f t="shared" si="96"/>
        <v>0.73540000000000005</v>
      </c>
    </row>
    <row r="3108" spans="1:30" x14ac:dyDescent="0.3">
      <c r="A3108" s="47">
        <v>51010</v>
      </c>
      <c r="B3108" s="28">
        <v>25180</v>
      </c>
      <c r="C3108" s="49" t="s">
        <v>2419</v>
      </c>
      <c r="D3108" s="40" t="s">
        <v>663</v>
      </c>
      <c r="E3108" s="43" t="s">
        <v>2010</v>
      </c>
      <c r="F3108" s="18" t="s">
        <v>6</v>
      </c>
      <c r="G3108" s="10">
        <v>0.8931</v>
      </c>
      <c r="H3108" s="36">
        <f>(Reference!B$12*List!$G3108)+Reference!B$13</f>
        <v>878.46941811229215</v>
      </c>
      <c r="I3108" s="36">
        <f>(Reference!C$12*List!$G3108)+Reference!C$13</f>
        <v>1310.8739703812716</v>
      </c>
      <c r="J3108" s="36">
        <f>(Reference!D$12*List!$G3108)+Reference!D$13</f>
        <v>1568.9403477301321</v>
      </c>
      <c r="K3108" s="36">
        <f>(Reference!E$12*List!$G3108)+Reference!E$13</f>
        <v>1940.5559311124912</v>
      </c>
      <c r="L3108" s="36">
        <f>(Reference!F$12*List!$G3108)+Reference!F$13</f>
        <v>2021.4167293484675</v>
      </c>
      <c r="M3108" s="36">
        <f>(Reference!G$12*List!$G3108)+Reference!G$13</f>
        <v>2289.2322809527291</v>
      </c>
      <c r="N3108" s="36">
        <f>(Reference!H$12*List!$G3108)+Reference!H$13</f>
        <v>2376.4013684127885</v>
      </c>
      <c r="O3108" s="36">
        <f>(Reference!I$12*List!$G3108)+Reference!I$13</f>
        <v>2469.8787450969312</v>
      </c>
      <c r="P3108" s="36">
        <f>(Reference!J$12*List!$G3108)+Reference!J$13</f>
        <v>2859.2722344744343</v>
      </c>
      <c r="Q3108" s="36">
        <f>(Reference!K$12*List!$G3108)+Reference!K$13</f>
        <v>2949.8822069658117</v>
      </c>
      <c r="R3108" s="36">
        <f>(Reference!L$12*List!$G3108)+Reference!L$13</f>
        <v>3182.7154274183395</v>
      </c>
      <c r="S3108" s="36">
        <f>(Reference!M$12*List!$G3108)+Reference!M$13</f>
        <v>3802.6482138941574</v>
      </c>
      <c r="T3108" s="36">
        <f>(Reference!N$12*List!$G3108)+Reference!N$13</f>
        <v>15339.362243065323</v>
      </c>
      <c r="U3108" s="12">
        <f>(Reference!O$12*List!$G3108)+Reference!O$13</f>
        <v>570.14318007264455</v>
      </c>
      <c r="V3108" s="12">
        <f>(Reference!P$12*List!$G3108)+Reference!P$13</f>
        <v>803.38357192054491</v>
      </c>
      <c r="W3108" s="12">
        <f>(Reference!Q$12*List!$G3108)+Reference!Q$13</f>
        <v>401.69178596027245</v>
      </c>
      <c r="X3108" s="54"/>
      <c r="Y3108" s="1" t="str">
        <f t="shared" si="97"/>
        <v>Berkeley County, West Virginia</v>
      </c>
      <c r="Z3108" s="40" t="s">
        <v>663</v>
      </c>
      <c r="AA3108" s="40" t="s">
        <v>2225</v>
      </c>
      <c r="AB3108" s="43" t="s">
        <v>2010</v>
      </c>
      <c r="AC3108" s="62"/>
      <c r="AD3108" s="57">
        <f t="shared" si="96"/>
        <v>0.8931</v>
      </c>
    </row>
    <row r="3109" spans="1:30" x14ac:dyDescent="0.3">
      <c r="A3109" s="47">
        <v>51020</v>
      </c>
      <c r="B3109" s="28">
        <v>16620</v>
      </c>
      <c r="C3109" s="49" t="s">
        <v>2613</v>
      </c>
      <c r="D3109" s="40" t="s">
        <v>237</v>
      </c>
      <c r="E3109" s="43" t="s">
        <v>2010</v>
      </c>
      <c r="F3109" s="18" t="s">
        <v>6</v>
      </c>
      <c r="G3109" s="10">
        <v>0.83</v>
      </c>
      <c r="H3109" s="36">
        <f>(Reference!B$12*List!$G3109)+Reference!B$13</f>
        <v>830.94662790336474</v>
      </c>
      <c r="I3109" s="36">
        <f>(Reference!C$12*List!$G3109)+Reference!C$13</f>
        <v>1239.9592778486176</v>
      </c>
      <c r="J3109" s="36">
        <f>(Reference!D$12*List!$G3109)+Reference!D$13</f>
        <v>1484.0649707867656</v>
      </c>
      <c r="K3109" s="36">
        <f>(Reference!E$12*List!$G3109)+Reference!E$13</f>
        <v>1835.577168617699</v>
      </c>
      <c r="L3109" s="36">
        <f>(Reference!F$12*List!$G3109)+Reference!F$13</f>
        <v>1912.0636190716521</v>
      </c>
      <c r="M3109" s="36">
        <f>(Reference!G$12*List!$G3109)+Reference!G$13</f>
        <v>2165.3910826319079</v>
      </c>
      <c r="N3109" s="36">
        <f>(Reference!H$12*List!$G3109)+Reference!H$13</f>
        <v>2247.84456113546</v>
      </c>
      <c r="O3109" s="36">
        <f>(Reference!I$12*List!$G3109)+Reference!I$13</f>
        <v>2336.265067688611</v>
      </c>
      <c r="P3109" s="36">
        <f>(Reference!J$12*List!$G3109)+Reference!J$13</f>
        <v>2704.5934354775063</v>
      </c>
      <c r="Q3109" s="36">
        <f>(Reference!K$12*List!$G3109)+Reference!K$13</f>
        <v>2790.3016565535672</v>
      </c>
      <c r="R3109" s="36">
        <f>(Reference!L$12*List!$G3109)+Reference!L$13</f>
        <v>3010.5392372933184</v>
      </c>
      <c r="S3109" s="36">
        <f>(Reference!M$12*List!$G3109)+Reference!M$13</f>
        <v>3596.9353574402921</v>
      </c>
      <c r="T3109" s="36">
        <f>(Reference!N$12*List!$G3109)+Reference!N$13</f>
        <v>14509.544745966348</v>
      </c>
      <c r="U3109" s="12">
        <f>(Reference!O$12*List!$G3109)+Reference!O$13</f>
        <v>539.29999512277357</v>
      </c>
      <c r="V3109" s="12">
        <f>(Reference!P$12*List!$G3109)+Reference!P$13</f>
        <v>759.92272040027206</v>
      </c>
      <c r="W3109" s="12">
        <f>(Reference!Q$12*List!$G3109)+Reference!Q$13</f>
        <v>379.96136020013603</v>
      </c>
      <c r="X3109" s="54"/>
      <c r="Y3109" s="1" t="str">
        <f t="shared" si="97"/>
        <v>Boone County, West Virginia</v>
      </c>
      <c r="Z3109" s="40" t="s">
        <v>237</v>
      </c>
      <c r="AA3109" s="40" t="s">
        <v>2225</v>
      </c>
      <c r="AB3109" s="43" t="s">
        <v>2010</v>
      </c>
      <c r="AC3109" s="62"/>
      <c r="AD3109" s="57">
        <f t="shared" si="96"/>
        <v>0.83</v>
      </c>
    </row>
    <row r="3110" spans="1:30" x14ac:dyDescent="0.3">
      <c r="A3110" s="47">
        <v>51030</v>
      </c>
      <c r="B3110" s="19">
        <v>99951</v>
      </c>
      <c r="C3110" s="49" t="s">
        <v>2010</v>
      </c>
      <c r="D3110" s="41" t="s">
        <v>1925</v>
      </c>
      <c r="E3110" s="44" t="s">
        <v>2010</v>
      </c>
      <c r="F3110" s="18" t="s">
        <v>7</v>
      </c>
      <c r="G3110" s="16">
        <v>0.73540000000000005</v>
      </c>
      <c r="H3110" s="36">
        <f>(Reference!B$12*List!$G3110)+Reference!B$13</f>
        <v>759.70009931755612</v>
      </c>
      <c r="I3110" s="36">
        <f>(Reference!C$12*List!$G3110)+Reference!C$13</f>
        <v>1133.6434313575069</v>
      </c>
      <c r="J3110" s="36">
        <f>(Reference!D$12*List!$G3110)+Reference!D$13</f>
        <v>1356.819160028565</v>
      </c>
      <c r="K3110" s="36">
        <f>(Reference!E$12*List!$G3110)+Reference!E$13</f>
        <v>1678.1922093148887</v>
      </c>
      <c r="L3110" s="36">
        <f>(Reference!F$12*List!$G3110)+Reference!F$13</f>
        <v>1748.120604298487</v>
      </c>
      <c r="M3110" s="36">
        <f>(Reference!G$12*List!$G3110)+Reference!G$13</f>
        <v>1979.7274160526738</v>
      </c>
      <c r="N3110" s="36">
        <f>(Reference!H$12*List!$G3110)+Reference!H$13</f>
        <v>2055.1112177371197</v>
      </c>
      <c r="O3110" s="36">
        <f>(Reference!I$12*List!$G3110)+Reference!I$13</f>
        <v>2135.9504261224138</v>
      </c>
      <c r="P3110" s="36">
        <f>(Reference!J$12*List!$G3110)+Reference!J$13</f>
        <v>2472.697803383855</v>
      </c>
      <c r="Q3110" s="36">
        <f>(Reference!K$12*List!$G3110)+Reference!K$13</f>
        <v>2551.0572814505826</v>
      </c>
      <c r="R3110" s="36">
        <f>(Reference!L$12*List!$G3110)+Reference!L$13</f>
        <v>2752.4113833182482</v>
      </c>
      <c r="S3110" s="36">
        <f>(Reference!M$12*List!$G3110)+Reference!M$13</f>
        <v>3288.5290781925009</v>
      </c>
      <c r="T3110" s="36">
        <f>(Reference!N$12*List!$G3110)+Reference!N$13</f>
        <v>13265.476041916223</v>
      </c>
      <c r="U3110" s="12">
        <f>(Reference!O$12*List!$G3110)+Reference!O$13</f>
        <v>493.05965762265009</v>
      </c>
      <c r="V3110" s="12">
        <f>(Reference!P$12*List!$G3110)+Reference!P$13</f>
        <v>694.76588119555254</v>
      </c>
      <c r="W3110" s="12">
        <f>(Reference!Q$12*List!$G3110)+Reference!Q$13</f>
        <v>347.38294059777627</v>
      </c>
      <c r="X3110" s="54"/>
      <c r="Y3110" s="1" t="str">
        <f t="shared" si="97"/>
        <v>Braxton County, West Virginia</v>
      </c>
      <c r="Z3110" s="41" t="s">
        <v>1925</v>
      </c>
      <c r="AA3110" s="40" t="s">
        <v>2225</v>
      </c>
      <c r="AB3110" s="44" t="s">
        <v>2010</v>
      </c>
      <c r="AC3110" s="63"/>
      <c r="AD3110" s="57">
        <f t="shared" si="96"/>
        <v>0.73540000000000005</v>
      </c>
    </row>
    <row r="3111" spans="1:30" x14ac:dyDescent="0.3">
      <c r="A3111" s="47">
        <v>51040</v>
      </c>
      <c r="B3111" s="28">
        <v>48260</v>
      </c>
      <c r="C3111" s="49" t="s">
        <v>2509</v>
      </c>
      <c r="D3111" s="40" t="s">
        <v>838</v>
      </c>
      <c r="E3111" s="43" t="s">
        <v>2010</v>
      </c>
      <c r="F3111" s="18" t="s">
        <v>6</v>
      </c>
      <c r="G3111" s="10">
        <v>0.77249999999999996</v>
      </c>
      <c r="H3111" s="36">
        <f>(Reference!B$12*List!$G3111)+Reference!B$13</f>
        <v>787.64139118366074</v>
      </c>
      <c r="I3111" s="36">
        <f>(Reference!C$12*List!$G3111)+Reference!C$13</f>
        <v>1175.3381237974668</v>
      </c>
      <c r="J3111" s="36">
        <f>(Reference!D$12*List!$G3111)+Reference!D$13</f>
        <v>1406.7221154104809</v>
      </c>
      <c r="K3111" s="36">
        <f>(Reference!E$12*List!$G3111)+Reference!E$13</f>
        <v>1739.915063333221</v>
      </c>
      <c r="L3111" s="36">
        <f>(Reference!F$12*List!$G3111)+Reference!F$13</f>
        <v>1812.415380705299</v>
      </c>
      <c r="M3111" s="36">
        <f>(Reference!G$12*List!$G3111)+Reference!G$13</f>
        <v>2052.5405453348048</v>
      </c>
      <c r="N3111" s="36">
        <f>(Reference!H$12*List!$G3111)+Reference!H$13</f>
        <v>2130.6969158352003</v>
      </c>
      <c r="O3111" s="36">
        <f>(Reference!I$12*List!$G3111)+Reference!I$13</f>
        <v>2214.5093394639139</v>
      </c>
      <c r="P3111" s="36">
        <f>(Reference!J$12*List!$G3111)+Reference!J$13</f>
        <v>2563.6420734755511</v>
      </c>
      <c r="Q3111" s="36">
        <f>(Reference!K$12*List!$G3111)+Reference!K$13</f>
        <v>2644.8835638641208</v>
      </c>
      <c r="R3111" s="36">
        <f>(Reference!L$12*List!$G3111)+Reference!L$13</f>
        <v>2853.6433429638619</v>
      </c>
      <c r="S3111" s="36">
        <f>(Reference!M$12*List!$G3111)+Reference!M$13</f>
        <v>3409.4791094831248</v>
      </c>
      <c r="T3111" s="36">
        <f>(Reference!N$12*List!$G3111)+Reference!N$13</f>
        <v>13753.371907880915</v>
      </c>
      <c r="U3111" s="12">
        <f>(Reference!O$12*List!$G3111)+Reference!O$13</f>
        <v>511.19408173739191</v>
      </c>
      <c r="V3111" s="12">
        <f>(Reference!P$12*List!$G3111)+Reference!P$13</f>
        <v>720.3189333572343</v>
      </c>
      <c r="W3111" s="12">
        <f>(Reference!Q$12*List!$G3111)+Reference!Q$13</f>
        <v>360.15946667861715</v>
      </c>
      <c r="X3111" s="54"/>
      <c r="Y3111" s="1" t="str">
        <f t="shared" si="97"/>
        <v>Brooke County, West Virginia</v>
      </c>
      <c r="Z3111" s="40" t="s">
        <v>838</v>
      </c>
      <c r="AA3111" s="40" t="s">
        <v>2225</v>
      </c>
      <c r="AB3111" s="43" t="s">
        <v>2010</v>
      </c>
      <c r="AC3111" s="62"/>
      <c r="AD3111" s="57">
        <f t="shared" si="96"/>
        <v>0.77249999999999996</v>
      </c>
    </row>
    <row r="3112" spans="1:30" x14ac:dyDescent="0.3">
      <c r="A3112" s="47">
        <v>51050</v>
      </c>
      <c r="B3112" s="28">
        <v>26580</v>
      </c>
      <c r="C3112" s="49" t="s">
        <v>2399</v>
      </c>
      <c r="D3112" s="40" t="s">
        <v>839</v>
      </c>
      <c r="E3112" s="43" t="s">
        <v>2010</v>
      </c>
      <c r="F3112" s="18" t="s">
        <v>6</v>
      </c>
      <c r="G3112" s="10">
        <v>0.84340000000000004</v>
      </c>
      <c r="H3112" s="36">
        <f>(Reference!B$12*List!$G3112)+Reference!B$13</f>
        <v>841.03863089543495</v>
      </c>
      <c r="I3112" s="36">
        <f>(Reference!C$12*List!$G3112)+Reference!C$13</f>
        <v>1255.0188163579292</v>
      </c>
      <c r="J3112" s="36">
        <f>(Reference!D$12*List!$G3112)+Reference!D$13</f>
        <v>1502.0892188222826</v>
      </c>
      <c r="K3112" s="36">
        <f>(Reference!E$12*List!$G3112)+Reference!E$13</f>
        <v>1857.8705983709513</v>
      </c>
      <c r="L3112" s="36">
        <f>(Reference!F$12*List!$G3112)+Reference!F$13</f>
        <v>1935.2859911431153</v>
      </c>
      <c r="M3112" s="36">
        <f>(Reference!G$12*List!$G3112)+Reference!G$13</f>
        <v>2191.6901643672327</v>
      </c>
      <c r="N3112" s="36">
        <f>(Reference!H$12*List!$G3112)+Reference!H$13</f>
        <v>2275.1450558663032</v>
      </c>
      <c r="O3112" s="36">
        <f>(Reference!I$12*List!$G3112)+Reference!I$13</f>
        <v>2364.6394460922797</v>
      </c>
      <c r="P3112" s="36">
        <f>(Reference!J$12*List!$G3112)+Reference!J$13</f>
        <v>2737.4412311440487</v>
      </c>
      <c r="Q3112" s="36">
        <f>(Reference!K$12*List!$G3112)+Reference!K$13</f>
        <v>2824.1903946759776</v>
      </c>
      <c r="R3112" s="36">
        <f>(Reference!L$12*List!$G3112)+Reference!L$13</f>
        <v>3047.1028022327055</v>
      </c>
      <c r="S3112" s="36">
        <f>(Reference!M$12*List!$G3112)+Reference!M$13</f>
        <v>3640.6208134859626</v>
      </c>
      <c r="T3112" s="36">
        <f>(Reference!N$12*List!$G3112)+Reference!N$13</f>
        <v>14685.765894320175</v>
      </c>
      <c r="U3112" s="12">
        <f>(Reference!O$12*List!$G3112)+Reference!O$13</f>
        <v>545.84989493780176</v>
      </c>
      <c r="V3112" s="12">
        <f>(Reference!P$12*List!$G3112)+Reference!P$13</f>
        <v>769.15212468508435</v>
      </c>
      <c r="W3112" s="12">
        <f>(Reference!Q$12*List!$G3112)+Reference!Q$13</f>
        <v>384.57606234254217</v>
      </c>
      <c r="X3112" s="54"/>
      <c r="Y3112" s="1" t="str">
        <f t="shared" si="97"/>
        <v>Cabell County, West Virginia</v>
      </c>
      <c r="Z3112" s="40" t="s">
        <v>839</v>
      </c>
      <c r="AA3112" s="40" t="s">
        <v>2225</v>
      </c>
      <c r="AB3112" s="43" t="s">
        <v>2010</v>
      </c>
      <c r="AC3112" s="62"/>
      <c r="AD3112" s="57">
        <f t="shared" si="96"/>
        <v>0.84340000000000004</v>
      </c>
    </row>
    <row r="3113" spans="1:30" x14ac:dyDescent="0.3">
      <c r="A3113" s="47">
        <v>51060</v>
      </c>
      <c r="B3113" s="19">
        <v>99951</v>
      </c>
      <c r="C3113" s="49" t="s">
        <v>2010</v>
      </c>
      <c r="D3113" s="41" t="s">
        <v>16</v>
      </c>
      <c r="E3113" s="44" t="s">
        <v>2010</v>
      </c>
      <c r="F3113" s="18" t="s">
        <v>7</v>
      </c>
      <c r="G3113" s="16">
        <v>0.73540000000000005</v>
      </c>
      <c r="H3113" s="36">
        <f>(Reference!B$12*List!$G3113)+Reference!B$13</f>
        <v>759.70009931755612</v>
      </c>
      <c r="I3113" s="36">
        <f>(Reference!C$12*List!$G3113)+Reference!C$13</f>
        <v>1133.6434313575069</v>
      </c>
      <c r="J3113" s="36">
        <f>(Reference!D$12*List!$G3113)+Reference!D$13</f>
        <v>1356.819160028565</v>
      </c>
      <c r="K3113" s="36">
        <f>(Reference!E$12*List!$G3113)+Reference!E$13</f>
        <v>1678.1922093148887</v>
      </c>
      <c r="L3113" s="36">
        <f>(Reference!F$12*List!$G3113)+Reference!F$13</f>
        <v>1748.120604298487</v>
      </c>
      <c r="M3113" s="36">
        <f>(Reference!G$12*List!$G3113)+Reference!G$13</f>
        <v>1979.7274160526738</v>
      </c>
      <c r="N3113" s="36">
        <f>(Reference!H$12*List!$G3113)+Reference!H$13</f>
        <v>2055.1112177371197</v>
      </c>
      <c r="O3113" s="36">
        <f>(Reference!I$12*List!$G3113)+Reference!I$13</f>
        <v>2135.9504261224138</v>
      </c>
      <c r="P3113" s="36">
        <f>(Reference!J$12*List!$G3113)+Reference!J$13</f>
        <v>2472.697803383855</v>
      </c>
      <c r="Q3113" s="36">
        <f>(Reference!K$12*List!$G3113)+Reference!K$13</f>
        <v>2551.0572814505826</v>
      </c>
      <c r="R3113" s="36">
        <f>(Reference!L$12*List!$G3113)+Reference!L$13</f>
        <v>2752.4113833182482</v>
      </c>
      <c r="S3113" s="36">
        <f>(Reference!M$12*List!$G3113)+Reference!M$13</f>
        <v>3288.5290781925009</v>
      </c>
      <c r="T3113" s="36">
        <f>(Reference!N$12*List!$G3113)+Reference!N$13</f>
        <v>13265.476041916223</v>
      </c>
      <c r="U3113" s="12">
        <f>(Reference!O$12*List!$G3113)+Reference!O$13</f>
        <v>493.05965762265009</v>
      </c>
      <c r="V3113" s="12">
        <f>(Reference!P$12*List!$G3113)+Reference!P$13</f>
        <v>694.76588119555254</v>
      </c>
      <c r="W3113" s="12">
        <f>(Reference!Q$12*List!$G3113)+Reference!Q$13</f>
        <v>347.38294059777627</v>
      </c>
      <c r="X3113" s="54"/>
      <c r="Y3113" s="1" t="str">
        <f t="shared" si="97"/>
        <v>Calhoun County, West Virginia</v>
      </c>
      <c r="Z3113" s="41" t="s">
        <v>16</v>
      </c>
      <c r="AA3113" s="40" t="s">
        <v>2225</v>
      </c>
      <c r="AB3113" s="44" t="s">
        <v>2010</v>
      </c>
      <c r="AC3113" s="63"/>
      <c r="AD3113" s="57">
        <f t="shared" si="96"/>
        <v>0.73540000000000005</v>
      </c>
    </row>
    <row r="3114" spans="1:30" x14ac:dyDescent="0.3">
      <c r="A3114" s="47">
        <v>51070</v>
      </c>
      <c r="B3114" s="28">
        <v>16620</v>
      </c>
      <c r="C3114" s="49" t="s">
        <v>2613</v>
      </c>
      <c r="D3114" s="40" t="s">
        <v>135</v>
      </c>
      <c r="E3114" s="43" t="s">
        <v>2010</v>
      </c>
      <c r="F3114" s="18" t="s">
        <v>6</v>
      </c>
      <c r="G3114" s="10">
        <v>0.83</v>
      </c>
      <c r="H3114" s="36">
        <f>(Reference!B$12*List!$G3114)+Reference!B$13</f>
        <v>830.94662790336474</v>
      </c>
      <c r="I3114" s="36">
        <f>(Reference!C$12*List!$G3114)+Reference!C$13</f>
        <v>1239.9592778486176</v>
      </c>
      <c r="J3114" s="36">
        <f>(Reference!D$12*List!$G3114)+Reference!D$13</f>
        <v>1484.0649707867656</v>
      </c>
      <c r="K3114" s="36">
        <f>(Reference!E$12*List!$G3114)+Reference!E$13</f>
        <v>1835.577168617699</v>
      </c>
      <c r="L3114" s="36">
        <f>(Reference!F$12*List!$G3114)+Reference!F$13</f>
        <v>1912.0636190716521</v>
      </c>
      <c r="M3114" s="36">
        <f>(Reference!G$12*List!$G3114)+Reference!G$13</f>
        <v>2165.3910826319079</v>
      </c>
      <c r="N3114" s="36">
        <f>(Reference!H$12*List!$G3114)+Reference!H$13</f>
        <v>2247.84456113546</v>
      </c>
      <c r="O3114" s="36">
        <f>(Reference!I$12*List!$G3114)+Reference!I$13</f>
        <v>2336.265067688611</v>
      </c>
      <c r="P3114" s="36">
        <f>(Reference!J$12*List!$G3114)+Reference!J$13</f>
        <v>2704.5934354775063</v>
      </c>
      <c r="Q3114" s="36">
        <f>(Reference!K$12*List!$G3114)+Reference!K$13</f>
        <v>2790.3016565535672</v>
      </c>
      <c r="R3114" s="36">
        <f>(Reference!L$12*List!$G3114)+Reference!L$13</f>
        <v>3010.5392372933184</v>
      </c>
      <c r="S3114" s="36">
        <f>(Reference!M$12*List!$G3114)+Reference!M$13</f>
        <v>3596.9353574402921</v>
      </c>
      <c r="T3114" s="36">
        <f>(Reference!N$12*List!$G3114)+Reference!N$13</f>
        <v>14509.544745966348</v>
      </c>
      <c r="U3114" s="12">
        <f>(Reference!O$12*List!$G3114)+Reference!O$13</f>
        <v>539.29999512277357</v>
      </c>
      <c r="V3114" s="12">
        <f>(Reference!P$12*List!$G3114)+Reference!P$13</f>
        <v>759.92272040027206</v>
      </c>
      <c r="W3114" s="12">
        <f>(Reference!Q$12*List!$G3114)+Reference!Q$13</f>
        <v>379.96136020013603</v>
      </c>
      <c r="X3114" s="54"/>
      <c r="Y3114" s="1" t="str">
        <f t="shared" si="97"/>
        <v>Clay County, West Virginia</v>
      </c>
      <c r="Z3114" s="40" t="s">
        <v>135</v>
      </c>
      <c r="AA3114" s="40" t="s">
        <v>2225</v>
      </c>
      <c r="AB3114" s="43" t="s">
        <v>2010</v>
      </c>
      <c r="AC3114" s="62"/>
      <c r="AD3114" s="57">
        <f t="shared" si="96"/>
        <v>0.83</v>
      </c>
    </row>
    <row r="3115" spans="1:30" x14ac:dyDescent="0.3">
      <c r="A3115" s="47">
        <v>51080</v>
      </c>
      <c r="B3115" s="19">
        <v>99951</v>
      </c>
      <c r="C3115" s="49" t="s">
        <v>2010</v>
      </c>
      <c r="D3115" s="41" t="s">
        <v>1926</v>
      </c>
      <c r="E3115" s="44" t="s">
        <v>2010</v>
      </c>
      <c r="F3115" s="18" t="s">
        <v>7</v>
      </c>
      <c r="G3115" s="16">
        <v>0.73540000000000005</v>
      </c>
      <c r="H3115" s="36">
        <f>(Reference!B$12*List!$G3115)+Reference!B$13</f>
        <v>759.70009931755612</v>
      </c>
      <c r="I3115" s="36">
        <f>(Reference!C$12*List!$G3115)+Reference!C$13</f>
        <v>1133.6434313575069</v>
      </c>
      <c r="J3115" s="36">
        <f>(Reference!D$12*List!$G3115)+Reference!D$13</f>
        <v>1356.819160028565</v>
      </c>
      <c r="K3115" s="36">
        <f>(Reference!E$12*List!$G3115)+Reference!E$13</f>
        <v>1678.1922093148887</v>
      </c>
      <c r="L3115" s="36">
        <f>(Reference!F$12*List!$G3115)+Reference!F$13</f>
        <v>1748.120604298487</v>
      </c>
      <c r="M3115" s="36">
        <f>(Reference!G$12*List!$G3115)+Reference!G$13</f>
        <v>1979.7274160526738</v>
      </c>
      <c r="N3115" s="36">
        <f>(Reference!H$12*List!$G3115)+Reference!H$13</f>
        <v>2055.1112177371197</v>
      </c>
      <c r="O3115" s="36">
        <f>(Reference!I$12*List!$G3115)+Reference!I$13</f>
        <v>2135.9504261224138</v>
      </c>
      <c r="P3115" s="36">
        <f>(Reference!J$12*List!$G3115)+Reference!J$13</f>
        <v>2472.697803383855</v>
      </c>
      <c r="Q3115" s="36">
        <f>(Reference!K$12*List!$G3115)+Reference!K$13</f>
        <v>2551.0572814505826</v>
      </c>
      <c r="R3115" s="36">
        <f>(Reference!L$12*List!$G3115)+Reference!L$13</f>
        <v>2752.4113833182482</v>
      </c>
      <c r="S3115" s="36">
        <f>(Reference!M$12*List!$G3115)+Reference!M$13</f>
        <v>3288.5290781925009</v>
      </c>
      <c r="T3115" s="36">
        <f>(Reference!N$12*List!$G3115)+Reference!N$13</f>
        <v>13265.476041916223</v>
      </c>
      <c r="U3115" s="12">
        <f>(Reference!O$12*List!$G3115)+Reference!O$13</f>
        <v>493.05965762265009</v>
      </c>
      <c r="V3115" s="12">
        <f>(Reference!P$12*List!$G3115)+Reference!P$13</f>
        <v>694.76588119555254</v>
      </c>
      <c r="W3115" s="12">
        <f>(Reference!Q$12*List!$G3115)+Reference!Q$13</f>
        <v>347.38294059777627</v>
      </c>
      <c r="X3115" s="54"/>
      <c r="Y3115" s="1" t="str">
        <f t="shared" si="97"/>
        <v>Doddridge County, West Virginia</v>
      </c>
      <c r="Z3115" s="41" t="s">
        <v>1926</v>
      </c>
      <c r="AA3115" s="40" t="s">
        <v>2225</v>
      </c>
      <c r="AB3115" s="44" t="s">
        <v>2010</v>
      </c>
      <c r="AC3115" s="63"/>
      <c r="AD3115" s="57">
        <f t="shared" si="96"/>
        <v>0.73540000000000005</v>
      </c>
    </row>
    <row r="3116" spans="1:30" x14ac:dyDescent="0.3">
      <c r="A3116" s="47">
        <v>51090</v>
      </c>
      <c r="B3116" s="28">
        <v>13220</v>
      </c>
      <c r="C3116" s="49" t="s">
        <v>2614</v>
      </c>
      <c r="D3116" s="40" t="s">
        <v>188</v>
      </c>
      <c r="E3116" s="43" t="s">
        <v>2010</v>
      </c>
      <c r="F3116" s="18" t="s">
        <v>6</v>
      </c>
      <c r="G3116" s="10">
        <v>0.77869999999999995</v>
      </c>
      <c r="H3116" s="36">
        <f>(Reference!B$12*List!$G3116)+Reference!B$13</f>
        <v>792.31082540387229</v>
      </c>
      <c r="I3116" s="36">
        <f>(Reference!C$12*List!$G3116)+Reference!C$13</f>
        <v>1182.3059699734169</v>
      </c>
      <c r="J3116" s="36">
        <f>(Reference!D$12*List!$G3116)+Reference!D$13</f>
        <v>1415.0616928597499</v>
      </c>
      <c r="K3116" s="36">
        <f>(Reference!E$12*List!$G3116)+Reference!E$13</f>
        <v>1750.2299338160692</v>
      </c>
      <c r="L3116" s="36">
        <f>(Reference!F$12*List!$G3116)+Reference!F$13</f>
        <v>1823.1600603204536</v>
      </c>
      <c r="M3116" s="36">
        <f>(Reference!G$12*List!$G3116)+Reference!G$13</f>
        <v>2064.7087771824922</v>
      </c>
      <c r="N3116" s="36">
        <f>(Reference!H$12*List!$G3116)+Reference!H$13</f>
        <v>2143.3284880240981</v>
      </c>
      <c r="O3116" s="36">
        <f>(Reference!I$12*List!$G3116)+Reference!I$13</f>
        <v>2227.6377832029248</v>
      </c>
      <c r="P3116" s="36">
        <f>(Reference!J$12*List!$G3116)+Reference!J$13</f>
        <v>2578.8403072914143</v>
      </c>
      <c r="Q3116" s="36">
        <f>(Reference!K$12*List!$G3116)+Reference!K$13</f>
        <v>2660.5634277715044</v>
      </c>
      <c r="R3116" s="36">
        <f>(Reference!L$12*List!$G3116)+Reference!L$13</f>
        <v>2870.5608133089518</v>
      </c>
      <c r="S3116" s="36">
        <f>(Reference!M$12*List!$G3116)+Reference!M$13</f>
        <v>3429.6917831758979</v>
      </c>
      <c r="T3116" s="36">
        <f>(Reference!N$12*List!$G3116)+Reference!N$13</f>
        <v>13834.907066074473</v>
      </c>
      <c r="U3116" s="12">
        <f>(Reference!O$12*List!$G3116)+Reference!O$13</f>
        <v>514.22463239807655</v>
      </c>
      <c r="V3116" s="12">
        <f>(Reference!P$12*List!$G3116)+Reference!P$13</f>
        <v>724.58925474274429</v>
      </c>
      <c r="W3116" s="12">
        <f>(Reference!Q$12*List!$G3116)+Reference!Q$13</f>
        <v>362.29462737137214</v>
      </c>
      <c r="X3116" s="54"/>
      <c r="Y3116" s="1" t="str">
        <f t="shared" si="97"/>
        <v>Fayette County, West Virginia</v>
      </c>
      <c r="Z3116" s="40" t="s">
        <v>188</v>
      </c>
      <c r="AA3116" s="40" t="s">
        <v>2225</v>
      </c>
      <c r="AB3116" s="43" t="s">
        <v>2010</v>
      </c>
      <c r="AC3116" s="62"/>
      <c r="AD3116" s="57">
        <f t="shared" si="96"/>
        <v>0.77869999999999995</v>
      </c>
    </row>
    <row r="3117" spans="1:30" x14ac:dyDescent="0.3">
      <c r="A3117" s="47">
        <v>51100</v>
      </c>
      <c r="B3117" s="19">
        <v>99951</v>
      </c>
      <c r="C3117" s="49" t="s">
        <v>2010</v>
      </c>
      <c r="D3117" s="41" t="s">
        <v>1080</v>
      </c>
      <c r="E3117" s="44" t="s">
        <v>2010</v>
      </c>
      <c r="F3117" s="18" t="s">
        <v>7</v>
      </c>
      <c r="G3117" s="16">
        <v>0.73540000000000005</v>
      </c>
      <c r="H3117" s="36">
        <f>(Reference!B$12*List!$G3117)+Reference!B$13</f>
        <v>759.70009931755612</v>
      </c>
      <c r="I3117" s="36">
        <f>(Reference!C$12*List!$G3117)+Reference!C$13</f>
        <v>1133.6434313575069</v>
      </c>
      <c r="J3117" s="36">
        <f>(Reference!D$12*List!$G3117)+Reference!D$13</f>
        <v>1356.819160028565</v>
      </c>
      <c r="K3117" s="36">
        <f>(Reference!E$12*List!$G3117)+Reference!E$13</f>
        <v>1678.1922093148887</v>
      </c>
      <c r="L3117" s="36">
        <f>(Reference!F$12*List!$G3117)+Reference!F$13</f>
        <v>1748.120604298487</v>
      </c>
      <c r="M3117" s="36">
        <f>(Reference!G$12*List!$G3117)+Reference!G$13</f>
        <v>1979.7274160526738</v>
      </c>
      <c r="N3117" s="36">
        <f>(Reference!H$12*List!$G3117)+Reference!H$13</f>
        <v>2055.1112177371197</v>
      </c>
      <c r="O3117" s="36">
        <f>(Reference!I$12*List!$G3117)+Reference!I$13</f>
        <v>2135.9504261224138</v>
      </c>
      <c r="P3117" s="36">
        <f>(Reference!J$12*List!$G3117)+Reference!J$13</f>
        <v>2472.697803383855</v>
      </c>
      <c r="Q3117" s="36">
        <f>(Reference!K$12*List!$G3117)+Reference!K$13</f>
        <v>2551.0572814505826</v>
      </c>
      <c r="R3117" s="36">
        <f>(Reference!L$12*List!$G3117)+Reference!L$13</f>
        <v>2752.4113833182482</v>
      </c>
      <c r="S3117" s="36">
        <f>(Reference!M$12*List!$G3117)+Reference!M$13</f>
        <v>3288.5290781925009</v>
      </c>
      <c r="T3117" s="36">
        <f>(Reference!N$12*List!$G3117)+Reference!N$13</f>
        <v>13265.476041916223</v>
      </c>
      <c r="U3117" s="12">
        <f>(Reference!O$12*List!$G3117)+Reference!O$13</f>
        <v>493.05965762265009</v>
      </c>
      <c r="V3117" s="12">
        <f>(Reference!P$12*List!$G3117)+Reference!P$13</f>
        <v>694.76588119555254</v>
      </c>
      <c r="W3117" s="12">
        <f>(Reference!Q$12*List!$G3117)+Reference!Q$13</f>
        <v>347.38294059777627</v>
      </c>
      <c r="X3117" s="54"/>
      <c r="Y3117" s="1" t="str">
        <f t="shared" si="97"/>
        <v>Gilmer County, West Virginia</v>
      </c>
      <c r="Z3117" s="41" t="s">
        <v>1080</v>
      </c>
      <c r="AA3117" s="40" t="s">
        <v>2225</v>
      </c>
      <c r="AB3117" s="44" t="s">
        <v>2010</v>
      </c>
      <c r="AC3117" s="63"/>
      <c r="AD3117" s="57">
        <f t="shared" si="96"/>
        <v>0.73540000000000005</v>
      </c>
    </row>
    <row r="3118" spans="1:30" x14ac:dyDescent="0.3">
      <c r="A3118" s="47">
        <v>51110</v>
      </c>
      <c r="B3118" s="19">
        <v>99951</v>
      </c>
      <c r="C3118" s="49" t="s">
        <v>2010</v>
      </c>
      <c r="D3118" s="41" t="s">
        <v>57</v>
      </c>
      <c r="E3118" s="44" t="s">
        <v>2010</v>
      </c>
      <c r="F3118" s="18" t="s">
        <v>7</v>
      </c>
      <c r="G3118" s="16">
        <v>0.73540000000000005</v>
      </c>
      <c r="H3118" s="36">
        <f>(Reference!B$12*List!$G3118)+Reference!B$13</f>
        <v>759.70009931755612</v>
      </c>
      <c r="I3118" s="36">
        <f>(Reference!C$12*List!$G3118)+Reference!C$13</f>
        <v>1133.6434313575069</v>
      </c>
      <c r="J3118" s="36">
        <f>(Reference!D$12*List!$G3118)+Reference!D$13</f>
        <v>1356.819160028565</v>
      </c>
      <c r="K3118" s="36">
        <f>(Reference!E$12*List!$G3118)+Reference!E$13</f>
        <v>1678.1922093148887</v>
      </c>
      <c r="L3118" s="36">
        <f>(Reference!F$12*List!$G3118)+Reference!F$13</f>
        <v>1748.120604298487</v>
      </c>
      <c r="M3118" s="36">
        <f>(Reference!G$12*List!$G3118)+Reference!G$13</f>
        <v>1979.7274160526738</v>
      </c>
      <c r="N3118" s="36">
        <f>(Reference!H$12*List!$G3118)+Reference!H$13</f>
        <v>2055.1112177371197</v>
      </c>
      <c r="O3118" s="36">
        <f>(Reference!I$12*List!$G3118)+Reference!I$13</f>
        <v>2135.9504261224138</v>
      </c>
      <c r="P3118" s="36">
        <f>(Reference!J$12*List!$G3118)+Reference!J$13</f>
        <v>2472.697803383855</v>
      </c>
      <c r="Q3118" s="36">
        <f>(Reference!K$12*List!$G3118)+Reference!K$13</f>
        <v>2551.0572814505826</v>
      </c>
      <c r="R3118" s="36">
        <f>(Reference!L$12*List!$G3118)+Reference!L$13</f>
        <v>2752.4113833182482</v>
      </c>
      <c r="S3118" s="36">
        <f>(Reference!M$12*List!$G3118)+Reference!M$13</f>
        <v>3288.5290781925009</v>
      </c>
      <c r="T3118" s="36">
        <f>(Reference!N$12*List!$G3118)+Reference!N$13</f>
        <v>13265.476041916223</v>
      </c>
      <c r="U3118" s="12">
        <f>(Reference!O$12*List!$G3118)+Reference!O$13</f>
        <v>493.05965762265009</v>
      </c>
      <c r="V3118" s="12">
        <f>(Reference!P$12*List!$G3118)+Reference!P$13</f>
        <v>694.76588119555254</v>
      </c>
      <c r="W3118" s="12">
        <f>(Reference!Q$12*List!$G3118)+Reference!Q$13</f>
        <v>347.38294059777627</v>
      </c>
      <c r="X3118" s="54"/>
      <c r="Y3118" s="1" t="str">
        <f t="shared" si="97"/>
        <v>Grant County, West Virginia</v>
      </c>
      <c r="Z3118" s="41" t="s">
        <v>57</v>
      </c>
      <c r="AA3118" s="40" t="s">
        <v>2225</v>
      </c>
      <c r="AB3118" s="44" t="s">
        <v>2010</v>
      </c>
      <c r="AC3118" s="63"/>
      <c r="AD3118" s="57">
        <f t="shared" si="96"/>
        <v>0.73540000000000005</v>
      </c>
    </row>
    <row r="3119" spans="1:30" x14ac:dyDescent="0.3">
      <c r="A3119" s="47">
        <v>51120</v>
      </c>
      <c r="B3119" s="19">
        <v>99951</v>
      </c>
      <c r="C3119" s="49" t="s">
        <v>2010</v>
      </c>
      <c r="D3119" s="41" t="s">
        <v>1927</v>
      </c>
      <c r="E3119" s="44" t="s">
        <v>2010</v>
      </c>
      <c r="F3119" s="18" t="s">
        <v>7</v>
      </c>
      <c r="G3119" s="16">
        <v>0.73540000000000005</v>
      </c>
      <c r="H3119" s="36">
        <f>(Reference!B$12*List!$G3119)+Reference!B$13</f>
        <v>759.70009931755612</v>
      </c>
      <c r="I3119" s="36">
        <f>(Reference!C$12*List!$G3119)+Reference!C$13</f>
        <v>1133.6434313575069</v>
      </c>
      <c r="J3119" s="36">
        <f>(Reference!D$12*List!$G3119)+Reference!D$13</f>
        <v>1356.819160028565</v>
      </c>
      <c r="K3119" s="36">
        <f>(Reference!E$12*List!$G3119)+Reference!E$13</f>
        <v>1678.1922093148887</v>
      </c>
      <c r="L3119" s="36">
        <f>(Reference!F$12*List!$G3119)+Reference!F$13</f>
        <v>1748.120604298487</v>
      </c>
      <c r="M3119" s="36">
        <f>(Reference!G$12*List!$G3119)+Reference!G$13</f>
        <v>1979.7274160526738</v>
      </c>
      <c r="N3119" s="36">
        <f>(Reference!H$12*List!$G3119)+Reference!H$13</f>
        <v>2055.1112177371197</v>
      </c>
      <c r="O3119" s="36">
        <f>(Reference!I$12*List!$G3119)+Reference!I$13</f>
        <v>2135.9504261224138</v>
      </c>
      <c r="P3119" s="36">
        <f>(Reference!J$12*List!$G3119)+Reference!J$13</f>
        <v>2472.697803383855</v>
      </c>
      <c r="Q3119" s="36">
        <f>(Reference!K$12*List!$G3119)+Reference!K$13</f>
        <v>2551.0572814505826</v>
      </c>
      <c r="R3119" s="36">
        <f>(Reference!L$12*List!$G3119)+Reference!L$13</f>
        <v>2752.4113833182482</v>
      </c>
      <c r="S3119" s="36">
        <f>(Reference!M$12*List!$G3119)+Reference!M$13</f>
        <v>3288.5290781925009</v>
      </c>
      <c r="T3119" s="36">
        <f>(Reference!N$12*List!$G3119)+Reference!N$13</f>
        <v>13265.476041916223</v>
      </c>
      <c r="U3119" s="12">
        <f>(Reference!O$12*List!$G3119)+Reference!O$13</f>
        <v>493.05965762265009</v>
      </c>
      <c r="V3119" s="12">
        <f>(Reference!P$12*List!$G3119)+Reference!P$13</f>
        <v>694.76588119555254</v>
      </c>
      <c r="W3119" s="12">
        <f>(Reference!Q$12*List!$G3119)+Reference!Q$13</f>
        <v>347.38294059777627</v>
      </c>
      <c r="X3119" s="54"/>
      <c r="Y3119" s="1" t="str">
        <f t="shared" si="97"/>
        <v>Greenbrier County, West Virginia</v>
      </c>
      <c r="Z3119" s="41" t="s">
        <v>1927</v>
      </c>
      <c r="AA3119" s="40" t="s">
        <v>2225</v>
      </c>
      <c r="AB3119" s="44" t="s">
        <v>2010</v>
      </c>
      <c r="AC3119" s="63"/>
      <c r="AD3119" s="57">
        <f t="shared" si="96"/>
        <v>0.73540000000000005</v>
      </c>
    </row>
    <row r="3120" spans="1:30" x14ac:dyDescent="0.3">
      <c r="A3120" s="47">
        <v>51130</v>
      </c>
      <c r="B3120" s="28">
        <v>49020</v>
      </c>
      <c r="C3120" s="49" t="s">
        <v>2599</v>
      </c>
      <c r="D3120" s="40" t="s">
        <v>391</v>
      </c>
      <c r="E3120" s="43" t="s">
        <v>2010</v>
      </c>
      <c r="F3120" s="18" t="s">
        <v>6</v>
      </c>
      <c r="G3120" s="10">
        <v>0.88859999999999995</v>
      </c>
      <c r="H3120" s="36">
        <f>(Reference!B$12*List!$G3120)+Reference!B$13</f>
        <v>875.0803126298805</v>
      </c>
      <c r="I3120" s="36">
        <f>(Reference!C$12*List!$G3120)+Reference!C$13</f>
        <v>1305.8166626729208</v>
      </c>
      <c r="J3120" s="36">
        <f>(Reference!D$12*List!$G3120)+Reference!D$13</f>
        <v>1562.8874286137273</v>
      </c>
      <c r="K3120" s="36">
        <f>(Reference!E$12*List!$G3120)+Reference!E$13</f>
        <v>1933.0693315684885</v>
      </c>
      <c r="L3120" s="36">
        <f>(Reference!F$12*List!$G3120)+Reference!F$13</f>
        <v>2013.6181715632747</v>
      </c>
      <c r="M3120" s="36">
        <f>(Reference!G$12*List!$G3120)+Reference!G$13</f>
        <v>2280.4004997729558</v>
      </c>
      <c r="N3120" s="36">
        <f>(Reference!H$12*List!$G3120)+Reference!H$13</f>
        <v>2367.2332918240727</v>
      </c>
      <c r="O3120" s="36">
        <f>(Reference!I$12*List!$G3120)+Reference!I$13</f>
        <v>2460.3500359315194</v>
      </c>
      <c r="P3120" s="36">
        <f>(Reference!J$12*List!$G3120)+Reference!J$13</f>
        <v>2848.2412583177593</v>
      </c>
      <c r="Q3120" s="36">
        <f>(Reference!K$12*List!$G3120)+Reference!K$13</f>
        <v>2938.5016605814208</v>
      </c>
      <c r="R3120" s="36">
        <f>(Reference!L$12*List!$G3120)+Reference!L$13</f>
        <v>3170.4366182969034</v>
      </c>
      <c r="S3120" s="36">
        <f>(Reference!M$12*List!$G3120)+Reference!M$13</f>
        <v>3787.9777249235963</v>
      </c>
      <c r="T3120" s="36">
        <f>(Reference!N$12*List!$G3120)+Reference!N$13</f>
        <v>15280.18349921516</v>
      </c>
      <c r="U3120" s="12">
        <f>(Reference!O$12*List!$G3120)+Reference!O$13</f>
        <v>567.94358685117993</v>
      </c>
      <c r="V3120" s="12">
        <f>(Reference!P$12*List!$G3120)+Reference!P$13</f>
        <v>800.28414510848097</v>
      </c>
      <c r="W3120" s="12">
        <f>(Reference!Q$12*List!$G3120)+Reference!Q$13</f>
        <v>400.14207255424049</v>
      </c>
      <c r="X3120" s="54"/>
      <c r="Y3120" s="1" t="str">
        <f t="shared" si="97"/>
        <v>Hampshire County, West Virginia</v>
      </c>
      <c r="Z3120" s="40" t="s">
        <v>391</v>
      </c>
      <c r="AA3120" s="40" t="s">
        <v>2225</v>
      </c>
      <c r="AB3120" s="43" t="s">
        <v>2010</v>
      </c>
      <c r="AC3120" s="62"/>
      <c r="AD3120" s="57">
        <f t="shared" si="96"/>
        <v>0.88859999999999995</v>
      </c>
    </row>
    <row r="3121" spans="1:30" x14ac:dyDescent="0.3">
      <c r="A3121" s="47">
        <v>51140</v>
      </c>
      <c r="B3121" s="28">
        <v>48260</v>
      </c>
      <c r="C3121" s="49" t="s">
        <v>2509</v>
      </c>
      <c r="D3121" s="40" t="s">
        <v>273</v>
      </c>
      <c r="E3121" s="43" t="s">
        <v>2010</v>
      </c>
      <c r="F3121" s="18" t="s">
        <v>6</v>
      </c>
      <c r="G3121" s="10">
        <v>0.77249999999999996</v>
      </c>
      <c r="H3121" s="36">
        <f>(Reference!B$12*List!$G3121)+Reference!B$13</f>
        <v>787.64139118366074</v>
      </c>
      <c r="I3121" s="36">
        <f>(Reference!C$12*List!$G3121)+Reference!C$13</f>
        <v>1175.3381237974668</v>
      </c>
      <c r="J3121" s="36">
        <f>(Reference!D$12*List!$G3121)+Reference!D$13</f>
        <v>1406.7221154104809</v>
      </c>
      <c r="K3121" s="36">
        <f>(Reference!E$12*List!$G3121)+Reference!E$13</f>
        <v>1739.915063333221</v>
      </c>
      <c r="L3121" s="36">
        <f>(Reference!F$12*List!$G3121)+Reference!F$13</f>
        <v>1812.415380705299</v>
      </c>
      <c r="M3121" s="36">
        <f>(Reference!G$12*List!$G3121)+Reference!G$13</f>
        <v>2052.5405453348048</v>
      </c>
      <c r="N3121" s="36">
        <f>(Reference!H$12*List!$G3121)+Reference!H$13</f>
        <v>2130.6969158352003</v>
      </c>
      <c r="O3121" s="36">
        <f>(Reference!I$12*List!$G3121)+Reference!I$13</f>
        <v>2214.5093394639139</v>
      </c>
      <c r="P3121" s="36">
        <f>(Reference!J$12*List!$G3121)+Reference!J$13</f>
        <v>2563.6420734755511</v>
      </c>
      <c r="Q3121" s="36">
        <f>(Reference!K$12*List!$G3121)+Reference!K$13</f>
        <v>2644.8835638641208</v>
      </c>
      <c r="R3121" s="36">
        <f>(Reference!L$12*List!$G3121)+Reference!L$13</f>
        <v>2853.6433429638619</v>
      </c>
      <c r="S3121" s="36">
        <f>(Reference!M$12*List!$G3121)+Reference!M$13</f>
        <v>3409.4791094831248</v>
      </c>
      <c r="T3121" s="36">
        <f>(Reference!N$12*List!$G3121)+Reference!N$13</f>
        <v>13753.371907880915</v>
      </c>
      <c r="U3121" s="12">
        <f>(Reference!O$12*List!$G3121)+Reference!O$13</f>
        <v>511.19408173739191</v>
      </c>
      <c r="V3121" s="12">
        <f>(Reference!P$12*List!$G3121)+Reference!P$13</f>
        <v>720.3189333572343</v>
      </c>
      <c r="W3121" s="12">
        <f>(Reference!Q$12*List!$G3121)+Reference!Q$13</f>
        <v>360.15946667861715</v>
      </c>
      <c r="X3121" s="54"/>
      <c r="Y3121" s="1" t="str">
        <f t="shared" si="97"/>
        <v>Hancock County, West Virginia</v>
      </c>
      <c r="Z3121" s="40" t="s">
        <v>273</v>
      </c>
      <c r="AA3121" s="40" t="s">
        <v>2225</v>
      </c>
      <c r="AB3121" s="43" t="s">
        <v>2010</v>
      </c>
      <c r="AC3121" s="62"/>
      <c r="AD3121" s="57">
        <f t="shared" si="96"/>
        <v>0.77249999999999996</v>
      </c>
    </row>
    <row r="3122" spans="1:30" x14ac:dyDescent="0.3">
      <c r="A3122" s="47">
        <v>51150</v>
      </c>
      <c r="B3122" s="19">
        <v>99951</v>
      </c>
      <c r="C3122" s="49" t="s">
        <v>2010</v>
      </c>
      <c r="D3122" s="41" t="s">
        <v>1928</v>
      </c>
      <c r="E3122" s="44" t="s">
        <v>2010</v>
      </c>
      <c r="F3122" s="18" t="s">
        <v>7</v>
      </c>
      <c r="G3122" s="16">
        <v>0.73540000000000005</v>
      </c>
      <c r="H3122" s="36">
        <f>(Reference!B$12*List!$G3122)+Reference!B$13</f>
        <v>759.70009931755612</v>
      </c>
      <c r="I3122" s="36">
        <f>(Reference!C$12*List!$G3122)+Reference!C$13</f>
        <v>1133.6434313575069</v>
      </c>
      <c r="J3122" s="36">
        <f>(Reference!D$12*List!$G3122)+Reference!D$13</f>
        <v>1356.819160028565</v>
      </c>
      <c r="K3122" s="36">
        <f>(Reference!E$12*List!$G3122)+Reference!E$13</f>
        <v>1678.1922093148887</v>
      </c>
      <c r="L3122" s="36">
        <f>(Reference!F$12*List!$G3122)+Reference!F$13</f>
        <v>1748.120604298487</v>
      </c>
      <c r="M3122" s="36">
        <f>(Reference!G$12*List!$G3122)+Reference!G$13</f>
        <v>1979.7274160526738</v>
      </c>
      <c r="N3122" s="36">
        <f>(Reference!H$12*List!$G3122)+Reference!H$13</f>
        <v>2055.1112177371197</v>
      </c>
      <c r="O3122" s="36">
        <f>(Reference!I$12*List!$G3122)+Reference!I$13</f>
        <v>2135.9504261224138</v>
      </c>
      <c r="P3122" s="36">
        <f>(Reference!J$12*List!$G3122)+Reference!J$13</f>
        <v>2472.697803383855</v>
      </c>
      <c r="Q3122" s="36">
        <f>(Reference!K$12*List!$G3122)+Reference!K$13</f>
        <v>2551.0572814505826</v>
      </c>
      <c r="R3122" s="36">
        <f>(Reference!L$12*List!$G3122)+Reference!L$13</f>
        <v>2752.4113833182482</v>
      </c>
      <c r="S3122" s="36">
        <f>(Reference!M$12*List!$G3122)+Reference!M$13</f>
        <v>3288.5290781925009</v>
      </c>
      <c r="T3122" s="36">
        <f>(Reference!N$12*List!$G3122)+Reference!N$13</f>
        <v>13265.476041916223</v>
      </c>
      <c r="U3122" s="12">
        <f>(Reference!O$12*List!$G3122)+Reference!O$13</f>
        <v>493.05965762265009</v>
      </c>
      <c r="V3122" s="12">
        <f>(Reference!P$12*List!$G3122)+Reference!P$13</f>
        <v>694.76588119555254</v>
      </c>
      <c r="W3122" s="12">
        <f>(Reference!Q$12*List!$G3122)+Reference!Q$13</f>
        <v>347.38294059777627</v>
      </c>
      <c r="X3122" s="54"/>
      <c r="Y3122" s="1" t="str">
        <f t="shared" si="97"/>
        <v>Hardy County, West Virginia</v>
      </c>
      <c r="Z3122" s="41" t="s">
        <v>1928</v>
      </c>
      <c r="AA3122" s="40" t="s">
        <v>2225</v>
      </c>
      <c r="AB3122" s="44" t="s">
        <v>2010</v>
      </c>
      <c r="AC3122" s="63"/>
      <c r="AD3122" s="57">
        <f t="shared" si="96"/>
        <v>0.73540000000000005</v>
      </c>
    </row>
    <row r="3123" spans="1:30" x14ac:dyDescent="0.3">
      <c r="A3123" s="47">
        <v>51160</v>
      </c>
      <c r="B3123" s="19">
        <v>99951</v>
      </c>
      <c r="C3123" s="49" t="s">
        <v>2010</v>
      </c>
      <c r="D3123" s="41" t="s">
        <v>274</v>
      </c>
      <c r="E3123" s="44" t="s">
        <v>2010</v>
      </c>
      <c r="F3123" s="18" t="s">
        <v>7</v>
      </c>
      <c r="G3123" s="16">
        <v>0.73540000000000005</v>
      </c>
      <c r="H3123" s="36">
        <f>(Reference!B$12*List!$G3123)+Reference!B$13</f>
        <v>759.70009931755612</v>
      </c>
      <c r="I3123" s="36">
        <f>(Reference!C$12*List!$G3123)+Reference!C$13</f>
        <v>1133.6434313575069</v>
      </c>
      <c r="J3123" s="36">
        <f>(Reference!D$12*List!$G3123)+Reference!D$13</f>
        <v>1356.819160028565</v>
      </c>
      <c r="K3123" s="36">
        <f>(Reference!E$12*List!$G3123)+Reference!E$13</f>
        <v>1678.1922093148887</v>
      </c>
      <c r="L3123" s="36">
        <f>(Reference!F$12*List!$G3123)+Reference!F$13</f>
        <v>1748.120604298487</v>
      </c>
      <c r="M3123" s="36">
        <f>(Reference!G$12*List!$G3123)+Reference!G$13</f>
        <v>1979.7274160526738</v>
      </c>
      <c r="N3123" s="36">
        <f>(Reference!H$12*List!$G3123)+Reference!H$13</f>
        <v>2055.1112177371197</v>
      </c>
      <c r="O3123" s="36">
        <f>(Reference!I$12*List!$G3123)+Reference!I$13</f>
        <v>2135.9504261224138</v>
      </c>
      <c r="P3123" s="36">
        <f>(Reference!J$12*List!$G3123)+Reference!J$13</f>
        <v>2472.697803383855</v>
      </c>
      <c r="Q3123" s="36">
        <f>(Reference!K$12*List!$G3123)+Reference!K$13</f>
        <v>2551.0572814505826</v>
      </c>
      <c r="R3123" s="36">
        <f>(Reference!L$12*List!$G3123)+Reference!L$13</f>
        <v>2752.4113833182482</v>
      </c>
      <c r="S3123" s="36">
        <f>(Reference!M$12*List!$G3123)+Reference!M$13</f>
        <v>3288.5290781925009</v>
      </c>
      <c r="T3123" s="36">
        <f>(Reference!N$12*List!$G3123)+Reference!N$13</f>
        <v>13265.476041916223</v>
      </c>
      <c r="U3123" s="12">
        <f>(Reference!O$12*List!$G3123)+Reference!O$13</f>
        <v>493.05965762265009</v>
      </c>
      <c r="V3123" s="12">
        <f>(Reference!P$12*List!$G3123)+Reference!P$13</f>
        <v>694.76588119555254</v>
      </c>
      <c r="W3123" s="12">
        <f>(Reference!Q$12*List!$G3123)+Reference!Q$13</f>
        <v>347.38294059777627</v>
      </c>
      <c r="X3123" s="54"/>
      <c r="Y3123" s="1" t="str">
        <f t="shared" si="97"/>
        <v>Harrison County, West Virginia</v>
      </c>
      <c r="Z3123" s="41" t="s">
        <v>274</v>
      </c>
      <c r="AA3123" s="40" t="s">
        <v>2225</v>
      </c>
      <c r="AB3123" s="44" t="s">
        <v>2010</v>
      </c>
      <c r="AC3123" s="63"/>
      <c r="AD3123" s="57">
        <f t="shared" si="96"/>
        <v>0.73540000000000005</v>
      </c>
    </row>
    <row r="3124" spans="1:30" x14ac:dyDescent="0.3">
      <c r="A3124" s="47">
        <v>51170</v>
      </c>
      <c r="B3124" s="19">
        <v>99951</v>
      </c>
      <c r="C3124" s="49" t="s">
        <v>2010</v>
      </c>
      <c r="D3124" s="41" t="s">
        <v>308</v>
      </c>
      <c r="E3124" s="44" t="s">
        <v>2010</v>
      </c>
      <c r="F3124" s="18" t="s">
        <v>7</v>
      </c>
      <c r="G3124" s="16">
        <v>0.73540000000000005</v>
      </c>
      <c r="H3124" s="36">
        <f>(Reference!B$12*List!$G3124)+Reference!B$13</f>
        <v>759.70009931755612</v>
      </c>
      <c r="I3124" s="36">
        <f>(Reference!C$12*List!$G3124)+Reference!C$13</f>
        <v>1133.6434313575069</v>
      </c>
      <c r="J3124" s="36">
        <f>(Reference!D$12*List!$G3124)+Reference!D$13</f>
        <v>1356.819160028565</v>
      </c>
      <c r="K3124" s="36">
        <f>(Reference!E$12*List!$G3124)+Reference!E$13</f>
        <v>1678.1922093148887</v>
      </c>
      <c r="L3124" s="36">
        <f>(Reference!F$12*List!$G3124)+Reference!F$13</f>
        <v>1748.120604298487</v>
      </c>
      <c r="M3124" s="36">
        <f>(Reference!G$12*List!$G3124)+Reference!G$13</f>
        <v>1979.7274160526738</v>
      </c>
      <c r="N3124" s="36">
        <f>(Reference!H$12*List!$G3124)+Reference!H$13</f>
        <v>2055.1112177371197</v>
      </c>
      <c r="O3124" s="36">
        <f>(Reference!I$12*List!$G3124)+Reference!I$13</f>
        <v>2135.9504261224138</v>
      </c>
      <c r="P3124" s="36">
        <f>(Reference!J$12*List!$G3124)+Reference!J$13</f>
        <v>2472.697803383855</v>
      </c>
      <c r="Q3124" s="36">
        <f>(Reference!K$12*List!$G3124)+Reference!K$13</f>
        <v>2551.0572814505826</v>
      </c>
      <c r="R3124" s="36">
        <f>(Reference!L$12*List!$G3124)+Reference!L$13</f>
        <v>2752.4113833182482</v>
      </c>
      <c r="S3124" s="36">
        <f>(Reference!M$12*List!$G3124)+Reference!M$13</f>
        <v>3288.5290781925009</v>
      </c>
      <c r="T3124" s="36">
        <f>(Reference!N$12*List!$G3124)+Reference!N$13</f>
        <v>13265.476041916223</v>
      </c>
      <c r="U3124" s="12">
        <f>(Reference!O$12*List!$G3124)+Reference!O$13</f>
        <v>493.05965762265009</v>
      </c>
      <c r="V3124" s="12">
        <f>(Reference!P$12*List!$G3124)+Reference!P$13</f>
        <v>694.76588119555254</v>
      </c>
      <c r="W3124" s="12">
        <f>(Reference!Q$12*List!$G3124)+Reference!Q$13</f>
        <v>347.38294059777627</v>
      </c>
      <c r="X3124" s="54"/>
      <c r="Y3124" s="1" t="str">
        <f t="shared" si="97"/>
        <v>Jackson County, West Virginia</v>
      </c>
      <c r="Z3124" s="41" t="s">
        <v>308</v>
      </c>
      <c r="AA3124" s="40" t="s">
        <v>2225</v>
      </c>
      <c r="AB3124" s="44" t="s">
        <v>2010</v>
      </c>
      <c r="AC3124" s="63"/>
      <c r="AD3124" s="57">
        <f t="shared" si="96"/>
        <v>0.73540000000000005</v>
      </c>
    </row>
    <row r="3125" spans="1:30" x14ac:dyDescent="0.3">
      <c r="A3125" s="47">
        <v>51180</v>
      </c>
      <c r="B3125" s="28">
        <v>47894</v>
      </c>
      <c r="C3125" s="49" t="s">
        <v>2308</v>
      </c>
      <c r="D3125" s="40" t="s">
        <v>25</v>
      </c>
      <c r="E3125" s="43" t="s">
        <v>2010</v>
      </c>
      <c r="F3125" s="18" t="s">
        <v>6</v>
      </c>
      <c r="G3125" s="10">
        <v>1.0137</v>
      </c>
      <c r="H3125" s="36">
        <f>(Reference!B$12*List!$G3125)+Reference!B$13</f>
        <v>969.29744504092355</v>
      </c>
      <c r="I3125" s="36">
        <f>(Reference!C$12*List!$G3125)+Reference!C$13</f>
        <v>1446.409816965077</v>
      </c>
      <c r="J3125" s="36">
        <f>(Reference!D$12*List!$G3125)+Reference!D$13</f>
        <v>1731.1585800497835</v>
      </c>
      <c r="K3125" s="36">
        <f>(Reference!E$12*List!$G3125)+Reference!E$13</f>
        <v>2141.1967988917613</v>
      </c>
      <c r="L3125" s="36">
        <f>(Reference!F$12*List!$G3125)+Reference!F$13</f>
        <v>2230.418077991636</v>
      </c>
      <c r="M3125" s="36">
        <f>(Reference!G$12*List!$G3125)+Reference!G$13</f>
        <v>2525.9240165706537</v>
      </c>
      <c r="N3125" s="36">
        <f>(Reference!H$12*List!$G3125)+Reference!H$13</f>
        <v>2622.1058209903767</v>
      </c>
      <c r="O3125" s="36">
        <f>(Reference!I$12*List!$G3125)+Reference!I$13</f>
        <v>2725.2481507299481</v>
      </c>
      <c r="P3125" s="36">
        <f>(Reference!J$12*List!$G3125)+Reference!J$13</f>
        <v>3154.902395473317</v>
      </c>
      <c r="Q3125" s="36">
        <f>(Reference!K$12*List!$G3125)+Reference!K$13</f>
        <v>3254.8808500675032</v>
      </c>
      <c r="R3125" s="36">
        <f>(Reference!L$12*List!$G3125)+Reference!L$13</f>
        <v>3511.7875118728161</v>
      </c>
      <c r="S3125" s="36">
        <f>(Reference!M$12*List!$G3125)+Reference!M$13</f>
        <v>4195.8173183051895</v>
      </c>
      <c r="T3125" s="36">
        <f>(Reference!N$12*List!$G3125)+Reference!N$13</f>
        <v>16925.352578249735</v>
      </c>
      <c r="U3125" s="12">
        <f>(Reference!O$12*List!$G3125)+Reference!O$13</f>
        <v>629.09227840789731</v>
      </c>
      <c r="V3125" s="12">
        <f>(Reference!P$12*List!$G3125)+Reference!P$13</f>
        <v>886.44821048385529</v>
      </c>
      <c r="W3125" s="12">
        <f>(Reference!Q$12*List!$G3125)+Reference!Q$13</f>
        <v>443.22410524192765</v>
      </c>
      <c r="X3125" s="54"/>
      <c r="Y3125" s="1" t="str">
        <f t="shared" si="97"/>
        <v>Jefferson County, West Virginia</v>
      </c>
      <c r="Z3125" s="40" t="s">
        <v>25</v>
      </c>
      <c r="AA3125" s="40" t="s">
        <v>2225</v>
      </c>
      <c r="AB3125" s="43" t="s">
        <v>2010</v>
      </c>
      <c r="AC3125" s="62"/>
      <c r="AD3125" s="57">
        <f t="shared" si="96"/>
        <v>1.0137</v>
      </c>
    </row>
    <row r="3126" spans="1:30" x14ac:dyDescent="0.3">
      <c r="A3126" s="47">
        <v>51190</v>
      </c>
      <c r="B3126" s="28">
        <v>16620</v>
      </c>
      <c r="C3126" s="49" t="s">
        <v>2613</v>
      </c>
      <c r="D3126" s="40" t="s">
        <v>840</v>
      </c>
      <c r="E3126" s="43" t="s">
        <v>2010</v>
      </c>
      <c r="F3126" s="18" t="s">
        <v>6</v>
      </c>
      <c r="G3126" s="10">
        <v>0.83</v>
      </c>
      <c r="H3126" s="36">
        <f>(Reference!B$12*List!$G3126)+Reference!B$13</f>
        <v>830.94662790336474</v>
      </c>
      <c r="I3126" s="36">
        <f>(Reference!C$12*List!$G3126)+Reference!C$13</f>
        <v>1239.9592778486176</v>
      </c>
      <c r="J3126" s="36">
        <f>(Reference!D$12*List!$G3126)+Reference!D$13</f>
        <v>1484.0649707867656</v>
      </c>
      <c r="K3126" s="36">
        <f>(Reference!E$12*List!$G3126)+Reference!E$13</f>
        <v>1835.577168617699</v>
      </c>
      <c r="L3126" s="36">
        <f>(Reference!F$12*List!$G3126)+Reference!F$13</f>
        <v>1912.0636190716521</v>
      </c>
      <c r="M3126" s="36">
        <f>(Reference!G$12*List!$G3126)+Reference!G$13</f>
        <v>2165.3910826319079</v>
      </c>
      <c r="N3126" s="36">
        <f>(Reference!H$12*List!$G3126)+Reference!H$13</f>
        <v>2247.84456113546</v>
      </c>
      <c r="O3126" s="36">
        <f>(Reference!I$12*List!$G3126)+Reference!I$13</f>
        <v>2336.265067688611</v>
      </c>
      <c r="P3126" s="36">
        <f>(Reference!J$12*List!$G3126)+Reference!J$13</f>
        <v>2704.5934354775063</v>
      </c>
      <c r="Q3126" s="36">
        <f>(Reference!K$12*List!$G3126)+Reference!K$13</f>
        <v>2790.3016565535672</v>
      </c>
      <c r="R3126" s="36">
        <f>(Reference!L$12*List!$G3126)+Reference!L$13</f>
        <v>3010.5392372933184</v>
      </c>
      <c r="S3126" s="36">
        <f>(Reference!M$12*List!$G3126)+Reference!M$13</f>
        <v>3596.9353574402921</v>
      </c>
      <c r="T3126" s="36">
        <f>(Reference!N$12*List!$G3126)+Reference!N$13</f>
        <v>14509.544745966348</v>
      </c>
      <c r="U3126" s="12">
        <f>(Reference!O$12*List!$G3126)+Reference!O$13</f>
        <v>539.29999512277357</v>
      </c>
      <c r="V3126" s="12">
        <f>(Reference!P$12*List!$G3126)+Reference!P$13</f>
        <v>759.92272040027206</v>
      </c>
      <c r="W3126" s="12">
        <f>(Reference!Q$12*List!$G3126)+Reference!Q$13</f>
        <v>379.96136020013603</v>
      </c>
      <c r="X3126" s="54"/>
      <c r="Y3126" s="1" t="str">
        <f t="shared" si="97"/>
        <v>Kanawha County, West Virginia</v>
      </c>
      <c r="Z3126" s="40" t="s">
        <v>840</v>
      </c>
      <c r="AA3126" s="40" t="s">
        <v>2225</v>
      </c>
      <c r="AB3126" s="43" t="s">
        <v>2010</v>
      </c>
      <c r="AC3126" s="62"/>
      <c r="AD3126" s="57">
        <f t="shared" si="96"/>
        <v>0.83</v>
      </c>
    </row>
    <row r="3127" spans="1:30" x14ac:dyDescent="0.3">
      <c r="A3127" s="47">
        <v>51200</v>
      </c>
      <c r="B3127" s="19">
        <v>99951</v>
      </c>
      <c r="C3127" s="49" t="s">
        <v>2010</v>
      </c>
      <c r="D3127" s="41" t="s">
        <v>1151</v>
      </c>
      <c r="E3127" s="44" t="s">
        <v>2010</v>
      </c>
      <c r="F3127" s="18" t="s">
        <v>7</v>
      </c>
      <c r="G3127" s="16">
        <v>0.73540000000000005</v>
      </c>
      <c r="H3127" s="36">
        <f>(Reference!B$12*List!$G3127)+Reference!B$13</f>
        <v>759.70009931755612</v>
      </c>
      <c r="I3127" s="36">
        <f>(Reference!C$12*List!$G3127)+Reference!C$13</f>
        <v>1133.6434313575069</v>
      </c>
      <c r="J3127" s="36">
        <f>(Reference!D$12*List!$G3127)+Reference!D$13</f>
        <v>1356.819160028565</v>
      </c>
      <c r="K3127" s="36">
        <f>(Reference!E$12*List!$G3127)+Reference!E$13</f>
        <v>1678.1922093148887</v>
      </c>
      <c r="L3127" s="36">
        <f>(Reference!F$12*List!$G3127)+Reference!F$13</f>
        <v>1748.120604298487</v>
      </c>
      <c r="M3127" s="36">
        <f>(Reference!G$12*List!$G3127)+Reference!G$13</f>
        <v>1979.7274160526738</v>
      </c>
      <c r="N3127" s="36">
        <f>(Reference!H$12*List!$G3127)+Reference!H$13</f>
        <v>2055.1112177371197</v>
      </c>
      <c r="O3127" s="36">
        <f>(Reference!I$12*List!$G3127)+Reference!I$13</f>
        <v>2135.9504261224138</v>
      </c>
      <c r="P3127" s="36">
        <f>(Reference!J$12*List!$G3127)+Reference!J$13</f>
        <v>2472.697803383855</v>
      </c>
      <c r="Q3127" s="36">
        <f>(Reference!K$12*List!$G3127)+Reference!K$13</f>
        <v>2551.0572814505826</v>
      </c>
      <c r="R3127" s="36">
        <f>(Reference!L$12*List!$G3127)+Reference!L$13</f>
        <v>2752.4113833182482</v>
      </c>
      <c r="S3127" s="36">
        <f>(Reference!M$12*List!$G3127)+Reference!M$13</f>
        <v>3288.5290781925009</v>
      </c>
      <c r="T3127" s="36">
        <f>(Reference!N$12*List!$G3127)+Reference!N$13</f>
        <v>13265.476041916223</v>
      </c>
      <c r="U3127" s="12">
        <f>(Reference!O$12*List!$G3127)+Reference!O$13</f>
        <v>493.05965762265009</v>
      </c>
      <c r="V3127" s="12">
        <f>(Reference!P$12*List!$G3127)+Reference!P$13</f>
        <v>694.76588119555254</v>
      </c>
      <c r="W3127" s="12">
        <f>(Reference!Q$12*List!$G3127)+Reference!Q$13</f>
        <v>347.38294059777627</v>
      </c>
      <c r="X3127" s="54"/>
      <c r="Y3127" s="1" t="str">
        <f t="shared" si="97"/>
        <v>Lewis County, West Virginia</v>
      </c>
      <c r="Z3127" s="41" t="s">
        <v>1151</v>
      </c>
      <c r="AA3127" s="40" t="s">
        <v>2225</v>
      </c>
      <c r="AB3127" s="44" t="s">
        <v>2010</v>
      </c>
      <c r="AC3127" s="63"/>
      <c r="AD3127" s="57">
        <f t="shared" si="96"/>
        <v>0.73540000000000005</v>
      </c>
    </row>
    <row r="3128" spans="1:30" x14ac:dyDescent="0.3">
      <c r="A3128" s="47">
        <v>51210</v>
      </c>
      <c r="B3128" s="28">
        <v>26580</v>
      </c>
      <c r="C3128" s="49" t="s">
        <v>2399</v>
      </c>
      <c r="D3128" s="40" t="s">
        <v>58</v>
      </c>
      <c r="E3128" s="43" t="s">
        <v>2010</v>
      </c>
      <c r="F3128" s="18" t="s">
        <v>6</v>
      </c>
      <c r="G3128" s="10">
        <v>0.84340000000000004</v>
      </c>
      <c r="H3128" s="36">
        <f>(Reference!B$12*List!$G3128)+Reference!B$13</f>
        <v>841.03863089543495</v>
      </c>
      <c r="I3128" s="36">
        <f>(Reference!C$12*List!$G3128)+Reference!C$13</f>
        <v>1255.0188163579292</v>
      </c>
      <c r="J3128" s="36">
        <f>(Reference!D$12*List!$G3128)+Reference!D$13</f>
        <v>1502.0892188222826</v>
      </c>
      <c r="K3128" s="36">
        <f>(Reference!E$12*List!$G3128)+Reference!E$13</f>
        <v>1857.8705983709513</v>
      </c>
      <c r="L3128" s="36">
        <f>(Reference!F$12*List!$G3128)+Reference!F$13</f>
        <v>1935.2859911431153</v>
      </c>
      <c r="M3128" s="36">
        <f>(Reference!G$12*List!$G3128)+Reference!G$13</f>
        <v>2191.6901643672327</v>
      </c>
      <c r="N3128" s="36">
        <f>(Reference!H$12*List!$G3128)+Reference!H$13</f>
        <v>2275.1450558663032</v>
      </c>
      <c r="O3128" s="36">
        <f>(Reference!I$12*List!$G3128)+Reference!I$13</f>
        <v>2364.6394460922797</v>
      </c>
      <c r="P3128" s="36">
        <f>(Reference!J$12*List!$G3128)+Reference!J$13</f>
        <v>2737.4412311440487</v>
      </c>
      <c r="Q3128" s="36">
        <f>(Reference!K$12*List!$G3128)+Reference!K$13</f>
        <v>2824.1903946759776</v>
      </c>
      <c r="R3128" s="36">
        <f>(Reference!L$12*List!$G3128)+Reference!L$13</f>
        <v>3047.1028022327055</v>
      </c>
      <c r="S3128" s="36">
        <f>(Reference!M$12*List!$G3128)+Reference!M$13</f>
        <v>3640.6208134859626</v>
      </c>
      <c r="T3128" s="36">
        <f>(Reference!N$12*List!$G3128)+Reference!N$13</f>
        <v>14685.765894320175</v>
      </c>
      <c r="U3128" s="12">
        <f>(Reference!O$12*List!$G3128)+Reference!O$13</f>
        <v>545.84989493780176</v>
      </c>
      <c r="V3128" s="12">
        <f>(Reference!P$12*List!$G3128)+Reference!P$13</f>
        <v>769.15212468508435</v>
      </c>
      <c r="W3128" s="12">
        <f>(Reference!Q$12*List!$G3128)+Reference!Q$13</f>
        <v>384.57606234254217</v>
      </c>
      <c r="X3128" s="54"/>
      <c r="Y3128" s="1" t="str">
        <f t="shared" si="97"/>
        <v>Lincoln County, West Virginia</v>
      </c>
      <c r="Z3128" s="40" t="s">
        <v>58</v>
      </c>
      <c r="AA3128" s="40" t="s">
        <v>2225</v>
      </c>
      <c r="AB3128" s="43" t="s">
        <v>2010</v>
      </c>
      <c r="AC3128" s="62"/>
      <c r="AD3128" s="57">
        <f t="shared" si="96"/>
        <v>0.84340000000000004</v>
      </c>
    </row>
    <row r="3129" spans="1:30" x14ac:dyDescent="0.3">
      <c r="A3129" s="47">
        <v>51220</v>
      </c>
      <c r="B3129" s="19">
        <v>99951</v>
      </c>
      <c r="C3129" s="49" t="s">
        <v>2010</v>
      </c>
      <c r="D3129" s="41" t="s">
        <v>559</v>
      </c>
      <c r="E3129" s="44" t="s">
        <v>2010</v>
      </c>
      <c r="F3129" s="18" t="s">
        <v>7</v>
      </c>
      <c r="G3129" s="16">
        <v>0.73540000000000005</v>
      </c>
      <c r="H3129" s="36">
        <f>(Reference!B$12*List!$G3129)+Reference!B$13</f>
        <v>759.70009931755612</v>
      </c>
      <c r="I3129" s="36">
        <f>(Reference!C$12*List!$G3129)+Reference!C$13</f>
        <v>1133.6434313575069</v>
      </c>
      <c r="J3129" s="36">
        <f>(Reference!D$12*List!$G3129)+Reference!D$13</f>
        <v>1356.819160028565</v>
      </c>
      <c r="K3129" s="36">
        <f>(Reference!E$12*List!$G3129)+Reference!E$13</f>
        <v>1678.1922093148887</v>
      </c>
      <c r="L3129" s="36">
        <f>(Reference!F$12*List!$G3129)+Reference!F$13</f>
        <v>1748.120604298487</v>
      </c>
      <c r="M3129" s="36">
        <f>(Reference!G$12*List!$G3129)+Reference!G$13</f>
        <v>1979.7274160526738</v>
      </c>
      <c r="N3129" s="36">
        <f>(Reference!H$12*List!$G3129)+Reference!H$13</f>
        <v>2055.1112177371197</v>
      </c>
      <c r="O3129" s="36">
        <f>(Reference!I$12*List!$G3129)+Reference!I$13</f>
        <v>2135.9504261224138</v>
      </c>
      <c r="P3129" s="36">
        <f>(Reference!J$12*List!$G3129)+Reference!J$13</f>
        <v>2472.697803383855</v>
      </c>
      <c r="Q3129" s="36">
        <f>(Reference!K$12*List!$G3129)+Reference!K$13</f>
        <v>2551.0572814505826</v>
      </c>
      <c r="R3129" s="36">
        <f>(Reference!L$12*List!$G3129)+Reference!L$13</f>
        <v>2752.4113833182482</v>
      </c>
      <c r="S3129" s="36">
        <f>(Reference!M$12*List!$G3129)+Reference!M$13</f>
        <v>3288.5290781925009</v>
      </c>
      <c r="T3129" s="36">
        <f>(Reference!N$12*List!$G3129)+Reference!N$13</f>
        <v>13265.476041916223</v>
      </c>
      <c r="U3129" s="12">
        <f>(Reference!O$12*List!$G3129)+Reference!O$13</f>
        <v>493.05965762265009</v>
      </c>
      <c r="V3129" s="12">
        <f>(Reference!P$12*List!$G3129)+Reference!P$13</f>
        <v>694.76588119555254</v>
      </c>
      <c r="W3129" s="12">
        <f>(Reference!Q$12*List!$G3129)+Reference!Q$13</f>
        <v>347.38294059777627</v>
      </c>
      <c r="X3129" s="54"/>
      <c r="Y3129" s="1" t="str">
        <f t="shared" si="97"/>
        <v>Logan County, West Virginia</v>
      </c>
      <c r="Z3129" s="41" t="s">
        <v>559</v>
      </c>
      <c r="AA3129" s="40" t="s">
        <v>2225</v>
      </c>
      <c r="AB3129" s="44" t="s">
        <v>2010</v>
      </c>
      <c r="AC3129" s="63"/>
      <c r="AD3129" s="57">
        <f t="shared" si="96"/>
        <v>0.73540000000000005</v>
      </c>
    </row>
    <row r="3130" spans="1:30" x14ac:dyDescent="0.3">
      <c r="A3130" s="47">
        <v>51240</v>
      </c>
      <c r="B3130" s="19">
        <v>99951</v>
      </c>
      <c r="C3130" s="49" t="s">
        <v>2010</v>
      </c>
      <c r="D3130" s="41" t="s">
        <v>149</v>
      </c>
      <c r="E3130" s="44" t="s">
        <v>2010</v>
      </c>
      <c r="F3130" s="18" t="s">
        <v>7</v>
      </c>
      <c r="G3130" s="16">
        <v>0.73540000000000005</v>
      </c>
      <c r="H3130" s="36">
        <f>(Reference!B$12*List!$G3130)+Reference!B$13</f>
        <v>759.70009931755612</v>
      </c>
      <c r="I3130" s="36">
        <f>(Reference!C$12*List!$G3130)+Reference!C$13</f>
        <v>1133.6434313575069</v>
      </c>
      <c r="J3130" s="36">
        <f>(Reference!D$12*List!$G3130)+Reference!D$13</f>
        <v>1356.819160028565</v>
      </c>
      <c r="K3130" s="36">
        <f>(Reference!E$12*List!$G3130)+Reference!E$13</f>
        <v>1678.1922093148887</v>
      </c>
      <c r="L3130" s="36">
        <f>(Reference!F$12*List!$G3130)+Reference!F$13</f>
        <v>1748.120604298487</v>
      </c>
      <c r="M3130" s="36">
        <f>(Reference!G$12*List!$G3130)+Reference!G$13</f>
        <v>1979.7274160526738</v>
      </c>
      <c r="N3130" s="36">
        <f>(Reference!H$12*List!$G3130)+Reference!H$13</f>
        <v>2055.1112177371197</v>
      </c>
      <c r="O3130" s="36">
        <f>(Reference!I$12*List!$G3130)+Reference!I$13</f>
        <v>2135.9504261224138</v>
      </c>
      <c r="P3130" s="36">
        <f>(Reference!J$12*List!$G3130)+Reference!J$13</f>
        <v>2472.697803383855</v>
      </c>
      <c r="Q3130" s="36">
        <f>(Reference!K$12*List!$G3130)+Reference!K$13</f>
        <v>2551.0572814505826</v>
      </c>
      <c r="R3130" s="36">
        <f>(Reference!L$12*List!$G3130)+Reference!L$13</f>
        <v>2752.4113833182482</v>
      </c>
      <c r="S3130" s="36">
        <f>(Reference!M$12*List!$G3130)+Reference!M$13</f>
        <v>3288.5290781925009</v>
      </c>
      <c r="T3130" s="36">
        <f>(Reference!N$12*List!$G3130)+Reference!N$13</f>
        <v>13265.476041916223</v>
      </c>
      <c r="U3130" s="12">
        <f>(Reference!O$12*List!$G3130)+Reference!O$13</f>
        <v>493.05965762265009</v>
      </c>
      <c r="V3130" s="12">
        <f>(Reference!P$12*List!$G3130)+Reference!P$13</f>
        <v>694.76588119555254</v>
      </c>
      <c r="W3130" s="12">
        <f>(Reference!Q$12*List!$G3130)+Reference!Q$13</f>
        <v>347.38294059777627</v>
      </c>
      <c r="X3130" s="54"/>
      <c r="Y3130" s="1" t="str">
        <f t="shared" si="97"/>
        <v>Marion County, West Virginia</v>
      </c>
      <c r="Z3130" s="41" t="s">
        <v>149</v>
      </c>
      <c r="AA3130" s="40" t="s">
        <v>2225</v>
      </c>
      <c r="AB3130" s="44" t="s">
        <v>2010</v>
      </c>
      <c r="AC3130" s="63"/>
      <c r="AD3130" s="57">
        <f t="shared" si="96"/>
        <v>0.73540000000000005</v>
      </c>
    </row>
    <row r="3131" spans="1:30" x14ac:dyDescent="0.3">
      <c r="A3131" s="47">
        <v>51250</v>
      </c>
      <c r="B3131" s="28">
        <v>48540</v>
      </c>
      <c r="C3131" s="49" t="s">
        <v>2504</v>
      </c>
      <c r="D3131" s="40" t="s">
        <v>252</v>
      </c>
      <c r="E3131" s="43" t="s">
        <v>2010</v>
      </c>
      <c r="F3131" s="18" t="s">
        <v>6</v>
      </c>
      <c r="G3131" s="10">
        <v>0.65980000000000005</v>
      </c>
      <c r="H3131" s="36">
        <f>(Reference!B$12*List!$G3131)+Reference!B$13</f>
        <v>702.76312721304089</v>
      </c>
      <c r="I3131" s="36">
        <f>(Reference!C$12*List!$G3131)+Reference!C$13</f>
        <v>1048.6806618572114</v>
      </c>
      <c r="J3131" s="36">
        <f>(Reference!D$12*List!$G3131)+Reference!D$13</f>
        <v>1255.1301188729626</v>
      </c>
      <c r="K3131" s="36">
        <f>(Reference!E$12*List!$G3131)+Reference!E$13</f>
        <v>1552.4173369756447</v>
      </c>
      <c r="L3131" s="36">
        <f>(Reference!F$12*List!$G3131)+Reference!F$13</f>
        <v>1617.1048335072469</v>
      </c>
      <c r="M3131" s="36">
        <f>(Reference!G$12*List!$G3131)+Reference!G$13</f>
        <v>1831.3534922324823</v>
      </c>
      <c r="N3131" s="36">
        <f>(Reference!H$12*List!$G3131)+Reference!H$13</f>
        <v>1901.0875310466913</v>
      </c>
      <c r="O3131" s="36">
        <f>(Reference!I$12*List!$G3131)+Reference!I$13</f>
        <v>1975.8681121435077</v>
      </c>
      <c r="P3131" s="36">
        <f>(Reference!J$12*List!$G3131)+Reference!J$13</f>
        <v>2287.3774039517198</v>
      </c>
      <c r="Q3131" s="36">
        <f>(Reference!K$12*List!$G3131)+Reference!K$13</f>
        <v>2359.8641021928061</v>
      </c>
      <c r="R3131" s="36">
        <f>(Reference!L$12*List!$G3131)+Reference!L$13</f>
        <v>2546.1273900781284</v>
      </c>
      <c r="S3131" s="36">
        <f>(Reference!M$12*List!$G3131)+Reference!M$13</f>
        <v>3042.0648634870777</v>
      </c>
      <c r="T3131" s="36">
        <f>(Reference!N$12*List!$G3131)+Reference!N$13</f>
        <v>12271.273145233459</v>
      </c>
      <c r="U3131" s="12">
        <f>(Reference!O$12*List!$G3131)+Reference!O$13</f>
        <v>456.10649150204392</v>
      </c>
      <c r="V3131" s="12">
        <f>(Reference!P$12*List!$G3131)+Reference!P$13</f>
        <v>642.69551075288018</v>
      </c>
      <c r="W3131" s="12">
        <f>(Reference!Q$12*List!$G3131)+Reference!Q$13</f>
        <v>321.34775537644009</v>
      </c>
      <c r="X3131" s="54"/>
      <c r="Y3131" s="1" t="str">
        <f t="shared" si="97"/>
        <v>Marshall County, West Virginia</v>
      </c>
      <c r="Z3131" s="40" t="s">
        <v>252</v>
      </c>
      <c r="AA3131" s="40" t="s">
        <v>2225</v>
      </c>
      <c r="AB3131" s="43" t="s">
        <v>2010</v>
      </c>
      <c r="AC3131" s="62"/>
      <c r="AD3131" s="57">
        <f t="shared" si="96"/>
        <v>0.65980000000000005</v>
      </c>
    </row>
    <row r="3132" spans="1:30" x14ac:dyDescent="0.3">
      <c r="A3132" s="47">
        <v>51260</v>
      </c>
      <c r="B3132" s="19">
        <v>99951</v>
      </c>
      <c r="C3132" s="49" t="s">
        <v>2010</v>
      </c>
      <c r="D3132" s="41" t="s">
        <v>1166</v>
      </c>
      <c r="E3132" s="44" t="s">
        <v>2010</v>
      </c>
      <c r="F3132" s="18" t="s">
        <v>7</v>
      </c>
      <c r="G3132" s="16">
        <v>0.73540000000000005</v>
      </c>
      <c r="H3132" s="36">
        <f>(Reference!B$12*List!$G3132)+Reference!B$13</f>
        <v>759.70009931755612</v>
      </c>
      <c r="I3132" s="36">
        <f>(Reference!C$12*List!$G3132)+Reference!C$13</f>
        <v>1133.6434313575069</v>
      </c>
      <c r="J3132" s="36">
        <f>(Reference!D$12*List!$G3132)+Reference!D$13</f>
        <v>1356.819160028565</v>
      </c>
      <c r="K3132" s="36">
        <f>(Reference!E$12*List!$G3132)+Reference!E$13</f>
        <v>1678.1922093148887</v>
      </c>
      <c r="L3132" s="36">
        <f>(Reference!F$12*List!$G3132)+Reference!F$13</f>
        <v>1748.120604298487</v>
      </c>
      <c r="M3132" s="36">
        <f>(Reference!G$12*List!$G3132)+Reference!G$13</f>
        <v>1979.7274160526738</v>
      </c>
      <c r="N3132" s="36">
        <f>(Reference!H$12*List!$G3132)+Reference!H$13</f>
        <v>2055.1112177371197</v>
      </c>
      <c r="O3132" s="36">
        <f>(Reference!I$12*List!$G3132)+Reference!I$13</f>
        <v>2135.9504261224138</v>
      </c>
      <c r="P3132" s="36">
        <f>(Reference!J$12*List!$G3132)+Reference!J$13</f>
        <v>2472.697803383855</v>
      </c>
      <c r="Q3132" s="36">
        <f>(Reference!K$12*List!$G3132)+Reference!K$13</f>
        <v>2551.0572814505826</v>
      </c>
      <c r="R3132" s="36">
        <f>(Reference!L$12*List!$G3132)+Reference!L$13</f>
        <v>2752.4113833182482</v>
      </c>
      <c r="S3132" s="36">
        <f>(Reference!M$12*List!$G3132)+Reference!M$13</f>
        <v>3288.5290781925009</v>
      </c>
      <c r="T3132" s="36">
        <f>(Reference!N$12*List!$G3132)+Reference!N$13</f>
        <v>13265.476041916223</v>
      </c>
      <c r="U3132" s="12">
        <f>(Reference!O$12*List!$G3132)+Reference!O$13</f>
        <v>493.05965762265009</v>
      </c>
      <c r="V3132" s="12">
        <f>(Reference!P$12*List!$G3132)+Reference!P$13</f>
        <v>694.76588119555254</v>
      </c>
      <c r="W3132" s="12">
        <f>(Reference!Q$12*List!$G3132)+Reference!Q$13</f>
        <v>347.38294059777627</v>
      </c>
      <c r="X3132" s="54"/>
      <c r="Y3132" s="1" t="str">
        <f t="shared" si="97"/>
        <v>Mason County, West Virginia</v>
      </c>
      <c r="Z3132" s="41" t="s">
        <v>1166</v>
      </c>
      <c r="AA3132" s="40" t="s">
        <v>2225</v>
      </c>
      <c r="AB3132" s="44" t="s">
        <v>2010</v>
      </c>
      <c r="AC3132" s="63"/>
      <c r="AD3132" s="57">
        <f t="shared" si="96"/>
        <v>0.73540000000000005</v>
      </c>
    </row>
    <row r="3133" spans="1:30" x14ac:dyDescent="0.3">
      <c r="A3133" s="47">
        <v>51230</v>
      </c>
      <c r="B3133" s="19">
        <v>99951</v>
      </c>
      <c r="C3133" s="49" t="s">
        <v>2010</v>
      </c>
      <c r="D3133" s="41" t="s">
        <v>1580</v>
      </c>
      <c r="E3133" s="44" t="s">
        <v>2010</v>
      </c>
      <c r="F3133" s="18" t="s">
        <v>7</v>
      </c>
      <c r="G3133" s="16">
        <v>0.73540000000000005</v>
      </c>
      <c r="H3133" s="36">
        <f>(Reference!B$12*List!$G3133)+Reference!B$13</f>
        <v>759.70009931755612</v>
      </c>
      <c r="I3133" s="36">
        <f>(Reference!C$12*List!$G3133)+Reference!C$13</f>
        <v>1133.6434313575069</v>
      </c>
      <c r="J3133" s="36">
        <f>(Reference!D$12*List!$G3133)+Reference!D$13</f>
        <v>1356.819160028565</v>
      </c>
      <c r="K3133" s="36">
        <f>(Reference!E$12*List!$G3133)+Reference!E$13</f>
        <v>1678.1922093148887</v>
      </c>
      <c r="L3133" s="36">
        <f>(Reference!F$12*List!$G3133)+Reference!F$13</f>
        <v>1748.120604298487</v>
      </c>
      <c r="M3133" s="36">
        <f>(Reference!G$12*List!$G3133)+Reference!G$13</f>
        <v>1979.7274160526738</v>
      </c>
      <c r="N3133" s="36">
        <f>(Reference!H$12*List!$G3133)+Reference!H$13</f>
        <v>2055.1112177371197</v>
      </c>
      <c r="O3133" s="36">
        <f>(Reference!I$12*List!$G3133)+Reference!I$13</f>
        <v>2135.9504261224138</v>
      </c>
      <c r="P3133" s="36">
        <f>(Reference!J$12*List!$G3133)+Reference!J$13</f>
        <v>2472.697803383855</v>
      </c>
      <c r="Q3133" s="36">
        <f>(Reference!K$12*List!$G3133)+Reference!K$13</f>
        <v>2551.0572814505826</v>
      </c>
      <c r="R3133" s="36">
        <f>(Reference!L$12*List!$G3133)+Reference!L$13</f>
        <v>2752.4113833182482</v>
      </c>
      <c r="S3133" s="36">
        <f>(Reference!M$12*List!$G3133)+Reference!M$13</f>
        <v>3288.5290781925009</v>
      </c>
      <c r="T3133" s="36">
        <f>(Reference!N$12*List!$G3133)+Reference!N$13</f>
        <v>13265.476041916223</v>
      </c>
      <c r="U3133" s="12">
        <f>(Reference!O$12*List!$G3133)+Reference!O$13</f>
        <v>493.05965762265009</v>
      </c>
      <c r="V3133" s="12">
        <f>(Reference!P$12*List!$G3133)+Reference!P$13</f>
        <v>694.76588119555254</v>
      </c>
      <c r="W3133" s="12">
        <f>(Reference!Q$12*List!$G3133)+Reference!Q$13</f>
        <v>347.38294059777627</v>
      </c>
      <c r="X3133" s="54"/>
      <c r="Y3133" s="1" t="str">
        <f t="shared" si="97"/>
        <v>Mc Dowell County, West Virginia</v>
      </c>
      <c r="Z3133" s="41" t="s">
        <v>1580</v>
      </c>
      <c r="AA3133" s="40" t="s">
        <v>2225</v>
      </c>
      <c r="AB3133" s="44" t="s">
        <v>2010</v>
      </c>
      <c r="AC3133" s="63"/>
      <c r="AD3133" s="57">
        <f t="shared" si="96"/>
        <v>0.73540000000000005</v>
      </c>
    </row>
    <row r="3134" spans="1:30" x14ac:dyDescent="0.3">
      <c r="A3134" s="47">
        <v>51270</v>
      </c>
      <c r="B3134" s="19">
        <v>99951</v>
      </c>
      <c r="C3134" s="49" t="s">
        <v>2010</v>
      </c>
      <c r="D3134" s="41" t="s">
        <v>254</v>
      </c>
      <c r="E3134" s="44" t="s">
        <v>2010</v>
      </c>
      <c r="F3134" s="18" t="s">
        <v>7</v>
      </c>
      <c r="G3134" s="16">
        <v>0.73540000000000005</v>
      </c>
      <c r="H3134" s="36">
        <f>(Reference!B$12*List!$G3134)+Reference!B$13</f>
        <v>759.70009931755612</v>
      </c>
      <c r="I3134" s="36">
        <f>(Reference!C$12*List!$G3134)+Reference!C$13</f>
        <v>1133.6434313575069</v>
      </c>
      <c r="J3134" s="36">
        <f>(Reference!D$12*List!$G3134)+Reference!D$13</f>
        <v>1356.819160028565</v>
      </c>
      <c r="K3134" s="36">
        <f>(Reference!E$12*List!$G3134)+Reference!E$13</f>
        <v>1678.1922093148887</v>
      </c>
      <c r="L3134" s="36">
        <f>(Reference!F$12*List!$G3134)+Reference!F$13</f>
        <v>1748.120604298487</v>
      </c>
      <c r="M3134" s="36">
        <f>(Reference!G$12*List!$G3134)+Reference!G$13</f>
        <v>1979.7274160526738</v>
      </c>
      <c r="N3134" s="36">
        <f>(Reference!H$12*List!$G3134)+Reference!H$13</f>
        <v>2055.1112177371197</v>
      </c>
      <c r="O3134" s="36">
        <f>(Reference!I$12*List!$G3134)+Reference!I$13</f>
        <v>2135.9504261224138</v>
      </c>
      <c r="P3134" s="36">
        <f>(Reference!J$12*List!$G3134)+Reference!J$13</f>
        <v>2472.697803383855</v>
      </c>
      <c r="Q3134" s="36">
        <f>(Reference!K$12*List!$G3134)+Reference!K$13</f>
        <v>2551.0572814505826</v>
      </c>
      <c r="R3134" s="36">
        <f>(Reference!L$12*List!$G3134)+Reference!L$13</f>
        <v>2752.4113833182482</v>
      </c>
      <c r="S3134" s="36">
        <f>(Reference!M$12*List!$G3134)+Reference!M$13</f>
        <v>3288.5290781925009</v>
      </c>
      <c r="T3134" s="36">
        <f>(Reference!N$12*List!$G3134)+Reference!N$13</f>
        <v>13265.476041916223</v>
      </c>
      <c r="U3134" s="12">
        <f>(Reference!O$12*List!$G3134)+Reference!O$13</f>
        <v>493.05965762265009</v>
      </c>
      <c r="V3134" s="12">
        <f>(Reference!P$12*List!$G3134)+Reference!P$13</f>
        <v>694.76588119555254</v>
      </c>
      <c r="W3134" s="12">
        <f>(Reference!Q$12*List!$G3134)+Reference!Q$13</f>
        <v>347.38294059777627</v>
      </c>
      <c r="X3134" s="54"/>
      <c r="Y3134" s="1" t="str">
        <f t="shared" si="97"/>
        <v>Mercer County, West Virginia</v>
      </c>
      <c r="Z3134" s="41" t="s">
        <v>254</v>
      </c>
      <c r="AA3134" s="40" t="s">
        <v>2225</v>
      </c>
      <c r="AB3134" s="44" t="s">
        <v>2010</v>
      </c>
      <c r="AC3134" s="63"/>
      <c r="AD3134" s="57">
        <f t="shared" si="96"/>
        <v>0.73540000000000005</v>
      </c>
    </row>
    <row r="3135" spans="1:30" x14ac:dyDescent="0.3">
      <c r="A3135" s="47">
        <v>51280</v>
      </c>
      <c r="B3135" s="28">
        <v>19060</v>
      </c>
      <c r="C3135" s="49" t="s">
        <v>2415</v>
      </c>
      <c r="D3135" s="40" t="s">
        <v>841</v>
      </c>
      <c r="E3135" s="43" t="s">
        <v>2010</v>
      </c>
      <c r="F3135" s="18" t="s">
        <v>6</v>
      </c>
      <c r="G3135" s="10">
        <v>0.85040000000000004</v>
      </c>
      <c r="H3135" s="36">
        <f>(Reference!B$12*List!$G3135)+Reference!B$13</f>
        <v>846.31057275696412</v>
      </c>
      <c r="I3135" s="36">
        <f>(Reference!C$12*List!$G3135)+Reference!C$13</f>
        <v>1262.8857394598085</v>
      </c>
      <c r="J3135" s="36">
        <f>(Reference!D$12*List!$G3135)+Reference!D$13</f>
        <v>1511.5048707811345</v>
      </c>
      <c r="K3135" s="36">
        <f>(Reference!E$12*List!$G3135)+Reference!E$13</f>
        <v>1869.5164198838443</v>
      </c>
      <c r="L3135" s="36">
        <f>(Reference!F$12*List!$G3135)+Reference!F$13</f>
        <v>1947.4170810311932</v>
      </c>
      <c r="M3135" s="36">
        <f>(Reference!G$12*List!$G3135)+Reference!G$13</f>
        <v>2205.4284906468802</v>
      </c>
      <c r="N3135" s="36">
        <f>(Reference!H$12*List!$G3135)+Reference!H$13</f>
        <v>2289.406508337639</v>
      </c>
      <c r="O3135" s="36">
        <f>(Reference!I$12*List!$G3135)+Reference!I$13</f>
        <v>2379.461882571808</v>
      </c>
      <c r="P3135" s="36">
        <f>(Reference!J$12*List!$G3135)+Reference!J$13</f>
        <v>2754.6005273877649</v>
      </c>
      <c r="Q3135" s="36">
        <f>(Reference!K$12*List!$G3135)+Reference!K$13</f>
        <v>2841.8934668294751</v>
      </c>
      <c r="R3135" s="36">
        <f>(Reference!L$12*List!$G3135)+Reference!L$13</f>
        <v>3066.2031719771603</v>
      </c>
      <c r="S3135" s="36">
        <f>(Reference!M$12*List!$G3135)+Reference!M$13</f>
        <v>3663.4415741068351</v>
      </c>
      <c r="T3135" s="36">
        <f>(Reference!N$12*List!$G3135)+Reference!N$13</f>
        <v>14777.821718087096</v>
      </c>
      <c r="U3135" s="12">
        <f>(Reference!O$12*List!$G3135)+Reference!O$13</f>
        <v>549.2714843934134</v>
      </c>
      <c r="V3135" s="12">
        <f>(Reference!P$12*List!$G3135)+Reference!P$13</f>
        <v>773.97345528162805</v>
      </c>
      <c r="W3135" s="12">
        <f>(Reference!Q$12*List!$G3135)+Reference!Q$13</f>
        <v>386.98672764081402</v>
      </c>
      <c r="X3135" s="54"/>
      <c r="Y3135" s="1" t="str">
        <f t="shared" si="97"/>
        <v>Mineral County, West Virginia</v>
      </c>
      <c r="Z3135" s="40" t="s">
        <v>841</v>
      </c>
      <c r="AA3135" s="40" t="s">
        <v>2225</v>
      </c>
      <c r="AB3135" s="43" t="s">
        <v>2010</v>
      </c>
      <c r="AC3135" s="62"/>
      <c r="AD3135" s="57">
        <f t="shared" si="96"/>
        <v>0.85040000000000004</v>
      </c>
    </row>
    <row r="3136" spans="1:30" x14ac:dyDescent="0.3">
      <c r="A3136" s="47">
        <v>51290</v>
      </c>
      <c r="B3136" s="19">
        <v>99951</v>
      </c>
      <c r="C3136" s="49" t="s">
        <v>2010</v>
      </c>
      <c r="D3136" s="41" t="s">
        <v>1929</v>
      </c>
      <c r="E3136" s="44" t="s">
        <v>2010</v>
      </c>
      <c r="F3136" s="18" t="s">
        <v>7</v>
      </c>
      <c r="G3136" s="16">
        <v>0.73540000000000005</v>
      </c>
      <c r="H3136" s="36">
        <f>(Reference!B$12*List!$G3136)+Reference!B$13</f>
        <v>759.70009931755612</v>
      </c>
      <c r="I3136" s="36">
        <f>(Reference!C$12*List!$G3136)+Reference!C$13</f>
        <v>1133.6434313575069</v>
      </c>
      <c r="J3136" s="36">
        <f>(Reference!D$12*List!$G3136)+Reference!D$13</f>
        <v>1356.819160028565</v>
      </c>
      <c r="K3136" s="36">
        <f>(Reference!E$12*List!$G3136)+Reference!E$13</f>
        <v>1678.1922093148887</v>
      </c>
      <c r="L3136" s="36">
        <f>(Reference!F$12*List!$G3136)+Reference!F$13</f>
        <v>1748.120604298487</v>
      </c>
      <c r="M3136" s="36">
        <f>(Reference!G$12*List!$G3136)+Reference!G$13</f>
        <v>1979.7274160526738</v>
      </c>
      <c r="N3136" s="36">
        <f>(Reference!H$12*List!$G3136)+Reference!H$13</f>
        <v>2055.1112177371197</v>
      </c>
      <c r="O3136" s="36">
        <f>(Reference!I$12*List!$G3136)+Reference!I$13</f>
        <v>2135.9504261224138</v>
      </c>
      <c r="P3136" s="36">
        <f>(Reference!J$12*List!$G3136)+Reference!J$13</f>
        <v>2472.697803383855</v>
      </c>
      <c r="Q3136" s="36">
        <f>(Reference!K$12*List!$G3136)+Reference!K$13</f>
        <v>2551.0572814505826</v>
      </c>
      <c r="R3136" s="36">
        <f>(Reference!L$12*List!$G3136)+Reference!L$13</f>
        <v>2752.4113833182482</v>
      </c>
      <c r="S3136" s="36">
        <f>(Reference!M$12*List!$G3136)+Reference!M$13</f>
        <v>3288.5290781925009</v>
      </c>
      <c r="T3136" s="36">
        <f>(Reference!N$12*List!$G3136)+Reference!N$13</f>
        <v>13265.476041916223</v>
      </c>
      <c r="U3136" s="12">
        <f>(Reference!O$12*List!$G3136)+Reference!O$13</f>
        <v>493.05965762265009</v>
      </c>
      <c r="V3136" s="12">
        <f>(Reference!P$12*List!$G3136)+Reference!P$13</f>
        <v>694.76588119555254</v>
      </c>
      <c r="W3136" s="12">
        <f>(Reference!Q$12*List!$G3136)+Reference!Q$13</f>
        <v>347.38294059777627</v>
      </c>
      <c r="X3136" s="54"/>
      <c r="Y3136" s="1" t="str">
        <f t="shared" si="97"/>
        <v>Mingo County, West Virginia</v>
      </c>
      <c r="Z3136" s="41" t="s">
        <v>1929</v>
      </c>
      <c r="AA3136" s="40" t="s">
        <v>2225</v>
      </c>
      <c r="AB3136" s="44" t="s">
        <v>2010</v>
      </c>
      <c r="AC3136" s="63"/>
      <c r="AD3136" s="57">
        <f t="shared" si="96"/>
        <v>0.73540000000000005</v>
      </c>
    </row>
    <row r="3137" spans="1:30" x14ac:dyDescent="0.3">
      <c r="A3137" s="47">
        <v>51300</v>
      </c>
      <c r="B3137" s="28">
        <v>34060</v>
      </c>
      <c r="C3137" s="49" t="s">
        <v>2615</v>
      </c>
      <c r="D3137" s="40" t="s">
        <v>842</v>
      </c>
      <c r="E3137" s="43" t="s">
        <v>2010</v>
      </c>
      <c r="F3137" s="18" t="s">
        <v>6</v>
      </c>
      <c r="G3137" s="10">
        <v>0.82350000000000001</v>
      </c>
      <c r="H3137" s="36">
        <f>(Reference!B$12*List!$G3137)+Reference!B$13</f>
        <v>826.05125331765908</v>
      </c>
      <c r="I3137" s="36">
        <f>(Reference!C$12*List!$G3137)+Reference!C$13</f>
        <v>1232.6542778254441</v>
      </c>
      <c r="J3137" s="36">
        <f>(Reference!D$12*List!$G3137)+Reference!D$13</f>
        <v>1475.3218653964032</v>
      </c>
      <c r="K3137" s="36">
        <f>(Reference!E$12*List!$G3137)+Reference!E$13</f>
        <v>1824.7631914985841</v>
      </c>
      <c r="L3137" s="36">
        <f>(Reference!F$12*List!$G3137)+Reference!F$13</f>
        <v>1900.7990356041514</v>
      </c>
      <c r="M3137" s="36">
        <f>(Reference!G$12*List!$G3137)+Reference!G$13</f>
        <v>2152.6340653722355</v>
      </c>
      <c r="N3137" s="36">
        <f>(Reference!H$12*List!$G3137)+Reference!H$13</f>
        <v>2234.6017838406478</v>
      </c>
      <c r="O3137" s="36">
        <f>(Reference!I$12*List!$G3137)+Reference!I$13</f>
        <v>2322.5013766719062</v>
      </c>
      <c r="P3137" s="36">
        <f>(Reference!J$12*List!$G3137)+Reference!J$13</f>
        <v>2688.6598032511984</v>
      </c>
      <c r="Q3137" s="36">
        <f>(Reference!K$12*List!$G3137)+Reference!K$13</f>
        <v>2773.8630895538909</v>
      </c>
      <c r="R3137" s="36">
        <f>(Reference!L$12*List!$G3137)+Reference!L$13</f>
        <v>2992.8031796734667</v>
      </c>
      <c r="S3137" s="36">
        <f>(Reference!M$12*List!$G3137)+Reference!M$13</f>
        <v>3575.7446511494818</v>
      </c>
      <c r="T3137" s="36">
        <f>(Reference!N$12*List!$G3137)+Reference!N$13</f>
        <v>14424.064338182779</v>
      </c>
      <c r="U3137" s="12">
        <f>(Reference!O$12*List!$G3137)+Reference!O$13</f>
        <v>536.12280491399133</v>
      </c>
      <c r="V3137" s="12">
        <f>(Reference!P$12*List!$G3137)+Reference!P$13</f>
        <v>755.4457705606244</v>
      </c>
      <c r="W3137" s="12">
        <f>(Reference!Q$12*List!$G3137)+Reference!Q$13</f>
        <v>377.7228852803122</v>
      </c>
      <c r="X3137" s="54"/>
      <c r="Y3137" s="1" t="str">
        <f t="shared" si="97"/>
        <v>Monongalia County, West Virginia</v>
      </c>
      <c r="Z3137" s="40" t="s">
        <v>842</v>
      </c>
      <c r="AA3137" s="40" t="s">
        <v>2225</v>
      </c>
      <c r="AB3137" s="43" t="s">
        <v>2010</v>
      </c>
      <c r="AC3137" s="62"/>
      <c r="AD3137" s="57">
        <f t="shared" si="96"/>
        <v>0.82350000000000001</v>
      </c>
    </row>
    <row r="3138" spans="1:30" x14ac:dyDescent="0.3">
      <c r="A3138" s="47">
        <v>51310</v>
      </c>
      <c r="B3138" s="19">
        <v>99951</v>
      </c>
      <c r="C3138" s="49" t="s">
        <v>2010</v>
      </c>
      <c r="D3138" s="41" t="s">
        <v>207</v>
      </c>
      <c r="E3138" s="44" t="s">
        <v>2010</v>
      </c>
      <c r="F3138" s="18" t="s">
        <v>7</v>
      </c>
      <c r="G3138" s="16">
        <v>0.73540000000000005</v>
      </c>
      <c r="H3138" s="36">
        <f>(Reference!B$12*List!$G3138)+Reference!B$13</f>
        <v>759.70009931755612</v>
      </c>
      <c r="I3138" s="36">
        <f>(Reference!C$12*List!$G3138)+Reference!C$13</f>
        <v>1133.6434313575069</v>
      </c>
      <c r="J3138" s="36">
        <f>(Reference!D$12*List!$G3138)+Reference!D$13</f>
        <v>1356.819160028565</v>
      </c>
      <c r="K3138" s="36">
        <f>(Reference!E$12*List!$G3138)+Reference!E$13</f>
        <v>1678.1922093148887</v>
      </c>
      <c r="L3138" s="36">
        <f>(Reference!F$12*List!$G3138)+Reference!F$13</f>
        <v>1748.120604298487</v>
      </c>
      <c r="M3138" s="36">
        <f>(Reference!G$12*List!$G3138)+Reference!G$13</f>
        <v>1979.7274160526738</v>
      </c>
      <c r="N3138" s="36">
        <f>(Reference!H$12*List!$G3138)+Reference!H$13</f>
        <v>2055.1112177371197</v>
      </c>
      <c r="O3138" s="36">
        <f>(Reference!I$12*List!$G3138)+Reference!I$13</f>
        <v>2135.9504261224138</v>
      </c>
      <c r="P3138" s="36">
        <f>(Reference!J$12*List!$G3138)+Reference!J$13</f>
        <v>2472.697803383855</v>
      </c>
      <c r="Q3138" s="36">
        <f>(Reference!K$12*List!$G3138)+Reference!K$13</f>
        <v>2551.0572814505826</v>
      </c>
      <c r="R3138" s="36">
        <f>(Reference!L$12*List!$G3138)+Reference!L$13</f>
        <v>2752.4113833182482</v>
      </c>
      <c r="S3138" s="36">
        <f>(Reference!M$12*List!$G3138)+Reference!M$13</f>
        <v>3288.5290781925009</v>
      </c>
      <c r="T3138" s="36">
        <f>(Reference!N$12*List!$G3138)+Reference!N$13</f>
        <v>13265.476041916223</v>
      </c>
      <c r="U3138" s="12">
        <f>(Reference!O$12*List!$G3138)+Reference!O$13</f>
        <v>493.05965762265009</v>
      </c>
      <c r="V3138" s="12">
        <f>(Reference!P$12*List!$G3138)+Reference!P$13</f>
        <v>694.76588119555254</v>
      </c>
      <c r="W3138" s="12">
        <f>(Reference!Q$12*List!$G3138)+Reference!Q$13</f>
        <v>347.38294059777627</v>
      </c>
      <c r="X3138" s="54"/>
      <c r="Y3138" s="1" t="str">
        <f t="shared" si="97"/>
        <v>Monroe County, West Virginia</v>
      </c>
      <c r="Z3138" s="41" t="s">
        <v>207</v>
      </c>
      <c r="AA3138" s="40" t="s">
        <v>2225</v>
      </c>
      <c r="AB3138" s="44" t="s">
        <v>2010</v>
      </c>
      <c r="AC3138" s="63"/>
      <c r="AD3138" s="57">
        <f t="shared" si="96"/>
        <v>0.73540000000000005</v>
      </c>
    </row>
    <row r="3139" spans="1:30" x14ac:dyDescent="0.3">
      <c r="A3139" s="47">
        <v>51320</v>
      </c>
      <c r="B3139" s="19">
        <v>99951</v>
      </c>
      <c r="C3139" s="49" t="s">
        <v>2010</v>
      </c>
      <c r="D3139" s="41" t="s">
        <v>34</v>
      </c>
      <c r="E3139" s="44" t="s">
        <v>2010</v>
      </c>
      <c r="F3139" s="18" t="s">
        <v>7</v>
      </c>
      <c r="G3139" s="16">
        <v>0.73540000000000005</v>
      </c>
      <c r="H3139" s="36">
        <f>(Reference!B$12*List!$G3139)+Reference!B$13</f>
        <v>759.70009931755612</v>
      </c>
      <c r="I3139" s="36">
        <f>(Reference!C$12*List!$G3139)+Reference!C$13</f>
        <v>1133.6434313575069</v>
      </c>
      <c r="J3139" s="36">
        <f>(Reference!D$12*List!$G3139)+Reference!D$13</f>
        <v>1356.819160028565</v>
      </c>
      <c r="K3139" s="36">
        <f>(Reference!E$12*List!$G3139)+Reference!E$13</f>
        <v>1678.1922093148887</v>
      </c>
      <c r="L3139" s="36">
        <f>(Reference!F$12*List!$G3139)+Reference!F$13</f>
        <v>1748.120604298487</v>
      </c>
      <c r="M3139" s="36">
        <f>(Reference!G$12*List!$G3139)+Reference!G$13</f>
        <v>1979.7274160526738</v>
      </c>
      <c r="N3139" s="36">
        <f>(Reference!H$12*List!$G3139)+Reference!H$13</f>
        <v>2055.1112177371197</v>
      </c>
      <c r="O3139" s="36">
        <f>(Reference!I$12*List!$G3139)+Reference!I$13</f>
        <v>2135.9504261224138</v>
      </c>
      <c r="P3139" s="36">
        <f>(Reference!J$12*List!$G3139)+Reference!J$13</f>
        <v>2472.697803383855</v>
      </c>
      <c r="Q3139" s="36">
        <f>(Reference!K$12*List!$G3139)+Reference!K$13</f>
        <v>2551.0572814505826</v>
      </c>
      <c r="R3139" s="36">
        <f>(Reference!L$12*List!$G3139)+Reference!L$13</f>
        <v>2752.4113833182482</v>
      </c>
      <c r="S3139" s="36">
        <f>(Reference!M$12*List!$G3139)+Reference!M$13</f>
        <v>3288.5290781925009</v>
      </c>
      <c r="T3139" s="36">
        <f>(Reference!N$12*List!$G3139)+Reference!N$13</f>
        <v>13265.476041916223</v>
      </c>
      <c r="U3139" s="12">
        <f>(Reference!O$12*List!$G3139)+Reference!O$13</f>
        <v>493.05965762265009</v>
      </c>
      <c r="V3139" s="12">
        <f>(Reference!P$12*List!$G3139)+Reference!P$13</f>
        <v>694.76588119555254</v>
      </c>
      <c r="W3139" s="12">
        <f>(Reference!Q$12*List!$G3139)+Reference!Q$13</f>
        <v>347.38294059777627</v>
      </c>
      <c r="X3139" s="54"/>
      <c r="Y3139" s="1" t="str">
        <f t="shared" si="97"/>
        <v>Morgan County, West Virginia</v>
      </c>
      <c r="Z3139" s="41" t="s">
        <v>34</v>
      </c>
      <c r="AA3139" s="40" t="s">
        <v>2225</v>
      </c>
      <c r="AB3139" s="44" t="s">
        <v>2010</v>
      </c>
      <c r="AC3139" s="63"/>
      <c r="AD3139" s="57">
        <f t="shared" si="96"/>
        <v>0.73540000000000005</v>
      </c>
    </row>
    <row r="3140" spans="1:30" x14ac:dyDescent="0.3">
      <c r="A3140" s="47">
        <v>51330</v>
      </c>
      <c r="B3140" s="19">
        <v>99951</v>
      </c>
      <c r="C3140" s="49" t="s">
        <v>2010</v>
      </c>
      <c r="D3140" s="41" t="s">
        <v>1285</v>
      </c>
      <c r="E3140" s="44" t="s">
        <v>2010</v>
      </c>
      <c r="F3140" s="18" t="s">
        <v>7</v>
      </c>
      <c r="G3140" s="16">
        <v>0.73540000000000005</v>
      </c>
      <c r="H3140" s="36">
        <f>(Reference!B$12*List!$G3140)+Reference!B$13</f>
        <v>759.70009931755612</v>
      </c>
      <c r="I3140" s="36">
        <f>(Reference!C$12*List!$G3140)+Reference!C$13</f>
        <v>1133.6434313575069</v>
      </c>
      <c r="J3140" s="36">
        <f>(Reference!D$12*List!$G3140)+Reference!D$13</f>
        <v>1356.819160028565</v>
      </c>
      <c r="K3140" s="36">
        <f>(Reference!E$12*List!$G3140)+Reference!E$13</f>
        <v>1678.1922093148887</v>
      </c>
      <c r="L3140" s="36">
        <f>(Reference!F$12*List!$G3140)+Reference!F$13</f>
        <v>1748.120604298487</v>
      </c>
      <c r="M3140" s="36">
        <f>(Reference!G$12*List!$G3140)+Reference!G$13</f>
        <v>1979.7274160526738</v>
      </c>
      <c r="N3140" s="36">
        <f>(Reference!H$12*List!$G3140)+Reference!H$13</f>
        <v>2055.1112177371197</v>
      </c>
      <c r="O3140" s="36">
        <f>(Reference!I$12*List!$G3140)+Reference!I$13</f>
        <v>2135.9504261224138</v>
      </c>
      <c r="P3140" s="36">
        <f>(Reference!J$12*List!$G3140)+Reference!J$13</f>
        <v>2472.697803383855</v>
      </c>
      <c r="Q3140" s="36">
        <f>(Reference!K$12*List!$G3140)+Reference!K$13</f>
        <v>2551.0572814505826</v>
      </c>
      <c r="R3140" s="36">
        <f>(Reference!L$12*List!$G3140)+Reference!L$13</f>
        <v>2752.4113833182482</v>
      </c>
      <c r="S3140" s="36">
        <f>(Reference!M$12*List!$G3140)+Reference!M$13</f>
        <v>3288.5290781925009</v>
      </c>
      <c r="T3140" s="36">
        <f>(Reference!N$12*List!$G3140)+Reference!N$13</f>
        <v>13265.476041916223</v>
      </c>
      <c r="U3140" s="12">
        <f>(Reference!O$12*List!$G3140)+Reference!O$13</f>
        <v>493.05965762265009</v>
      </c>
      <c r="V3140" s="12">
        <f>(Reference!P$12*List!$G3140)+Reference!P$13</f>
        <v>694.76588119555254</v>
      </c>
      <c r="W3140" s="12">
        <f>(Reference!Q$12*List!$G3140)+Reference!Q$13</f>
        <v>347.38294059777627</v>
      </c>
      <c r="X3140" s="54"/>
      <c r="Y3140" s="1" t="str">
        <f t="shared" si="97"/>
        <v>Nicholas County, West Virginia</v>
      </c>
      <c r="Z3140" s="41" t="s">
        <v>1285</v>
      </c>
      <c r="AA3140" s="40" t="s">
        <v>2225</v>
      </c>
      <c r="AB3140" s="44" t="s">
        <v>2010</v>
      </c>
      <c r="AC3140" s="63"/>
      <c r="AD3140" s="57">
        <f t="shared" si="96"/>
        <v>0.73540000000000005</v>
      </c>
    </row>
    <row r="3141" spans="1:30" x14ac:dyDescent="0.3">
      <c r="A3141" s="47">
        <v>51340</v>
      </c>
      <c r="B3141" s="28">
        <v>48540</v>
      </c>
      <c r="C3141" s="49" t="s">
        <v>2504</v>
      </c>
      <c r="D3141" s="40" t="s">
        <v>279</v>
      </c>
      <c r="E3141" s="43" t="s">
        <v>2010</v>
      </c>
      <c r="F3141" s="18" t="s">
        <v>6</v>
      </c>
      <c r="G3141" s="10">
        <v>0.65980000000000005</v>
      </c>
      <c r="H3141" s="36">
        <f>(Reference!B$12*List!$G3141)+Reference!B$13</f>
        <v>702.76312721304089</v>
      </c>
      <c r="I3141" s="36">
        <f>(Reference!C$12*List!$G3141)+Reference!C$13</f>
        <v>1048.6806618572114</v>
      </c>
      <c r="J3141" s="36">
        <f>(Reference!D$12*List!$G3141)+Reference!D$13</f>
        <v>1255.1301188729626</v>
      </c>
      <c r="K3141" s="36">
        <f>(Reference!E$12*List!$G3141)+Reference!E$13</f>
        <v>1552.4173369756447</v>
      </c>
      <c r="L3141" s="36">
        <f>(Reference!F$12*List!$G3141)+Reference!F$13</f>
        <v>1617.1048335072469</v>
      </c>
      <c r="M3141" s="36">
        <f>(Reference!G$12*List!$G3141)+Reference!G$13</f>
        <v>1831.3534922324823</v>
      </c>
      <c r="N3141" s="36">
        <f>(Reference!H$12*List!$G3141)+Reference!H$13</f>
        <v>1901.0875310466913</v>
      </c>
      <c r="O3141" s="36">
        <f>(Reference!I$12*List!$G3141)+Reference!I$13</f>
        <v>1975.8681121435077</v>
      </c>
      <c r="P3141" s="36">
        <f>(Reference!J$12*List!$G3141)+Reference!J$13</f>
        <v>2287.3774039517198</v>
      </c>
      <c r="Q3141" s="36">
        <f>(Reference!K$12*List!$G3141)+Reference!K$13</f>
        <v>2359.8641021928061</v>
      </c>
      <c r="R3141" s="36">
        <f>(Reference!L$12*List!$G3141)+Reference!L$13</f>
        <v>2546.1273900781284</v>
      </c>
      <c r="S3141" s="36">
        <f>(Reference!M$12*List!$G3141)+Reference!M$13</f>
        <v>3042.0648634870777</v>
      </c>
      <c r="T3141" s="36">
        <f>(Reference!N$12*List!$G3141)+Reference!N$13</f>
        <v>12271.273145233459</v>
      </c>
      <c r="U3141" s="12">
        <f>(Reference!O$12*List!$G3141)+Reference!O$13</f>
        <v>456.10649150204392</v>
      </c>
      <c r="V3141" s="12">
        <f>(Reference!P$12*List!$G3141)+Reference!P$13</f>
        <v>642.69551075288018</v>
      </c>
      <c r="W3141" s="12">
        <f>(Reference!Q$12*List!$G3141)+Reference!Q$13</f>
        <v>321.34775537644009</v>
      </c>
      <c r="X3141" s="54"/>
      <c r="Y3141" s="1" t="str">
        <f t="shared" si="97"/>
        <v>Ohio County, West Virginia</v>
      </c>
      <c r="Z3141" s="40" t="s">
        <v>279</v>
      </c>
      <c r="AA3141" s="40" t="s">
        <v>2225</v>
      </c>
      <c r="AB3141" s="43" t="s">
        <v>2010</v>
      </c>
      <c r="AC3141" s="62"/>
      <c r="AD3141" s="57">
        <f t="shared" si="96"/>
        <v>0.65980000000000005</v>
      </c>
    </row>
    <row r="3142" spans="1:30" x14ac:dyDescent="0.3">
      <c r="A3142" s="47">
        <v>51350</v>
      </c>
      <c r="B3142" s="19">
        <v>99951</v>
      </c>
      <c r="C3142" s="49" t="s">
        <v>2010</v>
      </c>
      <c r="D3142" s="41" t="s">
        <v>337</v>
      </c>
      <c r="E3142" s="44" t="s">
        <v>2010</v>
      </c>
      <c r="F3142" s="18" t="s">
        <v>7</v>
      </c>
      <c r="G3142" s="16">
        <v>0.73540000000000005</v>
      </c>
      <c r="H3142" s="36">
        <f>(Reference!B$12*List!$G3142)+Reference!B$13</f>
        <v>759.70009931755612</v>
      </c>
      <c r="I3142" s="36">
        <f>(Reference!C$12*List!$G3142)+Reference!C$13</f>
        <v>1133.6434313575069</v>
      </c>
      <c r="J3142" s="36">
        <f>(Reference!D$12*List!$G3142)+Reference!D$13</f>
        <v>1356.819160028565</v>
      </c>
      <c r="K3142" s="36">
        <f>(Reference!E$12*List!$G3142)+Reference!E$13</f>
        <v>1678.1922093148887</v>
      </c>
      <c r="L3142" s="36">
        <f>(Reference!F$12*List!$G3142)+Reference!F$13</f>
        <v>1748.120604298487</v>
      </c>
      <c r="M3142" s="36">
        <f>(Reference!G$12*List!$G3142)+Reference!G$13</f>
        <v>1979.7274160526738</v>
      </c>
      <c r="N3142" s="36">
        <f>(Reference!H$12*List!$G3142)+Reference!H$13</f>
        <v>2055.1112177371197</v>
      </c>
      <c r="O3142" s="36">
        <f>(Reference!I$12*List!$G3142)+Reference!I$13</f>
        <v>2135.9504261224138</v>
      </c>
      <c r="P3142" s="36">
        <f>(Reference!J$12*List!$G3142)+Reference!J$13</f>
        <v>2472.697803383855</v>
      </c>
      <c r="Q3142" s="36">
        <f>(Reference!K$12*List!$G3142)+Reference!K$13</f>
        <v>2551.0572814505826</v>
      </c>
      <c r="R3142" s="36">
        <f>(Reference!L$12*List!$G3142)+Reference!L$13</f>
        <v>2752.4113833182482</v>
      </c>
      <c r="S3142" s="36">
        <f>(Reference!M$12*List!$G3142)+Reference!M$13</f>
        <v>3288.5290781925009</v>
      </c>
      <c r="T3142" s="36">
        <f>(Reference!N$12*List!$G3142)+Reference!N$13</f>
        <v>13265.476041916223</v>
      </c>
      <c r="U3142" s="12">
        <f>(Reference!O$12*List!$G3142)+Reference!O$13</f>
        <v>493.05965762265009</v>
      </c>
      <c r="V3142" s="12">
        <f>(Reference!P$12*List!$G3142)+Reference!P$13</f>
        <v>694.76588119555254</v>
      </c>
      <c r="W3142" s="12">
        <f>(Reference!Q$12*List!$G3142)+Reference!Q$13</f>
        <v>347.38294059777627</v>
      </c>
      <c r="X3142" s="54"/>
      <c r="Y3142" s="1" t="str">
        <f t="shared" si="97"/>
        <v>Pendleton County, West Virginia</v>
      </c>
      <c r="Z3142" s="41" t="s">
        <v>337</v>
      </c>
      <c r="AA3142" s="40" t="s">
        <v>2225</v>
      </c>
      <c r="AB3142" s="44" t="s">
        <v>2010</v>
      </c>
      <c r="AC3142" s="63"/>
      <c r="AD3142" s="57">
        <f t="shared" si="96"/>
        <v>0.73540000000000005</v>
      </c>
    </row>
    <row r="3143" spans="1:30" x14ac:dyDescent="0.3">
      <c r="A3143" s="47">
        <v>51360</v>
      </c>
      <c r="B3143" s="19">
        <v>99951</v>
      </c>
      <c r="C3143" s="49" t="s">
        <v>2010</v>
      </c>
      <c r="D3143" s="41" t="s">
        <v>1924</v>
      </c>
      <c r="E3143" s="44" t="s">
        <v>2010</v>
      </c>
      <c r="F3143" s="18" t="s">
        <v>7</v>
      </c>
      <c r="G3143" s="16">
        <v>0.73540000000000005</v>
      </c>
      <c r="H3143" s="36">
        <f>(Reference!B$12*List!$G3143)+Reference!B$13</f>
        <v>759.70009931755612</v>
      </c>
      <c r="I3143" s="36">
        <f>(Reference!C$12*List!$G3143)+Reference!C$13</f>
        <v>1133.6434313575069</v>
      </c>
      <c r="J3143" s="36">
        <f>(Reference!D$12*List!$G3143)+Reference!D$13</f>
        <v>1356.819160028565</v>
      </c>
      <c r="K3143" s="36">
        <f>(Reference!E$12*List!$G3143)+Reference!E$13</f>
        <v>1678.1922093148887</v>
      </c>
      <c r="L3143" s="36">
        <f>(Reference!F$12*List!$G3143)+Reference!F$13</f>
        <v>1748.120604298487</v>
      </c>
      <c r="M3143" s="36">
        <f>(Reference!G$12*List!$G3143)+Reference!G$13</f>
        <v>1979.7274160526738</v>
      </c>
      <c r="N3143" s="36">
        <f>(Reference!H$12*List!$G3143)+Reference!H$13</f>
        <v>2055.1112177371197</v>
      </c>
      <c r="O3143" s="36">
        <f>(Reference!I$12*List!$G3143)+Reference!I$13</f>
        <v>2135.9504261224138</v>
      </c>
      <c r="P3143" s="36">
        <f>(Reference!J$12*List!$G3143)+Reference!J$13</f>
        <v>2472.697803383855</v>
      </c>
      <c r="Q3143" s="36">
        <f>(Reference!K$12*List!$G3143)+Reference!K$13</f>
        <v>2551.0572814505826</v>
      </c>
      <c r="R3143" s="36">
        <f>(Reference!L$12*List!$G3143)+Reference!L$13</f>
        <v>2752.4113833182482</v>
      </c>
      <c r="S3143" s="36">
        <f>(Reference!M$12*List!$G3143)+Reference!M$13</f>
        <v>3288.5290781925009</v>
      </c>
      <c r="T3143" s="36">
        <f>(Reference!N$12*List!$G3143)+Reference!N$13</f>
        <v>13265.476041916223</v>
      </c>
      <c r="U3143" s="12">
        <f>(Reference!O$12*List!$G3143)+Reference!O$13</f>
        <v>493.05965762265009</v>
      </c>
      <c r="V3143" s="12">
        <f>(Reference!P$12*List!$G3143)+Reference!P$13</f>
        <v>694.76588119555254</v>
      </c>
      <c r="W3143" s="12">
        <f>(Reference!Q$12*List!$G3143)+Reference!Q$13</f>
        <v>347.38294059777627</v>
      </c>
      <c r="X3143" s="54"/>
      <c r="Y3143" s="1" t="str">
        <f t="shared" si="97"/>
        <v>Pleasants County, West Virginia</v>
      </c>
      <c r="Z3143" s="41" t="s">
        <v>1924</v>
      </c>
      <c r="AA3143" s="40" t="s">
        <v>2225</v>
      </c>
      <c r="AB3143" s="44" t="s">
        <v>2010</v>
      </c>
      <c r="AC3143" s="63"/>
      <c r="AD3143" s="57">
        <f t="shared" si="96"/>
        <v>0.73540000000000005</v>
      </c>
    </row>
    <row r="3144" spans="1:30" x14ac:dyDescent="0.3">
      <c r="A3144" s="47">
        <v>51370</v>
      </c>
      <c r="B3144" s="19">
        <v>99951</v>
      </c>
      <c r="C3144" s="49" t="s">
        <v>2010</v>
      </c>
      <c r="D3144" s="41" t="s">
        <v>1212</v>
      </c>
      <c r="E3144" s="44" t="s">
        <v>2010</v>
      </c>
      <c r="F3144" s="18" t="s">
        <v>7</v>
      </c>
      <c r="G3144" s="16">
        <v>0.73540000000000005</v>
      </c>
      <c r="H3144" s="36">
        <f>(Reference!B$12*List!$G3144)+Reference!B$13</f>
        <v>759.70009931755612</v>
      </c>
      <c r="I3144" s="36">
        <f>(Reference!C$12*List!$G3144)+Reference!C$13</f>
        <v>1133.6434313575069</v>
      </c>
      <c r="J3144" s="36">
        <f>(Reference!D$12*List!$G3144)+Reference!D$13</f>
        <v>1356.819160028565</v>
      </c>
      <c r="K3144" s="36">
        <f>(Reference!E$12*List!$G3144)+Reference!E$13</f>
        <v>1678.1922093148887</v>
      </c>
      <c r="L3144" s="36">
        <f>(Reference!F$12*List!$G3144)+Reference!F$13</f>
        <v>1748.120604298487</v>
      </c>
      <c r="M3144" s="36">
        <f>(Reference!G$12*List!$G3144)+Reference!G$13</f>
        <v>1979.7274160526738</v>
      </c>
      <c r="N3144" s="36">
        <f>(Reference!H$12*List!$G3144)+Reference!H$13</f>
        <v>2055.1112177371197</v>
      </c>
      <c r="O3144" s="36">
        <f>(Reference!I$12*List!$G3144)+Reference!I$13</f>
        <v>2135.9504261224138</v>
      </c>
      <c r="P3144" s="36">
        <f>(Reference!J$12*List!$G3144)+Reference!J$13</f>
        <v>2472.697803383855</v>
      </c>
      <c r="Q3144" s="36">
        <f>(Reference!K$12*List!$G3144)+Reference!K$13</f>
        <v>2551.0572814505826</v>
      </c>
      <c r="R3144" s="36">
        <f>(Reference!L$12*List!$G3144)+Reference!L$13</f>
        <v>2752.4113833182482</v>
      </c>
      <c r="S3144" s="36">
        <f>(Reference!M$12*List!$G3144)+Reference!M$13</f>
        <v>3288.5290781925009</v>
      </c>
      <c r="T3144" s="36">
        <f>(Reference!N$12*List!$G3144)+Reference!N$13</f>
        <v>13265.476041916223</v>
      </c>
      <c r="U3144" s="12">
        <f>(Reference!O$12*List!$G3144)+Reference!O$13</f>
        <v>493.05965762265009</v>
      </c>
      <c r="V3144" s="12">
        <f>(Reference!P$12*List!$G3144)+Reference!P$13</f>
        <v>694.76588119555254</v>
      </c>
      <c r="W3144" s="12">
        <f>(Reference!Q$12*List!$G3144)+Reference!Q$13</f>
        <v>347.38294059777627</v>
      </c>
      <c r="X3144" s="54"/>
      <c r="Y3144" s="1" t="str">
        <f t="shared" si="97"/>
        <v>Pocahontas County, West Virginia</v>
      </c>
      <c r="Z3144" s="41" t="s">
        <v>1212</v>
      </c>
      <c r="AA3144" s="40" t="s">
        <v>2225</v>
      </c>
      <c r="AB3144" s="44" t="s">
        <v>2010</v>
      </c>
      <c r="AC3144" s="63"/>
      <c r="AD3144" s="57">
        <f t="shared" si="96"/>
        <v>0.73540000000000005</v>
      </c>
    </row>
    <row r="3145" spans="1:30" x14ac:dyDescent="0.3">
      <c r="A3145" s="47">
        <v>51380</v>
      </c>
      <c r="B3145" s="28">
        <v>34060</v>
      </c>
      <c r="C3145" s="49" t="s">
        <v>2615</v>
      </c>
      <c r="D3145" s="40" t="s">
        <v>843</v>
      </c>
      <c r="E3145" s="43" t="s">
        <v>2010</v>
      </c>
      <c r="F3145" s="18" t="s">
        <v>6</v>
      </c>
      <c r="G3145" s="10">
        <v>0.82350000000000001</v>
      </c>
      <c r="H3145" s="36">
        <f>(Reference!B$12*List!$G3145)+Reference!B$13</f>
        <v>826.05125331765908</v>
      </c>
      <c r="I3145" s="36">
        <f>(Reference!C$12*List!$G3145)+Reference!C$13</f>
        <v>1232.6542778254441</v>
      </c>
      <c r="J3145" s="36">
        <f>(Reference!D$12*List!$G3145)+Reference!D$13</f>
        <v>1475.3218653964032</v>
      </c>
      <c r="K3145" s="36">
        <f>(Reference!E$12*List!$G3145)+Reference!E$13</f>
        <v>1824.7631914985841</v>
      </c>
      <c r="L3145" s="36">
        <f>(Reference!F$12*List!$G3145)+Reference!F$13</f>
        <v>1900.7990356041514</v>
      </c>
      <c r="M3145" s="36">
        <f>(Reference!G$12*List!$G3145)+Reference!G$13</f>
        <v>2152.6340653722355</v>
      </c>
      <c r="N3145" s="36">
        <f>(Reference!H$12*List!$G3145)+Reference!H$13</f>
        <v>2234.6017838406478</v>
      </c>
      <c r="O3145" s="36">
        <f>(Reference!I$12*List!$G3145)+Reference!I$13</f>
        <v>2322.5013766719062</v>
      </c>
      <c r="P3145" s="36">
        <f>(Reference!J$12*List!$G3145)+Reference!J$13</f>
        <v>2688.6598032511984</v>
      </c>
      <c r="Q3145" s="36">
        <f>(Reference!K$12*List!$G3145)+Reference!K$13</f>
        <v>2773.8630895538909</v>
      </c>
      <c r="R3145" s="36">
        <f>(Reference!L$12*List!$G3145)+Reference!L$13</f>
        <v>2992.8031796734667</v>
      </c>
      <c r="S3145" s="36">
        <f>(Reference!M$12*List!$G3145)+Reference!M$13</f>
        <v>3575.7446511494818</v>
      </c>
      <c r="T3145" s="36">
        <f>(Reference!N$12*List!$G3145)+Reference!N$13</f>
        <v>14424.064338182779</v>
      </c>
      <c r="U3145" s="12">
        <f>(Reference!O$12*List!$G3145)+Reference!O$13</f>
        <v>536.12280491399133</v>
      </c>
      <c r="V3145" s="12">
        <f>(Reference!P$12*List!$G3145)+Reference!P$13</f>
        <v>755.4457705606244</v>
      </c>
      <c r="W3145" s="12">
        <f>(Reference!Q$12*List!$G3145)+Reference!Q$13</f>
        <v>377.7228852803122</v>
      </c>
      <c r="X3145" s="54"/>
      <c r="Y3145" s="1" t="str">
        <f t="shared" si="97"/>
        <v>Preston County, West Virginia</v>
      </c>
      <c r="Z3145" s="40" t="s">
        <v>843</v>
      </c>
      <c r="AA3145" s="40" t="s">
        <v>2225</v>
      </c>
      <c r="AB3145" s="43" t="s">
        <v>2010</v>
      </c>
      <c r="AC3145" s="62"/>
      <c r="AD3145" s="57">
        <f t="shared" si="96"/>
        <v>0.82350000000000001</v>
      </c>
    </row>
    <row r="3146" spans="1:30" x14ac:dyDescent="0.3">
      <c r="A3146" s="47">
        <v>51390</v>
      </c>
      <c r="B3146" s="28">
        <v>26580</v>
      </c>
      <c r="C3146" s="49" t="s">
        <v>2399</v>
      </c>
      <c r="D3146" s="40" t="s">
        <v>283</v>
      </c>
      <c r="E3146" s="43" t="s">
        <v>2010</v>
      </c>
      <c r="F3146" s="18" t="s">
        <v>6</v>
      </c>
      <c r="G3146" s="10">
        <v>0.84340000000000004</v>
      </c>
      <c r="H3146" s="36">
        <f>(Reference!B$12*List!$G3146)+Reference!B$13</f>
        <v>841.03863089543495</v>
      </c>
      <c r="I3146" s="36">
        <f>(Reference!C$12*List!$G3146)+Reference!C$13</f>
        <v>1255.0188163579292</v>
      </c>
      <c r="J3146" s="36">
        <f>(Reference!D$12*List!$G3146)+Reference!D$13</f>
        <v>1502.0892188222826</v>
      </c>
      <c r="K3146" s="36">
        <f>(Reference!E$12*List!$G3146)+Reference!E$13</f>
        <v>1857.8705983709513</v>
      </c>
      <c r="L3146" s="36">
        <f>(Reference!F$12*List!$G3146)+Reference!F$13</f>
        <v>1935.2859911431153</v>
      </c>
      <c r="M3146" s="36">
        <f>(Reference!G$12*List!$G3146)+Reference!G$13</f>
        <v>2191.6901643672327</v>
      </c>
      <c r="N3146" s="36">
        <f>(Reference!H$12*List!$G3146)+Reference!H$13</f>
        <v>2275.1450558663032</v>
      </c>
      <c r="O3146" s="36">
        <f>(Reference!I$12*List!$G3146)+Reference!I$13</f>
        <v>2364.6394460922797</v>
      </c>
      <c r="P3146" s="36">
        <f>(Reference!J$12*List!$G3146)+Reference!J$13</f>
        <v>2737.4412311440487</v>
      </c>
      <c r="Q3146" s="36">
        <f>(Reference!K$12*List!$G3146)+Reference!K$13</f>
        <v>2824.1903946759776</v>
      </c>
      <c r="R3146" s="36">
        <f>(Reference!L$12*List!$G3146)+Reference!L$13</f>
        <v>3047.1028022327055</v>
      </c>
      <c r="S3146" s="36">
        <f>(Reference!M$12*List!$G3146)+Reference!M$13</f>
        <v>3640.6208134859626</v>
      </c>
      <c r="T3146" s="36">
        <f>(Reference!N$12*List!$G3146)+Reference!N$13</f>
        <v>14685.765894320175</v>
      </c>
      <c r="U3146" s="12">
        <f>(Reference!O$12*List!$G3146)+Reference!O$13</f>
        <v>545.84989493780176</v>
      </c>
      <c r="V3146" s="12">
        <f>(Reference!P$12*List!$G3146)+Reference!P$13</f>
        <v>769.15212468508435</v>
      </c>
      <c r="W3146" s="12">
        <f>(Reference!Q$12*List!$G3146)+Reference!Q$13</f>
        <v>384.57606234254217</v>
      </c>
      <c r="X3146" s="54"/>
      <c r="Y3146" s="1" t="str">
        <f t="shared" si="97"/>
        <v>Putnam County, West Virginia</v>
      </c>
      <c r="Z3146" s="40" t="s">
        <v>283</v>
      </c>
      <c r="AA3146" s="40" t="s">
        <v>2225</v>
      </c>
      <c r="AB3146" s="43" t="s">
        <v>2010</v>
      </c>
      <c r="AC3146" s="62"/>
      <c r="AD3146" s="57">
        <f t="shared" ref="AD3146:AD3209" si="98">IFERROR(INDEX($AH$9:$AH$3254,MATCH($B3146,$AE$9:$AE$3254,0)),"")</f>
        <v>0.84340000000000004</v>
      </c>
    </row>
    <row r="3147" spans="1:30" x14ac:dyDescent="0.3">
      <c r="A3147" s="47">
        <v>51400</v>
      </c>
      <c r="B3147" s="28">
        <v>13220</v>
      </c>
      <c r="C3147" s="49" t="s">
        <v>2614</v>
      </c>
      <c r="D3147" s="40" t="s">
        <v>924</v>
      </c>
      <c r="E3147" s="43" t="s">
        <v>2010</v>
      </c>
      <c r="F3147" s="18" t="s">
        <v>6</v>
      </c>
      <c r="G3147" s="10">
        <v>0.77869999999999995</v>
      </c>
      <c r="H3147" s="36">
        <f>(Reference!B$12*List!$G3147)+Reference!B$13</f>
        <v>792.31082540387229</v>
      </c>
      <c r="I3147" s="36">
        <f>(Reference!C$12*List!$G3147)+Reference!C$13</f>
        <v>1182.3059699734169</v>
      </c>
      <c r="J3147" s="36">
        <f>(Reference!D$12*List!$G3147)+Reference!D$13</f>
        <v>1415.0616928597499</v>
      </c>
      <c r="K3147" s="36">
        <f>(Reference!E$12*List!$G3147)+Reference!E$13</f>
        <v>1750.2299338160692</v>
      </c>
      <c r="L3147" s="36">
        <f>(Reference!F$12*List!$G3147)+Reference!F$13</f>
        <v>1823.1600603204536</v>
      </c>
      <c r="M3147" s="36">
        <f>(Reference!G$12*List!$G3147)+Reference!G$13</f>
        <v>2064.7087771824922</v>
      </c>
      <c r="N3147" s="36">
        <f>(Reference!H$12*List!$G3147)+Reference!H$13</f>
        <v>2143.3284880240981</v>
      </c>
      <c r="O3147" s="36">
        <f>(Reference!I$12*List!$G3147)+Reference!I$13</f>
        <v>2227.6377832029248</v>
      </c>
      <c r="P3147" s="36">
        <f>(Reference!J$12*List!$G3147)+Reference!J$13</f>
        <v>2578.8403072914143</v>
      </c>
      <c r="Q3147" s="36">
        <f>(Reference!K$12*List!$G3147)+Reference!K$13</f>
        <v>2660.5634277715044</v>
      </c>
      <c r="R3147" s="36">
        <f>(Reference!L$12*List!$G3147)+Reference!L$13</f>
        <v>2870.5608133089518</v>
      </c>
      <c r="S3147" s="36">
        <f>(Reference!M$12*List!$G3147)+Reference!M$13</f>
        <v>3429.6917831758979</v>
      </c>
      <c r="T3147" s="36">
        <f>(Reference!N$12*List!$G3147)+Reference!N$13</f>
        <v>13834.907066074473</v>
      </c>
      <c r="U3147" s="12">
        <f>(Reference!O$12*List!$G3147)+Reference!O$13</f>
        <v>514.22463239807655</v>
      </c>
      <c r="V3147" s="12">
        <f>(Reference!P$12*List!$G3147)+Reference!P$13</f>
        <v>724.58925474274429</v>
      </c>
      <c r="W3147" s="12">
        <f>(Reference!Q$12*List!$G3147)+Reference!Q$13</f>
        <v>362.29462737137214</v>
      </c>
      <c r="X3147" s="54"/>
      <c r="Y3147" s="1" t="str">
        <f t="shared" si="97"/>
        <v>Raleigh County, West Virginia</v>
      </c>
      <c r="Z3147" s="40" t="s">
        <v>924</v>
      </c>
      <c r="AA3147" s="40" t="s">
        <v>2225</v>
      </c>
      <c r="AB3147" s="43" t="s">
        <v>2010</v>
      </c>
      <c r="AC3147" s="62"/>
      <c r="AD3147" s="57">
        <f t="shared" si="98"/>
        <v>0.77869999999999995</v>
      </c>
    </row>
    <row r="3148" spans="1:30" x14ac:dyDescent="0.3">
      <c r="A3148" s="47">
        <v>51410</v>
      </c>
      <c r="B3148" s="19">
        <v>99951</v>
      </c>
      <c r="C3148" s="49" t="s">
        <v>2010</v>
      </c>
      <c r="D3148" s="41" t="s">
        <v>531</v>
      </c>
      <c r="E3148" s="44" t="s">
        <v>2010</v>
      </c>
      <c r="F3148" s="18" t="s">
        <v>7</v>
      </c>
      <c r="G3148" s="16">
        <v>0.73540000000000005</v>
      </c>
      <c r="H3148" s="36">
        <f>(Reference!B$12*List!$G3148)+Reference!B$13</f>
        <v>759.70009931755612</v>
      </c>
      <c r="I3148" s="36">
        <f>(Reference!C$12*List!$G3148)+Reference!C$13</f>
        <v>1133.6434313575069</v>
      </c>
      <c r="J3148" s="36">
        <f>(Reference!D$12*List!$G3148)+Reference!D$13</f>
        <v>1356.819160028565</v>
      </c>
      <c r="K3148" s="36">
        <f>(Reference!E$12*List!$G3148)+Reference!E$13</f>
        <v>1678.1922093148887</v>
      </c>
      <c r="L3148" s="36">
        <f>(Reference!F$12*List!$G3148)+Reference!F$13</f>
        <v>1748.120604298487</v>
      </c>
      <c r="M3148" s="36">
        <f>(Reference!G$12*List!$G3148)+Reference!G$13</f>
        <v>1979.7274160526738</v>
      </c>
      <c r="N3148" s="36">
        <f>(Reference!H$12*List!$G3148)+Reference!H$13</f>
        <v>2055.1112177371197</v>
      </c>
      <c r="O3148" s="36">
        <f>(Reference!I$12*List!$G3148)+Reference!I$13</f>
        <v>2135.9504261224138</v>
      </c>
      <c r="P3148" s="36">
        <f>(Reference!J$12*List!$G3148)+Reference!J$13</f>
        <v>2472.697803383855</v>
      </c>
      <c r="Q3148" s="36">
        <f>(Reference!K$12*List!$G3148)+Reference!K$13</f>
        <v>2551.0572814505826</v>
      </c>
      <c r="R3148" s="36">
        <f>(Reference!L$12*List!$G3148)+Reference!L$13</f>
        <v>2752.4113833182482</v>
      </c>
      <c r="S3148" s="36">
        <f>(Reference!M$12*List!$G3148)+Reference!M$13</f>
        <v>3288.5290781925009</v>
      </c>
      <c r="T3148" s="36">
        <f>(Reference!N$12*List!$G3148)+Reference!N$13</f>
        <v>13265.476041916223</v>
      </c>
      <c r="U3148" s="12">
        <f>(Reference!O$12*List!$G3148)+Reference!O$13</f>
        <v>493.05965762265009</v>
      </c>
      <c r="V3148" s="12">
        <f>(Reference!P$12*List!$G3148)+Reference!P$13</f>
        <v>694.76588119555254</v>
      </c>
      <c r="W3148" s="12">
        <f>(Reference!Q$12*List!$G3148)+Reference!Q$13</f>
        <v>347.38294059777627</v>
      </c>
      <c r="X3148" s="54"/>
      <c r="Y3148" s="1" t="str">
        <f t="shared" ref="Y3148:Y3211" si="99">CONCATENATE(Z3148, AA3148, AB3148)</f>
        <v>Randolph County, West Virginia</v>
      </c>
      <c r="Z3148" s="41" t="s">
        <v>531</v>
      </c>
      <c r="AA3148" s="40" t="s">
        <v>2225</v>
      </c>
      <c r="AB3148" s="44" t="s">
        <v>2010</v>
      </c>
      <c r="AC3148" s="63"/>
      <c r="AD3148" s="57">
        <f t="shared" si="98"/>
        <v>0.73540000000000005</v>
      </c>
    </row>
    <row r="3149" spans="1:30" x14ac:dyDescent="0.3">
      <c r="A3149" s="47">
        <v>51420</v>
      </c>
      <c r="B3149" s="19">
        <v>99951</v>
      </c>
      <c r="C3149" s="49" t="s">
        <v>2010</v>
      </c>
      <c r="D3149" s="41" t="s">
        <v>1930</v>
      </c>
      <c r="E3149" s="44" t="s">
        <v>2010</v>
      </c>
      <c r="F3149" s="18" t="s">
        <v>7</v>
      </c>
      <c r="G3149" s="16">
        <v>0.73540000000000005</v>
      </c>
      <c r="H3149" s="36">
        <f>(Reference!B$12*List!$G3149)+Reference!B$13</f>
        <v>759.70009931755612</v>
      </c>
      <c r="I3149" s="36">
        <f>(Reference!C$12*List!$G3149)+Reference!C$13</f>
        <v>1133.6434313575069</v>
      </c>
      <c r="J3149" s="36">
        <f>(Reference!D$12*List!$G3149)+Reference!D$13</f>
        <v>1356.819160028565</v>
      </c>
      <c r="K3149" s="36">
        <f>(Reference!E$12*List!$G3149)+Reference!E$13</f>
        <v>1678.1922093148887</v>
      </c>
      <c r="L3149" s="36">
        <f>(Reference!F$12*List!$G3149)+Reference!F$13</f>
        <v>1748.120604298487</v>
      </c>
      <c r="M3149" s="36">
        <f>(Reference!G$12*List!$G3149)+Reference!G$13</f>
        <v>1979.7274160526738</v>
      </c>
      <c r="N3149" s="36">
        <f>(Reference!H$12*List!$G3149)+Reference!H$13</f>
        <v>2055.1112177371197</v>
      </c>
      <c r="O3149" s="36">
        <f>(Reference!I$12*List!$G3149)+Reference!I$13</f>
        <v>2135.9504261224138</v>
      </c>
      <c r="P3149" s="36">
        <f>(Reference!J$12*List!$G3149)+Reference!J$13</f>
        <v>2472.697803383855</v>
      </c>
      <c r="Q3149" s="36">
        <f>(Reference!K$12*List!$G3149)+Reference!K$13</f>
        <v>2551.0572814505826</v>
      </c>
      <c r="R3149" s="36">
        <f>(Reference!L$12*List!$G3149)+Reference!L$13</f>
        <v>2752.4113833182482</v>
      </c>
      <c r="S3149" s="36">
        <f>(Reference!M$12*List!$G3149)+Reference!M$13</f>
        <v>3288.5290781925009</v>
      </c>
      <c r="T3149" s="36">
        <f>(Reference!N$12*List!$G3149)+Reference!N$13</f>
        <v>13265.476041916223</v>
      </c>
      <c r="U3149" s="12">
        <f>(Reference!O$12*List!$G3149)+Reference!O$13</f>
        <v>493.05965762265009</v>
      </c>
      <c r="V3149" s="12">
        <f>(Reference!P$12*List!$G3149)+Reference!P$13</f>
        <v>694.76588119555254</v>
      </c>
      <c r="W3149" s="12">
        <f>(Reference!Q$12*List!$G3149)+Reference!Q$13</f>
        <v>347.38294059777627</v>
      </c>
      <c r="X3149" s="54"/>
      <c r="Y3149" s="1" t="str">
        <f t="shared" si="99"/>
        <v>Ritchie County, West Virginia</v>
      </c>
      <c r="Z3149" s="41" t="s">
        <v>1930</v>
      </c>
      <c r="AA3149" s="40" t="s">
        <v>2225</v>
      </c>
      <c r="AB3149" s="44" t="s">
        <v>2010</v>
      </c>
      <c r="AC3149" s="63"/>
      <c r="AD3149" s="57">
        <f t="shared" si="98"/>
        <v>0.73540000000000005</v>
      </c>
    </row>
    <row r="3150" spans="1:30" x14ac:dyDescent="0.3">
      <c r="A3150" s="47">
        <v>51430</v>
      </c>
      <c r="B3150" s="19">
        <v>99951</v>
      </c>
      <c r="C3150" s="49" t="s">
        <v>2010</v>
      </c>
      <c r="D3150" s="41" t="s">
        <v>908</v>
      </c>
      <c r="E3150" s="44" t="s">
        <v>2010</v>
      </c>
      <c r="F3150" s="18" t="s">
        <v>7</v>
      </c>
      <c r="G3150" s="16">
        <v>0.73540000000000005</v>
      </c>
      <c r="H3150" s="36">
        <f>(Reference!B$12*List!$G3150)+Reference!B$13</f>
        <v>759.70009931755612</v>
      </c>
      <c r="I3150" s="36">
        <f>(Reference!C$12*List!$G3150)+Reference!C$13</f>
        <v>1133.6434313575069</v>
      </c>
      <c r="J3150" s="36">
        <f>(Reference!D$12*List!$G3150)+Reference!D$13</f>
        <v>1356.819160028565</v>
      </c>
      <c r="K3150" s="36">
        <f>(Reference!E$12*List!$G3150)+Reference!E$13</f>
        <v>1678.1922093148887</v>
      </c>
      <c r="L3150" s="36">
        <f>(Reference!F$12*List!$G3150)+Reference!F$13</f>
        <v>1748.120604298487</v>
      </c>
      <c r="M3150" s="36">
        <f>(Reference!G$12*List!$G3150)+Reference!G$13</f>
        <v>1979.7274160526738</v>
      </c>
      <c r="N3150" s="36">
        <f>(Reference!H$12*List!$G3150)+Reference!H$13</f>
        <v>2055.1112177371197</v>
      </c>
      <c r="O3150" s="36">
        <f>(Reference!I$12*List!$G3150)+Reference!I$13</f>
        <v>2135.9504261224138</v>
      </c>
      <c r="P3150" s="36">
        <f>(Reference!J$12*List!$G3150)+Reference!J$13</f>
        <v>2472.697803383855</v>
      </c>
      <c r="Q3150" s="36">
        <f>(Reference!K$12*List!$G3150)+Reference!K$13</f>
        <v>2551.0572814505826</v>
      </c>
      <c r="R3150" s="36">
        <f>(Reference!L$12*List!$G3150)+Reference!L$13</f>
        <v>2752.4113833182482</v>
      </c>
      <c r="S3150" s="36">
        <f>(Reference!M$12*List!$G3150)+Reference!M$13</f>
        <v>3288.5290781925009</v>
      </c>
      <c r="T3150" s="36">
        <f>(Reference!N$12*List!$G3150)+Reference!N$13</f>
        <v>13265.476041916223</v>
      </c>
      <c r="U3150" s="12">
        <f>(Reference!O$12*List!$G3150)+Reference!O$13</f>
        <v>493.05965762265009</v>
      </c>
      <c r="V3150" s="12">
        <f>(Reference!P$12*List!$G3150)+Reference!P$13</f>
        <v>694.76588119555254</v>
      </c>
      <c r="W3150" s="12">
        <f>(Reference!Q$12*List!$G3150)+Reference!Q$13</f>
        <v>347.38294059777627</v>
      </c>
      <c r="X3150" s="54"/>
      <c r="Y3150" s="1" t="str">
        <f t="shared" si="99"/>
        <v>Roane County, West Virginia</v>
      </c>
      <c r="Z3150" s="41" t="s">
        <v>908</v>
      </c>
      <c r="AA3150" s="40" t="s">
        <v>2225</v>
      </c>
      <c r="AB3150" s="44" t="s">
        <v>2010</v>
      </c>
      <c r="AC3150" s="63"/>
      <c r="AD3150" s="57">
        <f t="shared" si="98"/>
        <v>0.73540000000000005</v>
      </c>
    </row>
    <row r="3151" spans="1:30" x14ac:dyDescent="0.3">
      <c r="A3151" s="47">
        <v>51440</v>
      </c>
      <c r="B3151" s="19">
        <v>99951</v>
      </c>
      <c r="C3151" s="49" t="s">
        <v>2010</v>
      </c>
      <c r="D3151" s="41" t="s">
        <v>1931</v>
      </c>
      <c r="E3151" s="44" t="s">
        <v>2010</v>
      </c>
      <c r="F3151" s="18" t="s">
        <v>7</v>
      </c>
      <c r="G3151" s="16">
        <v>0.73540000000000005</v>
      </c>
      <c r="H3151" s="36">
        <f>(Reference!B$12*List!$G3151)+Reference!B$13</f>
        <v>759.70009931755612</v>
      </c>
      <c r="I3151" s="36">
        <f>(Reference!C$12*List!$G3151)+Reference!C$13</f>
        <v>1133.6434313575069</v>
      </c>
      <c r="J3151" s="36">
        <f>(Reference!D$12*List!$G3151)+Reference!D$13</f>
        <v>1356.819160028565</v>
      </c>
      <c r="K3151" s="36">
        <f>(Reference!E$12*List!$G3151)+Reference!E$13</f>
        <v>1678.1922093148887</v>
      </c>
      <c r="L3151" s="36">
        <f>(Reference!F$12*List!$G3151)+Reference!F$13</f>
        <v>1748.120604298487</v>
      </c>
      <c r="M3151" s="36">
        <f>(Reference!G$12*List!$G3151)+Reference!G$13</f>
        <v>1979.7274160526738</v>
      </c>
      <c r="N3151" s="36">
        <f>(Reference!H$12*List!$G3151)+Reference!H$13</f>
        <v>2055.1112177371197</v>
      </c>
      <c r="O3151" s="36">
        <f>(Reference!I$12*List!$G3151)+Reference!I$13</f>
        <v>2135.9504261224138</v>
      </c>
      <c r="P3151" s="36">
        <f>(Reference!J$12*List!$G3151)+Reference!J$13</f>
        <v>2472.697803383855</v>
      </c>
      <c r="Q3151" s="36">
        <f>(Reference!K$12*List!$G3151)+Reference!K$13</f>
        <v>2551.0572814505826</v>
      </c>
      <c r="R3151" s="36">
        <f>(Reference!L$12*List!$G3151)+Reference!L$13</f>
        <v>2752.4113833182482</v>
      </c>
      <c r="S3151" s="36">
        <f>(Reference!M$12*List!$G3151)+Reference!M$13</f>
        <v>3288.5290781925009</v>
      </c>
      <c r="T3151" s="36">
        <f>(Reference!N$12*List!$G3151)+Reference!N$13</f>
        <v>13265.476041916223</v>
      </c>
      <c r="U3151" s="12">
        <f>(Reference!O$12*List!$G3151)+Reference!O$13</f>
        <v>493.05965762265009</v>
      </c>
      <c r="V3151" s="12">
        <f>(Reference!P$12*List!$G3151)+Reference!P$13</f>
        <v>694.76588119555254</v>
      </c>
      <c r="W3151" s="12">
        <f>(Reference!Q$12*List!$G3151)+Reference!Q$13</f>
        <v>347.38294059777627</v>
      </c>
      <c r="X3151" s="54"/>
      <c r="Y3151" s="1" t="str">
        <f t="shared" si="99"/>
        <v>Summers County, West Virginia</v>
      </c>
      <c r="Z3151" s="41" t="s">
        <v>1931</v>
      </c>
      <c r="AA3151" s="40" t="s">
        <v>2225</v>
      </c>
      <c r="AB3151" s="44" t="s">
        <v>2010</v>
      </c>
      <c r="AC3151" s="63"/>
      <c r="AD3151" s="57">
        <f t="shared" si="98"/>
        <v>0.73540000000000005</v>
      </c>
    </row>
    <row r="3152" spans="1:30" x14ac:dyDescent="0.3">
      <c r="A3152" s="47">
        <v>51450</v>
      </c>
      <c r="B3152" s="19">
        <v>99951</v>
      </c>
      <c r="C3152" s="49" t="s">
        <v>2010</v>
      </c>
      <c r="D3152" s="41" t="s">
        <v>747</v>
      </c>
      <c r="E3152" s="44" t="s">
        <v>2010</v>
      </c>
      <c r="F3152" s="18" t="s">
        <v>7</v>
      </c>
      <c r="G3152" s="16">
        <v>0.73540000000000005</v>
      </c>
      <c r="H3152" s="36">
        <f>(Reference!B$12*List!$G3152)+Reference!B$13</f>
        <v>759.70009931755612</v>
      </c>
      <c r="I3152" s="36">
        <f>(Reference!C$12*List!$G3152)+Reference!C$13</f>
        <v>1133.6434313575069</v>
      </c>
      <c r="J3152" s="36">
        <f>(Reference!D$12*List!$G3152)+Reference!D$13</f>
        <v>1356.819160028565</v>
      </c>
      <c r="K3152" s="36">
        <f>(Reference!E$12*List!$G3152)+Reference!E$13</f>
        <v>1678.1922093148887</v>
      </c>
      <c r="L3152" s="36">
        <f>(Reference!F$12*List!$G3152)+Reference!F$13</f>
        <v>1748.120604298487</v>
      </c>
      <c r="M3152" s="36">
        <f>(Reference!G$12*List!$G3152)+Reference!G$13</f>
        <v>1979.7274160526738</v>
      </c>
      <c r="N3152" s="36">
        <f>(Reference!H$12*List!$G3152)+Reference!H$13</f>
        <v>2055.1112177371197</v>
      </c>
      <c r="O3152" s="36">
        <f>(Reference!I$12*List!$G3152)+Reference!I$13</f>
        <v>2135.9504261224138</v>
      </c>
      <c r="P3152" s="36">
        <f>(Reference!J$12*List!$G3152)+Reference!J$13</f>
        <v>2472.697803383855</v>
      </c>
      <c r="Q3152" s="36">
        <f>(Reference!K$12*List!$G3152)+Reference!K$13</f>
        <v>2551.0572814505826</v>
      </c>
      <c r="R3152" s="36">
        <f>(Reference!L$12*List!$G3152)+Reference!L$13</f>
        <v>2752.4113833182482</v>
      </c>
      <c r="S3152" s="36">
        <f>(Reference!M$12*List!$G3152)+Reference!M$13</f>
        <v>3288.5290781925009</v>
      </c>
      <c r="T3152" s="36">
        <f>(Reference!N$12*List!$G3152)+Reference!N$13</f>
        <v>13265.476041916223</v>
      </c>
      <c r="U3152" s="12">
        <f>(Reference!O$12*List!$G3152)+Reference!O$13</f>
        <v>493.05965762265009</v>
      </c>
      <c r="V3152" s="12">
        <f>(Reference!P$12*List!$G3152)+Reference!P$13</f>
        <v>694.76588119555254</v>
      </c>
      <c r="W3152" s="12">
        <f>(Reference!Q$12*List!$G3152)+Reference!Q$13</f>
        <v>347.38294059777627</v>
      </c>
      <c r="X3152" s="54"/>
      <c r="Y3152" s="1" t="str">
        <f t="shared" si="99"/>
        <v>Taylor County, West Virginia</v>
      </c>
      <c r="Z3152" s="41" t="s">
        <v>747</v>
      </c>
      <c r="AA3152" s="40" t="s">
        <v>2225</v>
      </c>
      <c r="AB3152" s="44" t="s">
        <v>2010</v>
      </c>
      <c r="AC3152" s="63"/>
      <c r="AD3152" s="57">
        <f t="shared" si="98"/>
        <v>0.73540000000000005</v>
      </c>
    </row>
    <row r="3153" spans="1:30" x14ac:dyDescent="0.3">
      <c r="A3153" s="47">
        <v>51460</v>
      </c>
      <c r="B3153" s="19">
        <v>99951</v>
      </c>
      <c r="C3153" s="49" t="s">
        <v>2010</v>
      </c>
      <c r="D3153" s="41" t="s">
        <v>1932</v>
      </c>
      <c r="E3153" s="44" t="s">
        <v>2010</v>
      </c>
      <c r="F3153" s="18" t="s">
        <v>7</v>
      </c>
      <c r="G3153" s="16">
        <v>0.73540000000000005</v>
      </c>
      <c r="H3153" s="36">
        <f>(Reference!B$12*List!$G3153)+Reference!B$13</f>
        <v>759.70009931755612</v>
      </c>
      <c r="I3153" s="36">
        <f>(Reference!C$12*List!$G3153)+Reference!C$13</f>
        <v>1133.6434313575069</v>
      </c>
      <c r="J3153" s="36">
        <f>(Reference!D$12*List!$G3153)+Reference!D$13</f>
        <v>1356.819160028565</v>
      </c>
      <c r="K3153" s="36">
        <f>(Reference!E$12*List!$G3153)+Reference!E$13</f>
        <v>1678.1922093148887</v>
      </c>
      <c r="L3153" s="36">
        <f>(Reference!F$12*List!$G3153)+Reference!F$13</f>
        <v>1748.120604298487</v>
      </c>
      <c r="M3153" s="36">
        <f>(Reference!G$12*List!$G3153)+Reference!G$13</f>
        <v>1979.7274160526738</v>
      </c>
      <c r="N3153" s="36">
        <f>(Reference!H$12*List!$G3153)+Reference!H$13</f>
        <v>2055.1112177371197</v>
      </c>
      <c r="O3153" s="36">
        <f>(Reference!I$12*List!$G3153)+Reference!I$13</f>
        <v>2135.9504261224138</v>
      </c>
      <c r="P3153" s="36">
        <f>(Reference!J$12*List!$G3153)+Reference!J$13</f>
        <v>2472.697803383855</v>
      </c>
      <c r="Q3153" s="36">
        <f>(Reference!K$12*List!$G3153)+Reference!K$13</f>
        <v>2551.0572814505826</v>
      </c>
      <c r="R3153" s="36">
        <f>(Reference!L$12*List!$G3153)+Reference!L$13</f>
        <v>2752.4113833182482</v>
      </c>
      <c r="S3153" s="36">
        <f>(Reference!M$12*List!$G3153)+Reference!M$13</f>
        <v>3288.5290781925009</v>
      </c>
      <c r="T3153" s="36">
        <f>(Reference!N$12*List!$G3153)+Reference!N$13</f>
        <v>13265.476041916223</v>
      </c>
      <c r="U3153" s="12">
        <f>(Reference!O$12*List!$G3153)+Reference!O$13</f>
        <v>493.05965762265009</v>
      </c>
      <c r="V3153" s="12">
        <f>(Reference!P$12*List!$G3153)+Reference!P$13</f>
        <v>694.76588119555254</v>
      </c>
      <c r="W3153" s="12">
        <f>(Reference!Q$12*List!$G3153)+Reference!Q$13</f>
        <v>347.38294059777627</v>
      </c>
      <c r="X3153" s="54"/>
      <c r="Y3153" s="1" t="str">
        <f t="shared" si="99"/>
        <v>Tucker County, West Virginia</v>
      </c>
      <c r="Z3153" s="41" t="s">
        <v>1932</v>
      </c>
      <c r="AA3153" s="40" t="s">
        <v>2225</v>
      </c>
      <c r="AB3153" s="44" t="s">
        <v>2010</v>
      </c>
      <c r="AC3153" s="63"/>
      <c r="AD3153" s="57">
        <f t="shared" si="98"/>
        <v>0.73540000000000005</v>
      </c>
    </row>
    <row r="3154" spans="1:30" x14ac:dyDescent="0.3">
      <c r="A3154" s="47">
        <v>51470</v>
      </c>
      <c r="B3154" s="19">
        <v>99951</v>
      </c>
      <c r="C3154" s="49" t="s">
        <v>2010</v>
      </c>
      <c r="D3154" s="41" t="s">
        <v>1860</v>
      </c>
      <c r="E3154" s="44" t="s">
        <v>2010</v>
      </c>
      <c r="F3154" s="18" t="s">
        <v>7</v>
      </c>
      <c r="G3154" s="16">
        <v>0.73540000000000005</v>
      </c>
      <c r="H3154" s="36">
        <f>(Reference!B$12*List!$G3154)+Reference!B$13</f>
        <v>759.70009931755612</v>
      </c>
      <c r="I3154" s="36">
        <f>(Reference!C$12*List!$G3154)+Reference!C$13</f>
        <v>1133.6434313575069</v>
      </c>
      <c r="J3154" s="36">
        <f>(Reference!D$12*List!$G3154)+Reference!D$13</f>
        <v>1356.819160028565</v>
      </c>
      <c r="K3154" s="36">
        <f>(Reference!E$12*List!$G3154)+Reference!E$13</f>
        <v>1678.1922093148887</v>
      </c>
      <c r="L3154" s="36">
        <f>(Reference!F$12*List!$G3154)+Reference!F$13</f>
        <v>1748.120604298487</v>
      </c>
      <c r="M3154" s="36">
        <f>(Reference!G$12*List!$G3154)+Reference!G$13</f>
        <v>1979.7274160526738</v>
      </c>
      <c r="N3154" s="36">
        <f>(Reference!H$12*List!$G3154)+Reference!H$13</f>
        <v>2055.1112177371197</v>
      </c>
      <c r="O3154" s="36">
        <f>(Reference!I$12*List!$G3154)+Reference!I$13</f>
        <v>2135.9504261224138</v>
      </c>
      <c r="P3154" s="36">
        <f>(Reference!J$12*List!$G3154)+Reference!J$13</f>
        <v>2472.697803383855</v>
      </c>
      <c r="Q3154" s="36">
        <f>(Reference!K$12*List!$G3154)+Reference!K$13</f>
        <v>2551.0572814505826</v>
      </c>
      <c r="R3154" s="36">
        <f>(Reference!L$12*List!$G3154)+Reference!L$13</f>
        <v>2752.4113833182482</v>
      </c>
      <c r="S3154" s="36">
        <f>(Reference!M$12*List!$G3154)+Reference!M$13</f>
        <v>3288.5290781925009</v>
      </c>
      <c r="T3154" s="36">
        <f>(Reference!N$12*List!$G3154)+Reference!N$13</f>
        <v>13265.476041916223</v>
      </c>
      <c r="U3154" s="12">
        <f>(Reference!O$12*List!$G3154)+Reference!O$13</f>
        <v>493.05965762265009</v>
      </c>
      <c r="V3154" s="12">
        <f>(Reference!P$12*List!$G3154)+Reference!P$13</f>
        <v>694.76588119555254</v>
      </c>
      <c r="W3154" s="12">
        <f>(Reference!Q$12*List!$G3154)+Reference!Q$13</f>
        <v>347.38294059777627</v>
      </c>
      <c r="X3154" s="54"/>
      <c r="Y3154" s="1" t="str">
        <f t="shared" si="99"/>
        <v>Tyler County, West Virginia</v>
      </c>
      <c r="Z3154" s="41" t="s">
        <v>1860</v>
      </c>
      <c r="AA3154" s="40" t="s">
        <v>2225</v>
      </c>
      <c r="AB3154" s="44" t="s">
        <v>2010</v>
      </c>
      <c r="AC3154" s="63"/>
      <c r="AD3154" s="57">
        <f t="shared" si="98"/>
        <v>0.73540000000000005</v>
      </c>
    </row>
    <row r="3155" spans="1:30" x14ac:dyDescent="0.3">
      <c r="A3155" s="47">
        <v>51480</v>
      </c>
      <c r="B3155" s="19">
        <v>99951</v>
      </c>
      <c r="C3155" s="49" t="s">
        <v>2010</v>
      </c>
      <c r="D3155" s="41" t="s">
        <v>750</v>
      </c>
      <c r="E3155" s="44" t="s">
        <v>2010</v>
      </c>
      <c r="F3155" s="18" t="s">
        <v>7</v>
      </c>
      <c r="G3155" s="16">
        <v>0.73540000000000005</v>
      </c>
      <c r="H3155" s="36">
        <f>(Reference!B$12*List!$G3155)+Reference!B$13</f>
        <v>759.70009931755612</v>
      </c>
      <c r="I3155" s="36">
        <f>(Reference!C$12*List!$G3155)+Reference!C$13</f>
        <v>1133.6434313575069</v>
      </c>
      <c r="J3155" s="36">
        <f>(Reference!D$12*List!$G3155)+Reference!D$13</f>
        <v>1356.819160028565</v>
      </c>
      <c r="K3155" s="36">
        <f>(Reference!E$12*List!$G3155)+Reference!E$13</f>
        <v>1678.1922093148887</v>
      </c>
      <c r="L3155" s="36">
        <f>(Reference!F$12*List!$G3155)+Reference!F$13</f>
        <v>1748.120604298487</v>
      </c>
      <c r="M3155" s="36">
        <f>(Reference!G$12*List!$G3155)+Reference!G$13</f>
        <v>1979.7274160526738</v>
      </c>
      <c r="N3155" s="36">
        <f>(Reference!H$12*List!$G3155)+Reference!H$13</f>
        <v>2055.1112177371197</v>
      </c>
      <c r="O3155" s="36">
        <f>(Reference!I$12*List!$G3155)+Reference!I$13</f>
        <v>2135.9504261224138</v>
      </c>
      <c r="P3155" s="36">
        <f>(Reference!J$12*List!$G3155)+Reference!J$13</f>
        <v>2472.697803383855</v>
      </c>
      <c r="Q3155" s="36">
        <f>(Reference!K$12*List!$G3155)+Reference!K$13</f>
        <v>2551.0572814505826</v>
      </c>
      <c r="R3155" s="36">
        <f>(Reference!L$12*List!$G3155)+Reference!L$13</f>
        <v>2752.4113833182482</v>
      </c>
      <c r="S3155" s="36">
        <f>(Reference!M$12*List!$G3155)+Reference!M$13</f>
        <v>3288.5290781925009</v>
      </c>
      <c r="T3155" s="36">
        <f>(Reference!N$12*List!$G3155)+Reference!N$13</f>
        <v>13265.476041916223</v>
      </c>
      <c r="U3155" s="12">
        <f>(Reference!O$12*List!$G3155)+Reference!O$13</f>
        <v>493.05965762265009</v>
      </c>
      <c r="V3155" s="12">
        <f>(Reference!P$12*List!$G3155)+Reference!P$13</f>
        <v>694.76588119555254</v>
      </c>
      <c r="W3155" s="12">
        <f>(Reference!Q$12*List!$G3155)+Reference!Q$13</f>
        <v>347.38294059777627</v>
      </c>
      <c r="X3155" s="54"/>
      <c r="Y3155" s="1" t="str">
        <f t="shared" si="99"/>
        <v>Upshur County, West Virginia</v>
      </c>
      <c r="Z3155" s="41" t="s">
        <v>750</v>
      </c>
      <c r="AA3155" s="40" t="s">
        <v>2225</v>
      </c>
      <c r="AB3155" s="44" t="s">
        <v>2010</v>
      </c>
      <c r="AC3155" s="63"/>
      <c r="AD3155" s="57">
        <f t="shared" si="98"/>
        <v>0.73540000000000005</v>
      </c>
    </row>
    <row r="3156" spans="1:30" x14ac:dyDescent="0.3">
      <c r="A3156" s="47">
        <v>51490</v>
      </c>
      <c r="B3156" s="28">
        <v>26580</v>
      </c>
      <c r="C3156" s="49" t="s">
        <v>2399</v>
      </c>
      <c r="D3156" s="40" t="s">
        <v>411</v>
      </c>
      <c r="E3156" s="43" t="s">
        <v>2010</v>
      </c>
      <c r="F3156" s="18" t="s">
        <v>6</v>
      </c>
      <c r="G3156" s="10">
        <v>0.84340000000000004</v>
      </c>
      <c r="H3156" s="36">
        <f>(Reference!B$12*List!$G3156)+Reference!B$13</f>
        <v>841.03863089543495</v>
      </c>
      <c r="I3156" s="36">
        <f>(Reference!C$12*List!$G3156)+Reference!C$13</f>
        <v>1255.0188163579292</v>
      </c>
      <c r="J3156" s="36">
        <f>(Reference!D$12*List!$G3156)+Reference!D$13</f>
        <v>1502.0892188222826</v>
      </c>
      <c r="K3156" s="36">
        <f>(Reference!E$12*List!$G3156)+Reference!E$13</f>
        <v>1857.8705983709513</v>
      </c>
      <c r="L3156" s="36">
        <f>(Reference!F$12*List!$G3156)+Reference!F$13</f>
        <v>1935.2859911431153</v>
      </c>
      <c r="M3156" s="36">
        <f>(Reference!G$12*List!$G3156)+Reference!G$13</f>
        <v>2191.6901643672327</v>
      </c>
      <c r="N3156" s="36">
        <f>(Reference!H$12*List!$G3156)+Reference!H$13</f>
        <v>2275.1450558663032</v>
      </c>
      <c r="O3156" s="36">
        <f>(Reference!I$12*List!$G3156)+Reference!I$13</f>
        <v>2364.6394460922797</v>
      </c>
      <c r="P3156" s="36">
        <f>(Reference!J$12*List!$G3156)+Reference!J$13</f>
        <v>2737.4412311440487</v>
      </c>
      <c r="Q3156" s="36">
        <f>(Reference!K$12*List!$G3156)+Reference!K$13</f>
        <v>2824.1903946759776</v>
      </c>
      <c r="R3156" s="36">
        <f>(Reference!L$12*List!$G3156)+Reference!L$13</f>
        <v>3047.1028022327055</v>
      </c>
      <c r="S3156" s="36">
        <f>(Reference!M$12*List!$G3156)+Reference!M$13</f>
        <v>3640.6208134859626</v>
      </c>
      <c r="T3156" s="36">
        <f>(Reference!N$12*List!$G3156)+Reference!N$13</f>
        <v>14685.765894320175</v>
      </c>
      <c r="U3156" s="12">
        <f>(Reference!O$12*List!$G3156)+Reference!O$13</f>
        <v>545.84989493780176</v>
      </c>
      <c r="V3156" s="12">
        <f>(Reference!P$12*List!$G3156)+Reference!P$13</f>
        <v>769.15212468508435</v>
      </c>
      <c r="W3156" s="12">
        <f>(Reference!Q$12*List!$G3156)+Reference!Q$13</f>
        <v>384.57606234254217</v>
      </c>
      <c r="X3156" s="54"/>
      <c r="Y3156" s="1" t="str">
        <f t="shared" si="99"/>
        <v>Wayne County, West Virginia</v>
      </c>
      <c r="Z3156" s="40" t="s">
        <v>411</v>
      </c>
      <c r="AA3156" s="40" t="s">
        <v>2225</v>
      </c>
      <c r="AB3156" s="43" t="s">
        <v>2010</v>
      </c>
      <c r="AC3156" s="62"/>
      <c r="AD3156" s="57">
        <f t="shared" si="98"/>
        <v>0.84340000000000004</v>
      </c>
    </row>
    <row r="3157" spans="1:30" x14ac:dyDescent="0.3">
      <c r="A3157" s="47">
        <v>51500</v>
      </c>
      <c r="B3157" s="19">
        <v>99951</v>
      </c>
      <c r="C3157" s="49" t="s">
        <v>2010</v>
      </c>
      <c r="D3157" s="41" t="s">
        <v>451</v>
      </c>
      <c r="E3157" s="44" t="s">
        <v>2010</v>
      </c>
      <c r="F3157" s="18" t="s">
        <v>7</v>
      </c>
      <c r="G3157" s="16">
        <v>0.73540000000000005</v>
      </c>
      <c r="H3157" s="36">
        <f>(Reference!B$12*List!$G3157)+Reference!B$13</f>
        <v>759.70009931755612</v>
      </c>
      <c r="I3157" s="36">
        <f>(Reference!C$12*List!$G3157)+Reference!C$13</f>
        <v>1133.6434313575069</v>
      </c>
      <c r="J3157" s="36">
        <f>(Reference!D$12*List!$G3157)+Reference!D$13</f>
        <v>1356.819160028565</v>
      </c>
      <c r="K3157" s="36">
        <f>(Reference!E$12*List!$G3157)+Reference!E$13</f>
        <v>1678.1922093148887</v>
      </c>
      <c r="L3157" s="36">
        <f>(Reference!F$12*List!$G3157)+Reference!F$13</f>
        <v>1748.120604298487</v>
      </c>
      <c r="M3157" s="36">
        <f>(Reference!G$12*List!$G3157)+Reference!G$13</f>
        <v>1979.7274160526738</v>
      </c>
      <c r="N3157" s="36">
        <f>(Reference!H$12*List!$G3157)+Reference!H$13</f>
        <v>2055.1112177371197</v>
      </c>
      <c r="O3157" s="36">
        <f>(Reference!I$12*List!$G3157)+Reference!I$13</f>
        <v>2135.9504261224138</v>
      </c>
      <c r="P3157" s="36">
        <f>(Reference!J$12*List!$G3157)+Reference!J$13</f>
        <v>2472.697803383855</v>
      </c>
      <c r="Q3157" s="36">
        <f>(Reference!K$12*List!$G3157)+Reference!K$13</f>
        <v>2551.0572814505826</v>
      </c>
      <c r="R3157" s="36">
        <f>(Reference!L$12*List!$G3157)+Reference!L$13</f>
        <v>2752.4113833182482</v>
      </c>
      <c r="S3157" s="36">
        <f>(Reference!M$12*List!$G3157)+Reference!M$13</f>
        <v>3288.5290781925009</v>
      </c>
      <c r="T3157" s="36">
        <f>(Reference!N$12*List!$G3157)+Reference!N$13</f>
        <v>13265.476041916223</v>
      </c>
      <c r="U3157" s="12">
        <f>(Reference!O$12*List!$G3157)+Reference!O$13</f>
        <v>493.05965762265009</v>
      </c>
      <c r="V3157" s="12">
        <f>(Reference!P$12*List!$G3157)+Reference!P$13</f>
        <v>694.76588119555254</v>
      </c>
      <c r="W3157" s="12">
        <f>(Reference!Q$12*List!$G3157)+Reference!Q$13</f>
        <v>347.38294059777627</v>
      </c>
      <c r="X3157" s="54"/>
      <c r="Y3157" s="1" t="str">
        <f t="shared" si="99"/>
        <v>Webster County, West Virginia</v>
      </c>
      <c r="Z3157" s="41" t="s">
        <v>451</v>
      </c>
      <c r="AA3157" s="40" t="s">
        <v>2225</v>
      </c>
      <c r="AB3157" s="44" t="s">
        <v>2010</v>
      </c>
      <c r="AC3157" s="63"/>
      <c r="AD3157" s="57">
        <f t="shared" si="98"/>
        <v>0.73540000000000005</v>
      </c>
    </row>
    <row r="3158" spans="1:30" x14ac:dyDescent="0.3">
      <c r="A3158" s="47">
        <v>51510</v>
      </c>
      <c r="B3158" s="19">
        <v>99951</v>
      </c>
      <c r="C3158" s="49" t="s">
        <v>2010</v>
      </c>
      <c r="D3158" s="41" t="s">
        <v>1933</v>
      </c>
      <c r="E3158" s="44" t="s">
        <v>2010</v>
      </c>
      <c r="F3158" s="18" t="s">
        <v>7</v>
      </c>
      <c r="G3158" s="16">
        <v>0.73540000000000005</v>
      </c>
      <c r="H3158" s="36">
        <f>(Reference!B$12*List!$G3158)+Reference!B$13</f>
        <v>759.70009931755612</v>
      </c>
      <c r="I3158" s="36">
        <f>(Reference!C$12*List!$G3158)+Reference!C$13</f>
        <v>1133.6434313575069</v>
      </c>
      <c r="J3158" s="36">
        <f>(Reference!D$12*List!$G3158)+Reference!D$13</f>
        <v>1356.819160028565</v>
      </c>
      <c r="K3158" s="36">
        <f>(Reference!E$12*List!$G3158)+Reference!E$13</f>
        <v>1678.1922093148887</v>
      </c>
      <c r="L3158" s="36">
        <f>(Reference!F$12*List!$G3158)+Reference!F$13</f>
        <v>1748.120604298487</v>
      </c>
      <c r="M3158" s="36">
        <f>(Reference!G$12*List!$G3158)+Reference!G$13</f>
        <v>1979.7274160526738</v>
      </c>
      <c r="N3158" s="36">
        <f>(Reference!H$12*List!$G3158)+Reference!H$13</f>
        <v>2055.1112177371197</v>
      </c>
      <c r="O3158" s="36">
        <f>(Reference!I$12*List!$G3158)+Reference!I$13</f>
        <v>2135.9504261224138</v>
      </c>
      <c r="P3158" s="36">
        <f>(Reference!J$12*List!$G3158)+Reference!J$13</f>
        <v>2472.697803383855</v>
      </c>
      <c r="Q3158" s="36">
        <f>(Reference!K$12*List!$G3158)+Reference!K$13</f>
        <v>2551.0572814505826</v>
      </c>
      <c r="R3158" s="36">
        <f>(Reference!L$12*List!$G3158)+Reference!L$13</f>
        <v>2752.4113833182482</v>
      </c>
      <c r="S3158" s="36">
        <f>(Reference!M$12*List!$G3158)+Reference!M$13</f>
        <v>3288.5290781925009</v>
      </c>
      <c r="T3158" s="36">
        <f>(Reference!N$12*List!$G3158)+Reference!N$13</f>
        <v>13265.476041916223</v>
      </c>
      <c r="U3158" s="12">
        <f>(Reference!O$12*List!$G3158)+Reference!O$13</f>
        <v>493.05965762265009</v>
      </c>
      <c r="V3158" s="12">
        <f>(Reference!P$12*List!$G3158)+Reference!P$13</f>
        <v>694.76588119555254</v>
      </c>
      <c r="W3158" s="12">
        <f>(Reference!Q$12*List!$G3158)+Reference!Q$13</f>
        <v>347.38294059777627</v>
      </c>
      <c r="X3158" s="54"/>
      <c r="Y3158" s="1" t="str">
        <f t="shared" si="99"/>
        <v>Wetzel County, West Virginia</v>
      </c>
      <c r="Z3158" s="41" t="s">
        <v>1933</v>
      </c>
      <c r="AA3158" s="40" t="s">
        <v>2225</v>
      </c>
      <c r="AB3158" s="44" t="s">
        <v>2010</v>
      </c>
      <c r="AC3158" s="63"/>
      <c r="AD3158" s="57">
        <f t="shared" si="98"/>
        <v>0.73540000000000005</v>
      </c>
    </row>
    <row r="3159" spans="1:30" x14ac:dyDescent="0.3">
      <c r="A3159" s="47">
        <v>51520</v>
      </c>
      <c r="B3159" s="28">
        <v>37620</v>
      </c>
      <c r="C3159" s="49" t="s">
        <v>2616</v>
      </c>
      <c r="D3159" s="40" t="s">
        <v>844</v>
      </c>
      <c r="E3159" s="43" t="s">
        <v>2010</v>
      </c>
      <c r="F3159" s="18" t="s">
        <v>6</v>
      </c>
      <c r="G3159" s="10">
        <v>0.72840000000000005</v>
      </c>
      <c r="H3159" s="36">
        <f>(Reference!B$12*List!$G3159)+Reference!B$13</f>
        <v>754.42815745602695</v>
      </c>
      <c r="I3159" s="36">
        <f>(Reference!C$12*List!$G3159)+Reference!C$13</f>
        <v>1125.7765082556277</v>
      </c>
      <c r="J3159" s="36">
        <f>(Reference!D$12*List!$G3159)+Reference!D$13</f>
        <v>1347.4035080697131</v>
      </c>
      <c r="K3159" s="36">
        <f>(Reference!E$12*List!$G3159)+Reference!E$13</f>
        <v>1666.5463878019957</v>
      </c>
      <c r="L3159" s="36">
        <f>(Reference!F$12*List!$G3159)+Reference!F$13</f>
        <v>1735.9895144104091</v>
      </c>
      <c r="M3159" s="36">
        <f>(Reference!G$12*List!$G3159)+Reference!G$13</f>
        <v>1965.9890897730263</v>
      </c>
      <c r="N3159" s="36">
        <f>(Reference!H$12*List!$G3159)+Reference!H$13</f>
        <v>2040.8497652657838</v>
      </c>
      <c r="O3159" s="36">
        <f>(Reference!I$12*List!$G3159)+Reference!I$13</f>
        <v>2121.1279896428855</v>
      </c>
      <c r="P3159" s="36">
        <f>(Reference!J$12*List!$G3159)+Reference!J$13</f>
        <v>2455.5385071401388</v>
      </c>
      <c r="Q3159" s="36">
        <f>(Reference!K$12*List!$G3159)+Reference!K$13</f>
        <v>2533.3542092970847</v>
      </c>
      <c r="R3159" s="36">
        <f>(Reference!L$12*List!$G3159)+Reference!L$13</f>
        <v>2733.3110135737925</v>
      </c>
      <c r="S3159" s="36">
        <f>(Reference!M$12*List!$G3159)+Reference!M$13</f>
        <v>3265.7083175716284</v>
      </c>
      <c r="T3159" s="36">
        <f>(Reference!N$12*List!$G3159)+Reference!N$13</f>
        <v>13173.420218149302</v>
      </c>
      <c r="U3159" s="12">
        <f>(Reference!O$12*List!$G3159)+Reference!O$13</f>
        <v>489.6380681670384</v>
      </c>
      <c r="V3159" s="12">
        <f>(Reference!P$12*List!$G3159)+Reference!P$13</f>
        <v>689.94455059900883</v>
      </c>
      <c r="W3159" s="12">
        <f>(Reference!Q$12*List!$G3159)+Reference!Q$13</f>
        <v>344.97227529950442</v>
      </c>
      <c r="X3159" s="54"/>
      <c r="Y3159" s="1" t="str">
        <f t="shared" si="99"/>
        <v>Wirt County, West Virginia</v>
      </c>
      <c r="Z3159" s="40" t="s">
        <v>844</v>
      </c>
      <c r="AA3159" s="40" t="s">
        <v>2225</v>
      </c>
      <c r="AB3159" s="43" t="s">
        <v>2010</v>
      </c>
      <c r="AC3159" s="62"/>
      <c r="AD3159" s="57">
        <f t="shared" si="98"/>
        <v>0.72840000000000005</v>
      </c>
    </row>
    <row r="3160" spans="1:30" x14ac:dyDescent="0.3">
      <c r="A3160" s="47">
        <v>51530</v>
      </c>
      <c r="B3160" s="28">
        <v>37620</v>
      </c>
      <c r="C3160" s="49" t="s">
        <v>2616</v>
      </c>
      <c r="D3160" s="40" t="s">
        <v>553</v>
      </c>
      <c r="E3160" s="43" t="s">
        <v>2010</v>
      </c>
      <c r="F3160" s="18" t="s">
        <v>6</v>
      </c>
      <c r="G3160" s="10">
        <v>0.72840000000000005</v>
      </c>
      <c r="H3160" s="36">
        <f>(Reference!B$12*List!$G3160)+Reference!B$13</f>
        <v>754.42815745602695</v>
      </c>
      <c r="I3160" s="36">
        <f>(Reference!C$12*List!$G3160)+Reference!C$13</f>
        <v>1125.7765082556277</v>
      </c>
      <c r="J3160" s="36">
        <f>(Reference!D$12*List!$G3160)+Reference!D$13</f>
        <v>1347.4035080697131</v>
      </c>
      <c r="K3160" s="36">
        <f>(Reference!E$12*List!$G3160)+Reference!E$13</f>
        <v>1666.5463878019957</v>
      </c>
      <c r="L3160" s="36">
        <f>(Reference!F$12*List!$G3160)+Reference!F$13</f>
        <v>1735.9895144104091</v>
      </c>
      <c r="M3160" s="36">
        <f>(Reference!G$12*List!$G3160)+Reference!G$13</f>
        <v>1965.9890897730263</v>
      </c>
      <c r="N3160" s="36">
        <f>(Reference!H$12*List!$G3160)+Reference!H$13</f>
        <v>2040.8497652657838</v>
      </c>
      <c r="O3160" s="36">
        <f>(Reference!I$12*List!$G3160)+Reference!I$13</f>
        <v>2121.1279896428855</v>
      </c>
      <c r="P3160" s="36">
        <f>(Reference!J$12*List!$G3160)+Reference!J$13</f>
        <v>2455.5385071401388</v>
      </c>
      <c r="Q3160" s="36">
        <f>(Reference!K$12*List!$G3160)+Reference!K$13</f>
        <v>2533.3542092970847</v>
      </c>
      <c r="R3160" s="36">
        <f>(Reference!L$12*List!$G3160)+Reference!L$13</f>
        <v>2733.3110135737925</v>
      </c>
      <c r="S3160" s="36">
        <f>(Reference!M$12*List!$G3160)+Reference!M$13</f>
        <v>3265.7083175716284</v>
      </c>
      <c r="T3160" s="36">
        <f>(Reference!N$12*List!$G3160)+Reference!N$13</f>
        <v>13173.420218149302</v>
      </c>
      <c r="U3160" s="12">
        <f>(Reference!O$12*List!$G3160)+Reference!O$13</f>
        <v>489.6380681670384</v>
      </c>
      <c r="V3160" s="12">
        <f>(Reference!P$12*List!$G3160)+Reference!P$13</f>
        <v>689.94455059900883</v>
      </c>
      <c r="W3160" s="12">
        <f>(Reference!Q$12*List!$G3160)+Reference!Q$13</f>
        <v>344.97227529950442</v>
      </c>
      <c r="X3160" s="54"/>
      <c r="Y3160" s="1" t="str">
        <f t="shared" si="99"/>
        <v>Wood County, West Virginia</v>
      </c>
      <c r="Z3160" s="40" t="s">
        <v>553</v>
      </c>
      <c r="AA3160" s="40" t="s">
        <v>2225</v>
      </c>
      <c r="AB3160" s="43" t="s">
        <v>2010</v>
      </c>
      <c r="AC3160" s="62"/>
      <c r="AD3160" s="57">
        <f t="shared" si="98"/>
        <v>0.72840000000000005</v>
      </c>
    </row>
    <row r="3161" spans="1:30" x14ac:dyDescent="0.3">
      <c r="A3161" s="47">
        <v>51540</v>
      </c>
      <c r="B3161" s="19">
        <v>99951</v>
      </c>
      <c r="C3161" s="49" t="s">
        <v>2010</v>
      </c>
      <c r="D3161" s="41" t="s">
        <v>591</v>
      </c>
      <c r="E3161" s="44" t="s">
        <v>2010</v>
      </c>
      <c r="F3161" s="18" t="s">
        <v>7</v>
      </c>
      <c r="G3161" s="16">
        <v>0.73540000000000005</v>
      </c>
      <c r="H3161" s="36">
        <f>(Reference!B$12*List!$G3161)+Reference!B$13</f>
        <v>759.70009931755612</v>
      </c>
      <c r="I3161" s="36">
        <f>(Reference!C$12*List!$G3161)+Reference!C$13</f>
        <v>1133.6434313575069</v>
      </c>
      <c r="J3161" s="36">
        <f>(Reference!D$12*List!$G3161)+Reference!D$13</f>
        <v>1356.819160028565</v>
      </c>
      <c r="K3161" s="36">
        <f>(Reference!E$12*List!$G3161)+Reference!E$13</f>
        <v>1678.1922093148887</v>
      </c>
      <c r="L3161" s="36">
        <f>(Reference!F$12*List!$G3161)+Reference!F$13</f>
        <v>1748.120604298487</v>
      </c>
      <c r="M3161" s="36">
        <f>(Reference!G$12*List!$G3161)+Reference!G$13</f>
        <v>1979.7274160526738</v>
      </c>
      <c r="N3161" s="36">
        <f>(Reference!H$12*List!$G3161)+Reference!H$13</f>
        <v>2055.1112177371197</v>
      </c>
      <c r="O3161" s="36">
        <f>(Reference!I$12*List!$G3161)+Reference!I$13</f>
        <v>2135.9504261224138</v>
      </c>
      <c r="P3161" s="36">
        <f>(Reference!J$12*List!$G3161)+Reference!J$13</f>
        <v>2472.697803383855</v>
      </c>
      <c r="Q3161" s="36">
        <f>(Reference!K$12*List!$G3161)+Reference!K$13</f>
        <v>2551.0572814505826</v>
      </c>
      <c r="R3161" s="36">
        <f>(Reference!L$12*List!$G3161)+Reference!L$13</f>
        <v>2752.4113833182482</v>
      </c>
      <c r="S3161" s="36">
        <f>(Reference!M$12*List!$G3161)+Reference!M$13</f>
        <v>3288.5290781925009</v>
      </c>
      <c r="T3161" s="36">
        <f>(Reference!N$12*List!$G3161)+Reference!N$13</f>
        <v>13265.476041916223</v>
      </c>
      <c r="U3161" s="12">
        <f>(Reference!O$12*List!$G3161)+Reference!O$13</f>
        <v>493.05965762265009</v>
      </c>
      <c r="V3161" s="12">
        <f>(Reference!P$12*List!$G3161)+Reference!P$13</f>
        <v>694.76588119555254</v>
      </c>
      <c r="W3161" s="12">
        <f>(Reference!Q$12*List!$G3161)+Reference!Q$13</f>
        <v>347.38294059777627</v>
      </c>
      <c r="X3161" s="54"/>
      <c r="Y3161" s="1" t="str">
        <f t="shared" si="99"/>
        <v>Wyoming County, West Virginia</v>
      </c>
      <c r="Z3161" s="41" t="s">
        <v>591</v>
      </c>
      <c r="AA3161" s="40" t="s">
        <v>2225</v>
      </c>
      <c r="AB3161" s="44" t="s">
        <v>2010</v>
      </c>
      <c r="AC3161" s="63"/>
      <c r="AD3161" s="57">
        <f t="shared" si="98"/>
        <v>0.73540000000000005</v>
      </c>
    </row>
    <row r="3162" spans="1:30" x14ac:dyDescent="0.3">
      <c r="A3162" s="47">
        <v>52000</v>
      </c>
      <c r="B3162" s="19">
        <v>99952</v>
      </c>
      <c r="C3162" s="49" t="s">
        <v>2011</v>
      </c>
      <c r="D3162" s="41" t="s">
        <v>104</v>
      </c>
      <c r="E3162" s="44" t="s">
        <v>2011</v>
      </c>
      <c r="F3162" s="18" t="s">
        <v>7</v>
      </c>
      <c r="G3162" s="16">
        <v>0.89500000000000002</v>
      </c>
      <c r="H3162" s="36">
        <f>(Reference!B$12*List!$G3162)+Reference!B$13</f>
        <v>879.90037376042153</v>
      </c>
      <c r="I3162" s="36">
        <f>(Reference!C$12*List!$G3162)+Reference!C$13</f>
        <v>1313.0092780803534</v>
      </c>
      <c r="J3162" s="36">
        <f>(Reference!D$12*List!$G3162)+Reference!D$13</f>
        <v>1571.496024690392</v>
      </c>
      <c r="K3162" s="36">
        <f>(Reference!E$12*List!$G3162)+Reference!E$13</f>
        <v>1943.7169398088479</v>
      </c>
      <c r="L3162" s="36">
        <f>(Reference!F$12*List!$G3162)+Reference!F$13</f>
        <v>2024.7094537466601</v>
      </c>
      <c r="M3162" s="36">
        <f>(Reference!G$12*List!$G3162)+Reference!G$13</f>
        <v>2292.9612552286335</v>
      </c>
      <c r="N3162" s="36">
        <f>(Reference!H$12*List!$G3162)+Reference!H$13</f>
        <v>2380.2723340835796</v>
      </c>
      <c r="O3162" s="36">
        <f>(Reference!I$12*List!$G3162)+Reference!I$13</f>
        <v>2473.9019778556603</v>
      </c>
      <c r="P3162" s="36">
        <f>(Reference!J$12*List!$G3162)+Reference!J$13</f>
        <v>2863.9297577405855</v>
      </c>
      <c r="Q3162" s="36">
        <f>(Reference!K$12*List!$G3162)+Reference!K$13</f>
        <v>2954.6873265503327</v>
      </c>
      <c r="R3162" s="36">
        <f>(Reference!L$12*List!$G3162)+Reference!L$13</f>
        <v>3187.8998134918347</v>
      </c>
      <c r="S3162" s="36">
        <f>(Reference!M$12*List!$G3162)+Reference!M$13</f>
        <v>3808.8424203483942</v>
      </c>
      <c r="T3162" s="36">
        <f>(Reference!N$12*List!$G3162)+Reference!N$13</f>
        <v>15364.348823802062</v>
      </c>
      <c r="U3162" s="12">
        <f>(Reference!O$12*List!$G3162)+Reference!O$13</f>
        <v>571.07189721059626</v>
      </c>
      <c r="V3162" s="12">
        <f>(Reference!P$12*List!$G3162)+Reference!P$13</f>
        <v>804.69221879674956</v>
      </c>
      <c r="W3162" s="12">
        <f>(Reference!Q$12*List!$G3162)+Reference!Q$13</f>
        <v>402.34610939837478</v>
      </c>
      <c r="X3162" s="54"/>
      <c r="Y3162" s="1" t="str">
        <f t="shared" si="99"/>
        <v>Adams County, Wisconsin</v>
      </c>
      <c r="Z3162" s="41" t="s">
        <v>104</v>
      </c>
      <c r="AA3162" s="40" t="s">
        <v>2225</v>
      </c>
      <c r="AB3162" s="44" t="s">
        <v>2011</v>
      </c>
      <c r="AC3162" s="63"/>
      <c r="AD3162" s="57">
        <f t="shared" si="98"/>
        <v>0.89500000000000002</v>
      </c>
    </row>
    <row r="3163" spans="1:30" x14ac:dyDescent="0.3">
      <c r="A3163" s="47">
        <v>52010</v>
      </c>
      <c r="B3163" s="19">
        <v>99952</v>
      </c>
      <c r="C3163" s="49" t="s">
        <v>2011</v>
      </c>
      <c r="D3163" s="41" t="s">
        <v>1623</v>
      </c>
      <c r="E3163" s="44" t="s">
        <v>2011</v>
      </c>
      <c r="F3163" s="18" t="s">
        <v>7</v>
      </c>
      <c r="G3163" s="16">
        <v>0.89500000000000002</v>
      </c>
      <c r="H3163" s="36">
        <f>(Reference!B$12*List!$G3163)+Reference!B$13</f>
        <v>879.90037376042153</v>
      </c>
      <c r="I3163" s="36">
        <f>(Reference!C$12*List!$G3163)+Reference!C$13</f>
        <v>1313.0092780803534</v>
      </c>
      <c r="J3163" s="36">
        <f>(Reference!D$12*List!$G3163)+Reference!D$13</f>
        <v>1571.496024690392</v>
      </c>
      <c r="K3163" s="36">
        <f>(Reference!E$12*List!$G3163)+Reference!E$13</f>
        <v>1943.7169398088479</v>
      </c>
      <c r="L3163" s="36">
        <f>(Reference!F$12*List!$G3163)+Reference!F$13</f>
        <v>2024.7094537466601</v>
      </c>
      <c r="M3163" s="36">
        <f>(Reference!G$12*List!$G3163)+Reference!G$13</f>
        <v>2292.9612552286335</v>
      </c>
      <c r="N3163" s="36">
        <f>(Reference!H$12*List!$G3163)+Reference!H$13</f>
        <v>2380.2723340835796</v>
      </c>
      <c r="O3163" s="36">
        <f>(Reference!I$12*List!$G3163)+Reference!I$13</f>
        <v>2473.9019778556603</v>
      </c>
      <c r="P3163" s="36">
        <f>(Reference!J$12*List!$G3163)+Reference!J$13</f>
        <v>2863.9297577405855</v>
      </c>
      <c r="Q3163" s="36">
        <f>(Reference!K$12*List!$G3163)+Reference!K$13</f>
        <v>2954.6873265503327</v>
      </c>
      <c r="R3163" s="36">
        <f>(Reference!L$12*List!$G3163)+Reference!L$13</f>
        <v>3187.8998134918347</v>
      </c>
      <c r="S3163" s="36">
        <f>(Reference!M$12*List!$G3163)+Reference!M$13</f>
        <v>3808.8424203483942</v>
      </c>
      <c r="T3163" s="36">
        <f>(Reference!N$12*List!$G3163)+Reference!N$13</f>
        <v>15364.348823802062</v>
      </c>
      <c r="U3163" s="12">
        <f>(Reference!O$12*List!$G3163)+Reference!O$13</f>
        <v>571.07189721059626</v>
      </c>
      <c r="V3163" s="12">
        <f>(Reference!P$12*List!$G3163)+Reference!P$13</f>
        <v>804.69221879674956</v>
      </c>
      <c r="W3163" s="12">
        <f>(Reference!Q$12*List!$G3163)+Reference!Q$13</f>
        <v>402.34610939837478</v>
      </c>
      <c r="X3163" s="54"/>
      <c r="Y3163" s="1" t="str">
        <f t="shared" si="99"/>
        <v>Ashland County, Wisconsin</v>
      </c>
      <c r="Z3163" s="41" t="s">
        <v>1623</v>
      </c>
      <c r="AA3163" s="40" t="s">
        <v>2225</v>
      </c>
      <c r="AB3163" s="44" t="s">
        <v>2011</v>
      </c>
      <c r="AC3163" s="63"/>
      <c r="AD3163" s="57">
        <f t="shared" si="98"/>
        <v>0.89500000000000002</v>
      </c>
    </row>
    <row r="3164" spans="1:30" x14ac:dyDescent="0.3">
      <c r="A3164" s="47">
        <v>52020</v>
      </c>
      <c r="B3164" s="19">
        <v>99952</v>
      </c>
      <c r="C3164" s="49" t="s">
        <v>2011</v>
      </c>
      <c r="D3164" s="41" t="s">
        <v>1934</v>
      </c>
      <c r="E3164" s="44" t="s">
        <v>2011</v>
      </c>
      <c r="F3164" s="18" t="s">
        <v>7</v>
      </c>
      <c r="G3164" s="16">
        <v>0.89500000000000002</v>
      </c>
      <c r="H3164" s="36">
        <f>(Reference!B$12*List!$G3164)+Reference!B$13</f>
        <v>879.90037376042153</v>
      </c>
      <c r="I3164" s="36">
        <f>(Reference!C$12*List!$G3164)+Reference!C$13</f>
        <v>1313.0092780803534</v>
      </c>
      <c r="J3164" s="36">
        <f>(Reference!D$12*List!$G3164)+Reference!D$13</f>
        <v>1571.496024690392</v>
      </c>
      <c r="K3164" s="36">
        <f>(Reference!E$12*List!$G3164)+Reference!E$13</f>
        <v>1943.7169398088479</v>
      </c>
      <c r="L3164" s="36">
        <f>(Reference!F$12*List!$G3164)+Reference!F$13</f>
        <v>2024.7094537466601</v>
      </c>
      <c r="M3164" s="36">
        <f>(Reference!G$12*List!$G3164)+Reference!G$13</f>
        <v>2292.9612552286335</v>
      </c>
      <c r="N3164" s="36">
        <f>(Reference!H$12*List!$G3164)+Reference!H$13</f>
        <v>2380.2723340835796</v>
      </c>
      <c r="O3164" s="36">
        <f>(Reference!I$12*List!$G3164)+Reference!I$13</f>
        <v>2473.9019778556603</v>
      </c>
      <c r="P3164" s="36">
        <f>(Reference!J$12*List!$G3164)+Reference!J$13</f>
        <v>2863.9297577405855</v>
      </c>
      <c r="Q3164" s="36">
        <f>(Reference!K$12*List!$G3164)+Reference!K$13</f>
        <v>2954.6873265503327</v>
      </c>
      <c r="R3164" s="36">
        <f>(Reference!L$12*List!$G3164)+Reference!L$13</f>
        <v>3187.8998134918347</v>
      </c>
      <c r="S3164" s="36">
        <f>(Reference!M$12*List!$G3164)+Reference!M$13</f>
        <v>3808.8424203483942</v>
      </c>
      <c r="T3164" s="36">
        <f>(Reference!N$12*List!$G3164)+Reference!N$13</f>
        <v>15364.348823802062</v>
      </c>
      <c r="U3164" s="12">
        <f>(Reference!O$12*List!$G3164)+Reference!O$13</f>
        <v>571.07189721059626</v>
      </c>
      <c r="V3164" s="12">
        <f>(Reference!P$12*List!$G3164)+Reference!P$13</f>
        <v>804.69221879674956</v>
      </c>
      <c r="W3164" s="12">
        <f>(Reference!Q$12*List!$G3164)+Reference!Q$13</f>
        <v>402.34610939837478</v>
      </c>
      <c r="X3164" s="54"/>
      <c r="Y3164" s="1" t="str">
        <f t="shared" si="99"/>
        <v>Barron County, Wisconsin</v>
      </c>
      <c r="Z3164" s="41" t="s">
        <v>1934</v>
      </c>
      <c r="AA3164" s="40" t="s">
        <v>2225</v>
      </c>
      <c r="AB3164" s="44" t="s">
        <v>2011</v>
      </c>
      <c r="AC3164" s="63"/>
      <c r="AD3164" s="57">
        <f t="shared" si="98"/>
        <v>0.89500000000000002</v>
      </c>
    </row>
    <row r="3165" spans="1:30" x14ac:dyDescent="0.3">
      <c r="A3165" s="47">
        <v>52030</v>
      </c>
      <c r="B3165" s="19">
        <v>99952</v>
      </c>
      <c r="C3165" s="49" t="s">
        <v>2011</v>
      </c>
      <c r="D3165" s="41" t="s">
        <v>1935</v>
      </c>
      <c r="E3165" s="44" t="s">
        <v>2011</v>
      </c>
      <c r="F3165" s="18" t="s">
        <v>7</v>
      </c>
      <c r="G3165" s="16">
        <v>0.89500000000000002</v>
      </c>
      <c r="H3165" s="36">
        <f>(Reference!B$12*List!$G3165)+Reference!B$13</f>
        <v>879.90037376042153</v>
      </c>
      <c r="I3165" s="36">
        <f>(Reference!C$12*List!$G3165)+Reference!C$13</f>
        <v>1313.0092780803534</v>
      </c>
      <c r="J3165" s="36">
        <f>(Reference!D$12*List!$G3165)+Reference!D$13</f>
        <v>1571.496024690392</v>
      </c>
      <c r="K3165" s="36">
        <f>(Reference!E$12*List!$G3165)+Reference!E$13</f>
        <v>1943.7169398088479</v>
      </c>
      <c r="L3165" s="36">
        <f>(Reference!F$12*List!$G3165)+Reference!F$13</f>
        <v>2024.7094537466601</v>
      </c>
      <c r="M3165" s="36">
        <f>(Reference!G$12*List!$G3165)+Reference!G$13</f>
        <v>2292.9612552286335</v>
      </c>
      <c r="N3165" s="36">
        <f>(Reference!H$12*List!$G3165)+Reference!H$13</f>
        <v>2380.2723340835796</v>
      </c>
      <c r="O3165" s="36">
        <f>(Reference!I$12*List!$G3165)+Reference!I$13</f>
        <v>2473.9019778556603</v>
      </c>
      <c r="P3165" s="36">
        <f>(Reference!J$12*List!$G3165)+Reference!J$13</f>
        <v>2863.9297577405855</v>
      </c>
      <c r="Q3165" s="36">
        <f>(Reference!K$12*List!$G3165)+Reference!K$13</f>
        <v>2954.6873265503327</v>
      </c>
      <c r="R3165" s="36">
        <f>(Reference!L$12*List!$G3165)+Reference!L$13</f>
        <v>3187.8998134918347</v>
      </c>
      <c r="S3165" s="36">
        <f>(Reference!M$12*List!$G3165)+Reference!M$13</f>
        <v>3808.8424203483942</v>
      </c>
      <c r="T3165" s="36">
        <f>(Reference!N$12*List!$G3165)+Reference!N$13</f>
        <v>15364.348823802062</v>
      </c>
      <c r="U3165" s="12">
        <f>(Reference!O$12*List!$G3165)+Reference!O$13</f>
        <v>571.07189721059626</v>
      </c>
      <c r="V3165" s="12">
        <f>(Reference!P$12*List!$G3165)+Reference!P$13</f>
        <v>804.69221879674956</v>
      </c>
      <c r="W3165" s="12">
        <f>(Reference!Q$12*List!$G3165)+Reference!Q$13</f>
        <v>402.34610939837478</v>
      </c>
      <c r="X3165" s="54"/>
      <c r="Y3165" s="1" t="str">
        <f t="shared" si="99"/>
        <v>Bayfield County, Wisconsin</v>
      </c>
      <c r="Z3165" s="41" t="s">
        <v>1935</v>
      </c>
      <c r="AA3165" s="40" t="s">
        <v>2225</v>
      </c>
      <c r="AB3165" s="44" t="s">
        <v>2011</v>
      </c>
      <c r="AC3165" s="63"/>
      <c r="AD3165" s="57">
        <f t="shared" si="98"/>
        <v>0.89500000000000002</v>
      </c>
    </row>
    <row r="3166" spans="1:30" x14ac:dyDescent="0.3">
      <c r="A3166" s="47">
        <v>52040</v>
      </c>
      <c r="B3166" s="28">
        <v>24580</v>
      </c>
      <c r="C3166" s="49" t="s">
        <v>2617</v>
      </c>
      <c r="D3166" s="40" t="s">
        <v>267</v>
      </c>
      <c r="E3166" s="43" t="s">
        <v>2011</v>
      </c>
      <c r="F3166" s="18" t="s">
        <v>6</v>
      </c>
      <c r="G3166" s="10">
        <v>0.9274</v>
      </c>
      <c r="H3166" s="36">
        <f>(Reference!B$12*List!$G3166)+Reference!B$13</f>
        <v>904.30193323378512</v>
      </c>
      <c r="I3166" s="36">
        <f>(Reference!C$12*List!$G3166)+Reference!C$13</f>
        <v>1349.4218935804802</v>
      </c>
      <c r="J3166" s="36">
        <f>(Reference!D$12*List!$G3166)+Reference!D$13</f>
        <v>1615.0770423285073</v>
      </c>
      <c r="K3166" s="36">
        <f>(Reference!E$12*List!$G3166)+Reference!E$13</f>
        <v>1997.6204565256667</v>
      </c>
      <c r="L3166" s="36">
        <f>(Reference!F$12*List!$G3166)+Reference!F$13</f>
        <v>2080.8590698000489</v>
      </c>
      <c r="M3166" s="36">
        <f>(Reference!G$12*List!$G3166)+Reference!G$13</f>
        <v>2356.5500797230015</v>
      </c>
      <c r="N3166" s="36">
        <f>(Reference!H$12*List!$G3166)+Reference!H$13</f>
        <v>2446.2824855223344</v>
      </c>
      <c r="O3166" s="36">
        <f>(Reference!I$12*List!$G3166)+Reference!I$13</f>
        <v>2542.5086838466195</v>
      </c>
      <c r="P3166" s="36">
        <f>(Reference!J$12*List!$G3166)+Reference!J$13</f>
        <v>2943.3527860686436</v>
      </c>
      <c r="Q3166" s="36">
        <f>(Reference!K$12*List!$G3166)+Reference!K$13</f>
        <v>3036.6272605179511</v>
      </c>
      <c r="R3166" s="36">
        <f>(Reference!L$12*List!$G3166)+Reference!L$13</f>
        <v>3276.3072391661717</v>
      </c>
      <c r="S3166" s="36">
        <f>(Reference!M$12*List!$G3166)+Reference!M$13</f>
        <v>3914.4699409364325</v>
      </c>
      <c r="T3166" s="36">
        <f>(Reference!N$12*List!$G3166)+Reference!N$13</f>
        <v>15790.435779523246</v>
      </c>
      <c r="U3166" s="12">
        <f>(Reference!O$12*List!$G3166)+Reference!O$13</f>
        <v>586.90896840514188</v>
      </c>
      <c r="V3166" s="12">
        <f>(Reference!P$12*List!$G3166)+Reference!P$13</f>
        <v>827.00809184360901</v>
      </c>
      <c r="W3166" s="12">
        <f>(Reference!Q$12*List!$G3166)+Reference!Q$13</f>
        <v>413.5040459218045</v>
      </c>
      <c r="X3166" s="54"/>
      <c r="Y3166" s="1" t="str">
        <f t="shared" si="99"/>
        <v>Brown County, Wisconsin</v>
      </c>
      <c r="Z3166" s="40" t="s">
        <v>267</v>
      </c>
      <c r="AA3166" s="40" t="s">
        <v>2225</v>
      </c>
      <c r="AB3166" s="43" t="s">
        <v>2011</v>
      </c>
      <c r="AC3166" s="62"/>
      <c r="AD3166" s="57">
        <f t="shared" si="98"/>
        <v>0.9274</v>
      </c>
    </row>
    <row r="3167" spans="1:30" x14ac:dyDescent="0.3">
      <c r="A3167" s="47">
        <v>52050</v>
      </c>
      <c r="B3167" s="19">
        <v>99952</v>
      </c>
      <c r="C3167" s="49" t="s">
        <v>2011</v>
      </c>
      <c r="D3167" s="41" t="s">
        <v>1497</v>
      </c>
      <c r="E3167" s="44" t="s">
        <v>2011</v>
      </c>
      <c r="F3167" s="18" t="s">
        <v>7</v>
      </c>
      <c r="G3167" s="16">
        <v>0.89500000000000002</v>
      </c>
      <c r="H3167" s="36">
        <f>(Reference!B$12*List!$G3167)+Reference!B$13</f>
        <v>879.90037376042153</v>
      </c>
      <c r="I3167" s="36">
        <f>(Reference!C$12*List!$G3167)+Reference!C$13</f>
        <v>1313.0092780803534</v>
      </c>
      <c r="J3167" s="36">
        <f>(Reference!D$12*List!$G3167)+Reference!D$13</f>
        <v>1571.496024690392</v>
      </c>
      <c r="K3167" s="36">
        <f>(Reference!E$12*List!$G3167)+Reference!E$13</f>
        <v>1943.7169398088479</v>
      </c>
      <c r="L3167" s="36">
        <f>(Reference!F$12*List!$G3167)+Reference!F$13</f>
        <v>2024.7094537466601</v>
      </c>
      <c r="M3167" s="36">
        <f>(Reference!G$12*List!$G3167)+Reference!G$13</f>
        <v>2292.9612552286335</v>
      </c>
      <c r="N3167" s="36">
        <f>(Reference!H$12*List!$G3167)+Reference!H$13</f>
        <v>2380.2723340835796</v>
      </c>
      <c r="O3167" s="36">
        <f>(Reference!I$12*List!$G3167)+Reference!I$13</f>
        <v>2473.9019778556603</v>
      </c>
      <c r="P3167" s="36">
        <f>(Reference!J$12*List!$G3167)+Reference!J$13</f>
        <v>2863.9297577405855</v>
      </c>
      <c r="Q3167" s="36">
        <f>(Reference!K$12*List!$G3167)+Reference!K$13</f>
        <v>2954.6873265503327</v>
      </c>
      <c r="R3167" s="36">
        <f>(Reference!L$12*List!$G3167)+Reference!L$13</f>
        <v>3187.8998134918347</v>
      </c>
      <c r="S3167" s="36">
        <f>(Reference!M$12*List!$G3167)+Reference!M$13</f>
        <v>3808.8424203483942</v>
      </c>
      <c r="T3167" s="36">
        <f>(Reference!N$12*List!$G3167)+Reference!N$13</f>
        <v>15364.348823802062</v>
      </c>
      <c r="U3167" s="12">
        <f>(Reference!O$12*List!$G3167)+Reference!O$13</f>
        <v>571.07189721059626</v>
      </c>
      <c r="V3167" s="12">
        <f>(Reference!P$12*List!$G3167)+Reference!P$13</f>
        <v>804.69221879674956</v>
      </c>
      <c r="W3167" s="12">
        <f>(Reference!Q$12*List!$G3167)+Reference!Q$13</f>
        <v>402.34610939837478</v>
      </c>
      <c r="X3167" s="54"/>
      <c r="Y3167" s="1" t="str">
        <f t="shared" si="99"/>
        <v>Buffalo County, Wisconsin</v>
      </c>
      <c r="Z3167" s="41" t="s">
        <v>1497</v>
      </c>
      <c r="AA3167" s="40" t="s">
        <v>2225</v>
      </c>
      <c r="AB3167" s="44" t="s">
        <v>2011</v>
      </c>
      <c r="AC3167" s="63"/>
      <c r="AD3167" s="57">
        <f t="shared" si="98"/>
        <v>0.89500000000000002</v>
      </c>
    </row>
    <row r="3168" spans="1:30" x14ac:dyDescent="0.3">
      <c r="A3168" s="47">
        <v>52060</v>
      </c>
      <c r="B3168" s="19">
        <v>99952</v>
      </c>
      <c r="C3168" s="49" t="s">
        <v>2011</v>
      </c>
      <c r="D3168" s="41" t="s">
        <v>1936</v>
      </c>
      <c r="E3168" s="44" t="s">
        <v>2011</v>
      </c>
      <c r="F3168" s="18" t="s">
        <v>7</v>
      </c>
      <c r="G3168" s="16">
        <v>0.89500000000000002</v>
      </c>
      <c r="H3168" s="36">
        <f>(Reference!B$12*List!$G3168)+Reference!B$13</f>
        <v>879.90037376042153</v>
      </c>
      <c r="I3168" s="36">
        <f>(Reference!C$12*List!$G3168)+Reference!C$13</f>
        <v>1313.0092780803534</v>
      </c>
      <c r="J3168" s="36">
        <f>(Reference!D$12*List!$G3168)+Reference!D$13</f>
        <v>1571.496024690392</v>
      </c>
      <c r="K3168" s="36">
        <f>(Reference!E$12*List!$G3168)+Reference!E$13</f>
        <v>1943.7169398088479</v>
      </c>
      <c r="L3168" s="36">
        <f>(Reference!F$12*List!$G3168)+Reference!F$13</f>
        <v>2024.7094537466601</v>
      </c>
      <c r="M3168" s="36">
        <f>(Reference!G$12*List!$G3168)+Reference!G$13</f>
        <v>2292.9612552286335</v>
      </c>
      <c r="N3168" s="36">
        <f>(Reference!H$12*List!$G3168)+Reference!H$13</f>
        <v>2380.2723340835796</v>
      </c>
      <c r="O3168" s="36">
        <f>(Reference!I$12*List!$G3168)+Reference!I$13</f>
        <v>2473.9019778556603</v>
      </c>
      <c r="P3168" s="36">
        <f>(Reference!J$12*List!$G3168)+Reference!J$13</f>
        <v>2863.9297577405855</v>
      </c>
      <c r="Q3168" s="36">
        <f>(Reference!K$12*List!$G3168)+Reference!K$13</f>
        <v>2954.6873265503327</v>
      </c>
      <c r="R3168" s="36">
        <f>(Reference!L$12*List!$G3168)+Reference!L$13</f>
        <v>3187.8998134918347</v>
      </c>
      <c r="S3168" s="36">
        <f>(Reference!M$12*List!$G3168)+Reference!M$13</f>
        <v>3808.8424203483942</v>
      </c>
      <c r="T3168" s="36">
        <f>(Reference!N$12*List!$G3168)+Reference!N$13</f>
        <v>15364.348823802062</v>
      </c>
      <c r="U3168" s="12">
        <f>(Reference!O$12*List!$G3168)+Reference!O$13</f>
        <v>571.07189721059626</v>
      </c>
      <c r="V3168" s="12">
        <f>(Reference!P$12*List!$G3168)+Reference!P$13</f>
        <v>804.69221879674956</v>
      </c>
      <c r="W3168" s="12">
        <f>(Reference!Q$12*List!$G3168)+Reference!Q$13</f>
        <v>402.34610939837478</v>
      </c>
      <c r="X3168" s="54"/>
      <c r="Y3168" s="1" t="str">
        <f t="shared" si="99"/>
        <v>Burnett County, Wisconsin</v>
      </c>
      <c r="Z3168" s="41" t="s">
        <v>1936</v>
      </c>
      <c r="AA3168" s="40" t="s">
        <v>2225</v>
      </c>
      <c r="AB3168" s="44" t="s">
        <v>2011</v>
      </c>
      <c r="AC3168" s="63"/>
      <c r="AD3168" s="57">
        <f t="shared" si="98"/>
        <v>0.89500000000000002</v>
      </c>
    </row>
    <row r="3169" spans="1:30" x14ac:dyDescent="0.3">
      <c r="A3169" s="47">
        <v>52070</v>
      </c>
      <c r="B3169" s="28">
        <v>11540</v>
      </c>
      <c r="C3169" s="49" t="s">
        <v>2618</v>
      </c>
      <c r="D3169" s="40" t="s">
        <v>845</v>
      </c>
      <c r="E3169" s="43" t="s">
        <v>2011</v>
      </c>
      <c r="F3169" s="18" t="s">
        <v>6</v>
      </c>
      <c r="G3169" s="10">
        <v>0.9264</v>
      </c>
      <c r="H3169" s="36">
        <f>(Reference!B$12*List!$G3169)+Reference!B$13</f>
        <v>903.54879868213811</v>
      </c>
      <c r="I3169" s="36">
        <f>(Reference!C$12*List!$G3169)+Reference!C$13</f>
        <v>1348.2980474230685</v>
      </c>
      <c r="J3169" s="36">
        <f>(Reference!D$12*List!$G3169)+Reference!D$13</f>
        <v>1613.7319491915284</v>
      </c>
      <c r="K3169" s="36">
        <f>(Reference!E$12*List!$G3169)+Reference!E$13</f>
        <v>1995.9567677381106</v>
      </c>
      <c r="L3169" s="36">
        <f>(Reference!F$12*List!$G3169)+Reference!F$13</f>
        <v>2079.1260569588949</v>
      </c>
      <c r="M3169" s="36">
        <f>(Reference!G$12*List!$G3169)+Reference!G$13</f>
        <v>2354.5874616830515</v>
      </c>
      <c r="N3169" s="36">
        <f>(Reference!H$12*List!$G3169)+Reference!H$13</f>
        <v>2444.2451351692866</v>
      </c>
      <c r="O3169" s="36">
        <f>(Reference!I$12*List!$G3169)+Reference!I$13</f>
        <v>2540.3911929209726</v>
      </c>
      <c r="P3169" s="36">
        <f>(Reference!J$12*List!$G3169)+Reference!J$13</f>
        <v>2940.9014580338271</v>
      </c>
      <c r="Q3169" s="36">
        <f>(Reference!K$12*List!$G3169)+Reference!K$13</f>
        <v>3034.0982502103088</v>
      </c>
      <c r="R3169" s="36">
        <f>(Reference!L$12*List!$G3169)+Reference!L$13</f>
        <v>3273.5786149169635</v>
      </c>
      <c r="S3169" s="36">
        <f>(Reference!M$12*List!$G3169)+Reference!M$13</f>
        <v>3911.2098322763077</v>
      </c>
      <c r="T3169" s="36">
        <f>(Reference!N$12*List!$G3169)+Reference!N$13</f>
        <v>15777.284947556542</v>
      </c>
      <c r="U3169" s="12">
        <f>(Reference!O$12*List!$G3169)+Reference!O$13</f>
        <v>586.42016991148307</v>
      </c>
      <c r="V3169" s="12">
        <f>(Reference!P$12*List!$G3169)+Reference!P$13</f>
        <v>826.31933032981715</v>
      </c>
      <c r="W3169" s="12">
        <f>(Reference!Q$12*List!$G3169)+Reference!Q$13</f>
        <v>413.15966516490857</v>
      </c>
      <c r="X3169" s="54"/>
      <c r="Y3169" s="1" t="str">
        <f t="shared" si="99"/>
        <v>Calumet County, Wisconsin</v>
      </c>
      <c r="Z3169" s="40" t="s">
        <v>845</v>
      </c>
      <c r="AA3169" s="40" t="s">
        <v>2225</v>
      </c>
      <c r="AB3169" s="43" t="s">
        <v>2011</v>
      </c>
      <c r="AC3169" s="62"/>
      <c r="AD3169" s="57">
        <f t="shared" si="98"/>
        <v>0.9264</v>
      </c>
    </row>
    <row r="3170" spans="1:30" x14ac:dyDescent="0.3">
      <c r="A3170" s="47">
        <v>52080</v>
      </c>
      <c r="B3170" s="28">
        <v>20740</v>
      </c>
      <c r="C3170" s="49" t="s">
        <v>2619</v>
      </c>
      <c r="D3170" s="40" t="s">
        <v>846</v>
      </c>
      <c r="E3170" s="43" t="s">
        <v>2011</v>
      </c>
      <c r="F3170" s="18" t="s">
        <v>6</v>
      </c>
      <c r="G3170" s="10">
        <v>0.98919999999999997</v>
      </c>
      <c r="H3170" s="36">
        <f>(Reference!B$12*List!$G3170)+Reference!B$13</f>
        <v>950.84564852557128</v>
      </c>
      <c r="I3170" s="36">
        <f>(Reference!C$12*List!$G3170)+Reference!C$13</f>
        <v>1418.8755861084996</v>
      </c>
      <c r="J3170" s="36">
        <f>(Reference!D$12*List!$G3170)+Reference!D$13</f>
        <v>1698.2037981938013</v>
      </c>
      <c r="K3170" s="36">
        <f>(Reference!E$12*List!$G3170)+Reference!E$13</f>
        <v>2100.4364235966359</v>
      </c>
      <c r="L3170" s="36">
        <f>(Reference!F$12*List!$G3170)+Reference!F$13</f>
        <v>2187.9592633833636</v>
      </c>
      <c r="M3170" s="36">
        <f>(Reference!G$12*List!$G3170)+Reference!G$13</f>
        <v>2477.8398745918876</v>
      </c>
      <c r="N3170" s="36">
        <f>(Reference!H$12*List!$G3170)+Reference!H$13</f>
        <v>2572.1907373407007</v>
      </c>
      <c r="O3170" s="36">
        <f>(Reference!I$12*List!$G3170)+Reference!I$13</f>
        <v>2673.3696230515989</v>
      </c>
      <c r="P3170" s="36">
        <f>(Reference!J$12*List!$G3170)+Reference!J$13</f>
        <v>3094.8448586203099</v>
      </c>
      <c r="Q3170" s="36">
        <f>(Reference!K$12*List!$G3170)+Reference!K$13</f>
        <v>3192.920097530261</v>
      </c>
      <c r="R3170" s="36">
        <f>(Reference!L$12*List!$G3170)+Reference!L$13</f>
        <v>3444.9362177672219</v>
      </c>
      <c r="S3170" s="36">
        <f>(Reference!M$12*List!$G3170)+Reference!M$13</f>
        <v>4115.9446561321356</v>
      </c>
      <c r="T3170" s="36">
        <f>(Reference!N$12*List!$G3170)+Reference!N$13</f>
        <v>16603.157195065505</v>
      </c>
      <c r="U3170" s="12">
        <f>(Reference!O$12*List!$G3170)+Reference!O$13</f>
        <v>617.11671531325635</v>
      </c>
      <c r="V3170" s="12">
        <f>(Reference!P$12*List!$G3170)+Reference!P$13</f>
        <v>869.57355339595233</v>
      </c>
      <c r="W3170" s="12">
        <f>(Reference!Q$12*List!$G3170)+Reference!Q$13</f>
        <v>434.78677669797617</v>
      </c>
      <c r="X3170" s="54"/>
      <c r="Y3170" s="1" t="str">
        <f t="shared" si="99"/>
        <v>Chippewa County, Wisconsin</v>
      </c>
      <c r="Z3170" s="40" t="s">
        <v>846</v>
      </c>
      <c r="AA3170" s="40" t="s">
        <v>2225</v>
      </c>
      <c r="AB3170" s="43" t="s">
        <v>2011</v>
      </c>
      <c r="AC3170" s="62"/>
      <c r="AD3170" s="57">
        <f t="shared" si="98"/>
        <v>0.98919999999999997</v>
      </c>
    </row>
    <row r="3171" spans="1:30" x14ac:dyDescent="0.3">
      <c r="A3171" s="47">
        <v>52090</v>
      </c>
      <c r="B3171" s="19">
        <v>99952</v>
      </c>
      <c r="C3171" s="49" t="s">
        <v>2011</v>
      </c>
      <c r="D3171" s="41" t="s">
        <v>268</v>
      </c>
      <c r="E3171" s="44" t="s">
        <v>2011</v>
      </c>
      <c r="F3171" s="18" t="s">
        <v>7</v>
      </c>
      <c r="G3171" s="16">
        <v>0.89500000000000002</v>
      </c>
      <c r="H3171" s="36">
        <f>(Reference!B$12*List!$G3171)+Reference!B$13</f>
        <v>879.90037376042153</v>
      </c>
      <c r="I3171" s="36">
        <f>(Reference!C$12*List!$G3171)+Reference!C$13</f>
        <v>1313.0092780803534</v>
      </c>
      <c r="J3171" s="36">
        <f>(Reference!D$12*List!$G3171)+Reference!D$13</f>
        <v>1571.496024690392</v>
      </c>
      <c r="K3171" s="36">
        <f>(Reference!E$12*List!$G3171)+Reference!E$13</f>
        <v>1943.7169398088479</v>
      </c>
      <c r="L3171" s="36">
        <f>(Reference!F$12*List!$G3171)+Reference!F$13</f>
        <v>2024.7094537466601</v>
      </c>
      <c r="M3171" s="36">
        <f>(Reference!G$12*List!$G3171)+Reference!G$13</f>
        <v>2292.9612552286335</v>
      </c>
      <c r="N3171" s="36">
        <f>(Reference!H$12*List!$G3171)+Reference!H$13</f>
        <v>2380.2723340835796</v>
      </c>
      <c r="O3171" s="36">
        <f>(Reference!I$12*List!$G3171)+Reference!I$13</f>
        <v>2473.9019778556603</v>
      </c>
      <c r="P3171" s="36">
        <f>(Reference!J$12*List!$G3171)+Reference!J$13</f>
        <v>2863.9297577405855</v>
      </c>
      <c r="Q3171" s="36">
        <f>(Reference!K$12*List!$G3171)+Reference!K$13</f>
        <v>2954.6873265503327</v>
      </c>
      <c r="R3171" s="36">
        <f>(Reference!L$12*List!$G3171)+Reference!L$13</f>
        <v>3187.8998134918347</v>
      </c>
      <c r="S3171" s="36">
        <f>(Reference!M$12*List!$G3171)+Reference!M$13</f>
        <v>3808.8424203483942</v>
      </c>
      <c r="T3171" s="36">
        <f>(Reference!N$12*List!$G3171)+Reference!N$13</f>
        <v>15364.348823802062</v>
      </c>
      <c r="U3171" s="12">
        <f>(Reference!O$12*List!$G3171)+Reference!O$13</f>
        <v>571.07189721059626</v>
      </c>
      <c r="V3171" s="12">
        <f>(Reference!P$12*List!$G3171)+Reference!P$13</f>
        <v>804.69221879674956</v>
      </c>
      <c r="W3171" s="12">
        <f>(Reference!Q$12*List!$G3171)+Reference!Q$13</f>
        <v>402.34610939837478</v>
      </c>
      <c r="X3171" s="54"/>
      <c r="Y3171" s="1" t="str">
        <f t="shared" si="99"/>
        <v>Clark County, Wisconsin</v>
      </c>
      <c r="Z3171" s="41" t="s">
        <v>268</v>
      </c>
      <c r="AA3171" s="40" t="s">
        <v>2225</v>
      </c>
      <c r="AB3171" s="44" t="s">
        <v>2011</v>
      </c>
      <c r="AC3171" s="63"/>
      <c r="AD3171" s="57">
        <f t="shared" si="98"/>
        <v>0.89500000000000002</v>
      </c>
    </row>
    <row r="3172" spans="1:30" x14ac:dyDescent="0.3">
      <c r="A3172" s="47">
        <v>52100</v>
      </c>
      <c r="B3172" s="28">
        <v>31540</v>
      </c>
      <c r="C3172" s="49" t="s">
        <v>2620</v>
      </c>
      <c r="D3172" s="40" t="s">
        <v>180</v>
      </c>
      <c r="E3172" s="43" t="s">
        <v>2011</v>
      </c>
      <c r="F3172" s="18" t="s">
        <v>6</v>
      </c>
      <c r="G3172" s="10">
        <v>1.0730999999999999</v>
      </c>
      <c r="H3172" s="36">
        <f>(Reference!B$12*List!$G3172)+Reference!B$13</f>
        <v>1014.0336374087568</v>
      </c>
      <c r="I3172" s="36">
        <f>(Reference!C$12*List!$G3172)+Reference!C$13</f>
        <v>1513.1662787153091</v>
      </c>
      <c r="J3172" s="36">
        <f>(Reference!D$12*List!$G3172)+Reference!D$13</f>
        <v>1811.0571123863281</v>
      </c>
      <c r="K3172" s="36">
        <f>(Reference!E$12*List!$G3172)+Reference!E$13</f>
        <v>2240.0199128725953</v>
      </c>
      <c r="L3172" s="36">
        <f>(Reference!F$12*List!$G3172)+Reference!F$13</f>
        <v>2333.3590407561815</v>
      </c>
      <c r="M3172" s="36">
        <f>(Reference!G$12*List!$G3172)+Reference!G$13</f>
        <v>2642.5035281436612</v>
      </c>
      <c r="N3172" s="36">
        <f>(Reference!H$12*List!$G3172)+Reference!H$13</f>
        <v>2743.1244319614275</v>
      </c>
      <c r="O3172" s="36">
        <f>(Reference!I$12*List!$G3172)+Reference!I$13</f>
        <v>2851.0271117133743</v>
      </c>
      <c r="P3172" s="36">
        <f>(Reference!J$12*List!$G3172)+Reference!J$13</f>
        <v>3300.5112807414234</v>
      </c>
      <c r="Q3172" s="36">
        <f>(Reference!K$12*List!$G3172)+Reference!K$13</f>
        <v>3405.1040623414701</v>
      </c>
      <c r="R3172" s="36">
        <f>(Reference!L$12*List!$G3172)+Reference!L$13</f>
        <v>3673.867792275767</v>
      </c>
      <c r="S3172" s="36">
        <f>(Reference!M$12*List!$G3172)+Reference!M$13</f>
        <v>4389.4677727165936</v>
      </c>
      <c r="T3172" s="36">
        <f>(Reference!N$12*List!$G3172)+Reference!N$13</f>
        <v>17706.511997071906</v>
      </c>
      <c r="U3172" s="12">
        <f>(Reference!O$12*List!$G3172)+Reference!O$13</f>
        <v>658.12690893123067</v>
      </c>
      <c r="V3172" s="12">
        <f>(Reference!P$12*List!$G3172)+Reference!P$13</f>
        <v>927.36064440309792</v>
      </c>
      <c r="W3172" s="12">
        <f>(Reference!Q$12*List!$G3172)+Reference!Q$13</f>
        <v>463.68032220154896</v>
      </c>
      <c r="X3172" s="54"/>
      <c r="Y3172" s="1" t="str">
        <f t="shared" si="99"/>
        <v>Columbia County, Wisconsin</v>
      </c>
      <c r="Z3172" s="40" t="s">
        <v>180</v>
      </c>
      <c r="AA3172" s="40" t="s">
        <v>2225</v>
      </c>
      <c r="AB3172" s="43" t="s">
        <v>2011</v>
      </c>
      <c r="AC3172" s="62"/>
      <c r="AD3172" s="57">
        <f t="shared" si="98"/>
        <v>1.0730999999999999</v>
      </c>
    </row>
    <row r="3173" spans="1:30" x14ac:dyDescent="0.3">
      <c r="A3173" s="47">
        <v>52110</v>
      </c>
      <c r="B3173" s="19">
        <v>99952</v>
      </c>
      <c r="C3173" s="49" t="s">
        <v>2011</v>
      </c>
      <c r="D3173" s="41" t="s">
        <v>53</v>
      </c>
      <c r="E3173" s="44" t="s">
        <v>2011</v>
      </c>
      <c r="F3173" s="18" t="s">
        <v>7</v>
      </c>
      <c r="G3173" s="16">
        <v>0.89500000000000002</v>
      </c>
      <c r="H3173" s="36">
        <f>(Reference!B$12*List!$G3173)+Reference!B$13</f>
        <v>879.90037376042153</v>
      </c>
      <c r="I3173" s="36">
        <f>(Reference!C$12*List!$G3173)+Reference!C$13</f>
        <v>1313.0092780803534</v>
      </c>
      <c r="J3173" s="36">
        <f>(Reference!D$12*List!$G3173)+Reference!D$13</f>
        <v>1571.496024690392</v>
      </c>
      <c r="K3173" s="36">
        <f>(Reference!E$12*List!$G3173)+Reference!E$13</f>
        <v>1943.7169398088479</v>
      </c>
      <c r="L3173" s="36">
        <f>(Reference!F$12*List!$G3173)+Reference!F$13</f>
        <v>2024.7094537466601</v>
      </c>
      <c r="M3173" s="36">
        <f>(Reference!G$12*List!$G3173)+Reference!G$13</f>
        <v>2292.9612552286335</v>
      </c>
      <c r="N3173" s="36">
        <f>(Reference!H$12*List!$G3173)+Reference!H$13</f>
        <v>2380.2723340835796</v>
      </c>
      <c r="O3173" s="36">
        <f>(Reference!I$12*List!$G3173)+Reference!I$13</f>
        <v>2473.9019778556603</v>
      </c>
      <c r="P3173" s="36">
        <f>(Reference!J$12*List!$G3173)+Reference!J$13</f>
        <v>2863.9297577405855</v>
      </c>
      <c r="Q3173" s="36">
        <f>(Reference!K$12*List!$G3173)+Reference!K$13</f>
        <v>2954.6873265503327</v>
      </c>
      <c r="R3173" s="36">
        <f>(Reference!L$12*List!$G3173)+Reference!L$13</f>
        <v>3187.8998134918347</v>
      </c>
      <c r="S3173" s="36">
        <f>(Reference!M$12*List!$G3173)+Reference!M$13</f>
        <v>3808.8424203483942</v>
      </c>
      <c r="T3173" s="36">
        <f>(Reference!N$12*List!$G3173)+Reference!N$13</f>
        <v>15364.348823802062</v>
      </c>
      <c r="U3173" s="12">
        <f>(Reference!O$12*List!$G3173)+Reference!O$13</f>
        <v>571.07189721059626</v>
      </c>
      <c r="V3173" s="12">
        <f>(Reference!P$12*List!$G3173)+Reference!P$13</f>
        <v>804.69221879674956</v>
      </c>
      <c r="W3173" s="12">
        <f>(Reference!Q$12*List!$G3173)+Reference!Q$13</f>
        <v>402.34610939837478</v>
      </c>
      <c r="X3173" s="54"/>
      <c r="Y3173" s="1" t="str">
        <f t="shared" si="99"/>
        <v>Crawford County, Wisconsin</v>
      </c>
      <c r="Z3173" s="41" t="s">
        <v>53</v>
      </c>
      <c r="AA3173" s="40" t="s">
        <v>2225</v>
      </c>
      <c r="AB3173" s="44" t="s">
        <v>2011</v>
      </c>
      <c r="AC3173" s="63"/>
      <c r="AD3173" s="57">
        <f t="shared" si="98"/>
        <v>0.89500000000000002</v>
      </c>
    </row>
    <row r="3174" spans="1:30" x14ac:dyDescent="0.3">
      <c r="A3174" s="47">
        <v>52120</v>
      </c>
      <c r="B3174" s="28">
        <v>31540</v>
      </c>
      <c r="C3174" s="49" t="s">
        <v>2620</v>
      </c>
      <c r="D3174" s="40" t="s">
        <v>847</v>
      </c>
      <c r="E3174" s="43" t="s">
        <v>2011</v>
      </c>
      <c r="F3174" s="18" t="s">
        <v>6</v>
      </c>
      <c r="G3174" s="10">
        <v>1.0730999999999999</v>
      </c>
      <c r="H3174" s="36">
        <f>(Reference!B$12*List!$G3174)+Reference!B$13</f>
        <v>1014.0336374087568</v>
      </c>
      <c r="I3174" s="36">
        <f>(Reference!C$12*List!$G3174)+Reference!C$13</f>
        <v>1513.1662787153091</v>
      </c>
      <c r="J3174" s="36">
        <f>(Reference!D$12*List!$G3174)+Reference!D$13</f>
        <v>1811.0571123863281</v>
      </c>
      <c r="K3174" s="36">
        <f>(Reference!E$12*List!$G3174)+Reference!E$13</f>
        <v>2240.0199128725953</v>
      </c>
      <c r="L3174" s="36">
        <f>(Reference!F$12*List!$G3174)+Reference!F$13</f>
        <v>2333.3590407561815</v>
      </c>
      <c r="M3174" s="36">
        <f>(Reference!G$12*List!$G3174)+Reference!G$13</f>
        <v>2642.5035281436612</v>
      </c>
      <c r="N3174" s="36">
        <f>(Reference!H$12*List!$G3174)+Reference!H$13</f>
        <v>2743.1244319614275</v>
      </c>
      <c r="O3174" s="36">
        <f>(Reference!I$12*List!$G3174)+Reference!I$13</f>
        <v>2851.0271117133743</v>
      </c>
      <c r="P3174" s="36">
        <f>(Reference!J$12*List!$G3174)+Reference!J$13</f>
        <v>3300.5112807414234</v>
      </c>
      <c r="Q3174" s="36">
        <f>(Reference!K$12*List!$G3174)+Reference!K$13</f>
        <v>3405.1040623414701</v>
      </c>
      <c r="R3174" s="36">
        <f>(Reference!L$12*List!$G3174)+Reference!L$13</f>
        <v>3673.867792275767</v>
      </c>
      <c r="S3174" s="36">
        <f>(Reference!M$12*List!$G3174)+Reference!M$13</f>
        <v>4389.4677727165936</v>
      </c>
      <c r="T3174" s="36">
        <f>(Reference!N$12*List!$G3174)+Reference!N$13</f>
        <v>17706.511997071906</v>
      </c>
      <c r="U3174" s="12">
        <f>(Reference!O$12*List!$G3174)+Reference!O$13</f>
        <v>658.12690893123067</v>
      </c>
      <c r="V3174" s="12">
        <f>(Reference!P$12*List!$G3174)+Reference!P$13</f>
        <v>927.36064440309792</v>
      </c>
      <c r="W3174" s="12">
        <f>(Reference!Q$12*List!$G3174)+Reference!Q$13</f>
        <v>463.68032220154896</v>
      </c>
      <c r="X3174" s="54"/>
      <c r="Y3174" s="1" t="str">
        <f t="shared" si="99"/>
        <v>Dane County, Wisconsin</v>
      </c>
      <c r="Z3174" s="40" t="s">
        <v>847</v>
      </c>
      <c r="AA3174" s="40" t="s">
        <v>2225</v>
      </c>
      <c r="AB3174" s="43" t="s">
        <v>2011</v>
      </c>
      <c r="AC3174" s="62"/>
      <c r="AD3174" s="57">
        <f t="shared" si="98"/>
        <v>1.0730999999999999</v>
      </c>
    </row>
    <row r="3175" spans="1:30" x14ac:dyDescent="0.3">
      <c r="A3175" s="47">
        <v>52130</v>
      </c>
      <c r="B3175" s="19">
        <v>99952</v>
      </c>
      <c r="C3175" s="49" t="s">
        <v>2011</v>
      </c>
      <c r="D3175" s="41" t="s">
        <v>418</v>
      </c>
      <c r="E3175" s="44" t="s">
        <v>2011</v>
      </c>
      <c r="F3175" s="18" t="s">
        <v>7</v>
      </c>
      <c r="G3175" s="16">
        <v>0.89500000000000002</v>
      </c>
      <c r="H3175" s="36">
        <f>(Reference!B$12*List!$G3175)+Reference!B$13</f>
        <v>879.90037376042153</v>
      </c>
      <c r="I3175" s="36">
        <f>(Reference!C$12*List!$G3175)+Reference!C$13</f>
        <v>1313.0092780803534</v>
      </c>
      <c r="J3175" s="36">
        <f>(Reference!D$12*List!$G3175)+Reference!D$13</f>
        <v>1571.496024690392</v>
      </c>
      <c r="K3175" s="36">
        <f>(Reference!E$12*List!$G3175)+Reference!E$13</f>
        <v>1943.7169398088479</v>
      </c>
      <c r="L3175" s="36">
        <f>(Reference!F$12*List!$G3175)+Reference!F$13</f>
        <v>2024.7094537466601</v>
      </c>
      <c r="M3175" s="36">
        <f>(Reference!G$12*List!$G3175)+Reference!G$13</f>
        <v>2292.9612552286335</v>
      </c>
      <c r="N3175" s="36">
        <f>(Reference!H$12*List!$G3175)+Reference!H$13</f>
        <v>2380.2723340835796</v>
      </c>
      <c r="O3175" s="36">
        <f>(Reference!I$12*List!$G3175)+Reference!I$13</f>
        <v>2473.9019778556603</v>
      </c>
      <c r="P3175" s="36">
        <f>(Reference!J$12*List!$G3175)+Reference!J$13</f>
        <v>2863.9297577405855</v>
      </c>
      <c r="Q3175" s="36">
        <f>(Reference!K$12*List!$G3175)+Reference!K$13</f>
        <v>2954.6873265503327</v>
      </c>
      <c r="R3175" s="36">
        <f>(Reference!L$12*List!$G3175)+Reference!L$13</f>
        <v>3187.8998134918347</v>
      </c>
      <c r="S3175" s="36">
        <f>(Reference!M$12*List!$G3175)+Reference!M$13</f>
        <v>3808.8424203483942</v>
      </c>
      <c r="T3175" s="36">
        <f>(Reference!N$12*List!$G3175)+Reference!N$13</f>
        <v>15364.348823802062</v>
      </c>
      <c r="U3175" s="12">
        <f>(Reference!O$12*List!$G3175)+Reference!O$13</f>
        <v>571.07189721059626</v>
      </c>
      <c r="V3175" s="12">
        <f>(Reference!P$12*List!$G3175)+Reference!P$13</f>
        <v>804.69221879674956</v>
      </c>
      <c r="W3175" s="12">
        <f>(Reference!Q$12*List!$G3175)+Reference!Q$13</f>
        <v>402.34610939837478</v>
      </c>
      <c r="X3175" s="54"/>
      <c r="Y3175" s="1" t="str">
        <f t="shared" si="99"/>
        <v>Dodge County, Wisconsin</v>
      </c>
      <c r="Z3175" s="41" t="s">
        <v>418</v>
      </c>
      <c r="AA3175" s="40" t="s">
        <v>2225</v>
      </c>
      <c r="AB3175" s="44" t="s">
        <v>2011</v>
      </c>
      <c r="AC3175" s="63"/>
      <c r="AD3175" s="57">
        <f t="shared" si="98"/>
        <v>0.89500000000000002</v>
      </c>
    </row>
    <row r="3176" spans="1:30" x14ac:dyDescent="0.3">
      <c r="A3176" s="47">
        <v>52140</v>
      </c>
      <c r="B3176" s="19">
        <v>99952</v>
      </c>
      <c r="C3176" s="49" t="s">
        <v>2011</v>
      </c>
      <c r="D3176" s="41" t="s">
        <v>1937</v>
      </c>
      <c r="E3176" s="44" t="s">
        <v>2011</v>
      </c>
      <c r="F3176" s="18" t="s">
        <v>7</v>
      </c>
      <c r="G3176" s="16">
        <v>0.89500000000000002</v>
      </c>
      <c r="H3176" s="36">
        <f>(Reference!B$12*List!$G3176)+Reference!B$13</f>
        <v>879.90037376042153</v>
      </c>
      <c r="I3176" s="36">
        <f>(Reference!C$12*List!$G3176)+Reference!C$13</f>
        <v>1313.0092780803534</v>
      </c>
      <c r="J3176" s="36">
        <f>(Reference!D$12*List!$G3176)+Reference!D$13</f>
        <v>1571.496024690392</v>
      </c>
      <c r="K3176" s="36">
        <f>(Reference!E$12*List!$G3176)+Reference!E$13</f>
        <v>1943.7169398088479</v>
      </c>
      <c r="L3176" s="36">
        <f>(Reference!F$12*List!$G3176)+Reference!F$13</f>
        <v>2024.7094537466601</v>
      </c>
      <c r="M3176" s="36">
        <f>(Reference!G$12*List!$G3176)+Reference!G$13</f>
        <v>2292.9612552286335</v>
      </c>
      <c r="N3176" s="36">
        <f>(Reference!H$12*List!$G3176)+Reference!H$13</f>
        <v>2380.2723340835796</v>
      </c>
      <c r="O3176" s="36">
        <f>(Reference!I$12*List!$G3176)+Reference!I$13</f>
        <v>2473.9019778556603</v>
      </c>
      <c r="P3176" s="36">
        <f>(Reference!J$12*List!$G3176)+Reference!J$13</f>
        <v>2863.9297577405855</v>
      </c>
      <c r="Q3176" s="36">
        <f>(Reference!K$12*List!$G3176)+Reference!K$13</f>
        <v>2954.6873265503327</v>
      </c>
      <c r="R3176" s="36">
        <f>(Reference!L$12*List!$G3176)+Reference!L$13</f>
        <v>3187.8998134918347</v>
      </c>
      <c r="S3176" s="36">
        <f>(Reference!M$12*List!$G3176)+Reference!M$13</f>
        <v>3808.8424203483942</v>
      </c>
      <c r="T3176" s="36">
        <f>(Reference!N$12*List!$G3176)+Reference!N$13</f>
        <v>15364.348823802062</v>
      </c>
      <c r="U3176" s="12">
        <f>(Reference!O$12*List!$G3176)+Reference!O$13</f>
        <v>571.07189721059626</v>
      </c>
      <c r="V3176" s="12">
        <f>(Reference!P$12*List!$G3176)+Reference!P$13</f>
        <v>804.69221879674956</v>
      </c>
      <c r="W3176" s="12">
        <f>(Reference!Q$12*List!$G3176)+Reference!Q$13</f>
        <v>402.34610939837478</v>
      </c>
      <c r="X3176" s="54"/>
      <c r="Y3176" s="1" t="str">
        <f t="shared" si="99"/>
        <v>Door County, Wisconsin</v>
      </c>
      <c r="Z3176" s="41" t="s">
        <v>1937</v>
      </c>
      <c r="AA3176" s="40" t="s">
        <v>2225</v>
      </c>
      <c r="AB3176" s="44" t="s">
        <v>2011</v>
      </c>
      <c r="AC3176" s="63"/>
      <c r="AD3176" s="57">
        <f t="shared" si="98"/>
        <v>0.89500000000000002</v>
      </c>
    </row>
    <row r="3177" spans="1:30" x14ac:dyDescent="0.3">
      <c r="A3177" s="47">
        <v>52150</v>
      </c>
      <c r="B3177" s="28">
        <v>20260</v>
      </c>
      <c r="C3177" s="49" t="s">
        <v>2443</v>
      </c>
      <c r="D3177" s="40" t="s">
        <v>109</v>
      </c>
      <c r="E3177" s="43" t="s">
        <v>2011</v>
      </c>
      <c r="F3177" s="18" t="s">
        <v>6</v>
      </c>
      <c r="G3177" s="10">
        <v>0.96870000000000001</v>
      </c>
      <c r="H3177" s="36">
        <f>(Reference!B$12*List!$G3177)+Reference!B$13</f>
        <v>935.40639021680727</v>
      </c>
      <c r="I3177" s="36">
        <f>(Reference!C$12*List!$G3177)+Reference!C$13</f>
        <v>1395.8367398815676</v>
      </c>
      <c r="J3177" s="36">
        <f>(Reference!D$12*List!$G3177)+Reference!D$13</f>
        <v>1670.6293888857344</v>
      </c>
      <c r="K3177" s="36">
        <f>(Reference!E$12*List!$G3177)+Reference!E$13</f>
        <v>2066.3308034517349</v>
      </c>
      <c r="L3177" s="36">
        <f>(Reference!F$12*List!$G3177)+Reference!F$13</f>
        <v>2152.4325001397074</v>
      </c>
      <c r="M3177" s="36">
        <f>(Reference!G$12*List!$G3177)+Reference!G$13</f>
        <v>2437.6062047729206</v>
      </c>
      <c r="N3177" s="36">
        <f>(Reference!H$12*List!$G3177)+Reference!H$13</f>
        <v>2530.4250551032169</v>
      </c>
      <c r="O3177" s="36">
        <f>(Reference!I$12*List!$G3177)+Reference!I$13</f>
        <v>2629.9610590758366</v>
      </c>
      <c r="P3177" s="36">
        <f>(Reference!J$12*List!$G3177)+Reference!J$13</f>
        <v>3044.5926339065695</v>
      </c>
      <c r="Q3177" s="36">
        <f>(Reference!K$12*List!$G3177)+Reference!K$13</f>
        <v>3141.0753862235888</v>
      </c>
      <c r="R3177" s="36">
        <f>(Reference!L$12*List!$G3177)+Reference!L$13</f>
        <v>3388.9994206584588</v>
      </c>
      <c r="S3177" s="36">
        <f>(Reference!M$12*List!$G3177)+Reference!M$13</f>
        <v>4049.1124285995802</v>
      </c>
      <c r="T3177" s="36">
        <f>(Reference!N$12*List!$G3177)+Reference!N$13</f>
        <v>16333.565139748091</v>
      </c>
      <c r="U3177" s="12">
        <f>(Reference!O$12*List!$G3177)+Reference!O$13</f>
        <v>607.09634619325072</v>
      </c>
      <c r="V3177" s="12">
        <f>(Reference!P$12*List!$G3177)+Reference!P$13</f>
        <v>855.45394236321704</v>
      </c>
      <c r="W3177" s="12">
        <f>(Reference!Q$12*List!$G3177)+Reference!Q$13</f>
        <v>427.72697118160852</v>
      </c>
      <c r="X3177" s="54"/>
      <c r="Y3177" s="1" t="str">
        <f t="shared" si="99"/>
        <v>Douglas County, Wisconsin</v>
      </c>
      <c r="Z3177" s="40" t="s">
        <v>109</v>
      </c>
      <c r="AA3177" s="40" t="s">
        <v>2225</v>
      </c>
      <c r="AB3177" s="43" t="s">
        <v>2011</v>
      </c>
      <c r="AC3177" s="62"/>
      <c r="AD3177" s="57">
        <f t="shared" si="98"/>
        <v>0.96870000000000001</v>
      </c>
    </row>
    <row r="3178" spans="1:30" x14ac:dyDescent="0.3">
      <c r="A3178" s="47">
        <v>52160</v>
      </c>
      <c r="B3178" s="19">
        <v>99952</v>
      </c>
      <c r="C3178" s="49" t="s">
        <v>2011</v>
      </c>
      <c r="D3178" s="41" t="s">
        <v>1602</v>
      </c>
      <c r="E3178" s="44" t="s">
        <v>2011</v>
      </c>
      <c r="F3178" s="18" t="s">
        <v>7</v>
      </c>
      <c r="G3178" s="16">
        <v>0.89500000000000002</v>
      </c>
      <c r="H3178" s="36">
        <f>(Reference!B$12*List!$G3178)+Reference!B$13</f>
        <v>879.90037376042153</v>
      </c>
      <c r="I3178" s="36">
        <f>(Reference!C$12*List!$G3178)+Reference!C$13</f>
        <v>1313.0092780803534</v>
      </c>
      <c r="J3178" s="36">
        <f>(Reference!D$12*List!$G3178)+Reference!D$13</f>
        <v>1571.496024690392</v>
      </c>
      <c r="K3178" s="36">
        <f>(Reference!E$12*List!$G3178)+Reference!E$13</f>
        <v>1943.7169398088479</v>
      </c>
      <c r="L3178" s="36">
        <f>(Reference!F$12*List!$G3178)+Reference!F$13</f>
        <v>2024.7094537466601</v>
      </c>
      <c r="M3178" s="36">
        <f>(Reference!G$12*List!$G3178)+Reference!G$13</f>
        <v>2292.9612552286335</v>
      </c>
      <c r="N3178" s="36">
        <f>(Reference!H$12*List!$G3178)+Reference!H$13</f>
        <v>2380.2723340835796</v>
      </c>
      <c r="O3178" s="36">
        <f>(Reference!I$12*List!$G3178)+Reference!I$13</f>
        <v>2473.9019778556603</v>
      </c>
      <c r="P3178" s="36">
        <f>(Reference!J$12*List!$G3178)+Reference!J$13</f>
        <v>2863.9297577405855</v>
      </c>
      <c r="Q3178" s="36">
        <f>(Reference!K$12*List!$G3178)+Reference!K$13</f>
        <v>2954.6873265503327</v>
      </c>
      <c r="R3178" s="36">
        <f>(Reference!L$12*List!$G3178)+Reference!L$13</f>
        <v>3187.8998134918347</v>
      </c>
      <c r="S3178" s="36">
        <f>(Reference!M$12*List!$G3178)+Reference!M$13</f>
        <v>3808.8424203483942</v>
      </c>
      <c r="T3178" s="36">
        <f>(Reference!N$12*List!$G3178)+Reference!N$13</f>
        <v>15364.348823802062</v>
      </c>
      <c r="U3178" s="12">
        <f>(Reference!O$12*List!$G3178)+Reference!O$13</f>
        <v>571.07189721059626</v>
      </c>
      <c r="V3178" s="12">
        <f>(Reference!P$12*List!$G3178)+Reference!P$13</f>
        <v>804.69221879674956</v>
      </c>
      <c r="W3178" s="12">
        <f>(Reference!Q$12*List!$G3178)+Reference!Q$13</f>
        <v>402.34610939837478</v>
      </c>
      <c r="X3178" s="54"/>
      <c r="Y3178" s="1" t="str">
        <f t="shared" si="99"/>
        <v>Dunn County, Wisconsin</v>
      </c>
      <c r="Z3178" s="41" t="s">
        <v>1602</v>
      </c>
      <c r="AA3178" s="40" t="s">
        <v>2225</v>
      </c>
      <c r="AB3178" s="44" t="s">
        <v>2011</v>
      </c>
      <c r="AC3178" s="63"/>
      <c r="AD3178" s="57">
        <f t="shared" si="98"/>
        <v>0.89500000000000002</v>
      </c>
    </row>
    <row r="3179" spans="1:30" x14ac:dyDescent="0.3">
      <c r="A3179" s="47">
        <v>52170</v>
      </c>
      <c r="B3179" s="28">
        <v>20740</v>
      </c>
      <c r="C3179" s="49" t="s">
        <v>2619</v>
      </c>
      <c r="D3179" s="40" t="s">
        <v>848</v>
      </c>
      <c r="E3179" s="43" t="s">
        <v>2011</v>
      </c>
      <c r="F3179" s="18" t="s">
        <v>6</v>
      </c>
      <c r="G3179" s="10">
        <v>0.98919999999999997</v>
      </c>
      <c r="H3179" s="36">
        <f>(Reference!B$12*List!$G3179)+Reference!B$13</f>
        <v>950.84564852557128</v>
      </c>
      <c r="I3179" s="36">
        <f>(Reference!C$12*List!$G3179)+Reference!C$13</f>
        <v>1418.8755861084996</v>
      </c>
      <c r="J3179" s="36">
        <f>(Reference!D$12*List!$G3179)+Reference!D$13</f>
        <v>1698.2037981938013</v>
      </c>
      <c r="K3179" s="36">
        <f>(Reference!E$12*List!$G3179)+Reference!E$13</f>
        <v>2100.4364235966359</v>
      </c>
      <c r="L3179" s="36">
        <f>(Reference!F$12*List!$G3179)+Reference!F$13</f>
        <v>2187.9592633833636</v>
      </c>
      <c r="M3179" s="36">
        <f>(Reference!G$12*List!$G3179)+Reference!G$13</f>
        <v>2477.8398745918876</v>
      </c>
      <c r="N3179" s="36">
        <f>(Reference!H$12*List!$G3179)+Reference!H$13</f>
        <v>2572.1907373407007</v>
      </c>
      <c r="O3179" s="36">
        <f>(Reference!I$12*List!$G3179)+Reference!I$13</f>
        <v>2673.3696230515989</v>
      </c>
      <c r="P3179" s="36">
        <f>(Reference!J$12*List!$G3179)+Reference!J$13</f>
        <v>3094.8448586203099</v>
      </c>
      <c r="Q3179" s="36">
        <f>(Reference!K$12*List!$G3179)+Reference!K$13</f>
        <v>3192.920097530261</v>
      </c>
      <c r="R3179" s="36">
        <f>(Reference!L$12*List!$G3179)+Reference!L$13</f>
        <v>3444.9362177672219</v>
      </c>
      <c r="S3179" s="36">
        <f>(Reference!M$12*List!$G3179)+Reference!M$13</f>
        <v>4115.9446561321356</v>
      </c>
      <c r="T3179" s="36">
        <f>(Reference!N$12*List!$G3179)+Reference!N$13</f>
        <v>16603.157195065505</v>
      </c>
      <c r="U3179" s="12">
        <f>(Reference!O$12*List!$G3179)+Reference!O$13</f>
        <v>617.11671531325635</v>
      </c>
      <c r="V3179" s="12">
        <f>(Reference!P$12*List!$G3179)+Reference!P$13</f>
        <v>869.57355339595233</v>
      </c>
      <c r="W3179" s="12">
        <f>(Reference!Q$12*List!$G3179)+Reference!Q$13</f>
        <v>434.78677669797617</v>
      </c>
      <c r="X3179" s="54"/>
      <c r="Y3179" s="1" t="str">
        <f t="shared" si="99"/>
        <v>Eau Claire County, Wisconsin</v>
      </c>
      <c r="Z3179" s="40" t="s">
        <v>848</v>
      </c>
      <c r="AA3179" s="40" t="s">
        <v>2225</v>
      </c>
      <c r="AB3179" s="43" t="s">
        <v>2011</v>
      </c>
      <c r="AC3179" s="62"/>
      <c r="AD3179" s="57">
        <f t="shared" si="98"/>
        <v>0.98919999999999997</v>
      </c>
    </row>
    <row r="3180" spans="1:30" x14ac:dyDescent="0.3">
      <c r="A3180" s="47">
        <v>52180</v>
      </c>
      <c r="B3180" s="19">
        <v>99952</v>
      </c>
      <c r="C3180" s="49" t="s">
        <v>2011</v>
      </c>
      <c r="D3180" s="41" t="s">
        <v>668</v>
      </c>
      <c r="E3180" s="44" t="s">
        <v>2011</v>
      </c>
      <c r="F3180" s="18" t="s">
        <v>7</v>
      </c>
      <c r="G3180" s="16">
        <v>0.89500000000000002</v>
      </c>
      <c r="H3180" s="36">
        <f>(Reference!B$12*List!$G3180)+Reference!B$13</f>
        <v>879.90037376042153</v>
      </c>
      <c r="I3180" s="36">
        <f>(Reference!C$12*List!$G3180)+Reference!C$13</f>
        <v>1313.0092780803534</v>
      </c>
      <c r="J3180" s="36">
        <f>(Reference!D$12*List!$G3180)+Reference!D$13</f>
        <v>1571.496024690392</v>
      </c>
      <c r="K3180" s="36">
        <f>(Reference!E$12*List!$G3180)+Reference!E$13</f>
        <v>1943.7169398088479</v>
      </c>
      <c r="L3180" s="36">
        <f>(Reference!F$12*List!$G3180)+Reference!F$13</f>
        <v>2024.7094537466601</v>
      </c>
      <c r="M3180" s="36">
        <f>(Reference!G$12*List!$G3180)+Reference!G$13</f>
        <v>2292.9612552286335</v>
      </c>
      <c r="N3180" s="36">
        <f>(Reference!H$12*List!$G3180)+Reference!H$13</f>
        <v>2380.2723340835796</v>
      </c>
      <c r="O3180" s="36">
        <f>(Reference!I$12*List!$G3180)+Reference!I$13</f>
        <v>2473.9019778556603</v>
      </c>
      <c r="P3180" s="36">
        <f>(Reference!J$12*List!$G3180)+Reference!J$13</f>
        <v>2863.9297577405855</v>
      </c>
      <c r="Q3180" s="36">
        <f>(Reference!K$12*List!$G3180)+Reference!K$13</f>
        <v>2954.6873265503327</v>
      </c>
      <c r="R3180" s="36">
        <f>(Reference!L$12*List!$G3180)+Reference!L$13</f>
        <v>3187.8998134918347</v>
      </c>
      <c r="S3180" s="36">
        <f>(Reference!M$12*List!$G3180)+Reference!M$13</f>
        <v>3808.8424203483942</v>
      </c>
      <c r="T3180" s="36">
        <f>(Reference!N$12*List!$G3180)+Reference!N$13</f>
        <v>15364.348823802062</v>
      </c>
      <c r="U3180" s="12">
        <f>(Reference!O$12*List!$G3180)+Reference!O$13</f>
        <v>571.07189721059626</v>
      </c>
      <c r="V3180" s="12">
        <f>(Reference!P$12*List!$G3180)+Reference!P$13</f>
        <v>804.69221879674956</v>
      </c>
      <c r="W3180" s="12">
        <f>(Reference!Q$12*List!$G3180)+Reference!Q$13</f>
        <v>402.34610939837478</v>
      </c>
      <c r="X3180" s="54"/>
      <c r="Y3180" s="1" t="str">
        <f t="shared" si="99"/>
        <v>Florence County, Wisconsin</v>
      </c>
      <c r="Z3180" s="41" t="s">
        <v>668</v>
      </c>
      <c r="AA3180" s="40" t="s">
        <v>2225</v>
      </c>
      <c r="AB3180" s="44" t="s">
        <v>2011</v>
      </c>
      <c r="AC3180" s="63"/>
      <c r="AD3180" s="57">
        <f t="shared" si="98"/>
        <v>0.89500000000000002</v>
      </c>
    </row>
    <row r="3181" spans="1:30" x14ac:dyDescent="0.3">
      <c r="A3181" s="47">
        <v>52190</v>
      </c>
      <c r="B3181" s="28">
        <v>22540</v>
      </c>
      <c r="C3181" s="49" t="s">
        <v>2621</v>
      </c>
      <c r="D3181" s="40" t="s">
        <v>849</v>
      </c>
      <c r="E3181" s="43" t="s">
        <v>2011</v>
      </c>
      <c r="F3181" s="18" t="s">
        <v>6</v>
      </c>
      <c r="G3181" s="10">
        <v>0.89029999999999998</v>
      </c>
      <c r="H3181" s="36">
        <f>(Reference!B$12*List!$G3181)+Reference!B$13</f>
        <v>876.36064136768039</v>
      </c>
      <c r="I3181" s="36">
        <f>(Reference!C$12*List!$G3181)+Reference!C$13</f>
        <v>1307.72720114052</v>
      </c>
      <c r="J3181" s="36">
        <f>(Reference!D$12*List!$G3181)+Reference!D$13</f>
        <v>1565.1740869465914</v>
      </c>
      <c r="K3181" s="36">
        <f>(Reference!E$12*List!$G3181)+Reference!E$13</f>
        <v>1935.8976025073339</v>
      </c>
      <c r="L3181" s="36">
        <f>(Reference!F$12*List!$G3181)+Reference!F$13</f>
        <v>2016.5642933932363</v>
      </c>
      <c r="M3181" s="36">
        <f>(Reference!G$12*List!$G3181)+Reference!G$13</f>
        <v>2283.7369504408703</v>
      </c>
      <c r="N3181" s="36">
        <f>(Reference!H$12*List!$G3181)+Reference!H$13</f>
        <v>2370.6967874242541</v>
      </c>
      <c r="O3181" s="36">
        <f>(Reference!I$12*List!$G3181)+Reference!I$13</f>
        <v>2463.9497705051194</v>
      </c>
      <c r="P3181" s="36">
        <f>(Reference!J$12*List!$G3181)+Reference!J$13</f>
        <v>2852.4085159769475</v>
      </c>
      <c r="Q3181" s="36">
        <f>(Reference!K$12*List!$G3181)+Reference!K$13</f>
        <v>2942.8009781044129</v>
      </c>
      <c r="R3181" s="36">
        <f>(Reference!L$12*List!$G3181)+Reference!L$13</f>
        <v>3175.0752795205572</v>
      </c>
      <c r="S3181" s="36">
        <f>(Reference!M$12*List!$G3181)+Reference!M$13</f>
        <v>3793.5199096458082</v>
      </c>
      <c r="T3181" s="36">
        <f>(Reference!N$12*List!$G3181)+Reference!N$13</f>
        <v>15302.539913558554</v>
      </c>
      <c r="U3181" s="12">
        <f>(Reference!O$12*List!$G3181)+Reference!O$13</f>
        <v>568.77454429039994</v>
      </c>
      <c r="V3181" s="12">
        <f>(Reference!P$12*List!$G3181)+Reference!P$13</f>
        <v>801.45503968192725</v>
      </c>
      <c r="W3181" s="12">
        <f>(Reference!Q$12*List!$G3181)+Reference!Q$13</f>
        <v>400.72751984096362</v>
      </c>
      <c r="X3181" s="54"/>
      <c r="Y3181" s="1" t="str">
        <f t="shared" si="99"/>
        <v>Fond Du Lac County, Wisconsin</v>
      </c>
      <c r="Z3181" s="40" t="s">
        <v>849</v>
      </c>
      <c r="AA3181" s="40" t="s">
        <v>2225</v>
      </c>
      <c r="AB3181" s="43" t="s">
        <v>2011</v>
      </c>
      <c r="AC3181" s="62"/>
      <c r="AD3181" s="57">
        <f t="shared" si="98"/>
        <v>0.89029999999999998</v>
      </c>
    </row>
    <row r="3182" spans="1:30" x14ac:dyDescent="0.3">
      <c r="A3182" s="47">
        <v>52200</v>
      </c>
      <c r="B3182" s="19">
        <v>99952</v>
      </c>
      <c r="C3182" s="49" t="s">
        <v>2011</v>
      </c>
      <c r="D3182" s="41" t="s">
        <v>1684</v>
      </c>
      <c r="E3182" s="44" t="s">
        <v>2011</v>
      </c>
      <c r="F3182" s="18" t="s">
        <v>7</v>
      </c>
      <c r="G3182" s="16">
        <v>0.89500000000000002</v>
      </c>
      <c r="H3182" s="36">
        <f>(Reference!B$12*List!$G3182)+Reference!B$13</f>
        <v>879.90037376042153</v>
      </c>
      <c r="I3182" s="36">
        <f>(Reference!C$12*List!$G3182)+Reference!C$13</f>
        <v>1313.0092780803534</v>
      </c>
      <c r="J3182" s="36">
        <f>(Reference!D$12*List!$G3182)+Reference!D$13</f>
        <v>1571.496024690392</v>
      </c>
      <c r="K3182" s="36">
        <f>(Reference!E$12*List!$G3182)+Reference!E$13</f>
        <v>1943.7169398088479</v>
      </c>
      <c r="L3182" s="36">
        <f>(Reference!F$12*List!$G3182)+Reference!F$13</f>
        <v>2024.7094537466601</v>
      </c>
      <c r="M3182" s="36">
        <f>(Reference!G$12*List!$G3182)+Reference!G$13</f>
        <v>2292.9612552286335</v>
      </c>
      <c r="N3182" s="36">
        <f>(Reference!H$12*List!$G3182)+Reference!H$13</f>
        <v>2380.2723340835796</v>
      </c>
      <c r="O3182" s="36">
        <f>(Reference!I$12*List!$G3182)+Reference!I$13</f>
        <v>2473.9019778556603</v>
      </c>
      <c r="P3182" s="36">
        <f>(Reference!J$12*List!$G3182)+Reference!J$13</f>
        <v>2863.9297577405855</v>
      </c>
      <c r="Q3182" s="36">
        <f>(Reference!K$12*List!$G3182)+Reference!K$13</f>
        <v>2954.6873265503327</v>
      </c>
      <c r="R3182" s="36">
        <f>(Reference!L$12*List!$G3182)+Reference!L$13</f>
        <v>3187.8998134918347</v>
      </c>
      <c r="S3182" s="36">
        <f>(Reference!M$12*List!$G3182)+Reference!M$13</f>
        <v>3808.8424203483942</v>
      </c>
      <c r="T3182" s="36">
        <f>(Reference!N$12*List!$G3182)+Reference!N$13</f>
        <v>15364.348823802062</v>
      </c>
      <c r="U3182" s="12">
        <f>(Reference!O$12*List!$G3182)+Reference!O$13</f>
        <v>571.07189721059626</v>
      </c>
      <c r="V3182" s="12">
        <f>(Reference!P$12*List!$G3182)+Reference!P$13</f>
        <v>804.69221879674956</v>
      </c>
      <c r="W3182" s="12">
        <f>(Reference!Q$12*List!$G3182)+Reference!Q$13</f>
        <v>402.34610939837478</v>
      </c>
      <c r="X3182" s="54"/>
      <c r="Y3182" s="1" t="str">
        <f t="shared" si="99"/>
        <v>Forest County, Wisconsin</v>
      </c>
      <c r="Z3182" s="41" t="s">
        <v>1684</v>
      </c>
      <c r="AA3182" s="40" t="s">
        <v>2225</v>
      </c>
      <c r="AB3182" s="44" t="s">
        <v>2011</v>
      </c>
      <c r="AC3182" s="63"/>
      <c r="AD3182" s="57">
        <f t="shared" si="98"/>
        <v>0.89500000000000002</v>
      </c>
    </row>
    <row r="3183" spans="1:30" x14ac:dyDescent="0.3">
      <c r="A3183" s="47">
        <v>52210</v>
      </c>
      <c r="B3183" s="19">
        <v>99952</v>
      </c>
      <c r="C3183" s="49" t="s">
        <v>2011</v>
      </c>
      <c r="D3183" s="41" t="s">
        <v>57</v>
      </c>
      <c r="E3183" s="44" t="s">
        <v>2011</v>
      </c>
      <c r="F3183" s="18" t="s">
        <v>7</v>
      </c>
      <c r="G3183" s="16">
        <v>0.89500000000000002</v>
      </c>
      <c r="H3183" s="36">
        <f>(Reference!B$12*List!$G3183)+Reference!B$13</f>
        <v>879.90037376042153</v>
      </c>
      <c r="I3183" s="36">
        <f>(Reference!C$12*List!$G3183)+Reference!C$13</f>
        <v>1313.0092780803534</v>
      </c>
      <c r="J3183" s="36">
        <f>(Reference!D$12*List!$G3183)+Reference!D$13</f>
        <v>1571.496024690392</v>
      </c>
      <c r="K3183" s="36">
        <f>(Reference!E$12*List!$G3183)+Reference!E$13</f>
        <v>1943.7169398088479</v>
      </c>
      <c r="L3183" s="36">
        <f>(Reference!F$12*List!$G3183)+Reference!F$13</f>
        <v>2024.7094537466601</v>
      </c>
      <c r="M3183" s="36">
        <f>(Reference!G$12*List!$G3183)+Reference!G$13</f>
        <v>2292.9612552286335</v>
      </c>
      <c r="N3183" s="36">
        <f>(Reference!H$12*List!$G3183)+Reference!H$13</f>
        <v>2380.2723340835796</v>
      </c>
      <c r="O3183" s="36">
        <f>(Reference!I$12*List!$G3183)+Reference!I$13</f>
        <v>2473.9019778556603</v>
      </c>
      <c r="P3183" s="36">
        <f>(Reference!J$12*List!$G3183)+Reference!J$13</f>
        <v>2863.9297577405855</v>
      </c>
      <c r="Q3183" s="36">
        <f>(Reference!K$12*List!$G3183)+Reference!K$13</f>
        <v>2954.6873265503327</v>
      </c>
      <c r="R3183" s="36">
        <f>(Reference!L$12*List!$G3183)+Reference!L$13</f>
        <v>3187.8998134918347</v>
      </c>
      <c r="S3183" s="36">
        <f>(Reference!M$12*List!$G3183)+Reference!M$13</f>
        <v>3808.8424203483942</v>
      </c>
      <c r="T3183" s="36">
        <f>(Reference!N$12*List!$G3183)+Reference!N$13</f>
        <v>15364.348823802062</v>
      </c>
      <c r="U3183" s="12">
        <f>(Reference!O$12*List!$G3183)+Reference!O$13</f>
        <v>571.07189721059626</v>
      </c>
      <c r="V3183" s="12">
        <f>(Reference!P$12*List!$G3183)+Reference!P$13</f>
        <v>804.69221879674956</v>
      </c>
      <c r="W3183" s="12">
        <f>(Reference!Q$12*List!$G3183)+Reference!Q$13</f>
        <v>402.34610939837478</v>
      </c>
      <c r="X3183" s="54"/>
      <c r="Y3183" s="1" t="str">
        <f t="shared" si="99"/>
        <v>Grant County, Wisconsin</v>
      </c>
      <c r="Z3183" s="41" t="s">
        <v>57</v>
      </c>
      <c r="AA3183" s="40" t="s">
        <v>2225</v>
      </c>
      <c r="AB3183" s="44" t="s">
        <v>2011</v>
      </c>
      <c r="AC3183" s="63"/>
      <c r="AD3183" s="57">
        <f t="shared" si="98"/>
        <v>0.89500000000000002</v>
      </c>
    </row>
    <row r="3184" spans="1:30" x14ac:dyDescent="0.3">
      <c r="A3184" s="47">
        <v>52220</v>
      </c>
      <c r="B3184" s="28">
        <v>31540</v>
      </c>
      <c r="C3184" s="49" t="s">
        <v>2620</v>
      </c>
      <c r="D3184" s="40" t="s">
        <v>925</v>
      </c>
      <c r="E3184" s="43" t="s">
        <v>2011</v>
      </c>
      <c r="F3184" s="18" t="s">
        <v>6</v>
      </c>
      <c r="G3184" s="10">
        <v>1.0730999999999999</v>
      </c>
      <c r="H3184" s="36">
        <f>(Reference!B$12*List!$G3184)+Reference!B$13</f>
        <v>1014.0336374087568</v>
      </c>
      <c r="I3184" s="36">
        <f>(Reference!C$12*List!$G3184)+Reference!C$13</f>
        <v>1513.1662787153091</v>
      </c>
      <c r="J3184" s="36">
        <f>(Reference!D$12*List!$G3184)+Reference!D$13</f>
        <v>1811.0571123863281</v>
      </c>
      <c r="K3184" s="36">
        <f>(Reference!E$12*List!$G3184)+Reference!E$13</f>
        <v>2240.0199128725953</v>
      </c>
      <c r="L3184" s="36">
        <f>(Reference!F$12*List!$G3184)+Reference!F$13</f>
        <v>2333.3590407561815</v>
      </c>
      <c r="M3184" s="36">
        <f>(Reference!G$12*List!$G3184)+Reference!G$13</f>
        <v>2642.5035281436612</v>
      </c>
      <c r="N3184" s="36">
        <f>(Reference!H$12*List!$G3184)+Reference!H$13</f>
        <v>2743.1244319614275</v>
      </c>
      <c r="O3184" s="36">
        <f>(Reference!I$12*List!$G3184)+Reference!I$13</f>
        <v>2851.0271117133743</v>
      </c>
      <c r="P3184" s="36">
        <f>(Reference!J$12*List!$G3184)+Reference!J$13</f>
        <v>3300.5112807414234</v>
      </c>
      <c r="Q3184" s="36">
        <f>(Reference!K$12*List!$G3184)+Reference!K$13</f>
        <v>3405.1040623414701</v>
      </c>
      <c r="R3184" s="36">
        <f>(Reference!L$12*List!$G3184)+Reference!L$13</f>
        <v>3673.867792275767</v>
      </c>
      <c r="S3184" s="36">
        <f>(Reference!M$12*List!$G3184)+Reference!M$13</f>
        <v>4389.4677727165936</v>
      </c>
      <c r="T3184" s="36">
        <f>(Reference!N$12*List!$G3184)+Reference!N$13</f>
        <v>17706.511997071906</v>
      </c>
      <c r="U3184" s="12">
        <f>(Reference!O$12*List!$G3184)+Reference!O$13</f>
        <v>658.12690893123067</v>
      </c>
      <c r="V3184" s="12">
        <f>(Reference!P$12*List!$G3184)+Reference!P$13</f>
        <v>927.36064440309792</v>
      </c>
      <c r="W3184" s="12">
        <f>(Reference!Q$12*List!$G3184)+Reference!Q$13</f>
        <v>463.68032220154896</v>
      </c>
      <c r="X3184" s="54"/>
      <c r="Y3184" s="1" t="str">
        <f t="shared" si="99"/>
        <v>Green County, Wisconsin</v>
      </c>
      <c r="Z3184" s="40" t="s">
        <v>925</v>
      </c>
      <c r="AA3184" s="40" t="s">
        <v>2225</v>
      </c>
      <c r="AB3184" s="43" t="s">
        <v>2011</v>
      </c>
      <c r="AC3184" s="62"/>
      <c r="AD3184" s="57">
        <f t="shared" si="98"/>
        <v>1.0730999999999999</v>
      </c>
    </row>
    <row r="3185" spans="1:30" x14ac:dyDescent="0.3">
      <c r="A3185" s="47">
        <v>52230</v>
      </c>
      <c r="B3185" s="19">
        <v>99952</v>
      </c>
      <c r="C3185" s="49" t="s">
        <v>2011</v>
      </c>
      <c r="D3185" s="41" t="s">
        <v>1938</v>
      </c>
      <c r="E3185" s="44" t="s">
        <v>2011</v>
      </c>
      <c r="F3185" s="18" t="s">
        <v>7</v>
      </c>
      <c r="G3185" s="16">
        <v>0.89500000000000002</v>
      </c>
      <c r="H3185" s="36">
        <f>(Reference!B$12*List!$G3185)+Reference!B$13</f>
        <v>879.90037376042153</v>
      </c>
      <c r="I3185" s="36">
        <f>(Reference!C$12*List!$G3185)+Reference!C$13</f>
        <v>1313.0092780803534</v>
      </c>
      <c r="J3185" s="36">
        <f>(Reference!D$12*List!$G3185)+Reference!D$13</f>
        <v>1571.496024690392</v>
      </c>
      <c r="K3185" s="36">
        <f>(Reference!E$12*List!$G3185)+Reference!E$13</f>
        <v>1943.7169398088479</v>
      </c>
      <c r="L3185" s="36">
        <f>(Reference!F$12*List!$G3185)+Reference!F$13</f>
        <v>2024.7094537466601</v>
      </c>
      <c r="M3185" s="36">
        <f>(Reference!G$12*List!$G3185)+Reference!G$13</f>
        <v>2292.9612552286335</v>
      </c>
      <c r="N3185" s="36">
        <f>(Reference!H$12*List!$G3185)+Reference!H$13</f>
        <v>2380.2723340835796</v>
      </c>
      <c r="O3185" s="36">
        <f>(Reference!I$12*List!$G3185)+Reference!I$13</f>
        <v>2473.9019778556603</v>
      </c>
      <c r="P3185" s="36">
        <f>(Reference!J$12*List!$G3185)+Reference!J$13</f>
        <v>2863.9297577405855</v>
      </c>
      <c r="Q3185" s="36">
        <f>(Reference!K$12*List!$G3185)+Reference!K$13</f>
        <v>2954.6873265503327</v>
      </c>
      <c r="R3185" s="36">
        <f>(Reference!L$12*List!$G3185)+Reference!L$13</f>
        <v>3187.8998134918347</v>
      </c>
      <c r="S3185" s="36">
        <f>(Reference!M$12*List!$G3185)+Reference!M$13</f>
        <v>3808.8424203483942</v>
      </c>
      <c r="T3185" s="36">
        <f>(Reference!N$12*List!$G3185)+Reference!N$13</f>
        <v>15364.348823802062</v>
      </c>
      <c r="U3185" s="12">
        <f>(Reference!O$12*List!$G3185)+Reference!O$13</f>
        <v>571.07189721059626</v>
      </c>
      <c r="V3185" s="12">
        <f>(Reference!P$12*List!$G3185)+Reference!P$13</f>
        <v>804.69221879674956</v>
      </c>
      <c r="W3185" s="12">
        <f>(Reference!Q$12*List!$G3185)+Reference!Q$13</f>
        <v>402.34610939837478</v>
      </c>
      <c r="X3185" s="54"/>
      <c r="Y3185" s="1" t="str">
        <f t="shared" si="99"/>
        <v>Green Lake County, Wisconsin</v>
      </c>
      <c r="Z3185" s="41" t="s">
        <v>1938</v>
      </c>
      <c r="AA3185" s="40" t="s">
        <v>2225</v>
      </c>
      <c r="AB3185" s="44" t="s">
        <v>2011</v>
      </c>
      <c r="AC3185" s="63"/>
      <c r="AD3185" s="57">
        <f t="shared" si="98"/>
        <v>0.89500000000000002</v>
      </c>
    </row>
    <row r="3186" spans="1:30" x14ac:dyDescent="0.3">
      <c r="A3186" s="47">
        <v>52240</v>
      </c>
      <c r="B3186" s="28">
        <v>31540</v>
      </c>
      <c r="C3186" s="49" t="s">
        <v>2620</v>
      </c>
      <c r="D3186" s="40" t="s">
        <v>850</v>
      </c>
      <c r="E3186" s="43" t="s">
        <v>2011</v>
      </c>
      <c r="F3186" s="18" t="s">
        <v>6</v>
      </c>
      <c r="G3186" s="10">
        <v>1.0730999999999999</v>
      </c>
      <c r="H3186" s="36">
        <f>(Reference!B$12*List!$G3186)+Reference!B$13</f>
        <v>1014.0336374087568</v>
      </c>
      <c r="I3186" s="36">
        <f>(Reference!C$12*List!$G3186)+Reference!C$13</f>
        <v>1513.1662787153091</v>
      </c>
      <c r="J3186" s="36">
        <f>(Reference!D$12*List!$G3186)+Reference!D$13</f>
        <v>1811.0571123863281</v>
      </c>
      <c r="K3186" s="36">
        <f>(Reference!E$12*List!$G3186)+Reference!E$13</f>
        <v>2240.0199128725953</v>
      </c>
      <c r="L3186" s="36">
        <f>(Reference!F$12*List!$G3186)+Reference!F$13</f>
        <v>2333.3590407561815</v>
      </c>
      <c r="M3186" s="36">
        <f>(Reference!G$12*List!$G3186)+Reference!G$13</f>
        <v>2642.5035281436612</v>
      </c>
      <c r="N3186" s="36">
        <f>(Reference!H$12*List!$G3186)+Reference!H$13</f>
        <v>2743.1244319614275</v>
      </c>
      <c r="O3186" s="36">
        <f>(Reference!I$12*List!$G3186)+Reference!I$13</f>
        <v>2851.0271117133743</v>
      </c>
      <c r="P3186" s="36">
        <f>(Reference!J$12*List!$G3186)+Reference!J$13</f>
        <v>3300.5112807414234</v>
      </c>
      <c r="Q3186" s="36">
        <f>(Reference!K$12*List!$G3186)+Reference!K$13</f>
        <v>3405.1040623414701</v>
      </c>
      <c r="R3186" s="36">
        <f>(Reference!L$12*List!$G3186)+Reference!L$13</f>
        <v>3673.867792275767</v>
      </c>
      <c r="S3186" s="36">
        <f>(Reference!M$12*List!$G3186)+Reference!M$13</f>
        <v>4389.4677727165936</v>
      </c>
      <c r="T3186" s="36">
        <f>(Reference!N$12*List!$G3186)+Reference!N$13</f>
        <v>17706.511997071906</v>
      </c>
      <c r="U3186" s="12">
        <f>(Reference!O$12*List!$G3186)+Reference!O$13</f>
        <v>658.12690893123067</v>
      </c>
      <c r="V3186" s="12">
        <f>(Reference!P$12*List!$G3186)+Reference!P$13</f>
        <v>927.36064440309792</v>
      </c>
      <c r="W3186" s="12">
        <f>(Reference!Q$12*List!$G3186)+Reference!Q$13</f>
        <v>463.68032220154896</v>
      </c>
      <c r="X3186" s="54"/>
      <c r="Y3186" s="1" t="str">
        <f t="shared" si="99"/>
        <v>Iowa County, Wisconsin</v>
      </c>
      <c r="Z3186" s="40" t="s">
        <v>850</v>
      </c>
      <c r="AA3186" s="40" t="s">
        <v>2225</v>
      </c>
      <c r="AB3186" s="43" t="s">
        <v>2011</v>
      </c>
      <c r="AC3186" s="62"/>
      <c r="AD3186" s="57">
        <f t="shared" si="98"/>
        <v>1.0730999999999999</v>
      </c>
    </row>
    <row r="3187" spans="1:30" x14ac:dyDescent="0.3">
      <c r="A3187" s="47">
        <v>52250</v>
      </c>
      <c r="B3187" s="19">
        <v>99952</v>
      </c>
      <c r="C3187" s="49" t="s">
        <v>2011</v>
      </c>
      <c r="D3187" s="41" t="s">
        <v>1341</v>
      </c>
      <c r="E3187" s="44" t="s">
        <v>2011</v>
      </c>
      <c r="F3187" s="18" t="s">
        <v>7</v>
      </c>
      <c r="G3187" s="16">
        <v>0.89500000000000002</v>
      </c>
      <c r="H3187" s="36">
        <f>(Reference!B$12*List!$G3187)+Reference!B$13</f>
        <v>879.90037376042153</v>
      </c>
      <c r="I3187" s="36">
        <f>(Reference!C$12*List!$G3187)+Reference!C$13</f>
        <v>1313.0092780803534</v>
      </c>
      <c r="J3187" s="36">
        <f>(Reference!D$12*List!$G3187)+Reference!D$13</f>
        <v>1571.496024690392</v>
      </c>
      <c r="K3187" s="36">
        <f>(Reference!E$12*List!$G3187)+Reference!E$13</f>
        <v>1943.7169398088479</v>
      </c>
      <c r="L3187" s="36">
        <f>(Reference!F$12*List!$G3187)+Reference!F$13</f>
        <v>2024.7094537466601</v>
      </c>
      <c r="M3187" s="36">
        <f>(Reference!G$12*List!$G3187)+Reference!G$13</f>
        <v>2292.9612552286335</v>
      </c>
      <c r="N3187" s="36">
        <f>(Reference!H$12*List!$G3187)+Reference!H$13</f>
        <v>2380.2723340835796</v>
      </c>
      <c r="O3187" s="36">
        <f>(Reference!I$12*List!$G3187)+Reference!I$13</f>
        <v>2473.9019778556603</v>
      </c>
      <c r="P3187" s="36">
        <f>(Reference!J$12*List!$G3187)+Reference!J$13</f>
        <v>2863.9297577405855</v>
      </c>
      <c r="Q3187" s="36">
        <f>(Reference!K$12*List!$G3187)+Reference!K$13</f>
        <v>2954.6873265503327</v>
      </c>
      <c r="R3187" s="36">
        <f>(Reference!L$12*List!$G3187)+Reference!L$13</f>
        <v>3187.8998134918347</v>
      </c>
      <c r="S3187" s="36">
        <f>(Reference!M$12*List!$G3187)+Reference!M$13</f>
        <v>3808.8424203483942</v>
      </c>
      <c r="T3187" s="36">
        <f>(Reference!N$12*List!$G3187)+Reference!N$13</f>
        <v>15364.348823802062</v>
      </c>
      <c r="U3187" s="12">
        <f>(Reference!O$12*List!$G3187)+Reference!O$13</f>
        <v>571.07189721059626</v>
      </c>
      <c r="V3187" s="12">
        <f>(Reference!P$12*List!$G3187)+Reference!P$13</f>
        <v>804.69221879674956</v>
      </c>
      <c r="W3187" s="12">
        <f>(Reference!Q$12*List!$G3187)+Reference!Q$13</f>
        <v>402.34610939837478</v>
      </c>
      <c r="X3187" s="54"/>
      <c r="Y3187" s="1" t="str">
        <f t="shared" si="99"/>
        <v>Iron County, Wisconsin</v>
      </c>
      <c r="Z3187" s="41" t="s">
        <v>1341</v>
      </c>
      <c r="AA3187" s="40" t="s">
        <v>2225</v>
      </c>
      <c r="AB3187" s="44" t="s">
        <v>2011</v>
      </c>
      <c r="AC3187" s="63"/>
      <c r="AD3187" s="57">
        <f t="shared" si="98"/>
        <v>0.89500000000000002</v>
      </c>
    </row>
    <row r="3188" spans="1:30" x14ac:dyDescent="0.3">
      <c r="A3188" s="47">
        <v>52260</v>
      </c>
      <c r="B3188" s="19">
        <v>99952</v>
      </c>
      <c r="C3188" s="49" t="s">
        <v>2011</v>
      </c>
      <c r="D3188" s="41" t="s">
        <v>308</v>
      </c>
      <c r="E3188" s="44" t="s">
        <v>2011</v>
      </c>
      <c r="F3188" s="18" t="s">
        <v>7</v>
      </c>
      <c r="G3188" s="16">
        <v>0.89500000000000002</v>
      </c>
      <c r="H3188" s="36">
        <f>(Reference!B$12*List!$G3188)+Reference!B$13</f>
        <v>879.90037376042153</v>
      </c>
      <c r="I3188" s="36">
        <f>(Reference!C$12*List!$G3188)+Reference!C$13</f>
        <v>1313.0092780803534</v>
      </c>
      <c r="J3188" s="36">
        <f>(Reference!D$12*List!$G3188)+Reference!D$13</f>
        <v>1571.496024690392</v>
      </c>
      <c r="K3188" s="36">
        <f>(Reference!E$12*List!$G3188)+Reference!E$13</f>
        <v>1943.7169398088479</v>
      </c>
      <c r="L3188" s="36">
        <f>(Reference!F$12*List!$G3188)+Reference!F$13</f>
        <v>2024.7094537466601</v>
      </c>
      <c r="M3188" s="36">
        <f>(Reference!G$12*List!$G3188)+Reference!G$13</f>
        <v>2292.9612552286335</v>
      </c>
      <c r="N3188" s="36">
        <f>(Reference!H$12*List!$G3188)+Reference!H$13</f>
        <v>2380.2723340835796</v>
      </c>
      <c r="O3188" s="36">
        <f>(Reference!I$12*List!$G3188)+Reference!I$13</f>
        <v>2473.9019778556603</v>
      </c>
      <c r="P3188" s="36">
        <f>(Reference!J$12*List!$G3188)+Reference!J$13</f>
        <v>2863.9297577405855</v>
      </c>
      <c r="Q3188" s="36">
        <f>(Reference!K$12*List!$G3188)+Reference!K$13</f>
        <v>2954.6873265503327</v>
      </c>
      <c r="R3188" s="36">
        <f>(Reference!L$12*List!$G3188)+Reference!L$13</f>
        <v>3187.8998134918347</v>
      </c>
      <c r="S3188" s="36">
        <f>(Reference!M$12*List!$G3188)+Reference!M$13</f>
        <v>3808.8424203483942</v>
      </c>
      <c r="T3188" s="36">
        <f>(Reference!N$12*List!$G3188)+Reference!N$13</f>
        <v>15364.348823802062</v>
      </c>
      <c r="U3188" s="12">
        <f>(Reference!O$12*List!$G3188)+Reference!O$13</f>
        <v>571.07189721059626</v>
      </c>
      <c r="V3188" s="12">
        <f>(Reference!P$12*List!$G3188)+Reference!P$13</f>
        <v>804.69221879674956</v>
      </c>
      <c r="W3188" s="12">
        <f>(Reference!Q$12*List!$G3188)+Reference!Q$13</f>
        <v>402.34610939837478</v>
      </c>
      <c r="X3188" s="54"/>
      <c r="Y3188" s="1" t="str">
        <f t="shared" si="99"/>
        <v>Jackson County, Wisconsin</v>
      </c>
      <c r="Z3188" s="41" t="s">
        <v>308</v>
      </c>
      <c r="AA3188" s="40" t="s">
        <v>2225</v>
      </c>
      <c r="AB3188" s="44" t="s">
        <v>2011</v>
      </c>
      <c r="AC3188" s="63"/>
      <c r="AD3188" s="57">
        <f t="shared" si="98"/>
        <v>0.89500000000000002</v>
      </c>
    </row>
    <row r="3189" spans="1:30" x14ac:dyDescent="0.3">
      <c r="A3189" s="47">
        <v>52270</v>
      </c>
      <c r="B3189" s="19">
        <v>99952</v>
      </c>
      <c r="C3189" s="49" t="s">
        <v>2011</v>
      </c>
      <c r="D3189" s="41" t="s">
        <v>25</v>
      </c>
      <c r="E3189" s="44" t="s">
        <v>2011</v>
      </c>
      <c r="F3189" s="18" t="s">
        <v>7</v>
      </c>
      <c r="G3189" s="16">
        <v>0.89500000000000002</v>
      </c>
      <c r="H3189" s="36">
        <f>(Reference!B$12*List!$G3189)+Reference!B$13</f>
        <v>879.90037376042153</v>
      </c>
      <c r="I3189" s="36">
        <f>(Reference!C$12*List!$G3189)+Reference!C$13</f>
        <v>1313.0092780803534</v>
      </c>
      <c r="J3189" s="36">
        <f>(Reference!D$12*List!$G3189)+Reference!D$13</f>
        <v>1571.496024690392</v>
      </c>
      <c r="K3189" s="36">
        <f>(Reference!E$12*List!$G3189)+Reference!E$13</f>
        <v>1943.7169398088479</v>
      </c>
      <c r="L3189" s="36">
        <f>(Reference!F$12*List!$G3189)+Reference!F$13</f>
        <v>2024.7094537466601</v>
      </c>
      <c r="M3189" s="36">
        <f>(Reference!G$12*List!$G3189)+Reference!G$13</f>
        <v>2292.9612552286335</v>
      </c>
      <c r="N3189" s="36">
        <f>(Reference!H$12*List!$G3189)+Reference!H$13</f>
        <v>2380.2723340835796</v>
      </c>
      <c r="O3189" s="36">
        <f>(Reference!I$12*List!$G3189)+Reference!I$13</f>
        <v>2473.9019778556603</v>
      </c>
      <c r="P3189" s="36">
        <f>(Reference!J$12*List!$G3189)+Reference!J$13</f>
        <v>2863.9297577405855</v>
      </c>
      <c r="Q3189" s="36">
        <f>(Reference!K$12*List!$G3189)+Reference!K$13</f>
        <v>2954.6873265503327</v>
      </c>
      <c r="R3189" s="36">
        <f>(Reference!L$12*List!$G3189)+Reference!L$13</f>
        <v>3187.8998134918347</v>
      </c>
      <c r="S3189" s="36">
        <f>(Reference!M$12*List!$G3189)+Reference!M$13</f>
        <v>3808.8424203483942</v>
      </c>
      <c r="T3189" s="36">
        <f>(Reference!N$12*List!$G3189)+Reference!N$13</f>
        <v>15364.348823802062</v>
      </c>
      <c r="U3189" s="12">
        <f>(Reference!O$12*List!$G3189)+Reference!O$13</f>
        <v>571.07189721059626</v>
      </c>
      <c r="V3189" s="12">
        <f>(Reference!P$12*List!$G3189)+Reference!P$13</f>
        <v>804.69221879674956</v>
      </c>
      <c r="W3189" s="12">
        <f>(Reference!Q$12*List!$G3189)+Reference!Q$13</f>
        <v>402.34610939837478</v>
      </c>
      <c r="X3189" s="54"/>
      <c r="Y3189" s="1" t="str">
        <f t="shared" si="99"/>
        <v>Jefferson County, Wisconsin</v>
      </c>
      <c r="Z3189" s="41" t="s">
        <v>25</v>
      </c>
      <c r="AA3189" s="40" t="s">
        <v>2225</v>
      </c>
      <c r="AB3189" s="44" t="s">
        <v>2011</v>
      </c>
      <c r="AC3189" s="63"/>
      <c r="AD3189" s="57">
        <f t="shared" si="98"/>
        <v>0.89500000000000002</v>
      </c>
    </row>
    <row r="3190" spans="1:30" x14ac:dyDescent="0.3">
      <c r="A3190" s="47">
        <v>52280</v>
      </c>
      <c r="B3190" s="19">
        <v>99952</v>
      </c>
      <c r="C3190" s="49" t="s">
        <v>2011</v>
      </c>
      <c r="D3190" s="41" t="s">
        <v>950</v>
      </c>
      <c r="E3190" s="44" t="s">
        <v>2011</v>
      </c>
      <c r="F3190" s="18" t="s">
        <v>7</v>
      </c>
      <c r="G3190" s="16">
        <v>0.89500000000000002</v>
      </c>
      <c r="H3190" s="36">
        <f>(Reference!B$12*List!$G3190)+Reference!B$13</f>
        <v>879.90037376042153</v>
      </c>
      <c r="I3190" s="36">
        <f>(Reference!C$12*List!$G3190)+Reference!C$13</f>
        <v>1313.0092780803534</v>
      </c>
      <c r="J3190" s="36">
        <f>(Reference!D$12*List!$G3190)+Reference!D$13</f>
        <v>1571.496024690392</v>
      </c>
      <c r="K3190" s="36">
        <f>(Reference!E$12*List!$G3190)+Reference!E$13</f>
        <v>1943.7169398088479</v>
      </c>
      <c r="L3190" s="36">
        <f>(Reference!F$12*List!$G3190)+Reference!F$13</f>
        <v>2024.7094537466601</v>
      </c>
      <c r="M3190" s="36">
        <f>(Reference!G$12*List!$G3190)+Reference!G$13</f>
        <v>2292.9612552286335</v>
      </c>
      <c r="N3190" s="36">
        <f>(Reference!H$12*List!$G3190)+Reference!H$13</f>
        <v>2380.2723340835796</v>
      </c>
      <c r="O3190" s="36">
        <f>(Reference!I$12*List!$G3190)+Reference!I$13</f>
        <v>2473.9019778556603</v>
      </c>
      <c r="P3190" s="36">
        <f>(Reference!J$12*List!$G3190)+Reference!J$13</f>
        <v>2863.9297577405855</v>
      </c>
      <c r="Q3190" s="36">
        <f>(Reference!K$12*List!$G3190)+Reference!K$13</f>
        <v>2954.6873265503327</v>
      </c>
      <c r="R3190" s="36">
        <f>(Reference!L$12*List!$G3190)+Reference!L$13</f>
        <v>3187.8998134918347</v>
      </c>
      <c r="S3190" s="36">
        <f>(Reference!M$12*List!$G3190)+Reference!M$13</f>
        <v>3808.8424203483942</v>
      </c>
      <c r="T3190" s="36">
        <f>(Reference!N$12*List!$G3190)+Reference!N$13</f>
        <v>15364.348823802062</v>
      </c>
      <c r="U3190" s="12">
        <f>(Reference!O$12*List!$G3190)+Reference!O$13</f>
        <v>571.07189721059626</v>
      </c>
      <c r="V3190" s="12">
        <f>(Reference!P$12*List!$G3190)+Reference!P$13</f>
        <v>804.69221879674956</v>
      </c>
      <c r="W3190" s="12">
        <f>(Reference!Q$12*List!$G3190)+Reference!Q$13</f>
        <v>402.34610939837478</v>
      </c>
      <c r="X3190" s="54"/>
      <c r="Y3190" s="1" t="str">
        <f t="shared" si="99"/>
        <v>Juneau County, Wisconsin</v>
      </c>
      <c r="Z3190" s="41" t="s">
        <v>950</v>
      </c>
      <c r="AA3190" s="40" t="s">
        <v>2225</v>
      </c>
      <c r="AB3190" s="44" t="s">
        <v>2011</v>
      </c>
      <c r="AC3190" s="63"/>
      <c r="AD3190" s="57">
        <f t="shared" si="98"/>
        <v>0.89500000000000002</v>
      </c>
    </row>
    <row r="3191" spans="1:30" x14ac:dyDescent="0.3">
      <c r="A3191" s="47">
        <v>52290</v>
      </c>
      <c r="B3191" s="28">
        <v>29404</v>
      </c>
      <c r="C3191" s="49" t="s">
        <v>2365</v>
      </c>
      <c r="D3191" s="40" t="s">
        <v>851</v>
      </c>
      <c r="E3191" s="43" t="s">
        <v>2011</v>
      </c>
      <c r="F3191" s="18" t="s">
        <v>6</v>
      </c>
      <c r="G3191" s="10">
        <v>1.0445</v>
      </c>
      <c r="H3191" s="36">
        <f>(Reference!B$12*List!$G3191)+Reference!B$13</f>
        <v>992.49398923165188</v>
      </c>
      <c r="I3191" s="36">
        <f>(Reference!C$12*List!$G3191)+Reference!C$13</f>
        <v>1481.0242786133454</v>
      </c>
      <c r="J3191" s="36">
        <f>(Reference!D$12*List!$G3191)+Reference!D$13</f>
        <v>1772.5874486687326</v>
      </c>
      <c r="K3191" s="36">
        <f>(Reference!E$12*List!$G3191)+Reference!E$13</f>
        <v>2192.4384135484902</v>
      </c>
      <c r="L3191" s="36">
        <f>(Reference!F$12*List!$G3191)+Reference!F$13</f>
        <v>2283.7948734991783</v>
      </c>
      <c r="M3191" s="36">
        <f>(Reference!G$12*List!$G3191)+Reference!G$13</f>
        <v>2586.372652201102</v>
      </c>
      <c r="N3191" s="36">
        <f>(Reference!H$12*List!$G3191)+Reference!H$13</f>
        <v>2684.8562118642549</v>
      </c>
      <c r="O3191" s="36">
        <f>(Reference!I$12*List!$G3191)+Reference!I$13</f>
        <v>2790.4668712398725</v>
      </c>
      <c r="P3191" s="36">
        <f>(Reference!J$12*List!$G3191)+Reference!J$13</f>
        <v>3230.4032989456682</v>
      </c>
      <c r="Q3191" s="36">
        <f>(Reference!K$12*List!$G3191)+Reference!K$13</f>
        <v>3332.7743675428937</v>
      </c>
      <c r="R3191" s="36">
        <f>(Reference!L$12*List!$G3191)+Reference!L$13</f>
        <v>3595.8291387484205</v>
      </c>
      <c r="S3191" s="36">
        <f>(Reference!M$12*List!$G3191)+Reference!M$13</f>
        <v>4296.2286650370288</v>
      </c>
      <c r="T3191" s="36">
        <f>(Reference!N$12*List!$G3191)+Reference!N$13</f>
        <v>17330.398202824195</v>
      </c>
      <c r="U3191" s="12">
        <f>(Reference!O$12*List!$G3191)+Reference!O$13</f>
        <v>644.14727201258859</v>
      </c>
      <c r="V3191" s="12">
        <f>(Reference!P$12*List!$G3191)+Reference!P$13</f>
        <v>907.66206510864777</v>
      </c>
      <c r="W3191" s="12">
        <f>(Reference!Q$12*List!$G3191)+Reference!Q$13</f>
        <v>453.83103255432388</v>
      </c>
      <c r="X3191" s="54"/>
      <c r="Y3191" s="1" t="str">
        <f t="shared" si="99"/>
        <v>Kenosha County, Wisconsin</v>
      </c>
      <c r="Z3191" s="40" t="s">
        <v>851</v>
      </c>
      <c r="AA3191" s="40" t="s">
        <v>2225</v>
      </c>
      <c r="AB3191" s="43" t="s">
        <v>2011</v>
      </c>
      <c r="AC3191" s="62"/>
      <c r="AD3191" s="57">
        <f t="shared" si="98"/>
        <v>1.0445</v>
      </c>
    </row>
    <row r="3192" spans="1:30" x14ac:dyDescent="0.3">
      <c r="A3192" s="47">
        <v>52300</v>
      </c>
      <c r="B3192" s="28">
        <v>24580</v>
      </c>
      <c r="C3192" s="49" t="s">
        <v>2617</v>
      </c>
      <c r="D3192" s="40" t="s">
        <v>852</v>
      </c>
      <c r="E3192" s="43" t="s">
        <v>2011</v>
      </c>
      <c r="F3192" s="18" t="s">
        <v>6</v>
      </c>
      <c r="G3192" s="10">
        <v>0.9274</v>
      </c>
      <c r="H3192" s="36">
        <f>(Reference!B$12*List!$G3192)+Reference!B$13</f>
        <v>904.30193323378512</v>
      </c>
      <c r="I3192" s="36">
        <f>(Reference!C$12*List!$G3192)+Reference!C$13</f>
        <v>1349.4218935804802</v>
      </c>
      <c r="J3192" s="36">
        <f>(Reference!D$12*List!$G3192)+Reference!D$13</f>
        <v>1615.0770423285073</v>
      </c>
      <c r="K3192" s="36">
        <f>(Reference!E$12*List!$G3192)+Reference!E$13</f>
        <v>1997.6204565256667</v>
      </c>
      <c r="L3192" s="36">
        <f>(Reference!F$12*List!$G3192)+Reference!F$13</f>
        <v>2080.8590698000489</v>
      </c>
      <c r="M3192" s="36">
        <f>(Reference!G$12*List!$G3192)+Reference!G$13</f>
        <v>2356.5500797230015</v>
      </c>
      <c r="N3192" s="36">
        <f>(Reference!H$12*List!$G3192)+Reference!H$13</f>
        <v>2446.2824855223344</v>
      </c>
      <c r="O3192" s="36">
        <f>(Reference!I$12*List!$G3192)+Reference!I$13</f>
        <v>2542.5086838466195</v>
      </c>
      <c r="P3192" s="36">
        <f>(Reference!J$12*List!$G3192)+Reference!J$13</f>
        <v>2943.3527860686436</v>
      </c>
      <c r="Q3192" s="36">
        <f>(Reference!K$12*List!$G3192)+Reference!K$13</f>
        <v>3036.6272605179511</v>
      </c>
      <c r="R3192" s="36">
        <f>(Reference!L$12*List!$G3192)+Reference!L$13</f>
        <v>3276.3072391661717</v>
      </c>
      <c r="S3192" s="36">
        <f>(Reference!M$12*List!$G3192)+Reference!M$13</f>
        <v>3914.4699409364325</v>
      </c>
      <c r="T3192" s="36">
        <f>(Reference!N$12*List!$G3192)+Reference!N$13</f>
        <v>15790.435779523246</v>
      </c>
      <c r="U3192" s="12">
        <f>(Reference!O$12*List!$G3192)+Reference!O$13</f>
        <v>586.90896840514188</v>
      </c>
      <c r="V3192" s="12">
        <f>(Reference!P$12*List!$G3192)+Reference!P$13</f>
        <v>827.00809184360901</v>
      </c>
      <c r="W3192" s="12">
        <f>(Reference!Q$12*List!$G3192)+Reference!Q$13</f>
        <v>413.5040459218045</v>
      </c>
      <c r="X3192" s="54"/>
      <c r="Y3192" s="1" t="str">
        <f t="shared" si="99"/>
        <v>Kewaunee County, Wisconsin</v>
      </c>
      <c r="Z3192" s="40" t="s">
        <v>852</v>
      </c>
      <c r="AA3192" s="40" t="s">
        <v>2225</v>
      </c>
      <c r="AB3192" s="43" t="s">
        <v>2011</v>
      </c>
      <c r="AC3192" s="62"/>
      <c r="AD3192" s="57">
        <f t="shared" si="98"/>
        <v>0.9274</v>
      </c>
    </row>
    <row r="3193" spans="1:30" x14ac:dyDescent="0.3">
      <c r="A3193" s="47">
        <v>52310</v>
      </c>
      <c r="B3193" s="28">
        <v>29100</v>
      </c>
      <c r="C3193" s="49" t="s">
        <v>2446</v>
      </c>
      <c r="D3193" s="40" t="s">
        <v>853</v>
      </c>
      <c r="E3193" s="43" t="s">
        <v>2011</v>
      </c>
      <c r="F3193" s="18" t="s">
        <v>6</v>
      </c>
      <c r="G3193" s="10">
        <v>0.9284</v>
      </c>
      <c r="H3193" s="36">
        <f>(Reference!B$12*List!$G3193)+Reference!B$13</f>
        <v>905.05506778543213</v>
      </c>
      <c r="I3193" s="36">
        <f>(Reference!C$12*List!$G3193)+Reference!C$13</f>
        <v>1350.5457397378914</v>
      </c>
      <c r="J3193" s="36">
        <f>(Reference!D$12*List!$G3193)+Reference!D$13</f>
        <v>1616.4221354654862</v>
      </c>
      <c r="K3193" s="36">
        <f>(Reference!E$12*List!$G3193)+Reference!E$13</f>
        <v>1999.2841453132228</v>
      </c>
      <c r="L3193" s="36">
        <f>(Reference!F$12*List!$G3193)+Reference!F$13</f>
        <v>2082.5920826412025</v>
      </c>
      <c r="M3193" s="36">
        <f>(Reference!G$12*List!$G3193)+Reference!G$13</f>
        <v>2358.5126977629507</v>
      </c>
      <c r="N3193" s="36">
        <f>(Reference!H$12*List!$G3193)+Reference!H$13</f>
        <v>2448.3198358753825</v>
      </c>
      <c r="O3193" s="36">
        <f>(Reference!I$12*List!$G3193)+Reference!I$13</f>
        <v>2544.6261747722665</v>
      </c>
      <c r="P3193" s="36">
        <f>(Reference!J$12*List!$G3193)+Reference!J$13</f>
        <v>2945.8041141034605</v>
      </c>
      <c r="Q3193" s="36">
        <f>(Reference!K$12*List!$G3193)+Reference!K$13</f>
        <v>3039.1562708255942</v>
      </c>
      <c r="R3193" s="36">
        <f>(Reference!L$12*List!$G3193)+Reference!L$13</f>
        <v>3279.035863415379</v>
      </c>
      <c r="S3193" s="36">
        <f>(Reference!M$12*List!$G3193)+Reference!M$13</f>
        <v>3917.7300495965574</v>
      </c>
      <c r="T3193" s="36">
        <f>(Reference!N$12*List!$G3193)+Reference!N$13</f>
        <v>15803.586611489951</v>
      </c>
      <c r="U3193" s="12">
        <f>(Reference!O$12*List!$G3193)+Reference!O$13</f>
        <v>587.39776689880068</v>
      </c>
      <c r="V3193" s="12">
        <f>(Reference!P$12*List!$G3193)+Reference!P$13</f>
        <v>827.6968533574011</v>
      </c>
      <c r="W3193" s="12">
        <f>(Reference!Q$12*List!$G3193)+Reference!Q$13</f>
        <v>413.84842667870055</v>
      </c>
      <c r="X3193" s="54"/>
      <c r="Y3193" s="1" t="str">
        <f t="shared" si="99"/>
        <v>La Crosse County, Wisconsin</v>
      </c>
      <c r="Z3193" s="40" t="s">
        <v>853</v>
      </c>
      <c r="AA3193" s="40" t="s">
        <v>2225</v>
      </c>
      <c r="AB3193" s="43" t="s">
        <v>2011</v>
      </c>
      <c r="AC3193" s="62"/>
      <c r="AD3193" s="57">
        <f t="shared" si="98"/>
        <v>0.9284</v>
      </c>
    </row>
    <row r="3194" spans="1:30" x14ac:dyDescent="0.3">
      <c r="A3194" s="47">
        <v>52320</v>
      </c>
      <c r="B3194" s="19">
        <v>99952</v>
      </c>
      <c r="C3194" s="49" t="s">
        <v>2011</v>
      </c>
      <c r="D3194" s="41" t="s">
        <v>350</v>
      </c>
      <c r="E3194" s="44" t="s">
        <v>2011</v>
      </c>
      <c r="F3194" s="18" t="s">
        <v>7</v>
      </c>
      <c r="G3194" s="16">
        <v>0.89500000000000002</v>
      </c>
      <c r="H3194" s="36">
        <f>(Reference!B$12*List!$G3194)+Reference!B$13</f>
        <v>879.90037376042153</v>
      </c>
      <c r="I3194" s="36">
        <f>(Reference!C$12*List!$G3194)+Reference!C$13</f>
        <v>1313.0092780803534</v>
      </c>
      <c r="J3194" s="36">
        <f>(Reference!D$12*List!$G3194)+Reference!D$13</f>
        <v>1571.496024690392</v>
      </c>
      <c r="K3194" s="36">
        <f>(Reference!E$12*List!$G3194)+Reference!E$13</f>
        <v>1943.7169398088479</v>
      </c>
      <c r="L3194" s="36">
        <f>(Reference!F$12*List!$G3194)+Reference!F$13</f>
        <v>2024.7094537466601</v>
      </c>
      <c r="M3194" s="36">
        <f>(Reference!G$12*List!$G3194)+Reference!G$13</f>
        <v>2292.9612552286335</v>
      </c>
      <c r="N3194" s="36">
        <f>(Reference!H$12*List!$G3194)+Reference!H$13</f>
        <v>2380.2723340835796</v>
      </c>
      <c r="O3194" s="36">
        <f>(Reference!I$12*List!$G3194)+Reference!I$13</f>
        <v>2473.9019778556603</v>
      </c>
      <c r="P3194" s="36">
        <f>(Reference!J$12*List!$G3194)+Reference!J$13</f>
        <v>2863.9297577405855</v>
      </c>
      <c r="Q3194" s="36">
        <f>(Reference!K$12*List!$G3194)+Reference!K$13</f>
        <v>2954.6873265503327</v>
      </c>
      <c r="R3194" s="36">
        <f>(Reference!L$12*List!$G3194)+Reference!L$13</f>
        <v>3187.8998134918347</v>
      </c>
      <c r="S3194" s="36">
        <f>(Reference!M$12*List!$G3194)+Reference!M$13</f>
        <v>3808.8424203483942</v>
      </c>
      <c r="T3194" s="36">
        <f>(Reference!N$12*List!$G3194)+Reference!N$13</f>
        <v>15364.348823802062</v>
      </c>
      <c r="U3194" s="12">
        <f>(Reference!O$12*List!$G3194)+Reference!O$13</f>
        <v>571.07189721059626</v>
      </c>
      <c r="V3194" s="12">
        <f>(Reference!P$12*List!$G3194)+Reference!P$13</f>
        <v>804.69221879674956</v>
      </c>
      <c r="W3194" s="12">
        <f>(Reference!Q$12*List!$G3194)+Reference!Q$13</f>
        <v>402.34610939837478</v>
      </c>
      <c r="X3194" s="54"/>
      <c r="Y3194" s="1" t="str">
        <f t="shared" si="99"/>
        <v>Lafayette County, Wisconsin</v>
      </c>
      <c r="Z3194" s="41" t="s">
        <v>350</v>
      </c>
      <c r="AA3194" s="40" t="s">
        <v>2225</v>
      </c>
      <c r="AB3194" s="44" t="s">
        <v>2011</v>
      </c>
      <c r="AC3194" s="63"/>
      <c r="AD3194" s="57">
        <f t="shared" si="98"/>
        <v>0.89500000000000002</v>
      </c>
    </row>
    <row r="3195" spans="1:30" x14ac:dyDescent="0.3">
      <c r="A3195" s="47">
        <v>52330</v>
      </c>
      <c r="B3195" s="19">
        <v>99952</v>
      </c>
      <c r="C3195" s="49" t="s">
        <v>2011</v>
      </c>
      <c r="D3195" s="41" t="s">
        <v>1939</v>
      </c>
      <c r="E3195" s="44" t="s">
        <v>2011</v>
      </c>
      <c r="F3195" s="18" t="s">
        <v>7</v>
      </c>
      <c r="G3195" s="16">
        <v>0.89500000000000002</v>
      </c>
      <c r="H3195" s="36">
        <f>(Reference!B$12*List!$G3195)+Reference!B$13</f>
        <v>879.90037376042153</v>
      </c>
      <c r="I3195" s="36">
        <f>(Reference!C$12*List!$G3195)+Reference!C$13</f>
        <v>1313.0092780803534</v>
      </c>
      <c r="J3195" s="36">
        <f>(Reference!D$12*List!$G3195)+Reference!D$13</f>
        <v>1571.496024690392</v>
      </c>
      <c r="K3195" s="36">
        <f>(Reference!E$12*List!$G3195)+Reference!E$13</f>
        <v>1943.7169398088479</v>
      </c>
      <c r="L3195" s="36">
        <f>(Reference!F$12*List!$G3195)+Reference!F$13</f>
        <v>2024.7094537466601</v>
      </c>
      <c r="M3195" s="36">
        <f>(Reference!G$12*List!$G3195)+Reference!G$13</f>
        <v>2292.9612552286335</v>
      </c>
      <c r="N3195" s="36">
        <f>(Reference!H$12*List!$G3195)+Reference!H$13</f>
        <v>2380.2723340835796</v>
      </c>
      <c r="O3195" s="36">
        <f>(Reference!I$12*List!$G3195)+Reference!I$13</f>
        <v>2473.9019778556603</v>
      </c>
      <c r="P3195" s="36">
        <f>(Reference!J$12*List!$G3195)+Reference!J$13</f>
        <v>2863.9297577405855</v>
      </c>
      <c r="Q3195" s="36">
        <f>(Reference!K$12*List!$G3195)+Reference!K$13</f>
        <v>2954.6873265503327</v>
      </c>
      <c r="R3195" s="36">
        <f>(Reference!L$12*List!$G3195)+Reference!L$13</f>
        <v>3187.8998134918347</v>
      </c>
      <c r="S3195" s="36">
        <f>(Reference!M$12*List!$G3195)+Reference!M$13</f>
        <v>3808.8424203483942</v>
      </c>
      <c r="T3195" s="36">
        <f>(Reference!N$12*List!$G3195)+Reference!N$13</f>
        <v>15364.348823802062</v>
      </c>
      <c r="U3195" s="12">
        <f>(Reference!O$12*List!$G3195)+Reference!O$13</f>
        <v>571.07189721059626</v>
      </c>
      <c r="V3195" s="12">
        <f>(Reference!P$12*List!$G3195)+Reference!P$13</f>
        <v>804.69221879674956</v>
      </c>
      <c r="W3195" s="12">
        <f>(Reference!Q$12*List!$G3195)+Reference!Q$13</f>
        <v>402.34610939837478</v>
      </c>
      <c r="X3195" s="54"/>
      <c r="Y3195" s="1" t="str">
        <f t="shared" si="99"/>
        <v>Langlade County, Wisconsin</v>
      </c>
      <c r="Z3195" s="41" t="s">
        <v>1939</v>
      </c>
      <c r="AA3195" s="40" t="s">
        <v>2225</v>
      </c>
      <c r="AB3195" s="44" t="s">
        <v>2011</v>
      </c>
      <c r="AC3195" s="63"/>
      <c r="AD3195" s="57">
        <f t="shared" si="98"/>
        <v>0.89500000000000002</v>
      </c>
    </row>
    <row r="3196" spans="1:30" x14ac:dyDescent="0.3">
      <c r="A3196" s="47">
        <v>52340</v>
      </c>
      <c r="B3196" s="19">
        <v>99952</v>
      </c>
      <c r="C3196" s="49" t="s">
        <v>2011</v>
      </c>
      <c r="D3196" s="41" t="s">
        <v>58</v>
      </c>
      <c r="E3196" s="44" t="s">
        <v>2011</v>
      </c>
      <c r="F3196" s="18" t="s">
        <v>7</v>
      </c>
      <c r="G3196" s="16">
        <v>0.89500000000000002</v>
      </c>
      <c r="H3196" s="36">
        <f>(Reference!B$12*List!$G3196)+Reference!B$13</f>
        <v>879.90037376042153</v>
      </c>
      <c r="I3196" s="36">
        <f>(Reference!C$12*List!$G3196)+Reference!C$13</f>
        <v>1313.0092780803534</v>
      </c>
      <c r="J3196" s="36">
        <f>(Reference!D$12*List!$G3196)+Reference!D$13</f>
        <v>1571.496024690392</v>
      </c>
      <c r="K3196" s="36">
        <f>(Reference!E$12*List!$G3196)+Reference!E$13</f>
        <v>1943.7169398088479</v>
      </c>
      <c r="L3196" s="36">
        <f>(Reference!F$12*List!$G3196)+Reference!F$13</f>
        <v>2024.7094537466601</v>
      </c>
      <c r="M3196" s="36">
        <f>(Reference!G$12*List!$G3196)+Reference!G$13</f>
        <v>2292.9612552286335</v>
      </c>
      <c r="N3196" s="36">
        <f>(Reference!H$12*List!$G3196)+Reference!H$13</f>
        <v>2380.2723340835796</v>
      </c>
      <c r="O3196" s="36">
        <f>(Reference!I$12*List!$G3196)+Reference!I$13</f>
        <v>2473.9019778556603</v>
      </c>
      <c r="P3196" s="36">
        <f>(Reference!J$12*List!$G3196)+Reference!J$13</f>
        <v>2863.9297577405855</v>
      </c>
      <c r="Q3196" s="36">
        <f>(Reference!K$12*List!$G3196)+Reference!K$13</f>
        <v>2954.6873265503327</v>
      </c>
      <c r="R3196" s="36">
        <f>(Reference!L$12*List!$G3196)+Reference!L$13</f>
        <v>3187.8998134918347</v>
      </c>
      <c r="S3196" s="36">
        <f>(Reference!M$12*List!$G3196)+Reference!M$13</f>
        <v>3808.8424203483942</v>
      </c>
      <c r="T3196" s="36">
        <f>(Reference!N$12*List!$G3196)+Reference!N$13</f>
        <v>15364.348823802062</v>
      </c>
      <c r="U3196" s="12">
        <f>(Reference!O$12*List!$G3196)+Reference!O$13</f>
        <v>571.07189721059626</v>
      </c>
      <c r="V3196" s="12">
        <f>(Reference!P$12*List!$G3196)+Reference!P$13</f>
        <v>804.69221879674956</v>
      </c>
      <c r="W3196" s="12">
        <f>(Reference!Q$12*List!$G3196)+Reference!Q$13</f>
        <v>402.34610939837478</v>
      </c>
      <c r="X3196" s="54"/>
      <c r="Y3196" s="1" t="str">
        <f t="shared" si="99"/>
        <v>Lincoln County, Wisconsin</v>
      </c>
      <c r="Z3196" s="41" t="s">
        <v>58</v>
      </c>
      <c r="AA3196" s="40" t="s">
        <v>2225</v>
      </c>
      <c r="AB3196" s="44" t="s">
        <v>2011</v>
      </c>
      <c r="AC3196" s="63"/>
      <c r="AD3196" s="57">
        <f t="shared" si="98"/>
        <v>0.89500000000000002</v>
      </c>
    </row>
    <row r="3197" spans="1:30" x14ac:dyDescent="0.3">
      <c r="A3197" s="47">
        <v>52350</v>
      </c>
      <c r="B3197" s="19">
        <v>99952</v>
      </c>
      <c r="C3197" s="49" t="s">
        <v>2011</v>
      </c>
      <c r="D3197" s="41" t="s">
        <v>1940</v>
      </c>
      <c r="E3197" s="44" t="s">
        <v>2011</v>
      </c>
      <c r="F3197" s="18" t="s">
        <v>7</v>
      </c>
      <c r="G3197" s="16">
        <v>0.89500000000000002</v>
      </c>
      <c r="H3197" s="36">
        <f>(Reference!B$12*List!$G3197)+Reference!B$13</f>
        <v>879.90037376042153</v>
      </c>
      <c r="I3197" s="36">
        <f>(Reference!C$12*List!$G3197)+Reference!C$13</f>
        <v>1313.0092780803534</v>
      </c>
      <c r="J3197" s="36">
        <f>(Reference!D$12*List!$G3197)+Reference!D$13</f>
        <v>1571.496024690392</v>
      </c>
      <c r="K3197" s="36">
        <f>(Reference!E$12*List!$G3197)+Reference!E$13</f>
        <v>1943.7169398088479</v>
      </c>
      <c r="L3197" s="36">
        <f>(Reference!F$12*List!$G3197)+Reference!F$13</f>
        <v>2024.7094537466601</v>
      </c>
      <c r="M3197" s="36">
        <f>(Reference!G$12*List!$G3197)+Reference!G$13</f>
        <v>2292.9612552286335</v>
      </c>
      <c r="N3197" s="36">
        <f>(Reference!H$12*List!$G3197)+Reference!H$13</f>
        <v>2380.2723340835796</v>
      </c>
      <c r="O3197" s="36">
        <f>(Reference!I$12*List!$G3197)+Reference!I$13</f>
        <v>2473.9019778556603</v>
      </c>
      <c r="P3197" s="36">
        <f>(Reference!J$12*List!$G3197)+Reference!J$13</f>
        <v>2863.9297577405855</v>
      </c>
      <c r="Q3197" s="36">
        <f>(Reference!K$12*List!$G3197)+Reference!K$13</f>
        <v>2954.6873265503327</v>
      </c>
      <c r="R3197" s="36">
        <f>(Reference!L$12*List!$G3197)+Reference!L$13</f>
        <v>3187.8998134918347</v>
      </c>
      <c r="S3197" s="36">
        <f>(Reference!M$12*List!$G3197)+Reference!M$13</f>
        <v>3808.8424203483942</v>
      </c>
      <c r="T3197" s="36">
        <f>(Reference!N$12*List!$G3197)+Reference!N$13</f>
        <v>15364.348823802062</v>
      </c>
      <c r="U3197" s="12">
        <f>(Reference!O$12*List!$G3197)+Reference!O$13</f>
        <v>571.07189721059626</v>
      </c>
      <c r="V3197" s="12">
        <f>(Reference!P$12*List!$G3197)+Reference!P$13</f>
        <v>804.69221879674956</v>
      </c>
      <c r="W3197" s="12">
        <f>(Reference!Q$12*List!$G3197)+Reference!Q$13</f>
        <v>402.34610939837478</v>
      </c>
      <c r="X3197" s="54"/>
      <c r="Y3197" s="1" t="str">
        <f t="shared" si="99"/>
        <v>Manitowoc County, Wisconsin</v>
      </c>
      <c r="Z3197" s="41" t="s">
        <v>1940</v>
      </c>
      <c r="AA3197" s="40" t="s">
        <v>2225</v>
      </c>
      <c r="AB3197" s="44" t="s">
        <v>2011</v>
      </c>
      <c r="AC3197" s="63"/>
      <c r="AD3197" s="57">
        <f t="shared" si="98"/>
        <v>0.89500000000000002</v>
      </c>
    </row>
    <row r="3198" spans="1:30" x14ac:dyDescent="0.3">
      <c r="A3198" s="47">
        <v>52360</v>
      </c>
      <c r="B3198" s="28">
        <v>48140</v>
      </c>
      <c r="C3198" s="49" t="s">
        <v>2622</v>
      </c>
      <c r="D3198" s="40" t="s">
        <v>854</v>
      </c>
      <c r="E3198" s="43" t="s">
        <v>2011</v>
      </c>
      <c r="F3198" s="18" t="s">
        <v>6</v>
      </c>
      <c r="G3198" s="10">
        <v>0.90380000000000005</v>
      </c>
      <c r="H3198" s="36">
        <f>(Reference!B$12*List!$G3198)+Reference!B$13</f>
        <v>886.52795781491534</v>
      </c>
      <c r="I3198" s="36">
        <f>(Reference!C$12*List!$G3198)+Reference!C$13</f>
        <v>1322.8991242655729</v>
      </c>
      <c r="J3198" s="36">
        <f>(Reference!D$12*List!$G3198)+Reference!D$13</f>
        <v>1583.3328442958061</v>
      </c>
      <c r="K3198" s="36">
        <f>(Reference!E$12*List!$G3198)+Reference!E$13</f>
        <v>1958.3574011393418</v>
      </c>
      <c r="L3198" s="36">
        <f>(Reference!F$12*List!$G3198)+Reference!F$13</f>
        <v>2039.9599667488151</v>
      </c>
      <c r="M3198" s="36">
        <f>(Reference!G$12*List!$G3198)+Reference!G$13</f>
        <v>2310.2322939801902</v>
      </c>
      <c r="N3198" s="36">
        <f>(Reference!H$12*List!$G3198)+Reference!H$13</f>
        <v>2398.2010171904021</v>
      </c>
      <c r="O3198" s="36">
        <f>(Reference!I$12*List!$G3198)+Reference!I$13</f>
        <v>2492.535898001353</v>
      </c>
      <c r="P3198" s="36">
        <f>(Reference!J$12*List!$G3198)+Reference!J$13</f>
        <v>2885.5014444469721</v>
      </c>
      <c r="Q3198" s="36">
        <f>(Reference!K$12*List!$G3198)+Reference!K$13</f>
        <v>2976.9426172575877</v>
      </c>
      <c r="R3198" s="36">
        <f>(Reference!L$12*List!$G3198)+Reference!L$13</f>
        <v>3211.9117068848645</v>
      </c>
      <c r="S3198" s="36">
        <f>(Reference!M$12*List!$G3198)+Reference!M$13</f>
        <v>3837.5313765574911</v>
      </c>
      <c r="T3198" s="36">
        <f>(Reference!N$12*List!$G3198)+Reference!N$13</f>
        <v>15480.076145109051</v>
      </c>
      <c r="U3198" s="12">
        <f>(Reference!O$12*List!$G3198)+Reference!O$13</f>
        <v>575.37332395479393</v>
      </c>
      <c r="V3198" s="12">
        <f>(Reference!P$12*List!$G3198)+Reference!P$13</f>
        <v>810.75332011811884</v>
      </c>
      <c r="W3198" s="12">
        <f>(Reference!Q$12*List!$G3198)+Reference!Q$13</f>
        <v>405.37666005905942</v>
      </c>
      <c r="X3198" s="54"/>
      <c r="Y3198" s="1" t="str">
        <f t="shared" si="99"/>
        <v>Marathon County, Wisconsin</v>
      </c>
      <c r="Z3198" s="40" t="s">
        <v>854</v>
      </c>
      <c r="AA3198" s="40" t="s">
        <v>2225</v>
      </c>
      <c r="AB3198" s="43" t="s">
        <v>2011</v>
      </c>
      <c r="AC3198" s="62"/>
      <c r="AD3198" s="57">
        <f t="shared" si="98"/>
        <v>0.90380000000000005</v>
      </c>
    </row>
    <row r="3199" spans="1:30" x14ac:dyDescent="0.3">
      <c r="A3199" s="47">
        <v>52370</v>
      </c>
      <c r="B3199" s="19">
        <v>99952</v>
      </c>
      <c r="C3199" s="49" t="s">
        <v>2011</v>
      </c>
      <c r="D3199" s="41" t="s">
        <v>1941</v>
      </c>
      <c r="E3199" s="44" t="s">
        <v>2011</v>
      </c>
      <c r="F3199" s="18" t="s">
        <v>7</v>
      </c>
      <c r="G3199" s="16">
        <v>0.89500000000000002</v>
      </c>
      <c r="H3199" s="36">
        <f>(Reference!B$12*List!$G3199)+Reference!B$13</f>
        <v>879.90037376042153</v>
      </c>
      <c r="I3199" s="36">
        <f>(Reference!C$12*List!$G3199)+Reference!C$13</f>
        <v>1313.0092780803534</v>
      </c>
      <c r="J3199" s="36">
        <f>(Reference!D$12*List!$G3199)+Reference!D$13</f>
        <v>1571.496024690392</v>
      </c>
      <c r="K3199" s="36">
        <f>(Reference!E$12*List!$G3199)+Reference!E$13</f>
        <v>1943.7169398088479</v>
      </c>
      <c r="L3199" s="36">
        <f>(Reference!F$12*List!$G3199)+Reference!F$13</f>
        <v>2024.7094537466601</v>
      </c>
      <c r="M3199" s="36">
        <f>(Reference!G$12*List!$G3199)+Reference!G$13</f>
        <v>2292.9612552286335</v>
      </c>
      <c r="N3199" s="36">
        <f>(Reference!H$12*List!$G3199)+Reference!H$13</f>
        <v>2380.2723340835796</v>
      </c>
      <c r="O3199" s="36">
        <f>(Reference!I$12*List!$G3199)+Reference!I$13</f>
        <v>2473.9019778556603</v>
      </c>
      <c r="P3199" s="36">
        <f>(Reference!J$12*List!$G3199)+Reference!J$13</f>
        <v>2863.9297577405855</v>
      </c>
      <c r="Q3199" s="36">
        <f>(Reference!K$12*List!$G3199)+Reference!K$13</f>
        <v>2954.6873265503327</v>
      </c>
      <c r="R3199" s="36">
        <f>(Reference!L$12*List!$G3199)+Reference!L$13</f>
        <v>3187.8998134918347</v>
      </c>
      <c r="S3199" s="36">
        <f>(Reference!M$12*List!$G3199)+Reference!M$13</f>
        <v>3808.8424203483942</v>
      </c>
      <c r="T3199" s="36">
        <f>(Reference!N$12*List!$G3199)+Reference!N$13</f>
        <v>15364.348823802062</v>
      </c>
      <c r="U3199" s="12">
        <f>(Reference!O$12*List!$G3199)+Reference!O$13</f>
        <v>571.07189721059626</v>
      </c>
      <c r="V3199" s="12">
        <f>(Reference!P$12*List!$G3199)+Reference!P$13</f>
        <v>804.69221879674956</v>
      </c>
      <c r="W3199" s="12">
        <f>(Reference!Q$12*List!$G3199)+Reference!Q$13</f>
        <v>402.34610939837478</v>
      </c>
      <c r="X3199" s="54"/>
      <c r="Y3199" s="1" t="str">
        <f t="shared" si="99"/>
        <v>Marinette County, Wisconsin</v>
      </c>
      <c r="Z3199" s="41" t="s">
        <v>1941</v>
      </c>
      <c r="AA3199" s="40" t="s">
        <v>2225</v>
      </c>
      <c r="AB3199" s="44" t="s">
        <v>2011</v>
      </c>
      <c r="AC3199" s="63"/>
      <c r="AD3199" s="57">
        <f t="shared" si="98"/>
        <v>0.89500000000000002</v>
      </c>
    </row>
    <row r="3200" spans="1:30" x14ac:dyDescent="0.3">
      <c r="A3200" s="47">
        <v>52380</v>
      </c>
      <c r="B3200" s="19">
        <v>99952</v>
      </c>
      <c r="C3200" s="49" t="s">
        <v>2011</v>
      </c>
      <c r="D3200" s="41" t="s">
        <v>1350</v>
      </c>
      <c r="E3200" s="44" t="s">
        <v>2011</v>
      </c>
      <c r="F3200" s="18" t="s">
        <v>7</v>
      </c>
      <c r="G3200" s="16">
        <v>0.89500000000000002</v>
      </c>
      <c r="H3200" s="36">
        <f>(Reference!B$12*List!$G3200)+Reference!B$13</f>
        <v>879.90037376042153</v>
      </c>
      <c r="I3200" s="36">
        <f>(Reference!C$12*List!$G3200)+Reference!C$13</f>
        <v>1313.0092780803534</v>
      </c>
      <c r="J3200" s="36">
        <f>(Reference!D$12*List!$G3200)+Reference!D$13</f>
        <v>1571.496024690392</v>
      </c>
      <c r="K3200" s="36">
        <f>(Reference!E$12*List!$G3200)+Reference!E$13</f>
        <v>1943.7169398088479</v>
      </c>
      <c r="L3200" s="36">
        <f>(Reference!F$12*List!$G3200)+Reference!F$13</f>
        <v>2024.7094537466601</v>
      </c>
      <c r="M3200" s="36">
        <f>(Reference!G$12*List!$G3200)+Reference!G$13</f>
        <v>2292.9612552286335</v>
      </c>
      <c r="N3200" s="36">
        <f>(Reference!H$12*List!$G3200)+Reference!H$13</f>
        <v>2380.2723340835796</v>
      </c>
      <c r="O3200" s="36">
        <f>(Reference!I$12*List!$G3200)+Reference!I$13</f>
        <v>2473.9019778556603</v>
      </c>
      <c r="P3200" s="36">
        <f>(Reference!J$12*List!$G3200)+Reference!J$13</f>
        <v>2863.9297577405855</v>
      </c>
      <c r="Q3200" s="36">
        <f>(Reference!K$12*List!$G3200)+Reference!K$13</f>
        <v>2954.6873265503327</v>
      </c>
      <c r="R3200" s="36">
        <f>(Reference!L$12*List!$G3200)+Reference!L$13</f>
        <v>3187.8998134918347</v>
      </c>
      <c r="S3200" s="36">
        <f>(Reference!M$12*List!$G3200)+Reference!M$13</f>
        <v>3808.8424203483942</v>
      </c>
      <c r="T3200" s="36">
        <f>(Reference!N$12*List!$G3200)+Reference!N$13</f>
        <v>15364.348823802062</v>
      </c>
      <c r="U3200" s="12">
        <f>(Reference!O$12*List!$G3200)+Reference!O$13</f>
        <v>571.07189721059626</v>
      </c>
      <c r="V3200" s="12">
        <f>(Reference!P$12*List!$G3200)+Reference!P$13</f>
        <v>804.69221879674956</v>
      </c>
      <c r="W3200" s="12">
        <f>(Reference!Q$12*List!$G3200)+Reference!Q$13</f>
        <v>402.34610939837478</v>
      </c>
      <c r="X3200" s="54"/>
      <c r="Y3200" s="1" t="str">
        <f t="shared" si="99"/>
        <v>Marquette County, Wisconsin</v>
      </c>
      <c r="Z3200" s="41" t="s">
        <v>1350</v>
      </c>
      <c r="AA3200" s="40" t="s">
        <v>2225</v>
      </c>
      <c r="AB3200" s="44" t="s">
        <v>2011</v>
      </c>
      <c r="AC3200" s="63"/>
      <c r="AD3200" s="57">
        <f t="shared" si="98"/>
        <v>0.89500000000000002</v>
      </c>
    </row>
    <row r="3201" spans="1:30" x14ac:dyDescent="0.3">
      <c r="A3201" s="47">
        <v>52381</v>
      </c>
      <c r="B3201" s="19">
        <v>99952</v>
      </c>
      <c r="C3201" s="49" t="s">
        <v>2011</v>
      </c>
      <c r="D3201" s="41" t="s">
        <v>1352</v>
      </c>
      <c r="E3201" s="44" t="s">
        <v>2011</v>
      </c>
      <c r="F3201" s="18" t="s">
        <v>7</v>
      </c>
      <c r="G3201" s="16">
        <v>0.89500000000000002</v>
      </c>
      <c r="H3201" s="36">
        <f>(Reference!B$12*List!$G3201)+Reference!B$13</f>
        <v>879.90037376042153</v>
      </c>
      <c r="I3201" s="36">
        <f>(Reference!C$12*List!$G3201)+Reference!C$13</f>
        <v>1313.0092780803534</v>
      </c>
      <c r="J3201" s="36">
        <f>(Reference!D$12*List!$G3201)+Reference!D$13</f>
        <v>1571.496024690392</v>
      </c>
      <c r="K3201" s="36">
        <f>(Reference!E$12*List!$G3201)+Reference!E$13</f>
        <v>1943.7169398088479</v>
      </c>
      <c r="L3201" s="36">
        <f>(Reference!F$12*List!$G3201)+Reference!F$13</f>
        <v>2024.7094537466601</v>
      </c>
      <c r="M3201" s="36">
        <f>(Reference!G$12*List!$G3201)+Reference!G$13</f>
        <v>2292.9612552286335</v>
      </c>
      <c r="N3201" s="36">
        <f>(Reference!H$12*List!$G3201)+Reference!H$13</f>
        <v>2380.2723340835796</v>
      </c>
      <c r="O3201" s="36">
        <f>(Reference!I$12*List!$G3201)+Reference!I$13</f>
        <v>2473.9019778556603</v>
      </c>
      <c r="P3201" s="36">
        <f>(Reference!J$12*List!$G3201)+Reference!J$13</f>
        <v>2863.9297577405855</v>
      </c>
      <c r="Q3201" s="36">
        <f>(Reference!K$12*List!$G3201)+Reference!K$13</f>
        <v>2954.6873265503327</v>
      </c>
      <c r="R3201" s="36">
        <f>(Reference!L$12*List!$G3201)+Reference!L$13</f>
        <v>3187.8998134918347</v>
      </c>
      <c r="S3201" s="36">
        <f>(Reference!M$12*List!$G3201)+Reference!M$13</f>
        <v>3808.8424203483942</v>
      </c>
      <c r="T3201" s="36">
        <f>(Reference!N$12*List!$G3201)+Reference!N$13</f>
        <v>15364.348823802062</v>
      </c>
      <c r="U3201" s="12">
        <f>(Reference!O$12*List!$G3201)+Reference!O$13</f>
        <v>571.07189721059626</v>
      </c>
      <c r="V3201" s="12">
        <f>(Reference!P$12*List!$G3201)+Reference!P$13</f>
        <v>804.69221879674956</v>
      </c>
      <c r="W3201" s="12">
        <f>(Reference!Q$12*List!$G3201)+Reference!Q$13</f>
        <v>402.34610939837478</v>
      </c>
      <c r="X3201" s="54"/>
      <c r="Y3201" s="1" t="str">
        <f t="shared" si="99"/>
        <v>Menominee County, Wisconsin</v>
      </c>
      <c r="Z3201" s="41" t="s">
        <v>1352</v>
      </c>
      <c r="AA3201" s="40" t="s">
        <v>2225</v>
      </c>
      <c r="AB3201" s="44" t="s">
        <v>2011</v>
      </c>
      <c r="AC3201" s="63"/>
      <c r="AD3201" s="57">
        <f t="shared" si="98"/>
        <v>0.89500000000000002</v>
      </c>
    </row>
    <row r="3202" spans="1:30" x14ac:dyDescent="0.3">
      <c r="A3202" s="47">
        <v>52390</v>
      </c>
      <c r="B3202" s="28">
        <v>33340</v>
      </c>
      <c r="C3202" s="49" t="s">
        <v>2623</v>
      </c>
      <c r="D3202" s="40" t="s">
        <v>855</v>
      </c>
      <c r="E3202" s="43" t="s">
        <v>2011</v>
      </c>
      <c r="F3202" s="18" t="s">
        <v>6</v>
      </c>
      <c r="G3202" s="10">
        <v>0.96799999999999997</v>
      </c>
      <c r="H3202" s="36">
        <f>(Reference!B$12*List!$G3202)+Reference!B$13</f>
        <v>934.87919603065438</v>
      </c>
      <c r="I3202" s="36">
        <f>(Reference!C$12*List!$G3202)+Reference!C$13</f>
        <v>1395.0500475713793</v>
      </c>
      <c r="J3202" s="36">
        <f>(Reference!D$12*List!$G3202)+Reference!D$13</f>
        <v>1669.6878236898492</v>
      </c>
      <c r="K3202" s="36">
        <f>(Reference!E$12*List!$G3202)+Reference!E$13</f>
        <v>2065.1662213004456</v>
      </c>
      <c r="L3202" s="36">
        <f>(Reference!F$12*List!$G3202)+Reference!F$13</f>
        <v>2151.2193911508994</v>
      </c>
      <c r="M3202" s="36">
        <f>(Reference!G$12*List!$G3202)+Reference!G$13</f>
        <v>2436.2323721449557</v>
      </c>
      <c r="N3202" s="36">
        <f>(Reference!H$12*List!$G3202)+Reference!H$13</f>
        <v>2528.9989098560832</v>
      </c>
      <c r="O3202" s="36">
        <f>(Reference!I$12*List!$G3202)+Reference!I$13</f>
        <v>2628.478815427884</v>
      </c>
      <c r="P3202" s="36">
        <f>(Reference!J$12*List!$G3202)+Reference!J$13</f>
        <v>3042.8767042821978</v>
      </c>
      <c r="Q3202" s="36">
        <f>(Reference!K$12*List!$G3202)+Reference!K$13</f>
        <v>3139.3050790082389</v>
      </c>
      <c r="R3202" s="36">
        <f>(Reference!L$12*List!$G3202)+Reference!L$13</f>
        <v>3387.0893836840132</v>
      </c>
      <c r="S3202" s="36">
        <f>(Reference!M$12*List!$G3202)+Reference!M$13</f>
        <v>4046.8303525374931</v>
      </c>
      <c r="T3202" s="36">
        <f>(Reference!N$12*List!$G3202)+Reference!N$13</f>
        <v>16324.359557371397</v>
      </c>
      <c r="U3202" s="12">
        <f>(Reference!O$12*List!$G3202)+Reference!O$13</f>
        <v>606.75418724768952</v>
      </c>
      <c r="V3202" s="12">
        <f>(Reference!P$12*List!$G3202)+Reference!P$13</f>
        <v>854.97180930356262</v>
      </c>
      <c r="W3202" s="12">
        <f>(Reference!Q$12*List!$G3202)+Reference!Q$13</f>
        <v>427.48590465178131</v>
      </c>
      <c r="X3202" s="54"/>
      <c r="Y3202" s="1" t="str">
        <f t="shared" si="99"/>
        <v>Milwaukee County, Wisconsin</v>
      </c>
      <c r="Z3202" s="40" t="s">
        <v>855</v>
      </c>
      <c r="AA3202" s="40" t="s">
        <v>2225</v>
      </c>
      <c r="AB3202" s="43" t="s">
        <v>2011</v>
      </c>
      <c r="AC3202" s="62"/>
      <c r="AD3202" s="57">
        <f t="shared" si="98"/>
        <v>0.96799999999999997</v>
      </c>
    </row>
    <row r="3203" spans="1:30" x14ac:dyDescent="0.3">
      <c r="A3203" s="47">
        <v>52400</v>
      </c>
      <c r="B3203" s="19">
        <v>99952</v>
      </c>
      <c r="C3203" s="49" t="s">
        <v>2011</v>
      </c>
      <c r="D3203" s="41" t="s">
        <v>207</v>
      </c>
      <c r="E3203" s="44" t="s">
        <v>2011</v>
      </c>
      <c r="F3203" s="18" t="s">
        <v>7</v>
      </c>
      <c r="G3203" s="16">
        <v>0.89500000000000002</v>
      </c>
      <c r="H3203" s="36">
        <f>(Reference!B$12*List!$G3203)+Reference!B$13</f>
        <v>879.90037376042153</v>
      </c>
      <c r="I3203" s="36">
        <f>(Reference!C$12*List!$G3203)+Reference!C$13</f>
        <v>1313.0092780803534</v>
      </c>
      <c r="J3203" s="36">
        <f>(Reference!D$12*List!$G3203)+Reference!D$13</f>
        <v>1571.496024690392</v>
      </c>
      <c r="K3203" s="36">
        <f>(Reference!E$12*List!$G3203)+Reference!E$13</f>
        <v>1943.7169398088479</v>
      </c>
      <c r="L3203" s="36">
        <f>(Reference!F$12*List!$G3203)+Reference!F$13</f>
        <v>2024.7094537466601</v>
      </c>
      <c r="M3203" s="36">
        <f>(Reference!G$12*List!$G3203)+Reference!G$13</f>
        <v>2292.9612552286335</v>
      </c>
      <c r="N3203" s="36">
        <f>(Reference!H$12*List!$G3203)+Reference!H$13</f>
        <v>2380.2723340835796</v>
      </c>
      <c r="O3203" s="36">
        <f>(Reference!I$12*List!$G3203)+Reference!I$13</f>
        <v>2473.9019778556603</v>
      </c>
      <c r="P3203" s="36">
        <f>(Reference!J$12*List!$G3203)+Reference!J$13</f>
        <v>2863.9297577405855</v>
      </c>
      <c r="Q3203" s="36">
        <f>(Reference!K$12*List!$G3203)+Reference!K$13</f>
        <v>2954.6873265503327</v>
      </c>
      <c r="R3203" s="36">
        <f>(Reference!L$12*List!$G3203)+Reference!L$13</f>
        <v>3187.8998134918347</v>
      </c>
      <c r="S3203" s="36">
        <f>(Reference!M$12*List!$G3203)+Reference!M$13</f>
        <v>3808.8424203483942</v>
      </c>
      <c r="T3203" s="36">
        <f>(Reference!N$12*List!$G3203)+Reference!N$13</f>
        <v>15364.348823802062</v>
      </c>
      <c r="U3203" s="12">
        <f>(Reference!O$12*List!$G3203)+Reference!O$13</f>
        <v>571.07189721059626</v>
      </c>
      <c r="V3203" s="12">
        <f>(Reference!P$12*List!$G3203)+Reference!P$13</f>
        <v>804.69221879674956</v>
      </c>
      <c r="W3203" s="12">
        <f>(Reference!Q$12*List!$G3203)+Reference!Q$13</f>
        <v>402.34610939837478</v>
      </c>
      <c r="X3203" s="54"/>
      <c r="Y3203" s="1" t="str">
        <f t="shared" si="99"/>
        <v>Monroe County, Wisconsin</v>
      </c>
      <c r="Z3203" s="41" t="s">
        <v>207</v>
      </c>
      <c r="AA3203" s="40" t="s">
        <v>2225</v>
      </c>
      <c r="AB3203" s="44" t="s">
        <v>2011</v>
      </c>
      <c r="AC3203" s="63"/>
      <c r="AD3203" s="57">
        <f t="shared" si="98"/>
        <v>0.89500000000000002</v>
      </c>
    </row>
    <row r="3204" spans="1:30" x14ac:dyDescent="0.3">
      <c r="A3204" s="47">
        <v>52410</v>
      </c>
      <c r="B3204" s="28">
        <v>24580</v>
      </c>
      <c r="C3204" s="49" t="s">
        <v>2617</v>
      </c>
      <c r="D3204" s="40" t="s">
        <v>856</v>
      </c>
      <c r="E3204" s="43" t="s">
        <v>2011</v>
      </c>
      <c r="F3204" s="18" t="s">
        <v>6</v>
      </c>
      <c r="G3204" s="10">
        <v>0.9274</v>
      </c>
      <c r="H3204" s="36">
        <f>(Reference!B$12*List!$G3204)+Reference!B$13</f>
        <v>904.30193323378512</v>
      </c>
      <c r="I3204" s="36">
        <f>(Reference!C$12*List!$G3204)+Reference!C$13</f>
        <v>1349.4218935804802</v>
      </c>
      <c r="J3204" s="36">
        <f>(Reference!D$12*List!$G3204)+Reference!D$13</f>
        <v>1615.0770423285073</v>
      </c>
      <c r="K3204" s="36">
        <f>(Reference!E$12*List!$G3204)+Reference!E$13</f>
        <v>1997.6204565256667</v>
      </c>
      <c r="L3204" s="36">
        <f>(Reference!F$12*List!$G3204)+Reference!F$13</f>
        <v>2080.8590698000489</v>
      </c>
      <c r="M3204" s="36">
        <f>(Reference!G$12*List!$G3204)+Reference!G$13</f>
        <v>2356.5500797230015</v>
      </c>
      <c r="N3204" s="36">
        <f>(Reference!H$12*List!$G3204)+Reference!H$13</f>
        <v>2446.2824855223344</v>
      </c>
      <c r="O3204" s="36">
        <f>(Reference!I$12*List!$G3204)+Reference!I$13</f>
        <v>2542.5086838466195</v>
      </c>
      <c r="P3204" s="36">
        <f>(Reference!J$12*List!$G3204)+Reference!J$13</f>
        <v>2943.3527860686436</v>
      </c>
      <c r="Q3204" s="36">
        <f>(Reference!K$12*List!$G3204)+Reference!K$13</f>
        <v>3036.6272605179511</v>
      </c>
      <c r="R3204" s="36">
        <f>(Reference!L$12*List!$G3204)+Reference!L$13</f>
        <v>3276.3072391661717</v>
      </c>
      <c r="S3204" s="36">
        <f>(Reference!M$12*List!$G3204)+Reference!M$13</f>
        <v>3914.4699409364325</v>
      </c>
      <c r="T3204" s="36">
        <f>(Reference!N$12*List!$G3204)+Reference!N$13</f>
        <v>15790.435779523246</v>
      </c>
      <c r="U3204" s="12">
        <f>(Reference!O$12*List!$G3204)+Reference!O$13</f>
        <v>586.90896840514188</v>
      </c>
      <c r="V3204" s="12">
        <f>(Reference!P$12*List!$G3204)+Reference!P$13</f>
        <v>827.00809184360901</v>
      </c>
      <c r="W3204" s="12">
        <f>(Reference!Q$12*List!$G3204)+Reference!Q$13</f>
        <v>413.5040459218045</v>
      </c>
      <c r="X3204" s="54"/>
      <c r="Y3204" s="1" t="str">
        <f t="shared" si="99"/>
        <v>Oconto County, Wisconsin</v>
      </c>
      <c r="Z3204" s="40" t="s">
        <v>856</v>
      </c>
      <c r="AA3204" s="40" t="s">
        <v>2225</v>
      </c>
      <c r="AB3204" s="43" t="s">
        <v>2011</v>
      </c>
      <c r="AC3204" s="62"/>
      <c r="AD3204" s="57">
        <f t="shared" si="98"/>
        <v>0.9274</v>
      </c>
    </row>
    <row r="3205" spans="1:30" x14ac:dyDescent="0.3">
      <c r="A3205" s="47">
        <v>52420</v>
      </c>
      <c r="B3205" s="19">
        <v>99952</v>
      </c>
      <c r="C3205" s="49" t="s">
        <v>2011</v>
      </c>
      <c r="D3205" s="41" t="s">
        <v>496</v>
      </c>
      <c r="E3205" s="44" t="s">
        <v>2011</v>
      </c>
      <c r="F3205" s="18" t="s">
        <v>7</v>
      </c>
      <c r="G3205" s="16">
        <v>0.89500000000000002</v>
      </c>
      <c r="H3205" s="36">
        <f>(Reference!B$12*List!$G3205)+Reference!B$13</f>
        <v>879.90037376042153</v>
      </c>
      <c r="I3205" s="36">
        <f>(Reference!C$12*List!$G3205)+Reference!C$13</f>
        <v>1313.0092780803534</v>
      </c>
      <c r="J3205" s="36">
        <f>(Reference!D$12*List!$G3205)+Reference!D$13</f>
        <v>1571.496024690392</v>
      </c>
      <c r="K3205" s="36">
        <f>(Reference!E$12*List!$G3205)+Reference!E$13</f>
        <v>1943.7169398088479</v>
      </c>
      <c r="L3205" s="36">
        <f>(Reference!F$12*List!$G3205)+Reference!F$13</f>
        <v>2024.7094537466601</v>
      </c>
      <c r="M3205" s="36">
        <f>(Reference!G$12*List!$G3205)+Reference!G$13</f>
        <v>2292.9612552286335</v>
      </c>
      <c r="N3205" s="36">
        <f>(Reference!H$12*List!$G3205)+Reference!H$13</f>
        <v>2380.2723340835796</v>
      </c>
      <c r="O3205" s="36">
        <f>(Reference!I$12*List!$G3205)+Reference!I$13</f>
        <v>2473.9019778556603</v>
      </c>
      <c r="P3205" s="36">
        <f>(Reference!J$12*List!$G3205)+Reference!J$13</f>
        <v>2863.9297577405855</v>
      </c>
      <c r="Q3205" s="36">
        <f>(Reference!K$12*List!$G3205)+Reference!K$13</f>
        <v>2954.6873265503327</v>
      </c>
      <c r="R3205" s="36">
        <f>(Reference!L$12*List!$G3205)+Reference!L$13</f>
        <v>3187.8998134918347</v>
      </c>
      <c r="S3205" s="36">
        <f>(Reference!M$12*List!$G3205)+Reference!M$13</f>
        <v>3808.8424203483942</v>
      </c>
      <c r="T3205" s="36">
        <f>(Reference!N$12*List!$G3205)+Reference!N$13</f>
        <v>15364.348823802062</v>
      </c>
      <c r="U3205" s="12">
        <f>(Reference!O$12*List!$G3205)+Reference!O$13</f>
        <v>571.07189721059626</v>
      </c>
      <c r="V3205" s="12">
        <f>(Reference!P$12*List!$G3205)+Reference!P$13</f>
        <v>804.69221879674956</v>
      </c>
      <c r="W3205" s="12">
        <f>(Reference!Q$12*List!$G3205)+Reference!Q$13</f>
        <v>402.34610939837478</v>
      </c>
      <c r="X3205" s="54"/>
      <c r="Y3205" s="1" t="str">
        <f t="shared" si="99"/>
        <v>Oneida County, Wisconsin</v>
      </c>
      <c r="Z3205" s="41" t="s">
        <v>496</v>
      </c>
      <c r="AA3205" s="40" t="s">
        <v>2225</v>
      </c>
      <c r="AB3205" s="44" t="s">
        <v>2011</v>
      </c>
      <c r="AC3205" s="63"/>
      <c r="AD3205" s="57">
        <f t="shared" si="98"/>
        <v>0.89500000000000002</v>
      </c>
    </row>
    <row r="3206" spans="1:30" x14ac:dyDescent="0.3">
      <c r="A3206" s="47">
        <v>52430</v>
      </c>
      <c r="B3206" s="28">
        <v>11540</v>
      </c>
      <c r="C3206" s="49" t="s">
        <v>2618</v>
      </c>
      <c r="D3206" s="40" t="s">
        <v>857</v>
      </c>
      <c r="E3206" s="43" t="s">
        <v>2011</v>
      </c>
      <c r="F3206" s="18" t="s">
        <v>6</v>
      </c>
      <c r="G3206" s="10">
        <v>0.9264</v>
      </c>
      <c r="H3206" s="36">
        <f>(Reference!B$12*List!$G3206)+Reference!B$13</f>
        <v>903.54879868213811</v>
      </c>
      <c r="I3206" s="36">
        <f>(Reference!C$12*List!$G3206)+Reference!C$13</f>
        <v>1348.2980474230685</v>
      </c>
      <c r="J3206" s="36">
        <f>(Reference!D$12*List!$G3206)+Reference!D$13</f>
        <v>1613.7319491915284</v>
      </c>
      <c r="K3206" s="36">
        <f>(Reference!E$12*List!$G3206)+Reference!E$13</f>
        <v>1995.9567677381106</v>
      </c>
      <c r="L3206" s="36">
        <f>(Reference!F$12*List!$G3206)+Reference!F$13</f>
        <v>2079.1260569588949</v>
      </c>
      <c r="M3206" s="36">
        <f>(Reference!G$12*List!$G3206)+Reference!G$13</f>
        <v>2354.5874616830515</v>
      </c>
      <c r="N3206" s="36">
        <f>(Reference!H$12*List!$G3206)+Reference!H$13</f>
        <v>2444.2451351692866</v>
      </c>
      <c r="O3206" s="36">
        <f>(Reference!I$12*List!$G3206)+Reference!I$13</f>
        <v>2540.3911929209726</v>
      </c>
      <c r="P3206" s="36">
        <f>(Reference!J$12*List!$G3206)+Reference!J$13</f>
        <v>2940.9014580338271</v>
      </c>
      <c r="Q3206" s="36">
        <f>(Reference!K$12*List!$G3206)+Reference!K$13</f>
        <v>3034.0982502103088</v>
      </c>
      <c r="R3206" s="36">
        <f>(Reference!L$12*List!$G3206)+Reference!L$13</f>
        <v>3273.5786149169635</v>
      </c>
      <c r="S3206" s="36">
        <f>(Reference!M$12*List!$G3206)+Reference!M$13</f>
        <v>3911.2098322763077</v>
      </c>
      <c r="T3206" s="36">
        <f>(Reference!N$12*List!$G3206)+Reference!N$13</f>
        <v>15777.284947556542</v>
      </c>
      <c r="U3206" s="12">
        <f>(Reference!O$12*List!$G3206)+Reference!O$13</f>
        <v>586.42016991148307</v>
      </c>
      <c r="V3206" s="12">
        <f>(Reference!P$12*List!$G3206)+Reference!P$13</f>
        <v>826.31933032981715</v>
      </c>
      <c r="W3206" s="12">
        <f>(Reference!Q$12*List!$G3206)+Reference!Q$13</f>
        <v>413.15966516490857</v>
      </c>
      <c r="X3206" s="54"/>
      <c r="Y3206" s="1" t="str">
        <f t="shared" si="99"/>
        <v>Outagamie County, Wisconsin</v>
      </c>
      <c r="Z3206" s="40" t="s">
        <v>857</v>
      </c>
      <c r="AA3206" s="40" t="s">
        <v>2225</v>
      </c>
      <c r="AB3206" s="43" t="s">
        <v>2011</v>
      </c>
      <c r="AC3206" s="62"/>
      <c r="AD3206" s="57">
        <f t="shared" si="98"/>
        <v>0.9264</v>
      </c>
    </row>
    <row r="3207" spans="1:30" x14ac:dyDescent="0.3">
      <c r="A3207" s="47">
        <v>52440</v>
      </c>
      <c r="B3207" s="28">
        <v>33340</v>
      </c>
      <c r="C3207" s="49" t="s">
        <v>2623</v>
      </c>
      <c r="D3207" s="40" t="s">
        <v>858</v>
      </c>
      <c r="E3207" s="43" t="s">
        <v>2011</v>
      </c>
      <c r="F3207" s="18" t="s">
        <v>6</v>
      </c>
      <c r="G3207" s="10">
        <v>0.96799999999999997</v>
      </c>
      <c r="H3207" s="36">
        <f>(Reference!B$12*List!$G3207)+Reference!B$13</f>
        <v>934.87919603065438</v>
      </c>
      <c r="I3207" s="36">
        <f>(Reference!C$12*List!$G3207)+Reference!C$13</f>
        <v>1395.0500475713793</v>
      </c>
      <c r="J3207" s="36">
        <f>(Reference!D$12*List!$G3207)+Reference!D$13</f>
        <v>1669.6878236898492</v>
      </c>
      <c r="K3207" s="36">
        <f>(Reference!E$12*List!$G3207)+Reference!E$13</f>
        <v>2065.1662213004456</v>
      </c>
      <c r="L3207" s="36">
        <f>(Reference!F$12*List!$G3207)+Reference!F$13</f>
        <v>2151.2193911508994</v>
      </c>
      <c r="M3207" s="36">
        <f>(Reference!G$12*List!$G3207)+Reference!G$13</f>
        <v>2436.2323721449557</v>
      </c>
      <c r="N3207" s="36">
        <f>(Reference!H$12*List!$G3207)+Reference!H$13</f>
        <v>2528.9989098560832</v>
      </c>
      <c r="O3207" s="36">
        <f>(Reference!I$12*List!$G3207)+Reference!I$13</f>
        <v>2628.478815427884</v>
      </c>
      <c r="P3207" s="36">
        <f>(Reference!J$12*List!$G3207)+Reference!J$13</f>
        <v>3042.8767042821978</v>
      </c>
      <c r="Q3207" s="36">
        <f>(Reference!K$12*List!$G3207)+Reference!K$13</f>
        <v>3139.3050790082389</v>
      </c>
      <c r="R3207" s="36">
        <f>(Reference!L$12*List!$G3207)+Reference!L$13</f>
        <v>3387.0893836840132</v>
      </c>
      <c r="S3207" s="36">
        <f>(Reference!M$12*List!$G3207)+Reference!M$13</f>
        <v>4046.8303525374931</v>
      </c>
      <c r="T3207" s="36">
        <f>(Reference!N$12*List!$G3207)+Reference!N$13</f>
        <v>16324.359557371397</v>
      </c>
      <c r="U3207" s="12">
        <f>(Reference!O$12*List!$G3207)+Reference!O$13</f>
        <v>606.75418724768952</v>
      </c>
      <c r="V3207" s="12">
        <f>(Reference!P$12*List!$G3207)+Reference!P$13</f>
        <v>854.97180930356262</v>
      </c>
      <c r="W3207" s="12">
        <f>(Reference!Q$12*List!$G3207)+Reference!Q$13</f>
        <v>427.48590465178131</v>
      </c>
      <c r="X3207" s="54"/>
      <c r="Y3207" s="1" t="str">
        <f t="shared" si="99"/>
        <v>Ozaukee County, Wisconsin</v>
      </c>
      <c r="Z3207" s="40" t="s">
        <v>858</v>
      </c>
      <c r="AA3207" s="40" t="s">
        <v>2225</v>
      </c>
      <c r="AB3207" s="43" t="s">
        <v>2011</v>
      </c>
      <c r="AC3207" s="62"/>
      <c r="AD3207" s="57">
        <f t="shared" si="98"/>
        <v>0.96799999999999997</v>
      </c>
    </row>
    <row r="3208" spans="1:30" x14ac:dyDescent="0.3">
      <c r="A3208" s="47">
        <v>52450</v>
      </c>
      <c r="B3208" s="19">
        <v>99952</v>
      </c>
      <c r="C3208" s="49" t="s">
        <v>2011</v>
      </c>
      <c r="D3208" s="41" t="s">
        <v>1942</v>
      </c>
      <c r="E3208" s="44" t="s">
        <v>2011</v>
      </c>
      <c r="F3208" s="18" t="s">
        <v>7</v>
      </c>
      <c r="G3208" s="16">
        <v>0.89500000000000002</v>
      </c>
      <c r="H3208" s="36">
        <f>(Reference!B$12*List!$G3208)+Reference!B$13</f>
        <v>879.90037376042153</v>
      </c>
      <c r="I3208" s="36">
        <f>(Reference!C$12*List!$G3208)+Reference!C$13</f>
        <v>1313.0092780803534</v>
      </c>
      <c r="J3208" s="36">
        <f>(Reference!D$12*List!$G3208)+Reference!D$13</f>
        <v>1571.496024690392</v>
      </c>
      <c r="K3208" s="36">
        <f>(Reference!E$12*List!$G3208)+Reference!E$13</f>
        <v>1943.7169398088479</v>
      </c>
      <c r="L3208" s="36">
        <f>(Reference!F$12*List!$G3208)+Reference!F$13</f>
        <v>2024.7094537466601</v>
      </c>
      <c r="M3208" s="36">
        <f>(Reference!G$12*List!$G3208)+Reference!G$13</f>
        <v>2292.9612552286335</v>
      </c>
      <c r="N3208" s="36">
        <f>(Reference!H$12*List!$G3208)+Reference!H$13</f>
        <v>2380.2723340835796</v>
      </c>
      <c r="O3208" s="36">
        <f>(Reference!I$12*List!$G3208)+Reference!I$13</f>
        <v>2473.9019778556603</v>
      </c>
      <c r="P3208" s="36">
        <f>(Reference!J$12*List!$G3208)+Reference!J$13</f>
        <v>2863.9297577405855</v>
      </c>
      <c r="Q3208" s="36">
        <f>(Reference!K$12*List!$G3208)+Reference!K$13</f>
        <v>2954.6873265503327</v>
      </c>
      <c r="R3208" s="36">
        <f>(Reference!L$12*List!$G3208)+Reference!L$13</f>
        <v>3187.8998134918347</v>
      </c>
      <c r="S3208" s="36">
        <f>(Reference!M$12*List!$G3208)+Reference!M$13</f>
        <v>3808.8424203483942</v>
      </c>
      <c r="T3208" s="36">
        <f>(Reference!N$12*List!$G3208)+Reference!N$13</f>
        <v>15364.348823802062</v>
      </c>
      <c r="U3208" s="12">
        <f>(Reference!O$12*List!$G3208)+Reference!O$13</f>
        <v>571.07189721059626</v>
      </c>
      <c r="V3208" s="12">
        <f>(Reference!P$12*List!$G3208)+Reference!P$13</f>
        <v>804.69221879674956</v>
      </c>
      <c r="W3208" s="12">
        <f>(Reference!Q$12*List!$G3208)+Reference!Q$13</f>
        <v>402.34610939837478</v>
      </c>
      <c r="X3208" s="54"/>
      <c r="Y3208" s="1" t="str">
        <f t="shared" si="99"/>
        <v>Pepin County, Wisconsin</v>
      </c>
      <c r="Z3208" s="41" t="s">
        <v>1942</v>
      </c>
      <c r="AA3208" s="40" t="s">
        <v>2225</v>
      </c>
      <c r="AB3208" s="44" t="s">
        <v>2011</v>
      </c>
      <c r="AC3208" s="63"/>
      <c r="AD3208" s="57">
        <f t="shared" si="98"/>
        <v>0.89500000000000002</v>
      </c>
    </row>
    <row r="3209" spans="1:30" x14ac:dyDescent="0.3">
      <c r="A3209" s="47">
        <v>52460</v>
      </c>
      <c r="B3209" s="28">
        <v>33460</v>
      </c>
      <c r="C3209" s="49" t="s">
        <v>2440</v>
      </c>
      <c r="D3209" s="40" t="s">
        <v>830</v>
      </c>
      <c r="E3209" s="43" t="s">
        <v>2011</v>
      </c>
      <c r="F3209" s="18" t="s">
        <v>6</v>
      </c>
      <c r="G3209" s="10">
        <v>1.1206</v>
      </c>
      <c r="H3209" s="36">
        <f>(Reference!B$12*List!$G3209)+Reference!B$13</f>
        <v>1049.8075286119906</v>
      </c>
      <c r="I3209" s="36">
        <f>(Reference!C$12*List!$G3209)+Reference!C$13</f>
        <v>1566.5489711923469</v>
      </c>
      <c r="J3209" s="36">
        <f>(Reference!D$12*List!$G3209)+Reference!D$13</f>
        <v>1874.9490363928244</v>
      </c>
      <c r="K3209" s="36">
        <f>(Reference!E$12*List!$G3209)+Reference!E$13</f>
        <v>2319.0451302815122</v>
      </c>
      <c r="L3209" s="36">
        <f>(Reference!F$12*List!$G3209)+Reference!F$13</f>
        <v>2415.6771507109952</v>
      </c>
      <c r="M3209" s="36">
        <f>(Reference!G$12*List!$G3209)+Reference!G$13</f>
        <v>2735.7278850412686</v>
      </c>
      <c r="N3209" s="36">
        <f>(Reference!H$12*List!$G3209)+Reference!H$13</f>
        <v>2839.8985737312073</v>
      </c>
      <c r="O3209" s="36">
        <f>(Reference!I$12*List!$G3209)+Reference!I$13</f>
        <v>2951.6079306816018</v>
      </c>
      <c r="P3209" s="36">
        <f>(Reference!J$12*List!$G3209)+Reference!J$13</f>
        <v>3416.9493623952121</v>
      </c>
      <c r="Q3209" s="36">
        <f>(Reference!K$12*List!$G3209)+Reference!K$13</f>
        <v>3525.2320519544919</v>
      </c>
      <c r="R3209" s="36">
        <f>(Reference!L$12*List!$G3209)+Reference!L$13</f>
        <v>3803.4774441131449</v>
      </c>
      <c r="S3209" s="36">
        <f>(Reference!M$12*List!$G3209)+Reference!M$13</f>
        <v>4544.3229340725138</v>
      </c>
      <c r="T3209" s="36">
        <f>(Reference!N$12*List!$G3209)+Reference!N$13</f>
        <v>18331.176515490311</v>
      </c>
      <c r="U3209" s="12">
        <f>(Reference!O$12*List!$G3209)+Reference!O$13</f>
        <v>681.34483738002427</v>
      </c>
      <c r="V3209" s="12">
        <f>(Reference!P$12*List!$G3209)+Reference!P$13</f>
        <v>960.07681630821617</v>
      </c>
      <c r="W3209" s="12">
        <f>(Reference!Q$12*List!$G3209)+Reference!Q$13</f>
        <v>480.03840815410808</v>
      </c>
      <c r="X3209" s="54"/>
      <c r="Y3209" s="1" t="str">
        <f t="shared" si="99"/>
        <v>Pierce County, Wisconsin</v>
      </c>
      <c r="Z3209" s="40" t="s">
        <v>830</v>
      </c>
      <c r="AA3209" s="40" t="s">
        <v>2225</v>
      </c>
      <c r="AB3209" s="43" t="s">
        <v>2011</v>
      </c>
      <c r="AC3209" s="62"/>
      <c r="AD3209" s="57">
        <f t="shared" si="98"/>
        <v>1.1206</v>
      </c>
    </row>
    <row r="3210" spans="1:30" x14ac:dyDescent="0.3">
      <c r="A3210" s="47">
        <v>52470</v>
      </c>
      <c r="B3210" s="19">
        <v>99952</v>
      </c>
      <c r="C3210" s="49" t="s">
        <v>2011</v>
      </c>
      <c r="D3210" s="41" t="s">
        <v>157</v>
      </c>
      <c r="E3210" s="44" t="s">
        <v>2011</v>
      </c>
      <c r="F3210" s="18" t="s">
        <v>7</v>
      </c>
      <c r="G3210" s="16">
        <v>0.89500000000000002</v>
      </c>
      <c r="H3210" s="36">
        <f>(Reference!B$12*List!$G3210)+Reference!B$13</f>
        <v>879.90037376042153</v>
      </c>
      <c r="I3210" s="36">
        <f>(Reference!C$12*List!$G3210)+Reference!C$13</f>
        <v>1313.0092780803534</v>
      </c>
      <c r="J3210" s="36">
        <f>(Reference!D$12*List!$G3210)+Reference!D$13</f>
        <v>1571.496024690392</v>
      </c>
      <c r="K3210" s="36">
        <f>(Reference!E$12*List!$G3210)+Reference!E$13</f>
        <v>1943.7169398088479</v>
      </c>
      <c r="L3210" s="36">
        <f>(Reference!F$12*List!$G3210)+Reference!F$13</f>
        <v>2024.7094537466601</v>
      </c>
      <c r="M3210" s="36">
        <f>(Reference!G$12*List!$G3210)+Reference!G$13</f>
        <v>2292.9612552286335</v>
      </c>
      <c r="N3210" s="36">
        <f>(Reference!H$12*List!$G3210)+Reference!H$13</f>
        <v>2380.2723340835796</v>
      </c>
      <c r="O3210" s="36">
        <f>(Reference!I$12*List!$G3210)+Reference!I$13</f>
        <v>2473.9019778556603</v>
      </c>
      <c r="P3210" s="36">
        <f>(Reference!J$12*List!$G3210)+Reference!J$13</f>
        <v>2863.9297577405855</v>
      </c>
      <c r="Q3210" s="36">
        <f>(Reference!K$12*List!$G3210)+Reference!K$13</f>
        <v>2954.6873265503327</v>
      </c>
      <c r="R3210" s="36">
        <f>(Reference!L$12*List!$G3210)+Reference!L$13</f>
        <v>3187.8998134918347</v>
      </c>
      <c r="S3210" s="36">
        <f>(Reference!M$12*List!$G3210)+Reference!M$13</f>
        <v>3808.8424203483942</v>
      </c>
      <c r="T3210" s="36">
        <f>(Reference!N$12*List!$G3210)+Reference!N$13</f>
        <v>15364.348823802062</v>
      </c>
      <c r="U3210" s="12">
        <f>(Reference!O$12*List!$G3210)+Reference!O$13</f>
        <v>571.07189721059626</v>
      </c>
      <c r="V3210" s="12">
        <f>(Reference!P$12*List!$G3210)+Reference!P$13</f>
        <v>804.69221879674956</v>
      </c>
      <c r="W3210" s="12">
        <f>(Reference!Q$12*List!$G3210)+Reference!Q$13</f>
        <v>402.34610939837478</v>
      </c>
      <c r="X3210" s="54"/>
      <c r="Y3210" s="1" t="str">
        <f t="shared" si="99"/>
        <v>Polk County, Wisconsin</v>
      </c>
      <c r="Z3210" s="41" t="s">
        <v>157</v>
      </c>
      <c r="AA3210" s="40" t="s">
        <v>2225</v>
      </c>
      <c r="AB3210" s="44" t="s">
        <v>2011</v>
      </c>
      <c r="AC3210" s="63"/>
      <c r="AD3210" s="57">
        <f t="shared" ref="AD3210:AD3256" si="100">IFERROR(INDEX($AH$9:$AH$3254,MATCH($B3210,$AE$9:$AE$3254,0)),"")</f>
        <v>0.89500000000000002</v>
      </c>
    </row>
    <row r="3211" spans="1:30" x14ac:dyDescent="0.3">
      <c r="A3211" s="47">
        <v>52480</v>
      </c>
      <c r="B3211" s="19">
        <v>99952</v>
      </c>
      <c r="C3211" s="49" t="s">
        <v>2011</v>
      </c>
      <c r="D3211" s="41" t="s">
        <v>549</v>
      </c>
      <c r="E3211" s="44" t="s">
        <v>2011</v>
      </c>
      <c r="F3211" s="18" t="s">
        <v>7</v>
      </c>
      <c r="G3211" s="16">
        <v>0.89500000000000002</v>
      </c>
      <c r="H3211" s="36">
        <f>(Reference!B$12*List!$G3211)+Reference!B$13</f>
        <v>879.90037376042153</v>
      </c>
      <c r="I3211" s="36">
        <f>(Reference!C$12*List!$G3211)+Reference!C$13</f>
        <v>1313.0092780803534</v>
      </c>
      <c r="J3211" s="36">
        <f>(Reference!D$12*List!$G3211)+Reference!D$13</f>
        <v>1571.496024690392</v>
      </c>
      <c r="K3211" s="36">
        <f>(Reference!E$12*List!$G3211)+Reference!E$13</f>
        <v>1943.7169398088479</v>
      </c>
      <c r="L3211" s="36">
        <f>(Reference!F$12*List!$G3211)+Reference!F$13</f>
        <v>2024.7094537466601</v>
      </c>
      <c r="M3211" s="36">
        <f>(Reference!G$12*List!$G3211)+Reference!G$13</f>
        <v>2292.9612552286335</v>
      </c>
      <c r="N3211" s="36">
        <f>(Reference!H$12*List!$G3211)+Reference!H$13</f>
        <v>2380.2723340835796</v>
      </c>
      <c r="O3211" s="36">
        <f>(Reference!I$12*List!$G3211)+Reference!I$13</f>
        <v>2473.9019778556603</v>
      </c>
      <c r="P3211" s="36">
        <f>(Reference!J$12*List!$G3211)+Reference!J$13</f>
        <v>2863.9297577405855</v>
      </c>
      <c r="Q3211" s="36">
        <f>(Reference!K$12*List!$G3211)+Reference!K$13</f>
        <v>2954.6873265503327</v>
      </c>
      <c r="R3211" s="36">
        <f>(Reference!L$12*List!$G3211)+Reference!L$13</f>
        <v>3187.8998134918347</v>
      </c>
      <c r="S3211" s="36">
        <f>(Reference!M$12*List!$G3211)+Reference!M$13</f>
        <v>3808.8424203483942</v>
      </c>
      <c r="T3211" s="36">
        <f>(Reference!N$12*List!$G3211)+Reference!N$13</f>
        <v>15364.348823802062</v>
      </c>
      <c r="U3211" s="12">
        <f>(Reference!O$12*List!$G3211)+Reference!O$13</f>
        <v>571.07189721059626</v>
      </c>
      <c r="V3211" s="12">
        <f>(Reference!P$12*List!$G3211)+Reference!P$13</f>
        <v>804.69221879674956</v>
      </c>
      <c r="W3211" s="12">
        <f>(Reference!Q$12*List!$G3211)+Reference!Q$13</f>
        <v>402.34610939837478</v>
      </c>
      <c r="X3211" s="54"/>
      <c r="Y3211" s="1" t="str">
        <f t="shared" si="99"/>
        <v>Portage County, Wisconsin</v>
      </c>
      <c r="Z3211" s="41" t="s">
        <v>549</v>
      </c>
      <c r="AA3211" s="40" t="s">
        <v>2225</v>
      </c>
      <c r="AB3211" s="44" t="s">
        <v>2011</v>
      </c>
      <c r="AC3211" s="63"/>
      <c r="AD3211" s="57">
        <f t="shared" si="100"/>
        <v>0.89500000000000002</v>
      </c>
    </row>
    <row r="3212" spans="1:30" x14ac:dyDescent="0.3">
      <c r="A3212" s="47">
        <v>52490</v>
      </c>
      <c r="B3212" s="19">
        <v>99952</v>
      </c>
      <c r="C3212" s="49" t="s">
        <v>2011</v>
      </c>
      <c r="D3212" s="41" t="s">
        <v>1943</v>
      </c>
      <c r="E3212" s="44" t="s">
        <v>2011</v>
      </c>
      <c r="F3212" s="18" t="s">
        <v>7</v>
      </c>
      <c r="G3212" s="16">
        <v>0.89500000000000002</v>
      </c>
      <c r="H3212" s="36">
        <f>(Reference!B$12*List!$G3212)+Reference!B$13</f>
        <v>879.90037376042153</v>
      </c>
      <c r="I3212" s="36">
        <f>(Reference!C$12*List!$G3212)+Reference!C$13</f>
        <v>1313.0092780803534</v>
      </c>
      <c r="J3212" s="36">
        <f>(Reference!D$12*List!$G3212)+Reference!D$13</f>
        <v>1571.496024690392</v>
      </c>
      <c r="K3212" s="36">
        <f>(Reference!E$12*List!$G3212)+Reference!E$13</f>
        <v>1943.7169398088479</v>
      </c>
      <c r="L3212" s="36">
        <f>(Reference!F$12*List!$G3212)+Reference!F$13</f>
        <v>2024.7094537466601</v>
      </c>
      <c r="M3212" s="36">
        <f>(Reference!G$12*List!$G3212)+Reference!G$13</f>
        <v>2292.9612552286335</v>
      </c>
      <c r="N3212" s="36">
        <f>(Reference!H$12*List!$G3212)+Reference!H$13</f>
        <v>2380.2723340835796</v>
      </c>
      <c r="O3212" s="36">
        <f>(Reference!I$12*List!$G3212)+Reference!I$13</f>
        <v>2473.9019778556603</v>
      </c>
      <c r="P3212" s="36">
        <f>(Reference!J$12*List!$G3212)+Reference!J$13</f>
        <v>2863.9297577405855</v>
      </c>
      <c r="Q3212" s="36">
        <f>(Reference!K$12*List!$G3212)+Reference!K$13</f>
        <v>2954.6873265503327</v>
      </c>
      <c r="R3212" s="36">
        <f>(Reference!L$12*List!$G3212)+Reference!L$13</f>
        <v>3187.8998134918347</v>
      </c>
      <c r="S3212" s="36">
        <f>(Reference!M$12*List!$G3212)+Reference!M$13</f>
        <v>3808.8424203483942</v>
      </c>
      <c r="T3212" s="36">
        <f>(Reference!N$12*List!$G3212)+Reference!N$13</f>
        <v>15364.348823802062</v>
      </c>
      <c r="U3212" s="12">
        <f>(Reference!O$12*List!$G3212)+Reference!O$13</f>
        <v>571.07189721059626</v>
      </c>
      <c r="V3212" s="12">
        <f>(Reference!P$12*List!$G3212)+Reference!P$13</f>
        <v>804.69221879674956</v>
      </c>
      <c r="W3212" s="12">
        <f>(Reference!Q$12*List!$G3212)+Reference!Q$13</f>
        <v>402.34610939837478</v>
      </c>
      <c r="X3212" s="54"/>
      <c r="Y3212" s="1" t="str">
        <f t="shared" ref="Y3212:Y3256" si="101">CONCATENATE(Z3212, AA3212, AB3212)</f>
        <v>Price County, Wisconsin</v>
      </c>
      <c r="Z3212" s="41" t="s">
        <v>1943</v>
      </c>
      <c r="AA3212" s="40" t="s">
        <v>2225</v>
      </c>
      <c r="AB3212" s="44" t="s">
        <v>2011</v>
      </c>
      <c r="AC3212" s="63"/>
      <c r="AD3212" s="57">
        <f t="shared" si="100"/>
        <v>0.89500000000000002</v>
      </c>
    </row>
    <row r="3213" spans="1:30" x14ac:dyDescent="0.3">
      <c r="A3213" s="47">
        <v>52500</v>
      </c>
      <c r="B3213" s="28">
        <v>39540</v>
      </c>
      <c r="C3213" s="49" t="s">
        <v>2624</v>
      </c>
      <c r="D3213" s="40" t="s">
        <v>859</v>
      </c>
      <c r="E3213" s="43" t="s">
        <v>2011</v>
      </c>
      <c r="F3213" s="18" t="s">
        <v>6</v>
      </c>
      <c r="G3213" s="10">
        <v>0.87839999999999996</v>
      </c>
      <c r="H3213" s="36">
        <f>(Reference!B$12*List!$G3213)+Reference!B$13</f>
        <v>867.39834020308081</v>
      </c>
      <c r="I3213" s="36">
        <f>(Reference!C$12*List!$G3213)+Reference!C$13</f>
        <v>1294.3534318673255</v>
      </c>
      <c r="J3213" s="36">
        <f>(Reference!D$12*List!$G3213)+Reference!D$13</f>
        <v>1549.1674786165427</v>
      </c>
      <c r="K3213" s="36">
        <f>(Reference!E$12*List!$G3213)+Reference!E$13</f>
        <v>1916.0997059354158</v>
      </c>
      <c r="L3213" s="36">
        <f>(Reference!F$12*List!$G3213)+Reference!F$13</f>
        <v>1995.9414405835041</v>
      </c>
      <c r="M3213" s="36">
        <f>(Reference!G$12*List!$G3213)+Reference!G$13</f>
        <v>2260.3817957654696</v>
      </c>
      <c r="N3213" s="36">
        <f>(Reference!H$12*List!$G3213)+Reference!H$13</f>
        <v>2346.4523182229832</v>
      </c>
      <c r="O3213" s="36">
        <f>(Reference!I$12*List!$G3213)+Reference!I$13</f>
        <v>2438.7516284899211</v>
      </c>
      <c r="P3213" s="36">
        <f>(Reference!J$12*List!$G3213)+Reference!J$13</f>
        <v>2823.2377123626297</v>
      </c>
      <c r="Q3213" s="36">
        <f>(Reference!K$12*List!$G3213)+Reference!K$13</f>
        <v>2912.7057554434668</v>
      </c>
      <c r="R3213" s="36">
        <f>(Reference!L$12*List!$G3213)+Reference!L$13</f>
        <v>3142.6046509549824</v>
      </c>
      <c r="S3213" s="36">
        <f>(Reference!M$12*List!$G3213)+Reference!M$13</f>
        <v>3754.7246165903248</v>
      </c>
      <c r="T3213" s="36">
        <f>(Reference!N$12*List!$G3213)+Reference!N$13</f>
        <v>15146.045013154788</v>
      </c>
      <c r="U3213" s="12">
        <f>(Reference!O$12*List!$G3213)+Reference!O$13</f>
        <v>562.95784221586007</v>
      </c>
      <c r="V3213" s="12">
        <f>(Reference!P$12*List!$G3213)+Reference!P$13</f>
        <v>793.25877766780286</v>
      </c>
      <c r="W3213" s="12">
        <f>(Reference!Q$12*List!$G3213)+Reference!Q$13</f>
        <v>396.62938883390143</v>
      </c>
      <c r="X3213" s="54"/>
      <c r="Y3213" s="1" t="str">
        <f t="shared" si="101"/>
        <v>Racine County, Wisconsin</v>
      </c>
      <c r="Z3213" s="40" t="s">
        <v>859</v>
      </c>
      <c r="AA3213" s="40" t="s">
        <v>2225</v>
      </c>
      <c r="AB3213" s="43" t="s">
        <v>2011</v>
      </c>
      <c r="AC3213" s="62"/>
      <c r="AD3213" s="57">
        <f t="shared" si="100"/>
        <v>0.87839999999999996</v>
      </c>
    </row>
    <row r="3214" spans="1:30" x14ac:dyDescent="0.3">
      <c r="A3214" s="47">
        <v>52510</v>
      </c>
      <c r="B3214" s="19">
        <v>99952</v>
      </c>
      <c r="C3214" s="49" t="s">
        <v>2011</v>
      </c>
      <c r="D3214" s="41" t="s">
        <v>550</v>
      </c>
      <c r="E3214" s="44" t="s">
        <v>2011</v>
      </c>
      <c r="F3214" s="18" t="s">
        <v>7</v>
      </c>
      <c r="G3214" s="16">
        <v>0.89500000000000002</v>
      </c>
      <c r="H3214" s="36">
        <f>(Reference!B$12*List!$G3214)+Reference!B$13</f>
        <v>879.90037376042153</v>
      </c>
      <c r="I3214" s="36">
        <f>(Reference!C$12*List!$G3214)+Reference!C$13</f>
        <v>1313.0092780803534</v>
      </c>
      <c r="J3214" s="36">
        <f>(Reference!D$12*List!$G3214)+Reference!D$13</f>
        <v>1571.496024690392</v>
      </c>
      <c r="K3214" s="36">
        <f>(Reference!E$12*List!$G3214)+Reference!E$13</f>
        <v>1943.7169398088479</v>
      </c>
      <c r="L3214" s="36">
        <f>(Reference!F$12*List!$G3214)+Reference!F$13</f>
        <v>2024.7094537466601</v>
      </c>
      <c r="M3214" s="36">
        <f>(Reference!G$12*List!$G3214)+Reference!G$13</f>
        <v>2292.9612552286335</v>
      </c>
      <c r="N3214" s="36">
        <f>(Reference!H$12*List!$G3214)+Reference!H$13</f>
        <v>2380.2723340835796</v>
      </c>
      <c r="O3214" s="36">
        <f>(Reference!I$12*List!$G3214)+Reference!I$13</f>
        <v>2473.9019778556603</v>
      </c>
      <c r="P3214" s="36">
        <f>(Reference!J$12*List!$G3214)+Reference!J$13</f>
        <v>2863.9297577405855</v>
      </c>
      <c r="Q3214" s="36">
        <f>(Reference!K$12*List!$G3214)+Reference!K$13</f>
        <v>2954.6873265503327</v>
      </c>
      <c r="R3214" s="36">
        <f>(Reference!L$12*List!$G3214)+Reference!L$13</f>
        <v>3187.8998134918347</v>
      </c>
      <c r="S3214" s="36">
        <f>(Reference!M$12*List!$G3214)+Reference!M$13</f>
        <v>3808.8424203483942</v>
      </c>
      <c r="T3214" s="36">
        <f>(Reference!N$12*List!$G3214)+Reference!N$13</f>
        <v>15364.348823802062</v>
      </c>
      <c r="U3214" s="12">
        <f>(Reference!O$12*List!$G3214)+Reference!O$13</f>
        <v>571.07189721059626</v>
      </c>
      <c r="V3214" s="12">
        <f>(Reference!P$12*List!$G3214)+Reference!P$13</f>
        <v>804.69221879674956</v>
      </c>
      <c r="W3214" s="12">
        <f>(Reference!Q$12*List!$G3214)+Reference!Q$13</f>
        <v>402.34610939837478</v>
      </c>
      <c r="X3214" s="54"/>
      <c r="Y3214" s="1" t="str">
        <f t="shared" si="101"/>
        <v>Richland County, Wisconsin</v>
      </c>
      <c r="Z3214" s="41" t="s">
        <v>550</v>
      </c>
      <c r="AA3214" s="40" t="s">
        <v>2225</v>
      </c>
      <c r="AB3214" s="44" t="s">
        <v>2011</v>
      </c>
      <c r="AC3214" s="63"/>
      <c r="AD3214" s="57">
        <f t="shared" si="100"/>
        <v>0.89500000000000002</v>
      </c>
    </row>
    <row r="3215" spans="1:30" x14ac:dyDescent="0.3">
      <c r="A3215" s="47">
        <v>52520</v>
      </c>
      <c r="B3215" s="28">
        <v>27500</v>
      </c>
      <c r="C3215" s="49" t="s">
        <v>2625</v>
      </c>
      <c r="D3215" s="40" t="s">
        <v>860</v>
      </c>
      <c r="E3215" s="43" t="s">
        <v>2011</v>
      </c>
      <c r="F3215" s="18" t="s">
        <v>6</v>
      </c>
      <c r="G3215" s="10">
        <v>0.89319999999999999</v>
      </c>
      <c r="H3215" s="36">
        <f>(Reference!B$12*List!$G3215)+Reference!B$13</f>
        <v>878.54473156745678</v>
      </c>
      <c r="I3215" s="36">
        <f>(Reference!C$12*List!$G3215)+Reference!C$13</f>
        <v>1310.9863549970128</v>
      </c>
      <c r="J3215" s="36">
        <f>(Reference!D$12*List!$G3215)+Reference!D$13</f>
        <v>1569.07485704383</v>
      </c>
      <c r="K3215" s="36">
        <f>(Reference!E$12*List!$G3215)+Reference!E$13</f>
        <v>1940.7222999912467</v>
      </c>
      <c r="L3215" s="36">
        <f>(Reference!F$12*List!$G3215)+Reference!F$13</f>
        <v>2021.590030632583</v>
      </c>
      <c r="M3215" s="36">
        <f>(Reference!G$12*List!$G3215)+Reference!G$13</f>
        <v>2289.4285427567238</v>
      </c>
      <c r="N3215" s="36">
        <f>(Reference!H$12*List!$G3215)+Reference!H$13</f>
        <v>2376.6051034480934</v>
      </c>
      <c r="O3215" s="36">
        <f>(Reference!I$12*List!$G3215)+Reference!I$13</f>
        <v>2470.0904941894955</v>
      </c>
      <c r="P3215" s="36">
        <f>(Reference!J$12*List!$G3215)+Reference!J$13</f>
        <v>2859.5173672779156</v>
      </c>
      <c r="Q3215" s="36">
        <f>(Reference!K$12*List!$G3215)+Reference!K$13</f>
        <v>2950.1351079965762</v>
      </c>
      <c r="R3215" s="36">
        <f>(Reference!L$12*List!$G3215)+Reference!L$13</f>
        <v>3182.9882898432597</v>
      </c>
      <c r="S3215" s="36">
        <f>(Reference!M$12*List!$G3215)+Reference!M$13</f>
        <v>3802.9742247601698</v>
      </c>
      <c r="T3215" s="36">
        <f>(Reference!N$12*List!$G3215)+Reference!N$13</f>
        <v>15340.677326261994</v>
      </c>
      <c r="U3215" s="12">
        <f>(Reference!O$12*List!$G3215)+Reference!O$13</f>
        <v>570.19205992201046</v>
      </c>
      <c r="V3215" s="12">
        <f>(Reference!P$12*List!$G3215)+Reference!P$13</f>
        <v>803.45244807192398</v>
      </c>
      <c r="W3215" s="12">
        <f>(Reference!Q$12*List!$G3215)+Reference!Q$13</f>
        <v>401.72622403596199</v>
      </c>
      <c r="X3215" s="54"/>
      <c r="Y3215" s="1" t="str">
        <f t="shared" si="101"/>
        <v>Rock County, Wisconsin</v>
      </c>
      <c r="Z3215" s="40" t="s">
        <v>860</v>
      </c>
      <c r="AA3215" s="40" t="s">
        <v>2225</v>
      </c>
      <c r="AB3215" s="43" t="s">
        <v>2011</v>
      </c>
      <c r="AC3215" s="62"/>
      <c r="AD3215" s="57">
        <f t="shared" si="100"/>
        <v>0.89319999999999999</v>
      </c>
    </row>
    <row r="3216" spans="1:30" x14ac:dyDescent="0.3">
      <c r="A3216" s="47">
        <v>52530</v>
      </c>
      <c r="B3216" s="19">
        <v>99952</v>
      </c>
      <c r="C3216" s="49" t="s">
        <v>2011</v>
      </c>
      <c r="D3216" s="41" t="s">
        <v>744</v>
      </c>
      <c r="E3216" s="44" t="s">
        <v>2011</v>
      </c>
      <c r="F3216" s="18" t="s">
        <v>7</v>
      </c>
      <c r="G3216" s="16">
        <v>0.89500000000000002</v>
      </c>
      <c r="H3216" s="36">
        <f>(Reference!B$12*List!$G3216)+Reference!B$13</f>
        <v>879.90037376042153</v>
      </c>
      <c r="I3216" s="36">
        <f>(Reference!C$12*List!$G3216)+Reference!C$13</f>
        <v>1313.0092780803534</v>
      </c>
      <c r="J3216" s="36">
        <f>(Reference!D$12*List!$G3216)+Reference!D$13</f>
        <v>1571.496024690392</v>
      </c>
      <c r="K3216" s="36">
        <f>(Reference!E$12*List!$G3216)+Reference!E$13</f>
        <v>1943.7169398088479</v>
      </c>
      <c r="L3216" s="36">
        <f>(Reference!F$12*List!$G3216)+Reference!F$13</f>
        <v>2024.7094537466601</v>
      </c>
      <c r="M3216" s="36">
        <f>(Reference!G$12*List!$G3216)+Reference!G$13</f>
        <v>2292.9612552286335</v>
      </c>
      <c r="N3216" s="36">
        <f>(Reference!H$12*List!$G3216)+Reference!H$13</f>
        <v>2380.2723340835796</v>
      </c>
      <c r="O3216" s="36">
        <f>(Reference!I$12*List!$G3216)+Reference!I$13</f>
        <v>2473.9019778556603</v>
      </c>
      <c r="P3216" s="36">
        <f>(Reference!J$12*List!$G3216)+Reference!J$13</f>
        <v>2863.9297577405855</v>
      </c>
      <c r="Q3216" s="36">
        <f>(Reference!K$12*List!$G3216)+Reference!K$13</f>
        <v>2954.6873265503327</v>
      </c>
      <c r="R3216" s="36">
        <f>(Reference!L$12*List!$G3216)+Reference!L$13</f>
        <v>3187.8998134918347</v>
      </c>
      <c r="S3216" s="36">
        <f>(Reference!M$12*List!$G3216)+Reference!M$13</f>
        <v>3808.8424203483942</v>
      </c>
      <c r="T3216" s="36">
        <f>(Reference!N$12*List!$G3216)+Reference!N$13</f>
        <v>15364.348823802062</v>
      </c>
      <c r="U3216" s="12">
        <f>(Reference!O$12*List!$G3216)+Reference!O$13</f>
        <v>571.07189721059626</v>
      </c>
      <c r="V3216" s="12">
        <f>(Reference!P$12*List!$G3216)+Reference!P$13</f>
        <v>804.69221879674956</v>
      </c>
      <c r="W3216" s="12">
        <f>(Reference!Q$12*List!$G3216)+Reference!Q$13</f>
        <v>402.34610939837478</v>
      </c>
      <c r="X3216" s="54"/>
      <c r="Y3216" s="1" t="str">
        <f t="shared" si="101"/>
        <v>Rusk County, Wisconsin</v>
      </c>
      <c r="Z3216" s="41" t="s">
        <v>744</v>
      </c>
      <c r="AA3216" s="40" t="s">
        <v>2225</v>
      </c>
      <c r="AB3216" s="44" t="s">
        <v>2011</v>
      </c>
      <c r="AC3216" s="63"/>
      <c r="AD3216" s="57">
        <f t="shared" si="100"/>
        <v>0.89500000000000002</v>
      </c>
    </row>
    <row r="3217" spans="1:30" x14ac:dyDescent="0.3">
      <c r="A3217" s="47">
        <v>52550</v>
      </c>
      <c r="B3217" s="19">
        <v>99952</v>
      </c>
      <c r="C3217" s="49" t="s">
        <v>2011</v>
      </c>
      <c r="D3217" s="41" t="s">
        <v>1944</v>
      </c>
      <c r="E3217" s="44" t="s">
        <v>2011</v>
      </c>
      <c r="F3217" s="18" t="s">
        <v>7</v>
      </c>
      <c r="G3217" s="16">
        <v>0.89500000000000002</v>
      </c>
      <c r="H3217" s="36">
        <f>(Reference!B$12*List!$G3217)+Reference!B$13</f>
        <v>879.90037376042153</v>
      </c>
      <c r="I3217" s="36">
        <f>(Reference!C$12*List!$G3217)+Reference!C$13</f>
        <v>1313.0092780803534</v>
      </c>
      <c r="J3217" s="36">
        <f>(Reference!D$12*List!$G3217)+Reference!D$13</f>
        <v>1571.496024690392</v>
      </c>
      <c r="K3217" s="36">
        <f>(Reference!E$12*List!$G3217)+Reference!E$13</f>
        <v>1943.7169398088479</v>
      </c>
      <c r="L3217" s="36">
        <f>(Reference!F$12*List!$G3217)+Reference!F$13</f>
        <v>2024.7094537466601</v>
      </c>
      <c r="M3217" s="36">
        <f>(Reference!G$12*List!$G3217)+Reference!G$13</f>
        <v>2292.9612552286335</v>
      </c>
      <c r="N3217" s="36">
        <f>(Reference!H$12*List!$G3217)+Reference!H$13</f>
        <v>2380.2723340835796</v>
      </c>
      <c r="O3217" s="36">
        <f>(Reference!I$12*List!$G3217)+Reference!I$13</f>
        <v>2473.9019778556603</v>
      </c>
      <c r="P3217" s="36">
        <f>(Reference!J$12*List!$G3217)+Reference!J$13</f>
        <v>2863.9297577405855</v>
      </c>
      <c r="Q3217" s="36">
        <f>(Reference!K$12*List!$G3217)+Reference!K$13</f>
        <v>2954.6873265503327</v>
      </c>
      <c r="R3217" s="36">
        <f>(Reference!L$12*List!$G3217)+Reference!L$13</f>
        <v>3187.8998134918347</v>
      </c>
      <c r="S3217" s="36">
        <f>(Reference!M$12*List!$G3217)+Reference!M$13</f>
        <v>3808.8424203483942</v>
      </c>
      <c r="T3217" s="36">
        <f>(Reference!N$12*List!$G3217)+Reference!N$13</f>
        <v>15364.348823802062</v>
      </c>
      <c r="U3217" s="12">
        <f>(Reference!O$12*List!$G3217)+Reference!O$13</f>
        <v>571.07189721059626</v>
      </c>
      <c r="V3217" s="12">
        <f>(Reference!P$12*List!$G3217)+Reference!P$13</f>
        <v>804.69221879674956</v>
      </c>
      <c r="W3217" s="12">
        <f>(Reference!Q$12*List!$G3217)+Reference!Q$13</f>
        <v>402.34610939837478</v>
      </c>
      <c r="X3217" s="54"/>
      <c r="Y3217" s="1" t="str">
        <f t="shared" si="101"/>
        <v>Sauk County, Wisconsin</v>
      </c>
      <c r="Z3217" s="41" t="s">
        <v>1944</v>
      </c>
      <c r="AA3217" s="40" t="s">
        <v>2225</v>
      </c>
      <c r="AB3217" s="44" t="s">
        <v>2011</v>
      </c>
      <c r="AC3217" s="63"/>
      <c r="AD3217" s="57">
        <f t="shared" si="100"/>
        <v>0.89500000000000002</v>
      </c>
    </row>
    <row r="3218" spans="1:30" x14ac:dyDescent="0.3">
      <c r="A3218" s="47">
        <v>52560</v>
      </c>
      <c r="B3218" s="19">
        <v>99952</v>
      </c>
      <c r="C3218" s="49" t="s">
        <v>2011</v>
      </c>
      <c r="D3218" s="41" t="s">
        <v>1945</v>
      </c>
      <c r="E3218" s="44" t="s">
        <v>2011</v>
      </c>
      <c r="F3218" s="18" t="s">
        <v>7</v>
      </c>
      <c r="G3218" s="16">
        <v>0.89500000000000002</v>
      </c>
      <c r="H3218" s="36">
        <f>(Reference!B$12*List!$G3218)+Reference!B$13</f>
        <v>879.90037376042153</v>
      </c>
      <c r="I3218" s="36">
        <f>(Reference!C$12*List!$G3218)+Reference!C$13</f>
        <v>1313.0092780803534</v>
      </c>
      <c r="J3218" s="36">
        <f>(Reference!D$12*List!$G3218)+Reference!D$13</f>
        <v>1571.496024690392</v>
      </c>
      <c r="K3218" s="36">
        <f>(Reference!E$12*List!$G3218)+Reference!E$13</f>
        <v>1943.7169398088479</v>
      </c>
      <c r="L3218" s="36">
        <f>(Reference!F$12*List!$G3218)+Reference!F$13</f>
        <v>2024.7094537466601</v>
      </c>
      <c r="M3218" s="36">
        <f>(Reference!G$12*List!$G3218)+Reference!G$13</f>
        <v>2292.9612552286335</v>
      </c>
      <c r="N3218" s="36">
        <f>(Reference!H$12*List!$G3218)+Reference!H$13</f>
        <v>2380.2723340835796</v>
      </c>
      <c r="O3218" s="36">
        <f>(Reference!I$12*List!$G3218)+Reference!I$13</f>
        <v>2473.9019778556603</v>
      </c>
      <c r="P3218" s="36">
        <f>(Reference!J$12*List!$G3218)+Reference!J$13</f>
        <v>2863.9297577405855</v>
      </c>
      <c r="Q3218" s="36">
        <f>(Reference!K$12*List!$G3218)+Reference!K$13</f>
        <v>2954.6873265503327</v>
      </c>
      <c r="R3218" s="36">
        <f>(Reference!L$12*List!$G3218)+Reference!L$13</f>
        <v>3187.8998134918347</v>
      </c>
      <c r="S3218" s="36">
        <f>(Reference!M$12*List!$G3218)+Reference!M$13</f>
        <v>3808.8424203483942</v>
      </c>
      <c r="T3218" s="36">
        <f>(Reference!N$12*List!$G3218)+Reference!N$13</f>
        <v>15364.348823802062</v>
      </c>
      <c r="U3218" s="12">
        <f>(Reference!O$12*List!$G3218)+Reference!O$13</f>
        <v>571.07189721059626</v>
      </c>
      <c r="V3218" s="12">
        <f>(Reference!P$12*List!$G3218)+Reference!P$13</f>
        <v>804.69221879674956</v>
      </c>
      <c r="W3218" s="12">
        <f>(Reference!Q$12*List!$G3218)+Reference!Q$13</f>
        <v>402.34610939837478</v>
      </c>
      <c r="X3218" s="54"/>
      <c r="Y3218" s="1" t="str">
        <f t="shared" si="101"/>
        <v>Sawyer County, Wisconsin</v>
      </c>
      <c r="Z3218" s="41" t="s">
        <v>1945</v>
      </c>
      <c r="AA3218" s="40" t="s">
        <v>2225</v>
      </c>
      <c r="AB3218" s="44" t="s">
        <v>2011</v>
      </c>
      <c r="AC3218" s="63"/>
      <c r="AD3218" s="57">
        <f t="shared" si="100"/>
        <v>0.89500000000000002</v>
      </c>
    </row>
    <row r="3219" spans="1:30" x14ac:dyDescent="0.3">
      <c r="A3219" s="47">
        <v>52570</v>
      </c>
      <c r="B3219" s="19">
        <v>99952</v>
      </c>
      <c r="C3219" s="49" t="s">
        <v>2011</v>
      </c>
      <c r="D3219" s="41" t="s">
        <v>1946</v>
      </c>
      <c r="E3219" s="44" t="s">
        <v>2011</v>
      </c>
      <c r="F3219" s="18" t="s">
        <v>7</v>
      </c>
      <c r="G3219" s="16">
        <v>0.89500000000000002</v>
      </c>
      <c r="H3219" s="36">
        <f>(Reference!B$12*List!$G3219)+Reference!B$13</f>
        <v>879.90037376042153</v>
      </c>
      <c r="I3219" s="36">
        <f>(Reference!C$12*List!$G3219)+Reference!C$13</f>
        <v>1313.0092780803534</v>
      </c>
      <c r="J3219" s="36">
        <f>(Reference!D$12*List!$G3219)+Reference!D$13</f>
        <v>1571.496024690392</v>
      </c>
      <c r="K3219" s="36">
        <f>(Reference!E$12*List!$G3219)+Reference!E$13</f>
        <v>1943.7169398088479</v>
      </c>
      <c r="L3219" s="36">
        <f>(Reference!F$12*List!$G3219)+Reference!F$13</f>
        <v>2024.7094537466601</v>
      </c>
      <c r="M3219" s="36">
        <f>(Reference!G$12*List!$G3219)+Reference!G$13</f>
        <v>2292.9612552286335</v>
      </c>
      <c r="N3219" s="36">
        <f>(Reference!H$12*List!$G3219)+Reference!H$13</f>
        <v>2380.2723340835796</v>
      </c>
      <c r="O3219" s="36">
        <f>(Reference!I$12*List!$G3219)+Reference!I$13</f>
        <v>2473.9019778556603</v>
      </c>
      <c r="P3219" s="36">
        <f>(Reference!J$12*List!$G3219)+Reference!J$13</f>
        <v>2863.9297577405855</v>
      </c>
      <c r="Q3219" s="36">
        <f>(Reference!K$12*List!$G3219)+Reference!K$13</f>
        <v>2954.6873265503327</v>
      </c>
      <c r="R3219" s="36">
        <f>(Reference!L$12*List!$G3219)+Reference!L$13</f>
        <v>3187.8998134918347</v>
      </c>
      <c r="S3219" s="36">
        <f>(Reference!M$12*List!$G3219)+Reference!M$13</f>
        <v>3808.8424203483942</v>
      </c>
      <c r="T3219" s="36">
        <f>(Reference!N$12*List!$G3219)+Reference!N$13</f>
        <v>15364.348823802062</v>
      </c>
      <c r="U3219" s="12">
        <f>(Reference!O$12*List!$G3219)+Reference!O$13</f>
        <v>571.07189721059626</v>
      </c>
      <c r="V3219" s="12">
        <f>(Reference!P$12*List!$G3219)+Reference!P$13</f>
        <v>804.69221879674956</v>
      </c>
      <c r="W3219" s="12">
        <f>(Reference!Q$12*List!$G3219)+Reference!Q$13</f>
        <v>402.34610939837478</v>
      </c>
      <c r="X3219" s="54"/>
      <c r="Y3219" s="1" t="str">
        <f t="shared" si="101"/>
        <v>Shawano County, Wisconsin</v>
      </c>
      <c r="Z3219" s="41" t="s">
        <v>1946</v>
      </c>
      <c r="AA3219" s="40" t="s">
        <v>2225</v>
      </c>
      <c r="AB3219" s="44" t="s">
        <v>2011</v>
      </c>
      <c r="AC3219" s="63"/>
      <c r="AD3219" s="57">
        <f t="shared" si="100"/>
        <v>0.89500000000000002</v>
      </c>
    </row>
    <row r="3220" spans="1:30" x14ac:dyDescent="0.3">
      <c r="A3220" s="47">
        <v>52580</v>
      </c>
      <c r="B3220" s="28">
        <v>43100</v>
      </c>
      <c r="C3220" s="49" t="s">
        <v>2626</v>
      </c>
      <c r="D3220" s="40" t="s">
        <v>862</v>
      </c>
      <c r="E3220" s="43" t="s">
        <v>2011</v>
      </c>
      <c r="F3220" s="18" t="s">
        <v>6</v>
      </c>
      <c r="G3220" s="10">
        <v>0.93889999999999996</v>
      </c>
      <c r="H3220" s="36">
        <f>(Reference!B$12*List!$G3220)+Reference!B$13</f>
        <v>912.96298057772594</v>
      </c>
      <c r="I3220" s="36">
        <f>(Reference!C$12*List!$G3220)+Reference!C$13</f>
        <v>1362.34612439071</v>
      </c>
      <c r="J3220" s="36">
        <f>(Reference!D$12*List!$G3220)+Reference!D$13</f>
        <v>1630.5456134037643</v>
      </c>
      <c r="K3220" s="36">
        <f>(Reference!E$12*List!$G3220)+Reference!E$13</f>
        <v>2016.7528775825622</v>
      </c>
      <c r="L3220" s="36">
        <f>(Reference!F$12*List!$G3220)+Reference!F$13</f>
        <v>2100.7887174733191</v>
      </c>
      <c r="M3220" s="36">
        <f>(Reference!G$12*List!$G3220)+Reference!G$13</f>
        <v>2379.1201871824219</v>
      </c>
      <c r="N3220" s="36">
        <f>(Reference!H$12*List!$G3220)+Reference!H$13</f>
        <v>2469.7120145823865</v>
      </c>
      <c r="O3220" s="36">
        <f>(Reference!I$12*List!$G3220)+Reference!I$13</f>
        <v>2566.8598294915591</v>
      </c>
      <c r="P3220" s="36">
        <f>(Reference!J$12*List!$G3220)+Reference!J$13</f>
        <v>2971.5430584690348</v>
      </c>
      <c r="Q3220" s="36">
        <f>(Reference!K$12*List!$G3220)+Reference!K$13</f>
        <v>3065.7108790558405</v>
      </c>
      <c r="R3220" s="36">
        <f>(Reference!L$12*List!$G3220)+Reference!L$13</f>
        <v>3307.6864180320626</v>
      </c>
      <c r="S3220" s="36">
        <f>(Reference!M$12*List!$G3220)+Reference!M$13</f>
        <v>3951.9611905278657</v>
      </c>
      <c r="T3220" s="36">
        <f>(Reference!N$12*List!$G3220)+Reference!N$13</f>
        <v>15941.670347140331</v>
      </c>
      <c r="U3220" s="12">
        <f>(Reference!O$12*List!$G3220)+Reference!O$13</f>
        <v>592.53015108221814</v>
      </c>
      <c r="V3220" s="12">
        <f>(Reference!P$12*List!$G3220)+Reference!P$13</f>
        <v>834.92884925221665</v>
      </c>
      <c r="W3220" s="12">
        <f>(Reference!Q$12*List!$G3220)+Reference!Q$13</f>
        <v>417.46442462610833</v>
      </c>
      <c r="X3220" s="54"/>
      <c r="Y3220" s="1" t="str">
        <f t="shared" si="101"/>
        <v>Sheboygan County, Wisconsin</v>
      </c>
      <c r="Z3220" s="40" t="s">
        <v>862</v>
      </c>
      <c r="AA3220" s="40" t="s">
        <v>2225</v>
      </c>
      <c r="AB3220" s="43" t="s">
        <v>2011</v>
      </c>
      <c r="AC3220" s="62"/>
      <c r="AD3220" s="57">
        <f t="shared" si="100"/>
        <v>0.93889999999999996</v>
      </c>
    </row>
    <row r="3221" spans="1:30" x14ac:dyDescent="0.3">
      <c r="A3221" s="47">
        <v>52540</v>
      </c>
      <c r="B3221" s="28">
        <v>33460</v>
      </c>
      <c r="C3221" s="49" t="s">
        <v>2440</v>
      </c>
      <c r="D3221" s="40" t="s">
        <v>861</v>
      </c>
      <c r="E3221" s="43" t="s">
        <v>2011</v>
      </c>
      <c r="F3221" s="18" t="s">
        <v>6</v>
      </c>
      <c r="G3221" s="10">
        <v>1.1206</v>
      </c>
      <c r="H3221" s="36">
        <f>(Reference!B$12*List!$G3221)+Reference!B$13</f>
        <v>1049.8075286119906</v>
      </c>
      <c r="I3221" s="36">
        <f>(Reference!C$12*List!$G3221)+Reference!C$13</f>
        <v>1566.5489711923469</v>
      </c>
      <c r="J3221" s="36">
        <f>(Reference!D$12*List!$G3221)+Reference!D$13</f>
        <v>1874.9490363928244</v>
      </c>
      <c r="K3221" s="36">
        <f>(Reference!E$12*List!$G3221)+Reference!E$13</f>
        <v>2319.0451302815122</v>
      </c>
      <c r="L3221" s="36">
        <f>(Reference!F$12*List!$G3221)+Reference!F$13</f>
        <v>2415.6771507109952</v>
      </c>
      <c r="M3221" s="36">
        <f>(Reference!G$12*List!$G3221)+Reference!G$13</f>
        <v>2735.7278850412686</v>
      </c>
      <c r="N3221" s="36">
        <f>(Reference!H$12*List!$G3221)+Reference!H$13</f>
        <v>2839.8985737312073</v>
      </c>
      <c r="O3221" s="36">
        <f>(Reference!I$12*List!$G3221)+Reference!I$13</f>
        <v>2951.6079306816018</v>
      </c>
      <c r="P3221" s="36">
        <f>(Reference!J$12*List!$G3221)+Reference!J$13</f>
        <v>3416.9493623952121</v>
      </c>
      <c r="Q3221" s="36">
        <f>(Reference!K$12*List!$G3221)+Reference!K$13</f>
        <v>3525.2320519544919</v>
      </c>
      <c r="R3221" s="36">
        <f>(Reference!L$12*List!$G3221)+Reference!L$13</f>
        <v>3803.4774441131449</v>
      </c>
      <c r="S3221" s="36">
        <f>(Reference!M$12*List!$G3221)+Reference!M$13</f>
        <v>4544.3229340725138</v>
      </c>
      <c r="T3221" s="36">
        <f>(Reference!N$12*List!$G3221)+Reference!N$13</f>
        <v>18331.176515490311</v>
      </c>
      <c r="U3221" s="12">
        <f>(Reference!O$12*List!$G3221)+Reference!O$13</f>
        <v>681.34483738002427</v>
      </c>
      <c r="V3221" s="12">
        <f>(Reference!P$12*List!$G3221)+Reference!P$13</f>
        <v>960.07681630821617</v>
      </c>
      <c r="W3221" s="12">
        <f>(Reference!Q$12*List!$G3221)+Reference!Q$13</f>
        <v>480.03840815410808</v>
      </c>
      <c r="X3221" s="54"/>
      <c r="Y3221" s="1" t="str">
        <f t="shared" si="101"/>
        <v>St Croix County, Wisconsin</v>
      </c>
      <c r="Z3221" s="40" t="s">
        <v>861</v>
      </c>
      <c r="AA3221" s="40" t="s">
        <v>2225</v>
      </c>
      <c r="AB3221" s="43" t="s">
        <v>2011</v>
      </c>
      <c r="AC3221" s="62"/>
      <c r="AD3221" s="57">
        <f t="shared" si="100"/>
        <v>1.1206</v>
      </c>
    </row>
    <row r="3222" spans="1:30" x14ac:dyDescent="0.3">
      <c r="A3222" s="47">
        <v>52590</v>
      </c>
      <c r="B3222" s="19">
        <v>99952</v>
      </c>
      <c r="C3222" s="49" t="s">
        <v>2011</v>
      </c>
      <c r="D3222" s="41" t="s">
        <v>747</v>
      </c>
      <c r="E3222" s="44" t="s">
        <v>2011</v>
      </c>
      <c r="F3222" s="18" t="s">
        <v>7</v>
      </c>
      <c r="G3222" s="16">
        <v>0.89500000000000002</v>
      </c>
      <c r="H3222" s="36">
        <f>(Reference!B$12*List!$G3222)+Reference!B$13</f>
        <v>879.90037376042153</v>
      </c>
      <c r="I3222" s="36">
        <f>(Reference!C$12*List!$G3222)+Reference!C$13</f>
        <v>1313.0092780803534</v>
      </c>
      <c r="J3222" s="36">
        <f>(Reference!D$12*List!$G3222)+Reference!D$13</f>
        <v>1571.496024690392</v>
      </c>
      <c r="K3222" s="36">
        <f>(Reference!E$12*List!$G3222)+Reference!E$13</f>
        <v>1943.7169398088479</v>
      </c>
      <c r="L3222" s="36">
        <f>(Reference!F$12*List!$G3222)+Reference!F$13</f>
        <v>2024.7094537466601</v>
      </c>
      <c r="M3222" s="36">
        <f>(Reference!G$12*List!$G3222)+Reference!G$13</f>
        <v>2292.9612552286335</v>
      </c>
      <c r="N3222" s="36">
        <f>(Reference!H$12*List!$G3222)+Reference!H$13</f>
        <v>2380.2723340835796</v>
      </c>
      <c r="O3222" s="36">
        <f>(Reference!I$12*List!$G3222)+Reference!I$13</f>
        <v>2473.9019778556603</v>
      </c>
      <c r="P3222" s="36">
        <f>(Reference!J$12*List!$G3222)+Reference!J$13</f>
        <v>2863.9297577405855</v>
      </c>
      <c r="Q3222" s="36">
        <f>(Reference!K$12*List!$G3222)+Reference!K$13</f>
        <v>2954.6873265503327</v>
      </c>
      <c r="R3222" s="36">
        <f>(Reference!L$12*List!$G3222)+Reference!L$13</f>
        <v>3187.8998134918347</v>
      </c>
      <c r="S3222" s="36">
        <f>(Reference!M$12*List!$G3222)+Reference!M$13</f>
        <v>3808.8424203483942</v>
      </c>
      <c r="T3222" s="36">
        <f>(Reference!N$12*List!$G3222)+Reference!N$13</f>
        <v>15364.348823802062</v>
      </c>
      <c r="U3222" s="12">
        <f>(Reference!O$12*List!$G3222)+Reference!O$13</f>
        <v>571.07189721059626</v>
      </c>
      <c r="V3222" s="12">
        <f>(Reference!P$12*List!$G3222)+Reference!P$13</f>
        <v>804.69221879674956</v>
      </c>
      <c r="W3222" s="12">
        <f>(Reference!Q$12*List!$G3222)+Reference!Q$13</f>
        <v>402.34610939837478</v>
      </c>
      <c r="X3222" s="54"/>
      <c r="Y3222" s="1" t="str">
        <f t="shared" si="101"/>
        <v>Taylor County, Wisconsin</v>
      </c>
      <c r="Z3222" s="41" t="s">
        <v>747</v>
      </c>
      <c r="AA3222" s="40" t="s">
        <v>2225</v>
      </c>
      <c r="AB3222" s="44" t="s">
        <v>2011</v>
      </c>
      <c r="AC3222" s="63"/>
      <c r="AD3222" s="57">
        <f t="shared" si="100"/>
        <v>0.89500000000000002</v>
      </c>
    </row>
    <row r="3223" spans="1:30" x14ac:dyDescent="0.3">
      <c r="A3223" s="47">
        <v>52600</v>
      </c>
      <c r="B3223" s="19">
        <v>99952</v>
      </c>
      <c r="C3223" s="49" t="s">
        <v>2011</v>
      </c>
      <c r="D3223" s="41" t="s">
        <v>1947</v>
      </c>
      <c r="E3223" s="44" t="s">
        <v>2011</v>
      </c>
      <c r="F3223" s="18" t="s">
        <v>7</v>
      </c>
      <c r="G3223" s="16">
        <v>0.89500000000000002</v>
      </c>
      <c r="H3223" s="36">
        <f>(Reference!B$12*List!$G3223)+Reference!B$13</f>
        <v>879.90037376042153</v>
      </c>
      <c r="I3223" s="36">
        <f>(Reference!C$12*List!$G3223)+Reference!C$13</f>
        <v>1313.0092780803534</v>
      </c>
      <c r="J3223" s="36">
        <f>(Reference!D$12*List!$G3223)+Reference!D$13</f>
        <v>1571.496024690392</v>
      </c>
      <c r="K3223" s="36">
        <f>(Reference!E$12*List!$G3223)+Reference!E$13</f>
        <v>1943.7169398088479</v>
      </c>
      <c r="L3223" s="36">
        <f>(Reference!F$12*List!$G3223)+Reference!F$13</f>
        <v>2024.7094537466601</v>
      </c>
      <c r="M3223" s="36">
        <f>(Reference!G$12*List!$G3223)+Reference!G$13</f>
        <v>2292.9612552286335</v>
      </c>
      <c r="N3223" s="36">
        <f>(Reference!H$12*List!$G3223)+Reference!H$13</f>
        <v>2380.2723340835796</v>
      </c>
      <c r="O3223" s="36">
        <f>(Reference!I$12*List!$G3223)+Reference!I$13</f>
        <v>2473.9019778556603</v>
      </c>
      <c r="P3223" s="36">
        <f>(Reference!J$12*List!$G3223)+Reference!J$13</f>
        <v>2863.9297577405855</v>
      </c>
      <c r="Q3223" s="36">
        <f>(Reference!K$12*List!$G3223)+Reference!K$13</f>
        <v>2954.6873265503327</v>
      </c>
      <c r="R3223" s="36">
        <f>(Reference!L$12*List!$G3223)+Reference!L$13</f>
        <v>3187.8998134918347</v>
      </c>
      <c r="S3223" s="36">
        <f>(Reference!M$12*List!$G3223)+Reference!M$13</f>
        <v>3808.8424203483942</v>
      </c>
      <c r="T3223" s="36">
        <f>(Reference!N$12*List!$G3223)+Reference!N$13</f>
        <v>15364.348823802062</v>
      </c>
      <c r="U3223" s="12">
        <f>(Reference!O$12*List!$G3223)+Reference!O$13</f>
        <v>571.07189721059626</v>
      </c>
      <c r="V3223" s="12">
        <f>(Reference!P$12*List!$G3223)+Reference!P$13</f>
        <v>804.69221879674956</v>
      </c>
      <c r="W3223" s="12">
        <f>(Reference!Q$12*List!$G3223)+Reference!Q$13</f>
        <v>402.34610939837478</v>
      </c>
      <c r="X3223" s="54"/>
      <c r="Y3223" s="1" t="str">
        <f t="shared" si="101"/>
        <v>Trempealeau County, Wisconsin</v>
      </c>
      <c r="Z3223" s="41" t="s">
        <v>1947</v>
      </c>
      <c r="AA3223" s="40" t="s">
        <v>2225</v>
      </c>
      <c r="AB3223" s="44" t="s">
        <v>2011</v>
      </c>
      <c r="AC3223" s="63"/>
      <c r="AD3223" s="57">
        <f t="shared" si="100"/>
        <v>0.89500000000000002</v>
      </c>
    </row>
    <row r="3224" spans="1:30" x14ac:dyDescent="0.3">
      <c r="A3224" s="47">
        <v>52610</v>
      </c>
      <c r="B3224" s="19">
        <v>99952</v>
      </c>
      <c r="C3224" s="49" t="s">
        <v>2011</v>
      </c>
      <c r="D3224" s="41" t="s">
        <v>1308</v>
      </c>
      <c r="E3224" s="44" t="s">
        <v>2011</v>
      </c>
      <c r="F3224" s="18" t="s">
        <v>7</v>
      </c>
      <c r="G3224" s="16">
        <v>0.89500000000000002</v>
      </c>
      <c r="H3224" s="36">
        <f>(Reference!B$12*List!$G3224)+Reference!B$13</f>
        <v>879.90037376042153</v>
      </c>
      <c r="I3224" s="36">
        <f>(Reference!C$12*List!$G3224)+Reference!C$13</f>
        <v>1313.0092780803534</v>
      </c>
      <c r="J3224" s="36">
        <f>(Reference!D$12*List!$G3224)+Reference!D$13</f>
        <v>1571.496024690392</v>
      </c>
      <c r="K3224" s="36">
        <f>(Reference!E$12*List!$G3224)+Reference!E$13</f>
        <v>1943.7169398088479</v>
      </c>
      <c r="L3224" s="36">
        <f>(Reference!F$12*List!$G3224)+Reference!F$13</f>
        <v>2024.7094537466601</v>
      </c>
      <c r="M3224" s="36">
        <f>(Reference!G$12*List!$G3224)+Reference!G$13</f>
        <v>2292.9612552286335</v>
      </c>
      <c r="N3224" s="36">
        <f>(Reference!H$12*List!$G3224)+Reference!H$13</f>
        <v>2380.2723340835796</v>
      </c>
      <c r="O3224" s="36">
        <f>(Reference!I$12*List!$G3224)+Reference!I$13</f>
        <v>2473.9019778556603</v>
      </c>
      <c r="P3224" s="36">
        <f>(Reference!J$12*List!$G3224)+Reference!J$13</f>
        <v>2863.9297577405855</v>
      </c>
      <c r="Q3224" s="36">
        <f>(Reference!K$12*List!$G3224)+Reference!K$13</f>
        <v>2954.6873265503327</v>
      </c>
      <c r="R3224" s="36">
        <f>(Reference!L$12*List!$G3224)+Reference!L$13</f>
        <v>3187.8998134918347</v>
      </c>
      <c r="S3224" s="36">
        <f>(Reference!M$12*List!$G3224)+Reference!M$13</f>
        <v>3808.8424203483942</v>
      </c>
      <c r="T3224" s="36">
        <f>(Reference!N$12*List!$G3224)+Reference!N$13</f>
        <v>15364.348823802062</v>
      </c>
      <c r="U3224" s="12">
        <f>(Reference!O$12*List!$G3224)+Reference!O$13</f>
        <v>571.07189721059626</v>
      </c>
      <c r="V3224" s="12">
        <f>(Reference!P$12*List!$G3224)+Reference!P$13</f>
        <v>804.69221879674956</v>
      </c>
      <c r="W3224" s="12">
        <f>(Reference!Q$12*List!$G3224)+Reference!Q$13</f>
        <v>402.34610939837478</v>
      </c>
      <c r="X3224" s="54"/>
      <c r="Y3224" s="1" t="str">
        <f t="shared" si="101"/>
        <v>Vernon County, Wisconsin</v>
      </c>
      <c r="Z3224" s="41" t="s">
        <v>1308</v>
      </c>
      <c r="AA3224" s="40" t="s">
        <v>2225</v>
      </c>
      <c r="AB3224" s="44" t="s">
        <v>2011</v>
      </c>
      <c r="AC3224" s="63"/>
      <c r="AD3224" s="57">
        <f t="shared" si="100"/>
        <v>0.89500000000000002</v>
      </c>
    </row>
    <row r="3225" spans="1:30" x14ac:dyDescent="0.3">
      <c r="A3225" s="47">
        <v>52620</v>
      </c>
      <c r="B3225" s="19">
        <v>99952</v>
      </c>
      <c r="C3225" s="49" t="s">
        <v>2011</v>
      </c>
      <c r="D3225" s="41" t="s">
        <v>1948</v>
      </c>
      <c r="E3225" s="44" t="s">
        <v>2011</v>
      </c>
      <c r="F3225" s="18" t="s">
        <v>7</v>
      </c>
      <c r="G3225" s="16">
        <v>0.89500000000000002</v>
      </c>
      <c r="H3225" s="36">
        <f>(Reference!B$12*List!$G3225)+Reference!B$13</f>
        <v>879.90037376042153</v>
      </c>
      <c r="I3225" s="36">
        <f>(Reference!C$12*List!$G3225)+Reference!C$13</f>
        <v>1313.0092780803534</v>
      </c>
      <c r="J3225" s="36">
        <f>(Reference!D$12*List!$G3225)+Reference!D$13</f>
        <v>1571.496024690392</v>
      </c>
      <c r="K3225" s="36">
        <f>(Reference!E$12*List!$G3225)+Reference!E$13</f>
        <v>1943.7169398088479</v>
      </c>
      <c r="L3225" s="36">
        <f>(Reference!F$12*List!$G3225)+Reference!F$13</f>
        <v>2024.7094537466601</v>
      </c>
      <c r="M3225" s="36">
        <f>(Reference!G$12*List!$G3225)+Reference!G$13</f>
        <v>2292.9612552286335</v>
      </c>
      <c r="N3225" s="36">
        <f>(Reference!H$12*List!$G3225)+Reference!H$13</f>
        <v>2380.2723340835796</v>
      </c>
      <c r="O3225" s="36">
        <f>(Reference!I$12*List!$G3225)+Reference!I$13</f>
        <v>2473.9019778556603</v>
      </c>
      <c r="P3225" s="36">
        <f>(Reference!J$12*List!$G3225)+Reference!J$13</f>
        <v>2863.9297577405855</v>
      </c>
      <c r="Q3225" s="36">
        <f>(Reference!K$12*List!$G3225)+Reference!K$13</f>
        <v>2954.6873265503327</v>
      </c>
      <c r="R3225" s="36">
        <f>(Reference!L$12*List!$G3225)+Reference!L$13</f>
        <v>3187.8998134918347</v>
      </c>
      <c r="S3225" s="36">
        <f>(Reference!M$12*List!$G3225)+Reference!M$13</f>
        <v>3808.8424203483942</v>
      </c>
      <c r="T3225" s="36">
        <f>(Reference!N$12*List!$G3225)+Reference!N$13</f>
        <v>15364.348823802062</v>
      </c>
      <c r="U3225" s="12">
        <f>(Reference!O$12*List!$G3225)+Reference!O$13</f>
        <v>571.07189721059626</v>
      </c>
      <c r="V3225" s="12">
        <f>(Reference!P$12*List!$G3225)+Reference!P$13</f>
        <v>804.69221879674956</v>
      </c>
      <c r="W3225" s="12">
        <f>(Reference!Q$12*List!$G3225)+Reference!Q$13</f>
        <v>402.34610939837478</v>
      </c>
      <c r="X3225" s="54"/>
      <c r="Y3225" s="1" t="str">
        <f t="shared" si="101"/>
        <v>Vilas County, Wisconsin</v>
      </c>
      <c r="Z3225" s="41" t="s">
        <v>1948</v>
      </c>
      <c r="AA3225" s="40" t="s">
        <v>2225</v>
      </c>
      <c r="AB3225" s="44" t="s">
        <v>2011</v>
      </c>
      <c r="AC3225" s="63"/>
      <c r="AD3225" s="57">
        <f t="shared" si="100"/>
        <v>0.89500000000000002</v>
      </c>
    </row>
    <row r="3226" spans="1:30" x14ac:dyDescent="0.3">
      <c r="A3226" s="47">
        <v>52630</v>
      </c>
      <c r="B3226" s="19">
        <v>99952</v>
      </c>
      <c r="C3226" s="49" t="s">
        <v>2011</v>
      </c>
      <c r="D3226" s="41" t="s">
        <v>1750</v>
      </c>
      <c r="E3226" s="44" t="s">
        <v>2011</v>
      </c>
      <c r="F3226" s="18" t="s">
        <v>7</v>
      </c>
      <c r="G3226" s="16">
        <v>0.89500000000000002</v>
      </c>
      <c r="H3226" s="36">
        <f>(Reference!B$12*List!$G3226)+Reference!B$13</f>
        <v>879.90037376042153</v>
      </c>
      <c r="I3226" s="36">
        <f>(Reference!C$12*List!$G3226)+Reference!C$13</f>
        <v>1313.0092780803534</v>
      </c>
      <c r="J3226" s="36">
        <f>(Reference!D$12*List!$G3226)+Reference!D$13</f>
        <v>1571.496024690392</v>
      </c>
      <c r="K3226" s="36">
        <f>(Reference!E$12*List!$G3226)+Reference!E$13</f>
        <v>1943.7169398088479</v>
      </c>
      <c r="L3226" s="36">
        <f>(Reference!F$12*List!$G3226)+Reference!F$13</f>
        <v>2024.7094537466601</v>
      </c>
      <c r="M3226" s="36">
        <f>(Reference!G$12*List!$G3226)+Reference!G$13</f>
        <v>2292.9612552286335</v>
      </c>
      <c r="N3226" s="36">
        <f>(Reference!H$12*List!$G3226)+Reference!H$13</f>
        <v>2380.2723340835796</v>
      </c>
      <c r="O3226" s="36">
        <f>(Reference!I$12*List!$G3226)+Reference!I$13</f>
        <v>2473.9019778556603</v>
      </c>
      <c r="P3226" s="36">
        <f>(Reference!J$12*List!$G3226)+Reference!J$13</f>
        <v>2863.9297577405855</v>
      </c>
      <c r="Q3226" s="36">
        <f>(Reference!K$12*List!$G3226)+Reference!K$13</f>
        <v>2954.6873265503327</v>
      </c>
      <c r="R3226" s="36">
        <f>(Reference!L$12*List!$G3226)+Reference!L$13</f>
        <v>3187.8998134918347</v>
      </c>
      <c r="S3226" s="36">
        <f>(Reference!M$12*List!$G3226)+Reference!M$13</f>
        <v>3808.8424203483942</v>
      </c>
      <c r="T3226" s="36">
        <f>(Reference!N$12*List!$G3226)+Reference!N$13</f>
        <v>15364.348823802062</v>
      </c>
      <c r="U3226" s="12">
        <f>(Reference!O$12*List!$G3226)+Reference!O$13</f>
        <v>571.07189721059626</v>
      </c>
      <c r="V3226" s="12">
        <f>(Reference!P$12*List!$G3226)+Reference!P$13</f>
        <v>804.69221879674956</v>
      </c>
      <c r="W3226" s="12">
        <f>(Reference!Q$12*List!$G3226)+Reference!Q$13</f>
        <v>402.34610939837478</v>
      </c>
      <c r="X3226" s="54"/>
      <c r="Y3226" s="1" t="str">
        <f t="shared" si="101"/>
        <v>Walworth County, Wisconsin</v>
      </c>
      <c r="Z3226" s="41" t="s">
        <v>1750</v>
      </c>
      <c r="AA3226" s="40" t="s">
        <v>2225</v>
      </c>
      <c r="AB3226" s="44" t="s">
        <v>2011</v>
      </c>
      <c r="AC3226" s="63"/>
      <c r="AD3226" s="57">
        <f t="shared" si="100"/>
        <v>0.89500000000000002</v>
      </c>
    </row>
    <row r="3227" spans="1:30" x14ac:dyDescent="0.3">
      <c r="A3227" s="47">
        <v>52640</v>
      </c>
      <c r="B3227" s="19">
        <v>99952</v>
      </c>
      <c r="C3227" s="49" t="s">
        <v>2011</v>
      </c>
      <c r="D3227" s="41" t="s">
        <v>1949</v>
      </c>
      <c r="E3227" s="44" t="s">
        <v>2011</v>
      </c>
      <c r="F3227" s="18" t="s">
        <v>7</v>
      </c>
      <c r="G3227" s="16">
        <v>0.89500000000000002</v>
      </c>
      <c r="H3227" s="36">
        <f>(Reference!B$12*List!$G3227)+Reference!B$13</f>
        <v>879.90037376042153</v>
      </c>
      <c r="I3227" s="36">
        <f>(Reference!C$12*List!$G3227)+Reference!C$13</f>
        <v>1313.0092780803534</v>
      </c>
      <c r="J3227" s="36">
        <f>(Reference!D$12*List!$G3227)+Reference!D$13</f>
        <v>1571.496024690392</v>
      </c>
      <c r="K3227" s="36">
        <f>(Reference!E$12*List!$G3227)+Reference!E$13</f>
        <v>1943.7169398088479</v>
      </c>
      <c r="L3227" s="36">
        <f>(Reference!F$12*List!$G3227)+Reference!F$13</f>
        <v>2024.7094537466601</v>
      </c>
      <c r="M3227" s="36">
        <f>(Reference!G$12*List!$G3227)+Reference!G$13</f>
        <v>2292.9612552286335</v>
      </c>
      <c r="N3227" s="36">
        <f>(Reference!H$12*List!$G3227)+Reference!H$13</f>
        <v>2380.2723340835796</v>
      </c>
      <c r="O3227" s="36">
        <f>(Reference!I$12*List!$G3227)+Reference!I$13</f>
        <v>2473.9019778556603</v>
      </c>
      <c r="P3227" s="36">
        <f>(Reference!J$12*List!$G3227)+Reference!J$13</f>
        <v>2863.9297577405855</v>
      </c>
      <c r="Q3227" s="36">
        <f>(Reference!K$12*List!$G3227)+Reference!K$13</f>
        <v>2954.6873265503327</v>
      </c>
      <c r="R3227" s="36">
        <f>(Reference!L$12*List!$G3227)+Reference!L$13</f>
        <v>3187.8998134918347</v>
      </c>
      <c r="S3227" s="36">
        <f>(Reference!M$12*List!$G3227)+Reference!M$13</f>
        <v>3808.8424203483942</v>
      </c>
      <c r="T3227" s="36">
        <f>(Reference!N$12*List!$G3227)+Reference!N$13</f>
        <v>15364.348823802062</v>
      </c>
      <c r="U3227" s="12">
        <f>(Reference!O$12*List!$G3227)+Reference!O$13</f>
        <v>571.07189721059626</v>
      </c>
      <c r="V3227" s="12">
        <f>(Reference!P$12*List!$G3227)+Reference!P$13</f>
        <v>804.69221879674956</v>
      </c>
      <c r="W3227" s="12">
        <f>(Reference!Q$12*List!$G3227)+Reference!Q$13</f>
        <v>402.34610939837478</v>
      </c>
      <c r="X3227" s="54"/>
      <c r="Y3227" s="1" t="str">
        <f t="shared" si="101"/>
        <v>Washburn County, Wisconsin</v>
      </c>
      <c r="Z3227" s="41" t="s">
        <v>1949</v>
      </c>
      <c r="AA3227" s="40" t="s">
        <v>2225</v>
      </c>
      <c r="AB3227" s="44" t="s">
        <v>2011</v>
      </c>
      <c r="AC3227" s="63"/>
      <c r="AD3227" s="57">
        <f t="shared" si="100"/>
        <v>0.89500000000000002</v>
      </c>
    </row>
    <row r="3228" spans="1:30" x14ac:dyDescent="0.3">
      <c r="A3228" s="47">
        <v>52650</v>
      </c>
      <c r="B3228" s="28">
        <v>33340</v>
      </c>
      <c r="C3228" s="49" t="s">
        <v>2623</v>
      </c>
      <c r="D3228" s="40" t="s">
        <v>66</v>
      </c>
      <c r="E3228" s="43" t="s">
        <v>2011</v>
      </c>
      <c r="F3228" s="18" t="s">
        <v>6</v>
      </c>
      <c r="G3228" s="10">
        <v>0.96799999999999997</v>
      </c>
      <c r="H3228" s="36">
        <f>(Reference!B$12*List!$G3228)+Reference!B$13</f>
        <v>934.87919603065438</v>
      </c>
      <c r="I3228" s="36">
        <f>(Reference!C$12*List!$G3228)+Reference!C$13</f>
        <v>1395.0500475713793</v>
      </c>
      <c r="J3228" s="36">
        <f>(Reference!D$12*List!$G3228)+Reference!D$13</f>
        <v>1669.6878236898492</v>
      </c>
      <c r="K3228" s="36">
        <f>(Reference!E$12*List!$G3228)+Reference!E$13</f>
        <v>2065.1662213004456</v>
      </c>
      <c r="L3228" s="36">
        <f>(Reference!F$12*List!$G3228)+Reference!F$13</f>
        <v>2151.2193911508994</v>
      </c>
      <c r="M3228" s="36">
        <f>(Reference!G$12*List!$G3228)+Reference!G$13</f>
        <v>2436.2323721449557</v>
      </c>
      <c r="N3228" s="36">
        <f>(Reference!H$12*List!$G3228)+Reference!H$13</f>
        <v>2528.9989098560832</v>
      </c>
      <c r="O3228" s="36">
        <f>(Reference!I$12*List!$G3228)+Reference!I$13</f>
        <v>2628.478815427884</v>
      </c>
      <c r="P3228" s="36">
        <f>(Reference!J$12*List!$G3228)+Reference!J$13</f>
        <v>3042.8767042821978</v>
      </c>
      <c r="Q3228" s="36">
        <f>(Reference!K$12*List!$G3228)+Reference!K$13</f>
        <v>3139.3050790082389</v>
      </c>
      <c r="R3228" s="36">
        <f>(Reference!L$12*List!$G3228)+Reference!L$13</f>
        <v>3387.0893836840132</v>
      </c>
      <c r="S3228" s="36">
        <f>(Reference!M$12*List!$G3228)+Reference!M$13</f>
        <v>4046.8303525374931</v>
      </c>
      <c r="T3228" s="36">
        <f>(Reference!N$12*List!$G3228)+Reference!N$13</f>
        <v>16324.359557371397</v>
      </c>
      <c r="U3228" s="12">
        <f>(Reference!O$12*List!$G3228)+Reference!O$13</f>
        <v>606.75418724768952</v>
      </c>
      <c r="V3228" s="12">
        <f>(Reference!P$12*List!$G3228)+Reference!P$13</f>
        <v>854.97180930356262</v>
      </c>
      <c r="W3228" s="12">
        <f>(Reference!Q$12*List!$G3228)+Reference!Q$13</f>
        <v>427.48590465178131</v>
      </c>
      <c r="X3228" s="54"/>
      <c r="Y3228" s="1" t="str">
        <f t="shared" si="101"/>
        <v>Washington County, Wisconsin</v>
      </c>
      <c r="Z3228" s="40" t="s">
        <v>66</v>
      </c>
      <c r="AA3228" s="40" t="s">
        <v>2225</v>
      </c>
      <c r="AB3228" s="43" t="s">
        <v>2011</v>
      </c>
      <c r="AC3228" s="62"/>
      <c r="AD3228" s="57">
        <f t="shared" si="100"/>
        <v>0.96799999999999997</v>
      </c>
    </row>
    <row r="3229" spans="1:30" x14ac:dyDescent="0.3">
      <c r="A3229" s="47">
        <v>52660</v>
      </c>
      <c r="B3229" s="28">
        <v>33340</v>
      </c>
      <c r="C3229" s="49" t="s">
        <v>2623</v>
      </c>
      <c r="D3229" s="40" t="s">
        <v>863</v>
      </c>
      <c r="E3229" s="43" t="s">
        <v>2011</v>
      </c>
      <c r="F3229" s="18" t="s">
        <v>6</v>
      </c>
      <c r="G3229" s="10">
        <v>0.96799999999999997</v>
      </c>
      <c r="H3229" s="36">
        <f>(Reference!B$12*List!$G3229)+Reference!B$13</f>
        <v>934.87919603065438</v>
      </c>
      <c r="I3229" s="36">
        <f>(Reference!C$12*List!$G3229)+Reference!C$13</f>
        <v>1395.0500475713793</v>
      </c>
      <c r="J3229" s="36">
        <f>(Reference!D$12*List!$G3229)+Reference!D$13</f>
        <v>1669.6878236898492</v>
      </c>
      <c r="K3229" s="36">
        <f>(Reference!E$12*List!$G3229)+Reference!E$13</f>
        <v>2065.1662213004456</v>
      </c>
      <c r="L3229" s="36">
        <f>(Reference!F$12*List!$G3229)+Reference!F$13</f>
        <v>2151.2193911508994</v>
      </c>
      <c r="M3229" s="36">
        <f>(Reference!G$12*List!$G3229)+Reference!G$13</f>
        <v>2436.2323721449557</v>
      </c>
      <c r="N3229" s="36">
        <f>(Reference!H$12*List!$G3229)+Reference!H$13</f>
        <v>2528.9989098560832</v>
      </c>
      <c r="O3229" s="36">
        <f>(Reference!I$12*List!$G3229)+Reference!I$13</f>
        <v>2628.478815427884</v>
      </c>
      <c r="P3229" s="36">
        <f>(Reference!J$12*List!$G3229)+Reference!J$13</f>
        <v>3042.8767042821978</v>
      </c>
      <c r="Q3229" s="36">
        <f>(Reference!K$12*List!$G3229)+Reference!K$13</f>
        <v>3139.3050790082389</v>
      </c>
      <c r="R3229" s="36">
        <f>(Reference!L$12*List!$G3229)+Reference!L$13</f>
        <v>3387.0893836840132</v>
      </c>
      <c r="S3229" s="36">
        <f>(Reference!M$12*List!$G3229)+Reference!M$13</f>
        <v>4046.8303525374931</v>
      </c>
      <c r="T3229" s="36">
        <f>(Reference!N$12*List!$G3229)+Reference!N$13</f>
        <v>16324.359557371397</v>
      </c>
      <c r="U3229" s="12">
        <f>(Reference!O$12*List!$G3229)+Reference!O$13</f>
        <v>606.75418724768952</v>
      </c>
      <c r="V3229" s="12">
        <f>(Reference!P$12*List!$G3229)+Reference!P$13</f>
        <v>854.97180930356262</v>
      </c>
      <c r="W3229" s="12">
        <f>(Reference!Q$12*List!$G3229)+Reference!Q$13</f>
        <v>427.48590465178131</v>
      </c>
      <c r="X3229" s="54"/>
      <c r="Y3229" s="1" t="str">
        <f t="shared" si="101"/>
        <v>Waukesha County, Wisconsin</v>
      </c>
      <c r="Z3229" s="40" t="s">
        <v>863</v>
      </c>
      <c r="AA3229" s="40" t="s">
        <v>2225</v>
      </c>
      <c r="AB3229" s="43" t="s">
        <v>2011</v>
      </c>
      <c r="AC3229" s="62"/>
      <c r="AD3229" s="57">
        <f t="shared" si="100"/>
        <v>0.96799999999999997</v>
      </c>
    </row>
    <row r="3230" spans="1:30" x14ac:dyDescent="0.3">
      <c r="A3230" s="47">
        <v>52670</v>
      </c>
      <c r="B3230" s="19">
        <v>99952</v>
      </c>
      <c r="C3230" s="49" t="s">
        <v>2011</v>
      </c>
      <c r="D3230" s="41" t="s">
        <v>1950</v>
      </c>
      <c r="E3230" s="44" t="s">
        <v>2011</v>
      </c>
      <c r="F3230" s="18" t="s">
        <v>7</v>
      </c>
      <c r="G3230" s="16">
        <v>0.89500000000000002</v>
      </c>
      <c r="H3230" s="36">
        <f>(Reference!B$12*List!$G3230)+Reference!B$13</f>
        <v>879.90037376042153</v>
      </c>
      <c r="I3230" s="36">
        <f>(Reference!C$12*List!$G3230)+Reference!C$13</f>
        <v>1313.0092780803534</v>
      </c>
      <c r="J3230" s="36">
        <f>(Reference!D$12*List!$G3230)+Reference!D$13</f>
        <v>1571.496024690392</v>
      </c>
      <c r="K3230" s="36">
        <f>(Reference!E$12*List!$G3230)+Reference!E$13</f>
        <v>1943.7169398088479</v>
      </c>
      <c r="L3230" s="36">
        <f>(Reference!F$12*List!$G3230)+Reference!F$13</f>
        <v>2024.7094537466601</v>
      </c>
      <c r="M3230" s="36">
        <f>(Reference!G$12*List!$G3230)+Reference!G$13</f>
        <v>2292.9612552286335</v>
      </c>
      <c r="N3230" s="36">
        <f>(Reference!H$12*List!$G3230)+Reference!H$13</f>
        <v>2380.2723340835796</v>
      </c>
      <c r="O3230" s="36">
        <f>(Reference!I$12*List!$G3230)+Reference!I$13</f>
        <v>2473.9019778556603</v>
      </c>
      <c r="P3230" s="36">
        <f>(Reference!J$12*List!$G3230)+Reference!J$13</f>
        <v>2863.9297577405855</v>
      </c>
      <c r="Q3230" s="36">
        <f>(Reference!K$12*List!$G3230)+Reference!K$13</f>
        <v>2954.6873265503327</v>
      </c>
      <c r="R3230" s="36">
        <f>(Reference!L$12*List!$G3230)+Reference!L$13</f>
        <v>3187.8998134918347</v>
      </c>
      <c r="S3230" s="36">
        <f>(Reference!M$12*List!$G3230)+Reference!M$13</f>
        <v>3808.8424203483942</v>
      </c>
      <c r="T3230" s="36">
        <f>(Reference!N$12*List!$G3230)+Reference!N$13</f>
        <v>15364.348823802062</v>
      </c>
      <c r="U3230" s="12">
        <f>(Reference!O$12*List!$G3230)+Reference!O$13</f>
        <v>571.07189721059626</v>
      </c>
      <c r="V3230" s="12">
        <f>(Reference!P$12*List!$G3230)+Reference!P$13</f>
        <v>804.69221879674956</v>
      </c>
      <c r="W3230" s="12">
        <f>(Reference!Q$12*List!$G3230)+Reference!Q$13</f>
        <v>402.34610939837478</v>
      </c>
      <c r="X3230" s="54"/>
      <c r="Y3230" s="1" t="str">
        <f t="shared" si="101"/>
        <v>Waupaca County, Wisconsin</v>
      </c>
      <c r="Z3230" s="41" t="s">
        <v>1950</v>
      </c>
      <c r="AA3230" s="40" t="s">
        <v>2225</v>
      </c>
      <c r="AB3230" s="44" t="s">
        <v>2011</v>
      </c>
      <c r="AC3230" s="63"/>
      <c r="AD3230" s="57">
        <f t="shared" si="100"/>
        <v>0.89500000000000002</v>
      </c>
    </row>
    <row r="3231" spans="1:30" x14ac:dyDescent="0.3">
      <c r="A3231" s="47">
        <v>52680</v>
      </c>
      <c r="B3231" s="19">
        <v>99952</v>
      </c>
      <c r="C3231" s="49" t="s">
        <v>2011</v>
      </c>
      <c r="D3231" s="41" t="s">
        <v>1951</v>
      </c>
      <c r="E3231" s="44" t="s">
        <v>2011</v>
      </c>
      <c r="F3231" s="18" t="s">
        <v>7</v>
      </c>
      <c r="G3231" s="16">
        <v>0.89500000000000002</v>
      </c>
      <c r="H3231" s="36">
        <f>(Reference!B$12*List!$G3231)+Reference!B$13</f>
        <v>879.90037376042153</v>
      </c>
      <c r="I3231" s="36">
        <f>(Reference!C$12*List!$G3231)+Reference!C$13</f>
        <v>1313.0092780803534</v>
      </c>
      <c r="J3231" s="36">
        <f>(Reference!D$12*List!$G3231)+Reference!D$13</f>
        <v>1571.496024690392</v>
      </c>
      <c r="K3231" s="36">
        <f>(Reference!E$12*List!$G3231)+Reference!E$13</f>
        <v>1943.7169398088479</v>
      </c>
      <c r="L3231" s="36">
        <f>(Reference!F$12*List!$G3231)+Reference!F$13</f>
        <v>2024.7094537466601</v>
      </c>
      <c r="M3231" s="36">
        <f>(Reference!G$12*List!$G3231)+Reference!G$13</f>
        <v>2292.9612552286335</v>
      </c>
      <c r="N3231" s="36">
        <f>(Reference!H$12*List!$G3231)+Reference!H$13</f>
        <v>2380.2723340835796</v>
      </c>
      <c r="O3231" s="36">
        <f>(Reference!I$12*List!$G3231)+Reference!I$13</f>
        <v>2473.9019778556603</v>
      </c>
      <c r="P3231" s="36">
        <f>(Reference!J$12*List!$G3231)+Reference!J$13</f>
        <v>2863.9297577405855</v>
      </c>
      <c r="Q3231" s="36">
        <f>(Reference!K$12*List!$G3231)+Reference!K$13</f>
        <v>2954.6873265503327</v>
      </c>
      <c r="R3231" s="36">
        <f>(Reference!L$12*List!$G3231)+Reference!L$13</f>
        <v>3187.8998134918347</v>
      </c>
      <c r="S3231" s="36">
        <f>(Reference!M$12*List!$G3231)+Reference!M$13</f>
        <v>3808.8424203483942</v>
      </c>
      <c r="T3231" s="36">
        <f>(Reference!N$12*List!$G3231)+Reference!N$13</f>
        <v>15364.348823802062</v>
      </c>
      <c r="U3231" s="12">
        <f>(Reference!O$12*List!$G3231)+Reference!O$13</f>
        <v>571.07189721059626</v>
      </c>
      <c r="V3231" s="12">
        <f>(Reference!P$12*List!$G3231)+Reference!P$13</f>
        <v>804.69221879674956</v>
      </c>
      <c r="W3231" s="12">
        <f>(Reference!Q$12*List!$G3231)+Reference!Q$13</f>
        <v>402.34610939837478</v>
      </c>
      <c r="X3231" s="54"/>
      <c r="Y3231" s="1" t="str">
        <f t="shared" si="101"/>
        <v>Waushara County, Wisconsin</v>
      </c>
      <c r="Z3231" s="41" t="s">
        <v>1951</v>
      </c>
      <c r="AA3231" s="40" t="s">
        <v>2225</v>
      </c>
      <c r="AB3231" s="44" t="s">
        <v>2011</v>
      </c>
      <c r="AC3231" s="63"/>
      <c r="AD3231" s="57">
        <f t="shared" si="100"/>
        <v>0.89500000000000002</v>
      </c>
    </row>
    <row r="3232" spans="1:30" x14ac:dyDescent="0.3">
      <c r="A3232" s="47">
        <v>52690</v>
      </c>
      <c r="B3232" s="28">
        <v>36780</v>
      </c>
      <c r="C3232" s="49" t="s">
        <v>2627</v>
      </c>
      <c r="D3232" s="40" t="s">
        <v>263</v>
      </c>
      <c r="E3232" s="43" t="s">
        <v>2011</v>
      </c>
      <c r="F3232" s="18" t="s">
        <v>6</v>
      </c>
      <c r="G3232" s="10">
        <v>0.93569999999999998</v>
      </c>
      <c r="H3232" s="36">
        <f>(Reference!B$12*List!$G3232)+Reference!B$13</f>
        <v>910.55295001245543</v>
      </c>
      <c r="I3232" s="36">
        <f>(Reference!C$12*List!$G3232)+Reference!C$13</f>
        <v>1358.7498166869941</v>
      </c>
      <c r="J3232" s="36">
        <f>(Reference!D$12*List!$G3232)+Reference!D$13</f>
        <v>1626.2413153654318</v>
      </c>
      <c r="K3232" s="36">
        <f>(Reference!E$12*List!$G3232)+Reference!E$13</f>
        <v>2011.4290734623826</v>
      </c>
      <c r="L3232" s="36">
        <f>(Reference!F$12*List!$G3232)+Reference!F$13</f>
        <v>2095.2430763816265</v>
      </c>
      <c r="M3232" s="36">
        <f>(Reference!G$12*List!$G3232)+Reference!G$13</f>
        <v>2372.8398094545828</v>
      </c>
      <c r="N3232" s="36">
        <f>(Reference!H$12*List!$G3232)+Reference!H$13</f>
        <v>2463.1924934526332</v>
      </c>
      <c r="O3232" s="36">
        <f>(Reference!I$12*List!$G3232)+Reference!I$13</f>
        <v>2560.0838585294891</v>
      </c>
      <c r="P3232" s="36">
        <f>(Reference!J$12*List!$G3232)+Reference!J$13</f>
        <v>2963.6988087576215</v>
      </c>
      <c r="Q3232" s="36">
        <f>(Reference!K$12*List!$G3232)+Reference!K$13</f>
        <v>3057.618046071384</v>
      </c>
      <c r="R3232" s="36">
        <f>(Reference!L$12*List!$G3232)+Reference!L$13</f>
        <v>3298.9548204345974</v>
      </c>
      <c r="S3232" s="36">
        <f>(Reference!M$12*List!$G3232)+Reference!M$13</f>
        <v>3941.5288428154668</v>
      </c>
      <c r="T3232" s="36">
        <f>(Reference!N$12*List!$G3232)+Reference!N$13</f>
        <v>15899.587684846883</v>
      </c>
      <c r="U3232" s="12">
        <f>(Reference!O$12*List!$G3232)+Reference!O$13</f>
        <v>590.96599590250992</v>
      </c>
      <c r="V3232" s="12">
        <f>(Reference!P$12*List!$G3232)+Reference!P$13</f>
        <v>832.72481240808247</v>
      </c>
      <c r="W3232" s="12">
        <f>(Reference!Q$12*List!$G3232)+Reference!Q$13</f>
        <v>416.36240620404124</v>
      </c>
      <c r="X3232" s="54"/>
      <c r="Y3232" s="1" t="str">
        <f t="shared" si="101"/>
        <v>Winnebago County, Wisconsin</v>
      </c>
      <c r="Z3232" s="40" t="s">
        <v>263</v>
      </c>
      <c r="AA3232" s="40" t="s">
        <v>2225</v>
      </c>
      <c r="AB3232" s="43" t="s">
        <v>2011</v>
      </c>
      <c r="AC3232" s="62"/>
      <c r="AD3232" s="57">
        <f t="shared" si="100"/>
        <v>0.93569999999999998</v>
      </c>
    </row>
    <row r="3233" spans="1:30" x14ac:dyDescent="0.3">
      <c r="A3233" s="47">
        <v>52700</v>
      </c>
      <c r="B3233" s="19">
        <v>99952</v>
      </c>
      <c r="C3233" s="49" t="s">
        <v>2011</v>
      </c>
      <c r="D3233" s="41" t="s">
        <v>553</v>
      </c>
      <c r="E3233" s="44" t="s">
        <v>2011</v>
      </c>
      <c r="F3233" s="18" t="s">
        <v>7</v>
      </c>
      <c r="G3233" s="16">
        <v>0.89500000000000002</v>
      </c>
      <c r="H3233" s="36">
        <f>(Reference!B$12*List!$G3233)+Reference!B$13</f>
        <v>879.90037376042153</v>
      </c>
      <c r="I3233" s="36">
        <f>(Reference!C$12*List!$G3233)+Reference!C$13</f>
        <v>1313.0092780803534</v>
      </c>
      <c r="J3233" s="36">
        <f>(Reference!D$12*List!$G3233)+Reference!D$13</f>
        <v>1571.496024690392</v>
      </c>
      <c r="K3233" s="36">
        <f>(Reference!E$12*List!$G3233)+Reference!E$13</f>
        <v>1943.7169398088479</v>
      </c>
      <c r="L3233" s="36">
        <f>(Reference!F$12*List!$G3233)+Reference!F$13</f>
        <v>2024.7094537466601</v>
      </c>
      <c r="M3233" s="36">
        <f>(Reference!G$12*List!$G3233)+Reference!G$13</f>
        <v>2292.9612552286335</v>
      </c>
      <c r="N3233" s="36">
        <f>(Reference!H$12*List!$G3233)+Reference!H$13</f>
        <v>2380.2723340835796</v>
      </c>
      <c r="O3233" s="36">
        <f>(Reference!I$12*List!$G3233)+Reference!I$13</f>
        <v>2473.9019778556603</v>
      </c>
      <c r="P3233" s="36">
        <f>(Reference!J$12*List!$G3233)+Reference!J$13</f>
        <v>2863.9297577405855</v>
      </c>
      <c r="Q3233" s="36">
        <f>(Reference!K$12*List!$G3233)+Reference!K$13</f>
        <v>2954.6873265503327</v>
      </c>
      <c r="R3233" s="36">
        <f>(Reference!L$12*List!$G3233)+Reference!L$13</f>
        <v>3187.8998134918347</v>
      </c>
      <c r="S3233" s="36">
        <f>(Reference!M$12*List!$G3233)+Reference!M$13</f>
        <v>3808.8424203483942</v>
      </c>
      <c r="T3233" s="36">
        <f>(Reference!N$12*List!$G3233)+Reference!N$13</f>
        <v>15364.348823802062</v>
      </c>
      <c r="U3233" s="12">
        <f>(Reference!O$12*List!$G3233)+Reference!O$13</f>
        <v>571.07189721059626</v>
      </c>
      <c r="V3233" s="12">
        <f>(Reference!P$12*List!$G3233)+Reference!P$13</f>
        <v>804.69221879674956</v>
      </c>
      <c r="W3233" s="12">
        <f>(Reference!Q$12*List!$G3233)+Reference!Q$13</f>
        <v>402.34610939837478</v>
      </c>
      <c r="X3233" s="54"/>
      <c r="Y3233" s="1" t="str">
        <f t="shared" si="101"/>
        <v>Wood County, Wisconsin</v>
      </c>
      <c r="Z3233" s="41" t="s">
        <v>553</v>
      </c>
      <c r="AA3233" s="40" t="s">
        <v>2225</v>
      </c>
      <c r="AB3233" s="44" t="s">
        <v>2011</v>
      </c>
      <c r="AC3233" s="63"/>
      <c r="AD3233" s="57">
        <f t="shared" si="100"/>
        <v>0.89500000000000002</v>
      </c>
    </row>
    <row r="3234" spans="1:30" x14ac:dyDescent="0.3">
      <c r="A3234" s="47">
        <v>53000</v>
      </c>
      <c r="B3234" s="19">
        <v>99953</v>
      </c>
      <c r="C3234" s="49" t="s">
        <v>2012</v>
      </c>
      <c r="D3234" s="41" t="s">
        <v>487</v>
      </c>
      <c r="E3234" s="44" t="s">
        <v>2012</v>
      </c>
      <c r="F3234" s="18" t="s">
        <v>7</v>
      </c>
      <c r="G3234" s="16">
        <v>0.94070000000000009</v>
      </c>
      <c r="H3234" s="36">
        <f>(Reference!B$12*List!$G3234)+Reference!B$13</f>
        <v>914.31862277069058</v>
      </c>
      <c r="I3234" s="36">
        <f>(Reference!C$12*List!$G3234)+Reference!C$13</f>
        <v>1364.3690474740506</v>
      </c>
      <c r="J3234" s="36">
        <f>(Reference!D$12*List!$G3234)+Reference!D$13</f>
        <v>1632.9667810503263</v>
      </c>
      <c r="K3234" s="36">
        <f>(Reference!E$12*List!$G3234)+Reference!E$13</f>
        <v>2019.7475174001634</v>
      </c>
      <c r="L3234" s="36">
        <f>(Reference!F$12*List!$G3234)+Reference!F$13</f>
        <v>2103.9081405873967</v>
      </c>
      <c r="M3234" s="36">
        <f>(Reference!G$12*List!$G3234)+Reference!G$13</f>
        <v>2382.6528996543311</v>
      </c>
      <c r="N3234" s="36">
        <f>(Reference!H$12*List!$G3234)+Reference!H$13</f>
        <v>2473.3792452178732</v>
      </c>
      <c r="O3234" s="36">
        <f>(Reference!I$12*List!$G3234)+Reference!I$13</f>
        <v>2570.6713131577239</v>
      </c>
      <c r="P3234" s="36">
        <f>(Reference!J$12*List!$G3234)+Reference!J$13</f>
        <v>2975.9554489317047</v>
      </c>
      <c r="Q3234" s="36">
        <f>(Reference!K$12*List!$G3234)+Reference!K$13</f>
        <v>3070.2630976095979</v>
      </c>
      <c r="R3234" s="36">
        <f>(Reference!L$12*List!$G3234)+Reference!L$13</f>
        <v>3312.5979416806376</v>
      </c>
      <c r="S3234" s="36">
        <f>(Reference!M$12*List!$G3234)+Reference!M$13</f>
        <v>3957.8293861160905</v>
      </c>
      <c r="T3234" s="36">
        <f>(Reference!N$12*List!$G3234)+Reference!N$13</f>
        <v>15965.341844680399</v>
      </c>
      <c r="U3234" s="12">
        <f>(Reference!O$12*List!$G3234)+Reference!O$13</f>
        <v>593.40998837080406</v>
      </c>
      <c r="V3234" s="12">
        <f>(Reference!P$12*List!$G3234)+Reference!P$13</f>
        <v>836.16861997704223</v>
      </c>
      <c r="W3234" s="12">
        <f>(Reference!Q$12*List!$G3234)+Reference!Q$13</f>
        <v>418.08430998852111</v>
      </c>
      <c r="X3234" s="54"/>
      <c r="Y3234" s="1" t="str">
        <f t="shared" si="101"/>
        <v>Albany County, Wyoming</v>
      </c>
      <c r="Z3234" s="41" t="s">
        <v>487</v>
      </c>
      <c r="AA3234" s="40" t="s">
        <v>2225</v>
      </c>
      <c r="AB3234" s="44" t="s">
        <v>2012</v>
      </c>
      <c r="AC3234" s="63"/>
      <c r="AD3234" s="57">
        <f t="shared" si="100"/>
        <v>0.94070000000000009</v>
      </c>
    </row>
    <row r="3235" spans="1:30" x14ac:dyDescent="0.3">
      <c r="A3235" s="47">
        <v>53010</v>
      </c>
      <c r="B3235" s="19">
        <v>99953</v>
      </c>
      <c r="C3235" s="49" t="s">
        <v>2012</v>
      </c>
      <c r="D3235" s="41" t="s">
        <v>1463</v>
      </c>
      <c r="E3235" s="44" t="s">
        <v>2012</v>
      </c>
      <c r="F3235" s="18" t="s">
        <v>7</v>
      </c>
      <c r="G3235" s="16">
        <v>0.94070000000000009</v>
      </c>
      <c r="H3235" s="36">
        <f>(Reference!B$12*List!$G3235)+Reference!B$13</f>
        <v>914.31862277069058</v>
      </c>
      <c r="I3235" s="36">
        <f>(Reference!C$12*List!$G3235)+Reference!C$13</f>
        <v>1364.3690474740506</v>
      </c>
      <c r="J3235" s="36">
        <f>(Reference!D$12*List!$G3235)+Reference!D$13</f>
        <v>1632.9667810503263</v>
      </c>
      <c r="K3235" s="36">
        <f>(Reference!E$12*List!$G3235)+Reference!E$13</f>
        <v>2019.7475174001634</v>
      </c>
      <c r="L3235" s="36">
        <f>(Reference!F$12*List!$G3235)+Reference!F$13</f>
        <v>2103.9081405873967</v>
      </c>
      <c r="M3235" s="36">
        <f>(Reference!G$12*List!$G3235)+Reference!G$13</f>
        <v>2382.6528996543311</v>
      </c>
      <c r="N3235" s="36">
        <f>(Reference!H$12*List!$G3235)+Reference!H$13</f>
        <v>2473.3792452178732</v>
      </c>
      <c r="O3235" s="36">
        <f>(Reference!I$12*List!$G3235)+Reference!I$13</f>
        <v>2570.6713131577239</v>
      </c>
      <c r="P3235" s="36">
        <f>(Reference!J$12*List!$G3235)+Reference!J$13</f>
        <v>2975.9554489317047</v>
      </c>
      <c r="Q3235" s="36">
        <f>(Reference!K$12*List!$G3235)+Reference!K$13</f>
        <v>3070.2630976095979</v>
      </c>
      <c r="R3235" s="36">
        <f>(Reference!L$12*List!$G3235)+Reference!L$13</f>
        <v>3312.5979416806376</v>
      </c>
      <c r="S3235" s="36">
        <f>(Reference!M$12*List!$G3235)+Reference!M$13</f>
        <v>3957.8293861160905</v>
      </c>
      <c r="T3235" s="36">
        <f>(Reference!N$12*List!$G3235)+Reference!N$13</f>
        <v>15965.341844680399</v>
      </c>
      <c r="U3235" s="12">
        <f>(Reference!O$12*List!$G3235)+Reference!O$13</f>
        <v>593.40998837080406</v>
      </c>
      <c r="V3235" s="12">
        <f>(Reference!P$12*List!$G3235)+Reference!P$13</f>
        <v>836.16861997704223</v>
      </c>
      <c r="W3235" s="12">
        <f>(Reference!Q$12*List!$G3235)+Reference!Q$13</f>
        <v>418.08430998852111</v>
      </c>
      <c r="X3235" s="54"/>
      <c r="Y3235" s="1" t="str">
        <f t="shared" si="101"/>
        <v>Big Horn County, Wyoming</v>
      </c>
      <c r="Z3235" s="41" t="s">
        <v>1463</v>
      </c>
      <c r="AA3235" s="40" t="s">
        <v>2225</v>
      </c>
      <c r="AB3235" s="44" t="s">
        <v>2012</v>
      </c>
      <c r="AC3235" s="63"/>
      <c r="AD3235" s="57">
        <f t="shared" si="100"/>
        <v>0.94070000000000009</v>
      </c>
    </row>
    <row r="3236" spans="1:30" x14ac:dyDescent="0.3">
      <c r="A3236" s="47">
        <v>53020</v>
      </c>
      <c r="B3236" s="19">
        <v>99953</v>
      </c>
      <c r="C3236" s="49" t="s">
        <v>2012</v>
      </c>
      <c r="D3236" s="41" t="s">
        <v>323</v>
      </c>
      <c r="E3236" s="44" t="s">
        <v>2012</v>
      </c>
      <c r="F3236" s="18" t="s">
        <v>7</v>
      </c>
      <c r="G3236" s="16">
        <v>0.94070000000000009</v>
      </c>
      <c r="H3236" s="36">
        <f>(Reference!B$12*List!$G3236)+Reference!B$13</f>
        <v>914.31862277069058</v>
      </c>
      <c r="I3236" s="36">
        <f>(Reference!C$12*List!$G3236)+Reference!C$13</f>
        <v>1364.3690474740506</v>
      </c>
      <c r="J3236" s="36">
        <f>(Reference!D$12*List!$G3236)+Reference!D$13</f>
        <v>1632.9667810503263</v>
      </c>
      <c r="K3236" s="36">
        <f>(Reference!E$12*List!$G3236)+Reference!E$13</f>
        <v>2019.7475174001634</v>
      </c>
      <c r="L3236" s="36">
        <f>(Reference!F$12*List!$G3236)+Reference!F$13</f>
        <v>2103.9081405873967</v>
      </c>
      <c r="M3236" s="36">
        <f>(Reference!G$12*List!$G3236)+Reference!G$13</f>
        <v>2382.6528996543311</v>
      </c>
      <c r="N3236" s="36">
        <f>(Reference!H$12*List!$G3236)+Reference!H$13</f>
        <v>2473.3792452178732</v>
      </c>
      <c r="O3236" s="36">
        <f>(Reference!I$12*List!$G3236)+Reference!I$13</f>
        <v>2570.6713131577239</v>
      </c>
      <c r="P3236" s="36">
        <f>(Reference!J$12*List!$G3236)+Reference!J$13</f>
        <v>2975.9554489317047</v>
      </c>
      <c r="Q3236" s="36">
        <f>(Reference!K$12*List!$G3236)+Reference!K$13</f>
        <v>3070.2630976095979</v>
      </c>
      <c r="R3236" s="36">
        <f>(Reference!L$12*List!$G3236)+Reference!L$13</f>
        <v>3312.5979416806376</v>
      </c>
      <c r="S3236" s="36">
        <f>(Reference!M$12*List!$G3236)+Reference!M$13</f>
        <v>3957.8293861160905</v>
      </c>
      <c r="T3236" s="36">
        <f>(Reference!N$12*List!$G3236)+Reference!N$13</f>
        <v>15965.341844680399</v>
      </c>
      <c r="U3236" s="12">
        <f>(Reference!O$12*List!$G3236)+Reference!O$13</f>
        <v>593.40998837080406</v>
      </c>
      <c r="V3236" s="12">
        <f>(Reference!P$12*List!$G3236)+Reference!P$13</f>
        <v>836.16861997704223</v>
      </c>
      <c r="W3236" s="12">
        <f>(Reference!Q$12*List!$G3236)+Reference!Q$13</f>
        <v>418.08430998852111</v>
      </c>
      <c r="X3236" s="54"/>
      <c r="Y3236" s="1" t="str">
        <f t="shared" si="101"/>
        <v>Campbell County, Wyoming</v>
      </c>
      <c r="Z3236" s="41" t="s">
        <v>323</v>
      </c>
      <c r="AA3236" s="40" t="s">
        <v>2225</v>
      </c>
      <c r="AB3236" s="44" t="s">
        <v>2012</v>
      </c>
      <c r="AC3236" s="63"/>
      <c r="AD3236" s="57">
        <f t="shared" si="100"/>
        <v>0.94070000000000009</v>
      </c>
    </row>
    <row r="3237" spans="1:30" x14ac:dyDescent="0.3">
      <c r="A3237" s="47">
        <v>53030</v>
      </c>
      <c r="B3237" s="19">
        <v>99953</v>
      </c>
      <c r="C3237" s="49" t="s">
        <v>2012</v>
      </c>
      <c r="D3237" s="41" t="s">
        <v>452</v>
      </c>
      <c r="E3237" s="44" t="s">
        <v>2012</v>
      </c>
      <c r="F3237" s="18" t="s">
        <v>7</v>
      </c>
      <c r="G3237" s="16">
        <v>0.94070000000000009</v>
      </c>
      <c r="H3237" s="36">
        <f>(Reference!B$12*List!$G3237)+Reference!B$13</f>
        <v>914.31862277069058</v>
      </c>
      <c r="I3237" s="36">
        <f>(Reference!C$12*List!$G3237)+Reference!C$13</f>
        <v>1364.3690474740506</v>
      </c>
      <c r="J3237" s="36">
        <f>(Reference!D$12*List!$G3237)+Reference!D$13</f>
        <v>1632.9667810503263</v>
      </c>
      <c r="K3237" s="36">
        <f>(Reference!E$12*List!$G3237)+Reference!E$13</f>
        <v>2019.7475174001634</v>
      </c>
      <c r="L3237" s="36">
        <f>(Reference!F$12*List!$G3237)+Reference!F$13</f>
        <v>2103.9081405873967</v>
      </c>
      <c r="M3237" s="36">
        <f>(Reference!G$12*List!$G3237)+Reference!G$13</f>
        <v>2382.6528996543311</v>
      </c>
      <c r="N3237" s="36">
        <f>(Reference!H$12*List!$G3237)+Reference!H$13</f>
        <v>2473.3792452178732</v>
      </c>
      <c r="O3237" s="36">
        <f>(Reference!I$12*List!$G3237)+Reference!I$13</f>
        <v>2570.6713131577239</v>
      </c>
      <c r="P3237" s="36">
        <f>(Reference!J$12*List!$G3237)+Reference!J$13</f>
        <v>2975.9554489317047</v>
      </c>
      <c r="Q3237" s="36">
        <f>(Reference!K$12*List!$G3237)+Reference!K$13</f>
        <v>3070.2630976095979</v>
      </c>
      <c r="R3237" s="36">
        <f>(Reference!L$12*List!$G3237)+Reference!L$13</f>
        <v>3312.5979416806376</v>
      </c>
      <c r="S3237" s="36">
        <f>(Reference!M$12*List!$G3237)+Reference!M$13</f>
        <v>3957.8293861160905</v>
      </c>
      <c r="T3237" s="36">
        <f>(Reference!N$12*List!$G3237)+Reference!N$13</f>
        <v>15965.341844680399</v>
      </c>
      <c r="U3237" s="12">
        <f>(Reference!O$12*List!$G3237)+Reference!O$13</f>
        <v>593.40998837080406</v>
      </c>
      <c r="V3237" s="12">
        <f>(Reference!P$12*List!$G3237)+Reference!P$13</f>
        <v>836.16861997704223</v>
      </c>
      <c r="W3237" s="12">
        <f>(Reference!Q$12*List!$G3237)+Reference!Q$13</f>
        <v>418.08430998852111</v>
      </c>
      <c r="X3237" s="54"/>
      <c r="Y3237" s="1" t="str">
        <f t="shared" si="101"/>
        <v>Carbon County, Wyoming</v>
      </c>
      <c r="Z3237" s="41" t="s">
        <v>452</v>
      </c>
      <c r="AA3237" s="40" t="s">
        <v>2225</v>
      </c>
      <c r="AB3237" s="44" t="s">
        <v>2012</v>
      </c>
      <c r="AC3237" s="63"/>
      <c r="AD3237" s="57">
        <f t="shared" si="100"/>
        <v>0.94070000000000009</v>
      </c>
    </row>
    <row r="3238" spans="1:30" x14ac:dyDescent="0.3">
      <c r="A3238" s="47">
        <v>53040</v>
      </c>
      <c r="B3238" s="19">
        <v>99953</v>
      </c>
      <c r="C3238" s="49" t="s">
        <v>2012</v>
      </c>
      <c r="D3238" s="41" t="s">
        <v>1952</v>
      </c>
      <c r="E3238" s="44" t="s">
        <v>2012</v>
      </c>
      <c r="F3238" s="18" t="s">
        <v>7</v>
      </c>
      <c r="G3238" s="16">
        <v>0.94070000000000009</v>
      </c>
      <c r="H3238" s="36">
        <f>(Reference!B$12*List!$G3238)+Reference!B$13</f>
        <v>914.31862277069058</v>
      </c>
      <c r="I3238" s="36">
        <f>(Reference!C$12*List!$G3238)+Reference!C$13</f>
        <v>1364.3690474740506</v>
      </c>
      <c r="J3238" s="36">
        <f>(Reference!D$12*List!$G3238)+Reference!D$13</f>
        <v>1632.9667810503263</v>
      </c>
      <c r="K3238" s="36">
        <f>(Reference!E$12*List!$G3238)+Reference!E$13</f>
        <v>2019.7475174001634</v>
      </c>
      <c r="L3238" s="36">
        <f>(Reference!F$12*List!$G3238)+Reference!F$13</f>
        <v>2103.9081405873967</v>
      </c>
      <c r="M3238" s="36">
        <f>(Reference!G$12*List!$G3238)+Reference!G$13</f>
        <v>2382.6528996543311</v>
      </c>
      <c r="N3238" s="36">
        <f>(Reference!H$12*List!$G3238)+Reference!H$13</f>
        <v>2473.3792452178732</v>
      </c>
      <c r="O3238" s="36">
        <f>(Reference!I$12*List!$G3238)+Reference!I$13</f>
        <v>2570.6713131577239</v>
      </c>
      <c r="P3238" s="36">
        <f>(Reference!J$12*List!$G3238)+Reference!J$13</f>
        <v>2975.9554489317047</v>
      </c>
      <c r="Q3238" s="36">
        <f>(Reference!K$12*List!$G3238)+Reference!K$13</f>
        <v>3070.2630976095979</v>
      </c>
      <c r="R3238" s="36">
        <f>(Reference!L$12*List!$G3238)+Reference!L$13</f>
        <v>3312.5979416806376</v>
      </c>
      <c r="S3238" s="36">
        <f>(Reference!M$12*List!$G3238)+Reference!M$13</f>
        <v>3957.8293861160905</v>
      </c>
      <c r="T3238" s="36">
        <f>(Reference!N$12*List!$G3238)+Reference!N$13</f>
        <v>15965.341844680399</v>
      </c>
      <c r="U3238" s="12">
        <f>(Reference!O$12*List!$G3238)+Reference!O$13</f>
        <v>593.40998837080406</v>
      </c>
      <c r="V3238" s="12">
        <f>(Reference!P$12*List!$G3238)+Reference!P$13</f>
        <v>836.16861997704223</v>
      </c>
      <c r="W3238" s="12">
        <f>(Reference!Q$12*List!$G3238)+Reference!Q$13</f>
        <v>418.08430998852111</v>
      </c>
      <c r="X3238" s="54"/>
      <c r="Y3238" s="1" t="str">
        <f t="shared" si="101"/>
        <v>Converse County, Wyoming</v>
      </c>
      <c r="Z3238" s="41" t="s">
        <v>1952</v>
      </c>
      <c r="AA3238" s="40" t="s">
        <v>2225</v>
      </c>
      <c r="AB3238" s="44" t="s">
        <v>2012</v>
      </c>
      <c r="AC3238" s="63"/>
      <c r="AD3238" s="57">
        <f t="shared" si="100"/>
        <v>0.94070000000000009</v>
      </c>
    </row>
    <row r="3239" spans="1:30" x14ac:dyDescent="0.3">
      <c r="A3239" s="47">
        <v>53050</v>
      </c>
      <c r="B3239" s="19">
        <v>99953</v>
      </c>
      <c r="C3239" s="49" t="s">
        <v>2012</v>
      </c>
      <c r="D3239" s="41" t="s">
        <v>1672</v>
      </c>
      <c r="E3239" s="44" t="s">
        <v>2012</v>
      </c>
      <c r="F3239" s="18" t="s">
        <v>7</v>
      </c>
      <c r="G3239" s="16">
        <v>0.94070000000000009</v>
      </c>
      <c r="H3239" s="36">
        <f>(Reference!B$12*List!$G3239)+Reference!B$13</f>
        <v>914.31862277069058</v>
      </c>
      <c r="I3239" s="36">
        <f>(Reference!C$12*List!$G3239)+Reference!C$13</f>
        <v>1364.3690474740506</v>
      </c>
      <c r="J3239" s="36">
        <f>(Reference!D$12*List!$G3239)+Reference!D$13</f>
        <v>1632.9667810503263</v>
      </c>
      <c r="K3239" s="36">
        <f>(Reference!E$12*List!$G3239)+Reference!E$13</f>
        <v>2019.7475174001634</v>
      </c>
      <c r="L3239" s="36">
        <f>(Reference!F$12*List!$G3239)+Reference!F$13</f>
        <v>2103.9081405873967</v>
      </c>
      <c r="M3239" s="36">
        <f>(Reference!G$12*List!$G3239)+Reference!G$13</f>
        <v>2382.6528996543311</v>
      </c>
      <c r="N3239" s="36">
        <f>(Reference!H$12*List!$G3239)+Reference!H$13</f>
        <v>2473.3792452178732</v>
      </c>
      <c r="O3239" s="36">
        <f>(Reference!I$12*List!$G3239)+Reference!I$13</f>
        <v>2570.6713131577239</v>
      </c>
      <c r="P3239" s="36">
        <f>(Reference!J$12*List!$G3239)+Reference!J$13</f>
        <v>2975.9554489317047</v>
      </c>
      <c r="Q3239" s="36">
        <f>(Reference!K$12*List!$G3239)+Reference!K$13</f>
        <v>3070.2630976095979</v>
      </c>
      <c r="R3239" s="36">
        <f>(Reference!L$12*List!$G3239)+Reference!L$13</f>
        <v>3312.5979416806376</v>
      </c>
      <c r="S3239" s="36">
        <f>(Reference!M$12*List!$G3239)+Reference!M$13</f>
        <v>3957.8293861160905</v>
      </c>
      <c r="T3239" s="36">
        <f>(Reference!N$12*List!$G3239)+Reference!N$13</f>
        <v>15965.341844680399</v>
      </c>
      <c r="U3239" s="12">
        <f>(Reference!O$12*List!$G3239)+Reference!O$13</f>
        <v>593.40998837080406</v>
      </c>
      <c r="V3239" s="12">
        <f>(Reference!P$12*List!$G3239)+Reference!P$13</f>
        <v>836.16861997704223</v>
      </c>
      <c r="W3239" s="12">
        <f>(Reference!Q$12*List!$G3239)+Reference!Q$13</f>
        <v>418.08430998852111</v>
      </c>
      <c r="X3239" s="54"/>
      <c r="Y3239" s="1" t="str">
        <f t="shared" si="101"/>
        <v>Crook County, Wyoming</v>
      </c>
      <c r="Z3239" s="41" t="s">
        <v>1672</v>
      </c>
      <c r="AA3239" s="40" t="s">
        <v>2225</v>
      </c>
      <c r="AB3239" s="44" t="s">
        <v>2012</v>
      </c>
      <c r="AC3239" s="63"/>
      <c r="AD3239" s="57">
        <f t="shared" si="100"/>
        <v>0.94070000000000009</v>
      </c>
    </row>
    <row r="3240" spans="1:30" x14ac:dyDescent="0.3">
      <c r="A3240" s="47">
        <v>53060</v>
      </c>
      <c r="B3240" s="19">
        <v>99953</v>
      </c>
      <c r="C3240" s="49" t="s">
        <v>2012</v>
      </c>
      <c r="D3240" s="41" t="s">
        <v>1030</v>
      </c>
      <c r="E3240" s="44" t="s">
        <v>2012</v>
      </c>
      <c r="F3240" s="18" t="s">
        <v>7</v>
      </c>
      <c r="G3240" s="16">
        <v>0.94070000000000009</v>
      </c>
      <c r="H3240" s="36">
        <f>(Reference!B$12*List!$G3240)+Reference!B$13</f>
        <v>914.31862277069058</v>
      </c>
      <c r="I3240" s="36">
        <f>(Reference!C$12*List!$G3240)+Reference!C$13</f>
        <v>1364.3690474740506</v>
      </c>
      <c r="J3240" s="36">
        <f>(Reference!D$12*List!$G3240)+Reference!D$13</f>
        <v>1632.9667810503263</v>
      </c>
      <c r="K3240" s="36">
        <f>(Reference!E$12*List!$G3240)+Reference!E$13</f>
        <v>2019.7475174001634</v>
      </c>
      <c r="L3240" s="36">
        <f>(Reference!F$12*List!$G3240)+Reference!F$13</f>
        <v>2103.9081405873967</v>
      </c>
      <c r="M3240" s="36">
        <f>(Reference!G$12*List!$G3240)+Reference!G$13</f>
        <v>2382.6528996543311</v>
      </c>
      <c r="N3240" s="36">
        <f>(Reference!H$12*List!$G3240)+Reference!H$13</f>
        <v>2473.3792452178732</v>
      </c>
      <c r="O3240" s="36">
        <f>(Reference!I$12*List!$G3240)+Reference!I$13</f>
        <v>2570.6713131577239</v>
      </c>
      <c r="P3240" s="36">
        <f>(Reference!J$12*List!$G3240)+Reference!J$13</f>
        <v>2975.9554489317047</v>
      </c>
      <c r="Q3240" s="36">
        <f>(Reference!K$12*List!$G3240)+Reference!K$13</f>
        <v>3070.2630976095979</v>
      </c>
      <c r="R3240" s="36">
        <f>(Reference!L$12*List!$G3240)+Reference!L$13</f>
        <v>3312.5979416806376</v>
      </c>
      <c r="S3240" s="36">
        <f>(Reference!M$12*List!$G3240)+Reference!M$13</f>
        <v>3957.8293861160905</v>
      </c>
      <c r="T3240" s="36">
        <f>(Reference!N$12*List!$G3240)+Reference!N$13</f>
        <v>15965.341844680399</v>
      </c>
      <c r="U3240" s="12">
        <f>(Reference!O$12*List!$G3240)+Reference!O$13</f>
        <v>593.40998837080406</v>
      </c>
      <c r="V3240" s="12">
        <f>(Reference!P$12*List!$G3240)+Reference!P$13</f>
        <v>836.16861997704223</v>
      </c>
      <c r="W3240" s="12">
        <f>(Reference!Q$12*List!$G3240)+Reference!Q$13</f>
        <v>418.08430998852111</v>
      </c>
      <c r="X3240" s="54"/>
      <c r="Y3240" s="1" t="str">
        <f t="shared" si="101"/>
        <v>Fremont County, Wyoming</v>
      </c>
      <c r="Z3240" s="41" t="s">
        <v>1030</v>
      </c>
      <c r="AA3240" s="40" t="s">
        <v>2225</v>
      </c>
      <c r="AB3240" s="44" t="s">
        <v>2012</v>
      </c>
      <c r="AC3240" s="63"/>
      <c r="AD3240" s="57">
        <f t="shared" si="100"/>
        <v>0.94070000000000009</v>
      </c>
    </row>
    <row r="3241" spans="1:30" x14ac:dyDescent="0.3">
      <c r="A3241" s="47">
        <v>53070</v>
      </c>
      <c r="B3241" s="19">
        <v>99953</v>
      </c>
      <c r="C3241" s="49" t="s">
        <v>2012</v>
      </c>
      <c r="D3241" s="41" t="s">
        <v>1953</v>
      </c>
      <c r="E3241" s="44" t="s">
        <v>2012</v>
      </c>
      <c r="F3241" s="18" t="s">
        <v>7</v>
      </c>
      <c r="G3241" s="16">
        <v>0.94070000000000009</v>
      </c>
      <c r="H3241" s="36">
        <f>(Reference!B$12*List!$G3241)+Reference!B$13</f>
        <v>914.31862277069058</v>
      </c>
      <c r="I3241" s="36">
        <f>(Reference!C$12*List!$G3241)+Reference!C$13</f>
        <v>1364.3690474740506</v>
      </c>
      <c r="J3241" s="36">
        <f>(Reference!D$12*List!$G3241)+Reference!D$13</f>
        <v>1632.9667810503263</v>
      </c>
      <c r="K3241" s="36">
        <f>(Reference!E$12*List!$G3241)+Reference!E$13</f>
        <v>2019.7475174001634</v>
      </c>
      <c r="L3241" s="36">
        <f>(Reference!F$12*List!$G3241)+Reference!F$13</f>
        <v>2103.9081405873967</v>
      </c>
      <c r="M3241" s="36">
        <f>(Reference!G$12*List!$G3241)+Reference!G$13</f>
        <v>2382.6528996543311</v>
      </c>
      <c r="N3241" s="36">
        <f>(Reference!H$12*List!$G3241)+Reference!H$13</f>
        <v>2473.3792452178732</v>
      </c>
      <c r="O3241" s="36">
        <f>(Reference!I$12*List!$G3241)+Reference!I$13</f>
        <v>2570.6713131577239</v>
      </c>
      <c r="P3241" s="36">
        <f>(Reference!J$12*List!$G3241)+Reference!J$13</f>
        <v>2975.9554489317047</v>
      </c>
      <c r="Q3241" s="36">
        <f>(Reference!K$12*List!$G3241)+Reference!K$13</f>
        <v>3070.2630976095979</v>
      </c>
      <c r="R3241" s="36">
        <f>(Reference!L$12*List!$G3241)+Reference!L$13</f>
        <v>3312.5979416806376</v>
      </c>
      <c r="S3241" s="36">
        <f>(Reference!M$12*List!$G3241)+Reference!M$13</f>
        <v>3957.8293861160905</v>
      </c>
      <c r="T3241" s="36">
        <f>(Reference!N$12*List!$G3241)+Reference!N$13</f>
        <v>15965.341844680399</v>
      </c>
      <c r="U3241" s="12">
        <f>(Reference!O$12*List!$G3241)+Reference!O$13</f>
        <v>593.40998837080406</v>
      </c>
      <c r="V3241" s="12">
        <f>(Reference!P$12*List!$G3241)+Reference!P$13</f>
        <v>836.16861997704223</v>
      </c>
      <c r="W3241" s="12">
        <f>(Reference!Q$12*List!$G3241)+Reference!Q$13</f>
        <v>418.08430998852111</v>
      </c>
      <c r="X3241" s="54"/>
      <c r="Y3241" s="1" t="str">
        <f t="shared" si="101"/>
        <v>Goshen County, Wyoming</v>
      </c>
      <c r="Z3241" s="41" t="s">
        <v>1953</v>
      </c>
      <c r="AA3241" s="40" t="s">
        <v>2225</v>
      </c>
      <c r="AB3241" s="44" t="s">
        <v>2012</v>
      </c>
      <c r="AC3241" s="63"/>
      <c r="AD3241" s="57">
        <f t="shared" si="100"/>
        <v>0.94070000000000009</v>
      </c>
    </row>
    <row r="3242" spans="1:30" x14ac:dyDescent="0.3">
      <c r="A3242" s="47">
        <v>53080</v>
      </c>
      <c r="B3242" s="19">
        <v>99953</v>
      </c>
      <c r="C3242" s="49" t="s">
        <v>2012</v>
      </c>
      <c r="D3242" s="41" t="s">
        <v>1954</v>
      </c>
      <c r="E3242" s="44" t="s">
        <v>2012</v>
      </c>
      <c r="F3242" s="18" t="s">
        <v>7</v>
      </c>
      <c r="G3242" s="16">
        <v>0.94070000000000009</v>
      </c>
      <c r="H3242" s="36">
        <f>(Reference!B$12*List!$G3242)+Reference!B$13</f>
        <v>914.31862277069058</v>
      </c>
      <c r="I3242" s="36">
        <f>(Reference!C$12*List!$G3242)+Reference!C$13</f>
        <v>1364.3690474740506</v>
      </c>
      <c r="J3242" s="36">
        <f>(Reference!D$12*List!$G3242)+Reference!D$13</f>
        <v>1632.9667810503263</v>
      </c>
      <c r="K3242" s="36">
        <f>(Reference!E$12*List!$G3242)+Reference!E$13</f>
        <v>2019.7475174001634</v>
      </c>
      <c r="L3242" s="36">
        <f>(Reference!F$12*List!$G3242)+Reference!F$13</f>
        <v>2103.9081405873967</v>
      </c>
      <c r="M3242" s="36">
        <f>(Reference!G$12*List!$G3242)+Reference!G$13</f>
        <v>2382.6528996543311</v>
      </c>
      <c r="N3242" s="36">
        <f>(Reference!H$12*List!$G3242)+Reference!H$13</f>
        <v>2473.3792452178732</v>
      </c>
      <c r="O3242" s="36">
        <f>(Reference!I$12*List!$G3242)+Reference!I$13</f>
        <v>2570.6713131577239</v>
      </c>
      <c r="P3242" s="36">
        <f>(Reference!J$12*List!$G3242)+Reference!J$13</f>
        <v>2975.9554489317047</v>
      </c>
      <c r="Q3242" s="36">
        <f>(Reference!K$12*List!$G3242)+Reference!K$13</f>
        <v>3070.2630976095979</v>
      </c>
      <c r="R3242" s="36">
        <f>(Reference!L$12*List!$G3242)+Reference!L$13</f>
        <v>3312.5979416806376</v>
      </c>
      <c r="S3242" s="36">
        <f>(Reference!M$12*List!$G3242)+Reference!M$13</f>
        <v>3957.8293861160905</v>
      </c>
      <c r="T3242" s="36">
        <f>(Reference!N$12*List!$G3242)+Reference!N$13</f>
        <v>15965.341844680399</v>
      </c>
      <c r="U3242" s="12">
        <f>(Reference!O$12*List!$G3242)+Reference!O$13</f>
        <v>593.40998837080406</v>
      </c>
      <c r="V3242" s="12">
        <f>(Reference!P$12*List!$G3242)+Reference!P$13</f>
        <v>836.16861997704223</v>
      </c>
      <c r="W3242" s="12">
        <f>(Reference!Q$12*List!$G3242)+Reference!Q$13</f>
        <v>418.08430998852111</v>
      </c>
      <c r="X3242" s="54"/>
      <c r="Y3242" s="1" t="str">
        <f t="shared" si="101"/>
        <v>Hot Springs County, Wyoming</v>
      </c>
      <c r="Z3242" s="41" t="s">
        <v>1954</v>
      </c>
      <c r="AA3242" s="40" t="s">
        <v>2225</v>
      </c>
      <c r="AB3242" s="44" t="s">
        <v>2012</v>
      </c>
      <c r="AC3242" s="63"/>
      <c r="AD3242" s="57">
        <f t="shared" si="100"/>
        <v>0.94070000000000009</v>
      </c>
    </row>
    <row r="3243" spans="1:30" x14ac:dyDescent="0.3">
      <c r="A3243" s="47">
        <v>53090</v>
      </c>
      <c r="B3243" s="19">
        <v>99953</v>
      </c>
      <c r="C3243" s="49" t="s">
        <v>2012</v>
      </c>
      <c r="D3243" s="41" t="s">
        <v>277</v>
      </c>
      <c r="E3243" s="44" t="s">
        <v>2012</v>
      </c>
      <c r="F3243" s="18" t="s">
        <v>7</v>
      </c>
      <c r="G3243" s="16">
        <v>0.94070000000000009</v>
      </c>
      <c r="H3243" s="36">
        <f>(Reference!B$12*List!$G3243)+Reference!B$13</f>
        <v>914.31862277069058</v>
      </c>
      <c r="I3243" s="36">
        <f>(Reference!C$12*List!$G3243)+Reference!C$13</f>
        <v>1364.3690474740506</v>
      </c>
      <c r="J3243" s="36">
        <f>(Reference!D$12*List!$G3243)+Reference!D$13</f>
        <v>1632.9667810503263</v>
      </c>
      <c r="K3243" s="36">
        <f>(Reference!E$12*List!$G3243)+Reference!E$13</f>
        <v>2019.7475174001634</v>
      </c>
      <c r="L3243" s="36">
        <f>(Reference!F$12*List!$G3243)+Reference!F$13</f>
        <v>2103.9081405873967</v>
      </c>
      <c r="M3243" s="36">
        <f>(Reference!G$12*List!$G3243)+Reference!G$13</f>
        <v>2382.6528996543311</v>
      </c>
      <c r="N3243" s="36">
        <f>(Reference!H$12*List!$G3243)+Reference!H$13</f>
        <v>2473.3792452178732</v>
      </c>
      <c r="O3243" s="36">
        <f>(Reference!I$12*List!$G3243)+Reference!I$13</f>
        <v>2570.6713131577239</v>
      </c>
      <c r="P3243" s="36">
        <f>(Reference!J$12*List!$G3243)+Reference!J$13</f>
        <v>2975.9554489317047</v>
      </c>
      <c r="Q3243" s="36">
        <f>(Reference!K$12*List!$G3243)+Reference!K$13</f>
        <v>3070.2630976095979</v>
      </c>
      <c r="R3243" s="36">
        <f>(Reference!L$12*List!$G3243)+Reference!L$13</f>
        <v>3312.5979416806376</v>
      </c>
      <c r="S3243" s="36">
        <f>(Reference!M$12*List!$G3243)+Reference!M$13</f>
        <v>3957.8293861160905</v>
      </c>
      <c r="T3243" s="36">
        <f>(Reference!N$12*List!$G3243)+Reference!N$13</f>
        <v>15965.341844680399</v>
      </c>
      <c r="U3243" s="12">
        <f>(Reference!O$12*List!$G3243)+Reference!O$13</f>
        <v>593.40998837080406</v>
      </c>
      <c r="V3243" s="12">
        <f>(Reference!P$12*List!$G3243)+Reference!P$13</f>
        <v>836.16861997704223</v>
      </c>
      <c r="W3243" s="12">
        <f>(Reference!Q$12*List!$G3243)+Reference!Q$13</f>
        <v>418.08430998852111</v>
      </c>
      <c r="X3243" s="54"/>
      <c r="Y3243" s="1" t="str">
        <f t="shared" si="101"/>
        <v>Johnson County, Wyoming</v>
      </c>
      <c r="Z3243" s="41" t="s">
        <v>277</v>
      </c>
      <c r="AA3243" s="40" t="s">
        <v>2225</v>
      </c>
      <c r="AB3243" s="44" t="s">
        <v>2012</v>
      </c>
      <c r="AC3243" s="63"/>
      <c r="AD3243" s="57">
        <f t="shared" si="100"/>
        <v>0.94070000000000009</v>
      </c>
    </row>
    <row r="3244" spans="1:30" x14ac:dyDescent="0.3">
      <c r="A3244" s="47">
        <v>53100</v>
      </c>
      <c r="B3244" s="28">
        <v>16940</v>
      </c>
      <c r="C3244" s="49" t="s">
        <v>2628</v>
      </c>
      <c r="D3244" s="40" t="s">
        <v>864</v>
      </c>
      <c r="E3244" s="43" t="s">
        <v>2012</v>
      </c>
      <c r="F3244" s="18" t="s">
        <v>6</v>
      </c>
      <c r="G3244" s="10">
        <v>0.93089999999999995</v>
      </c>
      <c r="H3244" s="36">
        <f>(Reference!B$12*List!$G3244)+Reference!B$13</f>
        <v>906.93790416454965</v>
      </c>
      <c r="I3244" s="36">
        <f>(Reference!C$12*List!$G3244)+Reference!C$13</f>
        <v>1353.3553551314194</v>
      </c>
      <c r="J3244" s="36">
        <f>(Reference!D$12*List!$G3244)+Reference!D$13</f>
        <v>1619.7848683079333</v>
      </c>
      <c r="K3244" s="36">
        <f>(Reference!E$12*List!$G3244)+Reference!E$13</f>
        <v>2003.4433672821131</v>
      </c>
      <c r="L3244" s="36">
        <f>(Reference!F$12*List!$G3244)+Reference!F$13</f>
        <v>2086.9246147440872</v>
      </c>
      <c r="M3244" s="36">
        <f>(Reference!G$12*List!$G3244)+Reference!G$13</f>
        <v>2363.4192428628248</v>
      </c>
      <c r="N3244" s="36">
        <f>(Reference!H$12*List!$G3244)+Reference!H$13</f>
        <v>2453.4132117580025</v>
      </c>
      <c r="O3244" s="36">
        <f>(Reference!I$12*List!$G3244)+Reference!I$13</f>
        <v>2549.9199020863839</v>
      </c>
      <c r="P3244" s="36">
        <f>(Reference!J$12*List!$G3244)+Reference!J$13</f>
        <v>2951.9324341905017</v>
      </c>
      <c r="Q3244" s="36">
        <f>(Reference!K$12*List!$G3244)+Reference!K$13</f>
        <v>3045.4787965946998</v>
      </c>
      <c r="R3244" s="36">
        <f>(Reference!L$12*List!$G3244)+Reference!L$13</f>
        <v>3285.8574240383987</v>
      </c>
      <c r="S3244" s="36">
        <f>(Reference!M$12*List!$G3244)+Reference!M$13</f>
        <v>3925.8803212468688</v>
      </c>
      <c r="T3244" s="36">
        <f>(Reference!N$12*List!$G3244)+Reference!N$13</f>
        <v>15836.463691406705</v>
      </c>
      <c r="U3244" s="12">
        <f>(Reference!O$12*List!$G3244)+Reference!O$13</f>
        <v>588.61976313294758</v>
      </c>
      <c r="V3244" s="12">
        <f>(Reference!P$12*List!$G3244)+Reference!P$13</f>
        <v>829.41875714188086</v>
      </c>
      <c r="W3244" s="12">
        <f>(Reference!Q$12*List!$G3244)+Reference!Q$13</f>
        <v>414.70937857094043</v>
      </c>
      <c r="X3244" s="54"/>
      <c r="Y3244" s="1" t="str">
        <f t="shared" si="101"/>
        <v>Laramie County, Wyoming</v>
      </c>
      <c r="Z3244" s="40" t="s">
        <v>864</v>
      </c>
      <c r="AA3244" s="40" t="s">
        <v>2225</v>
      </c>
      <c r="AB3244" s="43" t="s">
        <v>2012</v>
      </c>
      <c r="AC3244" s="62"/>
      <c r="AD3244" s="57">
        <f t="shared" si="100"/>
        <v>0.93089999999999995</v>
      </c>
    </row>
    <row r="3245" spans="1:30" x14ac:dyDescent="0.3">
      <c r="A3245" s="47">
        <v>53110</v>
      </c>
      <c r="B3245" s="19">
        <v>99953</v>
      </c>
      <c r="C3245" s="49" t="s">
        <v>2012</v>
      </c>
      <c r="D3245" s="41" t="s">
        <v>58</v>
      </c>
      <c r="E3245" s="44" t="s">
        <v>2012</v>
      </c>
      <c r="F3245" s="18" t="s">
        <v>7</v>
      </c>
      <c r="G3245" s="16">
        <v>0.94070000000000009</v>
      </c>
      <c r="H3245" s="36">
        <f>(Reference!B$12*List!$G3245)+Reference!B$13</f>
        <v>914.31862277069058</v>
      </c>
      <c r="I3245" s="36">
        <f>(Reference!C$12*List!$G3245)+Reference!C$13</f>
        <v>1364.3690474740506</v>
      </c>
      <c r="J3245" s="36">
        <f>(Reference!D$12*List!$G3245)+Reference!D$13</f>
        <v>1632.9667810503263</v>
      </c>
      <c r="K3245" s="36">
        <f>(Reference!E$12*List!$G3245)+Reference!E$13</f>
        <v>2019.7475174001634</v>
      </c>
      <c r="L3245" s="36">
        <f>(Reference!F$12*List!$G3245)+Reference!F$13</f>
        <v>2103.9081405873967</v>
      </c>
      <c r="M3245" s="36">
        <f>(Reference!G$12*List!$G3245)+Reference!G$13</f>
        <v>2382.6528996543311</v>
      </c>
      <c r="N3245" s="36">
        <f>(Reference!H$12*List!$G3245)+Reference!H$13</f>
        <v>2473.3792452178732</v>
      </c>
      <c r="O3245" s="36">
        <f>(Reference!I$12*List!$G3245)+Reference!I$13</f>
        <v>2570.6713131577239</v>
      </c>
      <c r="P3245" s="36">
        <f>(Reference!J$12*List!$G3245)+Reference!J$13</f>
        <v>2975.9554489317047</v>
      </c>
      <c r="Q3245" s="36">
        <f>(Reference!K$12*List!$G3245)+Reference!K$13</f>
        <v>3070.2630976095979</v>
      </c>
      <c r="R3245" s="36">
        <f>(Reference!L$12*List!$G3245)+Reference!L$13</f>
        <v>3312.5979416806376</v>
      </c>
      <c r="S3245" s="36">
        <f>(Reference!M$12*List!$G3245)+Reference!M$13</f>
        <v>3957.8293861160905</v>
      </c>
      <c r="T3245" s="36">
        <f>(Reference!N$12*List!$G3245)+Reference!N$13</f>
        <v>15965.341844680399</v>
      </c>
      <c r="U3245" s="12">
        <f>(Reference!O$12*List!$G3245)+Reference!O$13</f>
        <v>593.40998837080406</v>
      </c>
      <c r="V3245" s="12">
        <f>(Reference!P$12*List!$G3245)+Reference!P$13</f>
        <v>836.16861997704223</v>
      </c>
      <c r="W3245" s="12">
        <f>(Reference!Q$12*List!$G3245)+Reference!Q$13</f>
        <v>418.08430998852111</v>
      </c>
      <c r="X3245" s="54"/>
      <c r="Y3245" s="1" t="str">
        <f t="shared" si="101"/>
        <v>Lincoln County, Wyoming</v>
      </c>
      <c r="Z3245" s="41" t="s">
        <v>58</v>
      </c>
      <c r="AA3245" s="40" t="s">
        <v>2225</v>
      </c>
      <c r="AB3245" s="44" t="s">
        <v>2012</v>
      </c>
      <c r="AC3245" s="63"/>
      <c r="AD3245" s="57">
        <f t="shared" si="100"/>
        <v>0.94070000000000009</v>
      </c>
    </row>
    <row r="3246" spans="1:30" x14ac:dyDescent="0.3">
      <c r="A3246" s="47">
        <v>53120</v>
      </c>
      <c r="B3246" s="28">
        <v>16220</v>
      </c>
      <c r="C3246" s="49" t="s">
        <v>2629</v>
      </c>
      <c r="D3246" s="40" t="s">
        <v>865</v>
      </c>
      <c r="E3246" s="43" t="s">
        <v>2012</v>
      </c>
      <c r="F3246" s="18" t="s">
        <v>6</v>
      </c>
      <c r="G3246" s="10">
        <v>0.90839999999999999</v>
      </c>
      <c r="H3246" s="36">
        <f>(Reference!B$12*List!$G3246)+Reference!B$13</f>
        <v>889.99237675249162</v>
      </c>
      <c r="I3246" s="36">
        <f>(Reference!C$12*List!$G3246)+Reference!C$13</f>
        <v>1328.0688165896649</v>
      </c>
      <c r="J3246" s="36">
        <f>(Reference!D$12*List!$G3246)+Reference!D$13</f>
        <v>1589.5202727259089</v>
      </c>
      <c r="K3246" s="36">
        <f>(Reference!E$12*List!$G3246)+Reference!E$13</f>
        <v>1966.0103695621001</v>
      </c>
      <c r="L3246" s="36">
        <f>(Reference!F$12*List!$G3246)+Reference!F$13</f>
        <v>2047.9318258181231</v>
      </c>
      <c r="M3246" s="36">
        <f>(Reference!G$12*List!$G3246)+Reference!G$13</f>
        <v>2319.2603369639583</v>
      </c>
      <c r="N3246" s="36">
        <f>(Reference!H$12*List!$G3246)+Reference!H$13</f>
        <v>2407.5728288144228</v>
      </c>
      <c r="O3246" s="36">
        <f>(Reference!I$12*List!$G3246)+Reference!I$13</f>
        <v>2502.2763562593286</v>
      </c>
      <c r="P3246" s="36">
        <f>(Reference!J$12*List!$G3246)+Reference!J$13</f>
        <v>2896.7775534071279</v>
      </c>
      <c r="Q3246" s="36">
        <f>(Reference!K$12*List!$G3246)+Reference!K$13</f>
        <v>2988.5760646727431</v>
      </c>
      <c r="R3246" s="36">
        <f>(Reference!L$12*List!$G3246)+Reference!L$13</f>
        <v>3224.4633784312209</v>
      </c>
      <c r="S3246" s="36">
        <f>(Reference!M$12*List!$G3246)+Reference!M$13</f>
        <v>3852.5278763940642</v>
      </c>
      <c r="T3246" s="36">
        <f>(Reference!N$12*List!$G3246)+Reference!N$13</f>
        <v>15540.569972155885</v>
      </c>
      <c r="U3246" s="12">
        <f>(Reference!O$12*List!$G3246)+Reference!O$13</f>
        <v>577.62179702562435</v>
      </c>
      <c r="V3246" s="12">
        <f>(Reference!P$12*List!$G3246)+Reference!P$13</f>
        <v>813.92162308156185</v>
      </c>
      <c r="W3246" s="12">
        <f>(Reference!Q$12*List!$G3246)+Reference!Q$13</f>
        <v>406.96081154078092</v>
      </c>
      <c r="X3246" s="54"/>
      <c r="Y3246" s="1" t="str">
        <f t="shared" si="101"/>
        <v>Natrona County, Wyoming</v>
      </c>
      <c r="Z3246" s="40" t="s">
        <v>865</v>
      </c>
      <c r="AA3246" s="40" t="s">
        <v>2225</v>
      </c>
      <c r="AB3246" s="43" t="s">
        <v>2012</v>
      </c>
      <c r="AC3246" s="62"/>
      <c r="AD3246" s="57">
        <f t="shared" si="100"/>
        <v>0.90839999999999999</v>
      </c>
    </row>
    <row r="3247" spans="1:30" x14ac:dyDescent="0.3">
      <c r="A3247" s="47">
        <v>53130</v>
      </c>
      <c r="B3247" s="19">
        <v>99953</v>
      </c>
      <c r="C3247" s="49" t="s">
        <v>2012</v>
      </c>
      <c r="D3247" s="41" t="s">
        <v>1955</v>
      </c>
      <c r="E3247" s="44" t="s">
        <v>2012</v>
      </c>
      <c r="F3247" s="18" t="s">
        <v>7</v>
      </c>
      <c r="G3247" s="16">
        <v>0.94070000000000009</v>
      </c>
      <c r="H3247" s="36">
        <f>(Reference!B$12*List!$G3247)+Reference!B$13</f>
        <v>914.31862277069058</v>
      </c>
      <c r="I3247" s="36">
        <f>(Reference!C$12*List!$G3247)+Reference!C$13</f>
        <v>1364.3690474740506</v>
      </c>
      <c r="J3247" s="36">
        <f>(Reference!D$12*List!$G3247)+Reference!D$13</f>
        <v>1632.9667810503263</v>
      </c>
      <c r="K3247" s="36">
        <f>(Reference!E$12*List!$G3247)+Reference!E$13</f>
        <v>2019.7475174001634</v>
      </c>
      <c r="L3247" s="36">
        <f>(Reference!F$12*List!$G3247)+Reference!F$13</f>
        <v>2103.9081405873967</v>
      </c>
      <c r="M3247" s="36">
        <f>(Reference!G$12*List!$G3247)+Reference!G$13</f>
        <v>2382.6528996543311</v>
      </c>
      <c r="N3247" s="36">
        <f>(Reference!H$12*List!$G3247)+Reference!H$13</f>
        <v>2473.3792452178732</v>
      </c>
      <c r="O3247" s="36">
        <f>(Reference!I$12*List!$G3247)+Reference!I$13</f>
        <v>2570.6713131577239</v>
      </c>
      <c r="P3247" s="36">
        <f>(Reference!J$12*List!$G3247)+Reference!J$13</f>
        <v>2975.9554489317047</v>
      </c>
      <c r="Q3247" s="36">
        <f>(Reference!K$12*List!$G3247)+Reference!K$13</f>
        <v>3070.2630976095979</v>
      </c>
      <c r="R3247" s="36">
        <f>(Reference!L$12*List!$G3247)+Reference!L$13</f>
        <v>3312.5979416806376</v>
      </c>
      <c r="S3247" s="36">
        <f>(Reference!M$12*List!$G3247)+Reference!M$13</f>
        <v>3957.8293861160905</v>
      </c>
      <c r="T3247" s="36">
        <f>(Reference!N$12*List!$G3247)+Reference!N$13</f>
        <v>15965.341844680399</v>
      </c>
      <c r="U3247" s="12">
        <f>(Reference!O$12*List!$G3247)+Reference!O$13</f>
        <v>593.40998837080406</v>
      </c>
      <c r="V3247" s="12">
        <f>(Reference!P$12*List!$G3247)+Reference!P$13</f>
        <v>836.16861997704223</v>
      </c>
      <c r="W3247" s="12">
        <f>(Reference!Q$12*List!$G3247)+Reference!Q$13</f>
        <v>418.08430998852111</v>
      </c>
      <c r="X3247" s="54"/>
      <c r="Y3247" s="1" t="str">
        <f t="shared" si="101"/>
        <v>Niobrara County, Wyoming</v>
      </c>
      <c r="Z3247" s="41" t="s">
        <v>1955</v>
      </c>
      <c r="AA3247" s="40" t="s">
        <v>2225</v>
      </c>
      <c r="AB3247" s="44" t="s">
        <v>2012</v>
      </c>
      <c r="AC3247" s="63"/>
      <c r="AD3247" s="57">
        <f t="shared" si="100"/>
        <v>0.94070000000000009</v>
      </c>
    </row>
    <row r="3248" spans="1:30" x14ac:dyDescent="0.3">
      <c r="A3248" s="47">
        <v>53140</v>
      </c>
      <c r="B3248" s="19">
        <v>99953</v>
      </c>
      <c r="C3248" s="49" t="s">
        <v>2012</v>
      </c>
      <c r="D3248" s="41" t="s">
        <v>115</v>
      </c>
      <c r="E3248" s="44" t="s">
        <v>2012</v>
      </c>
      <c r="F3248" s="18" t="s">
        <v>7</v>
      </c>
      <c r="G3248" s="16">
        <v>0.94070000000000009</v>
      </c>
      <c r="H3248" s="36">
        <f>(Reference!B$12*List!$G3248)+Reference!B$13</f>
        <v>914.31862277069058</v>
      </c>
      <c r="I3248" s="36">
        <f>(Reference!C$12*List!$G3248)+Reference!C$13</f>
        <v>1364.3690474740506</v>
      </c>
      <c r="J3248" s="36">
        <f>(Reference!D$12*List!$G3248)+Reference!D$13</f>
        <v>1632.9667810503263</v>
      </c>
      <c r="K3248" s="36">
        <f>(Reference!E$12*List!$G3248)+Reference!E$13</f>
        <v>2019.7475174001634</v>
      </c>
      <c r="L3248" s="36">
        <f>(Reference!F$12*List!$G3248)+Reference!F$13</f>
        <v>2103.9081405873967</v>
      </c>
      <c r="M3248" s="36">
        <f>(Reference!G$12*List!$G3248)+Reference!G$13</f>
        <v>2382.6528996543311</v>
      </c>
      <c r="N3248" s="36">
        <f>(Reference!H$12*List!$G3248)+Reference!H$13</f>
        <v>2473.3792452178732</v>
      </c>
      <c r="O3248" s="36">
        <f>(Reference!I$12*List!$G3248)+Reference!I$13</f>
        <v>2570.6713131577239</v>
      </c>
      <c r="P3248" s="36">
        <f>(Reference!J$12*List!$G3248)+Reference!J$13</f>
        <v>2975.9554489317047</v>
      </c>
      <c r="Q3248" s="36">
        <f>(Reference!K$12*List!$G3248)+Reference!K$13</f>
        <v>3070.2630976095979</v>
      </c>
      <c r="R3248" s="36">
        <f>(Reference!L$12*List!$G3248)+Reference!L$13</f>
        <v>3312.5979416806376</v>
      </c>
      <c r="S3248" s="36">
        <f>(Reference!M$12*List!$G3248)+Reference!M$13</f>
        <v>3957.8293861160905</v>
      </c>
      <c r="T3248" s="36">
        <f>(Reference!N$12*List!$G3248)+Reference!N$13</f>
        <v>15965.341844680399</v>
      </c>
      <c r="U3248" s="12">
        <f>(Reference!O$12*List!$G3248)+Reference!O$13</f>
        <v>593.40998837080406</v>
      </c>
      <c r="V3248" s="12">
        <f>(Reference!P$12*List!$G3248)+Reference!P$13</f>
        <v>836.16861997704223</v>
      </c>
      <c r="W3248" s="12">
        <f>(Reference!Q$12*List!$G3248)+Reference!Q$13</f>
        <v>418.08430998852111</v>
      </c>
      <c r="X3248" s="54"/>
      <c r="Y3248" s="1" t="str">
        <f t="shared" si="101"/>
        <v>Park County, Wyoming</v>
      </c>
      <c r="Z3248" s="41" t="s">
        <v>115</v>
      </c>
      <c r="AA3248" s="40" t="s">
        <v>2225</v>
      </c>
      <c r="AB3248" s="44" t="s">
        <v>2012</v>
      </c>
      <c r="AC3248" s="63"/>
      <c r="AD3248" s="57">
        <f t="shared" si="100"/>
        <v>0.94070000000000009</v>
      </c>
    </row>
    <row r="3249" spans="1:30" x14ac:dyDescent="0.3">
      <c r="A3249" s="47">
        <v>53150</v>
      </c>
      <c r="B3249" s="19">
        <v>99953</v>
      </c>
      <c r="C3249" s="49" t="s">
        <v>2012</v>
      </c>
      <c r="D3249" s="41" t="s">
        <v>448</v>
      </c>
      <c r="E3249" s="44" t="s">
        <v>2012</v>
      </c>
      <c r="F3249" s="18" t="s">
        <v>7</v>
      </c>
      <c r="G3249" s="16">
        <v>0.94070000000000009</v>
      </c>
      <c r="H3249" s="36">
        <f>(Reference!B$12*List!$G3249)+Reference!B$13</f>
        <v>914.31862277069058</v>
      </c>
      <c r="I3249" s="36">
        <f>(Reference!C$12*List!$G3249)+Reference!C$13</f>
        <v>1364.3690474740506</v>
      </c>
      <c r="J3249" s="36">
        <f>(Reference!D$12*List!$G3249)+Reference!D$13</f>
        <v>1632.9667810503263</v>
      </c>
      <c r="K3249" s="36">
        <f>(Reference!E$12*List!$G3249)+Reference!E$13</f>
        <v>2019.7475174001634</v>
      </c>
      <c r="L3249" s="36">
        <f>(Reference!F$12*List!$G3249)+Reference!F$13</f>
        <v>2103.9081405873967</v>
      </c>
      <c r="M3249" s="36">
        <f>(Reference!G$12*List!$G3249)+Reference!G$13</f>
        <v>2382.6528996543311</v>
      </c>
      <c r="N3249" s="36">
        <f>(Reference!H$12*List!$G3249)+Reference!H$13</f>
        <v>2473.3792452178732</v>
      </c>
      <c r="O3249" s="36">
        <f>(Reference!I$12*List!$G3249)+Reference!I$13</f>
        <v>2570.6713131577239</v>
      </c>
      <c r="P3249" s="36">
        <f>(Reference!J$12*List!$G3249)+Reference!J$13</f>
        <v>2975.9554489317047</v>
      </c>
      <c r="Q3249" s="36">
        <f>(Reference!K$12*List!$G3249)+Reference!K$13</f>
        <v>3070.2630976095979</v>
      </c>
      <c r="R3249" s="36">
        <f>(Reference!L$12*List!$G3249)+Reference!L$13</f>
        <v>3312.5979416806376</v>
      </c>
      <c r="S3249" s="36">
        <f>(Reference!M$12*List!$G3249)+Reference!M$13</f>
        <v>3957.8293861160905</v>
      </c>
      <c r="T3249" s="36">
        <f>(Reference!N$12*List!$G3249)+Reference!N$13</f>
        <v>15965.341844680399</v>
      </c>
      <c r="U3249" s="12">
        <f>(Reference!O$12*List!$G3249)+Reference!O$13</f>
        <v>593.40998837080406</v>
      </c>
      <c r="V3249" s="12">
        <f>(Reference!P$12*List!$G3249)+Reference!P$13</f>
        <v>836.16861997704223</v>
      </c>
      <c r="W3249" s="12">
        <f>(Reference!Q$12*List!$G3249)+Reference!Q$13</f>
        <v>418.08430998852111</v>
      </c>
      <c r="X3249" s="54"/>
      <c r="Y3249" s="1" t="str">
        <f t="shared" si="101"/>
        <v>Platte County, Wyoming</v>
      </c>
      <c r="Z3249" s="41" t="s">
        <v>448</v>
      </c>
      <c r="AA3249" s="40" t="s">
        <v>2225</v>
      </c>
      <c r="AB3249" s="44" t="s">
        <v>2012</v>
      </c>
      <c r="AC3249" s="63"/>
      <c r="AD3249" s="57">
        <f t="shared" si="100"/>
        <v>0.94070000000000009</v>
      </c>
    </row>
    <row r="3250" spans="1:30" x14ac:dyDescent="0.3">
      <c r="A3250" s="47">
        <v>53160</v>
      </c>
      <c r="B3250" s="19">
        <v>99953</v>
      </c>
      <c r="C3250" s="49" t="s">
        <v>2012</v>
      </c>
      <c r="D3250" s="41" t="s">
        <v>1253</v>
      </c>
      <c r="E3250" s="44" t="s">
        <v>2012</v>
      </c>
      <c r="F3250" s="18" t="s">
        <v>7</v>
      </c>
      <c r="G3250" s="16">
        <v>0.94070000000000009</v>
      </c>
      <c r="H3250" s="36">
        <f>(Reference!B$12*List!$G3250)+Reference!B$13</f>
        <v>914.31862277069058</v>
      </c>
      <c r="I3250" s="36">
        <f>(Reference!C$12*List!$G3250)+Reference!C$13</f>
        <v>1364.3690474740506</v>
      </c>
      <c r="J3250" s="36">
        <f>(Reference!D$12*List!$G3250)+Reference!D$13</f>
        <v>1632.9667810503263</v>
      </c>
      <c r="K3250" s="36">
        <f>(Reference!E$12*List!$G3250)+Reference!E$13</f>
        <v>2019.7475174001634</v>
      </c>
      <c r="L3250" s="36">
        <f>(Reference!F$12*List!$G3250)+Reference!F$13</f>
        <v>2103.9081405873967</v>
      </c>
      <c r="M3250" s="36">
        <f>(Reference!G$12*List!$G3250)+Reference!G$13</f>
        <v>2382.6528996543311</v>
      </c>
      <c r="N3250" s="36">
        <f>(Reference!H$12*List!$G3250)+Reference!H$13</f>
        <v>2473.3792452178732</v>
      </c>
      <c r="O3250" s="36">
        <f>(Reference!I$12*List!$G3250)+Reference!I$13</f>
        <v>2570.6713131577239</v>
      </c>
      <c r="P3250" s="36">
        <f>(Reference!J$12*List!$G3250)+Reference!J$13</f>
        <v>2975.9554489317047</v>
      </c>
      <c r="Q3250" s="36">
        <f>(Reference!K$12*List!$G3250)+Reference!K$13</f>
        <v>3070.2630976095979</v>
      </c>
      <c r="R3250" s="36">
        <f>(Reference!L$12*List!$G3250)+Reference!L$13</f>
        <v>3312.5979416806376</v>
      </c>
      <c r="S3250" s="36">
        <f>(Reference!M$12*List!$G3250)+Reference!M$13</f>
        <v>3957.8293861160905</v>
      </c>
      <c r="T3250" s="36">
        <f>(Reference!N$12*List!$G3250)+Reference!N$13</f>
        <v>15965.341844680399</v>
      </c>
      <c r="U3250" s="12">
        <f>(Reference!O$12*List!$G3250)+Reference!O$13</f>
        <v>593.40998837080406</v>
      </c>
      <c r="V3250" s="12">
        <f>(Reference!P$12*List!$G3250)+Reference!P$13</f>
        <v>836.16861997704223</v>
      </c>
      <c r="W3250" s="12">
        <f>(Reference!Q$12*List!$G3250)+Reference!Q$13</f>
        <v>418.08430998852111</v>
      </c>
      <c r="X3250" s="54"/>
      <c r="Y3250" s="1" t="str">
        <f t="shared" si="101"/>
        <v>Sheridan County, Wyoming</v>
      </c>
      <c r="Z3250" s="41" t="s">
        <v>1253</v>
      </c>
      <c r="AA3250" s="40" t="s">
        <v>2225</v>
      </c>
      <c r="AB3250" s="44" t="s">
        <v>2012</v>
      </c>
      <c r="AC3250" s="63"/>
      <c r="AD3250" s="57">
        <f t="shared" si="100"/>
        <v>0.94070000000000009</v>
      </c>
    </row>
    <row r="3251" spans="1:30" x14ac:dyDescent="0.3">
      <c r="A3251" s="47">
        <v>53170</v>
      </c>
      <c r="B3251" s="19">
        <v>99953</v>
      </c>
      <c r="C3251" s="49" t="s">
        <v>2012</v>
      </c>
      <c r="D3251" s="41" t="s">
        <v>1956</v>
      </c>
      <c r="E3251" s="44" t="s">
        <v>2012</v>
      </c>
      <c r="F3251" s="18" t="s">
        <v>7</v>
      </c>
      <c r="G3251" s="16">
        <v>0.94070000000000009</v>
      </c>
      <c r="H3251" s="36">
        <f>(Reference!B$12*List!$G3251)+Reference!B$13</f>
        <v>914.31862277069058</v>
      </c>
      <c r="I3251" s="36">
        <f>(Reference!C$12*List!$G3251)+Reference!C$13</f>
        <v>1364.3690474740506</v>
      </c>
      <c r="J3251" s="36">
        <f>(Reference!D$12*List!$G3251)+Reference!D$13</f>
        <v>1632.9667810503263</v>
      </c>
      <c r="K3251" s="36">
        <f>(Reference!E$12*List!$G3251)+Reference!E$13</f>
        <v>2019.7475174001634</v>
      </c>
      <c r="L3251" s="36">
        <f>(Reference!F$12*List!$G3251)+Reference!F$13</f>
        <v>2103.9081405873967</v>
      </c>
      <c r="M3251" s="36">
        <f>(Reference!G$12*List!$G3251)+Reference!G$13</f>
        <v>2382.6528996543311</v>
      </c>
      <c r="N3251" s="36">
        <f>(Reference!H$12*List!$G3251)+Reference!H$13</f>
        <v>2473.3792452178732</v>
      </c>
      <c r="O3251" s="36">
        <f>(Reference!I$12*List!$G3251)+Reference!I$13</f>
        <v>2570.6713131577239</v>
      </c>
      <c r="P3251" s="36">
        <f>(Reference!J$12*List!$G3251)+Reference!J$13</f>
        <v>2975.9554489317047</v>
      </c>
      <c r="Q3251" s="36">
        <f>(Reference!K$12*List!$G3251)+Reference!K$13</f>
        <v>3070.2630976095979</v>
      </c>
      <c r="R3251" s="36">
        <f>(Reference!L$12*List!$G3251)+Reference!L$13</f>
        <v>3312.5979416806376</v>
      </c>
      <c r="S3251" s="36">
        <f>(Reference!M$12*List!$G3251)+Reference!M$13</f>
        <v>3957.8293861160905</v>
      </c>
      <c r="T3251" s="36">
        <f>(Reference!N$12*List!$G3251)+Reference!N$13</f>
        <v>15965.341844680399</v>
      </c>
      <c r="U3251" s="12">
        <f>(Reference!O$12*List!$G3251)+Reference!O$13</f>
        <v>593.40998837080406</v>
      </c>
      <c r="V3251" s="12">
        <f>(Reference!P$12*List!$G3251)+Reference!P$13</f>
        <v>836.16861997704223</v>
      </c>
      <c r="W3251" s="12">
        <f>(Reference!Q$12*List!$G3251)+Reference!Q$13</f>
        <v>418.08430998852111</v>
      </c>
      <c r="X3251" s="54"/>
      <c r="Y3251" s="1" t="str">
        <f t="shared" si="101"/>
        <v>Sublette County, Wyoming</v>
      </c>
      <c r="Z3251" s="41" t="s">
        <v>1956</v>
      </c>
      <c r="AA3251" s="40" t="s">
        <v>2225</v>
      </c>
      <c r="AB3251" s="44" t="s">
        <v>2012</v>
      </c>
      <c r="AC3251" s="63"/>
      <c r="AD3251" s="57">
        <f t="shared" si="100"/>
        <v>0.94070000000000009</v>
      </c>
    </row>
    <row r="3252" spans="1:30" x14ac:dyDescent="0.3">
      <c r="A3252" s="47">
        <v>53180</v>
      </c>
      <c r="B3252" s="19">
        <v>99953</v>
      </c>
      <c r="C3252" s="49" t="s">
        <v>2012</v>
      </c>
      <c r="D3252" s="41" t="s">
        <v>1957</v>
      </c>
      <c r="E3252" s="44" t="s">
        <v>2012</v>
      </c>
      <c r="F3252" s="18" t="s">
        <v>7</v>
      </c>
      <c r="G3252" s="16">
        <v>0.94070000000000009</v>
      </c>
      <c r="H3252" s="36">
        <f>(Reference!B$12*List!$G3252)+Reference!B$13</f>
        <v>914.31862277069058</v>
      </c>
      <c r="I3252" s="36">
        <f>(Reference!C$12*List!$G3252)+Reference!C$13</f>
        <v>1364.3690474740506</v>
      </c>
      <c r="J3252" s="36">
        <f>(Reference!D$12*List!$G3252)+Reference!D$13</f>
        <v>1632.9667810503263</v>
      </c>
      <c r="K3252" s="36">
        <f>(Reference!E$12*List!$G3252)+Reference!E$13</f>
        <v>2019.7475174001634</v>
      </c>
      <c r="L3252" s="36">
        <f>(Reference!F$12*List!$G3252)+Reference!F$13</f>
        <v>2103.9081405873967</v>
      </c>
      <c r="M3252" s="36">
        <f>(Reference!G$12*List!$G3252)+Reference!G$13</f>
        <v>2382.6528996543311</v>
      </c>
      <c r="N3252" s="36">
        <f>(Reference!H$12*List!$G3252)+Reference!H$13</f>
        <v>2473.3792452178732</v>
      </c>
      <c r="O3252" s="36">
        <f>(Reference!I$12*List!$G3252)+Reference!I$13</f>
        <v>2570.6713131577239</v>
      </c>
      <c r="P3252" s="36">
        <f>(Reference!J$12*List!$G3252)+Reference!J$13</f>
        <v>2975.9554489317047</v>
      </c>
      <c r="Q3252" s="36">
        <f>(Reference!K$12*List!$G3252)+Reference!K$13</f>
        <v>3070.2630976095979</v>
      </c>
      <c r="R3252" s="36">
        <f>(Reference!L$12*List!$G3252)+Reference!L$13</f>
        <v>3312.5979416806376</v>
      </c>
      <c r="S3252" s="36">
        <f>(Reference!M$12*List!$G3252)+Reference!M$13</f>
        <v>3957.8293861160905</v>
      </c>
      <c r="T3252" s="36">
        <f>(Reference!N$12*List!$G3252)+Reference!N$13</f>
        <v>15965.341844680399</v>
      </c>
      <c r="U3252" s="12">
        <f>(Reference!O$12*List!$G3252)+Reference!O$13</f>
        <v>593.40998837080406</v>
      </c>
      <c r="V3252" s="12">
        <f>(Reference!P$12*List!$G3252)+Reference!P$13</f>
        <v>836.16861997704223</v>
      </c>
      <c r="W3252" s="12">
        <f>(Reference!Q$12*List!$G3252)+Reference!Q$13</f>
        <v>418.08430998852111</v>
      </c>
      <c r="X3252" s="54"/>
      <c r="Y3252" s="1" t="str">
        <f t="shared" si="101"/>
        <v>Sweetwater County, Wyoming</v>
      </c>
      <c r="Z3252" s="41" t="s">
        <v>1957</v>
      </c>
      <c r="AA3252" s="40" t="s">
        <v>2225</v>
      </c>
      <c r="AB3252" s="44" t="s">
        <v>2012</v>
      </c>
      <c r="AC3252" s="63"/>
      <c r="AD3252" s="57">
        <f t="shared" si="100"/>
        <v>0.94070000000000009</v>
      </c>
    </row>
    <row r="3253" spans="1:30" x14ac:dyDescent="0.3">
      <c r="A3253" s="47">
        <v>53190</v>
      </c>
      <c r="B3253" s="19">
        <v>99953</v>
      </c>
      <c r="C3253" s="49" t="s">
        <v>2012</v>
      </c>
      <c r="D3253" s="41" t="s">
        <v>1155</v>
      </c>
      <c r="E3253" s="44" t="s">
        <v>2012</v>
      </c>
      <c r="F3253" s="18" t="s">
        <v>7</v>
      </c>
      <c r="G3253" s="16">
        <v>0.94070000000000009</v>
      </c>
      <c r="H3253" s="36">
        <f>(Reference!B$12*List!$G3253)+Reference!B$13</f>
        <v>914.31862277069058</v>
      </c>
      <c r="I3253" s="36">
        <f>(Reference!C$12*List!$G3253)+Reference!C$13</f>
        <v>1364.3690474740506</v>
      </c>
      <c r="J3253" s="36">
        <f>(Reference!D$12*List!$G3253)+Reference!D$13</f>
        <v>1632.9667810503263</v>
      </c>
      <c r="K3253" s="36">
        <f>(Reference!E$12*List!$G3253)+Reference!E$13</f>
        <v>2019.7475174001634</v>
      </c>
      <c r="L3253" s="36">
        <f>(Reference!F$12*List!$G3253)+Reference!F$13</f>
        <v>2103.9081405873967</v>
      </c>
      <c r="M3253" s="36">
        <f>(Reference!G$12*List!$G3253)+Reference!G$13</f>
        <v>2382.6528996543311</v>
      </c>
      <c r="N3253" s="36">
        <f>(Reference!H$12*List!$G3253)+Reference!H$13</f>
        <v>2473.3792452178732</v>
      </c>
      <c r="O3253" s="36">
        <f>(Reference!I$12*List!$G3253)+Reference!I$13</f>
        <v>2570.6713131577239</v>
      </c>
      <c r="P3253" s="36">
        <f>(Reference!J$12*List!$G3253)+Reference!J$13</f>
        <v>2975.9554489317047</v>
      </c>
      <c r="Q3253" s="36">
        <f>(Reference!K$12*List!$G3253)+Reference!K$13</f>
        <v>3070.2630976095979</v>
      </c>
      <c r="R3253" s="36">
        <f>(Reference!L$12*List!$G3253)+Reference!L$13</f>
        <v>3312.5979416806376</v>
      </c>
      <c r="S3253" s="36">
        <f>(Reference!M$12*List!$G3253)+Reference!M$13</f>
        <v>3957.8293861160905</v>
      </c>
      <c r="T3253" s="36">
        <f>(Reference!N$12*List!$G3253)+Reference!N$13</f>
        <v>15965.341844680399</v>
      </c>
      <c r="U3253" s="12">
        <f>(Reference!O$12*List!$G3253)+Reference!O$13</f>
        <v>593.40998837080406</v>
      </c>
      <c r="V3253" s="12">
        <f>(Reference!P$12*List!$G3253)+Reference!P$13</f>
        <v>836.16861997704223</v>
      </c>
      <c r="W3253" s="12">
        <f>(Reference!Q$12*List!$G3253)+Reference!Q$13</f>
        <v>418.08430998852111</v>
      </c>
      <c r="X3253" s="54"/>
      <c r="Y3253" s="1" t="str">
        <f t="shared" si="101"/>
        <v>Teton County, Wyoming</v>
      </c>
      <c r="Z3253" s="41" t="s">
        <v>1155</v>
      </c>
      <c r="AA3253" s="40" t="s">
        <v>2225</v>
      </c>
      <c r="AB3253" s="44" t="s">
        <v>2012</v>
      </c>
      <c r="AC3253" s="63"/>
      <c r="AD3253" s="57">
        <f t="shared" si="100"/>
        <v>0.94070000000000009</v>
      </c>
    </row>
    <row r="3254" spans="1:30" x14ac:dyDescent="0.3">
      <c r="A3254" s="47">
        <v>53200</v>
      </c>
      <c r="B3254" s="19">
        <v>99953</v>
      </c>
      <c r="C3254" s="49" t="s">
        <v>2012</v>
      </c>
      <c r="D3254" s="41" t="s">
        <v>1958</v>
      </c>
      <c r="E3254" s="44" t="s">
        <v>2012</v>
      </c>
      <c r="F3254" s="18" t="s">
        <v>7</v>
      </c>
      <c r="G3254" s="16">
        <v>0.94070000000000009</v>
      </c>
      <c r="H3254" s="36">
        <f>(Reference!B$12*List!$G3254)+Reference!B$13</f>
        <v>914.31862277069058</v>
      </c>
      <c r="I3254" s="36">
        <f>(Reference!C$12*List!$G3254)+Reference!C$13</f>
        <v>1364.3690474740506</v>
      </c>
      <c r="J3254" s="36">
        <f>(Reference!D$12*List!$G3254)+Reference!D$13</f>
        <v>1632.9667810503263</v>
      </c>
      <c r="K3254" s="36">
        <f>(Reference!E$12*List!$G3254)+Reference!E$13</f>
        <v>2019.7475174001634</v>
      </c>
      <c r="L3254" s="36">
        <f>(Reference!F$12*List!$G3254)+Reference!F$13</f>
        <v>2103.9081405873967</v>
      </c>
      <c r="M3254" s="36">
        <f>(Reference!G$12*List!$G3254)+Reference!G$13</f>
        <v>2382.6528996543311</v>
      </c>
      <c r="N3254" s="36">
        <f>(Reference!H$12*List!$G3254)+Reference!H$13</f>
        <v>2473.3792452178732</v>
      </c>
      <c r="O3254" s="36">
        <f>(Reference!I$12*List!$G3254)+Reference!I$13</f>
        <v>2570.6713131577239</v>
      </c>
      <c r="P3254" s="36">
        <f>(Reference!J$12*List!$G3254)+Reference!J$13</f>
        <v>2975.9554489317047</v>
      </c>
      <c r="Q3254" s="36">
        <f>(Reference!K$12*List!$G3254)+Reference!K$13</f>
        <v>3070.2630976095979</v>
      </c>
      <c r="R3254" s="36">
        <f>(Reference!L$12*List!$G3254)+Reference!L$13</f>
        <v>3312.5979416806376</v>
      </c>
      <c r="S3254" s="36">
        <f>(Reference!M$12*List!$G3254)+Reference!M$13</f>
        <v>3957.8293861160905</v>
      </c>
      <c r="T3254" s="36">
        <f>(Reference!N$12*List!$G3254)+Reference!N$13</f>
        <v>15965.341844680399</v>
      </c>
      <c r="U3254" s="12">
        <f>(Reference!O$12*List!$G3254)+Reference!O$13</f>
        <v>593.40998837080406</v>
      </c>
      <c r="V3254" s="12">
        <f>(Reference!P$12*List!$G3254)+Reference!P$13</f>
        <v>836.16861997704223</v>
      </c>
      <c r="W3254" s="12">
        <f>(Reference!Q$12*List!$G3254)+Reference!Q$13</f>
        <v>418.08430998852111</v>
      </c>
      <c r="X3254" s="54"/>
      <c r="Y3254" s="1" t="str">
        <f t="shared" si="101"/>
        <v>Uinta County, Wyoming</v>
      </c>
      <c r="Z3254" s="41" t="s">
        <v>1958</v>
      </c>
      <c r="AA3254" s="40" t="s">
        <v>2225</v>
      </c>
      <c r="AB3254" s="44" t="s">
        <v>2012</v>
      </c>
      <c r="AC3254" s="63"/>
      <c r="AD3254" s="57">
        <f t="shared" si="100"/>
        <v>0.94070000000000009</v>
      </c>
    </row>
    <row r="3255" spans="1:30" x14ac:dyDescent="0.3">
      <c r="A3255" s="47">
        <v>53210</v>
      </c>
      <c r="B3255" s="19">
        <v>99953</v>
      </c>
      <c r="C3255" s="49" t="s">
        <v>2012</v>
      </c>
      <c r="D3255" s="41" t="s">
        <v>1959</v>
      </c>
      <c r="E3255" s="44" t="s">
        <v>2012</v>
      </c>
      <c r="F3255" s="18" t="s">
        <v>7</v>
      </c>
      <c r="G3255" s="16">
        <v>0.94070000000000009</v>
      </c>
      <c r="H3255" s="36">
        <f>(Reference!B$12*List!$G3255)+Reference!B$13</f>
        <v>914.31862277069058</v>
      </c>
      <c r="I3255" s="36">
        <f>(Reference!C$12*List!$G3255)+Reference!C$13</f>
        <v>1364.3690474740506</v>
      </c>
      <c r="J3255" s="36">
        <f>(Reference!D$12*List!$G3255)+Reference!D$13</f>
        <v>1632.9667810503263</v>
      </c>
      <c r="K3255" s="36">
        <f>(Reference!E$12*List!$G3255)+Reference!E$13</f>
        <v>2019.7475174001634</v>
      </c>
      <c r="L3255" s="36">
        <f>(Reference!F$12*List!$G3255)+Reference!F$13</f>
        <v>2103.9081405873967</v>
      </c>
      <c r="M3255" s="36">
        <f>(Reference!G$12*List!$G3255)+Reference!G$13</f>
        <v>2382.6528996543311</v>
      </c>
      <c r="N3255" s="36">
        <f>(Reference!H$12*List!$G3255)+Reference!H$13</f>
        <v>2473.3792452178732</v>
      </c>
      <c r="O3255" s="36">
        <f>(Reference!I$12*List!$G3255)+Reference!I$13</f>
        <v>2570.6713131577239</v>
      </c>
      <c r="P3255" s="36">
        <f>(Reference!J$12*List!$G3255)+Reference!J$13</f>
        <v>2975.9554489317047</v>
      </c>
      <c r="Q3255" s="36">
        <f>(Reference!K$12*List!$G3255)+Reference!K$13</f>
        <v>3070.2630976095979</v>
      </c>
      <c r="R3255" s="36">
        <f>(Reference!L$12*List!$G3255)+Reference!L$13</f>
        <v>3312.5979416806376</v>
      </c>
      <c r="S3255" s="36">
        <f>(Reference!M$12*List!$G3255)+Reference!M$13</f>
        <v>3957.8293861160905</v>
      </c>
      <c r="T3255" s="36">
        <f>(Reference!N$12*List!$G3255)+Reference!N$13</f>
        <v>15965.341844680399</v>
      </c>
      <c r="U3255" s="12">
        <f>(Reference!O$12*List!$G3255)+Reference!O$13</f>
        <v>593.40998837080406</v>
      </c>
      <c r="V3255" s="12">
        <f>(Reference!P$12*List!$G3255)+Reference!P$13</f>
        <v>836.16861997704223</v>
      </c>
      <c r="W3255" s="12">
        <f>(Reference!Q$12*List!$G3255)+Reference!Q$13</f>
        <v>418.08430998852111</v>
      </c>
      <c r="X3255" s="54"/>
      <c r="Y3255" s="1" t="str">
        <f t="shared" si="101"/>
        <v>Washakie County, Wyoming</v>
      </c>
      <c r="Z3255" s="41" t="s">
        <v>1959</v>
      </c>
      <c r="AA3255" s="40" t="s">
        <v>2225</v>
      </c>
      <c r="AB3255" s="44" t="s">
        <v>2012</v>
      </c>
      <c r="AC3255" s="63"/>
      <c r="AD3255" s="57">
        <f t="shared" si="100"/>
        <v>0.94070000000000009</v>
      </c>
    </row>
    <row r="3256" spans="1:30" x14ac:dyDescent="0.3">
      <c r="A3256" s="47">
        <v>53220</v>
      </c>
      <c r="B3256" s="19">
        <v>99953</v>
      </c>
      <c r="C3256" s="49" t="s">
        <v>2012</v>
      </c>
      <c r="D3256" s="41" t="s">
        <v>1960</v>
      </c>
      <c r="E3256" s="44" t="s">
        <v>2012</v>
      </c>
      <c r="F3256" s="18" t="s">
        <v>7</v>
      </c>
      <c r="G3256" s="16">
        <v>0.94070000000000009</v>
      </c>
      <c r="H3256" s="36">
        <f>(Reference!B$12*List!$G3256)+Reference!B$13</f>
        <v>914.31862277069058</v>
      </c>
      <c r="I3256" s="36">
        <f>(Reference!C$12*List!$G3256)+Reference!C$13</f>
        <v>1364.3690474740506</v>
      </c>
      <c r="J3256" s="36">
        <f>(Reference!D$12*List!$G3256)+Reference!D$13</f>
        <v>1632.9667810503263</v>
      </c>
      <c r="K3256" s="36">
        <f>(Reference!E$12*List!$G3256)+Reference!E$13</f>
        <v>2019.7475174001634</v>
      </c>
      <c r="L3256" s="36">
        <f>(Reference!F$12*List!$G3256)+Reference!F$13</f>
        <v>2103.9081405873967</v>
      </c>
      <c r="M3256" s="36">
        <f>(Reference!G$12*List!$G3256)+Reference!G$13</f>
        <v>2382.6528996543311</v>
      </c>
      <c r="N3256" s="36">
        <f>(Reference!H$12*List!$G3256)+Reference!H$13</f>
        <v>2473.3792452178732</v>
      </c>
      <c r="O3256" s="36">
        <f>(Reference!I$12*List!$G3256)+Reference!I$13</f>
        <v>2570.6713131577239</v>
      </c>
      <c r="P3256" s="36">
        <f>(Reference!J$12*List!$G3256)+Reference!J$13</f>
        <v>2975.9554489317047</v>
      </c>
      <c r="Q3256" s="36">
        <f>(Reference!K$12*List!$G3256)+Reference!K$13</f>
        <v>3070.2630976095979</v>
      </c>
      <c r="R3256" s="36">
        <f>(Reference!L$12*List!$G3256)+Reference!L$13</f>
        <v>3312.5979416806376</v>
      </c>
      <c r="S3256" s="36">
        <f>(Reference!M$12*List!$G3256)+Reference!M$13</f>
        <v>3957.8293861160905</v>
      </c>
      <c r="T3256" s="36">
        <f>(Reference!N$12*List!$G3256)+Reference!N$13</f>
        <v>15965.341844680399</v>
      </c>
      <c r="U3256" s="12">
        <f>(Reference!O$12*List!$G3256)+Reference!O$13</f>
        <v>593.40998837080406</v>
      </c>
      <c r="V3256" s="12">
        <f>(Reference!P$12*List!$G3256)+Reference!P$13</f>
        <v>836.16861997704223</v>
      </c>
      <c r="W3256" s="12">
        <f>(Reference!Q$12*List!$G3256)+Reference!Q$13</f>
        <v>418.08430998852111</v>
      </c>
      <c r="X3256" s="54"/>
      <c r="Y3256" s="1" t="str">
        <f t="shared" si="101"/>
        <v>Weston County, Wyoming</v>
      </c>
      <c r="Z3256" s="41" t="s">
        <v>1960</v>
      </c>
      <c r="AA3256" s="40" t="s">
        <v>2225</v>
      </c>
      <c r="AB3256" s="44" t="s">
        <v>2012</v>
      </c>
      <c r="AC3256" s="63"/>
      <c r="AD3256" s="57">
        <f t="shared" si="100"/>
        <v>0.94070000000000009</v>
      </c>
    </row>
  </sheetData>
  <dataConsolidate>
    <dataRefs count="1">
      <dataRef ref="V15:X3260" sheet="List"/>
    </dataRefs>
  </dataConsolid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67"/>
  <sheetViews>
    <sheetView workbookViewId="0">
      <selection activeCell="A2" sqref="A2"/>
    </sheetView>
  </sheetViews>
  <sheetFormatPr defaultColWidth="12.44140625" defaultRowHeight="14.4" x14ac:dyDescent="0.3"/>
  <cols>
    <col min="1" max="1" width="63" customWidth="1"/>
    <col min="2" max="2" width="9.109375" bestFit="1" customWidth="1"/>
    <col min="3" max="3" width="9.109375" style="26" bestFit="1" customWidth="1"/>
    <col min="4" max="9" width="9.109375" bestFit="1" customWidth="1"/>
    <col min="10" max="12" width="8.88671875" bestFit="1" customWidth="1"/>
    <col min="13" max="13" width="8.88671875" customWidth="1"/>
    <col min="14" max="14" width="11" style="26" bestFit="1" customWidth="1"/>
    <col min="15" max="15" width="8.88671875" bestFit="1" customWidth="1"/>
    <col min="16" max="16" width="7.33203125" customWidth="1"/>
    <col min="17" max="17" width="9.44140625" bestFit="1" customWidth="1"/>
    <col min="18" max="18" width="13.109375" bestFit="1" customWidth="1"/>
    <col min="19" max="19" width="23.88671875" bestFit="1" customWidth="1"/>
    <col min="22" max="22" width="13.6640625" bestFit="1" customWidth="1"/>
  </cols>
  <sheetData>
    <row r="1" spans="1:22" x14ac:dyDescent="0.3">
      <c r="A1" s="21" t="s">
        <v>3120</v>
      </c>
    </row>
    <row r="2" spans="1:22" s="23" customFormat="1" x14ac:dyDescent="0.3">
      <c r="A2" s="96" t="s">
        <v>3138</v>
      </c>
      <c r="B2" s="22"/>
      <c r="C2" s="22"/>
      <c r="G2" s="22"/>
      <c r="H2" s="22"/>
      <c r="I2" s="22"/>
      <c r="J2" s="22"/>
      <c r="K2" s="22"/>
      <c r="L2" s="22"/>
      <c r="S2" s="23" t="s">
        <v>2225</v>
      </c>
    </row>
    <row r="3" spans="1:22" ht="43.2" x14ac:dyDescent="0.3">
      <c r="A3" t="s">
        <v>2212</v>
      </c>
      <c r="B3" s="24" t="s">
        <v>2213</v>
      </c>
      <c r="C3" s="24" t="s">
        <v>2214</v>
      </c>
      <c r="D3" s="24" t="s">
        <v>2215</v>
      </c>
      <c r="E3" s="24" t="s">
        <v>2216</v>
      </c>
      <c r="F3" s="24" t="s">
        <v>2217</v>
      </c>
      <c r="G3" s="24" t="s">
        <v>2218</v>
      </c>
      <c r="H3" s="24" t="s">
        <v>2219</v>
      </c>
      <c r="I3" s="24" t="s">
        <v>2220</v>
      </c>
      <c r="J3" s="24" t="s">
        <v>2221</v>
      </c>
      <c r="K3" s="24" t="s">
        <v>2222</v>
      </c>
      <c r="L3" s="24" t="s">
        <v>2223</v>
      </c>
      <c r="M3" s="24" t="s">
        <v>2224</v>
      </c>
      <c r="N3" s="24" t="s">
        <v>3103</v>
      </c>
      <c r="O3" s="24" t="s">
        <v>2</v>
      </c>
      <c r="P3" s="24" t="s">
        <v>8</v>
      </c>
      <c r="Q3" s="24" t="s">
        <v>9</v>
      </c>
      <c r="S3" s="24" t="s">
        <v>2226</v>
      </c>
      <c r="T3" s="24" t="s">
        <v>2638</v>
      </c>
      <c r="U3" s="24" t="s">
        <v>2639</v>
      </c>
      <c r="V3" s="24" t="s">
        <v>2640</v>
      </c>
    </row>
    <row r="4" spans="1:22" x14ac:dyDescent="0.3">
      <c r="A4" t="s">
        <v>11</v>
      </c>
      <c r="B4">
        <v>0.78534999999999999</v>
      </c>
      <c r="C4" s="26">
        <v>0.78534999999999999</v>
      </c>
      <c r="D4">
        <v>0.78534999999999999</v>
      </c>
      <c r="E4">
        <v>0.78534999999999999</v>
      </c>
      <c r="F4">
        <v>0.78534999999999999</v>
      </c>
      <c r="G4">
        <v>0.78534999999999999</v>
      </c>
      <c r="H4">
        <v>0.78534999999999999</v>
      </c>
      <c r="I4">
        <v>0.78534999999999999</v>
      </c>
      <c r="J4">
        <v>0.78534999999999999</v>
      </c>
      <c r="K4">
        <v>0.78534999999999999</v>
      </c>
      <c r="L4">
        <v>0.78534999999999999</v>
      </c>
      <c r="M4">
        <v>0.78534999999999999</v>
      </c>
      <c r="N4" s="26">
        <v>0.78534999999999999</v>
      </c>
      <c r="O4">
        <v>0.78534999999999999</v>
      </c>
      <c r="P4">
        <v>0.78534999999999999</v>
      </c>
      <c r="Q4">
        <v>0.78534999999999999</v>
      </c>
      <c r="S4" t="str">
        <f>CONCATENATE(Calculator!B3,Reference!S2,Calculator!B2)</f>
        <v>New York County, New York</v>
      </c>
      <c r="T4">
        <f>INDEX(Reference!G20:G31,MATCH(MONTH(Calculator!B5),Reference!F20:F31,0))</f>
        <v>31</v>
      </c>
      <c r="U4">
        <f>INDEX(Reference!G20:G31,MATCH(MONTH(Calculator!B6),Reference!F20:F31,0))</f>
        <v>30</v>
      </c>
      <c r="V4">
        <f>ROUND((EOMONTH(Calculator!B6,0)-EOMONTH(Calculator!B5,-1))/(365/12),0)</f>
        <v>12</v>
      </c>
    </row>
    <row r="5" spans="1:22" x14ac:dyDescent="0.3">
      <c r="A5" t="s">
        <v>12</v>
      </c>
      <c r="B5">
        <v>0.21465000000000001</v>
      </c>
      <c r="C5" s="26">
        <v>0.21465000000000001</v>
      </c>
      <c r="D5">
        <v>0.21465000000000001</v>
      </c>
      <c r="E5">
        <v>0.21465000000000001</v>
      </c>
      <c r="F5">
        <v>0.21465000000000001</v>
      </c>
      <c r="G5">
        <v>0.21465000000000001</v>
      </c>
      <c r="H5">
        <v>0.21465000000000001</v>
      </c>
      <c r="I5">
        <v>0.21465000000000001</v>
      </c>
      <c r="J5">
        <v>0.21465000000000001</v>
      </c>
      <c r="K5">
        <v>0.21465000000000001</v>
      </c>
      <c r="L5">
        <v>0.21465000000000001</v>
      </c>
      <c r="M5">
        <v>0.21465000000000001</v>
      </c>
      <c r="N5" s="26">
        <v>0.21465000000000001</v>
      </c>
      <c r="O5">
        <v>0.21465000000000001</v>
      </c>
      <c r="P5">
        <v>0.21465000000000001</v>
      </c>
      <c r="Q5">
        <v>0.21465000000000001</v>
      </c>
    </row>
    <row r="6" spans="1:22" s="26" customFormat="1" x14ac:dyDescent="0.3">
      <c r="A6" s="26" t="s">
        <v>3107</v>
      </c>
      <c r="B6" s="26">
        <f>AVERAGE($H20:$H106)</f>
        <v>0.94763333333333255</v>
      </c>
      <c r="C6" s="26">
        <f t="shared" ref="C6:Q6" si="0">AVERAGE($H20:$H106)</f>
        <v>0.94763333333333255</v>
      </c>
      <c r="D6" s="26">
        <f t="shared" si="0"/>
        <v>0.94763333333333255</v>
      </c>
      <c r="E6" s="26">
        <f t="shared" si="0"/>
        <v>0.94763333333333255</v>
      </c>
      <c r="F6" s="26">
        <f t="shared" si="0"/>
        <v>0.94763333333333255</v>
      </c>
      <c r="G6" s="26">
        <f t="shared" si="0"/>
        <v>0.94763333333333255</v>
      </c>
      <c r="H6" s="26">
        <f t="shared" si="0"/>
        <v>0.94763333333333255</v>
      </c>
      <c r="I6" s="26">
        <f t="shared" si="0"/>
        <v>0.94763333333333255</v>
      </c>
      <c r="J6" s="26">
        <f t="shared" si="0"/>
        <v>0.94763333333333255</v>
      </c>
      <c r="K6" s="26">
        <f t="shared" si="0"/>
        <v>0.94763333333333255</v>
      </c>
      <c r="L6" s="26">
        <f t="shared" si="0"/>
        <v>0.94763333333333255</v>
      </c>
      <c r="M6" s="26">
        <f t="shared" si="0"/>
        <v>0.94763333333333255</v>
      </c>
      <c r="N6" s="26">
        <f t="shared" si="0"/>
        <v>0.94763333333333255</v>
      </c>
      <c r="O6" s="26">
        <f t="shared" si="0"/>
        <v>0.94763333333333255</v>
      </c>
      <c r="P6" s="26">
        <f t="shared" si="0"/>
        <v>0.94763333333333255</v>
      </c>
      <c r="Q6" s="26">
        <f t="shared" si="0"/>
        <v>0.94763333333333255</v>
      </c>
    </row>
    <row r="7" spans="1:22" s="26" customFormat="1" x14ac:dyDescent="0.3">
      <c r="A7" s="26" t="s">
        <v>3108</v>
      </c>
      <c r="B7" s="25">
        <v>2526</v>
      </c>
      <c r="C7" s="25">
        <v>3280</v>
      </c>
      <c r="D7" s="25">
        <v>3730</v>
      </c>
      <c r="E7" s="25">
        <v>4378</v>
      </c>
      <c r="F7" s="25">
        <v>4519</v>
      </c>
      <c r="G7" s="25">
        <v>4986</v>
      </c>
      <c r="H7" s="25">
        <v>5138</v>
      </c>
      <c r="I7" s="25">
        <v>5301</v>
      </c>
      <c r="J7" s="25">
        <v>5980</v>
      </c>
      <c r="K7" s="25">
        <v>6138</v>
      </c>
      <c r="L7" s="25">
        <v>6544</v>
      </c>
      <c r="M7" s="25">
        <v>7625</v>
      </c>
      <c r="N7" s="25">
        <v>27742</v>
      </c>
      <c r="O7" s="25">
        <f>0.22*F7</f>
        <v>994.18</v>
      </c>
      <c r="P7" s="25">
        <f>0.31*F7</f>
        <v>1400.89</v>
      </c>
      <c r="Q7" s="25">
        <f>P7/2</f>
        <v>700.44500000000005</v>
      </c>
    </row>
    <row r="8" spans="1:22" s="26" customFormat="1" x14ac:dyDescent="0.3">
      <c r="A8" s="26" t="s">
        <v>3109</v>
      </c>
      <c r="B8" s="25">
        <f>B7-$O7</f>
        <v>1531.8200000000002</v>
      </c>
      <c r="C8" s="25">
        <f t="shared" ref="C8:N8" si="1">C7-$O7</f>
        <v>2285.8200000000002</v>
      </c>
      <c r="D8" s="25">
        <f t="shared" si="1"/>
        <v>2735.82</v>
      </c>
      <c r="E8" s="25">
        <f t="shared" si="1"/>
        <v>3383.82</v>
      </c>
      <c r="F8" s="25">
        <f t="shared" si="1"/>
        <v>3524.82</v>
      </c>
      <c r="G8" s="25">
        <f t="shared" si="1"/>
        <v>3991.82</v>
      </c>
      <c r="H8" s="25">
        <f t="shared" si="1"/>
        <v>4143.82</v>
      </c>
      <c r="I8" s="25">
        <f t="shared" si="1"/>
        <v>4306.82</v>
      </c>
      <c r="J8" s="25">
        <f t="shared" si="1"/>
        <v>4985.82</v>
      </c>
      <c r="K8" s="25">
        <f t="shared" si="1"/>
        <v>5143.82</v>
      </c>
      <c r="L8" s="25">
        <f t="shared" si="1"/>
        <v>5549.82</v>
      </c>
      <c r="M8" s="25">
        <f t="shared" si="1"/>
        <v>6630.82</v>
      </c>
      <c r="N8" s="25">
        <f t="shared" si="1"/>
        <v>26747.82</v>
      </c>
      <c r="O8" s="25">
        <f>O7</f>
        <v>994.18</v>
      </c>
      <c r="P8" s="25">
        <f t="shared" ref="P8:Q8" si="2">P7</f>
        <v>1400.89</v>
      </c>
      <c r="Q8" s="25">
        <f t="shared" si="2"/>
        <v>700.44500000000005</v>
      </c>
    </row>
    <row r="9" spans="1:22" s="26" customFormat="1" x14ac:dyDescent="0.3">
      <c r="A9" s="26" t="s">
        <v>3110</v>
      </c>
      <c r="B9" s="25">
        <f>(B8*B4)/B6</f>
        <v>1269.4940064722655</v>
      </c>
      <c r="C9" s="25">
        <f t="shared" ref="C9:Q9" si="3">(C8*C4)/C6</f>
        <v>1894.3706113475694</v>
      </c>
      <c r="D9" s="25">
        <f t="shared" si="3"/>
        <v>2267.3075771219551</v>
      </c>
      <c r="E9" s="25">
        <f t="shared" si="3"/>
        <v>2804.33680783707</v>
      </c>
      <c r="F9" s="25">
        <f t="shared" si="3"/>
        <v>2921.1903904463779</v>
      </c>
      <c r="G9" s="25">
        <f t="shared" si="3"/>
        <v>3308.2160860389067</v>
      </c>
      <c r="H9" s="25">
        <f t="shared" si="3"/>
        <v>3434.1859055893656</v>
      </c>
      <c r="I9" s="25">
        <f t="shared" si="3"/>
        <v>3569.2719620809762</v>
      </c>
      <c r="J9" s="25">
        <f t="shared" si="3"/>
        <v>4131.9924059938821</v>
      </c>
      <c r="K9" s="25">
        <f t="shared" si="3"/>
        <v>4262.9347184213339</v>
      </c>
      <c r="L9" s="25">
        <f t="shared" si="3"/>
        <v>4599.4067364311122</v>
      </c>
      <c r="M9" s="25">
        <f t="shared" si="3"/>
        <v>5495.2842031024702</v>
      </c>
      <c r="N9" s="25">
        <f t="shared" si="3"/>
        <v>22167.224070843171</v>
      </c>
      <c r="O9" s="25">
        <f t="shared" si="3"/>
        <v>823.92549474128589</v>
      </c>
      <c r="P9" s="25">
        <f t="shared" si="3"/>
        <v>1160.9859244081756</v>
      </c>
      <c r="Q9" s="25">
        <f t="shared" si="3"/>
        <v>580.4929622040878</v>
      </c>
    </row>
    <row r="10" spans="1:22" s="26" customFormat="1" x14ac:dyDescent="0.3">
      <c r="A10" s="26" t="s">
        <v>3111</v>
      </c>
      <c r="B10" s="25">
        <f>B8*B5</f>
        <v>328.80516300000005</v>
      </c>
      <c r="C10" s="25">
        <f t="shared" ref="C10:Q10" si="4">C8*C5</f>
        <v>490.65126300000003</v>
      </c>
      <c r="D10" s="25">
        <f t="shared" si="4"/>
        <v>587.24376300000006</v>
      </c>
      <c r="E10" s="25">
        <f t="shared" si="4"/>
        <v>726.33696300000008</v>
      </c>
      <c r="F10" s="25">
        <f t="shared" si="4"/>
        <v>756.60261300000002</v>
      </c>
      <c r="G10" s="25">
        <f t="shared" si="4"/>
        <v>856.84416300000009</v>
      </c>
      <c r="H10" s="25">
        <f t="shared" si="4"/>
        <v>889.47096299999998</v>
      </c>
      <c r="I10" s="25">
        <f t="shared" si="4"/>
        <v>924.45891299999994</v>
      </c>
      <c r="J10" s="25">
        <f t="shared" si="4"/>
        <v>1070.206263</v>
      </c>
      <c r="K10" s="25">
        <f t="shared" si="4"/>
        <v>1104.1209630000001</v>
      </c>
      <c r="L10" s="25">
        <f t="shared" si="4"/>
        <v>1191.268863</v>
      </c>
      <c r="M10" s="25">
        <f t="shared" si="4"/>
        <v>1423.305513</v>
      </c>
      <c r="N10" s="25">
        <f t="shared" si="4"/>
        <v>5741.4195630000004</v>
      </c>
      <c r="O10" s="25">
        <f t="shared" si="4"/>
        <v>213.40073699999999</v>
      </c>
      <c r="P10" s="25">
        <f t="shared" si="4"/>
        <v>300.70103850000004</v>
      </c>
      <c r="Q10" s="25">
        <f t="shared" si="4"/>
        <v>150.35051925000002</v>
      </c>
    </row>
    <row r="11" spans="1:22" s="26" customFormat="1" x14ac:dyDescent="0.3">
      <c r="A11" s="26" t="s">
        <v>3112</v>
      </c>
      <c r="B11" s="25">
        <f>B10+B9</f>
        <v>1598.2991694722655</v>
      </c>
      <c r="C11" s="25">
        <f t="shared" ref="C11:Q11" si="5">C10+C9</f>
        <v>2385.0218743475693</v>
      </c>
      <c r="D11" s="25">
        <f t="shared" si="5"/>
        <v>2854.551340121955</v>
      </c>
      <c r="E11" s="25">
        <f t="shared" si="5"/>
        <v>3530.6737708370702</v>
      </c>
      <c r="F11" s="25">
        <f t="shared" si="5"/>
        <v>3677.793003446378</v>
      </c>
      <c r="G11" s="25">
        <f t="shared" si="5"/>
        <v>4165.0602490389065</v>
      </c>
      <c r="H11" s="25">
        <f t="shared" si="5"/>
        <v>4323.6568685893653</v>
      </c>
      <c r="I11" s="25">
        <f t="shared" si="5"/>
        <v>4493.7308750809761</v>
      </c>
      <c r="J11" s="25">
        <f t="shared" si="5"/>
        <v>5202.1986689938822</v>
      </c>
      <c r="K11" s="25">
        <f t="shared" si="5"/>
        <v>5367.0556814213342</v>
      </c>
      <c r="L11" s="25">
        <f t="shared" si="5"/>
        <v>5790.6755994311125</v>
      </c>
      <c r="M11" s="25">
        <f t="shared" si="5"/>
        <v>6918.5897161024704</v>
      </c>
      <c r="N11" s="25">
        <f t="shared" si="5"/>
        <v>27908.64363384317</v>
      </c>
      <c r="O11" s="25">
        <f t="shared" si="5"/>
        <v>1037.3262317412859</v>
      </c>
      <c r="P11" s="25">
        <f t="shared" si="5"/>
        <v>1461.6869629081757</v>
      </c>
      <c r="Q11" s="25">
        <f t="shared" si="5"/>
        <v>730.84348145408785</v>
      </c>
      <c r="R11" s="51"/>
    </row>
    <row r="12" spans="1:22" s="26" customFormat="1" x14ac:dyDescent="0.3">
      <c r="A12" s="26" t="s">
        <v>3113</v>
      </c>
      <c r="B12" s="25">
        <f t="shared" ref="B12:Q12" si="6">B14*B4</f>
        <v>753.13455164702611</v>
      </c>
      <c r="C12" s="25">
        <f t="shared" si="6"/>
        <v>1123.8461574113182</v>
      </c>
      <c r="D12" s="25">
        <f t="shared" si="6"/>
        <v>1345.0931369788664</v>
      </c>
      <c r="E12" s="25">
        <f t="shared" si="6"/>
        <v>1663.6887875561358</v>
      </c>
      <c r="F12" s="25">
        <f t="shared" si="6"/>
        <v>1733.0128411539677</v>
      </c>
      <c r="G12" s="25">
        <f t="shared" si="6"/>
        <v>1962.6180399496232</v>
      </c>
      <c r="H12" s="25">
        <f t="shared" si="6"/>
        <v>2037.3503530479948</v>
      </c>
      <c r="I12" s="25">
        <f t="shared" si="6"/>
        <v>2117.4909256469064</v>
      </c>
      <c r="J12" s="25">
        <f t="shared" si="6"/>
        <v>2451.3280348166072</v>
      </c>
      <c r="K12" s="25">
        <f t="shared" si="6"/>
        <v>2529.0103076425466</v>
      </c>
      <c r="L12" s="25">
        <f t="shared" si="6"/>
        <v>2728.6242492079346</v>
      </c>
      <c r="M12" s="25">
        <f t="shared" si="6"/>
        <v>3260.1086601246448</v>
      </c>
      <c r="N12" s="25">
        <f t="shared" si="6"/>
        <v>13150.831966703239</v>
      </c>
      <c r="O12" s="25">
        <f t="shared" si="6"/>
        <v>488.79849365881131</v>
      </c>
      <c r="P12" s="25">
        <f t="shared" si="6"/>
        <v>688.76151379196153</v>
      </c>
      <c r="Q12" s="25">
        <f t="shared" si="6"/>
        <v>344.38075689598077</v>
      </c>
    </row>
    <row r="13" spans="1:22" s="26" customFormat="1" x14ac:dyDescent="0.3">
      <c r="A13" s="26" t="s">
        <v>3114</v>
      </c>
      <c r="B13" s="25">
        <f t="shared" ref="B13:Q13" si="7">B14*B5</f>
        <v>205.84495003633307</v>
      </c>
      <c r="C13" s="25">
        <f t="shared" si="7"/>
        <v>307.16696719722347</v>
      </c>
      <c r="D13" s="25">
        <f t="shared" si="7"/>
        <v>367.63766709430661</v>
      </c>
      <c r="E13" s="25">
        <f t="shared" si="7"/>
        <v>454.71547494610627</v>
      </c>
      <c r="F13" s="25">
        <f t="shared" si="7"/>
        <v>473.66296091385902</v>
      </c>
      <c r="G13" s="25">
        <f t="shared" si="7"/>
        <v>536.41810947372073</v>
      </c>
      <c r="H13" s="25">
        <f t="shared" si="7"/>
        <v>556.84376810562435</v>
      </c>
      <c r="I13" s="25">
        <f t="shared" si="7"/>
        <v>578.74759940167883</v>
      </c>
      <c r="J13" s="25">
        <f t="shared" si="7"/>
        <v>669.99116657972218</v>
      </c>
      <c r="K13" s="25">
        <f t="shared" si="7"/>
        <v>691.22310121025362</v>
      </c>
      <c r="L13" s="25">
        <f t="shared" si="7"/>
        <v>745.78111045073297</v>
      </c>
      <c r="M13" s="25">
        <f t="shared" si="7"/>
        <v>891.04516953683708</v>
      </c>
      <c r="N13" s="25">
        <f t="shared" si="7"/>
        <v>3594.3542136026617</v>
      </c>
      <c r="O13" s="25">
        <f t="shared" si="7"/>
        <v>133.59724538596021</v>
      </c>
      <c r="P13" s="25">
        <f t="shared" si="7"/>
        <v>188.25066395294397</v>
      </c>
      <c r="Q13" s="25">
        <f t="shared" si="7"/>
        <v>94.125331976471983</v>
      </c>
    </row>
    <row r="14" spans="1:22" s="26" customFormat="1" x14ac:dyDescent="0.3">
      <c r="A14" s="26" t="s">
        <v>3115</v>
      </c>
      <c r="B14" s="25">
        <f t="shared" ref="B14:Q14" si="8">B11*0.6</f>
        <v>958.97950168335922</v>
      </c>
      <c r="C14" s="25">
        <f t="shared" si="8"/>
        <v>1431.0131246085416</v>
      </c>
      <c r="D14" s="25">
        <f t="shared" si="8"/>
        <v>1712.730804073173</v>
      </c>
      <c r="E14" s="25">
        <f t="shared" si="8"/>
        <v>2118.4042625022421</v>
      </c>
      <c r="F14" s="25">
        <f t="shared" si="8"/>
        <v>2206.6758020678267</v>
      </c>
      <c r="G14" s="25">
        <f t="shared" si="8"/>
        <v>2499.0361494233439</v>
      </c>
      <c r="H14" s="25">
        <f t="shared" si="8"/>
        <v>2594.1941211536191</v>
      </c>
      <c r="I14" s="25">
        <f t="shared" si="8"/>
        <v>2696.2385250485854</v>
      </c>
      <c r="J14" s="25">
        <f t="shared" si="8"/>
        <v>3121.3192013963294</v>
      </c>
      <c r="K14" s="25">
        <f t="shared" si="8"/>
        <v>3220.2334088528005</v>
      </c>
      <c r="L14" s="25">
        <f t="shared" si="8"/>
        <v>3474.4053596586673</v>
      </c>
      <c r="M14" s="25">
        <f t="shared" si="8"/>
        <v>4151.1538296614817</v>
      </c>
      <c r="N14" s="25">
        <f t="shared" si="8"/>
        <v>16745.1861803059</v>
      </c>
      <c r="O14" s="25">
        <f t="shared" si="8"/>
        <v>622.39573904477152</v>
      </c>
      <c r="P14" s="25">
        <f t="shared" si="8"/>
        <v>877.01217774490544</v>
      </c>
      <c r="Q14" s="25">
        <f t="shared" si="8"/>
        <v>438.50608887245272</v>
      </c>
    </row>
    <row r="15" spans="1:22" s="26" customFormat="1" x14ac:dyDescent="0.3">
      <c r="A15" s="26" t="s">
        <v>3121</v>
      </c>
      <c r="B15" s="25">
        <f t="shared" ref="B15:B16" si="9">B12+$O12</f>
        <v>1241.9330453058374</v>
      </c>
      <c r="C15" s="25">
        <f t="shared" ref="C15:C16" si="10">C12+$O12</f>
        <v>1612.6446510701296</v>
      </c>
      <c r="D15" s="25">
        <f t="shared" ref="D15:D16" si="11">D12+$O12</f>
        <v>1833.8916306376777</v>
      </c>
      <c r="E15" s="25">
        <f t="shared" ref="E15:E16" si="12">E12+$O12</f>
        <v>2152.487281214947</v>
      </c>
      <c r="F15" s="25">
        <f t="shared" ref="F15:F16" si="13">F12+$O12</f>
        <v>2221.811334812779</v>
      </c>
      <c r="G15" s="25">
        <f t="shared" ref="G15:G16" si="14">G12+$O12</f>
        <v>2451.4165336084343</v>
      </c>
      <c r="H15" s="25">
        <f t="shared" ref="H15:H16" si="15">H12+$O12</f>
        <v>2526.1488467068061</v>
      </c>
      <c r="I15" s="25">
        <f t="shared" ref="I15:I16" si="16">I12+$O12</f>
        <v>2606.2894193057177</v>
      </c>
      <c r="J15" s="25">
        <f t="shared" ref="J15:J16" si="17">J12+$O12</f>
        <v>2940.1265284754186</v>
      </c>
      <c r="K15" s="25">
        <f t="shared" ref="K15:K16" si="18">K12+$O12</f>
        <v>3017.808801301358</v>
      </c>
      <c r="L15" s="25">
        <f t="shared" ref="L15:L16" si="19">L12+$O12</f>
        <v>3217.4227428667459</v>
      </c>
      <c r="M15" s="25">
        <f t="shared" ref="M15:M16" si="20">M12+$O12</f>
        <v>3748.9071537834561</v>
      </c>
      <c r="N15" s="25">
        <f t="shared" ref="N15:N16" si="21">N12+$O12</f>
        <v>13639.63046036205</v>
      </c>
      <c r="O15" s="25">
        <f t="shared" ref="O15:O16" si="22">O12</f>
        <v>488.79849365881131</v>
      </c>
      <c r="P15" s="25">
        <f t="shared" ref="P15:P16" si="23">P12</f>
        <v>688.76151379196153</v>
      </c>
      <c r="Q15" s="25">
        <f t="shared" ref="Q15:Q16" si="24">Q12</f>
        <v>344.38075689598077</v>
      </c>
    </row>
    <row r="16" spans="1:22" s="26" customFormat="1" x14ac:dyDescent="0.3">
      <c r="A16" s="26" t="s">
        <v>3122</v>
      </c>
      <c r="B16" s="25">
        <f t="shared" si="9"/>
        <v>339.44219542229325</v>
      </c>
      <c r="C16" s="25">
        <f t="shared" si="10"/>
        <v>440.76421258318368</v>
      </c>
      <c r="D16" s="25">
        <f t="shared" si="11"/>
        <v>501.23491248026681</v>
      </c>
      <c r="E16" s="25">
        <f t="shared" si="12"/>
        <v>588.31272033206642</v>
      </c>
      <c r="F16" s="25">
        <f t="shared" si="13"/>
        <v>607.26020629981917</v>
      </c>
      <c r="G16" s="25">
        <f t="shared" si="14"/>
        <v>670.01535485968088</v>
      </c>
      <c r="H16" s="25">
        <f t="shared" si="15"/>
        <v>690.4410134915845</v>
      </c>
      <c r="I16" s="25">
        <f t="shared" si="16"/>
        <v>712.34484478763898</v>
      </c>
      <c r="J16" s="25">
        <f t="shared" si="17"/>
        <v>803.58841196568233</v>
      </c>
      <c r="K16" s="25">
        <f t="shared" si="18"/>
        <v>824.82034659621377</v>
      </c>
      <c r="L16" s="25">
        <f t="shared" si="19"/>
        <v>879.37835583669312</v>
      </c>
      <c r="M16" s="25">
        <f t="shared" si="20"/>
        <v>1024.6424149227973</v>
      </c>
      <c r="N16" s="25">
        <f t="shared" si="21"/>
        <v>3727.9514589886221</v>
      </c>
      <c r="O16" s="25">
        <f t="shared" si="22"/>
        <v>133.59724538596021</v>
      </c>
      <c r="P16" s="25">
        <f t="shared" si="23"/>
        <v>188.25066395294397</v>
      </c>
      <c r="Q16" s="25">
        <f t="shared" si="24"/>
        <v>94.125331976471983</v>
      </c>
    </row>
    <row r="17" spans="1:19" s="26" customFormat="1" x14ac:dyDescent="0.3">
      <c r="A17" s="26" t="s">
        <v>3123</v>
      </c>
      <c r="B17" s="25">
        <f>B14+$O14</f>
        <v>1581.3752407281308</v>
      </c>
      <c r="C17" s="25">
        <f t="shared" ref="C17:N17" si="25">C14+$O14</f>
        <v>2053.4088636533133</v>
      </c>
      <c r="D17" s="25">
        <f t="shared" si="25"/>
        <v>2335.1265431179445</v>
      </c>
      <c r="E17" s="25">
        <f t="shared" si="25"/>
        <v>2740.8000015470134</v>
      </c>
      <c r="F17" s="25">
        <f t="shared" si="25"/>
        <v>2829.0715411125984</v>
      </c>
      <c r="G17" s="25">
        <f t="shared" si="25"/>
        <v>3121.4318884681152</v>
      </c>
      <c r="H17" s="25">
        <f t="shared" si="25"/>
        <v>3216.5898601983909</v>
      </c>
      <c r="I17" s="25">
        <f t="shared" si="25"/>
        <v>3318.6342640933572</v>
      </c>
      <c r="J17" s="25">
        <f t="shared" si="25"/>
        <v>3743.7149404411011</v>
      </c>
      <c r="K17" s="25">
        <f t="shared" si="25"/>
        <v>3842.6291478975718</v>
      </c>
      <c r="L17" s="25">
        <f t="shared" si="25"/>
        <v>4096.8010987034386</v>
      </c>
      <c r="M17" s="25">
        <f t="shared" si="25"/>
        <v>4773.549568706253</v>
      </c>
      <c r="N17" s="25">
        <f t="shared" si="25"/>
        <v>17367.581919350672</v>
      </c>
      <c r="O17" s="25">
        <f>O14</f>
        <v>622.39573904477152</v>
      </c>
      <c r="P17" s="25">
        <f t="shared" ref="P17:Q17" si="26">P14</f>
        <v>877.01217774490544</v>
      </c>
      <c r="Q17" s="25">
        <f t="shared" si="26"/>
        <v>438.50608887245272</v>
      </c>
    </row>
    <row r="18" spans="1:19" x14ac:dyDescent="0.3">
      <c r="A18" s="21" t="s">
        <v>3139</v>
      </c>
    </row>
    <row r="19" spans="1:19" ht="100.8" x14ac:dyDescent="0.3">
      <c r="A19" s="24" t="s">
        <v>2016</v>
      </c>
      <c r="B19" s="24" t="s">
        <v>2208</v>
      </c>
      <c r="C19" s="24" t="s">
        <v>2209</v>
      </c>
      <c r="D19" s="24" t="s">
        <v>2015</v>
      </c>
      <c r="E19" s="24" t="s">
        <v>2212</v>
      </c>
      <c r="F19" s="24" t="s">
        <v>2637</v>
      </c>
      <c r="G19" s="24" t="s">
        <v>2636</v>
      </c>
      <c r="H19" s="24" t="s">
        <v>3116</v>
      </c>
      <c r="I19" s="24"/>
      <c r="J19" s="24"/>
      <c r="K19" s="24"/>
      <c r="L19" s="24"/>
      <c r="M19" s="24"/>
      <c r="N19" s="24"/>
      <c r="O19" s="24"/>
      <c r="P19" s="24"/>
      <c r="Q19" s="24"/>
    </row>
    <row r="20" spans="1:19" s="24" customFormat="1" x14ac:dyDescent="0.3">
      <c r="A20" s="26" t="s">
        <v>2017</v>
      </c>
      <c r="B20" s="26" t="s">
        <v>2018</v>
      </c>
      <c r="C20" s="26" t="s">
        <v>1961</v>
      </c>
      <c r="D20" t="s">
        <v>1704</v>
      </c>
      <c r="E20" s="24" t="s">
        <v>2213</v>
      </c>
      <c r="F20" s="24">
        <v>1</v>
      </c>
      <c r="G20">
        <v>31</v>
      </c>
      <c r="H20">
        <v>0.90080000000000005</v>
      </c>
      <c r="I20"/>
      <c r="J20"/>
      <c r="K20" s="26"/>
      <c r="L20" s="26"/>
      <c r="M20" s="26"/>
      <c r="N20"/>
      <c r="O20"/>
      <c r="P20" s="26"/>
      <c r="Q20"/>
      <c r="R20"/>
      <c r="S20"/>
    </row>
    <row r="21" spans="1:19" x14ac:dyDescent="0.3">
      <c r="A21" s="26" t="s">
        <v>2019</v>
      </c>
      <c r="B21" s="26" t="s">
        <v>2020</v>
      </c>
      <c r="C21" s="26" t="s">
        <v>1962</v>
      </c>
      <c r="D21" t="s">
        <v>878</v>
      </c>
      <c r="E21" s="24" t="s">
        <v>2214</v>
      </c>
      <c r="F21" s="24">
        <v>2</v>
      </c>
      <c r="G21">
        <v>28</v>
      </c>
      <c r="H21">
        <v>1.1206</v>
      </c>
      <c r="K21" s="26"/>
      <c r="L21" s="26"/>
      <c r="M21" s="26"/>
      <c r="N21"/>
      <c r="P21" s="26"/>
    </row>
    <row r="22" spans="1:19" x14ac:dyDescent="0.3">
      <c r="A22" s="26" t="s">
        <v>2021</v>
      </c>
      <c r="B22" s="26" t="s">
        <v>2022</v>
      </c>
      <c r="C22" s="26" t="s">
        <v>1963</v>
      </c>
      <c r="D22" t="s">
        <v>1892</v>
      </c>
      <c r="E22" s="24" t="s">
        <v>2215</v>
      </c>
      <c r="F22" s="24">
        <v>3</v>
      </c>
      <c r="G22">
        <v>31</v>
      </c>
      <c r="H22">
        <v>0.90080000000000005</v>
      </c>
      <c r="K22" s="26"/>
      <c r="L22" s="26"/>
      <c r="M22" s="26"/>
      <c r="N22"/>
      <c r="P22" s="26"/>
    </row>
    <row r="23" spans="1:19" x14ac:dyDescent="0.3">
      <c r="A23" s="26" t="s">
        <v>2023</v>
      </c>
      <c r="B23" s="26" t="s">
        <v>2024</v>
      </c>
      <c r="C23" s="26" t="s">
        <v>1964</v>
      </c>
      <c r="D23" t="s">
        <v>225</v>
      </c>
      <c r="E23" s="24" t="s">
        <v>2216</v>
      </c>
      <c r="F23" s="24">
        <v>4</v>
      </c>
      <c r="G23">
        <v>30</v>
      </c>
      <c r="H23">
        <v>0.90080000000000005</v>
      </c>
      <c r="K23" s="26"/>
      <c r="L23" s="26"/>
      <c r="M23" s="26"/>
      <c r="N23"/>
      <c r="P23" s="26"/>
    </row>
    <row r="24" spans="1:19" x14ac:dyDescent="0.3">
      <c r="A24" s="26" t="s">
        <v>2025</v>
      </c>
      <c r="B24" s="26" t="s">
        <v>2026</v>
      </c>
      <c r="C24" s="26" t="s">
        <v>1965</v>
      </c>
      <c r="D24" t="s">
        <v>1190</v>
      </c>
      <c r="E24" s="24" t="s">
        <v>2217</v>
      </c>
      <c r="F24" s="24">
        <v>5</v>
      </c>
      <c r="G24">
        <v>31</v>
      </c>
      <c r="H24">
        <v>0.96260000000000001</v>
      </c>
      <c r="K24" s="26"/>
      <c r="L24" s="26"/>
      <c r="M24" s="26"/>
      <c r="N24"/>
      <c r="P24" s="26"/>
    </row>
    <row r="25" spans="1:19" x14ac:dyDescent="0.3">
      <c r="A25" s="26" t="s">
        <v>2027</v>
      </c>
      <c r="B25" s="26" t="s">
        <v>2028</v>
      </c>
      <c r="C25" s="26" t="s">
        <v>1966</v>
      </c>
      <c r="D25" t="s">
        <v>104</v>
      </c>
      <c r="E25" s="24" t="s">
        <v>2218</v>
      </c>
      <c r="F25" s="24">
        <v>6</v>
      </c>
      <c r="G25">
        <v>30</v>
      </c>
      <c r="H25">
        <v>0.90080000000000005</v>
      </c>
      <c r="K25" s="26"/>
      <c r="L25" s="26"/>
      <c r="M25" s="26"/>
      <c r="N25"/>
      <c r="P25" s="26"/>
    </row>
    <row r="26" spans="1:19" x14ac:dyDescent="0.3">
      <c r="A26" s="26" t="s">
        <v>2029</v>
      </c>
      <c r="B26" s="26" t="s">
        <v>2030</v>
      </c>
      <c r="C26" s="26" t="s">
        <v>1967</v>
      </c>
      <c r="D26" t="s">
        <v>1882</v>
      </c>
      <c r="E26" s="24" t="s">
        <v>2219</v>
      </c>
      <c r="F26" s="24">
        <v>7</v>
      </c>
      <c r="G26">
        <v>31</v>
      </c>
      <c r="H26">
        <v>1.0442</v>
      </c>
      <c r="K26" s="26"/>
      <c r="L26" s="26"/>
      <c r="M26" s="26"/>
      <c r="N26"/>
      <c r="P26" s="26"/>
    </row>
    <row r="27" spans="1:19" x14ac:dyDescent="0.3">
      <c r="A27" s="26" t="s">
        <v>2031</v>
      </c>
      <c r="B27" s="26" t="s">
        <v>2634</v>
      </c>
      <c r="C27" s="26" t="s">
        <v>2635</v>
      </c>
      <c r="D27" t="s">
        <v>1695</v>
      </c>
      <c r="E27" s="24" t="s">
        <v>2220</v>
      </c>
      <c r="F27" s="24">
        <v>8</v>
      </c>
      <c r="G27">
        <v>31</v>
      </c>
      <c r="H27">
        <v>0.90080000000000005</v>
      </c>
      <c r="K27" s="26"/>
      <c r="L27" s="26"/>
      <c r="M27" s="26"/>
      <c r="N27"/>
      <c r="P27" s="26"/>
    </row>
    <row r="28" spans="1:19" x14ac:dyDescent="0.3">
      <c r="A28" s="26" t="s">
        <v>2033</v>
      </c>
      <c r="B28" s="26" t="s">
        <v>2032</v>
      </c>
      <c r="C28" s="26" t="s">
        <v>1968</v>
      </c>
      <c r="D28" t="s">
        <v>1111</v>
      </c>
      <c r="E28" s="24" t="s">
        <v>2221</v>
      </c>
      <c r="F28" s="24">
        <v>9</v>
      </c>
      <c r="G28">
        <v>30</v>
      </c>
      <c r="H28">
        <v>0.96870000000000001</v>
      </c>
      <c r="K28" s="26"/>
      <c r="L28" s="26"/>
      <c r="M28" s="26"/>
      <c r="N28"/>
      <c r="P28" s="26"/>
    </row>
    <row r="29" spans="1:19" x14ac:dyDescent="0.3">
      <c r="A29" s="26" t="s">
        <v>2035</v>
      </c>
      <c r="B29" s="26" t="s">
        <v>2034</v>
      </c>
      <c r="C29" s="26" t="s">
        <v>1970</v>
      </c>
      <c r="D29" t="s">
        <v>1112</v>
      </c>
      <c r="E29" s="24" t="s">
        <v>2222</v>
      </c>
      <c r="F29" s="24">
        <v>10</v>
      </c>
      <c r="G29">
        <v>31</v>
      </c>
      <c r="H29">
        <v>1.1206</v>
      </c>
      <c r="K29" s="26"/>
      <c r="L29" s="26"/>
      <c r="M29" s="26"/>
      <c r="N29"/>
      <c r="P29" s="26"/>
    </row>
    <row r="30" spans="1:19" x14ac:dyDescent="0.3">
      <c r="A30" s="26" t="s">
        <v>2037</v>
      </c>
      <c r="B30" s="26" t="s">
        <v>2036</v>
      </c>
      <c r="C30" s="26" t="s">
        <v>1971</v>
      </c>
      <c r="D30" t="s">
        <v>1113</v>
      </c>
      <c r="E30" s="24" t="s">
        <v>2223</v>
      </c>
      <c r="F30" s="24">
        <v>11</v>
      </c>
      <c r="G30">
        <v>30</v>
      </c>
      <c r="H30">
        <v>0.90080000000000005</v>
      </c>
      <c r="K30" s="26"/>
      <c r="L30" s="26"/>
      <c r="M30" s="26"/>
      <c r="N30"/>
      <c r="P30" s="26"/>
    </row>
    <row r="31" spans="1:19" x14ac:dyDescent="0.3">
      <c r="A31" s="26" t="s">
        <v>2039</v>
      </c>
      <c r="B31" s="26" t="s">
        <v>2211</v>
      </c>
      <c r="C31" s="26" t="s">
        <v>2013</v>
      </c>
      <c r="D31" t="s">
        <v>592</v>
      </c>
      <c r="E31" s="24" t="s">
        <v>2224</v>
      </c>
      <c r="F31" s="24">
        <v>12</v>
      </c>
      <c r="G31">
        <v>31</v>
      </c>
      <c r="H31">
        <v>0.90080000000000005</v>
      </c>
      <c r="K31" s="26"/>
      <c r="L31" s="26"/>
      <c r="M31" s="26"/>
      <c r="N31"/>
      <c r="P31" s="26"/>
    </row>
    <row r="32" spans="1:19" x14ac:dyDescent="0.3">
      <c r="A32" s="26" t="s">
        <v>2041</v>
      </c>
      <c r="B32" s="26" t="s">
        <v>2038</v>
      </c>
      <c r="C32" s="26" t="s">
        <v>1972</v>
      </c>
      <c r="D32" t="s">
        <v>593</v>
      </c>
      <c r="E32" s="24" t="s">
        <v>3124</v>
      </c>
      <c r="H32">
        <v>1.1206</v>
      </c>
      <c r="K32" s="26"/>
      <c r="L32" s="26"/>
      <c r="M32" s="26"/>
      <c r="N32"/>
      <c r="P32" s="26"/>
    </row>
    <row r="33" spans="1:16" x14ac:dyDescent="0.3">
      <c r="A33" s="26" t="s">
        <v>2043</v>
      </c>
      <c r="B33" s="26" t="s">
        <v>2040</v>
      </c>
      <c r="C33" s="26" t="s">
        <v>1973</v>
      </c>
      <c r="D33" t="s">
        <v>594</v>
      </c>
      <c r="H33">
        <v>0.79010000000000002</v>
      </c>
      <c r="K33" s="26"/>
      <c r="L33" s="26"/>
      <c r="M33" s="26"/>
      <c r="N33"/>
      <c r="P33" s="26"/>
    </row>
    <row r="34" spans="1:16" x14ac:dyDescent="0.3">
      <c r="A34" s="26" t="s">
        <v>2045</v>
      </c>
      <c r="B34" s="26" t="s">
        <v>2042</v>
      </c>
      <c r="C34" s="26" t="s">
        <v>1974</v>
      </c>
      <c r="D34" t="s">
        <v>595</v>
      </c>
      <c r="H34">
        <v>0.90080000000000005</v>
      </c>
      <c r="K34" s="26"/>
      <c r="L34" s="26"/>
      <c r="M34" s="26"/>
      <c r="N34"/>
      <c r="P34" s="26"/>
    </row>
    <row r="35" spans="1:16" x14ac:dyDescent="0.3">
      <c r="A35" s="26" t="s">
        <v>2047</v>
      </c>
      <c r="B35" s="26" t="s">
        <v>2044</v>
      </c>
      <c r="C35" s="26" t="s">
        <v>1975</v>
      </c>
      <c r="D35" t="s">
        <v>661</v>
      </c>
      <c r="H35">
        <v>0.90080000000000005</v>
      </c>
      <c r="K35" s="26"/>
      <c r="L35" s="26"/>
      <c r="M35" s="26"/>
      <c r="N35"/>
      <c r="P35" s="26"/>
    </row>
    <row r="36" spans="1:16" x14ac:dyDescent="0.3">
      <c r="A36" s="26" t="s">
        <v>2049</v>
      </c>
      <c r="B36" s="26" t="s">
        <v>2046</v>
      </c>
      <c r="C36" s="26" t="s">
        <v>1976</v>
      </c>
      <c r="D36" t="s">
        <v>1367</v>
      </c>
      <c r="H36">
        <v>0.90080000000000005</v>
      </c>
      <c r="K36" s="26"/>
      <c r="L36" s="26"/>
      <c r="M36" s="26"/>
      <c r="N36"/>
      <c r="P36" s="26"/>
    </row>
    <row r="37" spans="1:16" x14ac:dyDescent="0.3">
      <c r="A37" s="26" t="s">
        <v>2051</v>
      </c>
      <c r="B37" s="26" t="s">
        <v>2048</v>
      </c>
      <c r="C37" s="26" t="s">
        <v>1977</v>
      </c>
      <c r="D37" t="s">
        <v>129</v>
      </c>
      <c r="H37">
        <v>0.90080000000000005</v>
      </c>
      <c r="K37" s="26"/>
      <c r="L37" s="26"/>
      <c r="M37" s="26"/>
      <c r="N37"/>
      <c r="P37" s="26"/>
    </row>
    <row r="38" spans="1:16" x14ac:dyDescent="0.3">
      <c r="A38" s="26" t="s">
        <v>2053</v>
      </c>
      <c r="B38" s="26" t="s">
        <v>2050</v>
      </c>
      <c r="C38" s="26" t="s">
        <v>1978</v>
      </c>
      <c r="D38" t="s">
        <v>510</v>
      </c>
      <c r="H38">
        <v>1.1206</v>
      </c>
      <c r="K38" s="26"/>
      <c r="M38" s="26"/>
      <c r="N38"/>
      <c r="P38" s="26"/>
    </row>
    <row r="39" spans="1:16" x14ac:dyDescent="0.3">
      <c r="A39" s="26" t="s">
        <v>2055</v>
      </c>
      <c r="B39" s="26" t="s">
        <v>2052</v>
      </c>
      <c r="C39" s="26" t="s">
        <v>1979</v>
      </c>
      <c r="D39" t="s">
        <v>67</v>
      </c>
      <c r="H39">
        <v>1.0770999999999999</v>
      </c>
      <c r="K39" s="26"/>
      <c r="M39" s="26"/>
      <c r="N39"/>
      <c r="P39" s="26"/>
    </row>
    <row r="40" spans="1:16" x14ac:dyDescent="0.3">
      <c r="A40" s="26" t="s">
        <v>2057</v>
      </c>
      <c r="B40" s="26" t="s">
        <v>2054</v>
      </c>
      <c r="C40" s="26" t="s">
        <v>1980</v>
      </c>
      <c r="D40" t="s">
        <v>1018</v>
      </c>
      <c r="H40">
        <v>0.90080000000000005</v>
      </c>
      <c r="K40" s="26"/>
      <c r="M40" s="26"/>
      <c r="N40"/>
      <c r="P40" s="26"/>
    </row>
    <row r="41" spans="1:16" x14ac:dyDescent="0.3">
      <c r="A41" s="26" t="s">
        <v>2059</v>
      </c>
      <c r="B41" s="26" t="s">
        <v>2056</v>
      </c>
      <c r="C41" s="26" t="s">
        <v>1981</v>
      </c>
      <c r="D41" t="s">
        <v>487</v>
      </c>
      <c r="H41">
        <v>0.90080000000000005</v>
      </c>
      <c r="K41" s="26"/>
      <c r="M41" s="26"/>
      <c r="N41"/>
      <c r="P41" s="26"/>
    </row>
    <row r="42" spans="1:16" x14ac:dyDescent="0.3">
      <c r="A42" s="26" t="s">
        <v>2061</v>
      </c>
      <c r="B42" s="26" t="s">
        <v>2058</v>
      </c>
      <c r="C42" s="26" t="s">
        <v>1982</v>
      </c>
      <c r="D42" t="s">
        <v>765</v>
      </c>
      <c r="H42">
        <v>1.0770999999999999</v>
      </c>
      <c r="K42" s="26"/>
      <c r="M42" s="26"/>
      <c r="N42"/>
      <c r="P42" s="26"/>
    </row>
    <row r="43" spans="1:16" x14ac:dyDescent="0.3">
      <c r="A43" s="26" t="s">
        <v>2063</v>
      </c>
      <c r="B43" s="26" t="s">
        <v>2060</v>
      </c>
      <c r="C43" s="26" t="s">
        <v>1983</v>
      </c>
      <c r="D43" t="s">
        <v>1321</v>
      </c>
      <c r="H43">
        <v>0.90080000000000005</v>
      </c>
      <c r="K43" s="26"/>
      <c r="M43" s="26"/>
      <c r="N43"/>
      <c r="P43" s="26"/>
    </row>
    <row r="44" spans="1:16" x14ac:dyDescent="0.3">
      <c r="A44" s="26" t="s">
        <v>2065</v>
      </c>
      <c r="B44" s="26" t="s">
        <v>2062</v>
      </c>
      <c r="C44" s="26" t="s">
        <v>1984</v>
      </c>
      <c r="D44" t="s">
        <v>1408</v>
      </c>
      <c r="H44">
        <v>0.90080000000000005</v>
      </c>
      <c r="K44" s="26"/>
      <c r="M44" s="26"/>
      <c r="N44"/>
      <c r="P44" s="26"/>
    </row>
    <row r="45" spans="1:16" x14ac:dyDescent="0.3">
      <c r="A45" s="26" t="s">
        <v>2067</v>
      </c>
      <c r="B45" s="26" t="s">
        <v>2064</v>
      </c>
      <c r="C45" s="26" t="s">
        <v>1985</v>
      </c>
      <c r="D45" t="s">
        <v>942</v>
      </c>
      <c r="H45">
        <v>0.90080000000000005</v>
      </c>
      <c r="K45" s="26"/>
      <c r="M45" s="26"/>
      <c r="N45"/>
      <c r="P45" s="26"/>
    </row>
    <row r="46" spans="1:16" x14ac:dyDescent="0.3">
      <c r="A46" s="26" t="s">
        <v>2069</v>
      </c>
      <c r="B46" s="26" t="s">
        <v>2066</v>
      </c>
      <c r="C46" s="26" t="s">
        <v>1986</v>
      </c>
      <c r="D46" t="s">
        <v>943</v>
      </c>
      <c r="H46">
        <v>1.1206</v>
      </c>
      <c r="K46" s="26"/>
      <c r="M46" s="26"/>
      <c r="N46"/>
      <c r="P46" s="26"/>
    </row>
    <row r="47" spans="1:16" x14ac:dyDescent="0.3">
      <c r="A47" s="26" t="s">
        <v>2071</v>
      </c>
      <c r="B47" s="26" t="s">
        <v>2068</v>
      </c>
      <c r="C47" s="26" t="s">
        <v>1987</v>
      </c>
      <c r="D47" t="s">
        <v>235</v>
      </c>
      <c r="H47">
        <v>0.9284</v>
      </c>
      <c r="K47" s="26"/>
      <c r="M47" s="26"/>
      <c r="N47"/>
      <c r="P47" s="26"/>
    </row>
    <row r="48" spans="1:16" x14ac:dyDescent="0.3">
      <c r="A48" s="26" t="s">
        <v>2073</v>
      </c>
      <c r="B48" s="26" t="s">
        <v>2070</v>
      </c>
      <c r="C48" s="26" t="s">
        <v>1988</v>
      </c>
      <c r="D48" t="s">
        <v>766</v>
      </c>
      <c r="H48">
        <v>0.90080000000000005</v>
      </c>
      <c r="K48" s="26"/>
      <c r="M48" s="26"/>
      <c r="N48"/>
      <c r="P48" s="26"/>
    </row>
    <row r="49" spans="1:16" x14ac:dyDescent="0.3">
      <c r="A49" s="26" t="s">
        <v>2075</v>
      </c>
      <c r="B49" s="26" t="s">
        <v>2072</v>
      </c>
      <c r="C49" s="26" t="s">
        <v>1989</v>
      </c>
      <c r="D49" t="s">
        <v>1643</v>
      </c>
      <c r="H49">
        <v>1.1206</v>
      </c>
      <c r="K49" s="26"/>
      <c r="M49" s="26"/>
      <c r="N49"/>
      <c r="P49" s="26"/>
    </row>
    <row r="50" spans="1:16" x14ac:dyDescent="0.3">
      <c r="A50" s="26" t="s">
        <v>2077</v>
      </c>
      <c r="B50" s="26" t="s">
        <v>2074</v>
      </c>
      <c r="C50" s="26" t="s">
        <v>1990</v>
      </c>
      <c r="D50" t="s">
        <v>1322</v>
      </c>
      <c r="H50">
        <v>0.90080000000000005</v>
      </c>
      <c r="K50" s="26"/>
      <c r="M50" s="26"/>
      <c r="N50"/>
      <c r="P50" s="26"/>
    </row>
    <row r="51" spans="1:16" x14ac:dyDescent="0.3">
      <c r="A51" s="26" t="s">
        <v>2079</v>
      </c>
      <c r="B51" s="26" t="s">
        <v>2076</v>
      </c>
      <c r="C51" s="26" t="s">
        <v>1991</v>
      </c>
      <c r="D51" t="s">
        <v>1191</v>
      </c>
      <c r="H51">
        <v>0.90080000000000005</v>
      </c>
      <c r="K51" s="26"/>
      <c r="M51" s="26"/>
      <c r="N51"/>
      <c r="P51" s="26"/>
    </row>
    <row r="52" spans="1:16" x14ac:dyDescent="0.3">
      <c r="A52" s="26" t="s">
        <v>2081</v>
      </c>
      <c r="B52" s="26" t="s">
        <v>2078</v>
      </c>
      <c r="C52" s="26" t="s">
        <v>1992</v>
      </c>
      <c r="D52" t="s">
        <v>1323</v>
      </c>
      <c r="H52">
        <v>0.90080000000000005</v>
      </c>
      <c r="K52" s="26"/>
      <c r="M52" s="26"/>
      <c r="N52"/>
      <c r="P52" s="26"/>
    </row>
    <row r="53" spans="1:16" x14ac:dyDescent="0.3">
      <c r="A53" s="26" t="s">
        <v>2083</v>
      </c>
      <c r="B53" s="26" t="s">
        <v>2080</v>
      </c>
      <c r="C53" s="26" t="s">
        <v>1993</v>
      </c>
      <c r="D53" t="s">
        <v>373</v>
      </c>
      <c r="H53">
        <v>0.90080000000000005</v>
      </c>
      <c r="K53" s="26"/>
      <c r="M53" s="26"/>
      <c r="N53"/>
      <c r="P53" s="26"/>
    </row>
    <row r="54" spans="1:16" x14ac:dyDescent="0.3">
      <c r="A54" s="26" t="s">
        <v>2085</v>
      </c>
      <c r="B54" s="26" t="s">
        <v>2082</v>
      </c>
      <c r="C54" s="26" t="s">
        <v>1994</v>
      </c>
      <c r="D54" t="s">
        <v>1563</v>
      </c>
      <c r="H54">
        <v>0.90080000000000005</v>
      </c>
      <c r="K54" s="26"/>
      <c r="M54" s="26"/>
      <c r="N54"/>
      <c r="P54" s="26"/>
    </row>
    <row r="55" spans="1:16" x14ac:dyDescent="0.3">
      <c r="A55" s="26" t="s">
        <v>2087</v>
      </c>
      <c r="B55" s="26" t="s">
        <v>2084</v>
      </c>
      <c r="C55" s="26" t="s">
        <v>1995</v>
      </c>
      <c r="D55" t="s">
        <v>573</v>
      </c>
      <c r="H55">
        <v>0.90080000000000005</v>
      </c>
      <c r="K55" s="26"/>
      <c r="M55" s="26"/>
      <c r="N55"/>
      <c r="P55" s="26"/>
    </row>
    <row r="56" spans="1:16" x14ac:dyDescent="0.3">
      <c r="A56" s="26" t="s">
        <v>2089</v>
      </c>
      <c r="B56" s="26" t="s">
        <v>2086</v>
      </c>
      <c r="C56" s="26" t="s">
        <v>1996</v>
      </c>
      <c r="D56" t="s">
        <v>265</v>
      </c>
      <c r="H56">
        <v>0.90080000000000005</v>
      </c>
      <c r="K56" s="26"/>
      <c r="M56" s="26"/>
      <c r="N56"/>
      <c r="P56" s="26"/>
    </row>
    <row r="57" spans="1:16" x14ac:dyDescent="0.3">
      <c r="A57" s="26" t="s">
        <v>2091</v>
      </c>
      <c r="B57" s="26" t="s">
        <v>2088</v>
      </c>
      <c r="C57" s="26" t="s">
        <v>1997</v>
      </c>
      <c r="D57" t="s">
        <v>1705</v>
      </c>
      <c r="H57">
        <v>0.90080000000000005</v>
      </c>
      <c r="K57" s="26"/>
      <c r="M57" s="26"/>
      <c r="N57"/>
      <c r="P57" s="26"/>
    </row>
    <row r="58" spans="1:16" x14ac:dyDescent="0.3">
      <c r="A58" s="26" t="s">
        <v>2093</v>
      </c>
      <c r="B58" s="26" t="s">
        <v>2090</v>
      </c>
      <c r="C58" s="26" t="s">
        <v>1998</v>
      </c>
      <c r="D58" t="s">
        <v>1324</v>
      </c>
      <c r="H58">
        <v>0.90080000000000005</v>
      </c>
      <c r="K58" s="26"/>
      <c r="M58" s="26"/>
      <c r="N58"/>
      <c r="P58" s="26"/>
    </row>
    <row r="59" spans="1:16" x14ac:dyDescent="0.3">
      <c r="A59" s="26" t="s">
        <v>2095</v>
      </c>
      <c r="B59" s="26" t="s">
        <v>2092</v>
      </c>
      <c r="C59" s="26" t="s">
        <v>1999</v>
      </c>
      <c r="D59" t="s">
        <v>999</v>
      </c>
      <c r="H59">
        <v>1.1206</v>
      </c>
      <c r="K59" s="26"/>
      <c r="M59" s="26"/>
      <c r="N59"/>
      <c r="P59" s="26"/>
    </row>
    <row r="60" spans="1:16" x14ac:dyDescent="0.3">
      <c r="A60" s="26" t="s">
        <v>2097</v>
      </c>
      <c r="B60" s="26" t="s">
        <v>2094</v>
      </c>
      <c r="C60" s="26" t="s">
        <v>2000</v>
      </c>
      <c r="D60" t="s">
        <v>1000</v>
      </c>
      <c r="H60">
        <v>0.90080000000000005</v>
      </c>
      <c r="K60" s="26"/>
      <c r="M60" s="26"/>
      <c r="N60"/>
      <c r="P60" s="26"/>
    </row>
    <row r="61" spans="1:16" x14ac:dyDescent="0.3">
      <c r="A61" s="26" t="s">
        <v>2099</v>
      </c>
      <c r="B61" s="26" t="s">
        <v>2096</v>
      </c>
      <c r="C61" s="26" t="s">
        <v>2001</v>
      </c>
      <c r="D61" t="s">
        <v>767</v>
      </c>
      <c r="H61">
        <v>0.90080000000000005</v>
      </c>
      <c r="K61" s="26"/>
      <c r="M61" s="26"/>
      <c r="N61"/>
      <c r="P61" s="26"/>
    </row>
    <row r="62" spans="1:16" x14ac:dyDescent="0.3">
      <c r="A62" s="26" t="s">
        <v>2101</v>
      </c>
      <c r="B62" s="26" t="s">
        <v>2098</v>
      </c>
      <c r="C62" s="26" t="s">
        <v>2002</v>
      </c>
      <c r="D62" t="s">
        <v>768</v>
      </c>
      <c r="H62">
        <v>0.90080000000000005</v>
      </c>
      <c r="K62" s="26"/>
      <c r="M62" s="26"/>
      <c r="N62"/>
      <c r="P62" s="26"/>
    </row>
    <row r="63" spans="1:16" x14ac:dyDescent="0.3">
      <c r="A63" s="26" t="s">
        <v>2103</v>
      </c>
      <c r="B63" s="26" t="s">
        <v>2100</v>
      </c>
      <c r="C63" s="26" t="s">
        <v>2003</v>
      </c>
      <c r="D63" t="s">
        <v>1409</v>
      </c>
      <c r="H63">
        <v>0.90080000000000005</v>
      </c>
      <c r="K63" s="26"/>
      <c r="M63" s="26"/>
      <c r="N63"/>
      <c r="P63" s="26"/>
    </row>
    <row r="64" spans="1:16" x14ac:dyDescent="0.3">
      <c r="A64" s="26" t="s">
        <v>2105</v>
      </c>
      <c r="B64" s="26" t="s">
        <v>2102</v>
      </c>
      <c r="C64" s="26" t="s">
        <v>2004</v>
      </c>
      <c r="D64" t="s">
        <v>596</v>
      </c>
      <c r="H64">
        <v>0.90080000000000005</v>
      </c>
      <c r="K64" s="26"/>
      <c r="M64" s="26"/>
      <c r="N64"/>
      <c r="P64" s="26"/>
    </row>
    <row r="65" spans="1:16" x14ac:dyDescent="0.3">
      <c r="A65" s="26" t="s">
        <v>2107</v>
      </c>
      <c r="B65" s="26" t="s">
        <v>2104</v>
      </c>
      <c r="C65" s="26" t="s">
        <v>2005</v>
      </c>
      <c r="D65" t="s">
        <v>40</v>
      </c>
      <c r="H65">
        <v>0.90080000000000005</v>
      </c>
      <c r="K65" s="26"/>
      <c r="M65" s="26"/>
      <c r="N65"/>
      <c r="P65" s="26"/>
    </row>
    <row r="66" spans="1:16" x14ac:dyDescent="0.3">
      <c r="A66" s="26" t="s">
        <v>2109</v>
      </c>
      <c r="B66" s="26" t="s">
        <v>2106</v>
      </c>
      <c r="C66" s="26" t="s">
        <v>2006</v>
      </c>
      <c r="D66" t="s">
        <v>662</v>
      </c>
      <c r="H66">
        <v>0.90080000000000005</v>
      </c>
      <c r="K66" s="26"/>
      <c r="M66" s="26"/>
      <c r="N66"/>
      <c r="P66" s="26"/>
    </row>
    <row r="67" spans="1:16" x14ac:dyDescent="0.3">
      <c r="A67" s="26" t="s">
        <v>2111</v>
      </c>
      <c r="B67" s="26" t="s">
        <v>2108</v>
      </c>
      <c r="C67" s="26" t="s">
        <v>2007</v>
      </c>
      <c r="D67" t="s">
        <v>437</v>
      </c>
      <c r="H67">
        <v>1.1206</v>
      </c>
      <c r="K67" s="26"/>
      <c r="M67" s="26"/>
      <c r="N67"/>
      <c r="P67" s="26"/>
    </row>
    <row r="68" spans="1:16" x14ac:dyDescent="0.3">
      <c r="A68" s="26" t="s">
        <v>2113</v>
      </c>
      <c r="B68" s="26" t="s">
        <v>2110</v>
      </c>
      <c r="C68" s="26" t="s">
        <v>2008</v>
      </c>
      <c r="D68" t="s">
        <v>1766</v>
      </c>
      <c r="H68">
        <v>0.90080000000000005</v>
      </c>
      <c r="K68" s="26"/>
      <c r="M68" s="26"/>
      <c r="N68"/>
      <c r="P68" s="26"/>
    </row>
    <row r="69" spans="1:16" x14ac:dyDescent="0.3">
      <c r="A69" s="26" t="s">
        <v>2115</v>
      </c>
      <c r="B69" s="26" t="s">
        <v>2210</v>
      </c>
      <c r="C69" s="26" t="s">
        <v>2014</v>
      </c>
      <c r="D69" t="s">
        <v>368</v>
      </c>
      <c r="H69">
        <v>0.90080000000000005</v>
      </c>
      <c r="K69" s="26"/>
      <c r="M69" s="26"/>
      <c r="N69"/>
      <c r="P69" s="26"/>
    </row>
    <row r="70" spans="1:16" x14ac:dyDescent="0.3">
      <c r="A70" s="26" t="s">
        <v>2117</v>
      </c>
      <c r="B70" s="26" t="s">
        <v>2112</v>
      </c>
      <c r="C70" s="26" t="s">
        <v>2009</v>
      </c>
      <c r="D70" t="s">
        <v>1767</v>
      </c>
      <c r="H70">
        <v>0.90080000000000005</v>
      </c>
      <c r="K70" s="26"/>
      <c r="M70" s="26"/>
      <c r="N70"/>
      <c r="P70" s="26"/>
    </row>
    <row r="71" spans="1:16" x14ac:dyDescent="0.3">
      <c r="A71" s="26" t="s">
        <v>2119</v>
      </c>
      <c r="B71" s="26" t="s">
        <v>2114</v>
      </c>
      <c r="C71" s="26" t="s">
        <v>2010</v>
      </c>
      <c r="D71" t="s">
        <v>374</v>
      </c>
      <c r="H71">
        <v>1.0442</v>
      </c>
      <c r="K71" s="26"/>
      <c r="M71" s="26"/>
      <c r="N71"/>
      <c r="P71" s="26"/>
    </row>
    <row r="72" spans="1:16" x14ac:dyDescent="0.3">
      <c r="A72" s="26" t="s">
        <v>2120</v>
      </c>
      <c r="B72" s="26" t="s">
        <v>2116</v>
      </c>
      <c r="C72" s="26" t="s">
        <v>2011</v>
      </c>
      <c r="D72" t="s">
        <v>412</v>
      </c>
      <c r="H72">
        <v>0.90080000000000005</v>
      </c>
      <c r="K72" s="26"/>
      <c r="M72" s="26"/>
      <c r="N72"/>
      <c r="P72" s="26"/>
    </row>
    <row r="73" spans="1:16" x14ac:dyDescent="0.3">
      <c r="A73" s="26" t="s">
        <v>2121</v>
      </c>
      <c r="B73" s="26" t="s">
        <v>2118</v>
      </c>
      <c r="C73" s="26" t="s">
        <v>2012</v>
      </c>
      <c r="D73" t="s">
        <v>1562</v>
      </c>
      <c r="H73">
        <v>0.90080000000000005</v>
      </c>
      <c r="K73" s="26"/>
      <c r="M73" s="26"/>
      <c r="N73"/>
      <c r="P73" s="26"/>
    </row>
    <row r="74" spans="1:16" x14ac:dyDescent="0.3">
      <c r="A74" s="26" t="s">
        <v>2122</v>
      </c>
      <c r="B74" s="26"/>
      <c r="D74" t="s">
        <v>1493</v>
      </c>
      <c r="H74">
        <v>1.0770999999999999</v>
      </c>
      <c r="K74" s="26"/>
      <c r="M74" s="26"/>
      <c r="N74"/>
      <c r="P74" s="26"/>
    </row>
    <row r="75" spans="1:16" x14ac:dyDescent="0.3">
      <c r="A75" s="26" t="s">
        <v>2123</v>
      </c>
      <c r="B75" s="26"/>
      <c r="D75" t="s">
        <v>1325</v>
      </c>
      <c r="H75">
        <v>0.90080000000000005</v>
      </c>
      <c r="K75" s="26"/>
      <c r="M75" s="26"/>
      <c r="N75"/>
      <c r="P75" s="26"/>
    </row>
    <row r="76" spans="1:16" x14ac:dyDescent="0.3">
      <c r="A76" s="26" t="s">
        <v>2124</v>
      </c>
      <c r="B76" s="26"/>
      <c r="D76" t="s">
        <v>968</v>
      </c>
      <c r="H76">
        <v>0.90080000000000005</v>
      </c>
      <c r="K76" s="26"/>
      <c r="M76" s="26"/>
      <c r="N76"/>
      <c r="P76" s="26"/>
    </row>
    <row r="77" spans="1:16" x14ac:dyDescent="0.3">
      <c r="A77" s="26" t="s">
        <v>2125</v>
      </c>
      <c r="B77" s="26"/>
      <c r="D77" t="s">
        <v>1192</v>
      </c>
      <c r="H77">
        <v>0.90080000000000005</v>
      </c>
      <c r="K77" s="26"/>
      <c r="M77" s="26"/>
      <c r="N77"/>
      <c r="P77" s="26"/>
    </row>
    <row r="78" spans="1:16" x14ac:dyDescent="0.3">
      <c r="A78" s="26" t="s">
        <v>2126</v>
      </c>
      <c r="B78" s="26"/>
      <c r="D78" t="s">
        <v>1061</v>
      </c>
      <c r="H78">
        <v>0.90080000000000005</v>
      </c>
      <c r="K78" s="26"/>
      <c r="M78" s="26"/>
      <c r="N78"/>
      <c r="P78" s="26"/>
    </row>
    <row r="79" spans="1:16" x14ac:dyDescent="0.3">
      <c r="A79" s="26" t="s">
        <v>2127</v>
      </c>
      <c r="B79" s="26"/>
      <c r="D79" t="s">
        <v>769</v>
      </c>
      <c r="H79">
        <v>0.7298</v>
      </c>
      <c r="K79" s="26"/>
      <c r="M79" s="26"/>
      <c r="N79"/>
      <c r="P79" s="26"/>
    </row>
    <row r="80" spans="1:16" x14ac:dyDescent="0.3">
      <c r="A80" s="26" t="s">
        <v>2128</v>
      </c>
      <c r="B80" s="26"/>
      <c r="D80" t="s">
        <v>702</v>
      </c>
      <c r="H80">
        <v>0.90080000000000005</v>
      </c>
      <c r="K80" s="26"/>
      <c r="M80" s="26"/>
      <c r="N80"/>
      <c r="P80" s="26"/>
    </row>
    <row r="81" spans="1:16" x14ac:dyDescent="0.3">
      <c r="A81" s="26" t="s">
        <v>2129</v>
      </c>
      <c r="B81" s="26"/>
      <c r="D81" t="s">
        <v>105</v>
      </c>
      <c r="H81">
        <v>1.1206</v>
      </c>
      <c r="K81" s="26"/>
      <c r="M81" s="26"/>
      <c r="N81"/>
      <c r="P81" s="26"/>
    </row>
    <row r="82" spans="1:16" x14ac:dyDescent="0.3">
      <c r="A82" s="26" t="s">
        <v>2130</v>
      </c>
      <c r="B82" s="26"/>
      <c r="D82" t="s">
        <v>703</v>
      </c>
      <c r="H82">
        <v>0.90080000000000005</v>
      </c>
      <c r="K82" s="26"/>
      <c r="M82" s="26"/>
      <c r="N82"/>
      <c r="P82" s="26"/>
    </row>
    <row r="83" spans="1:16" x14ac:dyDescent="0.3">
      <c r="A83" s="26" t="s">
        <v>2131</v>
      </c>
      <c r="B83" s="26"/>
      <c r="D83" t="s">
        <v>1019</v>
      </c>
      <c r="H83">
        <v>0.90080000000000005</v>
      </c>
      <c r="K83" s="26"/>
      <c r="M83" s="26"/>
      <c r="N83"/>
      <c r="P83" s="26"/>
    </row>
    <row r="84" spans="1:16" x14ac:dyDescent="0.3">
      <c r="A84" s="26" t="s">
        <v>2132</v>
      </c>
      <c r="B84" s="26"/>
      <c r="D84" t="s">
        <v>597</v>
      </c>
      <c r="H84">
        <v>0.90080000000000005</v>
      </c>
      <c r="K84" s="26"/>
      <c r="M84" s="26"/>
      <c r="N84"/>
      <c r="P84" s="26"/>
    </row>
    <row r="85" spans="1:16" x14ac:dyDescent="0.3">
      <c r="A85" s="26" t="s">
        <v>2133</v>
      </c>
      <c r="B85" s="26"/>
      <c r="D85" t="s">
        <v>1326</v>
      </c>
      <c r="H85">
        <v>0.90080000000000005</v>
      </c>
      <c r="K85" s="26"/>
      <c r="M85" s="26"/>
      <c r="N85"/>
      <c r="P85" s="26"/>
    </row>
    <row r="86" spans="1:16" x14ac:dyDescent="0.3">
      <c r="A86" s="26" t="s">
        <v>2134</v>
      </c>
      <c r="D86" t="s">
        <v>974</v>
      </c>
      <c r="H86">
        <v>0.90080000000000005</v>
      </c>
      <c r="K86" s="26"/>
      <c r="M86" s="26"/>
      <c r="N86"/>
      <c r="P86" s="26"/>
    </row>
    <row r="87" spans="1:16" x14ac:dyDescent="0.3">
      <c r="A87" s="26" t="s">
        <v>2135</v>
      </c>
      <c r="D87" t="s">
        <v>770</v>
      </c>
      <c r="H87">
        <v>0.90080000000000005</v>
      </c>
      <c r="K87" s="26"/>
      <c r="M87" s="26"/>
      <c r="N87"/>
      <c r="P87" s="26"/>
    </row>
    <row r="88" spans="1:16" x14ac:dyDescent="0.3">
      <c r="A88" s="26" t="s">
        <v>2136</v>
      </c>
      <c r="D88" t="s">
        <v>574</v>
      </c>
      <c r="H88">
        <v>1.1206</v>
      </c>
      <c r="K88" s="26"/>
      <c r="M88" s="26"/>
      <c r="N88"/>
      <c r="P88" s="26"/>
    </row>
    <row r="89" spans="1:16" x14ac:dyDescent="0.3">
      <c r="A89" s="26" t="s">
        <v>2137</v>
      </c>
      <c r="D89" t="s">
        <v>1311</v>
      </c>
      <c r="H89">
        <v>1.1206</v>
      </c>
      <c r="K89" s="26"/>
      <c r="M89" s="26"/>
      <c r="N89"/>
      <c r="P89" s="26"/>
    </row>
    <row r="90" spans="1:16" x14ac:dyDescent="0.3">
      <c r="A90" s="26" t="s">
        <v>2138</v>
      </c>
      <c r="D90" t="s">
        <v>598</v>
      </c>
      <c r="H90">
        <v>1.1206</v>
      </c>
      <c r="K90" s="26"/>
      <c r="M90" s="26"/>
      <c r="N90"/>
      <c r="P90" s="26"/>
    </row>
    <row r="91" spans="1:16" x14ac:dyDescent="0.3">
      <c r="A91" s="26" t="s">
        <v>2139</v>
      </c>
      <c r="D91" t="s">
        <v>1494</v>
      </c>
      <c r="H91">
        <v>0.96870000000000001</v>
      </c>
      <c r="K91" s="26"/>
      <c r="M91" s="26"/>
      <c r="N91"/>
      <c r="P91" s="26"/>
    </row>
    <row r="92" spans="1:16" x14ac:dyDescent="0.3">
      <c r="A92" s="26" t="s">
        <v>2140</v>
      </c>
      <c r="D92" t="s">
        <v>1114</v>
      </c>
      <c r="H92">
        <v>0.96260000000000001</v>
      </c>
      <c r="K92" s="26"/>
      <c r="M92" s="26"/>
      <c r="N92"/>
      <c r="P92" s="26"/>
    </row>
    <row r="93" spans="1:16" x14ac:dyDescent="0.3">
      <c r="A93" s="26" t="s">
        <v>2141</v>
      </c>
      <c r="D93" t="s">
        <v>341</v>
      </c>
      <c r="H93">
        <v>0.90080000000000005</v>
      </c>
      <c r="K93" s="26"/>
      <c r="M93" s="26"/>
      <c r="N93"/>
      <c r="P93" s="26"/>
    </row>
    <row r="94" spans="1:16" x14ac:dyDescent="0.3">
      <c r="A94" s="26" t="s">
        <v>2142</v>
      </c>
      <c r="D94" t="s">
        <v>1564</v>
      </c>
      <c r="H94">
        <v>0.90080000000000005</v>
      </c>
      <c r="K94" s="26"/>
      <c r="M94" s="26"/>
      <c r="N94"/>
      <c r="P94" s="26"/>
    </row>
    <row r="95" spans="1:16" x14ac:dyDescent="0.3">
      <c r="A95" s="26" t="s">
        <v>2143</v>
      </c>
      <c r="D95" t="s">
        <v>1623</v>
      </c>
      <c r="H95">
        <v>0.90080000000000005</v>
      </c>
      <c r="K95" s="26"/>
      <c r="M95" s="26"/>
      <c r="N95"/>
      <c r="P95" s="26"/>
    </row>
    <row r="96" spans="1:16" x14ac:dyDescent="0.3">
      <c r="A96" s="26" t="s">
        <v>2144</v>
      </c>
      <c r="D96" t="s">
        <v>975</v>
      </c>
      <c r="H96">
        <v>0.90080000000000005</v>
      </c>
      <c r="K96" s="26"/>
      <c r="M96" s="26"/>
      <c r="N96"/>
      <c r="P96" s="26"/>
    </row>
    <row r="97" spans="1:16" x14ac:dyDescent="0.3">
      <c r="A97" s="26" t="s">
        <v>2145</v>
      </c>
      <c r="D97" t="s">
        <v>1624</v>
      </c>
      <c r="H97">
        <v>0.90080000000000005</v>
      </c>
      <c r="K97" s="26"/>
      <c r="M97" s="26"/>
      <c r="N97"/>
      <c r="P97" s="26"/>
    </row>
    <row r="98" spans="1:16" x14ac:dyDescent="0.3">
      <c r="A98" s="26" t="s">
        <v>2146</v>
      </c>
      <c r="D98" t="s">
        <v>825</v>
      </c>
      <c r="H98">
        <v>1.0770999999999999</v>
      </c>
      <c r="K98" s="26"/>
      <c r="M98" s="26"/>
      <c r="N98"/>
      <c r="P98" s="26"/>
    </row>
    <row r="99" spans="1:16" x14ac:dyDescent="0.3">
      <c r="A99" s="26" t="s">
        <v>2147</v>
      </c>
      <c r="D99" t="s">
        <v>1291</v>
      </c>
      <c r="H99">
        <v>0.90080000000000005</v>
      </c>
      <c r="K99" s="26"/>
      <c r="M99" s="26"/>
      <c r="N99"/>
      <c r="P99" s="26"/>
    </row>
    <row r="100" spans="1:16" x14ac:dyDescent="0.3">
      <c r="A100" s="26" t="s">
        <v>2148</v>
      </c>
      <c r="D100" t="s">
        <v>704</v>
      </c>
      <c r="H100">
        <v>0.90080000000000005</v>
      </c>
      <c r="K100" s="26"/>
      <c r="M100" s="26"/>
      <c r="N100"/>
      <c r="P100" s="26"/>
    </row>
    <row r="101" spans="1:16" x14ac:dyDescent="0.3">
      <c r="A101" s="26" t="s">
        <v>2149</v>
      </c>
      <c r="D101" t="s">
        <v>1220</v>
      </c>
      <c r="H101">
        <v>1.1206</v>
      </c>
      <c r="K101" s="26"/>
      <c r="M101" s="26"/>
      <c r="N101"/>
      <c r="P101" s="26"/>
    </row>
    <row r="102" spans="1:16" x14ac:dyDescent="0.3">
      <c r="A102" s="26" t="s">
        <v>2150</v>
      </c>
      <c r="D102" t="s">
        <v>1625</v>
      </c>
      <c r="H102">
        <v>0.90080000000000005</v>
      </c>
      <c r="K102" s="26"/>
      <c r="M102" s="26"/>
      <c r="N102"/>
      <c r="P102" s="26"/>
    </row>
    <row r="103" spans="1:16" x14ac:dyDescent="0.3">
      <c r="A103" s="26" t="s">
        <v>2151</v>
      </c>
      <c r="D103" t="s">
        <v>1062</v>
      </c>
      <c r="H103">
        <v>0.90080000000000005</v>
      </c>
      <c r="K103" s="26"/>
      <c r="M103" s="26"/>
      <c r="N103"/>
      <c r="P103" s="26"/>
    </row>
    <row r="104" spans="1:16" x14ac:dyDescent="0.3">
      <c r="A104" s="26" t="s">
        <v>2152</v>
      </c>
      <c r="D104" t="s">
        <v>466</v>
      </c>
      <c r="H104">
        <v>0.90080000000000005</v>
      </c>
      <c r="K104" s="26"/>
      <c r="M104" s="26"/>
      <c r="N104"/>
      <c r="P104" s="26"/>
    </row>
    <row r="105" spans="1:16" x14ac:dyDescent="0.3">
      <c r="A105" s="26" t="s">
        <v>2153</v>
      </c>
      <c r="D105" t="s">
        <v>1644</v>
      </c>
      <c r="H105">
        <v>1.1206</v>
      </c>
      <c r="K105" s="26"/>
      <c r="M105" s="26"/>
      <c r="N105"/>
      <c r="P105" s="26"/>
    </row>
    <row r="106" spans="1:16" x14ac:dyDescent="0.3">
      <c r="A106" s="26" t="s">
        <v>2154</v>
      </c>
      <c r="D106" t="s">
        <v>1410</v>
      </c>
      <c r="H106">
        <v>0.90080000000000005</v>
      </c>
      <c r="K106" s="26"/>
      <c r="M106" s="26"/>
      <c r="N106"/>
      <c r="P106" s="26"/>
    </row>
    <row r="107" spans="1:16" x14ac:dyDescent="0.3">
      <c r="A107" s="26" t="s">
        <v>2155</v>
      </c>
      <c r="D107" t="s">
        <v>1434</v>
      </c>
      <c r="K107" s="26"/>
      <c r="M107" s="26"/>
      <c r="N107"/>
      <c r="P107" s="26"/>
    </row>
    <row r="108" spans="1:16" x14ac:dyDescent="0.3">
      <c r="A108" s="26" t="s">
        <v>2156</v>
      </c>
      <c r="D108" t="s">
        <v>1193</v>
      </c>
      <c r="K108" s="26"/>
      <c r="M108" s="26"/>
      <c r="N108"/>
      <c r="P108" s="26"/>
    </row>
    <row r="109" spans="1:16" x14ac:dyDescent="0.3">
      <c r="A109" s="26" t="s">
        <v>2157</v>
      </c>
      <c r="D109" t="s">
        <v>1626</v>
      </c>
      <c r="K109" s="26"/>
      <c r="M109" s="26"/>
      <c r="N109"/>
      <c r="P109" s="26"/>
    </row>
    <row r="110" spans="1:16" x14ac:dyDescent="0.3">
      <c r="A110" s="26" t="s">
        <v>2158</v>
      </c>
      <c r="D110" t="s">
        <v>915</v>
      </c>
      <c r="K110" s="26"/>
      <c r="M110" s="26"/>
      <c r="N110"/>
      <c r="P110" s="26"/>
    </row>
    <row r="111" spans="1:16" x14ac:dyDescent="0.3">
      <c r="A111" s="26" t="s">
        <v>2159</v>
      </c>
      <c r="D111" t="s">
        <v>1718</v>
      </c>
      <c r="K111" s="26"/>
      <c r="M111" s="26"/>
      <c r="N111"/>
      <c r="P111" s="26"/>
    </row>
    <row r="112" spans="1:16" x14ac:dyDescent="0.3">
      <c r="A112" s="26" t="s">
        <v>2160</v>
      </c>
      <c r="D112" t="s">
        <v>705</v>
      </c>
      <c r="K112" s="26"/>
      <c r="M112" s="26"/>
      <c r="N112"/>
      <c r="P112" s="26"/>
    </row>
    <row r="113" spans="1:16" x14ac:dyDescent="0.3">
      <c r="A113" s="26" t="s">
        <v>2161</v>
      </c>
      <c r="D113" t="s">
        <v>13</v>
      </c>
      <c r="K113" s="26"/>
      <c r="M113" s="26"/>
      <c r="N113"/>
      <c r="P113" s="26"/>
    </row>
    <row r="114" spans="1:16" x14ac:dyDescent="0.3">
      <c r="A114" s="26" t="s">
        <v>2162</v>
      </c>
      <c r="D114" t="s">
        <v>1565</v>
      </c>
      <c r="K114" s="26"/>
      <c r="M114" s="26"/>
      <c r="N114"/>
      <c r="P114" s="26"/>
    </row>
    <row r="115" spans="1:16" x14ac:dyDescent="0.3">
      <c r="A115" s="26" t="s">
        <v>2163</v>
      </c>
      <c r="D115" t="s">
        <v>1292</v>
      </c>
      <c r="K115" s="26"/>
      <c r="M115" s="26"/>
      <c r="N115"/>
      <c r="P115" s="26"/>
    </row>
    <row r="116" spans="1:16" x14ac:dyDescent="0.3">
      <c r="A116" s="26" t="s">
        <v>2164</v>
      </c>
      <c r="D116" t="s">
        <v>1020</v>
      </c>
      <c r="K116" s="26"/>
      <c r="M116" s="26"/>
      <c r="N116"/>
      <c r="P116" s="26"/>
    </row>
    <row r="117" spans="1:16" x14ac:dyDescent="0.3">
      <c r="A117" s="26" t="s">
        <v>2165</v>
      </c>
      <c r="D117" t="s">
        <v>1063</v>
      </c>
      <c r="K117" s="26"/>
      <c r="M117" s="26"/>
      <c r="N117"/>
      <c r="P117" s="26"/>
    </row>
    <row r="118" spans="1:16" x14ac:dyDescent="0.3">
      <c r="A118" s="26" t="s">
        <v>2166</v>
      </c>
      <c r="D118" t="s">
        <v>1768</v>
      </c>
      <c r="K118" s="26"/>
      <c r="M118" s="26"/>
      <c r="N118"/>
      <c r="P118" s="26"/>
    </row>
    <row r="119" spans="1:16" x14ac:dyDescent="0.3">
      <c r="A119" s="26" t="s">
        <v>2167</v>
      </c>
      <c r="D119" t="s">
        <v>130</v>
      </c>
      <c r="K119" s="26"/>
      <c r="M119" s="26"/>
      <c r="N119"/>
      <c r="P119" s="26"/>
    </row>
    <row r="120" spans="1:16" x14ac:dyDescent="0.3">
      <c r="A120" s="26" t="s">
        <v>2168</v>
      </c>
      <c r="D120" t="s">
        <v>866</v>
      </c>
      <c r="K120" s="26"/>
      <c r="M120" s="26"/>
      <c r="N120"/>
      <c r="P120" s="26"/>
    </row>
    <row r="121" spans="1:16" x14ac:dyDescent="0.3">
      <c r="A121" s="26" t="s">
        <v>2169</v>
      </c>
      <c r="D121" t="s">
        <v>1259</v>
      </c>
      <c r="K121" s="26"/>
      <c r="M121" s="26"/>
      <c r="N121"/>
      <c r="P121" s="26"/>
    </row>
    <row r="122" spans="1:16" x14ac:dyDescent="0.3">
      <c r="A122" s="26" t="s">
        <v>2170</v>
      </c>
      <c r="D122" t="s">
        <v>376</v>
      </c>
      <c r="K122" s="26"/>
      <c r="M122" s="26"/>
      <c r="N122"/>
      <c r="P122" s="26"/>
    </row>
    <row r="123" spans="1:16" x14ac:dyDescent="0.3">
      <c r="A123" s="26" t="s">
        <v>2171</v>
      </c>
      <c r="D123" t="s">
        <v>375</v>
      </c>
      <c r="K123" s="26"/>
      <c r="M123" s="26"/>
      <c r="N123"/>
      <c r="P123" s="26"/>
    </row>
    <row r="124" spans="1:16" x14ac:dyDescent="0.3">
      <c r="A124" s="26" t="s">
        <v>2172</v>
      </c>
      <c r="D124" t="s">
        <v>1706</v>
      </c>
      <c r="K124" s="26"/>
      <c r="M124" s="26"/>
      <c r="N124"/>
      <c r="P124" s="26"/>
    </row>
    <row r="125" spans="1:16" x14ac:dyDescent="0.3">
      <c r="A125" s="26" t="s">
        <v>2173</v>
      </c>
      <c r="D125" t="s">
        <v>706</v>
      </c>
      <c r="K125" s="26"/>
      <c r="M125" s="26"/>
      <c r="N125"/>
      <c r="P125" s="26"/>
    </row>
    <row r="126" spans="1:16" x14ac:dyDescent="0.3">
      <c r="A126" s="26" t="s">
        <v>2174</v>
      </c>
      <c r="D126" t="s">
        <v>1064</v>
      </c>
      <c r="K126" s="26"/>
      <c r="M126" s="26"/>
      <c r="N126"/>
      <c r="P126" s="26"/>
    </row>
    <row r="127" spans="1:16" x14ac:dyDescent="0.3">
      <c r="A127" s="26" t="s">
        <v>2175</v>
      </c>
      <c r="D127" t="s">
        <v>1495</v>
      </c>
      <c r="K127" s="26"/>
      <c r="M127" s="26"/>
      <c r="N127"/>
      <c r="P127" s="26"/>
    </row>
    <row r="128" spans="1:16" x14ac:dyDescent="0.3">
      <c r="A128" s="26" t="s">
        <v>2176</v>
      </c>
      <c r="D128" t="s">
        <v>226</v>
      </c>
      <c r="K128" s="26"/>
      <c r="M128" s="26"/>
      <c r="N128"/>
      <c r="P128" s="26"/>
    </row>
    <row r="129" spans="1:16" x14ac:dyDescent="0.3">
      <c r="A129" s="26" t="s">
        <v>2177</v>
      </c>
      <c r="D129" t="s">
        <v>1327</v>
      </c>
      <c r="K129" s="26"/>
      <c r="M129" s="26"/>
      <c r="N129"/>
      <c r="P129" s="26"/>
    </row>
    <row r="130" spans="1:16" x14ac:dyDescent="0.3">
      <c r="A130" s="26" t="s">
        <v>2178</v>
      </c>
      <c r="D130" t="s">
        <v>1221</v>
      </c>
      <c r="K130" s="26"/>
      <c r="M130" s="26"/>
      <c r="N130"/>
      <c r="P130" s="26"/>
    </row>
    <row r="131" spans="1:16" x14ac:dyDescent="0.3">
      <c r="A131" s="26" t="s">
        <v>2179</v>
      </c>
      <c r="D131" t="s">
        <v>926</v>
      </c>
      <c r="K131" s="26"/>
      <c r="M131" s="26"/>
      <c r="N131"/>
      <c r="P131" s="26"/>
    </row>
    <row r="132" spans="1:16" x14ac:dyDescent="0.3">
      <c r="A132" s="26" t="s">
        <v>2180</v>
      </c>
      <c r="D132" t="s">
        <v>599</v>
      </c>
      <c r="K132" s="26"/>
      <c r="M132" s="26"/>
      <c r="N132"/>
      <c r="P132" s="26"/>
    </row>
    <row r="133" spans="1:16" x14ac:dyDescent="0.3">
      <c r="A133" s="26" t="s">
        <v>2181</v>
      </c>
      <c r="D133" t="s">
        <v>1594</v>
      </c>
      <c r="K133" s="26"/>
      <c r="M133" s="26"/>
      <c r="N133"/>
      <c r="P133" s="26"/>
    </row>
    <row r="134" spans="1:16" x14ac:dyDescent="0.3">
      <c r="A134" s="26" t="s">
        <v>2182</v>
      </c>
      <c r="D134" t="s">
        <v>386</v>
      </c>
      <c r="K134" s="26"/>
      <c r="M134" s="26"/>
      <c r="N134"/>
      <c r="P134" s="26"/>
    </row>
    <row r="135" spans="1:16" x14ac:dyDescent="0.3">
      <c r="A135" s="26" t="s">
        <v>2183</v>
      </c>
      <c r="D135" t="s">
        <v>1707</v>
      </c>
      <c r="K135" s="26"/>
      <c r="M135" s="26"/>
      <c r="N135"/>
      <c r="P135" s="26"/>
    </row>
    <row r="136" spans="1:16" x14ac:dyDescent="0.3">
      <c r="A136" s="26" t="s">
        <v>2184</v>
      </c>
      <c r="D136" t="s">
        <v>600</v>
      </c>
      <c r="K136" s="26"/>
      <c r="M136" s="26"/>
      <c r="N136"/>
      <c r="P136" s="26"/>
    </row>
    <row r="137" spans="1:16" x14ac:dyDescent="0.3">
      <c r="A137" s="26" t="s">
        <v>2185</v>
      </c>
      <c r="D137" t="s">
        <v>1260</v>
      </c>
      <c r="K137" s="26"/>
      <c r="M137" s="26"/>
      <c r="N137"/>
      <c r="P137" s="26"/>
    </row>
    <row r="138" spans="1:16" x14ac:dyDescent="0.3">
      <c r="A138" s="26" t="s">
        <v>2186</v>
      </c>
      <c r="D138" t="s">
        <v>1115</v>
      </c>
      <c r="K138" s="26"/>
      <c r="M138" s="26"/>
      <c r="N138"/>
      <c r="P138" s="26"/>
    </row>
    <row r="139" spans="1:16" x14ac:dyDescent="0.3">
      <c r="A139" s="26" t="s">
        <v>2187</v>
      </c>
      <c r="D139" t="s">
        <v>1934</v>
      </c>
      <c r="K139" s="26"/>
      <c r="M139" s="26"/>
      <c r="N139"/>
      <c r="P139" s="26"/>
    </row>
    <row r="140" spans="1:16" x14ac:dyDescent="0.3">
      <c r="A140" s="26" t="s">
        <v>2188</v>
      </c>
      <c r="D140" t="s">
        <v>165</v>
      </c>
      <c r="K140" s="26"/>
      <c r="M140" s="26"/>
      <c r="N140"/>
      <c r="P140" s="26"/>
    </row>
    <row r="141" spans="1:16" x14ac:dyDescent="0.3">
      <c r="A141" s="26" t="s">
        <v>2189</v>
      </c>
      <c r="D141" t="s">
        <v>396</v>
      </c>
      <c r="K141" s="26"/>
      <c r="M141" s="26"/>
      <c r="N141"/>
      <c r="P141" s="26"/>
    </row>
    <row r="142" spans="1:16" x14ac:dyDescent="0.3">
      <c r="A142" s="26" t="s">
        <v>2190</v>
      </c>
      <c r="D142" t="s">
        <v>266</v>
      </c>
      <c r="K142" s="26"/>
      <c r="M142" s="26"/>
      <c r="N142"/>
      <c r="P142" s="26"/>
    </row>
    <row r="143" spans="1:16" x14ac:dyDescent="0.3">
      <c r="A143" s="26" t="s">
        <v>2191</v>
      </c>
      <c r="D143" t="s">
        <v>1222</v>
      </c>
      <c r="K143" s="26"/>
      <c r="M143" s="26"/>
      <c r="N143"/>
      <c r="P143" s="26"/>
    </row>
    <row r="144" spans="1:16" x14ac:dyDescent="0.3">
      <c r="A144" s="26" t="s">
        <v>2192</v>
      </c>
      <c r="D144" t="s">
        <v>166</v>
      </c>
      <c r="K144" s="26"/>
      <c r="M144" s="26"/>
      <c r="N144"/>
      <c r="P144" s="26"/>
    </row>
    <row r="145" spans="1:16" x14ac:dyDescent="0.3">
      <c r="A145" s="26" t="s">
        <v>2193</v>
      </c>
      <c r="D145" t="s">
        <v>707</v>
      </c>
      <c r="K145" s="26"/>
      <c r="M145" s="26"/>
      <c r="N145"/>
      <c r="P145" s="26"/>
    </row>
    <row r="146" spans="1:16" x14ac:dyDescent="0.3">
      <c r="A146" s="26" t="s">
        <v>2194</v>
      </c>
      <c r="D146" t="s">
        <v>438</v>
      </c>
      <c r="K146" s="26"/>
      <c r="M146" s="26"/>
      <c r="N146"/>
      <c r="P146" s="26"/>
    </row>
    <row r="147" spans="1:16" x14ac:dyDescent="0.3">
      <c r="A147" s="26" t="s">
        <v>2195</v>
      </c>
      <c r="D147" t="s">
        <v>1261</v>
      </c>
      <c r="K147" s="26"/>
      <c r="M147" s="26"/>
      <c r="N147"/>
      <c r="P147" s="26"/>
    </row>
    <row r="148" spans="1:16" x14ac:dyDescent="0.3">
      <c r="A148" s="26" t="s">
        <v>2196</v>
      </c>
      <c r="D148" t="s">
        <v>976</v>
      </c>
      <c r="K148" s="26"/>
      <c r="M148" s="26"/>
      <c r="N148"/>
      <c r="P148" s="26"/>
    </row>
    <row r="149" spans="1:16" x14ac:dyDescent="0.3">
      <c r="A149" s="26" t="s">
        <v>2197</v>
      </c>
      <c r="D149" t="s">
        <v>131</v>
      </c>
      <c r="K149" s="26"/>
      <c r="M149" s="26"/>
      <c r="N149"/>
      <c r="P149" s="26"/>
    </row>
    <row r="150" spans="1:16" x14ac:dyDescent="0.3">
      <c r="A150" s="26" t="s">
        <v>2198</v>
      </c>
      <c r="D150" t="s">
        <v>601</v>
      </c>
      <c r="K150" s="26"/>
      <c r="M150" s="26"/>
      <c r="N150"/>
      <c r="P150" s="26"/>
    </row>
    <row r="151" spans="1:16" x14ac:dyDescent="0.3">
      <c r="A151" s="26" t="s">
        <v>2199</v>
      </c>
      <c r="D151" t="s">
        <v>1935</v>
      </c>
      <c r="K151" s="26"/>
      <c r="M151" s="26"/>
      <c r="N151"/>
      <c r="P151" s="26"/>
    </row>
    <row r="152" spans="1:16" x14ac:dyDescent="0.3">
      <c r="A152" s="26" t="s">
        <v>2200</v>
      </c>
      <c r="D152" t="s">
        <v>1769</v>
      </c>
      <c r="K152" s="26"/>
      <c r="M152" s="26"/>
      <c r="N152"/>
      <c r="P152" s="26"/>
    </row>
    <row r="153" spans="1:16" x14ac:dyDescent="0.3">
      <c r="A153" s="26" t="s">
        <v>2201</v>
      </c>
      <c r="D153" t="s">
        <v>1719</v>
      </c>
      <c r="K153" s="26"/>
      <c r="M153" s="26"/>
      <c r="N153"/>
      <c r="P153" s="26"/>
    </row>
    <row r="154" spans="1:16" x14ac:dyDescent="0.3">
      <c r="A154" s="26" t="s">
        <v>2202</v>
      </c>
      <c r="D154" t="s">
        <v>1136</v>
      </c>
      <c r="K154" s="26"/>
      <c r="M154" s="26"/>
      <c r="N154"/>
      <c r="P154" s="26"/>
    </row>
    <row r="155" spans="1:16" x14ac:dyDescent="0.3">
      <c r="A155" s="26" t="s">
        <v>2203</v>
      </c>
      <c r="D155" t="s">
        <v>904</v>
      </c>
      <c r="K155" s="26"/>
      <c r="M155" s="26"/>
      <c r="N155"/>
      <c r="P155" s="26"/>
    </row>
    <row r="156" spans="1:16" x14ac:dyDescent="0.3">
      <c r="A156" s="26" t="s">
        <v>2204</v>
      </c>
      <c r="D156" t="s">
        <v>1293</v>
      </c>
      <c r="K156" s="26"/>
      <c r="M156" s="26"/>
      <c r="N156"/>
      <c r="P156" s="26"/>
    </row>
    <row r="157" spans="1:16" x14ac:dyDescent="0.3">
      <c r="A157" s="26" t="s">
        <v>2205</v>
      </c>
      <c r="D157" t="s">
        <v>575</v>
      </c>
      <c r="K157" s="26"/>
      <c r="M157" s="26"/>
      <c r="N157"/>
      <c r="P157" s="26"/>
    </row>
    <row r="158" spans="1:16" x14ac:dyDescent="0.3">
      <c r="A158" s="26" t="s">
        <v>2206</v>
      </c>
      <c r="D158" t="s">
        <v>1462</v>
      </c>
      <c r="K158" s="26"/>
      <c r="M158" s="26"/>
      <c r="N158"/>
      <c r="P158" s="26"/>
    </row>
    <row r="159" spans="1:16" x14ac:dyDescent="0.3">
      <c r="A159" s="26" t="s">
        <v>2207</v>
      </c>
      <c r="D159" t="s">
        <v>1368</v>
      </c>
      <c r="K159" s="26"/>
      <c r="M159" s="26"/>
      <c r="N159"/>
      <c r="P159" s="26"/>
    </row>
    <row r="160" spans="1:16" x14ac:dyDescent="0.3">
      <c r="D160" t="s">
        <v>1645</v>
      </c>
    </row>
    <row r="161" spans="4:4" x14ac:dyDescent="0.3">
      <c r="D161" t="s">
        <v>771</v>
      </c>
    </row>
    <row r="162" spans="4:4" x14ac:dyDescent="0.3">
      <c r="D162" t="s">
        <v>772</v>
      </c>
    </row>
    <row r="163" spans="4:4" x14ac:dyDescent="0.3">
      <c r="D163" t="s">
        <v>1770</v>
      </c>
    </row>
    <row r="164" spans="4:4" x14ac:dyDescent="0.3">
      <c r="D164" t="s">
        <v>1535</v>
      </c>
    </row>
    <row r="165" spans="4:4" x14ac:dyDescent="0.3">
      <c r="D165" t="s">
        <v>708</v>
      </c>
    </row>
    <row r="166" spans="4:4" x14ac:dyDescent="0.3">
      <c r="D166" t="s">
        <v>538</v>
      </c>
    </row>
    <row r="167" spans="4:4" x14ac:dyDescent="0.3">
      <c r="D167" t="s">
        <v>1369</v>
      </c>
    </row>
    <row r="168" spans="4:4" x14ac:dyDescent="0.3">
      <c r="D168" t="s">
        <v>1065</v>
      </c>
    </row>
    <row r="169" spans="4:4" x14ac:dyDescent="0.3">
      <c r="D169" t="s">
        <v>1137</v>
      </c>
    </row>
    <row r="170" spans="4:4" x14ac:dyDescent="0.3">
      <c r="D170" t="s">
        <v>1720</v>
      </c>
    </row>
    <row r="171" spans="4:4" x14ac:dyDescent="0.3">
      <c r="D171" t="s">
        <v>1883</v>
      </c>
    </row>
    <row r="172" spans="4:4" x14ac:dyDescent="0.3">
      <c r="D172" t="s">
        <v>1595</v>
      </c>
    </row>
    <row r="173" spans="4:4" x14ac:dyDescent="0.3">
      <c r="D173" t="s">
        <v>1021</v>
      </c>
    </row>
    <row r="174" spans="4:4" x14ac:dyDescent="0.3">
      <c r="D174" t="s">
        <v>50</v>
      </c>
    </row>
    <row r="175" spans="4:4" x14ac:dyDescent="0.3">
      <c r="D175" t="s">
        <v>1328</v>
      </c>
    </row>
    <row r="176" spans="4:4" x14ac:dyDescent="0.3">
      <c r="D176" t="s">
        <v>467</v>
      </c>
    </row>
    <row r="177" spans="4:4" x14ac:dyDescent="0.3">
      <c r="D177" t="s">
        <v>663</v>
      </c>
    </row>
    <row r="178" spans="4:4" x14ac:dyDescent="0.3">
      <c r="D178" t="s">
        <v>576</v>
      </c>
    </row>
    <row r="179" spans="4:4" x14ac:dyDescent="0.3">
      <c r="D179" t="s">
        <v>387</v>
      </c>
    </row>
    <row r="180" spans="4:4" x14ac:dyDescent="0.3">
      <c r="D180" t="s">
        <v>480</v>
      </c>
    </row>
    <row r="181" spans="4:4" x14ac:dyDescent="0.3">
      <c r="D181" t="s">
        <v>397</v>
      </c>
    </row>
    <row r="182" spans="4:4" x14ac:dyDescent="0.3">
      <c r="D182" t="s">
        <v>1566</v>
      </c>
    </row>
    <row r="183" spans="4:4" x14ac:dyDescent="0.3">
      <c r="D183" t="s">
        <v>944</v>
      </c>
    </row>
    <row r="184" spans="4:4" x14ac:dyDescent="0.3">
      <c r="D184" t="s">
        <v>709</v>
      </c>
    </row>
    <row r="185" spans="4:4" x14ac:dyDescent="0.3">
      <c r="D185" t="s">
        <v>14</v>
      </c>
    </row>
    <row r="186" spans="4:4" x14ac:dyDescent="0.3">
      <c r="D186" t="s">
        <v>1294</v>
      </c>
    </row>
    <row r="187" spans="4:4" x14ac:dyDescent="0.3">
      <c r="D187" t="s">
        <v>1463</v>
      </c>
    </row>
    <row r="188" spans="4:4" x14ac:dyDescent="0.3">
      <c r="D188" t="s">
        <v>1370</v>
      </c>
    </row>
    <row r="189" spans="4:4" x14ac:dyDescent="0.3">
      <c r="D189" t="s">
        <v>1596</v>
      </c>
    </row>
    <row r="190" spans="4:4" x14ac:dyDescent="0.3">
      <c r="D190" t="s">
        <v>1138</v>
      </c>
    </row>
    <row r="191" spans="4:4" x14ac:dyDescent="0.3">
      <c r="D191" t="s">
        <v>293</v>
      </c>
    </row>
    <row r="192" spans="4:4" x14ac:dyDescent="0.3">
      <c r="D192" t="s">
        <v>1175</v>
      </c>
    </row>
    <row r="193" spans="4:4" x14ac:dyDescent="0.3">
      <c r="D193" t="s">
        <v>1567</v>
      </c>
    </row>
    <row r="194" spans="4:4" x14ac:dyDescent="0.3">
      <c r="D194" t="s">
        <v>1139</v>
      </c>
    </row>
    <row r="195" spans="4:4" x14ac:dyDescent="0.3">
      <c r="D195" t="s">
        <v>577</v>
      </c>
    </row>
    <row r="196" spans="4:4" x14ac:dyDescent="0.3">
      <c r="D196" t="s">
        <v>1771</v>
      </c>
    </row>
    <row r="197" spans="4:4" x14ac:dyDescent="0.3">
      <c r="D197" t="s">
        <v>1893</v>
      </c>
    </row>
    <row r="198" spans="4:4" x14ac:dyDescent="0.3">
      <c r="D198" t="s">
        <v>1066</v>
      </c>
    </row>
    <row r="199" spans="4:4" x14ac:dyDescent="0.3">
      <c r="D199" t="s">
        <v>1753</v>
      </c>
    </row>
    <row r="200" spans="4:4" x14ac:dyDescent="0.3">
      <c r="D200" t="s">
        <v>15</v>
      </c>
    </row>
    <row r="201" spans="4:4" x14ac:dyDescent="0.3">
      <c r="D201" t="s">
        <v>413</v>
      </c>
    </row>
    <row r="202" spans="4:4" x14ac:dyDescent="0.3">
      <c r="D202" t="s">
        <v>227</v>
      </c>
    </row>
    <row r="203" spans="4:4" x14ac:dyDescent="0.3">
      <c r="D203" t="s">
        <v>1411</v>
      </c>
    </row>
    <row r="204" spans="4:4" x14ac:dyDescent="0.3">
      <c r="D204" t="s">
        <v>439</v>
      </c>
    </row>
    <row r="205" spans="4:4" x14ac:dyDescent="0.3">
      <c r="D205" t="s">
        <v>1721</v>
      </c>
    </row>
    <row r="206" spans="4:4" x14ac:dyDescent="0.3">
      <c r="D206" t="s">
        <v>236</v>
      </c>
    </row>
    <row r="207" spans="4:4" x14ac:dyDescent="0.3">
      <c r="D207" t="s">
        <v>1140</v>
      </c>
    </row>
    <row r="208" spans="4:4" x14ac:dyDescent="0.3">
      <c r="D208" t="s">
        <v>228</v>
      </c>
    </row>
    <row r="209" spans="4:4" x14ac:dyDescent="0.3">
      <c r="D209" t="s">
        <v>237</v>
      </c>
    </row>
    <row r="210" spans="4:4" x14ac:dyDescent="0.3">
      <c r="D210" t="s">
        <v>1772</v>
      </c>
    </row>
    <row r="211" spans="4:4" x14ac:dyDescent="0.3">
      <c r="D211" t="s">
        <v>1773</v>
      </c>
    </row>
    <row r="212" spans="4:4" x14ac:dyDescent="0.3">
      <c r="D212" t="s">
        <v>342</v>
      </c>
    </row>
    <row r="213" spans="4:4" x14ac:dyDescent="0.3">
      <c r="D213" t="s">
        <v>773</v>
      </c>
    </row>
    <row r="214" spans="4:4" x14ac:dyDescent="0.3">
      <c r="D214" t="s">
        <v>1597</v>
      </c>
    </row>
    <row r="215" spans="4:4" x14ac:dyDescent="0.3">
      <c r="D215" t="s">
        <v>106</v>
      </c>
    </row>
    <row r="216" spans="4:4" x14ac:dyDescent="0.3">
      <c r="D216" t="s">
        <v>1141</v>
      </c>
    </row>
    <row r="217" spans="4:4" x14ac:dyDescent="0.3">
      <c r="D217" t="s">
        <v>319</v>
      </c>
    </row>
    <row r="218" spans="4:4" x14ac:dyDescent="0.3">
      <c r="D218" t="s">
        <v>710</v>
      </c>
    </row>
    <row r="219" spans="4:4" x14ac:dyDescent="0.3">
      <c r="D219" t="s">
        <v>1598</v>
      </c>
    </row>
    <row r="220" spans="4:4" x14ac:dyDescent="0.3">
      <c r="D220" t="s">
        <v>1496</v>
      </c>
    </row>
    <row r="221" spans="4:4" x14ac:dyDescent="0.3">
      <c r="D221" t="s">
        <v>914</v>
      </c>
    </row>
    <row r="222" spans="4:4" x14ac:dyDescent="0.3">
      <c r="D222" t="s">
        <v>320</v>
      </c>
    </row>
    <row r="223" spans="4:4" x14ac:dyDescent="0.3">
      <c r="D223" t="s">
        <v>1262</v>
      </c>
    </row>
    <row r="224" spans="4:4" x14ac:dyDescent="0.3">
      <c r="D224" t="s">
        <v>321</v>
      </c>
    </row>
    <row r="225" spans="4:4" x14ac:dyDescent="0.3">
      <c r="D225" t="s">
        <v>1052</v>
      </c>
    </row>
    <row r="226" spans="4:4" x14ac:dyDescent="0.3">
      <c r="D226" t="s">
        <v>681</v>
      </c>
    </row>
    <row r="227" spans="4:4" x14ac:dyDescent="0.3">
      <c r="D227" t="s">
        <v>1329</v>
      </c>
    </row>
    <row r="228" spans="4:4" x14ac:dyDescent="0.3">
      <c r="D228" t="s">
        <v>167</v>
      </c>
    </row>
    <row r="229" spans="4:4" x14ac:dyDescent="0.3">
      <c r="D229" t="s">
        <v>1925</v>
      </c>
    </row>
    <row r="230" spans="4:4" x14ac:dyDescent="0.3">
      <c r="D230" t="s">
        <v>711</v>
      </c>
    </row>
    <row r="231" spans="4:4" x14ac:dyDescent="0.3">
      <c r="D231" t="s">
        <v>712</v>
      </c>
    </row>
    <row r="232" spans="4:4" x14ac:dyDescent="0.3">
      <c r="D232" t="s">
        <v>1263</v>
      </c>
    </row>
    <row r="233" spans="4:4" x14ac:dyDescent="0.3">
      <c r="D233" t="s">
        <v>1264</v>
      </c>
    </row>
    <row r="234" spans="4:4" x14ac:dyDescent="0.3">
      <c r="D234" t="s">
        <v>294</v>
      </c>
    </row>
    <row r="235" spans="4:4" x14ac:dyDescent="0.3">
      <c r="D235" t="s">
        <v>132</v>
      </c>
    </row>
    <row r="236" spans="4:4" x14ac:dyDescent="0.3">
      <c r="D236" t="s">
        <v>1774</v>
      </c>
    </row>
    <row r="237" spans="4:4" x14ac:dyDescent="0.3">
      <c r="D237" t="s">
        <v>1775</v>
      </c>
    </row>
    <row r="238" spans="4:4" x14ac:dyDescent="0.3">
      <c r="D238" t="s">
        <v>945</v>
      </c>
    </row>
    <row r="239" spans="4:4" x14ac:dyDescent="0.3">
      <c r="D239" t="s">
        <v>774</v>
      </c>
    </row>
    <row r="240" spans="4:4" x14ac:dyDescent="0.3">
      <c r="D240" t="s">
        <v>388</v>
      </c>
    </row>
    <row r="241" spans="4:4" x14ac:dyDescent="0.3">
      <c r="D241" t="s">
        <v>1464</v>
      </c>
    </row>
    <row r="242" spans="4:4" x14ac:dyDescent="0.3">
      <c r="D242" t="s">
        <v>488</v>
      </c>
    </row>
    <row r="243" spans="4:4" x14ac:dyDescent="0.3">
      <c r="D243" t="s">
        <v>838</v>
      </c>
    </row>
    <row r="244" spans="4:4" x14ac:dyDescent="0.3">
      <c r="D244" t="s">
        <v>1722</v>
      </c>
    </row>
    <row r="245" spans="4:4" x14ac:dyDescent="0.3">
      <c r="D245" t="s">
        <v>168</v>
      </c>
    </row>
    <row r="246" spans="4:4" x14ac:dyDescent="0.3">
      <c r="D246" t="s">
        <v>489</v>
      </c>
    </row>
    <row r="247" spans="4:4" x14ac:dyDescent="0.3">
      <c r="D247" t="s">
        <v>119</v>
      </c>
    </row>
    <row r="248" spans="4:4" x14ac:dyDescent="0.3">
      <c r="D248" t="s">
        <v>133</v>
      </c>
    </row>
    <row r="249" spans="4:4" x14ac:dyDescent="0.3">
      <c r="D249" t="s">
        <v>267</v>
      </c>
    </row>
    <row r="250" spans="4:4" x14ac:dyDescent="0.3">
      <c r="D250" t="s">
        <v>1723</v>
      </c>
    </row>
    <row r="251" spans="4:4" x14ac:dyDescent="0.3">
      <c r="D251" t="s">
        <v>511</v>
      </c>
    </row>
    <row r="252" spans="4:4" x14ac:dyDescent="0.3">
      <c r="D252" t="s">
        <v>169</v>
      </c>
    </row>
    <row r="253" spans="4:4" x14ac:dyDescent="0.3">
      <c r="D253" t="s">
        <v>440</v>
      </c>
    </row>
    <row r="254" spans="4:4" x14ac:dyDescent="0.3">
      <c r="D254" t="s">
        <v>916</v>
      </c>
    </row>
    <row r="255" spans="4:4" x14ac:dyDescent="0.3">
      <c r="D255" t="s">
        <v>578</v>
      </c>
    </row>
    <row r="256" spans="4:4" x14ac:dyDescent="0.3">
      <c r="D256" t="s">
        <v>1894</v>
      </c>
    </row>
    <row r="257" spans="4:4" x14ac:dyDescent="0.3">
      <c r="D257" t="s">
        <v>1194</v>
      </c>
    </row>
    <row r="258" spans="4:4" x14ac:dyDescent="0.3">
      <c r="D258" t="s">
        <v>1497</v>
      </c>
    </row>
    <row r="259" spans="4:4" x14ac:dyDescent="0.3">
      <c r="D259" t="s">
        <v>322</v>
      </c>
    </row>
    <row r="260" spans="4:4" x14ac:dyDescent="0.3">
      <c r="D260" t="s">
        <v>1067</v>
      </c>
    </row>
    <row r="261" spans="4:4" x14ac:dyDescent="0.3">
      <c r="D261" t="s">
        <v>927</v>
      </c>
    </row>
    <row r="262" spans="4:4" x14ac:dyDescent="0.3">
      <c r="D262" t="s">
        <v>512</v>
      </c>
    </row>
    <row r="263" spans="4:4" x14ac:dyDescent="0.3">
      <c r="D263" t="s">
        <v>1158</v>
      </c>
    </row>
    <row r="264" spans="4:4" x14ac:dyDescent="0.3">
      <c r="D264" t="s">
        <v>170</v>
      </c>
    </row>
    <row r="265" spans="4:4" x14ac:dyDescent="0.3">
      <c r="D265" t="s">
        <v>535</v>
      </c>
    </row>
    <row r="266" spans="4:4" x14ac:dyDescent="0.3">
      <c r="D266" t="s">
        <v>713</v>
      </c>
    </row>
    <row r="267" spans="4:4" x14ac:dyDescent="0.3">
      <c r="D267" t="s">
        <v>468</v>
      </c>
    </row>
    <row r="268" spans="4:4" x14ac:dyDescent="0.3">
      <c r="D268" t="s">
        <v>1776</v>
      </c>
    </row>
    <row r="269" spans="4:4" x14ac:dyDescent="0.3">
      <c r="D269" t="s">
        <v>1936</v>
      </c>
    </row>
    <row r="270" spans="4:4" x14ac:dyDescent="0.3">
      <c r="D270" t="s">
        <v>1498</v>
      </c>
    </row>
    <row r="271" spans="4:4" x14ac:dyDescent="0.3">
      <c r="D271" t="s">
        <v>305</v>
      </c>
    </row>
    <row r="272" spans="4:4" x14ac:dyDescent="0.3">
      <c r="D272" t="s">
        <v>68</v>
      </c>
    </row>
    <row r="273" spans="4:4" x14ac:dyDescent="0.3">
      <c r="D273" t="s">
        <v>171</v>
      </c>
    </row>
    <row r="274" spans="4:4" x14ac:dyDescent="0.3">
      <c r="D274" t="s">
        <v>513</v>
      </c>
    </row>
    <row r="275" spans="4:4" x14ac:dyDescent="0.3">
      <c r="D275" t="s">
        <v>839</v>
      </c>
    </row>
    <row r="276" spans="4:4" x14ac:dyDescent="0.3">
      <c r="D276" t="s">
        <v>602</v>
      </c>
    </row>
    <row r="277" spans="4:4" x14ac:dyDescent="0.3">
      <c r="D277" t="s">
        <v>756</v>
      </c>
    </row>
    <row r="278" spans="4:4" x14ac:dyDescent="0.3">
      <c r="D278" t="s">
        <v>343</v>
      </c>
    </row>
    <row r="279" spans="4:4" x14ac:dyDescent="0.3">
      <c r="D279" t="s">
        <v>603</v>
      </c>
    </row>
    <row r="280" spans="4:4" x14ac:dyDescent="0.3">
      <c r="D280" t="s">
        <v>1001</v>
      </c>
    </row>
    <row r="281" spans="4:4" x14ac:dyDescent="0.3">
      <c r="D281" t="s">
        <v>344</v>
      </c>
    </row>
    <row r="282" spans="4:4" x14ac:dyDescent="0.3">
      <c r="D282" t="s">
        <v>441</v>
      </c>
    </row>
    <row r="283" spans="4:4" x14ac:dyDescent="0.3">
      <c r="D283" t="s">
        <v>1884</v>
      </c>
    </row>
    <row r="284" spans="4:4" x14ac:dyDescent="0.3">
      <c r="D284" t="s">
        <v>16</v>
      </c>
    </row>
    <row r="285" spans="4:4" x14ac:dyDescent="0.3">
      <c r="D285" t="s">
        <v>714</v>
      </c>
    </row>
    <row r="286" spans="4:4" x14ac:dyDescent="0.3">
      <c r="D286" t="s">
        <v>442</v>
      </c>
    </row>
    <row r="287" spans="4:4" x14ac:dyDescent="0.3">
      <c r="D287" t="s">
        <v>1265</v>
      </c>
    </row>
    <row r="288" spans="4:4" x14ac:dyDescent="0.3">
      <c r="D288" t="s">
        <v>845</v>
      </c>
    </row>
    <row r="289" spans="4:4" x14ac:dyDescent="0.3">
      <c r="D289" t="s">
        <v>377</v>
      </c>
    </row>
    <row r="290" spans="4:4" x14ac:dyDescent="0.3">
      <c r="D290" t="s">
        <v>1142</v>
      </c>
    </row>
    <row r="291" spans="4:4" x14ac:dyDescent="0.3">
      <c r="D291" t="s">
        <v>579</v>
      </c>
    </row>
    <row r="292" spans="4:4" x14ac:dyDescent="0.3">
      <c r="D292" t="s">
        <v>469</v>
      </c>
    </row>
    <row r="293" spans="4:4" x14ac:dyDescent="0.3">
      <c r="D293" t="s">
        <v>345</v>
      </c>
    </row>
    <row r="294" spans="4:4" x14ac:dyDescent="0.3">
      <c r="D294" t="s">
        <v>1777</v>
      </c>
    </row>
    <row r="295" spans="4:4" x14ac:dyDescent="0.3">
      <c r="D295" t="s">
        <v>323</v>
      </c>
    </row>
    <row r="296" spans="4:4" x14ac:dyDescent="0.3">
      <c r="D296" t="s">
        <v>604</v>
      </c>
    </row>
    <row r="297" spans="4:4" x14ac:dyDescent="0.3">
      <c r="D297" t="s">
        <v>554</v>
      </c>
    </row>
    <row r="298" spans="4:4" x14ac:dyDescent="0.3">
      <c r="D298" t="s">
        <v>1068</v>
      </c>
    </row>
    <row r="299" spans="4:4" x14ac:dyDescent="0.3">
      <c r="D299" t="s">
        <v>682</v>
      </c>
    </row>
    <row r="300" spans="4:4" x14ac:dyDescent="0.3">
      <c r="D300" t="s">
        <v>605</v>
      </c>
    </row>
    <row r="301" spans="4:4" x14ac:dyDescent="0.3">
      <c r="D301" t="s">
        <v>229</v>
      </c>
    </row>
    <row r="302" spans="4:4" x14ac:dyDescent="0.3">
      <c r="D302" t="s">
        <v>443</v>
      </c>
    </row>
    <row r="303" spans="4:4" x14ac:dyDescent="0.3">
      <c r="D303" t="s">
        <v>470</v>
      </c>
    </row>
    <row r="304" spans="4:4" x14ac:dyDescent="0.3">
      <c r="D304" t="s">
        <v>452</v>
      </c>
    </row>
    <row r="305" spans="4:4" x14ac:dyDescent="0.3">
      <c r="D305" t="s">
        <v>1143</v>
      </c>
    </row>
    <row r="306" spans="4:4" x14ac:dyDescent="0.3">
      <c r="D306" t="s">
        <v>1266</v>
      </c>
    </row>
    <row r="307" spans="4:4" x14ac:dyDescent="0.3">
      <c r="D307" t="s">
        <v>414</v>
      </c>
    </row>
    <row r="308" spans="4:4" x14ac:dyDescent="0.3">
      <c r="D308" t="s">
        <v>606</v>
      </c>
    </row>
    <row r="309" spans="4:4" x14ac:dyDescent="0.3">
      <c r="D309" t="s">
        <v>775</v>
      </c>
    </row>
    <row r="310" spans="4:4" x14ac:dyDescent="0.3">
      <c r="D310" t="s">
        <v>172</v>
      </c>
    </row>
    <row r="311" spans="4:4" x14ac:dyDescent="0.3">
      <c r="D311" t="s">
        <v>461</v>
      </c>
    </row>
    <row r="312" spans="4:4" x14ac:dyDescent="0.3">
      <c r="D312" t="s">
        <v>715</v>
      </c>
    </row>
    <row r="313" spans="4:4" x14ac:dyDescent="0.3">
      <c r="D313" t="s">
        <v>683</v>
      </c>
    </row>
    <row r="314" spans="4:4" x14ac:dyDescent="0.3">
      <c r="D314" t="s">
        <v>1568</v>
      </c>
    </row>
    <row r="315" spans="4:4" x14ac:dyDescent="0.3">
      <c r="D315" t="s">
        <v>415</v>
      </c>
    </row>
    <row r="316" spans="4:4" x14ac:dyDescent="0.3">
      <c r="D316" t="s">
        <v>453</v>
      </c>
    </row>
    <row r="317" spans="4:4" x14ac:dyDescent="0.3">
      <c r="D317" t="s">
        <v>1267</v>
      </c>
    </row>
    <row r="318" spans="4:4" x14ac:dyDescent="0.3">
      <c r="D318" t="s">
        <v>398</v>
      </c>
    </row>
    <row r="319" spans="4:4" x14ac:dyDescent="0.3">
      <c r="D319" t="s">
        <v>1144</v>
      </c>
    </row>
    <row r="320" spans="4:4" x14ac:dyDescent="0.3">
      <c r="D320" t="s">
        <v>1778</v>
      </c>
    </row>
    <row r="321" spans="4:4" x14ac:dyDescent="0.3">
      <c r="D321" t="s">
        <v>1569</v>
      </c>
    </row>
    <row r="322" spans="4:4" x14ac:dyDescent="0.3">
      <c r="D322" t="s">
        <v>1295</v>
      </c>
    </row>
    <row r="323" spans="4:4" x14ac:dyDescent="0.3">
      <c r="D323" t="s">
        <v>607</v>
      </c>
    </row>
    <row r="324" spans="4:4" x14ac:dyDescent="0.3">
      <c r="D324" t="s">
        <v>514</v>
      </c>
    </row>
    <row r="325" spans="4:4" x14ac:dyDescent="0.3">
      <c r="D325" t="s">
        <v>173</v>
      </c>
    </row>
    <row r="326" spans="4:4" x14ac:dyDescent="0.3">
      <c r="D326" t="s">
        <v>1540</v>
      </c>
    </row>
    <row r="327" spans="4:4" x14ac:dyDescent="0.3">
      <c r="D327" t="s">
        <v>1556</v>
      </c>
    </row>
    <row r="328" spans="4:4" x14ac:dyDescent="0.3">
      <c r="D328" t="s">
        <v>1599</v>
      </c>
    </row>
    <row r="329" spans="4:4" x14ac:dyDescent="0.3">
      <c r="D329" t="s">
        <v>608</v>
      </c>
    </row>
    <row r="330" spans="4:4" x14ac:dyDescent="0.3">
      <c r="D330" t="s">
        <v>1557</v>
      </c>
    </row>
    <row r="331" spans="4:4" x14ac:dyDescent="0.3">
      <c r="D331" t="s">
        <v>378</v>
      </c>
    </row>
    <row r="332" spans="4:4" x14ac:dyDescent="0.3">
      <c r="D332" t="s">
        <v>1195</v>
      </c>
    </row>
    <row r="333" spans="4:4" x14ac:dyDescent="0.3">
      <c r="D333" t="s">
        <v>609</v>
      </c>
    </row>
    <row r="334" spans="4:4" x14ac:dyDescent="0.3">
      <c r="D334" t="s">
        <v>580</v>
      </c>
    </row>
    <row r="335" spans="4:4" x14ac:dyDescent="0.3">
      <c r="D335" t="s">
        <v>1196</v>
      </c>
    </row>
    <row r="336" spans="4:4" x14ac:dyDescent="0.3">
      <c r="D336" t="s">
        <v>1022</v>
      </c>
    </row>
    <row r="337" spans="4:4" x14ac:dyDescent="0.3">
      <c r="D337" t="s">
        <v>1116</v>
      </c>
    </row>
    <row r="338" spans="4:4" x14ac:dyDescent="0.3">
      <c r="D338" t="s">
        <v>716</v>
      </c>
    </row>
    <row r="339" spans="4:4" x14ac:dyDescent="0.3">
      <c r="D339" t="s">
        <v>238</v>
      </c>
    </row>
    <row r="340" spans="4:4" x14ac:dyDescent="0.3">
      <c r="D340" t="s">
        <v>1435</v>
      </c>
    </row>
    <row r="341" spans="4:4" x14ac:dyDescent="0.3">
      <c r="D341" t="s">
        <v>776</v>
      </c>
    </row>
    <row r="342" spans="4:4" x14ac:dyDescent="0.3">
      <c r="D342" t="s">
        <v>379</v>
      </c>
    </row>
    <row r="343" spans="4:4" x14ac:dyDescent="0.3">
      <c r="D343" t="s">
        <v>1724</v>
      </c>
    </row>
    <row r="344" spans="4:4" x14ac:dyDescent="0.3">
      <c r="D344" t="s">
        <v>664</v>
      </c>
    </row>
    <row r="345" spans="4:4" x14ac:dyDescent="0.3">
      <c r="D345" t="s">
        <v>1330</v>
      </c>
    </row>
    <row r="346" spans="4:4" x14ac:dyDescent="0.3">
      <c r="D346" t="s">
        <v>134</v>
      </c>
    </row>
    <row r="347" spans="4:4" x14ac:dyDescent="0.3">
      <c r="D347" t="s">
        <v>777</v>
      </c>
    </row>
    <row r="348" spans="4:4" x14ac:dyDescent="0.3">
      <c r="D348" t="s">
        <v>1069</v>
      </c>
    </row>
    <row r="349" spans="4:4" x14ac:dyDescent="0.3">
      <c r="D349" t="s">
        <v>1223</v>
      </c>
    </row>
    <row r="350" spans="4:4" x14ac:dyDescent="0.3">
      <c r="D350" t="s">
        <v>174</v>
      </c>
    </row>
    <row r="351" spans="4:4" x14ac:dyDescent="0.3">
      <c r="D351" t="s">
        <v>175</v>
      </c>
    </row>
    <row r="352" spans="4:4" x14ac:dyDescent="0.3">
      <c r="D352" t="s">
        <v>1070</v>
      </c>
    </row>
    <row r="353" spans="4:4" x14ac:dyDescent="0.3">
      <c r="D353" t="s">
        <v>1224</v>
      </c>
    </row>
    <row r="354" spans="4:4" x14ac:dyDescent="0.3">
      <c r="D354" t="s">
        <v>1541</v>
      </c>
    </row>
    <row r="355" spans="4:4" x14ac:dyDescent="0.3">
      <c r="D355" t="s">
        <v>684</v>
      </c>
    </row>
    <row r="356" spans="4:4" x14ac:dyDescent="0.3">
      <c r="D356" t="s">
        <v>1331</v>
      </c>
    </row>
    <row r="357" spans="4:4" x14ac:dyDescent="0.3">
      <c r="D357" t="s">
        <v>826</v>
      </c>
    </row>
    <row r="358" spans="4:4" x14ac:dyDescent="0.3">
      <c r="D358" t="s">
        <v>490</v>
      </c>
    </row>
    <row r="359" spans="4:4" x14ac:dyDescent="0.3">
      <c r="D359" t="s">
        <v>1558</v>
      </c>
    </row>
    <row r="360" spans="4:4" x14ac:dyDescent="0.3">
      <c r="D360" t="s">
        <v>176</v>
      </c>
    </row>
    <row r="361" spans="4:4" x14ac:dyDescent="0.3">
      <c r="D361" t="s">
        <v>1499</v>
      </c>
    </row>
    <row r="362" spans="4:4" x14ac:dyDescent="0.3">
      <c r="D362" t="s">
        <v>778</v>
      </c>
    </row>
    <row r="363" spans="4:4" x14ac:dyDescent="0.3">
      <c r="D363" t="s">
        <v>1536</v>
      </c>
    </row>
    <row r="364" spans="4:4" x14ac:dyDescent="0.3">
      <c r="D364" t="s">
        <v>581</v>
      </c>
    </row>
    <row r="365" spans="4:4" x14ac:dyDescent="0.3">
      <c r="D365" t="s">
        <v>779</v>
      </c>
    </row>
    <row r="366" spans="4:4" x14ac:dyDescent="0.3">
      <c r="D366" t="s">
        <v>1023</v>
      </c>
    </row>
    <row r="367" spans="4:4" x14ac:dyDescent="0.3">
      <c r="D367" t="s">
        <v>1197</v>
      </c>
    </row>
    <row r="368" spans="4:4" x14ac:dyDescent="0.3">
      <c r="D368" t="s">
        <v>977</v>
      </c>
    </row>
    <row r="369" spans="4:4" x14ac:dyDescent="0.3">
      <c r="D369" t="s">
        <v>1779</v>
      </c>
    </row>
    <row r="370" spans="4:4" x14ac:dyDescent="0.3">
      <c r="D370" t="s">
        <v>17</v>
      </c>
    </row>
    <row r="371" spans="4:4" x14ac:dyDescent="0.3">
      <c r="D371" t="s">
        <v>846</v>
      </c>
    </row>
    <row r="372" spans="4:4" x14ac:dyDescent="0.3">
      <c r="D372" t="s">
        <v>416</v>
      </c>
    </row>
    <row r="373" spans="4:4" x14ac:dyDescent="0.3">
      <c r="D373" t="s">
        <v>763</v>
      </c>
    </row>
    <row r="374" spans="4:4" x14ac:dyDescent="0.3">
      <c r="D374" t="s">
        <v>928</v>
      </c>
    </row>
    <row r="375" spans="4:4" x14ac:dyDescent="0.3">
      <c r="D375" t="s">
        <v>1465</v>
      </c>
    </row>
    <row r="376" spans="4:4" x14ac:dyDescent="0.3">
      <c r="D376" t="s">
        <v>1570</v>
      </c>
    </row>
    <row r="377" spans="4:4" x14ac:dyDescent="0.3">
      <c r="D377" t="s">
        <v>324</v>
      </c>
    </row>
    <row r="378" spans="4:4" x14ac:dyDescent="0.3">
      <c r="D378" t="s">
        <v>1527</v>
      </c>
    </row>
    <row r="379" spans="4:4" x14ac:dyDescent="0.3">
      <c r="D379" t="s">
        <v>610</v>
      </c>
    </row>
    <row r="380" spans="4:4" x14ac:dyDescent="0.3">
      <c r="D380" t="s">
        <v>1542</v>
      </c>
    </row>
    <row r="381" spans="4:4" x14ac:dyDescent="0.3">
      <c r="D381" t="s">
        <v>611</v>
      </c>
    </row>
    <row r="382" spans="4:4" x14ac:dyDescent="0.3">
      <c r="D382" t="s">
        <v>1646</v>
      </c>
    </row>
    <row r="383" spans="4:4" x14ac:dyDescent="0.3">
      <c r="D383" t="s">
        <v>870</v>
      </c>
    </row>
    <row r="384" spans="4:4" x14ac:dyDescent="0.3">
      <c r="D384" t="s">
        <v>568</v>
      </c>
    </row>
    <row r="385" spans="4:4" x14ac:dyDescent="0.3">
      <c r="D385" t="s">
        <v>1296</v>
      </c>
    </row>
    <row r="386" spans="4:4" x14ac:dyDescent="0.3">
      <c r="D386" t="s">
        <v>1914</v>
      </c>
    </row>
    <row r="387" spans="4:4" x14ac:dyDescent="0.3">
      <c r="D387" t="s">
        <v>1332</v>
      </c>
    </row>
    <row r="388" spans="4:4" x14ac:dyDescent="0.3">
      <c r="D388" t="s">
        <v>1708</v>
      </c>
    </row>
    <row r="389" spans="4:4" x14ac:dyDescent="0.3">
      <c r="D389" t="s">
        <v>1682</v>
      </c>
    </row>
    <row r="390" spans="4:4" x14ac:dyDescent="0.3">
      <c r="D390" t="s">
        <v>268</v>
      </c>
    </row>
    <row r="391" spans="4:4" x14ac:dyDescent="0.3">
      <c r="D391" t="s">
        <v>177</v>
      </c>
    </row>
    <row r="392" spans="4:4" x14ac:dyDescent="0.3">
      <c r="D392" t="s">
        <v>1671</v>
      </c>
    </row>
    <row r="393" spans="4:4" x14ac:dyDescent="0.3">
      <c r="D393" t="s">
        <v>135</v>
      </c>
    </row>
    <row r="394" spans="4:4" x14ac:dyDescent="0.3">
      <c r="D394" t="s">
        <v>178</v>
      </c>
    </row>
    <row r="395" spans="4:4" x14ac:dyDescent="0.3">
      <c r="D395" t="s">
        <v>107</v>
      </c>
    </row>
    <row r="396" spans="4:4" x14ac:dyDescent="0.3">
      <c r="D396" t="s">
        <v>1683</v>
      </c>
    </row>
    <row r="397" spans="4:4" x14ac:dyDescent="0.3">
      <c r="D397" t="s">
        <v>1145</v>
      </c>
    </row>
    <row r="398" spans="4:4" x14ac:dyDescent="0.3">
      <c r="D398" t="s">
        <v>929</v>
      </c>
    </row>
    <row r="399" spans="4:4" x14ac:dyDescent="0.3">
      <c r="D399" t="s">
        <v>539</v>
      </c>
    </row>
    <row r="400" spans="4:4" x14ac:dyDescent="0.3">
      <c r="D400" t="s">
        <v>51</v>
      </c>
    </row>
    <row r="401" spans="4:4" x14ac:dyDescent="0.3">
      <c r="D401" t="s">
        <v>1071</v>
      </c>
    </row>
    <row r="402" spans="4:4" x14ac:dyDescent="0.3">
      <c r="D402" t="s">
        <v>239</v>
      </c>
    </row>
    <row r="403" spans="4:4" x14ac:dyDescent="0.3">
      <c r="D403" t="s">
        <v>1225</v>
      </c>
    </row>
    <row r="404" spans="4:4" x14ac:dyDescent="0.3">
      <c r="D404" t="s">
        <v>1412</v>
      </c>
    </row>
    <row r="405" spans="4:4" x14ac:dyDescent="0.3">
      <c r="D405" t="s">
        <v>1647</v>
      </c>
    </row>
    <row r="406" spans="4:4" x14ac:dyDescent="0.3">
      <c r="D406" t="s">
        <v>1696</v>
      </c>
    </row>
    <row r="407" spans="4:4" x14ac:dyDescent="0.3">
      <c r="D407" t="s">
        <v>179</v>
      </c>
    </row>
    <row r="408" spans="4:4" x14ac:dyDescent="0.3">
      <c r="D408" t="s">
        <v>867</v>
      </c>
    </row>
    <row r="409" spans="4:4" x14ac:dyDescent="0.3">
      <c r="D409" t="s">
        <v>1780</v>
      </c>
    </row>
    <row r="410" spans="4:4" x14ac:dyDescent="0.3">
      <c r="D410" t="s">
        <v>1754</v>
      </c>
    </row>
    <row r="411" spans="4:4" x14ac:dyDescent="0.3">
      <c r="D411" t="s">
        <v>43</v>
      </c>
    </row>
    <row r="412" spans="4:4" x14ac:dyDescent="0.3">
      <c r="D412" t="s">
        <v>1725</v>
      </c>
    </row>
    <row r="413" spans="4:4" x14ac:dyDescent="0.3">
      <c r="D413" t="s">
        <v>930</v>
      </c>
    </row>
    <row r="414" spans="4:4" x14ac:dyDescent="0.3">
      <c r="D414" t="s">
        <v>1226</v>
      </c>
    </row>
    <row r="415" spans="4:4" x14ac:dyDescent="0.3">
      <c r="D415" t="s">
        <v>1781</v>
      </c>
    </row>
    <row r="416" spans="4:4" x14ac:dyDescent="0.3">
      <c r="D416" t="s">
        <v>18</v>
      </c>
    </row>
    <row r="417" spans="4:4" x14ac:dyDescent="0.3">
      <c r="D417" t="s">
        <v>444</v>
      </c>
    </row>
    <row r="418" spans="4:4" x14ac:dyDescent="0.3">
      <c r="D418" t="s">
        <v>1782</v>
      </c>
    </row>
    <row r="419" spans="4:4" x14ac:dyDescent="0.3">
      <c r="D419" t="s">
        <v>1159</v>
      </c>
    </row>
    <row r="420" spans="4:4" x14ac:dyDescent="0.3">
      <c r="D420" t="s">
        <v>1500</v>
      </c>
    </row>
    <row r="421" spans="4:4" x14ac:dyDescent="0.3">
      <c r="D421" t="s">
        <v>1709</v>
      </c>
    </row>
    <row r="422" spans="4:4" x14ac:dyDescent="0.3">
      <c r="D422" t="s">
        <v>136</v>
      </c>
    </row>
    <row r="423" spans="4:4" x14ac:dyDescent="0.3">
      <c r="D423" t="s">
        <v>717</v>
      </c>
    </row>
    <row r="424" spans="4:4" x14ac:dyDescent="0.3">
      <c r="D424" t="s">
        <v>1783</v>
      </c>
    </row>
    <row r="425" spans="4:4" x14ac:dyDescent="0.3">
      <c r="D425" t="s">
        <v>780</v>
      </c>
    </row>
    <row r="426" spans="4:4" x14ac:dyDescent="0.3">
      <c r="D426" t="s">
        <v>1784</v>
      </c>
    </row>
    <row r="427" spans="4:4" x14ac:dyDescent="0.3">
      <c r="D427" t="s">
        <v>1072</v>
      </c>
    </row>
    <row r="428" spans="4:4" x14ac:dyDescent="0.3">
      <c r="D428" t="s">
        <v>180</v>
      </c>
    </row>
    <row r="429" spans="4:4" x14ac:dyDescent="0.3">
      <c r="D429" t="s">
        <v>1627</v>
      </c>
    </row>
    <row r="430" spans="4:4" x14ac:dyDescent="0.3">
      <c r="D430" t="s">
        <v>1571</v>
      </c>
    </row>
    <row r="431" spans="4:4" x14ac:dyDescent="0.3">
      <c r="D431" t="s">
        <v>1002</v>
      </c>
    </row>
    <row r="432" spans="4:4" x14ac:dyDescent="0.3">
      <c r="D432" t="s">
        <v>718</v>
      </c>
    </row>
    <row r="433" spans="4:4" x14ac:dyDescent="0.3">
      <c r="D433" t="s">
        <v>555</v>
      </c>
    </row>
    <row r="434" spans="4:4" x14ac:dyDescent="0.3">
      <c r="D434" t="s">
        <v>612</v>
      </c>
    </row>
    <row r="435" spans="4:4" x14ac:dyDescent="0.3">
      <c r="D435" t="s">
        <v>1785</v>
      </c>
    </row>
    <row r="436" spans="4:4" x14ac:dyDescent="0.3">
      <c r="D436" t="s">
        <v>1297</v>
      </c>
    </row>
    <row r="437" spans="4:4" x14ac:dyDescent="0.3">
      <c r="D437" t="s">
        <v>931</v>
      </c>
    </row>
    <row r="438" spans="4:4" x14ac:dyDescent="0.3">
      <c r="D438" t="s">
        <v>1024</v>
      </c>
    </row>
    <row r="439" spans="4:4" x14ac:dyDescent="0.3">
      <c r="D439" t="s">
        <v>69</v>
      </c>
    </row>
    <row r="440" spans="4:4" x14ac:dyDescent="0.3">
      <c r="D440" t="s">
        <v>1952</v>
      </c>
    </row>
    <row r="441" spans="4:4" x14ac:dyDescent="0.3">
      <c r="D441" t="s">
        <v>978</v>
      </c>
    </row>
    <row r="442" spans="4:4" x14ac:dyDescent="0.3">
      <c r="D442" t="s">
        <v>240</v>
      </c>
    </row>
    <row r="443" spans="4:4" x14ac:dyDescent="0.3">
      <c r="D443" t="s">
        <v>1786</v>
      </c>
    </row>
    <row r="444" spans="4:4" x14ac:dyDescent="0.3">
      <c r="D444" t="s">
        <v>1436</v>
      </c>
    </row>
    <row r="445" spans="4:4" x14ac:dyDescent="0.3">
      <c r="D445" t="s">
        <v>1537</v>
      </c>
    </row>
    <row r="446" spans="4:4" x14ac:dyDescent="0.3">
      <c r="D446" t="s">
        <v>932</v>
      </c>
    </row>
    <row r="447" spans="4:4" x14ac:dyDescent="0.3">
      <c r="D447" t="s">
        <v>429</v>
      </c>
    </row>
    <row r="448" spans="4:4" x14ac:dyDescent="0.3">
      <c r="D448" t="s">
        <v>613</v>
      </c>
    </row>
    <row r="449" spans="4:4" x14ac:dyDescent="0.3">
      <c r="D449" t="s">
        <v>1726</v>
      </c>
    </row>
    <row r="450" spans="4:4" x14ac:dyDescent="0.3">
      <c r="D450" t="s">
        <v>1559</v>
      </c>
    </row>
    <row r="451" spans="4:4" x14ac:dyDescent="0.3">
      <c r="D451" t="s">
        <v>719</v>
      </c>
    </row>
    <row r="452" spans="4:4" x14ac:dyDescent="0.3">
      <c r="D452" t="s">
        <v>1628</v>
      </c>
    </row>
    <row r="453" spans="4:4" x14ac:dyDescent="0.3">
      <c r="D453" t="s">
        <v>1025</v>
      </c>
    </row>
    <row r="454" spans="4:4" x14ac:dyDescent="0.3">
      <c r="D454" t="s">
        <v>1787</v>
      </c>
    </row>
    <row r="455" spans="4:4" x14ac:dyDescent="0.3">
      <c r="D455" t="s">
        <v>900</v>
      </c>
    </row>
    <row r="456" spans="4:4" x14ac:dyDescent="0.3">
      <c r="D456" t="s">
        <v>1371</v>
      </c>
    </row>
    <row r="457" spans="4:4" x14ac:dyDescent="0.3">
      <c r="D457" t="s">
        <v>1895</v>
      </c>
    </row>
    <row r="458" spans="4:4" x14ac:dyDescent="0.3">
      <c r="D458" t="s">
        <v>933</v>
      </c>
    </row>
    <row r="459" spans="4:4" x14ac:dyDescent="0.3">
      <c r="D459" t="s">
        <v>181</v>
      </c>
    </row>
    <row r="460" spans="4:4" x14ac:dyDescent="0.3">
      <c r="D460" t="s">
        <v>1227</v>
      </c>
    </row>
    <row r="461" spans="4:4" x14ac:dyDescent="0.3">
      <c r="D461" t="s">
        <v>827</v>
      </c>
    </row>
    <row r="462" spans="4:4" x14ac:dyDescent="0.3">
      <c r="D462" t="s">
        <v>781</v>
      </c>
    </row>
    <row r="463" spans="4:4" x14ac:dyDescent="0.3">
      <c r="D463" t="s">
        <v>52</v>
      </c>
    </row>
    <row r="464" spans="4:4" x14ac:dyDescent="0.3">
      <c r="D464" t="s">
        <v>1788</v>
      </c>
    </row>
    <row r="465" spans="4:4" x14ac:dyDescent="0.3">
      <c r="D465" t="s">
        <v>892</v>
      </c>
    </row>
    <row r="466" spans="4:4" x14ac:dyDescent="0.3">
      <c r="D466" t="s">
        <v>53</v>
      </c>
    </row>
    <row r="467" spans="4:4" x14ac:dyDescent="0.3">
      <c r="D467" t="s">
        <v>556</v>
      </c>
    </row>
    <row r="468" spans="4:4" x14ac:dyDescent="0.3">
      <c r="D468" t="s">
        <v>934</v>
      </c>
    </row>
    <row r="469" spans="4:4" x14ac:dyDescent="0.3">
      <c r="D469" t="s">
        <v>1073</v>
      </c>
    </row>
    <row r="470" spans="4:4" x14ac:dyDescent="0.3">
      <c r="D470" t="s">
        <v>54</v>
      </c>
    </row>
    <row r="471" spans="4:4" x14ac:dyDescent="0.3">
      <c r="D471" t="s">
        <v>906</v>
      </c>
    </row>
    <row r="472" spans="4:4" x14ac:dyDescent="0.3">
      <c r="D472" t="s">
        <v>1672</v>
      </c>
    </row>
    <row r="473" spans="4:4" x14ac:dyDescent="0.3">
      <c r="D473" t="s">
        <v>720</v>
      </c>
    </row>
    <row r="474" spans="4:4" x14ac:dyDescent="0.3">
      <c r="D474" t="s">
        <v>979</v>
      </c>
    </row>
    <row r="475" spans="4:4" x14ac:dyDescent="0.3">
      <c r="D475" t="s">
        <v>1372</v>
      </c>
    </row>
    <row r="476" spans="4:4" x14ac:dyDescent="0.3">
      <c r="D476" t="s">
        <v>1026</v>
      </c>
    </row>
    <row r="477" spans="4:4" x14ac:dyDescent="0.3">
      <c r="D477" t="s">
        <v>1789</v>
      </c>
    </row>
    <row r="478" spans="4:4" x14ac:dyDescent="0.3">
      <c r="D478" t="s">
        <v>1697</v>
      </c>
    </row>
    <row r="479" spans="4:4" x14ac:dyDescent="0.3">
      <c r="D479" t="s">
        <v>935</v>
      </c>
    </row>
    <row r="480" spans="4:4" x14ac:dyDescent="0.3">
      <c r="D480" t="s">
        <v>917</v>
      </c>
    </row>
    <row r="481" spans="4:4" x14ac:dyDescent="0.3">
      <c r="D481" t="s">
        <v>369</v>
      </c>
    </row>
    <row r="482" spans="4:4" x14ac:dyDescent="0.3">
      <c r="D482" t="s">
        <v>1501</v>
      </c>
    </row>
    <row r="483" spans="4:4" x14ac:dyDescent="0.3">
      <c r="D483" t="s">
        <v>515</v>
      </c>
    </row>
    <row r="484" spans="4:4" x14ac:dyDescent="0.3">
      <c r="D484" t="s">
        <v>1543</v>
      </c>
    </row>
    <row r="485" spans="4:4" x14ac:dyDescent="0.3">
      <c r="D485" t="s">
        <v>905</v>
      </c>
    </row>
    <row r="486" spans="4:4" x14ac:dyDescent="0.3">
      <c r="D486" t="s">
        <v>540</v>
      </c>
    </row>
    <row r="487" spans="4:4" x14ac:dyDescent="0.3">
      <c r="D487" t="s">
        <v>182</v>
      </c>
    </row>
    <row r="488" spans="4:4" x14ac:dyDescent="0.3">
      <c r="D488" t="s">
        <v>1873</v>
      </c>
    </row>
    <row r="489" spans="4:4" x14ac:dyDescent="0.3">
      <c r="D489" t="s">
        <v>417</v>
      </c>
    </row>
    <row r="490" spans="4:4" x14ac:dyDescent="0.3">
      <c r="D490" t="s">
        <v>936</v>
      </c>
    </row>
    <row r="491" spans="4:4" x14ac:dyDescent="0.3">
      <c r="D491" t="s">
        <v>1790</v>
      </c>
    </row>
    <row r="492" spans="4:4" x14ac:dyDescent="0.3">
      <c r="D492" t="s">
        <v>295</v>
      </c>
    </row>
    <row r="493" spans="4:4" x14ac:dyDescent="0.3">
      <c r="D493" t="s">
        <v>847</v>
      </c>
    </row>
    <row r="494" spans="4:4" x14ac:dyDescent="0.3">
      <c r="D494" t="s">
        <v>1466</v>
      </c>
    </row>
    <row r="495" spans="4:4" x14ac:dyDescent="0.3">
      <c r="D495" t="s">
        <v>1889</v>
      </c>
    </row>
    <row r="496" spans="4:4" x14ac:dyDescent="0.3">
      <c r="D496" t="s">
        <v>1572</v>
      </c>
    </row>
    <row r="497" spans="4:4" x14ac:dyDescent="0.3">
      <c r="D497" t="s">
        <v>1629</v>
      </c>
    </row>
    <row r="498" spans="4:4" x14ac:dyDescent="0.3">
      <c r="D498" t="s">
        <v>665</v>
      </c>
    </row>
    <row r="499" spans="4:4" x14ac:dyDescent="0.3">
      <c r="D499" t="s">
        <v>582</v>
      </c>
    </row>
    <row r="500" spans="4:4" x14ac:dyDescent="0.3">
      <c r="D500" t="s">
        <v>685</v>
      </c>
    </row>
    <row r="501" spans="4:4" x14ac:dyDescent="0.3">
      <c r="D501" t="s">
        <v>516</v>
      </c>
    </row>
    <row r="502" spans="4:4" x14ac:dyDescent="0.3">
      <c r="D502" t="s">
        <v>325</v>
      </c>
    </row>
    <row r="503" spans="4:4" x14ac:dyDescent="0.3">
      <c r="D503" t="s">
        <v>757</v>
      </c>
    </row>
    <row r="504" spans="4:4" x14ac:dyDescent="0.3">
      <c r="D504" t="s">
        <v>1727</v>
      </c>
    </row>
    <row r="505" spans="4:4" x14ac:dyDescent="0.3">
      <c r="D505" t="s">
        <v>1502</v>
      </c>
    </row>
    <row r="506" spans="4:4" x14ac:dyDescent="0.3">
      <c r="D506" t="s">
        <v>183</v>
      </c>
    </row>
    <row r="507" spans="4:4" x14ac:dyDescent="0.3">
      <c r="D507" t="s">
        <v>1728</v>
      </c>
    </row>
    <row r="508" spans="4:4" x14ac:dyDescent="0.3">
      <c r="D508" t="s">
        <v>1544</v>
      </c>
    </row>
    <row r="509" spans="4:4" x14ac:dyDescent="0.3">
      <c r="D509" t="s">
        <v>184</v>
      </c>
    </row>
    <row r="510" spans="4:4" x14ac:dyDescent="0.3">
      <c r="D510" t="s">
        <v>346</v>
      </c>
    </row>
    <row r="511" spans="4:4" x14ac:dyDescent="0.3">
      <c r="D511" t="s">
        <v>876</v>
      </c>
    </row>
    <row r="512" spans="4:4" x14ac:dyDescent="0.3">
      <c r="D512" t="s">
        <v>1791</v>
      </c>
    </row>
    <row r="513" spans="4:4" x14ac:dyDescent="0.3">
      <c r="D513" t="s">
        <v>269</v>
      </c>
    </row>
    <row r="514" spans="4:4" x14ac:dyDescent="0.3">
      <c r="D514" t="s">
        <v>1074</v>
      </c>
    </row>
    <row r="515" spans="4:4" x14ac:dyDescent="0.3">
      <c r="D515" t="s">
        <v>1117</v>
      </c>
    </row>
    <row r="516" spans="4:4" x14ac:dyDescent="0.3">
      <c r="D516" t="s">
        <v>1467</v>
      </c>
    </row>
    <row r="517" spans="4:4" x14ac:dyDescent="0.3">
      <c r="D517" t="s">
        <v>1630</v>
      </c>
    </row>
    <row r="518" spans="4:4" x14ac:dyDescent="0.3">
      <c r="D518" t="s">
        <v>1003</v>
      </c>
    </row>
    <row r="519" spans="4:4" x14ac:dyDescent="0.3">
      <c r="D519" t="s">
        <v>270</v>
      </c>
    </row>
    <row r="520" spans="4:4" x14ac:dyDescent="0.3">
      <c r="D520" t="s">
        <v>1027</v>
      </c>
    </row>
    <row r="521" spans="4:4" x14ac:dyDescent="0.3">
      <c r="D521" t="s">
        <v>946</v>
      </c>
    </row>
    <row r="522" spans="4:4" x14ac:dyDescent="0.3">
      <c r="D522" t="s">
        <v>1437</v>
      </c>
    </row>
    <row r="523" spans="4:4" x14ac:dyDescent="0.3">
      <c r="D523" t="s">
        <v>721</v>
      </c>
    </row>
    <row r="524" spans="4:4" x14ac:dyDescent="0.3">
      <c r="D524" t="s">
        <v>108</v>
      </c>
    </row>
    <row r="525" spans="4:4" x14ac:dyDescent="0.3">
      <c r="D525" t="s">
        <v>1198</v>
      </c>
    </row>
    <row r="526" spans="4:4" x14ac:dyDescent="0.3">
      <c r="D526" t="s">
        <v>569</v>
      </c>
    </row>
    <row r="527" spans="4:4" x14ac:dyDescent="0.3">
      <c r="D527" t="s">
        <v>980</v>
      </c>
    </row>
    <row r="528" spans="4:4" x14ac:dyDescent="0.3">
      <c r="D528" t="s">
        <v>430</v>
      </c>
    </row>
    <row r="529" spans="4:4" x14ac:dyDescent="0.3">
      <c r="D529" t="s">
        <v>1503</v>
      </c>
    </row>
    <row r="530" spans="4:4" x14ac:dyDescent="0.3">
      <c r="D530" t="s">
        <v>1648</v>
      </c>
    </row>
    <row r="531" spans="4:4" x14ac:dyDescent="0.3">
      <c r="D531" t="s">
        <v>1792</v>
      </c>
    </row>
    <row r="532" spans="4:4" x14ac:dyDescent="0.3">
      <c r="D532" t="s">
        <v>1896</v>
      </c>
    </row>
    <row r="533" spans="4:4" x14ac:dyDescent="0.3">
      <c r="D533" t="s">
        <v>1600</v>
      </c>
    </row>
    <row r="534" spans="4:4" x14ac:dyDescent="0.3">
      <c r="D534" t="s">
        <v>1199</v>
      </c>
    </row>
    <row r="535" spans="4:4" x14ac:dyDescent="0.3">
      <c r="D535" t="s">
        <v>686</v>
      </c>
    </row>
    <row r="536" spans="4:4" x14ac:dyDescent="0.3">
      <c r="D536" t="s">
        <v>947</v>
      </c>
    </row>
    <row r="537" spans="4:4" x14ac:dyDescent="0.3">
      <c r="D537" t="s">
        <v>1710</v>
      </c>
    </row>
    <row r="538" spans="4:4" x14ac:dyDescent="0.3">
      <c r="D538" t="s">
        <v>1793</v>
      </c>
    </row>
    <row r="539" spans="4:4" x14ac:dyDescent="0.3">
      <c r="D539" t="s">
        <v>782</v>
      </c>
    </row>
    <row r="540" spans="4:4" x14ac:dyDescent="0.3">
      <c r="D540" t="s">
        <v>1601</v>
      </c>
    </row>
    <row r="541" spans="4:4" x14ac:dyDescent="0.3">
      <c r="D541" t="s">
        <v>1053</v>
      </c>
    </row>
    <row r="542" spans="4:4" x14ac:dyDescent="0.3">
      <c r="D542" t="s">
        <v>456</v>
      </c>
    </row>
    <row r="543" spans="4:4" x14ac:dyDescent="0.3">
      <c r="D543" t="s">
        <v>1926</v>
      </c>
    </row>
    <row r="544" spans="4:4" x14ac:dyDescent="0.3">
      <c r="D544" t="s">
        <v>418</v>
      </c>
    </row>
    <row r="545" spans="4:4" x14ac:dyDescent="0.3">
      <c r="D545" t="s">
        <v>1028</v>
      </c>
    </row>
    <row r="546" spans="4:4" x14ac:dyDescent="0.3">
      <c r="D546" t="s">
        <v>481</v>
      </c>
    </row>
    <row r="547" spans="4:4" x14ac:dyDescent="0.3">
      <c r="D547" t="s">
        <v>306</v>
      </c>
    </row>
    <row r="548" spans="4:4" x14ac:dyDescent="0.3">
      <c r="D548" t="s">
        <v>1794</v>
      </c>
    </row>
    <row r="549" spans="4:4" x14ac:dyDescent="0.3">
      <c r="D549" t="s">
        <v>1075</v>
      </c>
    </row>
    <row r="550" spans="4:4" x14ac:dyDescent="0.3">
      <c r="D550" t="s">
        <v>1937</v>
      </c>
    </row>
    <row r="551" spans="4:4" x14ac:dyDescent="0.3">
      <c r="D551" t="s">
        <v>614</v>
      </c>
    </row>
    <row r="552" spans="4:4" x14ac:dyDescent="0.3">
      <c r="D552" t="s">
        <v>666</v>
      </c>
    </row>
    <row r="553" spans="4:4" x14ac:dyDescent="0.3">
      <c r="D553" t="s">
        <v>185</v>
      </c>
    </row>
    <row r="554" spans="4:4" x14ac:dyDescent="0.3">
      <c r="D554" t="s">
        <v>109</v>
      </c>
    </row>
    <row r="555" spans="4:4" x14ac:dyDescent="0.3">
      <c r="D555" t="s">
        <v>981</v>
      </c>
    </row>
    <row r="556" spans="4:4" x14ac:dyDescent="0.3">
      <c r="D556" t="s">
        <v>241</v>
      </c>
    </row>
    <row r="557" spans="4:4" x14ac:dyDescent="0.3">
      <c r="D557" t="s">
        <v>1176</v>
      </c>
    </row>
    <row r="558" spans="4:4" x14ac:dyDescent="0.3">
      <c r="D558" t="s">
        <v>296</v>
      </c>
    </row>
    <row r="559" spans="4:4" x14ac:dyDescent="0.3">
      <c r="D559" t="s">
        <v>1874</v>
      </c>
    </row>
    <row r="560" spans="4:4" x14ac:dyDescent="0.3">
      <c r="D560" t="s">
        <v>1317</v>
      </c>
    </row>
    <row r="561" spans="4:4" x14ac:dyDescent="0.3">
      <c r="D561" t="s">
        <v>1504</v>
      </c>
    </row>
    <row r="562" spans="4:4" x14ac:dyDescent="0.3">
      <c r="D562" t="s">
        <v>1438</v>
      </c>
    </row>
    <row r="563" spans="4:4" x14ac:dyDescent="0.3">
      <c r="D563" t="s">
        <v>1602</v>
      </c>
    </row>
    <row r="564" spans="4:4" x14ac:dyDescent="0.3">
      <c r="D564" t="s">
        <v>1573</v>
      </c>
    </row>
    <row r="565" spans="4:4" x14ac:dyDescent="0.3">
      <c r="D565" t="s">
        <v>517</v>
      </c>
    </row>
    <row r="566" spans="4:4" x14ac:dyDescent="0.3">
      <c r="D566" t="s">
        <v>491</v>
      </c>
    </row>
    <row r="567" spans="4:4" x14ac:dyDescent="0.3">
      <c r="D567" t="s">
        <v>138</v>
      </c>
    </row>
    <row r="568" spans="4:4" x14ac:dyDescent="0.3">
      <c r="D568" t="s">
        <v>1755</v>
      </c>
    </row>
    <row r="569" spans="4:4" x14ac:dyDescent="0.3">
      <c r="D569" t="s">
        <v>1029</v>
      </c>
    </row>
    <row r="570" spans="4:4" x14ac:dyDescent="0.3">
      <c r="D570" t="s">
        <v>1076</v>
      </c>
    </row>
    <row r="571" spans="4:4" x14ac:dyDescent="0.3">
      <c r="D571" t="s">
        <v>347</v>
      </c>
    </row>
    <row r="572" spans="4:4" x14ac:dyDescent="0.3">
      <c r="D572" t="s">
        <v>1298</v>
      </c>
    </row>
    <row r="573" spans="4:4" x14ac:dyDescent="0.3">
      <c r="D573" t="s">
        <v>348</v>
      </c>
    </row>
    <row r="574" spans="4:4" x14ac:dyDescent="0.3">
      <c r="D574" t="s">
        <v>1795</v>
      </c>
    </row>
    <row r="575" spans="4:4" x14ac:dyDescent="0.3">
      <c r="D575" t="s">
        <v>399</v>
      </c>
    </row>
    <row r="576" spans="4:4" x14ac:dyDescent="0.3">
      <c r="D576" t="s">
        <v>848</v>
      </c>
    </row>
    <row r="577" spans="4:4" x14ac:dyDescent="0.3">
      <c r="D577" t="s">
        <v>186</v>
      </c>
    </row>
    <row r="578" spans="4:4" x14ac:dyDescent="0.3">
      <c r="D578" t="s">
        <v>722</v>
      </c>
    </row>
    <row r="579" spans="4:4" x14ac:dyDescent="0.3">
      <c r="D579" t="s">
        <v>1545</v>
      </c>
    </row>
    <row r="580" spans="4:4" x14ac:dyDescent="0.3">
      <c r="D580" t="s">
        <v>1160</v>
      </c>
    </row>
    <row r="581" spans="4:4" x14ac:dyDescent="0.3">
      <c r="D581" t="s">
        <v>518</v>
      </c>
    </row>
    <row r="582" spans="4:4" x14ac:dyDescent="0.3">
      <c r="D582" t="s">
        <v>667</v>
      </c>
    </row>
    <row r="583" spans="4:4" x14ac:dyDescent="0.3">
      <c r="D583" t="s">
        <v>326</v>
      </c>
    </row>
    <row r="584" spans="4:4" x14ac:dyDescent="0.3">
      <c r="D584" t="s">
        <v>1729</v>
      </c>
    </row>
    <row r="585" spans="4:4" x14ac:dyDescent="0.3">
      <c r="D585" t="s">
        <v>1161</v>
      </c>
    </row>
    <row r="586" spans="4:4" x14ac:dyDescent="0.3">
      <c r="D586" t="s">
        <v>187</v>
      </c>
    </row>
    <row r="587" spans="4:4" x14ac:dyDescent="0.3">
      <c r="D587" t="s">
        <v>111</v>
      </c>
    </row>
    <row r="588" spans="4:4" x14ac:dyDescent="0.3">
      <c r="D588" t="s">
        <v>110</v>
      </c>
    </row>
    <row r="589" spans="4:4" x14ac:dyDescent="0.3">
      <c r="D589" t="s">
        <v>70</v>
      </c>
    </row>
    <row r="590" spans="4:4" x14ac:dyDescent="0.3">
      <c r="D590" t="s">
        <v>1228</v>
      </c>
    </row>
    <row r="591" spans="4:4" x14ac:dyDescent="0.3">
      <c r="D591" t="s">
        <v>271</v>
      </c>
    </row>
    <row r="592" spans="4:4" x14ac:dyDescent="0.3">
      <c r="D592" t="s">
        <v>1528</v>
      </c>
    </row>
    <row r="593" spans="4:4" x14ac:dyDescent="0.3">
      <c r="D593" t="s">
        <v>1268</v>
      </c>
    </row>
    <row r="594" spans="4:4" x14ac:dyDescent="0.3">
      <c r="D594" t="s">
        <v>723</v>
      </c>
    </row>
    <row r="595" spans="4:4" x14ac:dyDescent="0.3">
      <c r="D595" t="s">
        <v>1229</v>
      </c>
    </row>
    <row r="596" spans="4:4" x14ac:dyDescent="0.3">
      <c r="D596" t="s">
        <v>19</v>
      </c>
    </row>
    <row r="597" spans="4:4" x14ac:dyDescent="0.3">
      <c r="D597" t="s">
        <v>1077</v>
      </c>
    </row>
    <row r="598" spans="4:4" x14ac:dyDescent="0.3">
      <c r="D598" t="s">
        <v>1875</v>
      </c>
    </row>
    <row r="599" spans="4:4" x14ac:dyDescent="0.3">
      <c r="D599" t="s">
        <v>1200</v>
      </c>
    </row>
    <row r="600" spans="4:4" x14ac:dyDescent="0.3">
      <c r="D600" t="s">
        <v>1603</v>
      </c>
    </row>
    <row r="601" spans="4:4" x14ac:dyDescent="0.3">
      <c r="D601" t="s">
        <v>1897</v>
      </c>
    </row>
    <row r="602" spans="4:4" x14ac:dyDescent="0.3">
      <c r="D602" t="s">
        <v>1796</v>
      </c>
    </row>
    <row r="603" spans="4:4" x14ac:dyDescent="0.3">
      <c r="D603" t="s">
        <v>492</v>
      </c>
    </row>
    <row r="604" spans="4:4" x14ac:dyDescent="0.3">
      <c r="D604" t="s">
        <v>139</v>
      </c>
    </row>
    <row r="605" spans="4:4" x14ac:dyDescent="0.3">
      <c r="D605" t="s">
        <v>1529</v>
      </c>
    </row>
    <row r="606" spans="4:4" x14ac:dyDescent="0.3">
      <c r="D606" t="s">
        <v>389</v>
      </c>
    </row>
    <row r="607" spans="4:4" x14ac:dyDescent="0.3">
      <c r="D607" t="s">
        <v>1269</v>
      </c>
    </row>
    <row r="608" spans="4:4" x14ac:dyDescent="0.3">
      <c r="D608" t="s">
        <v>20</v>
      </c>
    </row>
    <row r="609" spans="4:4" x14ac:dyDescent="0.3">
      <c r="D609" t="s">
        <v>1530</v>
      </c>
    </row>
    <row r="610" spans="4:4" x14ac:dyDescent="0.3">
      <c r="D610" t="s">
        <v>1299</v>
      </c>
    </row>
    <row r="611" spans="4:4" x14ac:dyDescent="0.3">
      <c r="D611" t="s">
        <v>1078</v>
      </c>
    </row>
    <row r="612" spans="4:4" x14ac:dyDescent="0.3">
      <c r="D612" t="s">
        <v>41</v>
      </c>
    </row>
    <row r="613" spans="4:4" x14ac:dyDescent="0.3">
      <c r="D613" t="s">
        <v>783</v>
      </c>
    </row>
    <row r="614" spans="4:4" x14ac:dyDescent="0.3">
      <c r="D614" t="s">
        <v>784</v>
      </c>
    </row>
    <row r="615" spans="4:4" x14ac:dyDescent="0.3">
      <c r="D615" t="s">
        <v>120</v>
      </c>
    </row>
    <row r="616" spans="4:4" x14ac:dyDescent="0.3">
      <c r="D616" t="s">
        <v>615</v>
      </c>
    </row>
    <row r="617" spans="4:4" x14ac:dyDescent="0.3">
      <c r="D617" t="s">
        <v>1730</v>
      </c>
    </row>
    <row r="618" spans="4:4" x14ac:dyDescent="0.3">
      <c r="D618" t="s">
        <v>1468</v>
      </c>
    </row>
    <row r="619" spans="4:4" x14ac:dyDescent="0.3">
      <c r="D619" t="s">
        <v>785</v>
      </c>
    </row>
    <row r="620" spans="4:4" x14ac:dyDescent="0.3">
      <c r="D620" t="s">
        <v>909</v>
      </c>
    </row>
    <row r="621" spans="4:4" x14ac:dyDescent="0.3">
      <c r="D621" t="s">
        <v>1079</v>
      </c>
    </row>
    <row r="622" spans="4:4" x14ac:dyDescent="0.3">
      <c r="D622" t="s">
        <v>1373</v>
      </c>
    </row>
    <row r="623" spans="4:4" x14ac:dyDescent="0.3">
      <c r="D623" t="s">
        <v>1731</v>
      </c>
    </row>
    <row r="624" spans="4:4" x14ac:dyDescent="0.3">
      <c r="D624" t="s">
        <v>55</v>
      </c>
    </row>
    <row r="625" spans="4:4" x14ac:dyDescent="0.3">
      <c r="D625" t="s">
        <v>786</v>
      </c>
    </row>
    <row r="626" spans="4:4" x14ac:dyDescent="0.3">
      <c r="D626" t="s">
        <v>188</v>
      </c>
    </row>
    <row r="627" spans="4:4" x14ac:dyDescent="0.3">
      <c r="D627" t="s">
        <v>1756</v>
      </c>
    </row>
    <row r="628" spans="4:4" x14ac:dyDescent="0.3">
      <c r="D628" t="s">
        <v>1469</v>
      </c>
    </row>
    <row r="629" spans="4:4" x14ac:dyDescent="0.3">
      <c r="D629" t="s">
        <v>1915</v>
      </c>
    </row>
    <row r="630" spans="4:4" x14ac:dyDescent="0.3">
      <c r="D630" t="s">
        <v>884</v>
      </c>
    </row>
    <row r="631" spans="4:4" x14ac:dyDescent="0.3">
      <c r="D631" t="s">
        <v>1230</v>
      </c>
    </row>
    <row r="632" spans="4:4" x14ac:dyDescent="0.3">
      <c r="D632" t="s">
        <v>1797</v>
      </c>
    </row>
    <row r="633" spans="4:4" x14ac:dyDescent="0.3">
      <c r="D633" t="s">
        <v>140</v>
      </c>
    </row>
    <row r="634" spans="4:4" x14ac:dyDescent="0.3">
      <c r="D634" t="s">
        <v>1470</v>
      </c>
    </row>
    <row r="635" spans="4:4" x14ac:dyDescent="0.3">
      <c r="D635" t="s">
        <v>1270</v>
      </c>
    </row>
    <row r="636" spans="4:4" x14ac:dyDescent="0.3">
      <c r="D636" t="s">
        <v>668</v>
      </c>
    </row>
    <row r="637" spans="4:4" x14ac:dyDescent="0.3">
      <c r="D637" t="s">
        <v>616</v>
      </c>
    </row>
    <row r="638" spans="4:4" x14ac:dyDescent="0.3">
      <c r="D638" t="s">
        <v>189</v>
      </c>
    </row>
    <row r="639" spans="4:4" x14ac:dyDescent="0.3">
      <c r="D639" t="s">
        <v>787</v>
      </c>
    </row>
    <row r="640" spans="4:4" x14ac:dyDescent="0.3">
      <c r="D640" t="s">
        <v>1798</v>
      </c>
    </row>
    <row r="641" spans="4:4" x14ac:dyDescent="0.3">
      <c r="D641" t="s">
        <v>849</v>
      </c>
    </row>
    <row r="642" spans="4:4" x14ac:dyDescent="0.3">
      <c r="D642" t="s">
        <v>242</v>
      </c>
    </row>
    <row r="643" spans="4:4" x14ac:dyDescent="0.3">
      <c r="D643" t="s">
        <v>1684</v>
      </c>
    </row>
    <row r="644" spans="4:4" x14ac:dyDescent="0.3">
      <c r="D644" t="s">
        <v>431</v>
      </c>
    </row>
    <row r="645" spans="4:4" x14ac:dyDescent="0.3">
      <c r="D645" t="s">
        <v>190</v>
      </c>
    </row>
    <row r="646" spans="4:4" x14ac:dyDescent="0.3">
      <c r="D646" t="s">
        <v>724</v>
      </c>
    </row>
    <row r="647" spans="4:4" x14ac:dyDescent="0.3">
      <c r="D647" t="s">
        <v>1604</v>
      </c>
    </row>
    <row r="648" spans="4:4" x14ac:dyDescent="0.3">
      <c r="D648" t="s">
        <v>1177</v>
      </c>
    </row>
    <row r="649" spans="4:4" x14ac:dyDescent="0.3">
      <c r="D649" t="s">
        <v>1898</v>
      </c>
    </row>
    <row r="650" spans="4:4" x14ac:dyDescent="0.3">
      <c r="D650" t="s">
        <v>230</v>
      </c>
    </row>
    <row r="651" spans="4:4" x14ac:dyDescent="0.3">
      <c r="D651" t="s">
        <v>380</v>
      </c>
    </row>
    <row r="652" spans="4:4" x14ac:dyDescent="0.3">
      <c r="D652" t="s">
        <v>788</v>
      </c>
    </row>
    <row r="653" spans="4:4" x14ac:dyDescent="0.3">
      <c r="D653" t="s">
        <v>1374</v>
      </c>
    </row>
    <row r="654" spans="4:4" x14ac:dyDescent="0.3">
      <c r="D654" t="s">
        <v>1799</v>
      </c>
    </row>
    <row r="655" spans="4:4" x14ac:dyDescent="0.3">
      <c r="D655" t="s">
        <v>1030</v>
      </c>
    </row>
    <row r="656" spans="4:4" x14ac:dyDescent="0.3">
      <c r="D656" t="s">
        <v>71</v>
      </c>
    </row>
    <row r="657" spans="4:4" x14ac:dyDescent="0.3">
      <c r="D657" t="s">
        <v>1800</v>
      </c>
    </row>
    <row r="658" spans="4:4" x14ac:dyDescent="0.3">
      <c r="D658" t="s">
        <v>1505</v>
      </c>
    </row>
    <row r="659" spans="4:4" x14ac:dyDescent="0.3">
      <c r="D659" t="s">
        <v>191</v>
      </c>
    </row>
    <row r="660" spans="4:4" x14ac:dyDescent="0.3">
      <c r="D660" t="s">
        <v>1506</v>
      </c>
    </row>
    <row r="661" spans="4:4" x14ac:dyDescent="0.3">
      <c r="D661" t="s">
        <v>141</v>
      </c>
    </row>
    <row r="662" spans="4:4" x14ac:dyDescent="0.3">
      <c r="D662" t="s">
        <v>1507</v>
      </c>
    </row>
    <row r="663" spans="4:4" x14ac:dyDescent="0.3">
      <c r="D663" t="s">
        <v>1801</v>
      </c>
    </row>
    <row r="664" spans="4:4" x14ac:dyDescent="0.3">
      <c r="D664" t="s">
        <v>1899</v>
      </c>
    </row>
    <row r="665" spans="4:4" x14ac:dyDescent="0.3">
      <c r="D665" t="s">
        <v>327</v>
      </c>
    </row>
    <row r="666" spans="4:4" x14ac:dyDescent="0.3">
      <c r="D666" t="s">
        <v>1631</v>
      </c>
    </row>
    <row r="667" spans="4:4" x14ac:dyDescent="0.3">
      <c r="D667" t="s">
        <v>725</v>
      </c>
    </row>
    <row r="668" spans="4:4" x14ac:dyDescent="0.3">
      <c r="D668" t="s">
        <v>1508</v>
      </c>
    </row>
    <row r="669" spans="4:4" x14ac:dyDescent="0.3">
      <c r="D669" t="s">
        <v>1031</v>
      </c>
    </row>
    <row r="670" spans="4:4" x14ac:dyDescent="0.3">
      <c r="D670" t="s">
        <v>56</v>
      </c>
    </row>
    <row r="671" spans="4:4" x14ac:dyDescent="0.3">
      <c r="D671" t="s">
        <v>1271</v>
      </c>
    </row>
    <row r="672" spans="4:4" x14ac:dyDescent="0.3">
      <c r="D672" t="s">
        <v>1316</v>
      </c>
    </row>
    <row r="673" spans="4:4" x14ac:dyDescent="0.3">
      <c r="D673" t="s">
        <v>1649</v>
      </c>
    </row>
    <row r="674" spans="4:4" x14ac:dyDescent="0.3">
      <c r="D674" t="s">
        <v>1802</v>
      </c>
    </row>
    <row r="675" spans="4:4" x14ac:dyDescent="0.3">
      <c r="D675" t="s">
        <v>1439</v>
      </c>
    </row>
    <row r="676" spans="4:4" x14ac:dyDescent="0.3">
      <c r="D676" t="s">
        <v>519</v>
      </c>
    </row>
    <row r="677" spans="4:4" x14ac:dyDescent="0.3">
      <c r="D677" t="s">
        <v>893</v>
      </c>
    </row>
    <row r="678" spans="4:4" x14ac:dyDescent="0.3">
      <c r="D678" t="s">
        <v>1219</v>
      </c>
    </row>
    <row r="679" spans="4:4" x14ac:dyDescent="0.3">
      <c r="D679" t="s">
        <v>541</v>
      </c>
    </row>
    <row r="680" spans="4:4" x14ac:dyDescent="0.3">
      <c r="D680" t="s">
        <v>231</v>
      </c>
    </row>
    <row r="681" spans="4:4" x14ac:dyDescent="0.3">
      <c r="D681" t="s">
        <v>400</v>
      </c>
    </row>
    <row r="682" spans="4:4" x14ac:dyDescent="0.3">
      <c r="D682" t="s">
        <v>21</v>
      </c>
    </row>
    <row r="683" spans="4:4" x14ac:dyDescent="0.3">
      <c r="D683" t="s">
        <v>1440</v>
      </c>
    </row>
    <row r="684" spans="4:4" x14ac:dyDescent="0.3">
      <c r="D684" t="s">
        <v>1407</v>
      </c>
    </row>
    <row r="685" spans="4:4" x14ac:dyDescent="0.3">
      <c r="D685" t="s">
        <v>1711</v>
      </c>
    </row>
    <row r="686" spans="4:4" x14ac:dyDescent="0.3">
      <c r="D686" t="s">
        <v>1174</v>
      </c>
    </row>
    <row r="687" spans="4:4" x14ac:dyDescent="0.3">
      <c r="D687" t="s">
        <v>969</v>
      </c>
    </row>
    <row r="688" spans="4:4" x14ac:dyDescent="0.3">
      <c r="D688" t="s">
        <v>142</v>
      </c>
    </row>
    <row r="689" spans="4:4" x14ac:dyDescent="0.3">
      <c r="D689" t="s">
        <v>789</v>
      </c>
    </row>
    <row r="690" spans="4:4" x14ac:dyDescent="0.3">
      <c r="D690" t="s">
        <v>1803</v>
      </c>
    </row>
    <row r="691" spans="4:4" x14ac:dyDescent="0.3">
      <c r="D691" t="s">
        <v>1673</v>
      </c>
    </row>
    <row r="692" spans="4:4" x14ac:dyDescent="0.3">
      <c r="D692" t="s">
        <v>1080</v>
      </c>
    </row>
    <row r="693" spans="4:4" x14ac:dyDescent="0.3">
      <c r="D693" t="s">
        <v>112</v>
      </c>
    </row>
    <row r="694" spans="4:4" x14ac:dyDescent="0.3">
      <c r="D694" t="s">
        <v>1471</v>
      </c>
    </row>
    <row r="695" spans="4:4" x14ac:dyDescent="0.3">
      <c r="D695" t="s">
        <v>1054</v>
      </c>
    </row>
    <row r="696" spans="4:4" x14ac:dyDescent="0.3">
      <c r="D696" t="s">
        <v>1333</v>
      </c>
    </row>
    <row r="697" spans="4:4" x14ac:dyDescent="0.3">
      <c r="D697" t="s">
        <v>1081</v>
      </c>
    </row>
    <row r="698" spans="4:4" x14ac:dyDescent="0.3">
      <c r="D698" t="s">
        <v>1804</v>
      </c>
    </row>
    <row r="699" spans="4:4" x14ac:dyDescent="0.3">
      <c r="D699" t="s">
        <v>1004</v>
      </c>
    </row>
    <row r="700" spans="4:4" x14ac:dyDescent="0.3">
      <c r="D700" t="s">
        <v>471</v>
      </c>
    </row>
    <row r="701" spans="4:4" x14ac:dyDescent="0.3">
      <c r="D701" t="s">
        <v>192</v>
      </c>
    </row>
    <row r="702" spans="4:4" x14ac:dyDescent="0.3">
      <c r="D702" t="s">
        <v>1334</v>
      </c>
    </row>
    <row r="703" spans="4:4" x14ac:dyDescent="0.3">
      <c r="D703" t="s">
        <v>889</v>
      </c>
    </row>
    <row r="704" spans="4:4" x14ac:dyDescent="0.3">
      <c r="D704" t="s">
        <v>726</v>
      </c>
    </row>
    <row r="705" spans="4:4" x14ac:dyDescent="0.3">
      <c r="D705" t="s">
        <v>1805</v>
      </c>
    </row>
    <row r="706" spans="4:4" x14ac:dyDescent="0.3">
      <c r="D706" t="s">
        <v>790</v>
      </c>
    </row>
    <row r="707" spans="4:4" x14ac:dyDescent="0.3">
      <c r="D707" t="s">
        <v>1375</v>
      </c>
    </row>
    <row r="708" spans="4:4" x14ac:dyDescent="0.3">
      <c r="D708" t="s">
        <v>1146</v>
      </c>
    </row>
    <row r="709" spans="4:4" x14ac:dyDescent="0.3">
      <c r="D709" t="s">
        <v>1082</v>
      </c>
    </row>
    <row r="710" spans="4:4" x14ac:dyDescent="0.3">
      <c r="D710" t="s">
        <v>1953</v>
      </c>
    </row>
    <row r="711" spans="4:4" x14ac:dyDescent="0.3">
      <c r="D711" t="s">
        <v>1509</v>
      </c>
    </row>
    <row r="712" spans="4:4" x14ac:dyDescent="0.3">
      <c r="D712" t="s">
        <v>1231</v>
      </c>
    </row>
    <row r="713" spans="4:4" x14ac:dyDescent="0.3">
      <c r="D713" t="s">
        <v>557</v>
      </c>
    </row>
    <row r="714" spans="4:4" x14ac:dyDescent="0.3">
      <c r="D714" t="s">
        <v>1538</v>
      </c>
    </row>
    <row r="715" spans="4:4" x14ac:dyDescent="0.3">
      <c r="D715" t="s">
        <v>970</v>
      </c>
    </row>
    <row r="716" spans="4:4" x14ac:dyDescent="0.3">
      <c r="D716" t="s">
        <v>687</v>
      </c>
    </row>
    <row r="717" spans="4:4" x14ac:dyDescent="0.3">
      <c r="D717" t="s">
        <v>1032</v>
      </c>
    </row>
    <row r="718" spans="4:4" x14ac:dyDescent="0.3">
      <c r="D718" t="s">
        <v>536</v>
      </c>
    </row>
    <row r="719" spans="4:4" x14ac:dyDescent="0.3">
      <c r="D719" t="s">
        <v>764</v>
      </c>
    </row>
    <row r="720" spans="4:4" x14ac:dyDescent="0.3">
      <c r="D720" t="s">
        <v>1335</v>
      </c>
    </row>
    <row r="721" spans="4:4" x14ac:dyDescent="0.3">
      <c r="D721" t="s">
        <v>1472</v>
      </c>
    </row>
    <row r="722" spans="4:4" x14ac:dyDescent="0.3">
      <c r="D722" t="s">
        <v>57</v>
      </c>
    </row>
    <row r="723" spans="4:4" x14ac:dyDescent="0.3">
      <c r="D723" t="s">
        <v>1574</v>
      </c>
    </row>
    <row r="724" spans="4:4" x14ac:dyDescent="0.3">
      <c r="D724" t="s">
        <v>1336</v>
      </c>
    </row>
    <row r="725" spans="4:4" x14ac:dyDescent="0.3">
      <c r="D725" t="s">
        <v>1272</v>
      </c>
    </row>
    <row r="726" spans="4:4" x14ac:dyDescent="0.3">
      <c r="D726" t="s">
        <v>1232</v>
      </c>
    </row>
    <row r="727" spans="4:4" x14ac:dyDescent="0.3">
      <c r="D727" t="s">
        <v>1916</v>
      </c>
    </row>
    <row r="728" spans="4:4" x14ac:dyDescent="0.3">
      <c r="D728" t="s">
        <v>727</v>
      </c>
    </row>
    <row r="729" spans="4:4" x14ac:dyDescent="0.3">
      <c r="D729" t="s">
        <v>1233</v>
      </c>
    </row>
    <row r="730" spans="4:4" x14ac:dyDescent="0.3">
      <c r="D730" t="s">
        <v>925</v>
      </c>
    </row>
    <row r="731" spans="4:4" x14ac:dyDescent="0.3">
      <c r="D731" t="s">
        <v>1938</v>
      </c>
    </row>
    <row r="732" spans="4:4" x14ac:dyDescent="0.3">
      <c r="D732" t="s">
        <v>1927</v>
      </c>
    </row>
    <row r="733" spans="4:4" x14ac:dyDescent="0.3">
      <c r="D733" t="s">
        <v>445</v>
      </c>
    </row>
    <row r="734" spans="4:4" x14ac:dyDescent="0.3">
      <c r="D734" t="s">
        <v>971</v>
      </c>
    </row>
    <row r="735" spans="4:4" x14ac:dyDescent="0.3">
      <c r="D735" t="s">
        <v>1900</v>
      </c>
    </row>
    <row r="736" spans="4:4" x14ac:dyDescent="0.3">
      <c r="D736" t="s">
        <v>328</v>
      </c>
    </row>
    <row r="737" spans="4:4" x14ac:dyDescent="0.3">
      <c r="D737" t="s">
        <v>669</v>
      </c>
    </row>
    <row r="738" spans="4:4" x14ac:dyDescent="0.3">
      <c r="D738" t="s">
        <v>1234</v>
      </c>
    </row>
    <row r="739" spans="4:4" x14ac:dyDescent="0.3">
      <c r="D739" t="s">
        <v>1650</v>
      </c>
    </row>
    <row r="740" spans="4:4" x14ac:dyDescent="0.3">
      <c r="D740" t="s">
        <v>728</v>
      </c>
    </row>
    <row r="741" spans="4:4" x14ac:dyDescent="0.3">
      <c r="D741" t="s">
        <v>1732</v>
      </c>
    </row>
    <row r="742" spans="4:4" x14ac:dyDescent="0.3">
      <c r="D742" t="s">
        <v>1413</v>
      </c>
    </row>
    <row r="743" spans="4:4" x14ac:dyDescent="0.3">
      <c r="D743" t="s">
        <v>1605</v>
      </c>
    </row>
    <row r="744" spans="4:4" x14ac:dyDescent="0.3">
      <c r="D744" t="s">
        <v>1806</v>
      </c>
    </row>
    <row r="745" spans="4:4" x14ac:dyDescent="0.3">
      <c r="D745" t="s">
        <v>243</v>
      </c>
    </row>
    <row r="746" spans="4:4" x14ac:dyDescent="0.3">
      <c r="D746" t="s">
        <v>729</v>
      </c>
    </row>
    <row r="747" spans="4:4" x14ac:dyDescent="0.3">
      <c r="D747" t="s">
        <v>617</v>
      </c>
    </row>
    <row r="748" spans="4:4" x14ac:dyDescent="0.3">
      <c r="D748" t="s">
        <v>618</v>
      </c>
    </row>
    <row r="749" spans="4:4" x14ac:dyDescent="0.3">
      <c r="D749" t="s">
        <v>619</v>
      </c>
    </row>
    <row r="750" spans="4:4" x14ac:dyDescent="0.3">
      <c r="D750" t="s">
        <v>620</v>
      </c>
    </row>
    <row r="751" spans="4:4" x14ac:dyDescent="0.3">
      <c r="D751" t="s">
        <v>1632</v>
      </c>
    </row>
    <row r="752" spans="4:4" x14ac:dyDescent="0.3">
      <c r="D752" t="s">
        <v>520</v>
      </c>
    </row>
    <row r="753" spans="4:4" x14ac:dyDescent="0.3">
      <c r="D753" t="s">
        <v>871</v>
      </c>
    </row>
    <row r="754" spans="4:4" x14ac:dyDescent="0.3">
      <c r="D754" t="s">
        <v>1033</v>
      </c>
    </row>
    <row r="755" spans="4:4" x14ac:dyDescent="0.3">
      <c r="D755" t="s">
        <v>621</v>
      </c>
    </row>
    <row r="756" spans="4:4" x14ac:dyDescent="0.3">
      <c r="D756" t="s">
        <v>297</v>
      </c>
    </row>
    <row r="757" spans="4:4" x14ac:dyDescent="0.3">
      <c r="D757" t="s">
        <v>193</v>
      </c>
    </row>
    <row r="758" spans="4:4" x14ac:dyDescent="0.3">
      <c r="D758" t="s">
        <v>1733</v>
      </c>
    </row>
    <row r="759" spans="4:4" x14ac:dyDescent="0.3">
      <c r="D759" t="s">
        <v>1083</v>
      </c>
    </row>
    <row r="760" spans="4:4" x14ac:dyDescent="0.3">
      <c r="D760" t="s">
        <v>948</v>
      </c>
    </row>
    <row r="761" spans="4:4" x14ac:dyDescent="0.3">
      <c r="D761" t="s">
        <v>22</v>
      </c>
    </row>
    <row r="762" spans="4:4" x14ac:dyDescent="0.3">
      <c r="D762" t="s">
        <v>1575</v>
      </c>
    </row>
    <row r="763" spans="4:4" x14ac:dyDescent="0.3">
      <c r="D763" t="s">
        <v>194</v>
      </c>
    </row>
    <row r="764" spans="4:4" x14ac:dyDescent="0.3">
      <c r="D764" t="s">
        <v>688</v>
      </c>
    </row>
    <row r="765" spans="4:4" x14ac:dyDescent="0.3">
      <c r="D765" t="s">
        <v>272</v>
      </c>
    </row>
    <row r="766" spans="4:4" x14ac:dyDescent="0.3">
      <c r="D766" t="s">
        <v>1734</v>
      </c>
    </row>
    <row r="767" spans="4:4" x14ac:dyDescent="0.3">
      <c r="D767" t="s">
        <v>390</v>
      </c>
    </row>
    <row r="768" spans="4:4" x14ac:dyDescent="0.3">
      <c r="D768" t="s">
        <v>391</v>
      </c>
    </row>
    <row r="769" spans="4:4" x14ac:dyDescent="0.3">
      <c r="D769" t="s">
        <v>791</v>
      </c>
    </row>
    <row r="770" spans="4:4" x14ac:dyDescent="0.3">
      <c r="D770" t="s">
        <v>1712</v>
      </c>
    </row>
    <row r="771" spans="4:4" x14ac:dyDescent="0.3">
      <c r="D771" t="s">
        <v>273</v>
      </c>
    </row>
    <row r="772" spans="4:4" x14ac:dyDescent="0.3">
      <c r="D772" t="s">
        <v>1735</v>
      </c>
    </row>
    <row r="773" spans="4:4" x14ac:dyDescent="0.3">
      <c r="D773" t="s">
        <v>792</v>
      </c>
    </row>
    <row r="774" spans="4:4" x14ac:dyDescent="0.3">
      <c r="D774" t="s">
        <v>1807</v>
      </c>
    </row>
    <row r="775" spans="4:4" x14ac:dyDescent="0.3">
      <c r="D775" t="s">
        <v>1736</v>
      </c>
    </row>
    <row r="776" spans="4:4" x14ac:dyDescent="0.3">
      <c r="D776" t="s">
        <v>195</v>
      </c>
    </row>
    <row r="777" spans="4:4" x14ac:dyDescent="0.3">
      <c r="D777" t="s">
        <v>1055</v>
      </c>
    </row>
    <row r="778" spans="4:4" x14ac:dyDescent="0.3">
      <c r="D778" t="s">
        <v>1757</v>
      </c>
    </row>
    <row r="779" spans="4:4" x14ac:dyDescent="0.3">
      <c r="D779" t="s">
        <v>329</v>
      </c>
    </row>
    <row r="780" spans="4:4" x14ac:dyDescent="0.3">
      <c r="D780" t="s">
        <v>1546</v>
      </c>
    </row>
    <row r="781" spans="4:4" x14ac:dyDescent="0.3">
      <c r="D781" t="s">
        <v>1928</v>
      </c>
    </row>
    <row r="782" spans="4:4" x14ac:dyDescent="0.3">
      <c r="D782" t="s">
        <v>381</v>
      </c>
    </row>
    <row r="783" spans="4:4" x14ac:dyDescent="0.3">
      <c r="D783" t="s">
        <v>1273</v>
      </c>
    </row>
    <row r="784" spans="4:4" x14ac:dyDescent="0.3">
      <c r="D784" t="s">
        <v>1651</v>
      </c>
    </row>
    <row r="785" spans="4:4" x14ac:dyDescent="0.3">
      <c r="D785" t="s">
        <v>1576</v>
      </c>
    </row>
    <row r="786" spans="4:4" x14ac:dyDescent="0.3">
      <c r="D786" t="s">
        <v>1674</v>
      </c>
    </row>
    <row r="787" spans="4:4" x14ac:dyDescent="0.3">
      <c r="D787" t="s">
        <v>1235</v>
      </c>
    </row>
    <row r="788" spans="4:4" x14ac:dyDescent="0.3">
      <c r="D788" t="s">
        <v>196</v>
      </c>
    </row>
    <row r="789" spans="4:4" x14ac:dyDescent="0.3">
      <c r="D789" t="s">
        <v>274</v>
      </c>
    </row>
    <row r="790" spans="4:4" x14ac:dyDescent="0.3">
      <c r="D790" t="s">
        <v>793</v>
      </c>
    </row>
    <row r="791" spans="4:4" x14ac:dyDescent="0.3">
      <c r="D791" t="s">
        <v>1084</v>
      </c>
    </row>
    <row r="792" spans="4:4" x14ac:dyDescent="0.3">
      <c r="D792" t="s">
        <v>121</v>
      </c>
    </row>
    <row r="793" spans="4:4" x14ac:dyDescent="0.3">
      <c r="D793" t="s">
        <v>1808</v>
      </c>
    </row>
    <row r="794" spans="4:4" x14ac:dyDescent="0.3">
      <c r="D794" t="s">
        <v>307</v>
      </c>
    </row>
    <row r="795" spans="4:4" x14ac:dyDescent="0.3">
      <c r="D795" t="s">
        <v>1236</v>
      </c>
    </row>
    <row r="796" spans="4:4" x14ac:dyDescent="0.3">
      <c r="D796" t="s">
        <v>622</v>
      </c>
    </row>
    <row r="797" spans="4:4" x14ac:dyDescent="0.3">
      <c r="D797" t="s">
        <v>1133</v>
      </c>
    </row>
    <row r="798" spans="4:4" x14ac:dyDescent="0.3">
      <c r="D798" t="s">
        <v>689</v>
      </c>
    </row>
    <row r="799" spans="4:4" x14ac:dyDescent="0.3">
      <c r="D799" t="s">
        <v>1510</v>
      </c>
    </row>
    <row r="800" spans="4:4" x14ac:dyDescent="0.3">
      <c r="D800" t="s">
        <v>730</v>
      </c>
    </row>
    <row r="801" spans="4:4" x14ac:dyDescent="0.3">
      <c r="D801" t="s">
        <v>521</v>
      </c>
    </row>
    <row r="802" spans="4:4" x14ac:dyDescent="0.3">
      <c r="D802" t="s">
        <v>197</v>
      </c>
    </row>
    <row r="803" spans="4:4" x14ac:dyDescent="0.3">
      <c r="D803" t="s">
        <v>1809</v>
      </c>
    </row>
    <row r="804" spans="4:4" x14ac:dyDescent="0.3">
      <c r="D804" t="s">
        <v>982</v>
      </c>
    </row>
    <row r="805" spans="4:4" x14ac:dyDescent="0.3">
      <c r="D805" t="s">
        <v>330</v>
      </c>
    </row>
    <row r="806" spans="4:4" x14ac:dyDescent="0.3">
      <c r="D806" t="s">
        <v>275</v>
      </c>
    </row>
    <row r="807" spans="4:4" x14ac:dyDescent="0.3">
      <c r="D807" t="s">
        <v>1056</v>
      </c>
    </row>
    <row r="808" spans="4:4" x14ac:dyDescent="0.3">
      <c r="D808" t="s">
        <v>419</v>
      </c>
    </row>
    <row r="809" spans="4:4" x14ac:dyDescent="0.3">
      <c r="D809" t="s">
        <v>794</v>
      </c>
    </row>
    <row r="810" spans="4:4" x14ac:dyDescent="0.3">
      <c r="D810" t="s">
        <v>23</v>
      </c>
    </row>
    <row r="811" spans="4:4" x14ac:dyDescent="0.3">
      <c r="D811" t="s">
        <v>493</v>
      </c>
    </row>
    <row r="812" spans="4:4" x14ac:dyDescent="0.3">
      <c r="D812" t="s">
        <v>143</v>
      </c>
    </row>
    <row r="813" spans="4:4" x14ac:dyDescent="0.3">
      <c r="D813" t="s">
        <v>1577</v>
      </c>
    </row>
    <row r="814" spans="4:4" x14ac:dyDescent="0.3">
      <c r="D814" t="s">
        <v>1606</v>
      </c>
    </row>
    <row r="815" spans="4:4" x14ac:dyDescent="0.3">
      <c r="D815" t="s">
        <v>690</v>
      </c>
    </row>
    <row r="816" spans="4:4" x14ac:dyDescent="0.3">
      <c r="D816" t="s">
        <v>1441</v>
      </c>
    </row>
    <row r="817" spans="4:4" x14ac:dyDescent="0.3">
      <c r="D817" t="s">
        <v>731</v>
      </c>
    </row>
    <row r="818" spans="4:4" x14ac:dyDescent="0.3">
      <c r="D818" t="s">
        <v>1633</v>
      </c>
    </row>
    <row r="819" spans="4:4" x14ac:dyDescent="0.3">
      <c r="D819" t="s">
        <v>872</v>
      </c>
    </row>
    <row r="820" spans="4:4" x14ac:dyDescent="0.3">
      <c r="D820" t="s">
        <v>1473</v>
      </c>
    </row>
    <row r="821" spans="4:4" x14ac:dyDescent="0.3">
      <c r="D821" t="s">
        <v>144</v>
      </c>
    </row>
    <row r="822" spans="4:4" x14ac:dyDescent="0.3">
      <c r="D822" t="s">
        <v>1337</v>
      </c>
    </row>
    <row r="823" spans="4:4" x14ac:dyDescent="0.3">
      <c r="D823" t="s">
        <v>432</v>
      </c>
    </row>
    <row r="824" spans="4:4" x14ac:dyDescent="0.3">
      <c r="D824" t="s">
        <v>1034</v>
      </c>
    </row>
    <row r="825" spans="4:4" x14ac:dyDescent="0.3">
      <c r="D825" t="s">
        <v>1511</v>
      </c>
    </row>
    <row r="826" spans="4:4" x14ac:dyDescent="0.3">
      <c r="D826" t="s">
        <v>899</v>
      </c>
    </row>
    <row r="827" spans="4:4" x14ac:dyDescent="0.3">
      <c r="D827" t="s">
        <v>1810</v>
      </c>
    </row>
    <row r="828" spans="4:4" x14ac:dyDescent="0.3">
      <c r="D828" t="s">
        <v>1237</v>
      </c>
    </row>
    <row r="829" spans="4:4" x14ac:dyDescent="0.3">
      <c r="D829" t="s">
        <v>522</v>
      </c>
    </row>
    <row r="830" spans="4:4" x14ac:dyDescent="0.3">
      <c r="D830" t="s">
        <v>1057</v>
      </c>
    </row>
    <row r="831" spans="4:4" x14ac:dyDescent="0.3">
      <c r="D831" t="s">
        <v>1442</v>
      </c>
    </row>
    <row r="832" spans="4:4" x14ac:dyDescent="0.3">
      <c r="D832" t="s">
        <v>224</v>
      </c>
    </row>
    <row r="833" spans="4:4" x14ac:dyDescent="0.3">
      <c r="D833" t="s">
        <v>910</v>
      </c>
    </row>
    <row r="834" spans="4:4" x14ac:dyDescent="0.3">
      <c r="D834" t="s">
        <v>1675</v>
      </c>
    </row>
    <row r="835" spans="4:4" x14ac:dyDescent="0.3">
      <c r="D835" t="s">
        <v>1512</v>
      </c>
    </row>
    <row r="836" spans="4:4" x14ac:dyDescent="0.3">
      <c r="D836" t="s">
        <v>949</v>
      </c>
    </row>
    <row r="837" spans="4:4" x14ac:dyDescent="0.3">
      <c r="D837" t="s">
        <v>795</v>
      </c>
    </row>
    <row r="838" spans="4:4" x14ac:dyDescent="0.3">
      <c r="D838" t="s">
        <v>1274</v>
      </c>
    </row>
    <row r="839" spans="4:4" x14ac:dyDescent="0.3">
      <c r="D839" t="s">
        <v>623</v>
      </c>
    </row>
    <row r="840" spans="4:4" x14ac:dyDescent="0.3">
      <c r="D840" t="s">
        <v>670</v>
      </c>
    </row>
    <row r="841" spans="4:4" x14ac:dyDescent="0.3">
      <c r="D841" t="s">
        <v>983</v>
      </c>
    </row>
    <row r="842" spans="4:4" x14ac:dyDescent="0.3">
      <c r="D842" t="s">
        <v>1954</v>
      </c>
    </row>
    <row r="843" spans="4:4" x14ac:dyDescent="0.3">
      <c r="D843" t="s">
        <v>1338</v>
      </c>
    </row>
    <row r="844" spans="4:4" x14ac:dyDescent="0.3">
      <c r="D844" t="s">
        <v>24</v>
      </c>
    </row>
    <row r="845" spans="4:4" x14ac:dyDescent="0.3">
      <c r="D845" t="s">
        <v>276</v>
      </c>
    </row>
    <row r="846" spans="4:4" x14ac:dyDescent="0.3">
      <c r="D846" t="s">
        <v>1443</v>
      </c>
    </row>
    <row r="847" spans="4:4" x14ac:dyDescent="0.3">
      <c r="D847" t="s">
        <v>1376</v>
      </c>
    </row>
    <row r="848" spans="4:4" x14ac:dyDescent="0.3">
      <c r="D848" t="s">
        <v>472</v>
      </c>
    </row>
    <row r="849" spans="4:4" x14ac:dyDescent="0.3">
      <c r="D849" t="s">
        <v>911</v>
      </c>
    </row>
    <row r="850" spans="4:4" x14ac:dyDescent="0.3">
      <c r="D850" t="s">
        <v>1035</v>
      </c>
    </row>
    <row r="851" spans="4:4" x14ac:dyDescent="0.3">
      <c r="D851" t="s">
        <v>1652</v>
      </c>
    </row>
    <row r="852" spans="4:4" x14ac:dyDescent="0.3">
      <c r="D852" t="s">
        <v>624</v>
      </c>
    </row>
    <row r="853" spans="4:4" x14ac:dyDescent="0.3">
      <c r="D853" t="s">
        <v>1005</v>
      </c>
    </row>
    <row r="854" spans="4:4" x14ac:dyDescent="0.3">
      <c r="D854" t="s">
        <v>1414</v>
      </c>
    </row>
    <row r="855" spans="4:4" x14ac:dyDescent="0.3">
      <c r="D855" t="s">
        <v>732</v>
      </c>
    </row>
    <row r="856" spans="4:4" x14ac:dyDescent="0.3">
      <c r="D856" t="s">
        <v>473</v>
      </c>
    </row>
    <row r="857" spans="4:4" x14ac:dyDescent="0.3">
      <c r="D857" t="s">
        <v>1685</v>
      </c>
    </row>
    <row r="858" spans="4:4" x14ac:dyDescent="0.3">
      <c r="D858" t="s">
        <v>1178</v>
      </c>
    </row>
    <row r="859" spans="4:4" x14ac:dyDescent="0.3">
      <c r="D859" t="s">
        <v>1339</v>
      </c>
    </row>
    <row r="860" spans="4:4" x14ac:dyDescent="0.3">
      <c r="D860" t="s">
        <v>1737</v>
      </c>
    </row>
    <row r="861" spans="4:4" x14ac:dyDescent="0.3">
      <c r="D861" t="s">
        <v>1578</v>
      </c>
    </row>
    <row r="862" spans="4:4" x14ac:dyDescent="0.3">
      <c r="D862" t="s">
        <v>879</v>
      </c>
    </row>
    <row r="863" spans="4:4" x14ac:dyDescent="0.3">
      <c r="D863" t="s">
        <v>349</v>
      </c>
    </row>
    <row r="864" spans="4:4" x14ac:dyDescent="0.3">
      <c r="D864" t="s">
        <v>1201</v>
      </c>
    </row>
    <row r="865" spans="4:4" x14ac:dyDescent="0.3">
      <c r="D865" t="s">
        <v>1147</v>
      </c>
    </row>
    <row r="866" spans="4:4" x14ac:dyDescent="0.3">
      <c r="D866" t="s">
        <v>72</v>
      </c>
    </row>
    <row r="867" spans="4:4" x14ac:dyDescent="0.3">
      <c r="D867" t="s">
        <v>1118</v>
      </c>
    </row>
    <row r="868" spans="4:4" x14ac:dyDescent="0.3">
      <c r="D868" t="s">
        <v>984</v>
      </c>
    </row>
    <row r="869" spans="4:4" x14ac:dyDescent="0.3">
      <c r="D869" t="s">
        <v>145</v>
      </c>
    </row>
    <row r="870" spans="4:4" x14ac:dyDescent="0.3">
      <c r="D870" t="s">
        <v>1686</v>
      </c>
    </row>
    <row r="871" spans="4:4" x14ac:dyDescent="0.3">
      <c r="D871" t="s">
        <v>401</v>
      </c>
    </row>
    <row r="872" spans="4:4" x14ac:dyDescent="0.3">
      <c r="D872" t="s">
        <v>1006</v>
      </c>
    </row>
    <row r="873" spans="4:4" x14ac:dyDescent="0.3">
      <c r="D873" t="s">
        <v>1319</v>
      </c>
    </row>
    <row r="874" spans="4:4" x14ac:dyDescent="0.3">
      <c r="D874" t="s">
        <v>1340</v>
      </c>
    </row>
    <row r="875" spans="4:4" x14ac:dyDescent="0.3">
      <c r="D875" t="s">
        <v>850</v>
      </c>
    </row>
    <row r="876" spans="4:4" x14ac:dyDescent="0.3">
      <c r="D876" t="s">
        <v>894</v>
      </c>
    </row>
    <row r="877" spans="4:4" x14ac:dyDescent="0.3">
      <c r="D877" t="s">
        <v>733</v>
      </c>
    </row>
    <row r="878" spans="4:4" x14ac:dyDescent="0.3">
      <c r="D878" t="s">
        <v>1341</v>
      </c>
    </row>
    <row r="879" spans="4:4" x14ac:dyDescent="0.3">
      <c r="D879" t="s">
        <v>1162</v>
      </c>
    </row>
    <row r="880" spans="4:4" x14ac:dyDescent="0.3">
      <c r="D880" t="s">
        <v>1085</v>
      </c>
    </row>
    <row r="881" spans="4:4" x14ac:dyDescent="0.3">
      <c r="D881" t="s">
        <v>625</v>
      </c>
    </row>
    <row r="882" spans="4:4" x14ac:dyDescent="0.3">
      <c r="D882" t="s">
        <v>1342</v>
      </c>
    </row>
    <row r="883" spans="4:4" x14ac:dyDescent="0.3">
      <c r="D883" t="s">
        <v>420</v>
      </c>
    </row>
    <row r="884" spans="4:4" x14ac:dyDescent="0.3">
      <c r="D884" t="s">
        <v>1917</v>
      </c>
    </row>
    <row r="885" spans="4:4" x14ac:dyDescent="0.3">
      <c r="D885" t="s">
        <v>796</v>
      </c>
    </row>
    <row r="886" spans="4:4" x14ac:dyDescent="0.3">
      <c r="D886" t="s">
        <v>1415</v>
      </c>
    </row>
    <row r="887" spans="4:4" x14ac:dyDescent="0.3">
      <c r="D887" t="s">
        <v>1377</v>
      </c>
    </row>
    <row r="888" spans="4:4" x14ac:dyDescent="0.3">
      <c r="D888" t="s">
        <v>1416</v>
      </c>
    </row>
    <row r="889" spans="4:4" x14ac:dyDescent="0.3">
      <c r="D889" t="s">
        <v>985</v>
      </c>
    </row>
    <row r="890" spans="4:4" x14ac:dyDescent="0.3">
      <c r="D890" t="s">
        <v>1811</v>
      </c>
    </row>
    <row r="891" spans="4:4" x14ac:dyDescent="0.3">
      <c r="D891" t="s">
        <v>308</v>
      </c>
    </row>
    <row r="892" spans="4:4" x14ac:dyDescent="0.3">
      <c r="D892" t="s">
        <v>797</v>
      </c>
    </row>
    <row r="893" spans="4:4" x14ac:dyDescent="0.3">
      <c r="D893" t="s">
        <v>198</v>
      </c>
    </row>
    <row r="894" spans="4:4" x14ac:dyDescent="0.3">
      <c r="D894" t="s">
        <v>1179</v>
      </c>
    </row>
    <row r="895" spans="4:4" x14ac:dyDescent="0.3">
      <c r="D895" t="s">
        <v>1698</v>
      </c>
    </row>
    <row r="896" spans="4:4" x14ac:dyDescent="0.3">
      <c r="D896" t="s">
        <v>1086</v>
      </c>
    </row>
    <row r="897" spans="4:4" x14ac:dyDescent="0.3">
      <c r="D897" t="s">
        <v>25</v>
      </c>
    </row>
    <row r="898" spans="4:4" x14ac:dyDescent="0.3">
      <c r="D898" t="s">
        <v>1300</v>
      </c>
    </row>
    <row r="899" spans="4:4" x14ac:dyDescent="0.3">
      <c r="D899" t="s">
        <v>1087</v>
      </c>
    </row>
    <row r="900" spans="4:4" x14ac:dyDescent="0.3">
      <c r="D900" t="s">
        <v>1180</v>
      </c>
    </row>
    <row r="901" spans="4:4" x14ac:dyDescent="0.3">
      <c r="D901" t="s">
        <v>1738</v>
      </c>
    </row>
    <row r="902" spans="4:4" x14ac:dyDescent="0.3">
      <c r="D902" t="s">
        <v>1148</v>
      </c>
    </row>
    <row r="903" spans="4:4" x14ac:dyDescent="0.3">
      <c r="D903" t="s">
        <v>244</v>
      </c>
    </row>
    <row r="904" spans="4:4" x14ac:dyDescent="0.3">
      <c r="D904" t="s">
        <v>331</v>
      </c>
    </row>
    <row r="905" spans="4:4" x14ac:dyDescent="0.3">
      <c r="D905" t="s">
        <v>1238</v>
      </c>
    </row>
    <row r="906" spans="4:4" x14ac:dyDescent="0.3">
      <c r="D906" t="s">
        <v>1812</v>
      </c>
    </row>
    <row r="907" spans="4:4" x14ac:dyDescent="0.3">
      <c r="D907" t="s">
        <v>1813</v>
      </c>
    </row>
    <row r="908" spans="4:4" x14ac:dyDescent="0.3">
      <c r="D908" t="s">
        <v>1163</v>
      </c>
    </row>
    <row r="909" spans="4:4" x14ac:dyDescent="0.3">
      <c r="D909" t="s">
        <v>277</v>
      </c>
    </row>
    <row r="910" spans="4:4" x14ac:dyDescent="0.3">
      <c r="D910" t="s">
        <v>523</v>
      </c>
    </row>
    <row r="911" spans="4:4" x14ac:dyDescent="0.3">
      <c r="D911" t="s">
        <v>199</v>
      </c>
    </row>
    <row r="912" spans="4:4" x14ac:dyDescent="0.3">
      <c r="D912" t="s">
        <v>901</v>
      </c>
    </row>
    <row r="913" spans="4:4" x14ac:dyDescent="0.3">
      <c r="D913" t="s">
        <v>758</v>
      </c>
    </row>
    <row r="914" spans="4:4" x14ac:dyDescent="0.3">
      <c r="D914" t="s">
        <v>626</v>
      </c>
    </row>
    <row r="915" spans="4:4" x14ac:dyDescent="0.3">
      <c r="D915" t="s">
        <v>1474</v>
      </c>
    </row>
    <row r="916" spans="4:4" x14ac:dyDescent="0.3">
      <c r="D916" t="s">
        <v>627</v>
      </c>
    </row>
    <row r="917" spans="4:4" x14ac:dyDescent="0.3">
      <c r="D917" t="s">
        <v>950</v>
      </c>
    </row>
    <row r="918" spans="4:4" x14ac:dyDescent="0.3">
      <c r="D918" t="s">
        <v>1687</v>
      </c>
    </row>
    <row r="919" spans="4:4" x14ac:dyDescent="0.3">
      <c r="D919" t="s">
        <v>402</v>
      </c>
    </row>
    <row r="920" spans="4:4" x14ac:dyDescent="0.3">
      <c r="D920" t="s">
        <v>874</v>
      </c>
    </row>
    <row r="921" spans="4:4" x14ac:dyDescent="0.3">
      <c r="D921" t="s">
        <v>1343</v>
      </c>
    </row>
    <row r="922" spans="4:4" x14ac:dyDescent="0.3">
      <c r="D922" t="s">
        <v>1378</v>
      </c>
    </row>
    <row r="923" spans="4:4" x14ac:dyDescent="0.3">
      <c r="D923" t="s">
        <v>840</v>
      </c>
    </row>
    <row r="924" spans="4:4" x14ac:dyDescent="0.3">
      <c r="D924" t="s">
        <v>1379</v>
      </c>
    </row>
    <row r="925" spans="4:4" x14ac:dyDescent="0.3">
      <c r="D925" t="s">
        <v>245</v>
      </c>
    </row>
    <row r="926" spans="4:4" x14ac:dyDescent="0.3">
      <c r="D926" t="s">
        <v>246</v>
      </c>
    </row>
    <row r="927" spans="4:4" x14ac:dyDescent="0.3">
      <c r="D927" t="s">
        <v>1814</v>
      </c>
    </row>
    <row r="928" spans="4:4" x14ac:dyDescent="0.3">
      <c r="D928" t="s">
        <v>1134</v>
      </c>
    </row>
    <row r="929" spans="4:4" x14ac:dyDescent="0.3">
      <c r="D929" t="s">
        <v>734</v>
      </c>
    </row>
    <row r="930" spans="4:4" x14ac:dyDescent="0.3">
      <c r="D930" t="s">
        <v>1653</v>
      </c>
    </row>
    <row r="931" spans="4:4" x14ac:dyDescent="0.3">
      <c r="D931" t="s">
        <v>1513</v>
      </c>
    </row>
    <row r="932" spans="4:4" x14ac:dyDescent="0.3">
      <c r="D932" t="s">
        <v>1239</v>
      </c>
    </row>
    <row r="933" spans="4:4" x14ac:dyDescent="0.3">
      <c r="D933" t="s">
        <v>1514</v>
      </c>
    </row>
    <row r="934" spans="4:4" x14ac:dyDescent="0.3">
      <c r="D934" t="s">
        <v>1417</v>
      </c>
    </row>
    <row r="935" spans="4:4" x14ac:dyDescent="0.3">
      <c r="D935" t="s">
        <v>951</v>
      </c>
    </row>
    <row r="936" spans="4:4" x14ac:dyDescent="0.3">
      <c r="D936" t="s">
        <v>247</v>
      </c>
    </row>
    <row r="937" spans="4:4" x14ac:dyDescent="0.3">
      <c r="D937" t="s">
        <v>1815</v>
      </c>
    </row>
    <row r="938" spans="4:4" x14ac:dyDescent="0.3">
      <c r="D938" t="s">
        <v>1312</v>
      </c>
    </row>
    <row r="939" spans="4:4" x14ac:dyDescent="0.3">
      <c r="D939" t="s">
        <v>851</v>
      </c>
    </row>
    <row r="940" spans="4:4" x14ac:dyDescent="0.3">
      <c r="D940" t="s">
        <v>126</v>
      </c>
    </row>
    <row r="941" spans="4:4" x14ac:dyDescent="0.3">
      <c r="D941" t="s">
        <v>332</v>
      </c>
    </row>
    <row r="942" spans="4:4" x14ac:dyDescent="0.3">
      <c r="D942" t="s">
        <v>1202</v>
      </c>
    </row>
    <row r="943" spans="4:4" x14ac:dyDescent="0.3">
      <c r="D943" t="s">
        <v>73</v>
      </c>
    </row>
    <row r="944" spans="4:4" x14ac:dyDescent="0.3">
      <c r="D944" t="s">
        <v>1816</v>
      </c>
    </row>
    <row r="945" spans="4:4" x14ac:dyDescent="0.3">
      <c r="D945" t="s">
        <v>671</v>
      </c>
    </row>
    <row r="946" spans="4:4" x14ac:dyDescent="0.3">
      <c r="D946" t="s">
        <v>952</v>
      </c>
    </row>
    <row r="947" spans="4:4" x14ac:dyDescent="0.3">
      <c r="D947" t="s">
        <v>852</v>
      </c>
    </row>
    <row r="948" spans="4:4" x14ac:dyDescent="0.3">
      <c r="D948" t="s">
        <v>1344</v>
      </c>
    </row>
    <row r="949" spans="4:4" x14ac:dyDescent="0.3">
      <c r="D949" t="s">
        <v>1515</v>
      </c>
    </row>
    <row r="950" spans="4:4" x14ac:dyDescent="0.3">
      <c r="D950" t="s">
        <v>1607</v>
      </c>
    </row>
    <row r="951" spans="4:4" x14ac:dyDescent="0.3">
      <c r="D951" t="s">
        <v>1516</v>
      </c>
    </row>
    <row r="952" spans="4:4" x14ac:dyDescent="0.3">
      <c r="D952" t="s">
        <v>1817</v>
      </c>
    </row>
    <row r="953" spans="4:4" x14ac:dyDescent="0.3">
      <c r="D953" t="s">
        <v>1890</v>
      </c>
    </row>
    <row r="954" spans="4:4" x14ac:dyDescent="0.3">
      <c r="D954" t="s">
        <v>828</v>
      </c>
    </row>
    <row r="955" spans="4:4" x14ac:dyDescent="0.3">
      <c r="D955" t="s">
        <v>1901</v>
      </c>
    </row>
    <row r="956" spans="4:4" x14ac:dyDescent="0.3">
      <c r="D956" t="s">
        <v>798</v>
      </c>
    </row>
    <row r="957" spans="4:4" x14ac:dyDescent="0.3">
      <c r="D957" t="s">
        <v>1654</v>
      </c>
    </row>
    <row r="958" spans="4:4" x14ac:dyDescent="0.3">
      <c r="D958" t="s">
        <v>877</v>
      </c>
    </row>
    <row r="959" spans="4:4" x14ac:dyDescent="0.3">
      <c r="D959" t="s">
        <v>74</v>
      </c>
    </row>
    <row r="960" spans="4:4" x14ac:dyDescent="0.3">
      <c r="D960" t="s">
        <v>1739</v>
      </c>
    </row>
    <row r="961" spans="4:4" x14ac:dyDescent="0.3">
      <c r="D961" t="s">
        <v>1818</v>
      </c>
    </row>
    <row r="962" spans="4:4" x14ac:dyDescent="0.3">
      <c r="D962" t="s">
        <v>1036</v>
      </c>
    </row>
    <row r="963" spans="4:4" x14ac:dyDescent="0.3">
      <c r="D963" t="s">
        <v>1037</v>
      </c>
    </row>
    <row r="964" spans="4:4" x14ac:dyDescent="0.3">
      <c r="D964" t="s">
        <v>829</v>
      </c>
    </row>
    <row r="965" spans="4:4" x14ac:dyDescent="0.3">
      <c r="D965" t="s">
        <v>1918</v>
      </c>
    </row>
    <row r="966" spans="4:4" x14ac:dyDescent="0.3">
      <c r="D966" t="s">
        <v>1380</v>
      </c>
    </row>
    <row r="967" spans="4:4" x14ac:dyDescent="0.3">
      <c r="D967" t="s">
        <v>1676</v>
      </c>
    </row>
    <row r="968" spans="4:4" x14ac:dyDescent="0.3">
      <c r="D968" t="s">
        <v>1819</v>
      </c>
    </row>
    <row r="969" spans="4:4" x14ac:dyDescent="0.3">
      <c r="D969" t="s">
        <v>1919</v>
      </c>
    </row>
    <row r="970" spans="4:4" x14ac:dyDescent="0.3">
      <c r="D970" t="s">
        <v>1275</v>
      </c>
    </row>
    <row r="971" spans="4:4" x14ac:dyDescent="0.3">
      <c r="D971" t="s">
        <v>691</v>
      </c>
    </row>
    <row r="972" spans="4:4" x14ac:dyDescent="0.3">
      <c r="D972" t="s">
        <v>953</v>
      </c>
    </row>
    <row r="973" spans="4:4" x14ac:dyDescent="0.3">
      <c r="D973" t="s">
        <v>1381</v>
      </c>
    </row>
    <row r="974" spans="4:4" x14ac:dyDescent="0.3">
      <c r="D974" t="s">
        <v>232</v>
      </c>
    </row>
    <row r="975" spans="4:4" x14ac:dyDescent="0.3">
      <c r="D975" t="s">
        <v>1181</v>
      </c>
    </row>
    <row r="976" spans="4:4" x14ac:dyDescent="0.3">
      <c r="D976" t="s">
        <v>1203</v>
      </c>
    </row>
    <row r="977" spans="4:4" x14ac:dyDescent="0.3">
      <c r="D977" t="s">
        <v>853</v>
      </c>
    </row>
    <row r="978" spans="4:4" x14ac:dyDescent="0.3">
      <c r="D978" t="s">
        <v>1608</v>
      </c>
    </row>
    <row r="979" spans="4:4" x14ac:dyDescent="0.3">
      <c r="D979" t="s">
        <v>972</v>
      </c>
    </row>
    <row r="980" spans="4:4" x14ac:dyDescent="0.3">
      <c r="D980" t="s">
        <v>1038</v>
      </c>
    </row>
    <row r="981" spans="4:4" x14ac:dyDescent="0.3">
      <c r="D981" t="s">
        <v>278</v>
      </c>
    </row>
    <row r="982" spans="4:4" x14ac:dyDescent="0.3">
      <c r="D982" t="s">
        <v>1164</v>
      </c>
    </row>
    <row r="983" spans="4:4" x14ac:dyDescent="0.3">
      <c r="D983" t="s">
        <v>1240</v>
      </c>
    </row>
    <row r="984" spans="4:4" x14ac:dyDescent="0.3">
      <c r="D984" t="s">
        <v>1382</v>
      </c>
    </row>
    <row r="985" spans="4:4" x14ac:dyDescent="0.3">
      <c r="D985" t="s">
        <v>583</v>
      </c>
    </row>
    <row r="986" spans="4:4" x14ac:dyDescent="0.3">
      <c r="D986" t="s">
        <v>1444</v>
      </c>
    </row>
    <row r="987" spans="4:4" x14ac:dyDescent="0.3">
      <c r="D987" t="s">
        <v>350</v>
      </c>
    </row>
    <row r="988" spans="4:4" x14ac:dyDescent="0.3">
      <c r="D988" t="s">
        <v>351</v>
      </c>
    </row>
    <row r="989" spans="4:4" x14ac:dyDescent="0.3">
      <c r="D989" t="s">
        <v>1182</v>
      </c>
    </row>
    <row r="990" spans="4:4" x14ac:dyDescent="0.3">
      <c r="D990" t="s">
        <v>628</v>
      </c>
    </row>
    <row r="991" spans="4:4" x14ac:dyDescent="0.3">
      <c r="D991" t="s">
        <v>954</v>
      </c>
    </row>
    <row r="992" spans="4:4" x14ac:dyDescent="0.3">
      <c r="D992" t="s">
        <v>146</v>
      </c>
    </row>
    <row r="993" spans="4:4" x14ac:dyDescent="0.3">
      <c r="D993" t="s">
        <v>1383</v>
      </c>
    </row>
    <row r="994" spans="4:4" x14ac:dyDescent="0.3">
      <c r="D994" t="s">
        <v>200</v>
      </c>
    </row>
    <row r="995" spans="4:4" x14ac:dyDescent="0.3">
      <c r="D995" t="s">
        <v>1820</v>
      </c>
    </row>
    <row r="996" spans="4:4" x14ac:dyDescent="0.3">
      <c r="D996" t="s">
        <v>1885</v>
      </c>
    </row>
    <row r="997" spans="4:4" x14ac:dyDescent="0.3">
      <c r="D997" t="s">
        <v>735</v>
      </c>
    </row>
    <row r="998" spans="4:4" x14ac:dyDescent="0.3">
      <c r="D998" t="s">
        <v>457</v>
      </c>
    </row>
    <row r="999" spans="4:4" x14ac:dyDescent="0.3">
      <c r="D999" t="s">
        <v>1531</v>
      </c>
    </row>
    <row r="1000" spans="4:4" x14ac:dyDescent="0.3">
      <c r="D1000" t="s">
        <v>570</v>
      </c>
    </row>
    <row r="1001" spans="4:4" x14ac:dyDescent="0.3">
      <c r="D1001" t="s">
        <v>1939</v>
      </c>
    </row>
    <row r="1002" spans="4:4" x14ac:dyDescent="0.3">
      <c r="D1002" t="s">
        <v>201</v>
      </c>
    </row>
    <row r="1003" spans="4:4" x14ac:dyDescent="0.3">
      <c r="D1003" t="s">
        <v>403</v>
      </c>
    </row>
    <row r="1004" spans="4:4" x14ac:dyDescent="0.3">
      <c r="D1004" t="s">
        <v>864</v>
      </c>
    </row>
    <row r="1005" spans="4:4" x14ac:dyDescent="0.3">
      <c r="D1005" t="s">
        <v>629</v>
      </c>
    </row>
    <row r="1006" spans="4:4" x14ac:dyDescent="0.3">
      <c r="D1006" t="s">
        <v>113</v>
      </c>
    </row>
    <row r="1007" spans="4:4" x14ac:dyDescent="0.3">
      <c r="D1007" t="s">
        <v>333</v>
      </c>
    </row>
    <row r="1008" spans="4:4" x14ac:dyDescent="0.3">
      <c r="D1008" t="s">
        <v>1039</v>
      </c>
    </row>
    <row r="1009" spans="4:4" x14ac:dyDescent="0.3">
      <c r="D1009" t="s">
        <v>1699</v>
      </c>
    </row>
    <row r="1010" spans="4:4" x14ac:dyDescent="0.3">
      <c r="D1010" t="s">
        <v>630</v>
      </c>
    </row>
    <row r="1011" spans="4:4" x14ac:dyDescent="0.3">
      <c r="D1011" t="s">
        <v>1007</v>
      </c>
    </row>
    <row r="1012" spans="4:4" x14ac:dyDescent="0.3">
      <c r="D1012" t="s">
        <v>1149</v>
      </c>
    </row>
    <row r="1013" spans="4:4" x14ac:dyDescent="0.3">
      <c r="D1013" t="s">
        <v>1655</v>
      </c>
    </row>
    <row r="1014" spans="4:4" x14ac:dyDescent="0.3">
      <c r="D1014" t="s">
        <v>26</v>
      </c>
    </row>
    <row r="1015" spans="4:4" x14ac:dyDescent="0.3">
      <c r="D1015" t="s">
        <v>1276</v>
      </c>
    </row>
    <row r="1016" spans="4:4" x14ac:dyDescent="0.3">
      <c r="D1016" t="s">
        <v>672</v>
      </c>
    </row>
    <row r="1017" spans="4:4" x14ac:dyDescent="0.3">
      <c r="D1017" t="s">
        <v>1821</v>
      </c>
    </row>
    <row r="1018" spans="4:4" x14ac:dyDescent="0.3">
      <c r="D1018" t="s">
        <v>27</v>
      </c>
    </row>
    <row r="1019" spans="4:4" x14ac:dyDescent="0.3">
      <c r="D1019" t="s">
        <v>558</v>
      </c>
    </row>
    <row r="1020" spans="4:4" x14ac:dyDescent="0.3">
      <c r="D1020" t="s">
        <v>885</v>
      </c>
    </row>
    <row r="1021" spans="4:4" x14ac:dyDescent="0.3">
      <c r="D1021" t="s">
        <v>1547</v>
      </c>
    </row>
    <row r="1022" spans="4:4" x14ac:dyDescent="0.3">
      <c r="D1022" t="s">
        <v>1418</v>
      </c>
    </row>
    <row r="1023" spans="4:4" x14ac:dyDescent="0.3">
      <c r="D1023" t="s">
        <v>309</v>
      </c>
    </row>
    <row r="1024" spans="4:4" x14ac:dyDescent="0.3">
      <c r="D1024" t="s">
        <v>584</v>
      </c>
    </row>
    <row r="1025" spans="4:4" x14ac:dyDescent="0.3">
      <c r="D1025" t="s">
        <v>28</v>
      </c>
    </row>
    <row r="1026" spans="4:4" x14ac:dyDescent="0.3">
      <c r="D1026" t="s">
        <v>1345</v>
      </c>
    </row>
    <row r="1027" spans="4:4" x14ac:dyDescent="0.3">
      <c r="D1027" t="s">
        <v>1419</v>
      </c>
    </row>
    <row r="1028" spans="4:4" x14ac:dyDescent="0.3">
      <c r="D1028" t="s">
        <v>585</v>
      </c>
    </row>
    <row r="1029" spans="4:4" x14ac:dyDescent="0.3">
      <c r="D1029" t="s">
        <v>1150</v>
      </c>
    </row>
    <row r="1030" spans="4:4" x14ac:dyDescent="0.3">
      <c r="D1030" t="s">
        <v>1346</v>
      </c>
    </row>
    <row r="1031" spans="4:4" x14ac:dyDescent="0.3">
      <c r="D1031" t="s">
        <v>1579</v>
      </c>
    </row>
    <row r="1032" spans="4:4" x14ac:dyDescent="0.3">
      <c r="D1032" t="s">
        <v>147</v>
      </c>
    </row>
    <row r="1033" spans="4:4" x14ac:dyDescent="0.3">
      <c r="D1033" t="s">
        <v>1277</v>
      </c>
    </row>
    <row r="1034" spans="4:4" x14ac:dyDescent="0.3">
      <c r="D1034" t="s">
        <v>1278</v>
      </c>
    </row>
    <row r="1035" spans="4:4" x14ac:dyDescent="0.3">
      <c r="D1035" t="s">
        <v>1058</v>
      </c>
    </row>
    <row r="1036" spans="4:4" x14ac:dyDescent="0.3">
      <c r="D1036" t="s">
        <v>1475</v>
      </c>
    </row>
    <row r="1037" spans="4:4" x14ac:dyDescent="0.3">
      <c r="D1037" t="s">
        <v>1151</v>
      </c>
    </row>
    <row r="1038" spans="4:4" x14ac:dyDescent="0.3">
      <c r="D1038" t="s">
        <v>1902</v>
      </c>
    </row>
    <row r="1039" spans="4:4" x14ac:dyDescent="0.3">
      <c r="D1039" t="s">
        <v>673</v>
      </c>
    </row>
    <row r="1040" spans="4:4" x14ac:dyDescent="0.3">
      <c r="D1040" t="s">
        <v>202</v>
      </c>
    </row>
    <row r="1041" spans="4:4" x14ac:dyDescent="0.3">
      <c r="D1041" t="s">
        <v>542</v>
      </c>
    </row>
    <row r="1042" spans="4:4" x14ac:dyDescent="0.3">
      <c r="D1042" t="s">
        <v>29</v>
      </c>
    </row>
    <row r="1043" spans="4:4" x14ac:dyDescent="0.3">
      <c r="D1043" t="s">
        <v>58</v>
      </c>
    </row>
    <row r="1044" spans="4:4" x14ac:dyDescent="0.3">
      <c r="D1044" t="s">
        <v>298</v>
      </c>
    </row>
    <row r="1045" spans="4:4" x14ac:dyDescent="0.3">
      <c r="D1045" t="s">
        <v>1822</v>
      </c>
    </row>
    <row r="1046" spans="4:4" x14ac:dyDescent="0.3">
      <c r="D1046" t="s">
        <v>1051</v>
      </c>
    </row>
    <row r="1047" spans="4:4" x14ac:dyDescent="0.3">
      <c r="D1047" t="s">
        <v>868</v>
      </c>
    </row>
    <row r="1048" spans="4:4" x14ac:dyDescent="0.3">
      <c r="D1048" t="s">
        <v>1823</v>
      </c>
    </row>
    <row r="1049" spans="4:4" x14ac:dyDescent="0.3">
      <c r="D1049" t="s">
        <v>352</v>
      </c>
    </row>
    <row r="1050" spans="4:4" x14ac:dyDescent="0.3">
      <c r="D1050" t="s">
        <v>1824</v>
      </c>
    </row>
    <row r="1051" spans="4:4" x14ac:dyDescent="0.3">
      <c r="D1051" t="s">
        <v>559</v>
      </c>
    </row>
    <row r="1052" spans="4:4" x14ac:dyDescent="0.3">
      <c r="D1052" t="s">
        <v>631</v>
      </c>
    </row>
    <row r="1053" spans="4:4" x14ac:dyDescent="0.3">
      <c r="D1053" t="s">
        <v>203</v>
      </c>
    </row>
    <row r="1054" spans="4:4" x14ac:dyDescent="0.3">
      <c r="D1054" t="s">
        <v>59</v>
      </c>
    </row>
    <row r="1055" spans="4:4" x14ac:dyDescent="0.3">
      <c r="D1055" t="s">
        <v>543</v>
      </c>
    </row>
    <row r="1056" spans="4:4" x14ac:dyDescent="0.3">
      <c r="D1056" t="s">
        <v>1548</v>
      </c>
    </row>
    <row r="1057" spans="4:4" x14ac:dyDescent="0.3">
      <c r="D1057" t="s">
        <v>75</v>
      </c>
    </row>
    <row r="1058" spans="4:4" x14ac:dyDescent="0.3">
      <c r="D1058" t="s">
        <v>692</v>
      </c>
    </row>
    <row r="1059" spans="4:4" x14ac:dyDescent="0.3">
      <c r="D1059" t="s">
        <v>799</v>
      </c>
    </row>
    <row r="1060" spans="4:4" x14ac:dyDescent="0.3">
      <c r="D1060" t="s">
        <v>1204</v>
      </c>
    </row>
    <row r="1061" spans="4:4" x14ac:dyDescent="0.3">
      <c r="D1061" t="s">
        <v>1517</v>
      </c>
    </row>
    <row r="1062" spans="4:4" x14ac:dyDescent="0.3">
      <c r="D1062" t="s">
        <v>1656</v>
      </c>
    </row>
    <row r="1063" spans="4:4" x14ac:dyDescent="0.3">
      <c r="D1063" t="s">
        <v>1825</v>
      </c>
    </row>
    <row r="1064" spans="4:4" x14ac:dyDescent="0.3">
      <c r="D1064" t="s">
        <v>30</v>
      </c>
    </row>
    <row r="1065" spans="4:4" x14ac:dyDescent="0.3">
      <c r="D1065" t="s">
        <v>736</v>
      </c>
    </row>
    <row r="1066" spans="4:4" x14ac:dyDescent="0.3">
      <c r="D1066" t="s">
        <v>544</v>
      </c>
    </row>
    <row r="1067" spans="4:4" x14ac:dyDescent="0.3">
      <c r="D1067" t="s">
        <v>1347</v>
      </c>
    </row>
    <row r="1068" spans="4:4" x14ac:dyDescent="0.3">
      <c r="D1068" t="s">
        <v>1088</v>
      </c>
    </row>
    <row r="1069" spans="4:4" x14ac:dyDescent="0.3">
      <c r="D1069" t="s">
        <v>1549</v>
      </c>
    </row>
    <row r="1070" spans="4:4" x14ac:dyDescent="0.3">
      <c r="D1070" t="s">
        <v>1903</v>
      </c>
    </row>
    <row r="1071" spans="4:4" x14ac:dyDescent="0.3">
      <c r="D1071" t="s">
        <v>632</v>
      </c>
    </row>
    <row r="1072" spans="4:4" x14ac:dyDescent="0.3">
      <c r="D1072" t="s">
        <v>586</v>
      </c>
    </row>
    <row r="1073" spans="4:4" x14ac:dyDescent="0.3">
      <c r="D1073" t="s">
        <v>587</v>
      </c>
    </row>
    <row r="1074" spans="4:4" x14ac:dyDescent="0.3">
      <c r="D1074" t="s">
        <v>1740</v>
      </c>
    </row>
    <row r="1075" spans="4:4" x14ac:dyDescent="0.3">
      <c r="D1075" t="s">
        <v>800</v>
      </c>
    </row>
    <row r="1076" spans="4:4" x14ac:dyDescent="0.3">
      <c r="D1076" t="s">
        <v>912</v>
      </c>
    </row>
    <row r="1077" spans="4:4" x14ac:dyDescent="0.3">
      <c r="D1077" t="s">
        <v>1205</v>
      </c>
    </row>
    <row r="1078" spans="4:4" x14ac:dyDescent="0.3">
      <c r="D1078" t="s">
        <v>1348</v>
      </c>
    </row>
    <row r="1079" spans="4:4" x14ac:dyDescent="0.3">
      <c r="D1079" t="s">
        <v>404</v>
      </c>
    </row>
    <row r="1080" spans="4:4" x14ac:dyDescent="0.3">
      <c r="D1080" t="s">
        <v>250</v>
      </c>
    </row>
    <row r="1081" spans="4:4" x14ac:dyDescent="0.3">
      <c r="D1081" t="s">
        <v>251</v>
      </c>
    </row>
    <row r="1082" spans="4:4" x14ac:dyDescent="0.3">
      <c r="D1082" t="s">
        <v>76</v>
      </c>
    </row>
    <row r="1083" spans="4:4" x14ac:dyDescent="0.3">
      <c r="D1083" t="s">
        <v>31</v>
      </c>
    </row>
    <row r="1084" spans="4:4" x14ac:dyDescent="0.3">
      <c r="D1084" t="s">
        <v>1281</v>
      </c>
    </row>
    <row r="1085" spans="4:4" x14ac:dyDescent="0.3">
      <c r="D1085" t="s">
        <v>1206</v>
      </c>
    </row>
    <row r="1086" spans="4:4" x14ac:dyDescent="0.3">
      <c r="D1086" t="s">
        <v>1385</v>
      </c>
    </row>
    <row r="1087" spans="4:4" x14ac:dyDescent="0.3">
      <c r="D1087" t="s">
        <v>545</v>
      </c>
    </row>
    <row r="1088" spans="4:4" x14ac:dyDescent="0.3">
      <c r="D1088" t="s">
        <v>1119</v>
      </c>
    </row>
    <row r="1089" spans="4:4" x14ac:dyDescent="0.3">
      <c r="D1089" t="s">
        <v>1658</v>
      </c>
    </row>
    <row r="1090" spans="4:4" x14ac:dyDescent="0.3">
      <c r="D1090" t="s">
        <v>1677</v>
      </c>
    </row>
    <row r="1091" spans="4:4" x14ac:dyDescent="0.3">
      <c r="D1091" t="s">
        <v>801</v>
      </c>
    </row>
    <row r="1092" spans="4:4" x14ac:dyDescent="0.3">
      <c r="D1092" t="s">
        <v>802</v>
      </c>
    </row>
    <row r="1093" spans="4:4" x14ac:dyDescent="0.3">
      <c r="D1093" t="s">
        <v>148</v>
      </c>
    </row>
    <row r="1094" spans="4:4" x14ac:dyDescent="0.3">
      <c r="D1094" t="s">
        <v>633</v>
      </c>
    </row>
    <row r="1095" spans="4:4" x14ac:dyDescent="0.3">
      <c r="D1095" t="s">
        <v>1120</v>
      </c>
    </row>
    <row r="1096" spans="4:4" x14ac:dyDescent="0.3">
      <c r="D1096" t="s">
        <v>1349</v>
      </c>
    </row>
    <row r="1097" spans="4:4" x14ac:dyDescent="0.3">
      <c r="D1097" t="s">
        <v>1940</v>
      </c>
    </row>
    <row r="1098" spans="4:4" x14ac:dyDescent="0.3">
      <c r="D1098" t="s">
        <v>854</v>
      </c>
    </row>
    <row r="1099" spans="4:4" x14ac:dyDescent="0.3">
      <c r="D1099" t="s">
        <v>937</v>
      </c>
    </row>
    <row r="1100" spans="4:4" x14ac:dyDescent="0.3">
      <c r="D1100" t="s">
        <v>1700</v>
      </c>
    </row>
    <row r="1101" spans="4:4" x14ac:dyDescent="0.3">
      <c r="D1101" t="s">
        <v>44</v>
      </c>
    </row>
    <row r="1102" spans="4:4" x14ac:dyDescent="0.3">
      <c r="D1102" t="s">
        <v>1445</v>
      </c>
    </row>
    <row r="1103" spans="4:4" x14ac:dyDescent="0.3">
      <c r="D1103" t="s">
        <v>77</v>
      </c>
    </row>
    <row r="1104" spans="4:4" x14ac:dyDescent="0.3">
      <c r="D1104" t="s">
        <v>1941</v>
      </c>
    </row>
    <row r="1105" spans="4:4" x14ac:dyDescent="0.3">
      <c r="D1105" t="s">
        <v>149</v>
      </c>
    </row>
    <row r="1106" spans="4:4" x14ac:dyDescent="0.3">
      <c r="D1106" t="s">
        <v>1008</v>
      </c>
    </row>
    <row r="1107" spans="4:4" x14ac:dyDescent="0.3">
      <c r="D1107" t="s">
        <v>1714</v>
      </c>
    </row>
    <row r="1108" spans="4:4" x14ac:dyDescent="0.3">
      <c r="D1108" t="s">
        <v>1350</v>
      </c>
    </row>
    <row r="1109" spans="4:4" x14ac:dyDescent="0.3">
      <c r="D1109" t="s">
        <v>252</v>
      </c>
    </row>
    <row r="1110" spans="4:4" x14ac:dyDescent="0.3">
      <c r="D1110" t="s">
        <v>150</v>
      </c>
    </row>
    <row r="1111" spans="4:4" x14ac:dyDescent="0.3">
      <c r="D1111" t="s">
        <v>1904</v>
      </c>
    </row>
    <row r="1112" spans="4:4" x14ac:dyDescent="0.3">
      <c r="D1112" t="s">
        <v>1166</v>
      </c>
    </row>
    <row r="1113" spans="4:4" x14ac:dyDescent="0.3">
      <c r="D1113" t="s">
        <v>1167</v>
      </c>
    </row>
    <row r="1114" spans="4:4" x14ac:dyDescent="0.3">
      <c r="D1114" t="s">
        <v>1828</v>
      </c>
    </row>
    <row r="1115" spans="4:4" x14ac:dyDescent="0.3">
      <c r="D1115" t="s">
        <v>42</v>
      </c>
    </row>
    <row r="1116" spans="4:4" x14ac:dyDescent="0.3">
      <c r="D1116" t="s">
        <v>803</v>
      </c>
    </row>
    <row r="1117" spans="4:4" x14ac:dyDescent="0.3">
      <c r="D1117" t="s">
        <v>875</v>
      </c>
    </row>
    <row r="1118" spans="4:4" x14ac:dyDescent="0.3">
      <c r="D1118" t="s">
        <v>634</v>
      </c>
    </row>
    <row r="1119" spans="4:4" x14ac:dyDescent="0.3">
      <c r="D1119" t="s">
        <v>907</v>
      </c>
    </row>
    <row r="1120" spans="4:4" x14ac:dyDescent="0.3">
      <c r="D1120" t="s">
        <v>1829</v>
      </c>
    </row>
    <row r="1121" spans="4:4" x14ac:dyDescent="0.3">
      <c r="D1121" t="s">
        <v>635</v>
      </c>
    </row>
    <row r="1122" spans="4:4" x14ac:dyDescent="0.3">
      <c r="D1122" t="s">
        <v>1659</v>
      </c>
    </row>
    <row r="1123" spans="4:4" x14ac:dyDescent="0.3">
      <c r="D1123" t="s">
        <v>560</v>
      </c>
    </row>
    <row r="1124" spans="4:4" x14ac:dyDescent="0.3">
      <c r="D1124" t="s">
        <v>1476</v>
      </c>
    </row>
    <row r="1125" spans="4:4" x14ac:dyDescent="0.3">
      <c r="D1125" t="s">
        <v>677</v>
      </c>
    </row>
    <row r="1126" spans="4:4" x14ac:dyDescent="0.3">
      <c r="D1126" t="s">
        <v>1713</v>
      </c>
    </row>
    <row r="1127" spans="4:4" x14ac:dyDescent="0.3">
      <c r="D1127" t="s">
        <v>1279</v>
      </c>
    </row>
    <row r="1128" spans="4:4" x14ac:dyDescent="0.3">
      <c r="D1128" t="s">
        <v>1280</v>
      </c>
    </row>
    <row r="1129" spans="4:4" x14ac:dyDescent="0.3">
      <c r="D1129" t="s">
        <v>1826</v>
      </c>
    </row>
    <row r="1130" spans="4:4" x14ac:dyDescent="0.3">
      <c r="D1130" t="s">
        <v>1657</v>
      </c>
    </row>
    <row r="1131" spans="4:4" x14ac:dyDescent="0.3">
      <c r="D1131" t="s">
        <v>446</v>
      </c>
    </row>
    <row r="1132" spans="4:4" x14ac:dyDescent="0.3">
      <c r="D1132" t="s">
        <v>1165</v>
      </c>
    </row>
    <row r="1133" spans="4:4" x14ac:dyDescent="0.3">
      <c r="D1133" t="s">
        <v>1580</v>
      </c>
    </row>
    <row r="1134" spans="4:4" x14ac:dyDescent="0.3">
      <c r="D1134" t="s">
        <v>204</v>
      </c>
    </row>
    <row r="1135" spans="4:4" x14ac:dyDescent="0.3">
      <c r="D1135" t="s">
        <v>248</v>
      </c>
    </row>
    <row r="1136" spans="4:4" x14ac:dyDescent="0.3">
      <c r="D1136" t="s">
        <v>205</v>
      </c>
    </row>
    <row r="1137" spans="4:4" x14ac:dyDescent="0.3">
      <c r="D1137" t="s">
        <v>1688</v>
      </c>
    </row>
    <row r="1138" spans="4:4" x14ac:dyDescent="0.3">
      <c r="D1138" t="s">
        <v>1609</v>
      </c>
    </row>
    <row r="1139" spans="4:4" x14ac:dyDescent="0.3">
      <c r="D1139" t="s">
        <v>1550</v>
      </c>
    </row>
    <row r="1140" spans="4:4" x14ac:dyDescent="0.3">
      <c r="D1140" t="s">
        <v>334</v>
      </c>
    </row>
    <row r="1141" spans="4:4" x14ac:dyDescent="0.3">
      <c r="D1141" t="s">
        <v>737</v>
      </c>
    </row>
    <row r="1142" spans="4:4" x14ac:dyDescent="0.3">
      <c r="D1142" t="s">
        <v>1384</v>
      </c>
    </row>
    <row r="1143" spans="4:4" x14ac:dyDescent="0.3">
      <c r="D1143" t="s">
        <v>1758</v>
      </c>
    </row>
    <row r="1144" spans="4:4" x14ac:dyDescent="0.3">
      <c r="D1144" t="s">
        <v>1827</v>
      </c>
    </row>
    <row r="1145" spans="4:4" x14ac:dyDescent="0.3">
      <c r="D1145" t="s">
        <v>1759</v>
      </c>
    </row>
    <row r="1146" spans="4:4" x14ac:dyDescent="0.3">
      <c r="D1146" t="s">
        <v>1241</v>
      </c>
    </row>
    <row r="1147" spans="4:4" x14ac:dyDescent="0.3">
      <c r="D1147" t="s">
        <v>249</v>
      </c>
    </row>
    <row r="1148" spans="4:4" x14ac:dyDescent="0.3">
      <c r="D1148" t="s">
        <v>335</v>
      </c>
    </row>
    <row r="1149" spans="4:4" x14ac:dyDescent="0.3">
      <c r="D1149" t="s">
        <v>1477</v>
      </c>
    </row>
    <row r="1150" spans="4:4" x14ac:dyDescent="0.3">
      <c r="D1150" t="s">
        <v>524</v>
      </c>
    </row>
    <row r="1151" spans="4:4" x14ac:dyDescent="0.3">
      <c r="D1151" t="s">
        <v>1351</v>
      </c>
    </row>
    <row r="1152" spans="4:4" x14ac:dyDescent="0.3">
      <c r="D1152" t="s">
        <v>546</v>
      </c>
    </row>
    <row r="1153" spans="4:4" x14ac:dyDescent="0.3">
      <c r="D1153" t="s">
        <v>1386</v>
      </c>
    </row>
    <row r="1154" spans="4:4" x14ac:dyDescent="0.3">
      <c r="D1154" t="s">
        <v>1634</v>
      </c>
    </row>
    <row r="1155" spans="4:4" x14ac:dyDescent="0.3">
      <c r="D1155" t="s">
        <v>1741</v>
      </c>
    </row>
    <row r="1156" spans="4:4" x14ac:dyDescent="0.3">
      <c r="D1156" t="s">
        <v>253</v>
      </c>
    </row>
    <row r="1157" spans="4:4" x14ac:dyDescent="0.3">
      <c r="D1157" t="s">
        <v>1009</v>
      </c>
    </row>
    <row r="1158" spans="4:4" x14ac:dyDescent="0.3">
      <c r="D1158" t="s">
        <v>1282</v>
      </c>
    </row>
    <row r="1159" spans="4:4" x14ac:dyDescent="0.3">
      <c r="D1159" t="s">
        <v>1352</v>
      </c>
    </row>
    <row r="1160" spans="4:4" x14ac:dyDescent="0.3">
      <c r="D1160" t="s">
        <v>78</v>
      </c>
    </row>
    <row r="1161" spans="4:4" x14ac:dyDescent="0.3">
      <c r="D1161" t="s">
        <v>254</v>
      </c>
    </row>
    <row r="1162" spans="4:4" x14ac:dyDescent="0.3">
      <c r="D1162" t="s">
        <v>206</v>
      </c>
    </row>
    <row r="1163" spans="4:4" x14ac:dyDescent="0.3">
      <c r="D1163" t="s">
        <v>1121</v>
      </c>
    </row>
    <row r="1164" spans="4:4" x14ac:dyDescent="0.3">
      <c r="D1164" t="s">
        <v>890</v>
      </c>
    </row>
    <row r="1165" spans="4:4" x14ac:dyDescent="0.3">
      <c r="D1165" t="s">
        <v>1539</v>
      </c>
    </row>
    <row r="1166" spans="4:4" x14ac:dyDescent="0.3">
      <c r="D1166" t="s">
        <v>114</v>
      </c>
    </row>
    <row r="1167" spans="4:4" x14ac:dyDescent="0.3">
      <c r="D1167" t="s">
        <v>1283</v>
      </c>
    </row>
    <row r="1168" spans="4:4" x14ac:dyDescent="0.3">
      <c r="D1168" t="s">
        <v>310</v>
      </c>
    </row>
    <row r="1169" spans="4:4" x14ac:dyDescent="0.3">
      <c r="D1169" t="s">
        <v>137</v>
      </c>
    </row>
    <row r="1170" spans="4:4" x14ac:dyDescent="0.3">
      <c r="D1170" t="s">
        <v>122</v>
      </c>
    </row>
    <row r="1171" spans="4:4" x14ac:dyDescent="0.3">
      <c r="D1171" t="s">
        <v>738</v>
      </c>
    </row>
    <row r="1172" spans="4:4" x14ac:dyDescent="0.3">
      <c r="D1172" t="s">
        <v>1689</v>
      </c>
    </row>
    <row r="1173" spans="4:4" x14ac:dyDescent="0.3">
      <c r="D1173" t="s">
        <v>1830</v>
      </c>
    </row>
    <row r="1174" spans="4:4" x14ac:dyDescent="0.3">
      <c r="D1174" t="s">
        <v>1876</v>
      </c>
    </row>
    <row r="1175" spans="4:4" x14ac:dyDescent="0.3">
      <c r="D1175" t="s">
        <v>886</v>
      </c>
    </row>
    <row r="1176" spans="4:4" x14ac:dyDescent="0.3">
      <c r="D1176" t="s">
        <v>60</v>
      </c>
    </row>
    <row r="1177" spans="4:4" x14ac:dyDescent="0.3">
      <c r="D1177" t="s">
        <v>299</v>
      </c>
    </row>
    <row r="1178" spans="4:4" x14ac:dyDescent="0.3">
      <c r="D1178" t="s">
        <v>855</v>
      </c>
    </row>
    <row r="1179" spans="4:4" x14ac:dyDescent="0.3">
      <c r="D1179" t="s">
        <v>1742</v>
      </c>
    </row>
    <row r="1180" spans="4:4" x14ac:dyDescent="0.3">
      <c r="D1180" t="s">
        <v>841</v>
      </c>
    </row>
    <row r="1181" spans="4:4" x14ac:dyDescent="0.3">
      <c r="D1181" t="s">
        <v>1929</v>
      </c>
    </row>
    <row r="1182" spans="4:4" x14ac:dyDescent="0.3">
      <c r="D1182" t="s">
        <v>1152</v>
      </c>
    </row>
    <row r="1183" spans="4:4" x14ac:dyDescent="0.3">
      <c r="D1183" t="s">
        <v>678</v>
      </c>
    </row>
    <row r="1184" spans="4:4" x14ac:dyDescent="0.3">
      <c r="D1184" t="s">
        <v>1353</v>
      </c>
    </row>
    <row r="1185" spans="4:4" x14ac:dyDescent="0.3">
      <c r="D1185" t="s">
        <v>986</v>
      </c>
    </row>
    <row r="1186" spans="4:4" x14ac:dyDescent="0.3">
      <c r="D1186" t="s">
        <v>454</v>
      </c>
    </row>
    <row r="1187" spans="4:4" x14ac:dyDescent="0.3">
      <c r="D1187" t="s">
        <v>1089</v>
      </c>
    </row>
    <row r="1188" spans="4:4" x14ac:dyDescent="0.3">
      <c r="D1188" t="s">
        <v>32</v>
      </c>
    </row>
    <row r="1189" spans="4:4" x14ac:dyDescent="0.3">
      <c r="D1189" t="s">
        <v>636</v>
      </c>
    </row>
    <row r="1190" spans="4:4" x14ac:dyDescent="0.3">
      <c r="D1190" t="s">
        <v>1010</v>
      </c>
    </row>
    <row r="1191" spans="4:4" x14ac:dyDescent="0.3">
      <c r="D1191" t="s">
        <v>1040</v>
      </c>
    </row>
    <row r="1192" spans="4:4" x14ac:dyDescent="0.3">
      <c r="D1192" t="s">
        <v>45</v>
      </c>
    </row>
    <row r="1193" spans="4:4" x14ac:dyDescent="0.3">
      <c r="D1193" t="s">
        <v>1122</v>
      </c>
    </row>
    <row r="1194" spans="4:4" x14ac:dyDescent="0.3">
      <c r="D1194" t="s">
        <v>447</v>
      </c>
    </row>
    <row r="1195" spans="4:4" x14ac:dyDescent="0.3">
      <c r="D1195" t="s">
        <v>474</v>
      </c>
    </row>
    <row r="1196" spans="4:4" x14ac:dyDescent="0.3">
      <c r="D1196" t="s">
        <v>1011</v>
      </c>
    </row>
    <row r="1197" spans="4:4" x14ac:dyDescent="0.3">
      <c r="D1197" t="s">
        <v>1207</v>
      </c>
    </row>
    <row r="1198" spans="4:4" x14ac:dyDescent="0.3">
      <c r="D1198" t="s">
        <v>842</v>
      </c>
    </row>
    <row r="1199" spans="4:4" x14ac:dyDescent="0.3">
      <c r="D1199" t="s">
        <v>207</v>
      </c>
    </row>
    <row r="1200" spans="4:4" x14ac:dyDescent="0.3">
      <c r="D1200" t="s">
        <v>1831</v>
      </c>
    </row>
    <row r="1201" spans="4:4" x14ac:dyDescent="0.3">
      <c r="D1201" t="s">
        <v>883</v>
      </c>
    </row>
    <row r="1202" spans="4:4" x14ac:dyDescent="0.3">
      <c r="D1202" t="s">
        <v>79</v>
      </c>
    </row>
    <row r="1203" spans="4:4" x14ac:dyDescent="0.3">
      <c r="D1203" t="s">
        <v>1041</v>
      </c>
    </row>
    <row r="1204" spans="4:4" x14ac:dyDescent="0.3">
      <c r="D1204" t="s">
        <v>33</v>
      </c>
    </row>
    <row r="1205" spans="4:4" x14ac:dyDescent="0.3">
      <c r="D1205" t="s">
        <v>1354</v>
      </c>
    </row>
    <row r="1206" spans="4:4" x14ac:dyDescent="0.3">
      <c r="D1206" t="s">
        <v>902</v>
      </c>
    </row>
    <row r="1207" spans="4:4" x14ac:dyDescent="0.3">
      <c r="D1207" t="s">
        <v>1042</v>
      </c>
    </row>
    <row r="1208" spans="4:4" x14ac:dyDescent="0.3">
      <c r="D1208" t="s">
        <v>1743</v>
      </c>
    </row>
    <row r="1209" spans="4:4" x14ac:dyDescent="0.3">
      <c r="D1209" t="s">
        <v>1581</v>
      </c>
    </row>
    <row r="1210" spans="4:4" x14ac:dyDescent="0.3">
      <c r="D1210" t="s">
        <v>1551</v>
      </c>
    </row>
    <row r="1211" spans="4:4" x14ac:dyDescent="0.3">
      <c r="D1211" t="s">
        <v>1301</v>
      </c>
    </row>
    <row r="1212" spans="4:4" x14ac:dyDescent="0.3">
      <c r="D1212" t="s">
        <v>34</v>
      </c>
    </row>
    <row r="1213" spans="4:4" x14ac:dyDescent="0.3">
      <c r="D1213" t="s">
        <v>637</v>
      </c>
    </row>
    <row r="1214" spans="4:4" x14ac:dyDescent="0.3">
      <c r="D1214" t="s">
        <v>1518</v>
      </c>
    </row>
    <row r="1215" spans="4:4" x14ac:dyDescent="0.3">
      <c r="D1215" t="s">
        <v>475</v>
      </c>
    </row>
    <row r="1216" spans="4:4" x14ac:dyDescent="0.3">
      <c r="D1216" t="s">
        <v>1387</v>
      </c>
    </row>
    <row r="1217" spans="4:4" x14ac:dyDescent="0.3">
      <c r="D1217" t="s">
        <v>547</v>
      </c>
    </row>
    <row r="1218" spans="4:4" x14ac:dyDescent="0.3">
      <c r="D1218" t="s">
        <v>537</v>
      </c>
    </row>
    <row r="1219" spans="4:4" x14ac:dyDescent="0.3">
      <c r="D1219" t="s">
        <v>1832</v>
      </c>
    </row>
    <row r="1220" spans="4:4" x14ac:dyDescent="0.3">
      <c r="D1220" t="s">
        <v>1168</v>
      </c>
    </row>
    <row r="1221" spans="4:4" x14ac:dyDescent="0.3">
      <c r="D1221" t="s">
        <v>1610</v>
      </c>
    </row>
    <row r="1222" spans="4:4" x14ac:dyDescent="0.3">
      <c r="D1222" t="s">
        <v>1388</v>
      </c>
    </row>
    <row r="1223" spans="4:4" x14ac:dyDescent="0.3">
      <c r="D1223" t="s">
        <v>1284</v>
      </c>
    </row>
    <row r="1224" spans="4:4" x14ac:dyDescent="0.3">
      <c r="D1224" t="s">
        <v>571</v>
      </c>
    </row>
    <row r="1225" spans="4:4" x14ac:dyDescent="0.3">
      <c r="D1225" t="s">
        <v>208</v>
      </c>
    </row>
    <row r="1226" spans="4:4" x14ac:dyDescent="0.3">
      <c r="D1226" t="s">
        <v>1208</v>
      </c>
    </row>
    <row r="1227" spans="4:4" x14ac:dyDescent="0.3">
      <c r="D1227" t="s">
        <v>209</v>
      </c>
    </row>
    <row r="1228" spans="4:4" x14ac:dyDescent="0.3">
      <c r="D1228" t="s">
        <v>405</v>
      </c>
    </row>
    <row r="1229" spans="4:4" x14ac:dyDescent="0.3">
      <c r="D1229" t="s">
        <v>1635</v>
      </c>
    </row>
    <row r="1230" spans="4:4" x14ac:dyDescent="0.3">
      <c r="D1230" t="s">
        <v>1660</v>
      </c>
    </row>
    <row r="1231" spans="4:4" x14ac:dyDescent="0.3">
      <c r="D1231" t="s">
        <v>1478</v>
      </c>
    </row>
    <row r="1232" spans="4:4" x14ac:dyDescent="0.3">
      <c r="D1232" t="s">
        <v>1833</v>
      </c>
    </row>
    <row r="1233" spans="4:4" x14ac:dyDescent="0.3">
      <c r="D1233" t="s">
        <v>638</v>
      </c>
    </row>
    <row r="1234" spans="4:4" x14ac:dyDescent="0.3">
      <c r="D1234" t="s">
        <v>1519</v>
      </c>
    </row>
    <row r="1235" spans="4:4" x14ac:dyDescent="0.3">
      <c r="D1235" t="s">
        <v>1318</v>
      </c>
    </row>
    <row r="1236" spans="4:4" x14ac:dyDescent="0.3">
      <c r="D1236" t="s">
        <v>80</v>
      </c>
    </row>
    <row r="1237" spans="4:4" x14ac:dyDescent="0.3">
      <c r="D1237" t="s">
        <v>639</v>
      </c>
    </row>
    <row r="1238" spans="4:4" x14ac:dyDescent="0.3">
      <c r="D1238" t="s">
        <v>525</v>
      </c>
    </row>
    <row r="1239" spans="4:4" x14ac:dyDescent="0.3">
      <c r="D1239" t="s">
        <v>151</v>
      </c>
    </row>
    <row r="1240" spans="4:4" x14ac:dyDescent="0.3">
      <c r="D1240" t="s">
        <v>1302</v>
      </c>
    </row>
    <row r="1241" spans="4:4" x14ac:dyDescent="0.3">
      <c r="D1241" t="s">
        <v>865</v>
      </c>
    </row>
    <row r="1242" spans="4:4" x14ac:dyDescent="0.3">
      <c r="D1242" t="s">
        <v>973</v>
      </c>
    </row>
    <row r="1243" spans="4:4" x14ac:dyDescent="0.3">
      <c r="D1243" t="s">
        <v>1834</v>
      </c>
    </row>
    <row r="1244" spans="4:4" x14ac:dyDescent="0.3">
      <c r="D1244" t="s">
        <v>804</v>
      </c>
    </row>
    <row r="1245" spans="4:4" x14ac:dyDescent="0.3">
      <c r="D1245" t="s">
        <v>1242</v>
      </c>
    </row>
    <row r="1246" spans="4:4" x14ac:dyDescent="0.3">
      <c r="D1246" t="s">
        <v>1243</v>
      </c>
    </row>
    <row r="1247" spans="4:4" x14ac:dyDescent="0.3">
      <c r="D1247" t="s">
        <v>1420</v>
      </c>
    </row>
    <row r="1248" spans="4:4" x14ac:dyDescent="0.3">
      <c r="D1248" t="s">
        <v>1244</v>
      </c>
    </row>
    <row r="1249" spans="4:4" x14ac:dyDescent="0.3">
      <c r="D1249" t="s">
        <v>987</v>
      </c>
    </row>
    <row r="1250" spans="4:4" x14ac:dyDescent="0.3">
      <c r="D1250" t="s">
        <v>127</v>
      </c>
    </row>
    <row r="1251" spans="4:4" x14ac:dyDescent="0.3">
      <c r="D1251" t="s">
        <v>526</v>
      </c>
    </row>
    <row r="1252" spans="4:4" x14ac:dyDescent="0.3">
      <c r="D1252" t="s">
        <v>123</v>
      </c>
    </row>
    <row r="1253" spans="4:4" x14ac:dyDescent="0.3">
      <c r="D1253" t="s">
        <v>805</v>
      </c>
    </row>
    <row r="1254" spans="4:4" x14ac:dyDescent="0.3">
      <c r="D1254" t="s">
        <v>124</v>
      </c>
    </row>
    <row r="1255" spans="4:4" x14ac:dyDescent="0.3">
      <c r="D1255" t="s">
        <v>1446</v>
      </c>
    </row>
    <row r="1256" spans="4:4" x14ac:dyDescent="0.3">
      <c r="D1256" t="s">
        <v>494</v>
      </c>
    </row>
    <row r="1257" spans="4:4" x14ac:dyDescent="0.3">
      <c r="D1257" t="s">
        <v>1320</v>
      </c>
    </row>
    <row r="1258" spans="4:4" x14ac:dyDescent="0.3">
      <c r="D1258" t="s">
        <v>1715</v>
      </c>
    </row>
    <row r="1259" spans="4:4" x14ac:dyDescent="0.3">
      <c r="D1259" t="s">
        <v>659</v>
      </c>
    </row>
    <row r="1260" spans="4:4" x14ac:dyDescent="0.3">
      <c r="D1260" t="s">
        <v>806</v>
      </c>
    </row>
    <row r="1261" spans="4:4" x14ac:dyDescent="0.3">
      <c r="D1261" t="s">
        <v>210</v>
      </c>
    </row>
    <row r="1262" spans="4:4" x14ac:dyDescent="0.3">
      <c r="D1262" t="s">
        <v>233</v>
      </c>
    </row>
    <row r="1263" spans="4:4" x14ac:dyDescent="0.3">
      <c r="D1263" t="s">
        <v>495</v>
      </c>
    </row>
    <row r="1264" spans="4:4" x14ac:dyDescent="0.3">
      <c r="D1264" t="s">
        <v>1285</v>
      </c>
    </row>
    <row r="1265" spans="4:4" x14ac:dyDescent="0.3">
      <c r="D1265" t="s">
        <v>421</v>
      </c>
    </row>
    <row r="1266" spans="4:4" x14ac:dyDescent="0.3">
      <c r="D1266" t="s">
        <v>1955</v>
      </c>
    </row>
    <row r="1267" spans="4:4" x14ac:dyDescent="0.3">
      <c r="D1267" t="s">
        <v>1183</v>
      </c>
    </row>
    <row r="1268" spans="4:4" x14ac:dyDescent="0.3">
      <c r="D1268" t="s">
        <v>1389</v>
      </c>
    </row>
    <row r="1269" spans="4:4" x14ac:dyDescent="0.3">
      <c r="D1269" t="s">
        <v>1447</v>
      </c>
    </row>
    <row r="1270" spans="4:4" x14ac:dyDescent="0.3">
      <c r="D1270" t="s">
        <v>1835</v>
      </c>
    </row>
    <row r="1271" spans="4:4" x14ac:dyDescent="0.3">
      <c r="D1271" t="s">
        <v>955</v>
      </c>
    </row>
    <row r="1272" spans="4:4" x14ac:dyDescent="0.3">
      <c r="D1272" t="s">
        <v>807</v>
      </c>
    </row>
    <row r="1273" spans="4:4" x14ac:dyDescent="0.3">
      <c r="D1273" t="s">
        <v>392</v>
      </c>
    </row>
    <row r="1274" spans="4:4" x14ac:dyDescent="0.3">
      <c r="D1274" t="s">
        <v>1390</v>
      </c>
    </row>
    <row r="1275" spans="4:4" x14ac:dyDescent="0.3">
      <c r="D1275" t="s">
        <v>956</v>
      </c>
    </row>
    <row r="1276" spans="4:4" x14ac:dyDescent="0.3">
      <c r="D1276" t="s">
        <v>588</v>
      </c>
    </row>
    <row r="1277" spans="4:4" x14ac:dyDescent="0.3">
      <c r="D1277" t="s">
        <v>1690</v>
      </c>
    </row>
    <row r="1278" spans="4:4" x14ac:dyDescent="0.3">
      <c r="D1278" t="s">
        <v>957</v>
      </c>
    </row>
    <row r="1279" spans="4:4" x14ac:dyDescent="0.3">
      <c r="D1279" t="s">
        <v>1905</v>
      </c>
    </row>
    <row r="1280" spans="4:4" x14ac:dyDescent="0.3">
      <c r="D1280" t="s">
        <v>1245</v>
      </c>
    </row>
    <row r="1281" spans="4:4" x14ac:dyDescent="0.3">
      <c r="D1281" t="s">
        <v>1906</v>
      </c>
    </row>
    <row r="1282" spans="4:4" x14ac:dyDescent="0.3">
      <c r="D1282" t="s">
        <v>1661</v>
      </c>
    </row>
    <row r="1283" spans="4:4" x14ac:dyDescent="0.3">
      <c r="D1283" t="s">
        <v>1421</v>
      </c>
    </row>
    <row r="1284" spans="4:4" x14ac:dyDescent="0.3">
      <c r="D1284" t="s">
        <v>1520</v>
      </c>
    </row>
    <row r="1285" spans="4:4" x14ac:dyDescent="0.3">
      <c r="D1285" t="s">
        <v>739</v>
      </c>
    </row>
    <row r="1286" spans="4:4" x14ac:dyDescent="0.3">
      <c r="D1286" t="s">
        <v>1532</v>
      </c>
    </row>
    <row r="1287" spans="4:4" x14ac:dyDescent="0.3">
      <c r="D1287" t="s">
        <v>1209</v>
      </c>
    </row>
    <row r="1288" spans="4:4" x14ac:dyDescent="0.3">
      <c r="D1288" t="s">
        <v>406</v>
      </c>
    </row>
    <row r="1289" spans="4:4" x14ac:dyDescent="0.3">
      <c r="D1289" t="s">
        <v>1760</v>
      </c>
    </row>
    <row r="1290" spans="4:4" x14ac:dyDescent="0.3">
      <c r="D1290" t="s">
        <v>476</v>
      </c>
    </row>
    <row r="1291" spans="4:4" x14ac:dyDescent="0.3">
      <c r="D1291" t="s">
        <v>1355</v>
      </c>
    </row>
    <row r="1292" spans="4:4" x14ac:dyDescent="0.3">
      <c r="D1292" t="s">
        <v>1836</v>
      </c>
    </row>
    <row r="1293" spans="4:4" x14ac:dyDescent="0.3">
      <c r="D1293" t="s">
        <v>211</v>
      </c>
    </row>
    <row r="1294" spans="4:4" x14ac:dyDescent="0.3">
      <c r="D1294" t="s">
        <v>856</v>
      </c>
    </row>
    <row r="1295" spans="4:4" x14ac:dyDescent="0.3">
      <c r="D1295" t="s">
        <v>1356</v>
      </c>
    </row>
    <row r="1296" spans="4:4" x14ac:dyDescent="0.3">
      <c r="D1296" t="s">
        <v>1169</v>
      </c>
    </row>
    <row r="1297" spans="4:4" x14ac:dyDescent="0.3">
      <c r="D1297" t="s">
        <v>212</v>
      </c>
    </row>
    <row r="1298" spans="4:4" x14ac:dyDescent="0.3">
      <c r="D1298" t="s">
        <v>279</v>
      </c>
    </row>
    <row r="1299" spans="4:4" x14ac:dyDescent="0.3">
      <c r="D1299" t="s">
        <v>152</v>
      </c>
    </row>
    <row r="1300" spans="4:4" x14ac:dyDescent="0.3">
      <c r="D1300" t="s">
        <v>1920</v>
      </c>
    </row>
    <row r="1301" spans="4:4" x14ac:dyDescent="0.3">
      <c r="D1301" t="s">
        <v>1059</v>
      </c>
    </row>
    <row r="1302" spans="4:4" x14ac:dyDescent="0.3">
      <c r="D1302" t="s">
        <v>1662</v>
      </c>
    </row>
    <row r="1303" spans="4:4" x14ac:dyDescent="0.3">
      <c r="D1303" t="s">
        <v>561</v>
      </c>
    </row>
    <row r="1304" spans="4:4" x14ac:dyDescent="0.3">
      <c r="D1304" t="s">
        <v>562</v>
      </c>
    </row>
    <row r="1305" spans="4:4" x14ac:dyDescent="0.3">
      <c r="D1305" t="s">
        <v>1422</v>
      </c>
    </row>
    <row r="1306" spans="4:4" x14ac:dyDescent="0.3">
      <c r="D1306" t="s">
        <v>336</v>
      </c>
    </row>
    <row r="1307" spans="4:4" x14ac:dyDescent="0.3">
      <c r="D1307" t="s">
        <v>897</v>
      </c>
    </row>
    <row r="1308" spans="4:4" x14ac:dyDescent="0.3">
      <c r="D1308" t="s">
        <v>422</v>
      </c>
    </row>
    <row r="1309" spans="4:4" x14ac:dyDescent="0.3">
      <c r="D1309" t="s">
        <v>496</v>
      </c>
    </row>
    <row r="1310" spans="4:4" x14ac:dyDescent="0.3">
      <c r="D1310" t="s">
        <v>497</v>
      </c>
    </row>
    <row r="1311" spans="4:4" x14ac:dyDescent="0.3">
      <c r="D1311" t="s">
        <v>527</v>
      </c>
    </row>
    <row r="1312" spans="4:4" x14ac:dyDescent="0.3">
      <c r="D1312" t="s">
        <v>498</v>
      </c>
    </row>
    <row r="1313" spans="4:4" x14ac:dyDescent="0.3">
      <c r="D1313" t="s">
        <v>1357</v>
      </c>
    </row>
    <row r="1314" spans="4:4" x14ac:dyDescent="0.3">
      <c r="D1314" t="s">
        <v>81</v>
      </c>
    </row>
    <row r="1315" spans="4:4" x14ac:dyDescent="0.3">
      <c r="D1315" t="s">
        <v>1716</v>
      </c>
    </row>
    <row r="1316" spans="4:4" x14ac:dyDescent="0.3">
      <c r="D1316" t="s">
        <v>1123</v>
      </c>
    </row>
    <row r="1317" spans="4:4" x14ac:dyDescent="0.3">
      <c r="D1317" t="s">
        <v>1448</v>
      </c>
    </row>
    <row r="1318" spans="4:4" x14ac:dyDescent="0.3">
      <c r="D1318" t="s">
        <v>353</v>
      </c>
    </row>
    <row r="1319" spans="4:4" x14ac:dyDescent="0.3">
      <c r="D1319" t="s">
        <v>640</v>
      </c>
    </row>
    <row r="1320" spans="4:4" x14ac:dyDescent="0.3">
      <c r="D1320" t="s">
        <v>311</v>
      </c>
    </row>
    <row r="1321" spans="4:4" x14ac:dyDescent="0.3">
      <c r="D1321" t="s">
        <v>1246</v>
      </c>
    </row>
    <row r="1322" spans="4:4" x14ac:dyDescent="0.3">
      <c r="D1322" t="s">
        <v>153</v>
      </c>
    </row>
    <row r="1323" spans="4:4" x14ac:dyDescent="0.3">
      <c r="D1323" t="s">
        <v>1358</v>
      </c>
    </row>
    <row r="1324" spans="4:4" x14ac:dyDescent="0.3">
      <c r="D1324" t="s">
        <v>499</v>
      </c>
    </row>
    <row r="1325" spans="4:4" x14ac:dyDescent="0.3">
      <c r="D1325" t="s">
        <v>1043</v>
      </c>
    </row>
    <row r="1326" spans="4:4" x14ac:dyDescent="0.3">
      <c r="D1326" t="s">
        <v>1521</v>
      </c>
    </row>
    <row r="1327" spans="4:4" x14ac:dyDescent="0.3">
      <c r="D1327" t="s">
        <v>1359</v>
      </c>
    </row>
    <row r="1328" spans="4:4" x14ac:dyDescent="0.3">
      <c r="D1328" t="s">
        <v>407</v>
      </c>
    </row>
    <row r="1329" spans="4:4" x14ac:dyDescent="0.3">
      <c r="D1329" t="s">
        <v>1391</v>
      </c>
    </row>
    <row r="1330" spans="4:4" x14ac:dyDescent="0.3">
      <c r="D1330" t="s">
        <v>354</v>
      </c>
    </row>
    <row r="1331" spans="4:4" x14ac:dyDescent="0.3">
      <c r="D1331" t="s">
        <v>1044</v>
      </c>
    </row>
    <row r="1332" spans="4:4" x14ac:dyDescent="0.3">
      <c r="D1332" t="s">
        <v>857</v>
      </c>
    </row>
    <row r="1333" spans="4:4" x14ac:dyDescent="0.3">
      <c r="D1333" t="s">
        <v>1761</v>
      </c>
    </row>
    <row r="1334" spans="4:4" x14ac:dyDescent="0.3">
      <c r="D1334" t="s">
        <v>280</v>
      </c>
    </row>
    <row r="1335" spans="4:4" x14ac:dyDescent="0.3">
      <c r="D1335" t="s">
        <v>1286</v>
      </c>
    </row>
    <row r="1336" spans="4:4" x14ac:dyDescent="0.3">
      <c r="D1336" t="s">
        <v>234</v>
      </c>
    </row>
    <row r="1337" spans="4:4" x14ac:dyDescent="0.3">
      <c r="D1337" t="s">
        <v>1313</v>
      </c>
    </row>
    <row r="1338" spans="4:4" x14ac:dyDescent="0.3">
      <c r="D1338" t="s">
        <v>1449</v>
      </c>
    </row>
    <row r="1339" spans="4:4" x14ac:dyDescent="0.3">
      <c r="D1339" t="s">
        <v>858</v>
      </c>
    </row>
    <row r="1340" spans="4:4" x14ac:dyDescent="0.3">
      <c r="D1340" t="s">
        <v>1921</v>
      </c>
    </row>
    <row r="1341" spans="4:4" x14ac:dyDescent="0.3">
      <c r="D1341" t="s">
        <v>1210</v>
      </c>
    </row>
    <row r="1342" spans="4:4" x14ac:dyDescent="0.3">
      <c r="D1342" t="s">
        <v>154</v>
      </c>
    </row>
    <row r="1343" spans="4:4" x14ac:dyDescent="0.3">
      <c r="D1343" t="s">
        <v>1211</v>
      </c>
    </row>
    <row r="1344" spans="4:4" x14ac:dyDescent="0.3">
      <c r="D1344" t="s">
        <v>1837</v>
      </c>
    </row>
    <row r="1345" spans="4:4" x14ac:dyDescent="0.3">
      <c r="D1345" t="s">
        <v>895</v>
      </c>
    </row>
    <row r="1346" spans="4:4" x14ac:dyDescent="0.3">
      <c r="D1346" t="s">
        <v>1423</v>
      </c>
    </row>
    <row r="1347" spans="4:4" x14ac:dyDescent="0.3">
      <c r="D1347" t="s">
        <v>115</v>
      </c>
    </row>
    <row r="1348" spans="4:4" x14ac:dyDescent="0.3">
      <c r="D1348" t="s">
        <v>1184</v>
      </c>
    </row>
    <row r="1349" spans="4:4" x14ac:dyDescent="0.3">
      <c r="D1349" t="s">
        <v>740</v>
      </c>
    </row>
    <row r="1350" spans="4:4" x14ac:dyDescent="0.3">
      <c r="D1350" t="s">
        <v>1838</v>
      </c>
    </row>
    <row r="1351" spans="4:4" x14ac:dyDescent="0.3">
      <c r="D1351" t="s">
        <v>155</v>
      </c>
    </row>
    <row r="1352" spans="4:4" x14ac:dyDescent="0.3">
      <c r="D1352" t="s">
        <v>1582</v>
      </c>
    </row>
    <row r="1353" spans="4:4" x14ac:dyDescent="0.3">
      <c r="D1353" t="s">
        <v>477</v>
      </c>
    </row>
    <row r="1354" spans="4:4" x14ac:dyDescent="0.3">
      <c r="D1354" t="s">
        <v>641</v>
      </c>
    </row>
    <row r="1355" spans="4:4" x14ac:dyDescent="0.3">
      <c r="D1355" t="s">
        <v>1907</v>
      </c>
    </row>
    <row r="1356" spans="4:4" x14ac:dyDescent="0.3">
      <c r="D1356" t="s">
        <v>213</v>
      </c>
    </row>
    <row r="1357" spans="4:4" x14ac:dyDescent="0.3">
      <c r="D1357" t="s">
        <v>563</v>
      </c>
    </row>
    <row r="1358" spans="4:4" x14ac:dyDescent="0.3">
      <c r="D1358" t="s">
        <v>1153</v>
      </c>
    </row>
    <row r="1359" spans="4:4" x14ac:dyDescent="0.3">
      <c r="D1359" t="s">
        <v>1663</v>
      </c>
    </row>
    <row r="1360" spans="4:4" x14ac:dyDescent="0.3">
      <c r="D1360" t="s">
        <v>873</v>
      </c>
    </row>
    <row r="1361" spans="4:4" x14ac:dyDescent="0.3">
      <c r="D1361" t="s">
        <v>1424</v>
      </c>
    </row>
    <row r="1362" spans="4:4" x14ac:dyDescent="0.3">
      <c r="D1362" t="s">
        <v>1839</v>
      </c>
    </row>
    <row r="1363" spans="4:4" x14ac:dyDescent="0.3">
      <c r="D1363" t="s">
        <v>1611</v>
      </c>
    </row>
    <row r="1364" spans="4:4" x14ac:dyDescent="0.3">
      <c r="D1364" t="s">
        <v>1450</v>
      </c>
    </row>
    <row r="1365" spans="4:4" x14ac:dyDescent="0.3">
      <c r="D1365" t="s">
        <v>921</v>
      </c>
    </row>
    <row r="1366" spans="4:4" x14ac:dyDescent="0.3">
      <c r="D1366" t="s">
        <v>528</v>
      </c>
    </row>
    <row r="1367" spans="4:4" x14ac:dyDescent="0.3">
      <c r="D1367" t="s">
        <v>337</v>
      </c>
    </row>
    <row r="1368" spans="4:4" x14ac:dyDescent="0.3">
      <c r="D1368" t="s">
        <v>679</v>
      </c>
    </row>
    <row r="1369" spans="4:4" x14ac:dyDescent="0.3">
      <c r="D1369" t="s">
        <v>370</v>
      </c>
    </row>
    <row r="1370" spans="4:4" x14ac:dyDescent="0.3">
      <c r="D1370" t="s">
        <v>642</v>
      </c>
    </row>
    <row r="1371" spans="4:4" x14ac:dyDescent="0.3">
      <c r="D1371" t="s">
        <v>255</v>
      </c>
    </row>
    <row r="1372" spans="4:4" x14ac:dyDescent="0.3">
      <c r="D1372" t="s">
        <v>1942</v>
      </c>
    </row>
    <row r="1373" spans="4:4" x14ac:dyDescent="0.3">
      <c r="D1373" t="s">
        <v>1522</v>
      </c>
    </row>
    <row r="1374" spans="4:4" x14ac:dyDescent="0.3">
      <c r="D1374" t="s">
        <v>1583</v>
      </c>
    </row>
    <row r="1375" spans="4:4" x14ac:dyDescent="0.3">
      <c r="D1375" t="s">
        <v>61</v>
      </c>
    </row>
    <row r="1376" spans="4:4" x14ac:dyDescent="0.3">
      <c r="D1376" t="s">
        <v>1533</v>
      </c>
    </row>
    <row r="1377" spans="4:4" x14ac:dyDescent="0.3">
      <c r="D1377" t="s">
        <v>529</v>
      </c>
    </row>
    <row r="1378" spans="4:4" x14ac:dyDescent="0.3">
      <c r="D1378" t="s">
        <v>958</v>
      </c>
    </row>
    <row r="1379" spans="4:4" x14ac:dyDescent="0.3">
      <c r="D1379" t="s">
        <v>808</v>
      </c>
    </row>
    <row r="1380" spans="4:4" x14ac:dyDescent="0.3">
      <c r="D1380" t="s">
        <v>1479</v>
      </c>
    </row>
    <row r="1381" spans="4:4" x14ac:dyDescent="0.3">
      <c r="D1381" t="s">
        <v>1451</v>
      </c>
    </row>
    <row r="1382" spans="4:4" x14ac:dyDescent="0.3">
      <c r="D1382" t="s">
        <v>1452</v>
      </c>
    </row>
    <row r="1383" spans="4:4" x14ac:dyDescent="0.3">
      <c r="D1383" t="s">
        <v>589</v>
      </c>
    </row>
    <row r="1384" spans="4:4" x14ac:dyDescent="0.3">
      <c r="D1384" t="s">
        <v>988</v>
      </c>
    </row>
    <row r="1385" spans="4:4" x14ac:dyDescent="0.3">
      <c r="D1385" t="s">
        <v>256</v>
      </c>
    </row>
    <row r="1386" spans="4:4" x14ac:dyDescent="0.3">
      <c r="D1386" t="s">
        <v>548</v>
      </c>
    </row>
    <row r="1387" spans="4:4" x14ac:dyDescent="0.3">
      <c r="D1387" t="s">
        <v>214</v>
      </c>
    </row>
    <row r="1388" spans="4:4" x14ac:dyDescent="0.3">
      <c r="D1388" t="s">
        <v>1762</v>
      </c>
    </row>
    <row r="1389" spans="4:4" x14ac:dyDescent="0.3">
      <c r="D1389" t="s">
        <v>830</v>
      </c>
    </row>
    <row r="1390" spans="4:4" x14ac:dyDescent="0.3">
      <c r="D1390" t="s">
        <v>215</v>
      </c>
    </row>
    <row r="1391" spans="4:4" x14ac:dyDescent="0.3">
      <c r="D1391" t="s">
        <v>46</v>
      </c>
    </row>
    <row r="1392" spans="4:4" x14ac:dyDescent="0.3">
      <c r="D1392" t="s">
        <v>47</v>
      </c>
    </row>
    <row r="1393" spans="4:4" x14ac:dyDescent="0.3">
      <c r="D1393" t="s">
        <v>1392</v>
      </c>
    </row>
    <row r="1394" spans="4:4" x14ac:dyDescent="0.3">
      <c r="D1394" t="s">
        <v>156</v>
      </c>
    </row>
    <row r="1395" spans="4:4" x14ac:dyDescent="0.3">
      <c r="D1395" t="s">
        <v>1393</v>
      </c>
    </row>
    <row r="1396" spans="4:4" x14ac:dyDescent="0.3">
      <c r="D1396" t="s">
        <v>1314</v>
      </c>
    </row>
    <row r="1397" spans="4:4" x14ac:dyDescent="0.3">
      <c r="D1397" t="s">
        <v>1124</v>
      </c>
    </row>
    <row r="1398" spans="4:4" x14ac:dyDescent="0.3">
      <c r="D1398" t="s">
        <v>1045</v>
      </c>
    </row>
    <row r="1399" spans="4:4" x14ac:dyDescent="0.3">
      <c r="D1399" t="s">
        <v>530</v>
      </c>
    </row>
    <row r="1400" spans="4:4" x14ac:dyDescent="0.3">
      <c r="D1400" t="s">
        <v>1664</v>
      </c>
    </row>
    <row r="1401" spans="4:4" x14ac:dyDescent="0.3">
      <c r="D1401" t="s">
        <v>1891</v>
      </c>
    </row>
    <row r="1402" spans="4:4" x14ac:dyDescent="0.3">
      <c r="D1402" t="s">
        <v>1877</v>
      </c>
    </row>
    <row r="1403" spans="4:4" x14ac:dyDescent="0.3">
      <c r="D1403" t="s">
        <v>82</v>
      </c>
    </row>
    <row r="1404" spans="4:4" x14ac:dyDescent="0.3">
      <c r="D1404" t="s">
        <v>355</v>
      </c>
    </row>
    <row r="1405" spans="4:4" x14ac:dyDescent="0.3">
      <c r="D1405" t="s">
        <v>448</v>
      </c>
    </row>
    <row r="1406" spans="4:4" x14ac:dyDescent="0.3">
      <c r="D1406" t="s">
        <v>1924</v>
      </c>
    </row>
    <row r="1407" spans="4:4" x14ac:dyDescent="0.3">
      <c r="D1407" t="s">
        <v>1012</v>
      </c>
    </row>
    <row r="1408" spans="4:4" x14ac:dyDescent="0.3">
      <c r="D1408" t="s">
        <v>393</v>
      </c>
    </row>
    <row r="1409" spans="4:4" x14ac:dyDescent="0.3">
      <c r="D1409" t="s">
        <v>1212</v>
      </c>
    </row>
    <row r="1410" spans="4:4" x14ac:dyDescent="0.3">
      <c r="D1410" t="s">
        <v>62</v>
      </c>
    </row>
    <row r="1411" spans="4:4" x14ac:dyDescent="0.3">
      <c r="D1411" t="s">
        <v>356</v>
      </c>
    </row>
    <row r="1412" spans="4:4" x14ac:dyDescent="0.3">
      <c r="D1412" t="s">
        <v>157</v>
      </c>
    </row>
    <row r="1413" spans="4:4" x14ac:dyDescent="0.3">
      <c r="D1413" t="s">
        <v>643</v>
      </c>
    </row>
    <row r="1414" spans="4:4" x14ac:dyDescent="0.3">
      <c r="D1414" t="s">
        <v>1480</v>
      </c>
    </row>
    <row r="1415" spans="4:4" x14ac:dyDescent="0.3">
      <c r="D1415" t="s">
        <v>1425</v>
      </c>
    </row>
    <row r="1416" spans="4:4" x14ac:dyDescent="0.3">
      <c r="D1416" t="s">
        <v>989</v>
      </c>
    </row>
    <row r="1417" spans="4:4" x14ac:dyDescent="0.3">
      <c r="D1417" t="s">
        <v>810</v>
      </c>
    </row>
    <row r="1418" spans="4:4" x14ac:dyDescent="0.3">
      <c r="D1418" t="s">
        <v>549</v>
      </c>
    </row>
    <row r="1419" spans="4:4" x14ac:dyDescent="0.3">
      <c r="D1419" t="s">
        <v>281</v>
      </c>
    </row>
    <row r="1420" spans="4:4" x14ac:dyDescent="0.3">
      <c r="D1420" t="s">
        <v>809</v>
      </c>
    </row>
    <row r="1421" spans="4:4" x14ac:dyDescent="0.3">
      <c r="D1421" t="s">
        <v>282</v>
      </c>
    </row>
    <row r="1422" spans="4:4" x14ac:dyDescent="0.3">
      <c r="D1422" t="s">
        <v>312</v>
      </c>
    </row>
    <row r="1423" spans="4:4" x14ac:dyDescent="0.3">
      <c r="D1423" t="s">
        <v>300</v>
      </c>
    </row>
    <row r="1424" spans="4:4" x14ac:dyDescent="0.3">
      <c r="D1424" t="s">
        <v>741</v>
      </c>
    </row>
    <row r="1425" spans="4:4" x14ac:dyDescent="0.3">
      <c r="D1425" t="s">
        <v>1481</v>
      </c>
    </row>
    <row r="1426" spans="4:4" x14ac:dyDescent="0.3">
      <c r="D1426" t="s">
        <v>1287</v>
      </c>
    </row>
    <row r="1427" spans="4:4" x14ac:dyDescent="0.3">
      <c r="D1427" t="s">
        <v>1135</v>
      </c>
    </row>
    <row r="1428" spans="4:4" x14ac:dyDescent="0.3">
      <c r="D1428" t="s">
        <v>1213</v>
      </c>
    </row>
    <row r="1429" spans="4:4" x14ac:dyDescent="0.3">
      <c r="D1429" t="s">
        <v>811</v>
      </c>
    </row>
    <row r="1430" spans="4:4" x14ac:dyDescent="0.3">
      <c r="D1430" t="s">
        <v>990</v>
      </c>
    </row>
    <row r="1431" spans="4:4" x14ac:dyDescent="0.3">
      <c r="D1431" t="s">
        <v>1247</v>
      </c>
    </row>
    <row r="1432" spans="4:4" x14ac:dyDescent="0.3">
      <c r="D1432" t="s">
        <v>1622</v>
      </c>
    </row>
    <row r="1433" spans="4:4" x14ac:dyDescent="0.3">
      <c r="D1433" t="s">
        <v>1426</v>
      </c>
    </row>
    <row r="1434" spans="4:4" x14ac:dyDescent="0.3">
      <c r="D1434" t="s">
        <v>1840</v>
      </c>
    </row>
    <row r="1435" spans="4:4" x14ac:dyDescent="0.3">
      <c r="D1435" t="s">
        <v>1360</v>
      </c>
    </row>
    <row r="1436" spans="4:4" x14ac:dyDescent="0.3">
      <c r="D1436" t="s">
        <v>843</v>
      </c>
    </row>
    <row r="1437" spans="4:4" x14ac:dyDescent="0.3">
      <c r="D1437" t="s">
        <v>1943</v>
      </c>
    </row>
    <row r="1438" spans="4:4" x14ac:dyDescent="0.3">
      <c r="D1438" t="s">
        <v>1908</v>
      </c>
    </row>
    <row r="1439" spans="4:4" x14ac:dyDescent="0.3">
      <c r="D1439" t="s">
        <v>812</v>
      </c>
    </row>
    <row r="1440" spans="4:4" x14ac:dyDescent="0.3">
      <c r="D1440" t="s">
        <v>382</v>
      </c>
    </row>
    <row r="1441" spans="4:4" x14ac:dyDescent="0.3">
      <c r="D1441" t="s">
        <v>959</v>
      </c>
    </row>
    <row r="1442" spans="4:4" x14ac:dyDescent="0.3">
      <c r="D1442" t="s">
        <v>813</v>
      </c>
    </row>
    <row r="1443" spans="4:4" x14ac:dyDescent="0.3">
      <c r="D1443" t="s">
        <v>660</v>
      </c>
    </row>
    <row r="1444" spans="4:4" x14ac:dyDescent="0.3">
      <c r="D1444" t="s">
        <v>1046</v>
      </c>
    </row>
    <row r="1445" spans="4:4" x14ac:dyDescent="0.3">
      <c r="D1445" t="s">
        <v>116</v>
      </c>
    </row>
    <row r="1446" spans="4:4" x14ac:dyDescent="0.3">
      <c r="D1446" t="s">
        <v>63</v>
      </c>
    </row>
    <row r="1447" spans="4:4" x14ac:dyDescent="0.3">
      <c r="D1447" t="s">
        <v>1665</v>
      </c>
    </row>
    <row r="1448" spans="4:4" x14ac:dyDescent="0.3">
      <c r="D1448" t="s">
        <v>283</v>
      </c>
    </row>
    <row r="1449" spans="4:4" x14ac:dyDescent="0.3">
      <c r="D1449" t="s">
        <v>1552</v>
      </c>
    </row>
    <row r="1450" spans="4:4" x14ac:dyDescent="0.3">
      <c r="D1450" t="s">
        <v>644</v>
      </c>
    </row>
    <row r="1451" spans="4:4" x14ac:dyDescent="0.3">
      <c r="D1451" t="s">
        <v>383</v>
      </c>
    </row>
    <row r="1452" spans="4:4" x14ac:dyDescent="0.3">
      <c r="D1452" t="s">
        <v>500</v>
      </c>
    </row>
    <row r="1453" spans="4:4" x14ac:dyDescent="0.3">
      <c r="D1453" t="s">
        <v>1090</v>
      </c>
    </row>
    <row r="1454" spans="4:4" x14ac:dyDescent="0.3">
      <c r="D1454" t="s">
        <v>1091</v>
      </c>
    </row>
    <row r="1455" spans="4:4" x14ac:dyDescent="0.3">
      <c r="D1455" t="s">
        <v>859</v>
      </c>
    </row>
    <row r="1456" spans="4:4" x14ac:dyDescent="0.3">
      <c r="D1456" t="s">
        <v>814</v>
      </c>
    </row>
    <row r="1457" spans="4:4" x14ac:dyDescent="0.3">
      <c r="D1457" t="s">
        <v>1841</v>
      </c>
    </row>
    <row r="1458" spans="4:4" x14ac:dyDescent="0.3">
      <c r="D1458" t="s">
        <v>924</v>
      </c>
    </row>
    <row r="1459" spans="4:4" x14ac:dyDescent="0.3">
      <c r="D1459" t="s">
        <v>1453</v>
      </c>
    </row>
    <row r="1460" spans="4:4" x14ac:dyDescent="0.3">
      <c r="D1460" t="s">
        <v>423</v>
      </c>
    </row>
    <row r="1461" spans="4:4" x14ac:dyDescent="0.3">
      <c r="D1461" t="s">
        <v>742</v>
      </c>
    </row>
    <row r="1462" spans="4:4" x14ac:dyDescent="0.3">
      <c r="D1462" t="s">
        <v>531</v>
      </c>
    </row>
    <row r="1463" spans="4:4" x14ac:dyDescent="0.3">
      <c r="D1463" t="s">
        <v>433</v>
      </c>
    </row>
    <row r="1464" spans="4:4" x14ac:dyDescent="0.3">
      <c r="D1464" t="s">
        <v>1612</v>
      </c>
    </row>
    <row r="1465" spans="4:4" x14ac:dyDescent="0.3">
      <c r="D1465" t="s">
        <v>357</v>
      </c>
    </row>
    <row r="1466" spans="4:4" x14ac:dyDescent="0.3">
      <c r="D1466" t="s">
        <v>918</v>
      </c>
    </row>
    <row r="1467" spans="4:4" x14ac:dyDescent="0.3">
      <c r="D1467" t="s">
        <v>1482</v>
      </c>
    </row>
    <row r="1468" spans="4:4" x14ac:dyDescent="0.3">
      <c r="D1468" t="s">
        <v>1248</v>
      </c>
    </row>
    <row r="1469" spans="4:4" x14ac:dyDescent="0.3">
      <c r="D1469" t="s">
        <v>449</v>
      </c>
    </row>
    <row r="1470" spans="4:4" x14ac:dyDescent="0.3">
      <c r="D1470" t="s">
        <v>1842</v>
      </c>
    </row>
    <row r="1471" spans="4:4" x14ac:dyDescent="0.3">
      <c r="D1471" t="s">
        <v>1843</v>
      </c>
    </row>
    <row r="1472" spans="4:4" x14ac:dyDescent="0.3">
      <c r="D1472" t="s">
        <v>1394</v>
      </c>
    </row>
    <row r="1473" spans="4:4" x14ac:dyDescent="0.3">
      <c r="D1473" t="s">
        <v>1303</v>
      </c>
    </row>
    <row r="1474" spans="4:4" x14ac:dyDescent="0.3">
      <c r="D1474" t="s">
        <v>1523</v>
      </c>
    </row>
    <row r="1475" spans="4:4" x14ac:dyDescent="0.3">
      <c r="D1475" t="s">
        <v>1395</v>
      </c>
    </row>
    <row r="1476" spans="4:4" x14ac:dyDescent="0.3">
      <c r="D1476" t="s">
        <v>1844</v>
      </c>
    </row>
    <row r="1477" spans="4:4" x14ac:dyDescent="0.3">
      <c r="D1477" t="s">
        <v>1845</v>
      </c>
    </row>
    <row r="1478" spans="4:4" x14ac:dyDescent="0.3">
      <c r="D1478" t="s">
        <v>1249</v>
      </c>
    </row>
    <row r="1479" spans="4:4" x14ac:dyDescent="0.3">
      <c r="D1479" t="s">
        <v>501</v>
      </c>
    </row>
    <row r="1480" spans="4:4" x14ac:dyDescent="0.3">
      <c r="D1480" t="s">
        <v>1396</v>
      </c>
    </row>
    <row r="1481" spans="4:4" x14ac:dyDescent="0.3">
      <c r="D1481" t="s">
        <v>1250</v>
      </c>
    </row>
    <row r="1482" spans="4:4" x14ac:dyDescent="0.3">
      <c r="D1482" t="s">
        <v>1454</v>
      </c>
    </row>
    <row r="1483" spans="4:4" x14ac:dyDescent="0.3">
      <c r="D1483" t="s">
        <v>1763</v>
      </c>
    </row>
    <row r="1484" spans="4:4" x14ac:dyDescent="0.3">
      <c r="D1484" t="s">
        <v>1251</v>
      </c>
    </row>
    <row r="1485" spans="4:4" x14ac:dyDescent="0.3">
      <c r="D1485" t="s">
        <v>1878</v>
      </c>
    </row>
    <row r="1486" spans="4:4" x14ac:dyDescent="0.3">
      <c r="D1486" t="s">
        <v>1524</v>
      </c>
    </row>
    <row r="1487" spans="4:4" x14ac:dyDescent="0.3">
      <c r="D1487" t="s">
        <v>550</v>
      </c>
    </row>
    <row r="1488" spans="4:4" x14ac:dyDescent="0.3">
      <c r="D1488" t="s">
        <v>815</v>
      </c>
    </row>
    <row r="1489" spans="4:4" x14ac:dyDescent="0.3">
      <c r="D1489" t="s">
        <v>216</v>
      </c>
    </row>
    <row r="1490" spans="4:4" x14ac:dyDescent="0.3">
      <c r="D1490" t="s">
        <v>313</v>
      </c>
    </row>
    <row r="1491" spans="4:4" x14ac:dyDescent="0.3">
      <c r="D1491" t="s">
        <v>645</v>
      </c>
    </row>
    <row r="1492" spans="4:4" x14ac:dyDescent="0.3">
      <c r="D1492" t="s">
        <v>1214</v>
      </c>
    </row>
    <row r="1493" spans="4:4" x14ac:dyDescent="0.3">
      <c r="D1493" t="s">
        <v>1553</v>
      </c>
    </row>
    <row r="1494" spans="4:4" x14ac:dyDescent="0.3">
      <c r="D1494" t="s">
        <v>1047</v>
      </c>
    </row>
    <row r="1495" spans="4:4" x14ac:dyDescent="0.3">
      <c r="D1495" t="s">
        <v>646</v>
      </c>
    </row>
    <row r="1496" spans="4:4" x14ac:dyDescent="0.3">
      <c r="D1496" t="s">
        <v>1185</v>
      </c>
    </row>
    <row r="1497" spans="4:4" x14ac:dyDescent="0.3">
      <c r="D1497" t="s">
        <v>1930</v>
      </c>
    </row>
    <row r="1498" spans="4:4" x14ac:dyDescent="0.3">
      <c r="D1498" t="s">
        <v>83</v>
      </c>
    </row>
    <row r="1499" spans="4:4" x14ac:dyDescent="0.3">
      <c r="D1499" t="s">
        <v>908</v>
      </c>
    </row>
    <row r="1500" spans="4:4" x14ac:dyDescent="0.3">
      <c r="D1500" t="s">
        <v>817</v>
      </c>
    </row>
    <row r="1501" spans="4:4" x14ac:dyDescent="0.3">
      <c r="D1501" t="s">
        <v>816</v>
      </c>
    </row>
    <row r="1502" spans="4:4" x14ac:dyDescent="0.3">
      <c r="D1502" t="s">
        <v>1744</v>
      </c>
    </row>
    <row r="1503" spans="4:4" x14ac:dyDescent="0.3">
      <c r="D1503" t="s">
        <v>693</v>
      </c>
    </row>
    <row r="1504" spans="4:4" x14ac:dyDescent="0.3">
      <c r="D1504" t="s">
        <v>1584</v>
      </c>
    </row>
    <row r="1505" spans="4:4" x14ac:dyDescent="0.3">
      <c r="D1505" t="s">
        <v>860</v>
      </c>
    </row>
    <row r="1506" spans="4:4" x14ac:dyDescent="0.3">
      <c r="D1506" t="s">
        <v>257</v>
      </c>
    </row>
    <row r="1507" spans="4:4" x14ac:dyDescent="0.3">
      <c r="D1507" t="s">
        <v>1909</v>
      </c>
    </row>
    <row r="1508" spans="4:4" x14ac:dyDescent="0.3">
      <c r="D1508" t="s">
        <v>1288</v>
      </c>
    </row>
    <row r="1509" spans="4:4" x14ac:dyDescent="0.3">
      <c r="D1509" t="s">
        <v>217</v>
      </c>
    </row>
    <row r="1510" spans="4:4" x14ac:dyDescent="0.3">
      <c r="D1510" t="s">
        <v>464</v>
      </c>
    </row>
    <row r="1511" spans="4:4" x14ac:dyDescent="0.3">
      <c r="D1511" t="s">
        <v>502</v>
      </c>
    </row>
    <row r="1512" spans="4:4" x14ac:dyDescent="0.3">
      <c r="D1512" t="s">
        <v>743</v>
      </c>
    </row>
    <row r="1513" spans="4:4" x14ac:dyDescent="0.3">
      <c r="D1513" t="s">
        <v>1666</v>
      </c>
    </row>
    <row r="1514" spans="4:4" x14ac:dyDescent="0.3">
      <c r="D1514" t="s">
        <v>564</v>
      </c>
    </row>
    <row r="1515" spans="4:4" x14ac:dyDescent="0.3">
      <c r="D1515" t="s">
        <v>1613</v>
      </c>
    </row>
    <row r="1516" spans="4:4" x14ac:dyDescent="0.3">
      <c r="D1516" t="s">
        <v>1252</v>
      </c>
    </row>
    <row r="1517" spans="4:4" x14ac:dyDescent="0.3">
      <c r="D1517" t="s">
        <v>1483</v>
      </c>
    </row>
    <row r="1518" spans="4:4" x14ac:dyDescent="0.3">
      <c r="D1518" t="s">
        <v>1361</v>
      </c>
    </row>
    <row r="1519" spans="4:4" x14ac:dyDescent="0.3">
      <c r="D1519" t="s">
        <v>1397</v>
      </c>
    </row>
    <row r="1520" spans="4:4" x14ac:dyDescent="0.3">
      <c r="D1520" t="s">
        <v>1484</v>
      </c>
    </row>
    <row r="1521" spans="4:4" x14ac:dyDescent="0.3">
      <c r="D1521" t="s">
        <v>1636</v>
      </c>
    </row>
    <row r="1522" spans="4:4" x14ac:dyDescent="0.3">
      <c r="D1522" t="s">
        <v>1048</v>
      </c>
    </row>
    <row r="1523" spans="4:4" x14ac:dyDescent="0.3">
      <c r="D1523" t="s">
        <v>896</v>
      </c>
    </row>
    <row r="1524" spans="4:4" x14ac:dyDescent="0.3">
      <c r="D1524" t="s">
        <v>1846</v>
      </c>
    </row>
    <row r="1525" spans="4:4" x14ac:dyDescent="0.3">
      <c r="D1525" t="s">
        <v>1186</v>
      </c>
    </row>
    <row r="1526" spans="4:4" x14ac:dyDescent="0.3">
      <c r="D1526" t="s">
        <v>744</v>
      </c>
    </row>
    <row r="1527" spans="4:4" x14ac:dyDescent="0.3">
      <c r="D1527" t="s">
        <v>35</v>
      </c>
    </row>
    <row r="1528" spans="4:4" x14ac:dyDescent="0.3">
      <c r="D1528" t="s">
        <v>694</v>
      </c>
    </row>
    <row r="1529" spans="4:4" x14ac:dyDescent="0.3">
      <c r="D1529" t="s">
        <v>1886</v>
      </c>
    </row>
    <row r="1530" spans="4:4" x14ac:dyDescent="0.3">
      <c r="D1530" t="s">
        <v>647</v>
      </c>
    </row>
    <row r="1531" spans="4:4" x14ac:dyDescent="0.3">
      <c r="D1531" t="s">
        <v>1304</v>
      </c>
    </row>
    <row r="1532" spans="4:4" x14ac:dyDescent="0.3">
      <c r="D1532" t="s">
        <v>1215</v>
      </c>
    </row>
    <row r="1533" spans="4:4" x14ac:dyDescent="0.3">
      <c r="D1533" t="s">
        <v>84</v>
      </c>
    </row>
    <row r="1534" spans="4:4" x14ac:dyDescent="0.3">
      <c r="D1534" t="s">
        <v>371</v>
      </c>
    </row>
    <row r="1535" spans="4:4" x14ac:dyDescent="0.3">
      <c r="D1535" t="s">
        <v>408</v>
      </c>
    </row>
    <row r="1536" spans="4:4" x14ac:dyDescent="0.3">
      <c r="D1536" t="s">
        <v>1049</v>
      </c>
    </row>
    <row r="1537" spans="4:4" x14ac:dyDescent="0.3">
      <c r="D1537" t="s">
        <v>818</v>
      </c>
    </row>
    <row r="1538" spans="4:4" x14ac:dyDescent="0.3">
      <c r="D1538" t="s">
        <v>478</v>
      </c>
    </row>
    <row r="1539" spans="4:4" x14ac:dyDescent="0.3">
      <c r="D1539" t="s">
        <v>1701</v>
      </c>
    </row>
    <row r="1540" spans="4:4" x14ac:dyDescent="0.3">
      <c r="D1540" t="s">
        <v>64</v>
      </c>
    </row>
    <row r="1541" spans="4:4" x14ac:dyDescent="0.3">
      <c r="D1541" t="s">
        <v>759</v>
      </c>
    </row>
    <row r="1542" spans="4:4" x14ac:dyDescent="0.3">
      <c r="D1542" t="s">
        <v>674</v>
      </c>
    </row>
    <row r="1543" spans="4:4" x14ac:dyDescent="0.3">
      <c r="D1543" t="s">
        <v>1585</v>
      </c>
    </row>
    <row r="1544" spans="4:4" x14ac:dyDescent="0.3">
      <c r="D1544" t="s">
        <v>1847</v>
      </c>
    </row>
    <row r="1545" spans="4:4" x14ac:dyDescent="0.3">
      <c r="D1545" t="s">
        <v>85</v>
      </c>
    </row>
    <row r="1546" spans="4:4" x14ac:dyDescent="0.3">
      <c r="D1546" t="s">
        <v>86</v>
      </c>
    </row>
    <row r="1547" spans="4:4" x14ac:dyDescent="0.3">
      <c r="D1547" t="s">
        <v>87</v>
      </c>
    </row>
    <row r="1548" spans="4:4" x14ac:dyDescent="0.3">
      <c r="D1548" t="s">
        <v>88</v>
      </c>
    </row>
    <row r="1549" spans="4:4" x14ac:dyDescent="0.3">
      <c r="D1549" t="s">
        <v>648</v>
      </c>
    </row>
    <row r="1550" spans="4:4" x14ac:dyDescent="0.3">
      <c r="D1550" t="s">
        <v>1765</v>
      </c>
    </row>
    <row r="1551" spans="4:4" x14ac:dyDescent="0.3">
      <c r="D1551" t="s">
        <v>89</v>
      </c>
    </row>
    <row r="1552" spans="4:4" x14ac:dyDescent="0.3">
      <c r="D1552" t="s">
        <v>483</v>
      </c>
    </row>
    <row r="1553" spans="4:4" x14ac:dyDescent="0.3">
      <c r="D1553" t="s">
        <v>649</v>
      </c>
    </row>
    <row r="1554" spans="4:4" x14ac:dyDescent="0.3">
      <c r="D1554" t="s">
        <v>90</v>
      </c>
    </row>
    <row r="1555" spans="4:4" x14ac:dyDescent="0.3">
      <c r="D1555" t="s">
        <v>91</v>
      </c>
    </row>
    <row r="1556" spans="4:4" x14ac:dyDescent="0.3">
      <c r="D1556" t="s">
        <v>1050</v>
      </c>
    </row>
    <row r="1557" spans="4:4" x14ac:dyDescent="0.3">
      <c r="D1557" t="s">
        <v>745</v>
      </c>
    </row>
    <row r="1558" spans="4:4" x14ac:dyDescent="0.3">
      <c r="D1558" t="s">
        <v>1848</v>
      </c>
    </row>
    <row r="1559" spans="4:4" x14ac:dyDescent="0.3">
      <c r="D1559" t="s">
        <v>650</v>
      </c>
    </row>
    <row r="1560" spans="4:4" x14ac:dyDescent="0.3">
      <c r="D1560" t="s">
        <v>1745</v>
      </c>
    </row>
    <row r="1561" spans="4:4" x14ac:dyDescent="0.3">
      <c r="D1561" t="s">
        <v>1485</v>
      </c>
    </row>
    <row r="1562" spans="4:4" x14ac:dyDescent="0.3">
      <c r="D1562" t="s">
        <v>482</v>
      </c>
    </row>
    <row r="1563" spans="4:4" x14ac:dyDescent="0.3">
      <c r="D1563" t="s">
        <v>1637</v>
      </c>
    </row>
    <row r="1564" spans="4:4" x14ac:dyDescent="0.3">
      <c r="D1564" t="s">
        <v>258</v>
      </c>
    </row>
    <row r="1565" spans="4:4" x14ac:dyDescent="0.3">
      <c r="D1565" t="s">
        <v>1362</v>
      </c>
    </row>
    <row r="1566" spans="4:4" x14ac:dyDescent="0.3">
      <c r="D1566" t="s">
        <v>1879</v>
      </c>
    </row>
    <row r="1567" spans="4:4" x14ac:dyDescent="0.3">
      <c r="D1567" t="s">
        <v>92</v>
      </c>
    </row>
    <row r="1568" spans="4:4" x14ac:dyDescent="0.3">
      <c r="D1568" t="s">
        <v>93</v>
      </c>
    </row>
    <row r="1569" spans="4:4" x14ac:dyDescent="0.3">
      <c r="D1569" t="s">
        <v>94</v>
      </c>
    </row>
    <row r="1570" spans="4:4" x14ac:dyDescent="0.3">
      <c r="D1570" t="s">
        <v>484</v>
      </c>
    </row>
    <row r="1571" spans="4:4" x14ac:dyDescent="0.3">
      <c r="D1571" t="s">
        <v>1702</v>
      </c>
    </row>
    <row r="1572" spans="4:4" x14ac:dyDescent="0.3">
      <c r="D1572" t="s">
        <v>1125</v>
      </c>
    </row>
    <row r="1573" spans="4:4" x14ac:dyDescent="0.3">
      <c r="D1573" t="s">
        <v>160</v>
      </c>
    </row>
    <row r="1574" spans="4:4" x14ac:dyDescent="0.3">
      <c r="D1574" t="s">
        <v>161</v>
      </c>
    </row>
    <row r="1575" spans="4:4" x14ac:dyDescent="0.3">
      <c r="D1575" t="s">
        <v>503</v>
      </c>
    </row>
    <row r="1576" spans="4:4" x14ac:dyDescent="0.3">
      <c r="D1576" t="s">
        <v>1614</v>
      </c>
    </row>
    <row r="1577" spans="4:4" x14ac:dyDescent="0.3">
      <c r="D1577" t="s">
        <v>458</v>
      </c>
    </row>
    <row r="1578" spans="4:4" x14ac:dyDescent="0.3">
      <c r="D1578" t="s">
        <v>1944</v>
      </c>
    </row>
    <row r="1579" spans="4:4" x14ac:dyDescent="0.3">
      <c r="D1579" t="s">
        <v>459</v>
      </c>
    </row>
    <row r="1580" spans="4:4" x14ac:dyDescent="0.3">
      <c r="D1580" t="s">
        <v>1945</v>
      </c>
    </row>
    <row r="1581" spans="4:4" x14ac:dyDescent="0.3">
      <c r="D1581" t="s">
        <v>504</v>
      </c>
    </row>
    <row r="1582" spans="4:4" x14ac:dyDescent="0.3">
      <c r="D1582" t="s">
        <v>1849</v>
      </c>
    </row>
    <row r="1583" spans="4:4" x14ac:dyDescent="0.3">
      <c r="D1583" t="s">
        <v>1092</v>
      </c>
    </row>
    <row r="1584" spans="4:4" x14ac:dyDescent="0.3">
      <c r="D1584" t="s">
        <v>505</v>
      </c>
    </row>
    <row r="1585" spans="4:4" x14ac:dyDescent="0.3">
      <c r="D1585" t="s">
        <v>1363</v>
      </c>
    </row>
    <row r="1586" spans="4:4" x14ac:dyDescent="0.3">
      <c r="D1586" t="s">
        <v>1170</v>
      </c>
    </row>
    <row r="1587" spans="4:4" x14ac:dyDescent="0.3">
      <c r="D1587" t="s">
        <v>1691</v>
      </c>
    </row>
    <row r="1588" spans="4:4" x14ac:dyDescent="0.3">
      <c r="D1588" t="s">
        <v>1638</v>
      </c>
    </row>
    <row r="1589" spans="4:4" x14ac:dyDescent="0.3">
      <c r="D1589" t="s">
        <v>1457</v>
      </c>
    </row>
    <row r="1590" spans="4:4" x14ac:dyDescent="0.3">
      <c r="D1590" t="s">
        <v>301</v>
      </c>
    </row>
    <row r="1591" spans="4:4" x14ac:dyDescent="0.3">
      <c r="D1591" t="s">
        <v>1525</v>
      </c>
    </row>
    <row r="1592" spans="4:4" x14ac:dyDescent="0.3">
      <c r="D1592" t="s">
        <v>1093</v>
      </c>
    </row>
    <row r="1593" spans="4:4" x14ac:dyDescent="0.3">
      <c r="D1593" t="s">
        <v>1850</v>
      </c>
    </row>
    <row r="1594" spans="4:4" x14ac:dyDescent="0.3">
      <c r="D1594" t="s">
        <v>992</v>
      </c>
    </row>
    <row r="1595" spans="4:4" x14ac:dyDescent="0.3">
      <c r="D1595" t="s">
        <v>65</v>
      </c>
    </row>
    <row r="1596" spans="4:4" x14ac:dyDescent="0.3">
      <c r="D1596" t="s">
        <v>314</v>
      </c>
    </row>
    <row r="1597" spans="4:4" x14ac:dyDescent="0.3">
      <c r="D1597" t="s">
        <v>162</v>
      </c>
    </row>
    <row r="1598" spans="4:4" x14ac:dyDescent="0.3">
      <c r="D1598" t="s">
        <v>1561</v>
      </c>
    </row>
    <row r="1599" spans="4:4" x14ac:dyDescent="0.3">
      <c r="D1599" t="s">
        <v>695</v>
      </c>
    </row>
    <row r="1600" spans="4:4" x14ac:dyDescent="0.3">
      <c r="D1600" t="s">
        <v>565</v>
      </c>
    </row>
    <row r="1601" spans="4:4" x14ac:dyDescent="0.3">
      <c r="D1601" t="s">
        <v>993</v>
      </c>
    </row>
    <row r="1602" spans="4:4" x14ac:dyDescent="0.3">
      <c r="D1602" t="s">
        <v>460</v>
      </c>
    </row>
    <row r="1603" spans="4:4" x14ac:dyDescent="0.3">
      <c r="D1603" t="s">
        <v>1851</v>
      </c>
    </row>
    <row r="1604" spans="4:4" x14ac:dyDescent="0.3">
      <c r="D1604" t="s">
        <v>1458</v>
      </c>
    </row>
    <row r="1605" spans="4:4" x14ac:dyDescent="0.3">
      <c r="D1605" t="s">
        <v>1427</v>
      </c>
    </row>
    <row r="1606" spans="4:4" x14ac:dyDescent="0.3">
      <c r="D1606" t="s">
        <v>994</v>
      </c>
    </row>
    <row r="1607" spans="4:4" x14ac:dyDescent="0.3">
      <c r="D1607" t="s">
        <v>95</v>
      </c>
    </row>
    <row r="1608" spans="4:4" x14ac:dyDescent="0.3">
      <c r="D1608" t="s">
        <v>1946</v>
      </c>
    </row>
    <row r="1609" spans="4:4" x14ac:dyDescent="0.3">
      <c r="D1609" t="s">
        <v>315</v>
      </c>
    </row>
    <row r="1610" spans="4:4" x14ac:dyDescent="0.3">
      <c r="D1610" t="s">
        <v>862</v>
      </c>
    </row>
    <row r="1611" spans="4:4" x14ac:dyDescent="0.3">
      <c r="D1611" t="s">
        <v>37</v>
      </c>
    </row>
    <row r="1612" spans="4:4" x14ac:dyDescent="0.3">
      <c r="D1612" t="s">
        <v>1910</v>
      </c>
    </row>
    <row r="1613" spans="4:4" x14ac:dyDescent="0.3">
      <c r="D1613" t="s">
        <v>425</v>
      </c>
    </row>
    <row r="1614" spans="4:4" x14ac:dyDescent="0.3">
      <c r="D1614" t="s">
        <v>1253</v>
      </c>
    </row>
    <row r="1615" spans="4:4" x14ac:dyDescent="0.3">
      <c r="D1615" t="s">
        <v>1254</v>
      </c>
    </row>
    <row r="1616" spans="4:4" x14ac:dyDescent="0.3">
      <c r="D1616" t="s">
        <v>1364</v>
      </c>
    </row>
    <row r="1617" spans="4:4" x14ac:dyDescent="0.3">
      <c r="D1617" t="s">
        <v>1154</v>
      </c>
    </row>
    <row r="1618" spans="4:4" x14ac:dyDescent="0.3">
      <c r="D1618" t="s">
        <v>887</v>
      </c>
    </row>
    <row r="1619" spans="4:4" x14ac:dyDescent="0.3">
      <c r="D1619" t="s">
        <v>1013</v>
      </c>
    </row>
    <row r="1620" spans="4:4" x14ac:dyDescent="0.3">
      <c r="D1620" t="s">
        <v>1486</v>
      </c>
    </row>
    <row r="1621" spans="4:4" x14ac:dyDescent="0.3">
      <c r="D1621" t="s">
        <v>434</v>
      </c>
    </row>
    <row r="1622" spans="4:4" x14ac:dyDescent="0.3">
      <c r="D1622" t="s">
        <v>1126</v>
      </c>
    </row>
    <row r="1623" spans="4:4" x14ac:dyDescent="0.3">
      <c r="D1623" t="s">
        <v>898</v>
      </c>
    </row>
    <row r="1624" spans="4:4" x14ac:dyDescent="0.3">
      <c r="D1624" t="s">
        <v>1014</v>
      </c>
    </row>
    <row r="1625" spans="4:4" x14ac:dyDescent="0.3">
      <c r="D1625" t="s">
        <v>960</v>
      </c>
    </row>
    <row r="1626" spans="4:4" x14ac:dyDescent="0.3">
      <c r="D1626" t="s">
        <v>831</v>
      </c>
    </row>
    <row r="1627" spans="4:4" x14ac:dyDescent="0.3">
      <c r="D1627" t="s">
        <v>961</v>
      </c>
    </row>
    <row r="1628" spans="4:4" x14ac:dyDescent="0.3">
      <c r="D1628" t="s">
        <v>832</v>
      </c>
    </row>
    <row r="1629" spans="4:4" x14ac:dyDescent="0.3">
      <c r="D1629" t="s">
        <v>1615</v>
      </c>
    </row>
    <row r="1630" spans="4:4" x14ac:dyDescent="0.3">
      <c r="D1630" t="s">
        <v>696</v>
      </c>
    </row>
    <row r="1631" spans="4:4" x14ac:dyDescent="0.3">
      <c r="D1631" t="s">
        <v>1911</v>
      </c>
    </row>
    <row r="1632" spans="4:4" x14ac:dyDescent="0.3">
      <c r="D1632" t="s">
        <v>833</v>
      </c>
    </row>
    <row r="1633" spans="4:4" x14ac:dyDescent="0.3">
      <c r="D1633" t="s">
        <v>1692</v>
      </c>
    </row>
    <row r="1634" spans="4:4" x14ac:dyDescent="0.3">
      <c r="D1634" t="s">
        <v>1554</v>
      </c>
    </row>
    <row r="1635" spans="4:4" x14ac:dyDescent="0.3">
      <c r="D1635" t="s">
        <v>96</v>
      </c>
    </row>
    <row r="1636" spans="4:4" x14ac:dyDescent="0.3">
      <c r="D1636" t="s">
        <v>384</v>
      </c>
    </row>
    <row r="1637" spans="4:4" x14ac:dyDescent="0.3">
      <c r="D1637" t="s">
        <v>913</v>
      </c>
    </row>
    <row r="1638" spans="4:4" x14ac:dyDescent="0.3">
      <c r="D1638" t="s">
        <v>97</v>
      </c>
    </row>
    <row r="1639" spans="4:4" x14ac:dyDescent="0.3">
      <c r="D1639" t="s">
        <v>1912</v>
      </c>
    </row>
    <row r="1640" spans="4:4" x14ac:dyDescent="0.3">
      <c r="D1640" t="s">
        <v>962</v>
      </c>
    </row>
    <row r="1641" spans="4:4" x14ac:dyDescent="0.3">
      <c r="D1641" t="s">
        <v>218</v>
      </c>
    </row>
    <row r="1642" spans="4:4" x14ac:dyDescent="0.3">
      <c r="D1642" t="s">
        <v>675</v>
      </c>
    </row>
    <row r="1643" spans="4:4" x14ac:dyDescent="0.3">
      <c r="D1643" t="s">
        <v>338</v>
      </c>
    </row>
    <row r="1644" spans="4:4" x14ac:dyDescent="0.3">
      <c r="D1644" t="s">
        <v>1746</v>
      </c>
    </row>
    <row r="1645" spans="4:4" x14ac:dyDescent="0.3">
      <c r="D1645" t="s">
        <v>834</v>
      </c>
    </row>
    <row r="1646" spans="4:4" x14ac:dyDescent="0.3">
      <c r="D1646" t="s">
        <v>819</v>
      </c>
    </row>
    <row r="1647" spans="4:4" x14ac:dyDescent="0.3">
      <c r="D1647" t="s">
        <v>358</v>
      </c>
    </row>
    <row r="1648" spans="4:4" x14ac:dyDescent="0.3">
      <c r="D1648" t="s">
        <v>359</v>
      </c>
    </row>
    <row r="1649" spans="4:4" x14ac:dyDescent="0.3">
      <c r="D1649" t="s">
        <v>36</v>
      </c>
    </row>
    <row r="1650" spans="4:4" x14ac:dyDescent="0.3">
      <c r="D1650" t="s">
        <v>861</v>
      </c>
    </row>
    <row r="1651" spans="4:4" x14ac:dyDescent="0.3">
      <c r="D1651" t="s">
        <v>991</v>
      </c>
    </row>
    <row r="1652" spans="4:4" x14ac:dyDescent="0.3">
      <c r="D1652" t="s">
        <v>1455</v>
      </c>
    </row>
    <row r="1653" spans="4:4" x14ac:dyDescent="0.3">
      <c r="D1653" t="s">
        <v>360</v>
      </c>
    </row>
    <row r="1654" spans="4:4" x14ac:dyDescent="0.3">
      <c r="D1654" t="s">
        <v>880</v>
      </c>
    </row>
    <row r="1655" spans="4:4" x14ac:dyDescent="0.3">
      <c r="D1655" t="s">
        <v>361</v>
      </c>
    </row>
    <row r="1656" spans="4:4" x14ac:dyDescent="0.3">
      <c r="D1656" t="s">
        <v>284</v>
      </c>
    </row>
    <row r="1657" spans="4:4" x14ac:dyDescent="0.3">
      <c r="D1657" t="s">
        <v>1305</v>
      </c>
    </row>
    <row r="1658" spans="4:4" x14ac:dyDescent="0.3">
      <c r="D1658" t="s">
        <v>1560</v>
      </c>
    </row>
    <row r="1659" spans="4:4" x14ac:dyDescent="0.3">
      <c r="D1659" t="s">
        <v>450</v>
      </c>
    </row>
    <row r="1660" spans="4:4" x14ac:dyDescent="0.3">
      <c r="D1660" t="s">
        <v>424</v>
      </c>
    </row>
    <row r="1661" spans="4:4" x14ac:dyDescent="0.3">
      <c r="D1661" t="s">
        <v>159</v>
      </c>
    </row>
    <row r="1662" spans="4:4" x14ac:dyDescent="0.3">
      <c r="D1662" t="s">
        <v>362</v>
      </c>
    </row>
    <row r="1663" spans="4:4" x14ac:dyDescent="0.3">
      <c r="D1663" t="s">
        <v>1306</v>
      </c>
    </row>
    <row r="1664" spans="4:4" x14ac:dyDescent="0.3">
      <c r="D1664" t="s">
        <v>882</v>
      </c>
    </row>
    <row r="1665" spans="4:4" x14ac:dyDescent="0.3">
      <c r="D1665" t="s">
        <v>363</v>
      </c>
    </row>
    <row r="1666" spans="4:4" x14ac:dyDescent="0.3">
      <c r="D1666" t="s">
        <v>1888</v>
      </c>
    </row>
    <row r="1667" spans="4:4" x14ac:dyDescent="0.3">
      <c r="D1667" t="s">
        <v>158</v>
      </c>
    </row>
    <row r="1668" spans="4:4" x14ac:dyDescent="0.3">
      <c r="D1668" t="s">
        <v>820</v>
      </c>
    </row>
    <row r="1669" spans="4:4" x14ac:dyDescent="0.3">
      <c r="D1669" t="s">
        <v>98</v>
      </c>
    </row>
    <row r="1670" spans="4:4" x14ac:dyDescent="0.3">
      <c r="D1670" t="s">
        <v>1747</v>
      </c>
    </row>
    <row r="1671" spans="4:4" x14ac:dyDescent="0.3">
      <c r="D1671" t="s">
        <v>1586</v>
      </c>
    </row>
    <row r="1672" spans="4:4" x14ac:dyDescent="0.3">
      <c r="D1672" t="s">
        <v>1255</v>
      </c>
    </row>
    <row r="1673" spans="4:4" x14ac:dyDescent="0.3">
      <c r="D1673" t="s">
        <v>259</v>
      </c>
    </row>
    <row r="1674" spans="4:4" x14ac:dyDescent="0.3">
      <c r="D1674" t="s">
        <v>1187</v>
      </c>
    </row>
    <row r="1675" spans="4:4" x14ac:dyDescent="0.3">
      <c r="D1675" t="s">
        <v>1852</v>
      </c>
    </row>
    <row r="1676" spans="4:4" x14ac:dyDescent="0.3">
      <c r="D1676" t="s">
        <v>919</v>
      </c>
    </row>
    <row r="1677" spans="4:4" x14ac:dyDescent="0.3">
      <c r="D1677" t="s">
        <v>1456</v>
      </c>
    </row>
    <row r="1678" spans="4:4" x14ac:dyDescent="0.3">
      <c r="D1678" t="s">
        <v>426</v>
      </c>
    </row>
    <row r="1679" spans="4:4" x14ac:dyDescent="0.3">
      <c r="D1679" t="s">
        <v>1398</v>
      </c>
    </row>
    <row r="1680" spans="4:4" x14ac:dyDescent="0.3">
      <c r="D1680" t="s">
        <v>1094</v>
      </c>
    </row>
    <row r="1681" spans="4:4" x14ac:dyDescent="0.3">
      <c r="D1681" t="s">
        <v>1171</v>
      </c>
    </row>
    <row r="1682" spans="4:4" x14ac:dyDescent="0.3">
      <c r="D1682" t="s">
        <v>1853</v>
      </c>
    </row>
    <row r="1683" spans="4:4" x14ac:dyDescent="0.3">
      <c r="D1683" t="s">
        <v>1188</v>
      </c>
    </row>
    <row r="1684" spans="4:4" x14ac:dyDescent="0.3">
      <c r="D1684" t="s">
        <v>922</v>
      </c>
    </row>
    <row r="1685" spans="4:4" x14ac:dyDescent="0.3">
      <c r="D1685" t="s">
        <v>1095</v>
      </c>
    </row>
    <row r="1686" spans="4:4" x14ac:dyDescent="0.3">
      <c r="D1686" t="s">
        <v>1487</v>
      </c>
    </row>
    <row r="1687" spans="4:4" x14ac:dyDescent="0.3">
      <c r="D1687" t="s">
        <v>1459</v>
      </c>
    </row>
    <row r="1688" spans="4:4" x14ac:dyDescent="0.3">
      <c r="D1688" t="s">
        <v>532</v>
      </c>
    </row>
    <row r="1689" spans="4:4" x14ac:dyDescent="0.3">
      <c r="D1689" t="s">
        <v>995</v>
      </c>
    </row>
    <row r="1690" spans="4:4" x14ac:dyDescent="0.3">
      <c r="D1690" t="s">
        <v>1854</v>
      </c>
    </row>
    <row r="1691" spans="4:4" x14ac:dyDescent="0.3">
      <c r="D1691" t="s">
        <v>462</v>
      </c>
    </row>
    <row r="1692" spans="4:4" x14ac:dyDescent="0.3">
      <c r="D1692" t="s">
        <v>302</v>
      </c>
    </row>
    <row r="1693" spans="4:4" x14ac:dyDescent="0.3">
      <c r="D1693" t="s">
        <v>465</v>
      </c>
    </row>
    <row r="1694" spans="4:4" x14ac:dyDescent="0.3">
      <c r="D1694" t="s">
        <v>1616</v>
      </c>
    </row>
    <row r="1695" spans="4:4" x14ac:dyDescent="0.3">
      <c r="D1695" t="s">
        <v>1956</v>
      </c>
    </row>
    <row r="1696" spans="4:4" x14ac:dyDescent="0.3">
      <c r="D1696" t="s">
        <v>821</v>
      </c>
    </row>
    <row r="1697" spans="4:4" x14ac:dyDescent="0.3">
      <c r="D1697" t="s">
        <v>394</v>
      </c>
    </row>
    <row r="1698" spans="4:4" x14ac:dyDescent="0.3">
      <c r="D1698" t="s">
        <v>285</v>
      </c>
    </row>
    <row r="1699" spans="4:4" x14ac:dyDescent="0.3">
      <c r="D1699" t="s">
        <v>1748</v>
      </c>
    </row>
    <row r="1700" spans="4:4" x14ac:dyDescent="0.3">
      <c r="D1700" t="s">
        <v>1931</v>
      </c>
    </row>
    <row r="1701" spans="4:4" x14ac:dyDescent="0.3">
      <c r="D1701" t="s">
        <v>551</v>
      </c>
    </row>
    <row r="1702" spans="4:4" x14ac:dyDescent="0.3">
      <c r="D1702" t="s">
        <v>316</v>
      </c>
    </row>
    <row r="1703" spans="4:4" x14ac:dyDescent="0.3">
      <c r="D1703" t="s">
        <v>676</v>
      </c>
    </row>
    <row r="1704" spans="4:4" x14ac:dyDescent="0.3">
      <c r="D1704" t="s">
        <v>1428</v>
      </c>
    </row>
    <row r="1705" spans="4:4" x14ac:dyDescent="0.3">
      <c r="D1705" t="s">
        <v>1587</v>
      </c>
    </row>
    <row r="1706" spans="4:4" x14ac:dyDescent="0.3">
      <c r="D1706" t="s">
        <v>1693</v>
      </c>
    </row>
    <row r="1707" spans="4:4" x14ac:dyDescent="0.3">
      <c r="D1707" t="s">
        <v>479</v>
      </c>
    </row>
    <row r="1708" spans="4:4" x14ac:dyDescent="0.3">
      <c r="D1708" t="s">
        <v>99</v>
      </c>
    </row>
    <row r="1709" spans="4:4" x14ac:dyDescent="0.3">
      <c r="D1709" t="s">
        <v>1855</v>
      </c>
    </row>
    <row r="1710" spans="4:4" x14ac:dyDescent="0.3">
      <c r="D1710" t="s">
        <v>1060</v>
      </c>
    </row>
    <row r="1711" spans="4:4" x14ac:dyDescent="0.3">
      <c r="D1711" t="s">
        <v>1588</v>
      </c>
    </row>
    <row r="1712" spans="4:4" x14ac:dyDescent="0.3">
      <c r="D1712" t="s">
        <v>1488</v>
      </c>
    </row>
    <row r="1713" spans="4:4" x14ac:dyDescent="0.3">
      <c r="D1713" t="s">
        <v>1957</v>
      </c>
    </row>
    <row r="1714" spans="4:4" x14ac:dyDescent="0.3">
      <c r="D1714" t="s">
        <v>1399</v>
      </c>
    </row>
    <row r="1715" spans="4:4" x14ac:dyDescent="0.3">
      <c r="D1715" t="s">
        <v>1856</v>
      </c>
    </row>
    <row r="1716" spans="4:4" x14ac:dyDescent="0.3">
      <c r="D1716" t="s">
        <v>1189</v>
      </c>
    </row>
    <row r="1717" spans="4:4" x14ac:dyDescent="0.3">
      <c r="D1717" t="s">
        <v>1096</v>
      </c>
    </row>
    <row r="1718" spans="4:4" x14ac:dyDescent="0.3">
      <c r="D1718" t="s">
        <v>1097</v>
      </c>
    </row>
    <row r="1719" spans="4:4" x14ac:dyDescent="0.3">
      <c r="D1719" t="s">
        <v>938</v>
      </c>
    </row>
    <row r="1720" spans="4:4" x14ac:dyDescent="0.3">
      <c r="D1720" t="s">
        <v>1429</v>
      </c>
    </row>
    <row r="1721" spans="4:4" x14ac:dyDescent="0.3">
      <c r="D1721" t="s">
        <v>939</v>
      </c>
    </row>
    <row r="1722" spans="4:4" x14ac:dyDescent="0.3">
      <c r="D1722" t="s">
        <v>1127</v>
      </c>
    </row>
    <row r="1723" spans="4:4" x14ac:dyDescent="0.3">
      <c r="D1723" t="s">
        <v>1216</v>
      </c>
    </row>
    <row r="1724" spans="4:4" x14ac:dyDescent="0.3">
      <c r="D1724" t="s">
        <v>1128</v>
      </c>
    </row>
    <row r="1725" spans="4:4" x14ac:dyDescent="0.3">
      <c r="D1725" t="s">
        <v>1460</v>
      </c>
    </row>
    <row r="1726" spans="4:4" x14ac:dyDescent="0.3">
      <c r="D1726" t="s">
        <v>881</v>
      </c>
    </row>
    <row r="1727" spans="4:4" x14ac:dyDescent="0.3">
      <c r="D1727" t="s">
        <v>1555</v>
      </c>
    </row>
    <row r="1728" spans="4:4" x14ac:dyDescent="0.3">
      <c r="D1728" t="s">
        <v>746</v>
      </c>
    </row>
    <row r="1729" spans="4:4" x14ac:dyDescent="0.3">
      <c r="D1729" t="s">
        <v>435</v>
      </c>
    </row>
    <row r="1730" spans="4:4" x14ac:dyDescent="0.3">
      <c r="D1730" t="s">
        <v>1098</v>
      </c>
    </row>
    <row r="1731" spans="4:4" x14ac:dyDescent="0.3">
      <c r="D1731" t="s">
        <v>747</v>
      </c>
    </row>
    <row r="1732" spans="4:4" x14ac:dyDescent="0.3">
      <c r="D1732" t="s">
        <v>260</v>
      </c>
    </row>
    <row r="1733" spans="4:4" x14ac:dyDescent="0.3">
      <c r="D1733" t="s">
        <v>1015</v>
      </c>
    </row>
    <row r="1734" spans="4:4" x14ac:dyDescent="0.3">
      <c r="D1734" t="s">
        <v>1099</v>
      </c>
    </row>
    <row r="1735" spans="4:4" x14ac:dyDescent="0.3">
      <c r="D1735" t="s">
        <v>117</v>
      </c>
    </row>
    <row r="1736" spans="4:4" x14ac:dyDescent="0.3">
      <c r="D1736" t="s">
        <v>1307</v>
      </c>
    </row>
    <row r="1737" spans="4:4" x14ac:dyDescent="0.3">
      <c r="D1737" t="s">
        <v>364</v>
      </c>
    </row>
    <row r="1738" spans="4:4" x14ac:dyDescent="0.3">
      <c r="D1738" t="s">
        <v>219</v>
      </c>
    </row>
    <row r="1739" spans="4:4" x14ac:dyDescent="0.3">
      <c r="D1739" t="s">
        <v>1857</v>
      </c>
    </row>
    <row r="1740" spans="4:4" x14ac:dyDescent="0.3">
      <c r="D1740" t="s">
        <v>1155</v>
      </c>
    </row>
    <row r="1741" spans="4:4" x14ac:dyDescent="0.3">
      <c r="D1741" t="s">
        <v>1461</v>
      </c>
    </row>
    <row r="1742" spans="4:4" x14ac:dyDescent="0.3">
      <c r="D1742" t="s">
        <v>1526</v>
      </c>
    </row>
    <row r="1743" spans="4:4" x14ac:dyDescent="0.3">
      <c r="D1743" t="s">
        <v>128</v>
      </c>
    </row>
    <row r="1744" spans="4:4" x14ac:dyDescent="0.3">
      <c r="D1744" t="s">
        <v>1100</v>
      </c>
    </row>
    <row r="1745" spans="4:4" x14ac:dyDescent="0.3">
      <c r="D1745" t="s">
        <v>1858</v>
      </c>
    </row>
    <row r="1746" spans="4:4" x14ac:dyDescent="0.3">
      <c r="D1746" t="s">
        <v>835</v>
      </c>
    </row>
    <row r="1747" spans="4:4" x14ac:dyDescent="0.3">
      <c r="D1747" t="s">
        <v>1101</v>
      </c>
    </row>
    <row r="1748" spans="4:4" x14ac:dyDescent="0.3">
      <c r="D1748" t="s">
        <v>1678</v>
      </c>
    </row>
    <row r="1749" spans="4:4" x14ac:dyDescent="0.3">
      <c r="D1749" t="s">
        <v>1667</v>
      </c>
    </row>
    <row r="1750" spans="4:4" x14ac:dyDescent="0.3">
      <c r="D1750" t="s">
        <v>506</v>
      </c>
    </row>
    <row r="1751" spans="4:4" x14ac:dyDescent="0.3">
      <c r="D1751" t="s">
        <v>1430</v>
      </c>
    </row>
    <row r="1752" spans="4:4" x14ac:dyDescent="0.3">
      <c r="D1752" t="s">
        <v>286</v>
      </c>
    </row>
    <row r="1753" spans="4:4" x14ac:dyDescent="0.3">
      <c r="D1753" t="s">
        <v>697</v>
      </c>
    </row>
    <row r="1754" spans="4:4" x14ac:dyDescent="0.3">
      <c r="D1754" t="s">
        <v>1431</v>
      </c>
    </row>
    <row r="1755" spans="4:4" x14ac:dyDescent="0.3">
      <c r="D1755" t="s">
        <v>1859</v>
      </c>
    </row>
    <row r="1756" spans="4:4" x14ac:dyDescent="0.3">
      <c r="D1756" t="s">
        <v>651</v>
      </c>
    </row>
    <row r="1757" spans="4:4" x14ac:dyDescent="0.3">
      <c r="D1757" t="s">
        <v>652</v>
      </c>
    </row>
    <row r="1758" spans="4:4" x14ac:dyDescent="0.3">
      <c r="D1758" t="s">
        <v>1289</v>
      </c>
    </row>
    <row r="1759" spans="4:4" x14ac:dyDescent="0.3">
      <c r="D1759" t="s">
        <v>125</v>
      </c>
    </row>
    <row r="1760" spans="4:4" x14ac:dyDescent="0.3">
      <c r="D1760" t="s">
        <v>748</v>
      </c>
    </row>
    <row r="1761" spans="4:4" x14ac:dyDescent="0.3">
      <c r="D1761" t="s">
        <v>507</v>
      </c>
    </row>
    <row r="1762" spans="4:4" x14ac:dyDescent="0.3">
      <c r="D1762" t="s">
        <v>760</v>
      </c>
    </row>
    <row r="1763" spans="4:4" x14ac:dyDescent="0.3">
      <c r="D1763" t="s">
        <v>1489</v>
      </c>
    </row>
    <row r="1764" spans="4:4" x14ac:dyDescent="0.3">
      <c r="D1764" t="s">
        <v>1102</v>
      </c>
    </row>
    <row r="1765" spans="4:4" x14ac:dyDescent="0.3">
      <c r="D1765" t="s">
        <v>485</v>
      </c>
    </row>
    <row r="1766" spans="4:4" x14ac:dyDescent="0.3">
      <c r="D1766" t="s">
        <v>1129</v>
      </c>
    </row>
    <row r="1767" spans="4:4" x14ac:dyDescent="0.3">
      <c r="D1767" t="s">
        <v>1617</v>
      </c>
    </row>
    <row r="1768" spans="4:4" x14ac:dyDescent="0.3">
      <c r="D1768" t="s">
        <v>1103</v>
      </c>
    </row>
    <row r="1769" spans="4:4" x14ac:dyDescent="0.3">
      <c r="D1769" t="s">
        <v>1618</v>
      </c>
    </row>
    <row r="1770" spans="4:4" x14ac:dyDescent="0.3">
      <c r="D1770" t="s">
        <v>1589</v>
      </c>
    </row>
    <row r="1771" spans="4:4" x14ac:dyDescent="0.3">
      <c r="D1771" t="s">
        <v>1400</v>
      </c>
    </row>
    <row r="1772" spans="4:4" x14ac:dyDescent="0.3">
      <c r="D1772" t="s">
        <v>749</v>
      </c>
    </row>
    <row r="1773" spans="4:4" x14ac:dyDescent="0.3">
      <c r="D1773" t="s">
        <v>1490</v>
      </c>
    </row>
    <row r="1774" spans="4:4" x14ac:dyDescent="0.3">
      <c r="D1774" t="s">
        <v>1256</v>
      </c>
    </row>
    <row r="1775" spans="4:4" x14ac:dyDescent="0.3">
      <c r="D1775" t="s">
        <v>1947</v>
      </c>
    </row>
    <row r="1776" spans="4:4" x14ac:dyDescent="0.3">
      <c r="D1776" t="s">
        <v>1104</v>
      </c>
    </row>
    <row r="1777" spans="4:4" x14ac:dyDescent="0.3">
      <c r="D1777" t="s">
        <v>339</v>
      </c>
    </row>
    <row r="1778" spans="4:4" x14ac:dyDescent="0.3">
      <c r="D1778" t="s">
        <v>340</v>
      </c>
    </row>
    <row r="1779" spans="4:4" x14ac:dyDescent="0.3">
      <c r="D1779" t="s">
        <v>1016</v>
      </c>
    </row>
    <row r="1780" spans="4:4" x14ac:dyDescent="0.3">
      <c r="D1780" t="s">
        <v>1749</v>
      </c>
    </row>
    <row r="1781" spans="4:4" x14ac:dyDescent="0.3">
      <c r="D1781" t="s">
        <v>1105</v>
      </c>
    </row>
    <row r="1782" spans="4:4" x14ac:dyDescent="0.3">
      <c r="D1782" t="s">
        <v>698</v>
      </c>
    </row>
    <row r="1783" spans="4:4" x14ac:dyDescent="0.3">
      <c r="D1783" t="s">
        <v>653</v>
      </c>
    </row>
    <row r="1784" spans="4:4" x14ac:dyDescent="0.3">
      <c r="D1784" t="s">
        <v>552</v>
      </c>
    </row>
    <row r="1785" spans="4:4" x14ac:dyDescent="0.3">
      <c r="D1785" t="s">
        <v>1932</v>
      </c>
    </row>
    <row r="1786" spans="4:4" x14ac:dyDescent="0.3">
      <c r="D1786" t="s">
        <v>100</v>
      </c>
    </row>
    <row r="1787" spans="4:4" x14ac:dyDescent="0.3">
      <c r="D1787" t="s">
        <v>566</v>
      </c>
    </row>
    <row r="1788" spans="4:4" x14ac:dyDescent="0.3">
      <c r="D1788" t="s">
        <v>436</v>
      </c>
    </row>
    <row r="1789" spans="4:4" x14ac:dyDescent="0.3">
      <c r="D1789" t="s">
        <v>1017</v>
      </c>
    </row>
    <row r="1790" spans="4:4" x14ac:dyDescent="0.3">
      <c r="D1790" t="s">
        <v>680</v>
      </c>
    </row>
    <row r="1791" spans="4:4" x14ac:dyDescent="0.3">
      <c r="D1791" t="s">
        <v>38</v>
      </c>
    </row>
    <row r="1792" spans="4:4" x14ac:dyDescent="0.3">
      <c r="D1792" t="s">
        <v>1639</v>
      </c>
    </row>
    <row r="1793" spans="4:4" x14ac:dyDescent="0.3">
      <c r="D1793" t="s">
        <v>1365</v>
      </c>
    </row>
    <row r="1794" spans="4:4" x14ac:dyDescent="0.3">
      <c r="D1794" t="s">
        <v>220</v>
      </c>
    </row>
    <row r="1795" spans="4:4" x14ac:dyDescent="0.3">
      <c r="D1795" t="s">
        <v>1156</v>
      </c>
    </row>
    <row r="1796" spans="4:4" x14ac:dyDescent="0.3">
      <c r="D1796" t="s">
        <v>1860</v>
      </c>
    </row>
    <row r="1797" spans="4:4" x14ac:dyDescent="0.3">
      <c r="D1797" t="s">
        <v>1590</v>
      </c>
    </row>
    <row r="1798" spans="4:4" x14ac:dyDescent="0.3">
      <c r="D1798" t="s">
        <v>1958</v>
      </c>
    </row>
    <row r="1799" spans="4:4" x14ac:dyDescent="0.3">
      <c r="D1799" t="s">
        <v>1880</v>
      </c>
    </row>
    <row r="1800" spans="4:4" x14ac:dyDescent="0.3">
      <c r="D1800" t="s">
        <v>508</v>
      </c>
    </row>
    <row r="1801" spans="4:4" x14ac:dyDescent="0.3">
      <c r="D1801" t="s">
        <v>1130</v>
      </c>
    </row>
    <row r="1802" spans="4:4" x14ac:dyDescent="0.3">
      <c r="D1802" t="s">
        <v>1679</v>
      </c>
    </row>
    <row r="1803" spans="4:4" x14ac:dyDescent="0.3">
      <c r="D1803" t="s">
        <v>699</v>
      </c>
    </row>
    <row r="1804" spans="4:4" x14ac:dyDescent="0.3">
      <c r="D1804" t="s">
        <v>365</v>
      </c>
    </row>
    <row r="1805" spans="4:4" x14ac:dyDescent="0.3">
      <c r="D1805" t="s">
        <v>750</v>
      </c>
    </row>
    <row r="1806" spans="4:4" x14ac:dyDescent="0.3">
      <c r="D1806" t="s">
        <v>1106</v>
      </c>
    </row>
    <row r="1807" spans="4:4" x14ac:dyDescent="0.3">
      <c r="D1807" t="s">
        <v>1861</v>
      </c>
    </row>
    <row r="1808" spans="4:4" x14ac:dyDescent="0.3">
      <c r="D1808" t="s">
        <v>761</v>
      </c>
    </row>
    <row r="1809" spans="4:4" x14ac:dyDescent="0.3">
      <c r="D1809" t="s">
        <v>903</v>
      </c>
    </row>
    <row r="1810" spans="4:4" x14ac:dyDescent="0.3">
      <c r="D1810" t="s">
        <v>1862</v>
      </c>
    </row>
    <row r="1811" spans="4:4" x14ac:dyDescent="0.3">
      <c r="D1811" t="s">
        <v>1863</v>
      </c>
    </row>
    <row r="1812" spans="4:4" x14ac:dyDescent="0.3">
      <c r="D1812" t="s">
        <v>963</v>
      </c>
    </row>
    <row r="1813" spans="4:4" x14ac:dyDescent="0.3">
      <c r="D1813" t="s">
        <v>486</v>
      </c>
    </row>
    <row r="1814" spans="4:4" x14ac:dyDescent="0.3">
      <c r="D1814" t="s">
        <v>1157</v>
      </c>
    </row>
    <row r="1815" spans="4:4" x14ac:dyDescent="0.3">
      <c r="D1815" t="s">
        <v>409</v>
      </c>
    </row>
    <row r="1816" spans="4:4" x14ac:dyDescent="0.3">
      <c r="D1816" t="s">
        <v>1640</v>
      </c>
    </row>
    <row r="1817" spans="4:4" x14ac:dyDescent="0.3">
      <c r="D1817" t="s">
        <v>1864</v>
      </c>
    </row>
    <row r="1818" spans="4:4" x14ac:dyDescent="0.3">
      <c r="D1818" t="s">
        <v>1591</v>
      </c>
    </row>
    <row r="1819" spans="4:4" x14ac:dyDescent="0.3">
      <c r="D1819" t="s">
        <v>287</v>
      </c>
    </row>
    <row r="1820" spans="4:4" x14ac:dyDescent="0.3">
      <c r="D1820" t="s">
        <v>654</v>
      </c>
    </row>
    <row r="1821" spans="4:4" x14ac:dyDescent="0.3">
      <c r="D1821" t="s">
        <v>655</v>
      </c>
    </row>
    <row r="1822" spans="4:4" x14ac:dyDescent="0.3">
      <c r="D1822" t="s">
        <v>1694</v>
      </c>
    </row>
    <row r="1823" spans="4:4" x14ac:dyDescent="0.3">
      <c r="D1823" t="s">
        <v>101</v>
      </c>
    </row>
    <row r="1824" spans="4:4" x14ac:dyDescent="0.3">
      <c r="D1824" t="s">
        <v>261</v>
      </c>
    </row>
    <row r="1825" spans="4:4" x14ac:dyDescent="0.3">
      <c r="D1825" t="s">
        <v>288</v>
      </c>
    </row>
    <row r="1826" spans="4:4" x14ac:dyDescent="0.3">
      <c r="D1826" t="s">
        <v>1308</v>
      </c>
    </row>
    <row r="1827" spans="4:4" x14ac:dyDescent="0.3">
      <c r="D1827" t="s">
        <v>751</v>
      </c>
    </row>
    <row r="1828" spans="4:4" x14ac:dyDescent="0.3">
      <c r="D1828" t="s">
        <v>1703</v>
      </c>
    </row>
    <row r="1829" spans="4:4" x14ac:dyDescent="0.3">
      <c r="D1829" t="s">
        <v>289</v>
      </c>
    </row>
    <row r="1830" spans="4:4" x14ac:dyDescent="0.3">
      <c r="D1830" t="s">
        <v>1948</v>
      </c>
    </row>
    <row r="1831" spans="4:4" x14ac:dyDescent="0.3">
      <c r="D1831" t="s">
        <v>656</v>
      </c>
    </row>
    <row r="1832" spans="4:4" x14ac:dyDescent="0.3">
      <c r="D1832" t="s">
        <v>1641</v>
      </c>
    </row>
    <row r="1833" spans="4:4" x14ac:dyDescent="0.3">
      <c r="D1833" t="s">
        <v>822</v>
      </c>
    </row>
    <row r="1834" spans="4:4" x14ac:dyDescent="0.3">
      <c r="D1834" t="s">
        <v>163</v>
      </c>
    </row>
    <row r="1835" spans="4:4" x14ac:dyDescent="0.3">
      <c r="D1835" t="s">
        <v>1172</v>
      </c>
    </row>
    <row r="1836" spans="4:4" x14ac:dyDescent="0.3">
      <c r="D1836" t="s">
        <v>427</v>
      </c>
    </row>
    <row r="1837" spans="4:4" x14ac:dyDescent="0.3">
      <c r="D1837" t="s">
        <v>317</v>
      </c>
    </row>
    <row r="1838" spans="4:4" x14ac:dyDescent="0.3">
      <c r="D1838" t="s">
        <v>964</v>
      </c>
    </row>
    <row r="1839" spans="4:4" x14ac:dyDescent="0.3">
      <c r="D1839" t="s">
        <v>1401</v>
      </c>
    </row>
    <row r="1840" spans="4:4" x14ac:dyDescent="0.3">
      <c r="D1840" t="s">
        <v>567</v>
      </c>
    </row>
    <row r="1841" spans="4:4" x14ac:dyDescent="0.3">
      <c r="D1841" t="s">
        <v>1922</v>
      </c>
    </row>
    <row r="1842" spans="4:4" x14ac:dyDescent="0.3">
      <c r="D1842" t="s">
        <v>533</v>
      </c>
    </row>
    <row r="1843" spans="4:4" x14ac:dyDescent="0.3">
      <c r="D1843" t="s">
        <v>164</v>
      </c>
    </row>
    <row r="1844" spans="4:4" x14ac:dyDescent="0.3">
      <c r="D1844" t="s">
        <v>1315</v>
      </c>
    </row>
    <row r="1845" spans="4:4" x14ac:dyDescent="0.3">
      <c r="D1845" t="s">
        <v>39</v>
      </c>
    </row>
    <row r="1846" spans="4:4" x14ac:dyDescent="0.3">
      <c r="D1846" t="s">
        <v>923</v>
      </c>
    </row>
    <row r="1847" spans="4:4" x14ac:dyDescent="0.3">
      <c r="D1847" t="s">
        <v>1257</v>
      </c>
    </row>
    <row r="1848" spans="4:4" x14ac:dyDescent="0.3">
      <c r="D1848" t="s">
        <v>752</v>
      </c>
    </row>
    <row r="1849" spans="4:4" x14ac:dyDescent="0.3">
      <c r="D1849" t="s">
        <v>1680</v>
      </c>
    </row>
    <row r="1850" spans="4:4" x14ac:dyDescent="0.3">
      <c r="D1850" t="s">
        <v>1619</v>
      </c>
    </row>
    <row r="1851" spans="4:4" x14ac:dyDescent="0.3">
      <c r="D1851" t="s">
        <v>1432</v>
      </c>
    </row>
    <row r="1852" spans="4:4" x14ac:dyDescent="0.3">
      <c r="D1852" t="s">
        <v>221</v>
      </c>
    </row>
    <row r="1853" spans="4:4" x14ac:dyDescent="0.3">
      <c r="D1853" t="s">
        <v>1750</v>
      </c>
    </row>
    <row r="1854" spans="4:4" x14ac:dyDescent="0.3">
      <c r="D1854" t="s">
        <v>1217</v>
      </c>
    </row>
    <row r="1855" spans="4:4" x14ac:dyDescent="0.3">
      <c r="D1855" t="s">
        <v>1620</v>
      </c>
    </row>
    <row r="1856" spans="4:4" x14ac:dyDescent="0.3">
      <c r="D1856" t="s">
        <v>1107</v>
      </c>
    </row>
    <row r="1857" spans="4:4" x14ac:dyDescent="0.3">
      <c r="D1857" t="s">
        <v>303</v>
      </c>
    </row>
    <row r="1858" spans="4:4" x14ac:dyDescent="0.3">
      <c r="D1858" t="s">
        <v>290</v>
      </c>
    </row>
    <row r="1859" spans="4:4" x14ac:dyDescent="0.3">
      <c r="D1859" t="s">
        <v>1881</v>
      </c>
    </row>
    <row r="1860" spans="4:4" x14ac:dyDescent="0.3">
      <c r="D1860" t="s">
        <v>1681</v>
      </c>
    </row>
    <row r="1861" spans="4:4" x14ac:dyDescent="0.3">
      <c r="D1861" t="s">
        <v>1402</v>
      </c>
    </row>
    <row r="1862" spans="4:4" x14ac:dyDescent="0.3">
      <c r="D1862" t="s">
        <v>1959</v>
      </c>
    </row>
    <row r="1863" spans="4:4" x14ac:dyDescent="0.3">
      <c r="D1863" t="s">
        <v>1949</v>
      </c>
    </row>
    <row r="1864" spans="4:4" x14ac:dyDescent="0.3">
      <c r="D1864" t="s">
        <v>66</v>
      </c>
    </row>
    <row r="1865" spans="4:4" x14ac:dyDescent="0.3">
      <c r="D1865" t="s">
        <v>1668</v>
      </c>
    </row>
    <row r="1866" spans="4:4" x14ac:dyDescent="0.3">
      <c r="D1866" t="s">
        <v>463</v>
      </c>
    </row>
    <row r="1867" spans="4:4" x14ac:dyDescent="0.3">
      <c r="D1867" t="s">
        <v>410</v>
      </c>
    </row>
    <row r="1868" spans="4:4" x14ac:dyDescent="0.3">
      <c r="D1868" t="s">
        <v>1592</v>
      </c>
    </row>
    <row r="1869" spans="4:4" x14ac:dyDescent="0.3">
      <c r="D1869" t="s">
        <v>1403</v>
      </c>
    </row>
    <row r="1870" spans="4:4" x14ac:dyDescent="0.3">
      <c r="D1870" t="s">
        <v>863</v>
      </c>
    </row>
    <row r="1871" spans="4:4" x14ac:dyDescent="0.3">
      <c r="D1871" t="s">
        <v>1950</v>
      </c>
    </row>
    <row r="1872" spans="4:4" x14ac:dyDescent="0.3">
      <c r="D1872" t="s">
        <v>1951</v>
      </c>
    </row>
    <row r="1873" spans="4:4" x14ac:dyDescent="0.3">
      <c r="D1873" t="s">
        <v>411</v>
      </c>
    </row>
    <row r="1874" spans="4:4" x14ac:dyDescent="0.3">
      <c r="D1874" t="s">
        <v>920</v>
      </c>
    </row>
    <row r="1875" spans="4:4" x14ac:dyDescent="0.3">
      <c r="D1875" t="s">
        <v>1764</v>
      </c>
    </row>
    <row r="1876" spans="4:4" x14ac:dyDescent="0.3">
      <c r="D1876" t="s">
        <v>753</v>
      </c>
    </row>
    <row r="1877" spans="4:4" x14ac:dyDescent="0.3">
      <c r="D1877" t="s">
        <v>762</v>
      </c>
    </row>
    <row r="1878" spans="4:4" x14ac:dyDescent="0.3">
      <c r="D1878" t="s">
        <v>451</v>
      </c>
    </row>
    <row r="1879" spans="4:4" x14ac:dyDescent="0.3">
      <c r="D1879" t="s">
        <v>118</v>
      </c>
    </row>
    <row r="1880" spans="4:4" x14ac:dyDescent="0.3">
      <c r="D1880" t="s">
        <v>291</v>
      </c>
    </row>
    <row r="1881" spans="4:4" x14ac:dyDescent="0.3">
      <c r="D1881" t="s">
        <v>366</v>
      </c>
    </row>
    <row r="1882" spans="4:4" x14ac:dyDescent="0.3">
      <c r="D1882" t="s">
        <v>1309</v>
      </c>
    </row>
    <row r="1883" spans="4:4" x14ac:dyDescent="0.3">
      <c r="D1883" t="s">
        <v>367</v>
      </c>
    </row>
    <row r="1884" spans="4:4" x14ac:dyDescent="0.3">
      <c r="D1884" t="s">
        <v>509</v>
      </c>
    </row>
    <row r="1885" spans="4:4" x14ac:dyDescent="0.3">
      <c r="D1885" t="s">
        <v>590</v>
      </c>
    </row>
    <row r="1886" spans="4:4" x14ac:dyDescent="0.3">
      <c r="D1886" t="s">
        <v>1960</v>
      </c>
    </row>
    <row r="1887" spans="4:4" x14ac:dyDescent="0.3">
      <c r="D1887" t="s">
        <v>1933</v>
      </c>
    </row>
    <row r="1888" spans="4:4" x14ac:dyDescent="0.3">
      <c r="D1888" t="s">
        <v>1366</v>
      </c>
    </row>
    <row r="1889" spans="4:4" x14ac:dyDescent="0.3">
      <c r="D1889" t="s">
        <v>1865</v>
      </c>
    </row>
    <row r="1890" spans="4:4" x14ac:dyDescent="0.3">
      <c r="D1890" t="s">
        <v>836</v>
      </c>
    </row>
    <row r="1891" spans="4:4" x14ac:dyDescent="0.3">
      <c r="D1891" t="s">
        <v>1491</v>
      </c>
    </row>
    <row r="1892" spans="4:4" x14ac:dyDescent="0.3">
      <c r="D1892" t="s">
        <v>1108</v>
      </c>
    </row>
    <row r="1893" spans="4:4" x14ac:dyDescent="0.3">
      <c r="D1893" t="s">
        <v>996</v>
      </c>
    </row>
    <row r="1894" spans="4:4" x14ac:dyDescent="0.3">
      <c r="D1894" t="s">
        <v>1534</v>
      </c>
    </row>
    <row r="1895" spans="4:4" x14ac:dyDescent="0.3">
      <c r="D1895" t="s">
        <v>1173</v>
      </c>
    </row>
    <row r="1896" spans="4:4" x14ac:dyDescent="0.3">
      <c r="D1896" t="s">
        <v>222</v>
      </c>
    </row>
    <row r="1897" spans="4:4" x14ac:dyDescent="0.3">
      <c r="D1897" t="s">
        <v>292</v>
      </c>
    </row>
    <row r="1898" spans="4:4" x14ac:dyDescent="0.3">
      <c r="D1898" t="s">
        <v>1923</v>
      </c>
    </row>
    <row r="1899" spans="4:4" x14ac:dyDescent="0.3">
      <c r="D1899" t="s">
        <v>1492</v>
      </c>
    </row>
    <row r="1900" spans="4:4" x14ac:dyDescent="0.3">
      <c r="D1900" t="s">
        <v>754</v>
      </c>
    </row>
    <row r="1901" spans="4:4" x14ac:dyDescent="0.3">
      <c r="D1901" t="s">
        <v>385</v>
      </c>
    </row>
    <row r="1902" spans="4:4" x14ac:dyDescent="0.3">
      <c r="D1902" t="s">
        <v>1866</v>
      </c>
    </row>
    <row r="1903" spans="4:4" x14ac:dyDescent="0.3">
      <c r="D1903" t="s">
        <v>940</v>
      </c>
    </row>
    <row r="1904" spans="4:4" x14ac:dyDescent="0.3">
      <c r="D1904" t="s">
        <v>1109</v>
      </c>
    </row>
    <row r="1905" spans="4:4" x14ac:dyDescent="0.3">
      <c r="D1905" t="s">
        <v>1404</v>
      </c>
    </row>
    <row r="1906" spans="4:4" x14ac:dyDescent="0.3">
      <c r="D1906" t="s">
        <v>1110</v>
      </c>
    </row>
    <row r="1907" spans="4:4" x14ac:dyDescent="0.3">
      <c r="D1907" t="s">
        <v>262</v>
      </c>
    </row>
    <row r="1908" spans="4:4" x14ac:dyDescent="0.3">
      <c r="D1908" t="s">
        <v>1867</v>
      </c>
    </row>
    <row r="1909" spans="4:4" x14ac:dyDescent="0.3">
      <c r="D1909" t="s">
        <v>1621</v>
      </c>
    </row>
    <row r="1910" spans="4:4" x14ac:dyDescent="0.3">
      <c r="D1910" t="s">
        <v>823</v>
      </c>
    </row>
    <row r="1911" spans="4:4" x14ac:dyDescent="0.3">
      <c r="D1911" t="s">
        <v>1717</v>
      </c>
    </row>
    <row r="1912" spans="4:4" x14ac:dyDescent="0.3">
      <c r="D1912" t="s">
        <v>700</v>
      </c>
    </row>
    <row r="1913" spans="4:4" x14ac:dyDescent="0.3">
      <c r="D1913" t="s">
        <v>701</v>
      </c>
    </row>
    <row r="1914" spans="4:4" x14ac:dyDescent="0.3">
      <c r="D1914" t="s">
        <v>824</v>
      </c>
    </row>
    <row r="1915" spans="4:4" x14ac:dyDescent="0.3">
      <c r="D1915" t="s">
        <v>869</v>
      </c>
    </row>
    <row r="1916" spans="4:4" x14ac:dyDescent="0.3">
      <c r="D1916" t="s">
        <v>1887</v>
      </c>
    </row>
    <row r="1917" spans="4:4" x14ac:dyDescent="0.3">
      <c r="D1917" t="s">
        <v>1868</v>
      </c>
    </row>
    <row r="1918" spans="4:4" x14ac:dyDescent="0.3">
      <c r="D1918" t="s">
        <v>1310</v>
      </c>
    </row>
    <row r="1919" spans="4:4" x14ac:dyDescent="0.3">
      <c r="D1919" t="s">
        <v>263</v>
      </c>
    </row>
    <row r="1920" spans="4:4" x14ac:dyDescent="0.3">
      <c r="D1920" t="s">
        <v>1218</v>
      </c>
    </row>
    <row r="1921" spans="4:4" x14ac:dyDescent="0.3">
      <c r="D1921" t="s">
        <v>1405</v>
      </c>
    </row>
    <row r="1922" spans="4:4" x14ac:dyDescent="0.3">
      <c r="D1922" t="s">
        <v>941</v>
      </c>
    </row>
    <row r="1923" spans="4:4" x14ac:dyDescent="0.3">
      <c r="D1923" t="s">
        <v>844</v>
      </c>
    </row>
    <row r="1924" spans="4:4" x14ac:dyDescent="0.3">
      <c r="D1924" t="s">
        <v>755</v>
      </c>
    </row>
    <row r="1925" spans="4:4" x14ac:dyDescent="0.3">
      <c r="D1925" t="s">
        <v>1290</v>
      </c>
    </row>
    <row r="1926" spans="4:4" x14ac:dyDescent="0.3">
      <c r="D1926" t="s">
        <v>553</v>
      </c>
    </row>
    <row r="1927" spans="4:4" x14ac:dyDescent="0.3">
      <c r="D1927" t="s">
        <v>304</v>
      </c>
    </row>
    <row r="1928" spans="4:4" x14ac:dyDescent="0.3">
      <c r="D1928" t="s">
        <v>264</v>
      </c>
    </row>
    <row r="1929" spans="4:4" x14ac:dyDescent="0.3">
      <c r="D1929" t="s">
        <v>997</v>
      </c>
    </row>
    <row r="1930" spans="4:4" x14ac:dyDescent="0.3">
      <c r="D1930" t="s">
        <v>1669</v>
      </c>
    </row>
    <row r="1931" spans="4:4" x14ac:dyDescent="0.3">
      <c r="D1931" t="s">
        <v>1258</v>
      </c>
    </row>
    <row r="1932" spans="4:4" x14ac:dyDescent="0.3">
      <c r="D1932" t="s">
        <v>1670</v>
      </c>
    </row>
    <row r="1933" spans="4:4" x14ac:dyDescent="0.3">
      <c r="D1933" t="s">
        <v>395</v>
      </c>
    </row>
    <row r="1934" spans="4:4" x14ac:dyDescent="0.3">
      <c r="D1934" t="s">
        <v>223</v>
      </c>
    </row>
    <row r="1935" spans="4:4" x14ac:dyDescent="0.3">
      <c r="D1935" t="s">
        <v>965</v>
      </c>
    </row>
    <row r="1936" spans="4:4" x14ac:dyDescent="0.3">
      <c r="D1936" t="s">
        <v>428</v>
      </c>
    </row>
    <row r="1937" spans="4:4" x14ac:dyDescent="0.3">
      <c r="D1937" t="s">
        <v>1642</v>
      </c>
    </row>
    <row r="1938" spans="4:4" x14ac:dyDescent="0.3">
      <c r="D1938" t="s">
        <v>318</v>
      </c>
    </row>
    <row r="1939" spans="4:4" x14ac:dyDescent="0.3">
      <c r="D1939" t="s">
        <v>591</v>
      </c>
    </row>
    <row r="1940" spans="4:4" x14ac:dyDescent="0.3">
      <c r="D1940" t="s">
        <v>1913</v>
      </c>
    </row>
    <row r="1941" spans="4:4" x14ac:dyDescent="0.3">
      <c r="D1941" t="s">
        <v>657</v>
      </c>
    </row>
    <row r="1942" spans="4:4" x14ac:dyDescent="0.3">
      <c r="D1942" t="s">
        <v>534</v>
      </c>
    </row>
    <row r="1943" spans="4:4" x14ac:dyDescent="0.3">
      <c r="D1943" t="s">
        <v>837</v>
      </c>
    </row>
    <row r="1944" spans="4:4" x14ac:dyDescent="0.3">
      <c r="D1944" t="s">
        <v>966</v>
      </c>
    </row>
    <row r="1945" spans="4:4" x14ac:dyDescent="0.3">
      <c r="D1945" t="s">
        <v>1433</v>
      </c>
    </row>
    <row r="1946" spans="4:4" x14ac:dyDescent="0.3">
      <c r="D1946" t="s">
        <v>572</v>
      </c>
    </row>
    <row r="1947" spans="4:4" x14ac:dyDescent="0.3">
      <c r="D1947" t="s">
        <v>1593</v>
      </c>
    </row>
    <row r="1948" spans="4:4" x14ac:dyDescent="0.3">
      <c r="D1948" t="s">
        <v>1751</v>
      </c>
    </row>
    <row r="1949" spans="4:4" x14ac:dyDescent="0.3">
      <c r="D1949" t="s">
        <v>891</v>
      </c>
    </row>
    <row r="1950" spans="4:4" x14ac:dyDescent="0.3">
      <c r="D1950" t="s">
        <v>658</v>
      </c>
    </row>
    <row r="1951" spans="4:4" x14ac:dyDescent="0.3">
      <c r="D1951" t="s">
        <v>48</v>
      </c>
    </row>
    <row r="1952" spans="4:4" x14ac:dyDescent="0.3">
      <c r="D1952" t="s">
        <v>888</v>
      </c>
    </row>
    <row r="1953" spans="4:4" x14ac:dyDescent="0.3">
      <c r="D1953" t="s">
        <v>998</v>
      </c>
    </row>
    <row r="1954" spans="4:4" x14ac:dyDescent="0.3">
      <c r="D1954" t="s">
        <v>1406</v>
      </c>
    </row>
    <row r="1955" spans="4:4" x14ac:dyDescent="0.3">
      <c r="D1955" t="s">
        <v>455</v>
      </c>
    </row>
    <row r="1956" spans="4:4" x14ac:dyDescent="0.3">
      <c r="D1956" t="s">
        <v>1131</v>
      </c>
    </row>
    <row r="1957" spans="4:4" x14ac:dyDescent="0.3">
      <c r="D1957" t="s">
        <v>1869</v>
      </c>
    </row>
    <row r="1958" spans="4:4" x14ac:dyDescent="0.3">
      <c r="D1958" t="s">
        <v>102</v>
      </c>
    </row>
    <row r="1959" spans="4:4" x14ac:dyDescent="0.3">
      <c r="D1959" t="s">
        <v>1132</v>
      </c>
    </row>
    <row r="1960" spans="4:4" x14ac:dyDescent="0.3">
      <c r="D1960" t="s">
        <v>372</v>
      </c>
    </row>
    <row r="1961" spans="4:4" x14ac:dyDescent="0.3">
      <c r="D1961" t="s">
        <v>1870</v>
      </c>
    </row>
    <row r="1962" spans="4:4" x14ac:dyDescent="0.3">
      <c r="D1962" t="s">
        <v>103</v>
      </c>
    </row>
    <row r="1963" spans="4:4" x14ac:dyDescent="0.3">
      <c r="D1963" t="s">
        <v>967</v>
      </c>
    </row>
    <row r="1964" spans="4:4" x14ac:dyDescent="0.3">
      <c r="D1964" t="s">
        <v>49</v>
      </c>
    </row>
    <row r="1965" spans="4:4" x14ac:dyDescent="0.3">
      <c r="D1965" t="s">
        <v>1871</v>
      </c>
    </row>
    <row r="1966" spans="4:4" x14ac:dyDescent="0.3">
      <c r="D1966" t="s">
        <v>1872</v>
      </c>
    </row>
    <row r="1967" spans="4:4" x14ac:dyDescent="0.3">
      <c r="D1967" t="s">
        <v>1752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Calculator</vt:lpstr>
      <vt:lpstr>List</vt:lpstr>
      <vt:lpstr>Reference</vt:lpstr>
    </vt:vector>
  </TitlesOfParts>
  <Manager>Nicholas Page</Manager>
  <Company>Veteran Affairs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VDC Case Mix Rate Calculator FY2020</dc:title>
  <dc:subject>Case Mix Rates for Veteran Directed Care</dc:subject>
  <dc:creator>Dan Schoeps, Nicholas Page</dc:creator>
  <cp:keywords>Case Mix Rates, Veteran Directed Care</cp:keywords>
  <cp:lastModifiedBy>Hayley Mitchell</cp:lastModifiedBy>
  <dcterms:created xsi:type="dcterms:W3CDTF">2015-02-26T19:21:21Z</dcterms:created>
  <dcterms:modified xsi:type="dcterms:W3CDTF">2019-09-17T15:10:38Z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ffisync_UpdateToken">
    <vt:lpwstr>2</vt:lpwstr>
  </property>
  <property fmtid="{D5CDD505-2E9C-101B-9397-08002B2CF9AE}" pid="3" name="Offisync_ProviderInitializationData">
    <vt:lpwstr>https://www.vapulse.net</vt:lpwstr>
  </property>
  <property fmtid="{D5CDD505-2E9C-101B-9397-08002B2CF9AE}" pid="4" name="Jive_LatestUserAccountName">
    <vt:lpwstr>nicholas.page@va.gov</vt:lpwstr>
  </property>
  <property fmtid="{D5CDD505-2E9C-101B-9397-08002B2CF9AE}" pid="5" name="Jive_VersionGuid">
    <vt:lpwstr>47c68819-6fd2-4f6a-bcf3-557c1c5e6c9b</vt:lpwstr>
  </property>
  <property fmtid="{D5CDD505-2E9C-101B-9397-08002B2CF9AE}" pid="6" name="Offisync_ServerID">
    <vt:lpwstr>446f515a-9a89-47c2-a980-3adc02941f76</vt:lpwstr>
  </property>
  <property fmtid="{D5CDD505-2E9C-101B-9397-08002B2CF9AE}" pid="7" name="Offisync_UniqueId">
    <vt:lpwstr>55393</vt:lpwstr>
  </property>
</Properties>
</file>